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schra02155\PycharmProjects\hanson-bas\assets\"/>
    </mc:Choice>
  </mc:AlternateContent>
  <xr:revisionPtr revIDLastSave="0" documentId="13_ncr:1_{F77CB5D1-AAAA-44B7-BE53-1A836995C74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X1" sheetId="2" r:id="rId1"/>
    <sheet name="CX2" sheetId="1" r:id="rId2"/>
    <sheet name="Unit _Table" sheetId="3" r:id="rId3"/>
    <sheet name="PointSummary" sheetId="4" r:id="rId4"/>
  </sheets>
  <externalReferences>
    <externalReference r:id="rId5"/>
  </externalReferences>
  <definedNames>
    <definedName name="_xlnm._FilterDatabase" localSheetId="0" hidden="1">'CX1'!$A$1:$R$5210</definedName>
    <definedName name="_xlnm._FilterDatabase" localSheetId="1" hidden="1">'CX2'!$A$1:$S$3422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A2" i="4"/>
  <c r="C2" i="4" s="1"/>
  <c r="K78" i="1"/>
  <c r="K4" i="1"/>
  <c r="K5" i="1"/>
  <c r="K7" i="1"/>
  <c r="K9" i="1"/>
  <c r="K10" i="1"/>
  <c r="K11" i="1"/>
  <c r="K12" i="1"/>
  <c r="K13" i="1"/>
  <c r="K15" i="1"/>
  <c r="K16" i="1"/>
  <c r="K18" i="1"/>
  <c r="K20" i="1"/>
  <c r="K24" i="1"/>
  <c r="K25" i="1"/>
  <c r="K47" i="1"/>
  <c r="K76" i="1"/>
  <c r="K79" i="1"/>
  <c r="K80" i="1"/>
  <c r="K81" i="1"/>
  <c r="K82" i="1"/>
  <c r="K83" i="1"/>
  <c r="K85" i="1"/>
  <c r="K86" i="1"/>
  <c r="K87" i="1"/>
  <c r="K88" i="1"/>
  <c r="K89" i="1"/>
  <c r="K90" i="1"/>
  <c r="K91" i="1"/>
  <c r="K95" i="1"/>
  <c r="K96" i="1"/>
  <c r="K98" i="1"/>
  <c r="K99" i="1"/>
  <c r="K100" i="1"/>
  <c r="K103" i="1"/>
  <c r="K139" i="1"/>
  <c r="K140" i="1"/>
  <c r="K141" i="1"/>
  <c r="K142" i="1"/>
  <c r="K143" i="1"/>
  <c r="K145" i="1"/>
  <c r="K146" i="1"/>
  <c r="K147" i="1"/>
  <c r="K148" i="1"/>
  <c r="K150" i="1"/>
  <c r="K151" i="1"/>
  <c r="K152" i="1"/>
  <c r="K155" i="1"/>
  <c r="K156" i="1"/>
  <c r="K157" i="1"/>
  <c r="K158" i="1"/>
  <c r="K159" i="1"/>
  <c r="K160" i="1"/>
  <c r="K161" i="1"/>
  <c r="K162" i="1"/>
  <c r="K163" i="1"/>
  <c r="K164" i="1"/>
  <c r="K166" i="1"/>
  <c r="K167" i="1"/>
  <c r="K168" i="1"/>
  <c r="K169" i="1"/>
  <c r="K170" i="1"/>
  <c r="K171" i="1"/>
  <c r="K172" i="1"/>
  <c r="K173" i="1"/>
  <c r="K174" i="1"/>
  <c r="K175" i="1"/>
  <c r="K178" i="1"/>
  <c r="K180" i="1"/>
  <c r="K182" i="1"/>
  <c r="K183" i="1"/>
  <c r="K185" i="1"/>
  <c r="K187" i="1"/>
  <c r="K189" i="1"/>
  <c r="K190" i="1"/>
  <c r="K191" i="1"/>
  <c r="K192" i="1"/>
  <c r="K228" i="1"/>
  <c r="K229" i="1"/>
  <c r="K230" i="1"/>
  <c r="K231" i="1"/>
  <c r="K232" i="1"/>
  <c r="K234" i="1"/>
  <c r="K235" i="1"/>
  <c r="K236" i="1"/>
  <c r="K237" i="1"/>
  <c r="K238" i="1"/>
  <c r="K240" i="1"/>
  <c r="K241" i="1"/>
  <c r="K242" i="1"/>
  <c r="K245" i="1"/>
  <c r="K246" i="1"/>
  <c r="K247" i="1"/>
  <c r="K248" i="1"/>
  <c r="K249" i="1"/>
  <c r="K250" i="1"/>
  <c r="K251" i="1"/>
  <c r="K252" i="1"/>
  <c r="K253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70" i="1"/>
  <c r="K272" i="1"/>
  <c r="K274" i="1"/>
  <c r="K275" i="1"/>
  <c r="K276" i="1"/>
  <c r="K277" i="1"/>
  <c r="K278" i="1"/>
  <c r="K280" i="1"/>
  <c r="K282" i="1"/>
  <c r="K283" i="1"/>
  <c r="K284" i="1"/>
  <c r="K286" i="1"/>
  <c r="K322" i="1"/>
  <c r="K323" i="1"/>
  <c r="K324" i="1"/>
  <c r="K325" i="1"/>
  <c r="K326" i="1"/>
  <c r="K327" i="1"/>
  <c r="K328" i="1"/>
  <c r="K331" i="1"/>
  <c r="K332" i="1"/>
  <c r="K333" i="1"/>
  <c r="K334" i="1"/>
  <c r="K335" i="1"/>
  <c r="K338" i="1"/>
  <c r="K339" i="1"/>
  <c r="K342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8" i="1"/>
  <c r="K371" i="1"/>
  <c r="K373" i="1"/>
  <c r="K374" i="1"/>
  <c r="K410" i="1"/>
  <c r="K411" i="1"/>
  <c r="K412" i="1"/>
  <c r="K413" i="1"/>
  <c r="K414" i="1"/>
  <c r="K415" i="1"/>
  <c r="K416" i="1"/>
  <c r="K419" i="1"/>
  <c r="K420" i="1"/>
  <c r="K421" i="1"/>
  <c r="K422" i="1"/>
  <c r="K423" i="1"/>
  <c r="K426" i="1"/>
  <c r="K427" i="1"/>
  <c r="K430" i="1"/>
  <c r="K435" i="1"/>
  <c r="K436" i="1"/>
  <c r="K437" i="1"/>
  <c r="K438" i="1"/>
  <c r="K439" i="1"/>
  <c r="K440" i="1"/>
  <c r="K441" i="1"/>
  <c r="K442" i="1"/>
  <c r="K444" i="1"/>
  <c r="K445" i="1"/>
  <c r="K446" i="1"/>
  <c r="K447" i="1"/>
  <c r="K448" i="1"/>
  <c r="K449" i="1"/>
  <c r="K450" i="1"/>
  <c r="K451" i="1"/>
  <c r="K452" i="1"/>
  <c r="K458" i="1"/>
  <c r="K461" i="1"/>
  <c r="K463" i="1"/>
  <c r="K464" i="1"/>
  <c r="K500" i="1"/>
  <c r="K501" i="1"/>
  <c r="K502" i="1"/>
  <c r="K503" i="1"/>
  <c r="K504" i="1"/>
  <c r="K505" i="1"/>
  <c r="K506" i="1"/>
  <c r="K509" i="1"/>
  <c r="K510" i="1"/>
  <c r="K511" i="1"/>
  <c r="K512" i="1"/>
  <c r="K513" i="1"/>
  <c r="K516" i="1"/>
  <c r="K517" i="1"/>
  <c r="K520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5" i="1"/>
  <c r="K547" i="1"/>
  <c r="K550" i="1"/>
  <c r="K552" i="1"/>
  <c r="K588" i="1"/>
  <c r="K589" i="1"/>
  <c r="K590" i="1"/>
  <c r="K591" i="1"/>
  <c r="K592" i="1"/>
  <c r="K593" i="1"/>
  <c r="K594" i="1"/>
  <c r="K595" i="1"/>
  <c r="K596" i="1"/>
  <c r="K599" i="1"/>
  <c r="K600" i="1"/>
  <c r="K601" i="1"/>
  <c r="K602" i="1"/>
  <c r="K603" i="1"/>
  <c r="K609" i="1"/>
  <c r="K610" i="1"/>
  <c r="K613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44" i="1"/>
  <c r="K647" i="1"/>
  <c r="K649" i="1"/>
  <c r="K650" i="1"/>
  <c r="K651" i="1"/>
  <c r="K653" i="1"/>
  <c r="K689" i="1"/>
  <c r="K690" i="1"/>
  <c r="K691" i="1"/>
  <c r="K692" i="1"/>
  <c r="K693" i="1"/>
  <c r="K694" i="1"/>
  <c r="K695" i="1"/>
  <c r="K698" i="1"/>
  <c r="K699" i="1"/>
  <c r="K700" i="1"/>
  <c r="K701" i="1"/>
  <c r="K702" i="1"/>
  <c r="K705" i="1"/>
  <c r="K706" i="1"/>
  <c r="K709" i="1"/>
  <c r="K714" i="1"/>
  <c r="K715" i="1"/>
  <c r="K716" i="1"/>
  <c r="K717" i="1"/>
  <c r="K718" i="1"/>
  <c r="K719" i="1"/>
  <c r="K720" i="1"/>
  <c r="K721" i="1"/>
  <c r="K723" i="1"/>
  <c r="K724" i="1"/>
  <c r="K725" i="1"/>
  <c r="K726" i="1"/>
  <c r="K727" i="1"/>
  <c r="K728" i="1"/>
  <c r="K729" i="1"/>
  <c r="K730" i="1"/>
  <c r="K736" i="1"/>
  <c r="K739" i="1"/>
  <c r="K741" i="1"/>
  <c r="K742" i="1"/>
  <c r="K778" i="1"/>
  <c r="K779" i="1"/>
  <c r="K780" i="1"/>
  <c r="K781" i="1"/>
  <c r="K782" i="1"/>
  <c r="K783" i="1"/>
  <c r="K784" i="1"/>
  <c r="K787" i="1"/>
  <c r="K788" i="1"/>
  <c r="K789" i="1"/>
  <c r="K790" i="1"/>
  <c r="K791" i="1"/>
  <c r="K794" i="1"/>
  <c r="K795" i="1"/>
  <c r="K798" i="1"/>
  <c r="K803" i="1"/>
  <c r="K804" i="1"/>
  <c r="K805" i="1"/>
  <c r="K806" i="1"/>
  <c r="K807" i="1"/>
  <c r="K808" i="1"/>
  <c r="K809" i="1"/>
  <c r="K810" i="1"/>
  <c r="K811" i="1"/>
  <c r="K813" i="1"/>
  <c r="K814" i="1"/>
  <c r="K815" i="1"/>
  <c r="K816" i="1"/>
  <c r="K817" i="1"/>
  <c r="K818" i="1"/>
  <c r="K819" i="1"/>
  <c r="K820" i="1"/>
  <c r="K821" i="1"/>
  <c r="K827" i="1"/>
  <c r="K830" i="1"/>
  <c r="K832" i="1"/>
  <c r="K833" i="1"/>
  <c r="K834" i="1"/>
  <c r="K870" i="1"/>
  <c r="K871" i="1"/>
  <c r="K872" i="1"/>
  <c r="K873" i="1"/>
  <c r="K874" i="1"/>
  <c r="K875" i="1"/>
  <c r="K876" i="1"/>
  <c r="K877" i="1"/>
  <c r="K878" i="1"/>
  <c r="K881" i="1"/>
  <c r="K882" i="1"/>
  <c r="K883" i="1"/>
  <c r="K884" i="1"/>
  <c r="K885" i="1"/>
  <c r="K891" i="1"/>
  <c r="K892" i="1"/>
  <c r="K895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24" i="1"/>
  <c r="K927" i="1"/>
  <c r="K929" i="1"/>
  <c r="K930" i="1"/>
  <c r="K931" i="1"/>
  <c r="K933" i="1"/>
  <c r="K969" i="1"/>
  <c r="K970" i="1"/>
  <c r="K971" i="1"/>
  <c r="K972" i="1"/>
  <c r="K973" i="1"/>
  <c r="K974" i="1"/>
  <c r="K975" i="1"/>
  <c r="K978" i="1"/>
  <c r="K979" i="1"/>
  <c r="K980" i="1"/>
  <c r="K981" i="1"/>
  <c r="K982" i="1"/>
  <c r="K985" i="1"/>
  <c r="K986" i="1"/>
  <c r="K989" i="1"/>
  <c r="K994" i="1"/>
  <c r="K995" i="1"/>
  <c r="K996" i="1"/>
  <c r="K997" i="1"/>
  <c r="K998" i="1"/>
  <c r="K999" i="1"/>
  <c r="K1000" i="1"/>
  <c r="K1001" i="1"/>
  <c r="K1003" i="1"/>
  <c r="K1004" i="1"/>
  <c r="K1005" i="1"/>
  <c r="K1006" i="1"/>
  <c r="K1007" i="1"/>
  <c r="K1008" i="1"/>
  <c r="K1009" i="1"/>
  <c r="K1010" i="1"/>
  <c r="K1011" i="1"/>
  <c r="K1016" i="1"/>
  <c r="K1018" i="1"/>
  <c r="K1021" i="1"/>
  <c r="K1023" i="1"/>
  <c r="K1059" i="1"/>
  <c r="K1060" i="1"/>
  <c r="K1061" i="1"/>
  <c r="K1062" i="1"/>
  <c r="K1063" i="1"/>
  <c r="K1064" i="1"/>
  <c r="K1065" i="1"/>
  <c r="K1068" i="1"/>
  <c r="K1069" i="1"/>
  <c r="K1070" i="1"/>
  <c r="K1071" i="1"/>
  <c r="K1072" i="1"/>
  <c r="K1075" i="1"/>
  <c r="K1076" i="1"/>
  <c r="K1079" i="1"/>
  <c r="K1084" i="1"/>
  <c r="K1085" i="1"/>
  <c r="K1086" i="1"/>
  <c r="K1087" i="1"/>
  <c r="K1088" i="1"/>
  <c r="K1089" i="1"/>
  <c r="K1090" i="1"/>
  <c r="K1091" i="1"/>
  <c r="K1093" i="1"/>
  <c r="K1094" i="1"/>
  <c r="K1095" i="1"/>
  <c r="K1096" i="1"/>
  <c r="K1097" i="1"/>
  <c r="K1098" i="1"/>
  <c r="K1099" i="1"/>
  <c r="K1100" i="1"/>
  <c r="K1105" i="1"/>
  <c r="K1107" i="1"/>
  <c r="K1110" i="1"/>
  <c r="K1112" i="1"/>
  <c r="K1148" i="1"/>
  <c r="K1149" i="1"/>
  <c r="K1150" i="1"/>
  <c r="K1151" i="1"/>
  <c r="K1152" i="1"/>
  <c r="K1153" i="1"/>
  <c r="K1154" i="1"/>
  <c r="K1157" i="1"/>
  <c r="K1158" i="1"/>
  <c r="K1159" i="1"/>
  <c r="K1160" i="1"/>
  <c r="K1161" i="1"/>
  <c r="K1164" i="1"/>
  <c r="K1165" i="1"/>
  <c r="K1168" i="1"/>
  <c r="K1173" i="1"/>
  <c r="K1174" i="1"/>
  <c r="K1175" i="1"/>
  <c r="K1176" i="1"/>
  <c r="K1177" i="1"/>
  <c r="K1178" i="1"/>
  <c r="K1179" i="1"/>
  <c r="K1180" i="1"/>
  <c r="K1182" i="1"/>
  <c r="K1183" i="1"/>
  <c r="K1184" i="1"/>
  <c r="K1185" i="1"/>
  <c r="K1186" i="1"/>
  <c r="K1187" i="1"/>
  <c r="K1188" i="1"/>
  <c r="K1189" i="1"/>
  <c r="K1195" i="1"/>
  <c r="K1198" i="1"/>
  <c r="K1200" i="1"/>
  <c r="K1201" i="1"/>
  <c r="K1237" i="1"/>
  <c r="K1238" i="1"/>
  <c r="K1239" i="1"/>
  <c r="K1240" i="1"/>
  <c r="K1241" i="1"/>
  <c r="K1242" i="1"/>
  <c r="K1243" i="1"/>
  <c r="K1246" i="1"/>
  <c r="K1247" i="1"/>
  <c r="K1248" i="1"/>
  <c r="K1249" i="1"/>
  <c r="K1250" i="1"/>
  <c r="K1253" i="1"/>
  <c r="K1254" i="1"/>
  <c r="K1257" i="1"/>
  <c r="K1262" i="1"/>
  <c r="K1263" i="1"/>
  <c r="K1264" i="1"/>
  <c r="K1265" i="1"/>
  <c r="K1266" i="1"/>
  <c r="K1267" i="1"/>
  <c r="K1268" i="1"/>
  <c r="K1269" i="1"/>
  <c r="K1271" i="1"/>
  <c r="K1272" i="1"/>
  <c r="K1273" i="1"/>
  <c r="K1274" i="1"/>
  <c r="K1275" i="1"/>
  <c r="K1276" i="1"/>
  <c r="K1277" i="1"/>
  <c r="K1278" i="1"/>
  <c r="K1283" i="1"/>
  <c r="K1285" i="1"/>
  <c r="K1288" i="1"/>
  <c r="K1290" i="1"/>
  <c r="K1326" i="1"/>
  <c r="K1327" i="1"/>
  <c r="K1328" i="1"/>
  <c r="K1329" i="1"/>
  <c r="K1330" i="1"/>
  <c r="K1331" i="1"/>
  <c r="K1332" i="1"/>
  <c r="K1335" i="1"/>
  <c r="K1336" i="1"/>
  <c r="K1337" i="1"/>
  <c r="K1338" i="1"/>
  <c r="K1339" i="1"/>
  <c r="K1342" i="1"/>
  <c r="K1343" i="1"/>
  <c r="K1346" i="1"/>
  <c r="K1351" i="1"/>
  <c r="K1352" i="1"/>
  <c r="K1353" i="1"/>
  <c r="K1354" i="1"/>
  <c r="K1355" i="1"/>
  <c r="K1356" i="1"/>
  <c r="K1357" i="1"/>
  <c r="K1358" i="1"/>
  <c r="K1360" i="1"/>
  <c r="K1361" i="1"/>
  <c r="K1362" i="1"/>
  <c r="K1363" i="1"/>
  <c r="K1364" i="1"/>
  <c r="K1365" i="1"/>
  <c r="K1366" i="1"/>
  <c r="K1367" i="1"/>
  <c r="K1372" i="1"/>
  <c r="K1374" i="1"/>
  <c r="K1377" i="1"/>
  <c r="K1379" i="1"/>
  <c r="K1415" i="1"/>
  <c r="K1416" i="1"/>
  <c r="K1417" i="1"/>
  <c r="K1418" i="1"/>
  <c r="K1419" i="1"/>
  <c r="K1420" i="1"/>
  <c r="K1421" i="1"/>
  <c r="K1422" i="1"/>
  <c r="K1423" i="1"/>
  <c r="K1426" i="1"/>
  <c r="K1427" i="1"/>
  <c r="K1428" i="1"/>
  <c r="K1429" i="1"/>
  <c r="K1430" i="1"/>
  <c r="K1436" i="1"/>
  <c r="K1437" i="1"/>
  <c r="K1440" i="1"/>
  <c r="K1445" i="1"/>
  <c r="K1446" i="1"/>
  <c r="K1447" i="1"/>
  <c r="K1448" i="1"/>
  <c r="K1449" i="1"/>
  <c r="K1450" i="1"/>
  <c r="K1451" i="1"/>
  <c r="K1452" i="1"/>
  <c r="K1453" i="1"/>
  <c r="K1455" i="1"/>
  <c r="K1456" i="1"/>
  <c r="K1457" i="1"/>
  <c r="K1458" i="1"/>
  <c r="K1459" i="1"/>
  <c r="K1460" i="1"/>
  <c r="K1461" i="1"/>
  <c r="K1462" i="1"/>
  <c r="K1463" i="1"/>
  <c r="K1464" i="1"/>
  <c r="K1470" i="1"/>
  <c r="K1473" i="1"/>
  <c r="K1475" i="1"/>
  <c r="K1476" i="1"/>
  <c r="K1477" i="1"/>
  <c r="K1514" i="1"/>
  <c r="K1515" i="1"/>
  <c r="K1516" i="1"/>
  <c r="K1517" i="1"/>
  <c r="K1518" i="1"/>
  <c r="K1519" i="1"/>
  <c r="K1520" i="1"/>
  <c r="K1521" i="1"/>
  <c r="K1524" i="1"/>
  <c r="K1525" i="1"/>
  <c r="K1528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52" i="1"/>
  <c r="K1556" i="1"/>
  <c r="K1557" i="1"/>
  <c r="K1558" i="1"/>
  <c r="K1594" i="1"/>
  <c r="K1595" i="1"/>
  <c r="K1596" i="1"/>
  <c r="K1597" i="1"/>
  <c r="K1598" i="1"/>
  <c r="K1599" i="1"/>
  <c r="K1600" i="1"/>
  <c r="K1603" i="1"/>
  <c r="K1604" i="1"/>
  <c r="K1605" i="1"/>
  <c r="K1606" i="1"/>
  <c r="K1607" i="1"/>
  <c r="K1610" i="1"/>
  <c r="K1611" i="1"/>
  <c r="K1614" i="1"/>
  <c r="K1619" i="1"/>
  <c r="K1620" i="1"/>
  <c r="K1621" i="1"/>
  <c r="K1622" i="1"/>
  <c r="K1623" i="1"/>
  <c r="K1624" i="1"/>
  <c r="K1625" i="1"/>
  <c r="K1626" i="1"/>
  <c r="K1628" i="1"/>
  <c r="K1629" i="1"/>
  <c r="K1630" i="1"/>
  <c r="K1631" i="1"/>
  <c r="K1632" i="1"/>
  <c r="K1633" i="1"/>
  <c r="K1634" i="1"/>
  <c r="K1635" i="1"/>
  <c r="K1642" i="1"/>
  <c r="K1645" i="1"/>
  <c r="K1646" i="1"/>
  <c r="K1647" i="1"/>
  <c r="K1683" i="1"/>
  <c r="K1684" i="1"/>
  <c r="K1685" i="1"/>
  <c r="K1686" i="1"/>
  <c r="K1687" i="1"/>
  <c r="K1688" i="1"/>
  <c r="K1689" i="1"/>
  <c r="K1692" i="1"/>
  <c r="K1693" i="1"/>
  <c r="K1694" i="1"/>
  <c r="K1695" i="1"/>
  <c r="K1696" i="1"/>
  <c r="K1699" i="1"/>
  <c r="K1700" i="1"/>
  <c r="K1703" i="1"/>
  <c r="K1708" i="1"/>
  <c r="K1709" i="1"/>
  <c r="K1710" i="1"/>
  <c r="K1711" i="1"/>
  <c r="K1712" i="1"/>
  <c r="K1713" i="1"/>
  <c r="K1714" i="1"/>
  <c r="K1715" i="1"/>
  <c r="K1717" i="1"/>
  <c r="K1718" i="1"/>
  <c r="K1719" i="1"/>
  <c r="K1720" i="1"/>
  <c r="K1721" i="1"/>
  <c r="K1722" i="1"/>
  <c r="K1723" i="1"/>
  <c r="K1724" i="1"/>
  <c r="K1729" i="1"/>
  <c r="K1730" i="1"/>
  <c r="K1733" i="1"/>
  <c r="K1736" i="1"/>
  <c r="K1772" i="1"/>
  <c r="K1773" i="1"/>
  <c r="K1774" i="1"/>
  <c r="K1775" i="1"/>
  <c r="K1776" i="1"/>
  <c r="K1777" i="1"/>
  <c r="K1778" i="1"/>
  <c r="K1781" i="1"/>
  <c r="K1782" i="1"/>
  <c r="K1783" i="1"/>
  <c r="K1784" i="1"/>
  <c r="K1785" i="1"/>
  <c r="K1788" i="1"/>
  <c r="K1789" i="1"/>
  <c r="K1792" i="1"/>
  <c r="K1797" i="1"/>
  <c r="K1798" i="1"/>
  <c r="K1799" i="1"/>
  <c r="K1800" i="1"/>
  <c r="K1801" i="1"/>
  <c r="K1802" i="1"/>
  <c r="K1803" i="1"/>
  <c r="K1804" i="1"/>
  <c r="K1806" i="1"/>
  <c r="K1807" i="1"/>
  <c r="K1808" i="1"/>
  <c r="K1809" i="1"/>
  <c r="K1810" i="1"/>
  <c r="K1811" i="1"/>
  <c r="K1812" i="1"/>
  <c r="K1813" i="1"/>
  <c r="K1820" i="1"/>
  <c r="K1823" i="1"/>
  <c r="K1824" i="1"/>
  <c r="K1825" i="1"/>
  <c r="K1861" i="1"/>
  <c r="K1862" i="1"/>
  <c r="K1863" i="1"/>
  <c r="K1864" i="1"/>
  <c r="K1865" i="1"/>
  <c r="K1866" i="1"/>
  <c r="K1867" i="1"/>
  <c r="K1870" i="1"/>
  <c r="K1871" i="1"/>
  <c r="K1872" i="1"/>
  <c r="K1873" i="1"/>
  <c r="K1874" i="1"/>
  <c r="K1877" i="1"/>
  <c r="K1878" i="1"/>
  <c r="K1881" i="1"/>
  <c r="K1886" i="1"/>
  <c r="K1887" i="1"/>
  <c r="K1888" i="1"/>
  <c r="K1889" i="1"/>
  <c r="K1890" i="1"/>
  <c r="K1891" i="1"/>
  <c r="K1892" i="1"/>
  <c r="K1893" i="1"/>
  <c r="K1895" i="1"/>
  <c r="K1896" i="1"/>
  <c r="K1897" i="1"/>
  <c r="K1898" i="1"/>
  <c r="K1899" i="1"/>
  <c r="K1900" i="1"/>
  <c r="K1901" i="1"/>
  <c r="K1902" i="1"/>
  <c r="K1907" i="1"/>
  <c r="K1908" i="1"/>
  <c r="K1911" i="1"/>
  <c r="K1914" i="1"/>
  <c r="K1950" i="1"/>
  <c r="K1951" i="1"/>
  <c r="K1952" i="1"/>
  <c r="K1953" i="1"/>
  <c r="K1954" i="1"/>
  <c r="K1955" i="1"/>
  <c r="K1956" i="1"/>
  <c r="K1959" i="1"/>
  <c r="K1960" i="1"/>
  <c r="K1961" i="1"/>
  <c r="K1962" i="1"/>
  <c r="K1963" i="1"/>
  <c r="K1966" i="1"/>
  <c r="K1967" i="1"/>
  <c r="K1970" i="1"/>
  <c r="K1975" i="1"/>
  <c r="K1976" i="1"/>
  <c r="K1977" i="1"/>
  <c r="K1978" i="1"/>
  <c r="K1979" i="1"/>
  <c r="K1980" i="1"/>
  <c r="K1981" i="1"/>
  <c r="K1982" i="1"/>
  <c r="K1984" i="1"/>
  <c r="K1985" i="1"/>
  <c r="K1986" i="1"/>
  <c r="K1987" i="1"/>
  <c r="K1988" i="1"/>
  <c r="K1989" i="1"/>
  <c r="K1990" i="1"/>
  <c r="K1991" i="1"/>
  <c r="K1998" i="1"/>
  <c r="K2001" i="1"/>
  <c r="K2002" i="1"/>
  <c r="K2003" i="1"/>
  <c r="K2039" i="1"/>
  <c r="K2040" i="1"/>
  <c r="K2041" i="1"/>
  <c r="K2042" i="1"/>
  <c r="K2043" i="1"/>
  <c r="K2044" i="1"/>
  <c r="K2045" i="1"/>
  <c r="K2048" i="1"/>
  <c r="K2049" i="1"/>
  <c r="K2050" i="1"/>
  <c r="K2051" i="1"/>
  <c r="K2054" i="1"/>
  <c r="K2055" i="1"/>
  <c r="K2058" i="1"/>
  <c r="K2063" i="1"/>
  <c r="K2064" i="1"/>
  <c r="K2065" i="1"/>
  <c r="K2066" i="1"/>
  <c r="K2067" i="1"/>
  <c r="K2068" i="1"/>
  <c r="K2069" i="1"/>
  <c r="K2070" i="1"/>
  <c r="K2072" i="1"/>
  <c r="K2073" i="1"/>
  <c r="K2074" i="1"/>
  <c r="K2075" i="1"/>
  <c r="K2076" i="1"/>
  <c r="K2077" i="1"/>
  <c r="K2078" i="1"/>
  <c r="K2079" i="1"/>
  <c r="K2084" i="1"/>
  <c r="K2086" i="1"/>
  <c r="K2089" i="1"/>
  <c r="K2091" i="1"/>
  <c r="K2127" i="1"/>
  <c r="K2128" i="1"/>
  <c r="K2129" i="1"/>
  <c r="K2130" i="1"/>
  <c r="K2131" i="1"/>
  <c r="K2132" i="1"/>
  <c r="K2133" i="1"/>
  <c r="K2134" i="1"/>
  <c r="K2135" i="1"/>
  <c r="K2138" i="1"/>
  <c r="K2139" i="1"/>
  <c r="K2140" i="1"/>
  <c r="K2141" i="1"/>
  <c r="K2147" i="1"/>
  <c r="K2148" i="1"/>
  <c r="K2151" i="1"/>
  <c r="K2156" i="1"/>
  <c r="K2157" i="1"/>
  <c r="K2158" i="1"/>
  <c r="K2159" i="1"/>
  <c r="K2160" i="1"/>
  <c r="K2161" i="1"/>
  <c r="K2162" i="1"/>
  <c r="K2163" i="1"/>
  <c r="K2165" i="1"/>
  <c r="K2166" i="1"/>
  <c r="K2167" i="1"/>
  <c r="K2168" i="1"/>
  <c r="K2169" i="1"/>
  <c r="K2170" i="1"/>
  <c r="K2171" i="1"/>
  <c r="K2172" i="1"/>
  <c r="K2173" i="1"/>
  <c r="K2179" i="1"/>
  <c r="K2182" i="1"/>
  <c r="K2184" i="1"/>
  <c r="K2186" i="1"/>
  <c r="K2188" i="1"/>
  <c r="K2224" i="1"/>
  <c r="K2225" i="1"/>
  <c r="K2226" i="1"/>
  <c r="K2227" i="1"/>
  <c r="K2228" i="1"/>
  <c r="K2229" i="1"/>
  <c r="K2230" i="1"/>
  <c r="K2233" i="1"/>
  <c r="K2234" i="1"/>
  <c r="K2235" i="1"/>
  <c r="K2236" i="1"/>
  <c r="K2237" i="1"/>
  <c r="K2240" i="1"/>
  <c r="K2241" i="1"/>
  <c r="K2244" i="1"/>
  <c r="K2249" i="1"/>
  <c r="K2250" i="1"/>
  <c r="K2251" i="1"/>
  <c r="K2252" i="1"/>
  <c r="K2253" i="1"/>
  <c r="K2254" i="1"/>
  <c r="K2255" i="1"/>
  <c r="K2256" i="1"/>
  <c r="K2258" i="1"/>
  <c r="K2259" i="1"/>
  <c r="K2260" i="1"/>
  <c r="K2261" i="1"/>
  <c r="K2262" i="1"/>
  <c r="K2263" i="1"/>
  <c r="K2264" i="1"/>
  <c r="K2265" i="1"/>
  <c r="K2270" i="1"/>
  <c r="K2271" i="1"/>
  <c r="K2274" i="1"/>
  <c r="K2277" i="1"/>
  <c r="K2313" i="1"/>
  <c r="K2314" i="1"/>
  <c r="K2315" i="1"/>
  <c r="K2316" i="1"/>
  <c r="K2317" i="1"/>
  <c r="K2318" i="1"/>
  <c r="K2319" i="1"/>
  <c r="K2320" i="1"/>
  <c r="K2321" i="1"/>
  <c r="K2324" i="1"/>
  <c r="K2325" i="1"/>
  <c r="K2326" i="1"/>
  <c r="K2327" i="1"/>
  <c r="K2328" i="1"/>
  <c r="K2334" i="1"/>
  <c r="K2335" i="1"/>
  <c r="K2338" i="1"/>
  <c r="K2343" i="1"/>
  <c r="K2344" i="1"/>
  <c r="K2345" i="1"/>
  <c r="K2346" i="1"/>
  <c r="K2347" i="1"/>
  <c r="K2348" i="1"/>
  <c r="K2349" i="1"/>
  <c r="K2350" i="1"/>
  <c r="K2352" i="1"/>
  <c r="K2353" i="1"/>
  <c r="K2354" i="1"/>
  <c r="K2355" i="1"/>
  <c r="K2356" i="1"/>
  <c r="K2357" i="1"/>
  <c r="K2358" i="1"/>
  <c r="K2359" i="1"/>
  <c r="K2360" i="1"/>
  <c r="K2361" i="1"/>
  <c r="K2362" i="1"/>
  <c r="K2368" i="1"/>
  <c r="K2371" i="1"/>
  <c r="K2373" i="1"/>
  <c r="K2374" i="1"/>
  <c r="K2377" i="1"/>
  <c r="K2413" i="1"/>
  <c r="K2414" i="1"/>
  <c r="K2415" i="1"/>
  <c r="K2416" i="1"/>
  <c r="K2417" i="1"/>
  <c r="K2418" i="1"/>
  <c r="K2419" i="1"/>
  <c r="K2422" i="1"/>
  <c r="K2423" i="1"/>
  <c r="K2424" i="1"/>
  <c r="K2425" i="1"/>
  <c r="K2428" i="1"/>
  <c r="K2429" i="1"/>
  <c r="K2432" i="1"/>
  <c r="K2437" i="1"/>
  <c r="K2438" i="1"/>
  <c r="K2439" i="1"/>
  <c r="K2440" i="1"/>
  <c r="K2441" i="1"/>
  <c r="K2442" i="1"/>
  <c r="K2443" i="1"/>
  <c r="K2444" i="1"/>
  <c r="K2446" i="1"/>
  <c r="K2447" i="1"/>
  <c r="K2448" i="1"/>
  <c r="K2449" i="1"/>
  <c r="K2450" i="1"/>
  <c r="K2451" i="1"/>
  <c r="K2452" i="1"/>
  <c r="K2453" i="1"/>
  <c r="K2459" i="1"/>
  <c r="K2462" i="1"/>
  <c r="K2464" i="1"/>
  <c r="K2465" i="1"/>
  <c r="K2501" i="1"/>
  <c r="K2502" i="1"/>
  <c r="K2503" i="1"/>
  <c r="K2504" i="1"/>
  <c r="K2505" i="1"/>
  <c r="K2506" i="1"/>
  <c r="K2507" i="1"/>
  <c r="K2508" i="1"/>
  <c r="K2509" i="1"/>
  <c r="K2512" i="1"/>
  <c r="K2513" i="1"/>
  <c r="K2514" i="1"/>
  <c r="K2515" i="1"/>
  <c r="K2521" i="1"/>
  <c r="K2522" i="1"/>
  <c r="K2523" i="1"/>
  <c r="K2526" i="1"/>
  <c r="K2531" i="1"/>
  <c r="K2532" i="1"/>
  <c r="K2533" i="1"/>
  <c r="K2534" i="1"/>
  <c r="K2535" i="1"/>
  <c r="K2536" i="1"/>
  <c r="K2537" i="1"/>
  <c r="K2538" i="1"/>
  <c r="K2540" i="1"/>
  <c r="K2541" i="1"/>
  <c r="K2542" i="1"/>
  <c r="K2543" i="1"/>
  <c r="K2544" i="1"/>
  <c r="K2545" i="1"/>
  <c r="K2546" i="1"/>
  <c r="K2547" i="1"/>
  <c r="K2548" i="1"/>
  <c r="K2549" i="1"/>
  <c r="K2550" i="1"/>
  <c r="K2555" i="1"/>
  <c r="K2557" i="1"/>
  <c r="K2560" i="1"/>
  <c r="K2562" i="1"/>
  <c r="K2565" i="1"/>
  <c r="K2601" i="1"/>
  <c r="K2602" i="1"/>
  <c r="K2603" i="1"/>
  <c r="K2604" i="1"/>
  <c r="K2605" i="1"/>
  <c r="K2606" i="1"/>
  <c r="K2607" i="1"/>
  <c r="K2610" i="1"/>
  <c r="K2611" i="1"/>
  <c r="K2612" i="1"/>
  <c r="K2613" i="1"/>
  <c r="K2616" i="1"/>
  <c r="K2617" i="1"/>
  <c r="K2620" i="1"/>
  <c r="K2625" i="1"/>
  <c r="K2626" i="1"/>
  <c r="K2627" i="1"/>
  <c r="K2628" i="1"/>
  <c r="K2629" i="1"/>
  <c r="K2630" i="1"/>
  <c r="K2631" i="1"/>
  <c r="K2632" i="1"/>
  <c r="K2634" i="1"/>
  <c r="K2635" i="1"/>
  <c r="K2636" i="1"/>
  <c r="K2637" i="1"/>
  <c r="K2638" i="1"/>
  <c r="K2639" i="1"/>
  <c r="K2640" i="1"/>
  <c r="K2641" i="1"/>
  <c r="K2647" i="1"/>
  <c r="K2648" i="1"/>
  <c r="K2651" i="1"/>
  <c r="K2653" i="1"/>
  <c r="K2689" i="1"/>
  <c r="K2690" i="1"/>
  <c r="K2691" i="1"/>
  <c r="K2692" i="1"/>
  <c r="K2693" i="1"/>
  <c r="K2694" i="1"/>
  <c r="K2695" i="1"/>
  <c r="K2698" i="1"/>
  <c r="K2699" i="1"/>
  <c r="K2700" i="1"/>
  <c r="K2701" i="1"/>
  <c r="K2704" i="1"/>
  <c r="K2705" i="1"/>
  <c r="K2708" i="1"/>
  <c r="K2713" i="1"/>
  <c r="K2714" i="1"/>
  <c r="K2715" i="1"/>
  <c r="K2716" i="1"/>
  <c r="K2717" i="1"/>
  <c r="K2718" i="1"/>
  <c r="K2719" i="1"/>
  <c r="K2720" i="1"/>
  <c r="K2722" i="1"/>
  <c r="K2723" i="1"/>
  <c r="K2724" i="1"/>
  <c r="K2725" i="1"/>
  <c r="K2726" i="1"/>
  <c r="K2727" i="1"/>
  <c r="K2728" i="1"/>
  <c r="K2729" i="1"/>
  <c r="K2735" i="1"/>
  <c r="K2738" i="1"/>
  <c r="K2739" i="1"/>
  <c r="K2741" i="1"/>
  <c r="K2777" i="1"/>
  <c r="K2778" i="1"/>
  <c r="K2779" i="1"/>
  <c r="K2780" i="1"/>
  <c r="K2781" i="1"/>
  <c r="K2782" i="1"/>
  <c r="K2783" i="1"/>
  <c r="K2784" i="1"/>
  <c r="K2785" i="1"/>
  <c r="K2788" i="1"/>
  <c r="K2789" i="1"/>
  <c r="K2790" i="1"/>
  <c r="K2791" i="1"/>
  <c r="K2797" i="1"/>
  <c r="K2798" i="1"/>
  <c r="K2801" i="1"/>
  <c r="K2806" i="1"/>
  <c r="K2807" i="1"/>
  <c r="K2808" i="1"/>
  <c r="K2809" i="1"/>
  <c r="K2810" i="1"/>
  <c r="K2811" i="1"/>
  <c r="K2812" i="1"/>
  <c r="K2813" i="1"/>
  <c r="K2815" i="1"/>
  <c r="K2816" i="1"/>
  <c r="K2817" i="1"/>
  <c r="K2818" i="1"/>
  <c r="K2819" i="1"/>
  <c r="K2820" i="1"/>
  <c r="K2821" i="1"/>
  <c r="K2822" i="1"/>
  <c r="K2823" i="1"/>
  <c r="K2824" i="1"/>
  <c r="K2825" i="1"/>
  <c r="K2831" i="1"/>
  <c r="K2834" i="1"/>
  <c r="K2836" i="1"/>
  <c r="K2838" i="1"/>
  <c r="K2839" i="1"/>
  <c r="K2875" i="1"/>
  <c r="K2876" i="1"/>
  <c r="K2877" i="1"/>
  <c r="K2878" i="1"/>
  <c r="K2879" i="1"/>
  <c r="K2880" i="1"/>
  <c r="K2881" i="1"/>
  <c r="K2882" i="1"/>
  <c r="K2883" i="1"/>
  <c r="K2886" i="1"/>
  <c r="K2887" i="1"/>
  <c r="K2888" i="1"/>
  <c r="K2889" i="1"/>
  <c r="K2895" i="1"/>
  <c r="K2896" i="1"/>
  <c r="K2899" i="1"/>
  <c r="K2904" i="1"/>
  <c r="K2905" i="1"/>
  <c r="K2906" i="1"/>
  <c r="K2907" i="1"/>
  <c r="K2908" i="1"/>
  <c r="K2909" i="1"/>
  <c r="K2910" i="1"/>
  <c r="K2911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9" i="1"/>
  <c r="K2931" i="1"/>
  <c r="K2934" i="1"/>
  <c r="K2936" i="1"/>
  <c r="K2939" i="1"/>
  <c r="K2975" i="1"/>
  <c r="K2976" i="1"/>
  <c r="K2977" i="1"/>
  <c r="K2978" i="1"/>
  <c r="K2979" i="1"/>
  <c r="K2980" i="1"/>
  <c r="K2981" i="1"/>
  <c r="K2984" i="1"/>
  <c r="K2985" i="1"/>
  <c r="K2986" i="1"/>
  <c r="K2987" i="1"/>
  <c r="K2990" i="1"/>
  <c r="K2991" i="1"/>
  <c r="K2994" i="1"/>
  <c r="K2999" i="1"/>
  <c r="K3000" i="1"/>
  <c r="K3001" i="1"/>
  <c r="K3002" i="1"/>
  <c r="K3003" i="1"/>
  <c r="K3004" i="1"/>
  <c r="K3005" i="1"/>
  <c r="K3006" i="1"/>
  <c r="K3008" i="1"/>
  <c r="K3009" i="1"/>
  <c r="K3010" i="1"/>
  <c r="K3011" i="1"/>
  <c r="K3012" i="1"/>
  <c r="K3013" i="1"/>
  <c r="K3014" i="1"/>
  <c r="K3015" i="1"/>
  <c r="K3020" i="1"/>
  <c r="K3022" i="1"/>
  <c r="K3025" i="1"/>
  <c r="K3027" i="1"/>
  <c r="K3064" i="1"/>
  <c r="K3065" i="1"/>
  <c r="K3066" i="1"/>
  <c r="K3067" i="1"/>
  <c r="K3068" i="1"/>
  <c r="K3069" i="1"/>
  <c r="K3070" i="1"/>
  <c r="K3073" i="1"/>
  <c r="K3074" i="1"/>
  <c r="K3075" i="1"/>
  <c r="K3076" i="1"/>
  <c r="K3079" i="1"/>
  <c r="K3080" i="1"/>
  <c r="K3083" i="1"/>
  <c r="K3088" i="1"/>
  <c r="K3089" i="1"/>
  <c r="K3090" i="1"/>
  <c r="K3091" i="1"/>
  <c r="K3092" i="1"/>
  <c r="K3093" i="1"/>
  <c r="K3094" i="1"/>
  <c r="K3095" i="1"/>
  <c r="K3097" i="1"/>
  <c r="K3098" i="1"/>
  <c r="K3099" i="1"/>
  <c r="K3100" i="1"/>
  <c r="K3101" i="1"/>
  <c r="K3102" i="1"/>
  <c r="K3103" i="1"/>
  <c r="K3104" i="1"/>
  <c r="K3110" i="1"/>
  <c r="K3113" i="1"/>
  <c r="K3115" i="1"/>
  <c r="K3116" i="1"/>
  <c r="K3152" i="1"/>
  <c r="K3153" i="1"/>
  <c r="K3154" i="1"/>
  <c r="K3155" i="1"/>
  <c r="K3156" i="1"/>
  <c r="K3157" i="1"/>
  <c r="K3158" i="1"/>
  <c r="K3161" i="1"/>
  <c r="K3162" i="1"/>
  <c r="K3163" i="1"/>
  <c r="K3164" i="1"/>
  <c r="K3167" i="1"/>
  <c r="K3168" i="1"/>
  <c r="K3171" i="1"/>
  <c r="K3176" i="1"/>
  <c r="K3177" i="1"/>
  <c r="K3178" i="1"/>
  <c r="K3179" i="1"/>
  <c r="K3180" i="1"/>
  <c r="K3181" i="1"/>
  <c r="K3182" i="1"/>
  <c r="K3183" i="1"/>
  <c r="K3185" i="1"/>
  <c r="K3186" i="1"/>
  <c r="K3187" i="1"/>
  <c r="K3188" i="1"/>
  <c r="K3189" i="1"/>
  <c r="K3190" i="1"/>
  <c r="K3191" i="1"/>
  <c r="K3192" i="1"/>
  <c r="K3193" i="1"/>
  <c r="K3198" i="1"/>
  <c r="K3200" i="1"/>
  <c r="K3203" i="1"/>
  <c r="K3205" i="1"/>
  <c r="K3241" i="1"/>
  <c r="K3242" i="1"/>
  <c r="K3243" i="1"/>
  <c r="K3244" i="1"/>
  <c r="K3245" i="1"/>
  <c r="K3246" i="1"/>
  <c r="K3247" i="1"/>
  <c r="K3250" i="1"/>
  <c r="K3251" i="1"/>
  <c r="K3252" i="1"/>
  <c r="K3253" i="1"/>
  <c r="K3256" i="1"/>
  <c r="K3257" i="1"/>
  <c r="K3260" i="1"/>
  <c r="K3265" i="1"/>
  <c r="K3266" i="1"/>
  <c r="K3267" i="1"/>
  <c r="K3268" i="1"/>
  <c r="K3269" i="1"/>
  <c r="K3270" i="1"/>
  <c r="K3271" i="1"/>
  <c r="K3272" i="1"/>
  <c r="K3274" i="1"/>
  <c r="K3275" i="1"/>
  <c r="K3276" i="1"/>
  <c r="K3277" i="1"/>
  <c r="K3278" i="1"/>
  <c r="K3279" i="1"/>
  <c r="K3280" i="1"/>
  <c r="K3281" i="1"/>
  <c r="K3287" i="1"/>
  <c r="K3290" i="1"/>
  <c r="K3292" i="1"/>
  <c r="K3293" i="1"/>
  <c r="K3329" i="1"/>
  <c r="K3330" i="1"/>
  <c r="K3331" i="1"/>
  <c r="K3332" i="1"/>
  <c r="K3333" i="1"/>
  <c r="K3334" i="1"/>
  <c r="K3335" i="1"/>
  <c r="K3338" i="1"/>
  <c r="K3339" i="1"/>
  <c r="K3340" i="1"/>
  <c r="K3341" i="1"/>
  <c r="K3342" i="1"/>
  <c r="K3345" i="1"/>
  <c r="K3346" i="1"/>
  <c r="K3349" i="1"/>
  <c r="K3354" i="1"/>
  <c r="K3355" i="1"/>
  <c r="K3356" i="1"/>
  <c r="K3357" i="1"/>
  <c r="K3358" i="1"/>
  <c r="K3359" i="1"/>
  <c r="K3360" i="1"/>
  <c r="K3361" i="1"/>
  <c r="K3362" i="1"/>
  <c r="K3363" i="1"/>
  <c r="K3365" i="1"/>
  <c r="K3366" i="1"/>
  <c r="K3367" i="1"/>
  <c r="K3368" i="1"/>
  <c r="K3369" i="1"/>
  <c r="K3370" i="1"/>
  <c r="K3371" i="1"/>
  <c r="K3372" i="1"/>
  <c r="K3373" i="1"/>
  <c r="K3374" i="1"/>
  <c r="K3380" i="1"/>
  <c r="K3383" i="1"/>
  <c r="K3385" i="1"/>
  <c r="K3386" i="1"/>
  <c r="K338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6" i="1"/>
  <c r="M147" i="1"/>
  <c r="M148" i="1"/>
  <c r="M149" i="1"/>
  <c r="M152" i="1"/>
  <c r="M153" i="1"/>
  <c r="M154" i="1"/>
  <c r="M155" i="1"/>
  <c r="M156" i="1"/>
  <c r="M157" i="1"/>
  <c r="M158" i="1"/>
  <c r="M159" i="1"/>
  <c r="M161" i="1"/>
  <c r="M162" i="1"/>
  <c r="M163" i="1"/>
  <c r="M164" i="1"/>
  <c r="M165" i="1"/>
  <c r="M166" i="1"/>
  <c r="M167" i="1"/>
  <c r="M168" i="1"/>
  <c r="M169" i="1"/>
  <c r="M170" i="1"/>
  <c r="M172" i="1"/>
  <c r="M173" i="1"/>
  <c r="M175" i="1"/>
  <c r="M176" i="1"/>
  <c r="M177" i="1"/>
  <c r="M178" i="1"/>
  <c r="M179" i="1"/>
  <c r="M181" i="1"/>
  <c r="M183" i="1"/>
  <c r="M184" i="1"/>
  <c r="M185" i="1"/>
  <c r="M186" i="1"/>
  <c r="M187" i="1"/>
  <c r="M188" i="1"/>
  <c r="M189" i="1"/>
  <c r="M190" i="1"/>
  <c r="M191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5" i="1"/>
  <c r="M236" i="1"/>
  <c r="M237" i="1"/>
  <c r="M238" i="1"/>
  <c r="M239" i="1"/>
  <c r="M242" i="1"/>
  <c r="M243" i="1"/>
  <c r="M244" i="1"/>
  <c r="M245" i="1"/>
  <c r="M246" i="1"/>
  <c r="M247" i="1"/>
  <c r="M248" i="1"/>
  <c r="M249" i="1"/>
  <c r="M251" i="1"/>
  <c r="M252" i="1"/>
  <c r="M253" i="1"/>
  <c r="M254" i="1"/>
  <c r="M255" i="1"/>
  <c r="M256" i="1"/>
  <c r="M257" i="1"/>
  <c r="M258" i="1"/>
  <c r="M259" i="1"/>
  <c r="M260" i="1"/>
  <c r="M261" i="1"/>
  <c r="M263" i="1"/>
  <c r="M264" i="1"/>
  <c r="M265" i="1"/>
  <c r="M267" i="1"/>
  <c r="M268" i="1"/>
  <c r="M269" i="1"/>
  <c r="M270" i="1"/>
  <c r="M271" i="1"/>
  <c r="M273" i="1"/>
  <c r="M276" i="1"/>
  <c r="M277" i="1"/>
  <c r="M278" i="1"/>
  <c r="M279" i="1"/>
  <c r="M280" i="1"/>
  <c r="M281" i="1"/>
  <c r="M282" i="1"/>
  <c r="M283" i="1"/>
  <c r="M284" i="1"/>
  <c r="M285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4" i="1"/>
  <c r="M336" i="1"/>
  <c r="M337" i="1"/>
  <c r="M338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7" i="1"/>
  <c r="M358" i="1"/>
  <c r="M359" i="1"/>
  <c r="M361" i="1"/>
  <c r="M363" i="1"/>
  <c r="M364" i="1"/>
  <c r="M365" i="1"/>
  <c r="M366" i="1"/>
  <c r="M369" i="1"/>
  <c r="M370" i="1"/>
  <c r="M372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22" i="1"/>
  <c r="M424" i="1"/>
  <c r="M425" i="1"/>
  <c r="M426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6" i="1"/>
  <c r="M447" i="1"/>
  <c r="M448" i="1"/>
  <c r="M449" i="1"/>
  <c r="M451" i="1"/>
  <c r="M453" i="1"/>
  <c r="M454" i="1"/>
  <c r="M455" i="1"/>
  <c r="M456" i="1"/>
  <c r="M459" i="1"/>
  <c r="M460" i="1"/>
  <c r="M462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12" i="1"/>
  <c r="M514" i="1"/>
  <c r="M515" i="1"/>
  <c r="M516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5" i="1"/>
  <c r="M536" i="1"/>
  <c r="M537" i="1"/>
  <c r="M539" i="1"/>
  <c r="M541" i="1"/>
  <c r="M542" i="1"/>
  <c r="M543" i="1"/>
  <c r="M544" i="1"/>
  <c r="M546" i="1"/>
  <c r="M548" i="1"/>
  <c r="M549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90" i="1"/>
  <c r="M591" i="1"/>
  <c r="M592" i="1"/>
  <c r="M593" i="1"/>
  <c r="M594" i="1"/>
  <c r="M595" i="1"/>
  <c r="M596" i="1"/>
  <c r="M597" i="1"/>
  <c r="M598" i="1"/>
  <c r="M602" i="1"/>
  <c r="M604" i="1"/>
  <c r="M605" i="1"/>
  <c r="M608" i="1"/>
  <c r="M609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9" i="1"/>
  <c r="M630" i="1"/>
  <c r="M631" i="1"/>
  <c r="M632" i="1"/>
  <c r="M633" i="1"/>
  <c r="M635" i="1"/>
  <c r="M636" i="1"/>
  <c r="M637" i="1"/>
  <c r="M639" i="1"/>
  <c r="M640" i="1"/>
  <c r="M641" i="1"/>
  <c r="M642" i="1"/>
  <c r="M645" i="1"/>
  <c r="M646" i="1"/>
  <c r="M648" i="1"/>
  <c r="M650" i="1"/>
  <c r="M652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701" i="1"/>
  <c r="M703" i="1"/>
  <c r="M704" i="1"/>
  <c r="M705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5" i="1"/>
  <c r="M726" i="1"/>
  <c r="M727" i="1"/>
  <c r="M729" i="1"/>
  <c r="M731" i="1"/>
  <c r="M732" i="1"/>
  <c r="M733" i="1"/>
  <c r="M734" i="1"/>
  <c r="M737" i="1"/>
  <c r="M738" i="1"/>
  <c r="M740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90" i="1"/>
  <c r="M792" i="1"/>
  <c r="M793" i="1"/>
  <c r="M794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5" i="1"/>
  <c r="M816" i="1"/>
  <c r="M817" i="1"/>
  <c r="M818" i="1"/>
  <c r="M820" i="1"/>
  <c r="M822" i="1"/>
  <c r="M823" i="1"/>
  <c r="M824" i="1"/>
  <c r="M825" i="1"/>
  <c r="M828" i="1"/>
  <c r="M829" i="1"/>
  <c r="M831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2" i="1"/>
  <c r="M873" i="1"/>
  <c r="M874" i="1"/>
  <c r="M875" i="1"/>
  <c r="M876" i="1"/>
  <c r="M877" i="1"/>
  <c r="M878" i="1"/>
  <c r="M879" i="1"/>
  <c r="M880" i="1"/>
  <c r="M884" i="1"/>
  <c r="M886" i="1"/>
  <c r="M887" i="1"/>
  <c r="M890" i="1"/>
  <c r="M891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11" i="1"/>
  <c r="M912" i="1"/>
  <c r="M913" i="1"/>
  <c r="M914" i="1"/>
  <c r="M916" i="1"/>
  <c r="M919" i="1"/>
  <c r="M920" i="1"/>
  <c r="M921" i="1"/>
  <c r="M922" i="1"/>
  <c r="M925" i="1"/>
  <c r="M926" i="1"/>
  <c r="M928" i="1"/>
  <c r="M930" i="1"/>
  <c r="M932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81" i="1"/>
  <c r="M983" i="1"/>
  <c r="M984" i="1"/>
  <c r="M985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5" i="1"/>
  <c r="M1006" i="1"/>
  <c r="M1007" i="1"/>
  <c r="M1008" i="1"/>
  <c r="M1010" i="1"/>
  <c r="M1012" i="1"/>
  <c r="M1013" i="1"/>
  <c r="M1014" i="1"/>
  <c r="M1015" i="1"/>
  <c r="M1017" i="1"/>
  <c r="M1019" i="1"/>
  <c r="M1020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71" i="1"/>
  <c r="M1073" i="1"/>
  <c r="M1074" i="1"/>
  <c r="M1075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5" i="1"/>
  <c r="M1096" i="1"/>
  <c r="M1097" i="1"/>
  <c r="M1099" i="1"/>
  <c r="M1101" i="1"/>
  <c r="M1102" i="1"/>
  <c r="M1103" i="1"/>
  <c r="M1104" i="1"/>
  <c r="M1106" i="1"/>
  <c r="M1108" i="1"/>
  <c r="M1109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60" i="1"/>
  <c r="M1162" i="1"/>
  <c r="M1163" i="1"/>
  <c r="M1164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4" i="1"/>
  <c r="M1185" i="1"/>
  <c r="M1186" i="1"/>
  <c r="M1188" i="1"/>
  <c r="M1190" i="1"/>
  <c r="M1191" i="1"/>
  <c r="M1192" i="1"/>
  <c r="M1193" i="1"/>
  <c r="M1196" i="1"/>
  <c r="M1197" i="1"/>
  <c r="M1199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9" i="1"/>
  <c r="M1251" i="1"/>
  <c r="M1252" i="1"/>
  <c r="M1253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3" i="1"/>
  <c r="M1274" i="1"/>
  <c r="M1275" i="1"/>
  <c r="M1277" i="1"/>
  <c r="M1279" i="1"/>
  <c r="M1280" i="1"/>
  <c r="M1281" i="1"/>
  <c r="M1282" i="1"/>
  <c r="M1284" i="1"/>
  <c r="M1286" i="1"/>
  <c r="M1287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8" i="1"/>
  <c r="M1340" i="1"/>
  <c r="M1341" i="1"/>
  <c r="M1342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2" i="1"/>
  <c r="M1363" i="1"/>
  <c r="M1364" i="1"/>
  <c r="M1366" i="1"/>
  <c r="M1368" i="1"/>
  <c r="M1369" i="1"/>
  <c r="M1370" i="1"/>
  <c r="M1371" i="1"/>
  <c r="M1373" i="1"/>
  <c r="M1375" i="1"/>
  <c r="M1376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7" i="1"/>
  <c r="M1418" i="1"/>
  <c r="M1419" i="1"/>
  <c r="M1420" i="1"/>
  <c r="M1421" i="1"/>
  <c r="M1422" i="1"/>
  <c r="M1423" i="1"/>
  <c r="M1424" i="1"/>
  <c r="M1425" i="1"/>
  <c r="M1429" i="1"/>
  <c r="M1431" i="1"/>
  <c r="M1432" i="1"/>
  <c r="M1435" i="1"/>
  <c r="M1436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7" i="1"/>
  <c r="M1458" i="1"/>
  <c r="M1459" i="1"/>
  <c r="M1460" i="1"/>
  <c r="M1462" i="1"/>
  <c r="M1465" i="1"/>
  <c r="M1466" i="1"/>
  <c r="M1467" i="1"/>
  <c r="M1468" i="1"/>
  <c r="M1471" i="1"/>
  <c r="M1472" i="1"/>
  <c r="M1474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40" i="1"/>
  <c r="M1541" i="1"/>
  <c r="M1542" i="1"/>
  <c r="M1544" i="1"/>
  <c r="M1545" i="1"/>
  <c r="M1546" i="1"/>
  <c r="M1547" i="1"/>
  <c r="M1548" i="1"/>
  <c r="M1549" i="1"/>
  <c r="M1550" i="1"/>
  <c r="M1553" i="1"/>
  <c r="M1554" i="1"/>
  <c r="M1555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6" i="1"/>
  <c r="M1608" i="1"/>
  <c r="M1609" i="1"/>
  <c r="M1610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30" i="1"/>
  <c r="M1631" i="1"/>
  <c r="M1632" i="1"/>
  <c r="M1634" i="1"/>
  <c r="M1636" i="1"/>
  <c r="M1637" i="1"/>
  <c r="M1638" i="1"/>
  <c r="M1639" i="1"/>
  <c r="M1640" i="1"/>
  <c r="M1643" i="1"/>
  <c r="M1644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5" i="1"/>
  <c r="M1697" i="1"/>
  <c r="M1698" i="1"/>
  <c r="M1699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9" i="1"/>
  <c r="M1720" i="1"/>
  <c r="M1721" i="1"/>
  <c r="M1723" i="1"/>
  <c r="M1725" i="1"/>
  <c r="M1726" i="1"/>
  <c r="M1727" i="1"/>
  <c r="M1728" i="1"/>
  <c r="M1731" i="1"/>
  <c r="M1732" i="1"/>
  <c r="M1735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4" i="1"/>
  <c r="M1786" i="1"/>
  <c r="M1787" i="1"/>
  <c r="M1788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8" i="1"/>
  <c r="M1809" i="1"/>
  <c r="M1810" i="1"/>
  <c r="M1812" i="1"/>
  <c r="M1814" i="1"/>
  <c r="M1815" i="1"/>
  <c r="M1816" i="1"/>
  <c r="M1817" i="1"/>
  <c r="M1818" i="1"/>
  <c r="M1821" i="1"/>
  <c r="M1822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3" i="1"/>
  <c r="M1875" i="1"/>
  <c r="M1876" i="1"/>
  <c r="M1877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7" i="1"/>
  <c r="M1898" i="1"/>
  <c r="M1899" i="1"/>
  <c r="M1901" i="1"/>
  <c r="M1903" i="1"/>
  <c r="M1904" i="1"/>
  <c r="M1905" i="1"/>
  <c r="M1906" i="1"/>
  <c r="M1909" i="1"/>
  <c r="M1910" i="1"/>
  <c r="M1913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62" i="1"/>
  <c r="M1964" i="1"/>
  <c r="M1965" i="1"/>
  <c r="M1966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6" i="1"/>
  <c r="M1987" i="1"/>
  <c r="M1988" i="1"/>
  <c r="M1990" i="1"/>
  <c r="M1992" i="1"/>
  <c r="M1993" i="1"/>
  <c r="M1994" i="1"/>
  <c r="M1995" i="1"/>
  <c r="M1996" i="1"/>
  <c r="M1999" i="1"/>
  <c r="M2000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51" i="1"/>
  <c r="M2052" i="1"/>
  <c r="M2053" i="1"/>
  <c r="M2054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4" i="1"/>
  <c r="M2075" i="1"/>
  <c r="M2076" i="1"/>
  <c r="M2078" i="1"/>
  <c r="M2080" i="1"/>
  <c r="M2081" i="1"/>
  <c r="M2082" i="1"/>
  <c r="M2083" i="1"/>
  <c r="M2085" i="1"/>
  <c r="M2087" i="1"/>
  <c r="M2088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9" i="1"/>
  <c r="M2130" i="1"/>
  <c r="M2131" i="1"/>
  <c r="M2132" i="1"/>
  <c r="M2133" i="1"/>
  <c r="M2134" i="1"/>
  <c r="M2135" i="1"/>
  <c r="M2136" i="1"/>
  <c r="M2137" i="1"/>
  <c r="M2141" i="1"/>
  <c r="M2142" i="1"/>
  <c r="M2143" i="1"/>
  <c r="M2146" i="1"/>
  <c r="M2147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8" i="1"/>
  <c r="M2169" i="1"/>
  <c r="M2171" i="1"/>
  <c r="M2174" i="1"/>
  <c r="M2175" i="1"/>
  <c r="M2176" i="1"/>
  <c r="M2177" i="1"/>
  <c r="M2180" i="1"/>
  <c r="M2181" i="1"/>
  <c r="M2183" i="1"/>
  <c r="M2185" i="1"/>
  <c r="M2187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6" i="1"/>
  <c r="M2238" i="1"/>
  <c r="M2239" i="1"/>
  <c r="M2240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60" i="1"/>
  <c r="M2261" i="1"/>
  <c r="M2262" i="1"/>
  <c r="M2264" i="1"/>
  <c r="M2266" i="1"/>
  <c r="M2267" i="1"/>
  <c r="M2268" i="1"/>
  <c r="M2269" i="1"/>
  <c r="M2272" i="1"/>
  <c r="M2273" i="1"/>
  <c r="M2276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5" i="1"/>
  <c r="M2316" i="1"/>
  <c r="M2317" i="1"/>
  <c r="M2318" i="1"/>
  <c r="M2319" i="1"/>
  <c r="M2320" i="1"/>
  <c r="M2321" i="1"/>
  <c r="M2322" i="1"/>
  <c r="M2323" i="1"/>
  <c r="M2327" i="1"/>
  <c r="M2329" i="1"/>
  <c r="M2330" i="1"/>
  <c r="M2333" i="1"/>
  <c r="M2334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5" i="1"/>
  <c r="M2356" i="1"/>
  <c r="M2357" i="1"/>
  <c r="M2358" i="1"/>
  <c r="M2360" i="1"/>
  <c r="M2363" i="1"/>
  <c r="M2364" i="1"/>
  <c r="M2365" i="1"/>
  <c r="M2366" i="1"/>
  <c r="M2369" i="1"/>
  <c r="M2370" i="1"/>
  <c r="M2372" i="1"/>
  <c r="M2375" i="1"/>
  <c r="M2376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5" i="1"/>
  <c r="M2426" i="1"/>
  <c r="M2427" i="1"/>
  <c r="M2428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8" i="1"/>
  <c r="M2449" i="1"/>
  <c r="M2450" i="1"/>
  <c r="M2452" i="1"/>
  <c r="M2454" i="1"/>
  <c r="M2455" i="1"/>
  <c r="M2456" i="1"/>
  <c r="M2457" i="1"/>
  <c r="M2460" i="1"/>
  <c r="M2461" i="1"/>
  <c r="M2463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3" i="1"/>
  <c r="M2504" i="1"/>
  <c r="M2505" i="1"/>
  <c r="M2506" i="1"/>
  <c r="M2507" i="1"/>
  <c r="M2508" i="1"/>
  <c r="M2509" i="1"/>
  <c r="M2510" i="1"/>
  <c r="M2511" i="1"/>
  <c r="M2515" i="1"/>
  <c r="M2516" i="1"/>
  <c r="M2517" i="1"/>
  <c r="M2520" i="1"/>
  <c r="M2521" i="1"/>
  <c r="M2522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3" i="1"/>
  <c r="M2544" i="1"/>
  <c r="M2545" i="1"/>
  <c r="M2546" i="1"/>
  <c r="M2548" i="1"/>
  <c r="M2551" i="1"/>
  <c r="M2552" i="1"/>
  <c r="M2553" i="1"/>
  <c r="M2554" i="1"/>
  <c r="M2556" i="1"/>
  <c r="M2558" i="1"/>
  <c r="M2559" i="1"/>
  <c r="M2563" i="1"/>
  <c r="M2564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3" i="1"/>
  <c r="M2614" i="1"/>
  <c r="M2615" i="1"/>
  <c r="M2616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6" i="1"/>
  <c r="M2637" i="1"/>
  <c r="M2638" i="1"/>
  <c r="M2640" i="1"/>
  <c r="M2642" i="1"/>
  <c r="M2643" i="1"/>
  <c r="M2644" i="1"/>
  <c r="M2645" i="1"/>
  <c r="M2649" i="1"/>
  <c r="M2650" i="1"/>
  <c r="M2652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701" i="1"/>
  <c r="M2702" i="1"/>
  <c r="M2703" i="1"/>
  <c r="M2704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4" i="1"/>
  <c r="M2725" i="1"/>
  <c r="M2726" i="1"/>
  <c r="M2728" i="1"/>
  <c r="M2730" i="1"/>
  <c r="M2731" i="1"/>
  <c r="M2732" i="1"/>
  <c r="M2733" i="1"/>
  <c r="M2734" i="1"/>
  <c r="M2736" i="1"/>
  <c r="M2737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9" i="1"/>
  <c r="M2780" i="1"/>
  <c r="M2781" i="1"/>
  <c r="M2782" i="1"/>
  <c r="M2783" i="1"/>
  <c r="M2784" i="1"/>
  <c r="M2785" i="1"/>
  <c r="M2786" i="1"/>
  <c r="M2787" i="1"/>
  <c r="M2791" i="1"/>
  <c r="M2792" i="1"/>
  <c r="M2793" i="1"/>
  <c r="M2796" i="1"/>
  <c r="M2797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8" i="1"/>
  <c r="M2819" i="1"/>
  <c r="M2820" i="1"/>
  <c r="M2821" i="1"/>
  <c r="M2823" i="1"/>
  <c r="M2826" i="1"/>
  <c r="M2827" i="1"/>
  <c r="M2828" i="1"/>
  <c r="M2829" i="1"/>
  <c r="M2832" i="1"/>
  <c r="M2833" i="1"/>
  <c r="M2835" i="1"/>
  <c r="M2837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7" i="1"/>
  <c r="M2878" i="1"/>
  <c r="M2879" i="1"/>
  <c r="M2880" i="1"/>
  <c r="M2881" i="1"/>
  <c r="M2882" i="1"/>
  <c r="M2883" i="1"/>
  <c r="M2884" i="1"/>
  <c r="M2885" i="1"/>
  <c r="M2889" i="1"/>
  <c r="M2890" i="1"/>
  <c r="M2891" i="1"/>
  <c r="M2894" i="1"/>
  <c r="M2895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6" i="1"/>
  <c r="M2917" i="1"/>
  <c r="M2918" i="1"/>
  <c r="M2919" i="1"/>
  <c r="M2920" i="1"/>
  <c r="M2922" i="1"/>
  <c r="M2925" i="1"/>
  <c r="M2926" i="1"/>
  <c r="M2927" i="1"/>
  <c r="M2928" i="1"/>
  <c r="M2930" i="1"/>
  <c r="M2932" i="1"/>
  <c r="M2933" i="1"/>
  <c r="M2937" i="1"/>
  <c r="M2938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7" i="1"/>
  <c r="M2988" i="1"/>
  <c r="M2989" i="1"/>
  <c r="M2990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10" i="1"/>
  <c r="M3011" i="1"/>
  <c r="M3012" i="1"/>
  <c r="M3014" i="1"/>
  <c r="M3016" i="1"/>
  <c r="M3017" i="1"/>
  <c r="M3018" i="1"/>
  <c r="M3019" i="1"/>
  <c r="M3021" i="1"/>
  <c r="M3023" i="1"/>
  <c r="M3024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6" i="1"/>
  <c r="M3077" i="1"/>
  <c r="M3078" i="1"/>
  <c r="M3079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9" i="1"/>
  <c r="M3100" i="1"/>
  <c r="M3101" i="1"/>
  <c r="M3103" i="1"/>
  <c r="M3105" i="1"/>
  <c r="M3106" i="1"/>
  <c r="M3107" i="1"/>
  <c r="M3108" i="1"/>
  <c r="M3111" i="1"/>
  <c r="M3112" i="1"/>
  <c r="M3114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4" i="1"/>
  <c r="M3165" i="1"/>
  <c r="M3166" i="1"/>
  <c r="M3167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7" i="1"/>
  <c r="M3188" i="1"/>
  <c r="M3189" i="1"/>
  <c r="M3190" i="1"/>
  <c r="M3192" i="1"/>
  <c r="M3194" i="1"/>
  <c r="M3195" i="1"/>
  <c r="M3196" i="1"/>
  <c r="M3197" i="1"/>
  <c r="M3199" i="1"/>
  <c r="M3201" i="1"/>
  <c r="M3202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3" i="1"/>
  <c r="M3254" i="1"/>
  <c r="M3255" i="1"/>
  <c r="M3256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6" i="1"/>
  <c r="M3277" i="1"/>
  <c r="M3278" i="1"/>
  <c r="M3280" i="1"/>
  <c r="M3282" i="1"/>
  <c r="M3283" i="1"/>
  <c r="M3284" i="1"/>
  <c r="M3285" i="1"/>
  <c r="M3288" i="1"/>
  <c r="M3289" i="1"/>
  <c r="M3291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42" i="1"/>
  <c r="M3343" i="1"/>
  <c r="M3344" i="1"/>
  <c r="M3345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7" i="1"/>
  <c r="M3368" i="1"/>
  <c r="M3369" i="1"/>
  <c r="M3370" i="1"/>
  <c r="M3372" i="1"/>
  <c r="M3374" i="1"/>
  <c r="M3375" i="1"/>
  <c r="M3376" i="1"/>
  <c r="M3377" i="1"/>
  <c r="M3378" i="1"/>
  <c r="M3381" i="1"/>
  <c r="M3382" i="1"/>
  <c r="M3384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8" i="1"/>
  <c r="L81" i="1"/>
  <c r="L85" i="1"/>
  <c r="L86" i="1"/>
  <c r="L145" i="1"/>
  <c r="L147" i="1"/>
  <c r="L150" i="1"/>
  <c r="L151" i="1"/>
  <c r="L160" i="1"/>
  <c r="L163" i="1"/>
  <c r="L171" i="1"/>
  <c r="L173" i="1"/>
  <c r="L174" i="1"/>
  <c r="L175" i="1"/>
  <c r="L234" i="1"/>
  <c r="L237" i="1"/>
  <c r="L240" i="1"/>
  <c r="L241" i="1"/>
  <c r="L250" i="1"/>
  <c r="L253" i="1"/>
  <c r="L262" i="1"/>
  <c r="L264" i="1"/>
  <c r="L266" i="1"/>
  <c r="L267" i="1"/>
  <c r="L322" i="1"/>
  <c r="L323" i="1"/>
  <c r="L324" i="1"/>
  <c r="L325" i="1"/>
  <c r="L326" i="1"/>
  <c r="L327" i="1"/>
  <c r="L328" i="1"/>
  <c r="L331" i="1"/>
  <c r="L332" i="1"/>
  <c r="L333" i="1"/>
  <c r="L334" i="1"/>
  <c r="L335" i="1"/>
  <c r="L338" i="1"/>
  <c r="L339" i="1"/>
  <c r="L342" i="1"/>
  <c r="L347" i="1"/>
  <c r="L348" i="1"/>
  <c r="L351" i="1"/>
  <c r="L352" i="1"/>
  <c r="L353" i="1"/>
  <c r="L354" i="1"/>
  <c r="L355" i="1"/>
  <c r="L357" i="1"/>
  <c r="L358" i="1"/>
  <c r="L359" i="1"/>
  <c r="L360" i="1"/>
  <c r="L361" i="1"/>
  <c r="L362" i="1"/>
  <c r="L410" i="1"/>
  <c r="L411" i="1"/>
  <c r="L412" i="1"/>
  <c r="L413" i="1"/>
  <c r="L414" i="1"/>
  <c r="L415" i="1"/>
  <c r="L416" i="1"/>
  <c r="L419" i="1"/>
  <c r="L420" i="1"/>
  <c r="L421" i="1"/>
  <c r="L422" i="1"/>
  <c r="L423" i="1"/>
  <c r="L426" i="1"/>
  <c r="L427" i="1"/>
  <c r="L430" i="1"/>
  <c r="L435" i="1"/>
  <c r="L436" i="1"/>
  <c r="L439" i="1"/>
  <c r="L440" i="1"/>
  <c r="L441" i="1"/>
  <c r="L442" i="1"/>
  <c r="L444" i="1"/>
  <c r="L446" i="1"/>
  <c r="L447" i="1"/>
  <c r="L448" i="1"/>
  <c r="L449" i="1"/>
  <c r="L450" i="1"/>
  <c r="L451" i="1"/>
  <c r="L452" i="1"/>
  <c r="L500" i="1"/>
  <c r="L501" i="1"/>
  <c r="L502" i="1"/>
  <c r="L503" i="1"/>
  <c r="L504" i="1"/>
  <c r="L505" i="1"/>
  <c r="L506" i="1"/>
  <c r="L509" i="1"/>
  <c r="L510" i="1"/>
  <c r="L511" i="1"/>
  <c r="L512" i="1"/>
  <c r="L513" i="1"/>
  <c r="L516" i="1"/>
  <c r="L517" i="1"/>
  <c r="L520" i="1"/>
  <c r="L525" i="1"/>
  <c r="L526" i="1"/>
  <c r="L529" i="1"/>
  <c r="L530" i="1"/>
  <c r="L531" i="1"/>
  <c r="L532" i="1"/>
  <c r="L533" i="1"/>
  <c r="L535" i="1"/>
  <c r="L536" i="1"/>
  <c r="L537" i="1"/>
  <c r="L538" i="1"/>
  <c r="L539" i="1"/>
  <c r="L540" i="1"/>
  <c r="L588" i="1"/>
  <c r="L589" i="1"/>
  <c r="L590" i="1"/>
  <c r="L591" i="1"/>
  <c r="L592" i="1"/>
  <c r="L593" i="1"/>
  <c r="L594" i="1"/>
  <c r="L595" i="1"/>
  <c r="L596" i="1"/>
  <c r="L599" i="1"/>
  <c r="L600" i="1"/>
  <c r="L601" i="1"/>
  <c r="L602" i="1"/>
  <c r="L603" i="1"/>
  <c r="L606" i="1"/>
  <c r="L607" i="1"/>
  <c r="L609" i="1"/>
  <c r="L610" i="1"/>
  <c r="L613" i="1"/>
  <c r="L618" i="1"/>
  <c r="L619" i="1"/>
  <c r="L622" i="1"/>
  <c r="L623" i="1"/>
  <c r="L624" i="1"/>
  <c r="L625" i="1"/>
  <c r="L626" i="1"/>
  <c r="L629" i="1"/>
  <c r="L630" i="1"/>
  <c r="L633" i="1"/>
  <c r="L634" i="1"/>
  <c r="L635" i="1"/>
  <c r="L638" i="1"/>
  <c r="L689" i="1"/>
  <c r="L690" i="1"/>
  <c r="L691" i="1"/>
  <c r="L692" i="1"/>
  <c r="L693" i="1"/>
  <c r="L694" i="1"/>
  <c r="L695" i="1"/>
  <c r="L698" i="1"/>
  <c r="L699" i="1"/>
  <c r="L700" i="1"/>
  <c r="L701" i="1"/>
  <c r="L702" i="1"/>
  <c r="L705" i="1"/>
  <c r="L706" i="1"/>
  <c r="L709" i="1"/>
  <c r="L714" i="1"/>
  <c r="L715" i="1"/>
  <c r="L718" i="1"/>
  <c r="L719" i="1"/>
  <c r="L720" i="1"/>
  <c r="L721" i="1"/>
  <c r="L723" i="1"/>
  <c r="L725" i="1"/>
  <c r="L726" i="1"/>
  <c r="L727" i="1"/>
  <c r="L728" i="1"/>
  <c r="L729" i="1"/>
  <c r="L730" i="1"/>
  <c r="L778" i="1"/>
  <c r="L779" i="1"/>
  <c r="L780" i="1"/>
  <c r="L781" i="1"/>
  <c r="L782" i="1"/>
  <c r="L783" i="1"/>
  <c r="L784" i="1"/>
  <c r="L787" i="1"/>
  <c r="L788" i="1"/>
  <c r="L789" i="1"/>
  <c r="L790" i="1"/>
  <c r="L791" i="1"/>
  <c r="L794" i="1"/>
  <c r="L795" i="1"/>
  <c r="L798" i="1"/>
  <c r="L803" i="1"/>
  <c r="L804" i="1"/>
  <c r="L808" i="1"/>
  <c r="L809" i="1"/>
  <c r="L810" i="1"/>
  <c r="L811" i="1"/>
  <c r="L813" i="1"/>
  <c r="L815" i="1"/>
  <c r="L816" i="1"/>
  <c r="L817" i="1"/>
  <c r="L818" i="1"/>
  <c r="L819" i="1"/>
  <c r="L820" i="1"/>
  <c r="L821" i="1"/>
  <c r="L870" i="1"/>
  <c r="L871" i="1"/>
  <c r="L872" i="1"/>
  <c r="L873" i="1"/>
  <c r="L874" i="1"/>
  <c r="L875" i="1"/>
  <c r="L876" i="1"/>
  <c r="L877" i="1"/>
  <c r="L878" i="1"/>
  <c r="L881" i="1"/>
  <c r="L882" i="1"/>
  <c r="L883" i="1"/>
  <c r="L884" i="1"/>
  <c r="L885" i="1"/>
  <c r="L888" i="1"/>
  <c r="L889" i="1"/>
  <c r="L891" i="1"/>
  <c r="L892" i="1"/>
  <c r="L895" i="1"/>
  <c r="L900" i="1"/>
  <c r="L901" i="1"/>
  <c r="L904" i="1"/>
  <c r="L905" i="1"/>
  <c r="L906" i="1"/>
  <c r="L907" i="1"/>
  <c r="L908" i="1"/>
  <c r="L911" i="1"/>
  <c r="L912" i="1"/>
  <c r="L913" i="1"/>
  <c r="L914" i="1"/>
  <c r="L915" i="1"/>
  <c r="L916" i="1"/>
  <c r="L917" i="1"/>
  <c r="L918" i="1"/>
  <c r="L969" i="1"/>
  <c r="L970" i="1"/>
  <c r="L971" i="1"/>
  <c r="L972" i="1"/>
  <c r="L973" i="1"/>
  <c r="L974" i="1"/>
  <c r="L975" i="1"/>
  <c r="L978" i="1"/>
  <c r="L979" i="1"/>
  <c r="L980" i="1"/>
  <c r="L981" i="1"/>
  <c r="L982" i="1"/>
  <c r="L985" i="1"/>
  <c r="L986" i="1"/>
  <c r="L989" i="1"/>
  <c r="L994" i="1"/>
  <c r="L995" i="1"/>
  <c r="L998" i="1"/>
  <c r="L999" i="1"/>
  <c r="L1000" i="1"/>
  <c r="L1001" i="1"/>
  <c r="L1003" i="1"/>
  <c r="L1005" i="1"/>
  <c r="L1006" i="1"/>
  <c r="L1007" i="1"/>
  <c r="L1008" i="1"/>
  <c r="L1009" i="1"/>
  <c r="L1010" i="1"/>
  <c r="L1011" i="1"/>
  <c r="L1059" i="1"/>
  <c r="L1060" i="1"/>
  <c r="L1061" i="1"/>
  <c r="L1062" i="1"/>
  <c r="L1063" i="1"/>
  <c r="L1064" i="1"/>
  <c r="L1065" i="1"/>
  <c r="L1068" i="1"/>
  <c r="L1069" i="1"/>
  <c r="L1070" i="1"/>
  <c r="L1071" i="1"/>
  <c r="L1072" i="1"/>
  <c r="L1075" i="1"/>
  <c r="L1076" i="1"/>
  <c r="L1079" i="1"/>
  <c r="L1084" i="1"/>
  <c r="L1085" i="1"/>
  <c r="L1088" i="1"/>
  <c r="L1089" i="1"/>
  <c r="L1090" i="1"/>
  <c r="L1091" i="1"/>
  <c r="L1093" i="1"/>
  <c r="L1095" i="1"/>
  <c r="L1096" i="1"/>
  <c r="L1097" i="1"/>
  <c r="L1098" i="1"/>
  <c r="L1099" i="1"/>
  <c r="L1100" i="1"/>
  <c r="L1148" i="1"/>
  <c r="L1149" i="1"/>
  <c r="L1150" i="1"/>
  <c r="L1151" i="1"/>
  <c r="L1152" i="1"/>
  <c r="L1153" i="1"/>
  <c r="L1154" i="1"/>
  <c r="L1157" i="1"/>
  <c r="L1158" i="1"/>
  <c r="L1159" i="1"/>
  <c r="L1160" i="1"/>
  <c r="L1161" i="1"/>
  <c r="L1164" i="1"/>
  <c r="L1165" i="1"/>
  <c r="L1168" i="1"/>
  <c r="L1173" i="1"/>
  <c r="L1174" i="1"/>
  <c r="L1177" i="1"/>
  <c r="L1178" i="1"/>
  <c r="L1179" i="1"/>
  <c r="L1180" i="1"/>
  <c r="L1182" i="1"/>
  <c r="L1184" i="1"/>
  <c r="L1185" i="1"/>
  <c r="L1186" i="1"/>
  <c r="L1187" i="1"/>
  <c r="L1188" i="1"/>
  <c r="L1189" i="1"/>
  <c r="L1237" i="1"/>
  <c r="L1238" i="1"/>
  <c r="L1239" i="1"/>
  <c r="L1240" i="1"/>
  <c r="L1241" i="1"/>
  <c r="L1242" i="1"/>
  <c r="L1243" i="1"/>
  <c r="L1246" i="1"/>
  <c r="L1247" i="1"/>
  <c r="L1248" i="1"/>
  <c r="L1249" i="1"/>
  <c r="L1250" i="1"/>
  <c r="L1253" i="1"/>
  <c r="L1254" i="1"/>
  <c r="L1257" i="1"/>
  <c r="L1262" i="1"/>
  <c r="L1263" i="1"/>
  <c r="L1266" i="1"/>
  <c r="L1267" i="1"/>
  <c r="L1268" i="1"/>
  <c r="L1269" i="1"/>
  <c r="L1271" i="1"/>
  <c r="L1273" i="1"/>
  <c r="L1274" i="1"/>
  <c r="L1275" i="1"/>
  <c r="L1276" i="1"/>
  <c r="L1277" i="1"/>
  <c r="L1278" i="1"/>
  <c r="L1326" i="1"/>
  <c r="L1327" i="1"/>
  <c r="L1328" i="1"/>
  <c r="L1329" i="1"/>
  <c r="L1330" i="1"/>
  <c r="L1331" i="1"/>
  <c r="L1332" i="1"/>
  <c r="L1335" i="1"/>
  <c r="L1336" i="1"/>
  <c r="L1337" i="1"/>
  <c r="L1338" i="1"/>
  <c r="L1339" i="1"/>
  <c r="L1342" i="1"/>
  <c r="L1343" i="1"/>
  <c r="L1346" i="1"/>
  <c r="L1351" i="1"/>
  <c r="L1352" i="1"/>
  <c r="L1355" i="1"/>
  <c r="L1356" i="1"/>
  <c r="L1357" i="1"/>
  <c r="L1358" i="1"/>
  <c r="L1360" i="1"/>
  <c r="L1362" i="1"/>
  <c r="L1363" i="1"/>
  <c r="L1364" i="1"/>
  <c r="L1365" i="1"/>
  <c r="L1366" i="1"/>
  <c r="L1367" i="1"/>
  <c r="L1415" i="1"/>
  <c r="L1416" i="1"/>
  <c r="L1417" i="1"/>
  <c r="L1418" i="1"/>
  <c r="L1419" i="1"/>
  <c r="L1420" i="1"/>
  <c r="L1421" i="1"/>
  <c r="L1422" i="1"/>
  <c r="L1423" i="1"/>
  <c r="L1426" i="1"/>
  <c r="L1427" i="1"/>
  <c r="L1428" i="1"/>
  <c r="L1429" i="1"/>
  <c r="L1430" i="1"/>
  <c r="L1433" i="1"/>
  <c r="L1434" i="1"/>
  <c r="L1436" i="1"/>
  <c r="L1437" i="1"/>
  <c r="L1440" i="1"/>
  <c r="L1445" i="1"/>
  <c r="L1446" i="1"/>
  <c r="L1450" i="1"/>
  <c r="L1451" i="1"/>
  <c r="L1452" i="1"/>
  <c r="L1453" i="1"/>
  <c r="L1455" i="1"/>
  <c r="L1457" i="1"/>
  <c r="L1458" i="1"/>
  <c r="L1459" i="1"/>
  <c r="L1460" i="1"/>
  <c r="L1461" i="1"/>
  <c r="L1462" i="1"/>
  <c r="L1463" i="1"/>
  <c r="L1464" i="1"/>
  <c r="L1514" i="1"/>
  <c r="L1515" i="1"/>
  <c r="L1517" i="1"/>
  <c r="L1518" i="1"/>
  <c r="L1519" i="1"/>
  <c r="L1524" i="1"/>
  <c r="L1525" i="1"/>
  <c r="L1528" i="1"/>
  <c r="L1531" i="1"/>
  <c r="L1532" i="1"/>
  <c r="L1533" i="1"/>
  <c r="L1535" i="1"/>
  <c r="L1536" i="1"/>
  <c r="L1537" i="1"/>
  <c r="L1538" i="1"/>
  <c r="L1540" i="1"/>
  <c r="L1541" i="1"/>
  <c r="L1542" i="1"/>
  <c r="L1543" i="1"/>
  <c r="L1544" i="1"/>
  <c r="L1594" i="1"/>
  <c r="L1595" i="1"/>
  <c r="L1596" i="1"/>
  <c r="L1597" i="1"/>
  <c r="L1598" i="1"/>
  <c r="L1599" i="1"/>
  <c r="L1600" i="1"/>
  <c r="L1603" i="1"/>
  <c r="L1604" i="1"/>
  <c r="L1605" i="1"/>
  <c r="L1606" i="1"/>
  <c r="L1607" i="1"/>
  <c r="L1610" i="1"/>
  <c r="L1611" i="1"/>
  <c r="L1614" i="1"/>
  <c r="L1619" i="1"/>
  <c r="L1620" i="1"/>
  <c r="L1623" i="1"/>
  <c r="L1624" i="1"/>
  <c r="L1625" i="1"/>
  <c r="L1626" i="1"/>
  <c r="L1628" i="1"/>
  <c r="L1630" i="1"/>
  <c r="L1631" i="1"/>
  <c r="L1632" i="1"/>
  <c r="L1633" i="1"/>
  <c r="L1634" i="1"/>
  <c r="L1635" i="1"/>
  <c r="L1683" i="1"/>
  <c r="L1684" i="1"/>
  <c r="L1685" i="1"/>
  <c r="L1686" i="1"/>
  <c r="L1687" i="1"/>
  <c r="L1688" i="1"/>
  <c r="L1689" i="1"/>
  <c r="L1692" i="1"/>
  <c r="L1693" i="1"/>
  <c r="L1694" i="1"/>
  <c r="L1695" i="1"/>
  <c r="L1696" i="1"/>
  <c r="L1699" i="1"/>
  <c r="L1700" i="1"/>
  <c r="L1703" i="1"/>
  <c r="L1708" i="1"/>
  <c r="L1709" i="1"/>
  <c r="L1712" i="1"/>
  <c r="L1713" i="1"/>
  <c r="L1714" i="1"/>
  <c r="L1715" i="1"/>
  <c r="L1717" i="1"/>
  <c r="L1719" i="1"/>
  <c r="L1720" i="1"/>
  <c r="L1721" i="1"/>
  <c r="L1722" i="1"/>
  <c r="L1723" i="1"/>
  <c r="L1724" i="1"/>
  <c r="L1772" i="1"/>
  <c r="L1773" i="1"/>
  <c r="L1774" i="1"/>
  <c r="L1775" i="1"/>
  <c r="L1776" i="1"/>
  <c r="L1777" i="1"/>
  <c r="L1778" i="1"/>
  <c r="L1781" i="1"/>
  <c r="L1782" i="1"/>
  <c r="L1783" i="1"/>
  <c r="L1784" i="1"/>
  <c r="L1785" i="1"/>
  <c r="L1788" i="1"/>
  <c r="L1789" i="1"/>
  <c r="L1792" i="1"/>
  <c r="L1797" i="1"/>
  <c r="L1798" i="1"/>
  <c r="L1801" i="1"/>
  <c r="L1802" i="1"/>
  <c r="L1803" i="1"/>
  <c r="L1804" i="1"/>
  <c r="L1806" i="1"/>
  <c r="L1808" i="1"/>
  <c r="L1809" i="1"/>
  <c r="L1810" i="1"/>
  <c r="L1811" i="1"/>
  <c r="L1812" i="1"/>
  <c r="L1813" i="1"/>
  <c r="L1861" i="1"/>
  <c r="L1862" i="1"/>
  <c r="L1863" i="1"/>
  <c r="L1864" i="1"/>
  <c r="L1865" i="1"/>
  <c r="L1866" i="1"/>
  <c r="L1867" i="1"/>
  <c r="L1870" i="1"/>
  <c r="L1871" i="1"/>
  <c r="L1872" i="1"/>
  <c r="L1873" i="1"/>
  <c r="L1874" i="1"/>
  <c r="L1877" i="1"/>
  <c r="L1878" i="1"/>
  <c r="L1881" i="1"/>
  <c r="L1886" i="1"/>
  <c r="L1887" i="1"/>
  <c r="L1890" i="1"/>
  <c r="L1891" i="1"/>
  <c r="L1892" i="1"/>
  <c r="L1893" i="1"/>
  <c r="L1895" i="1"/>
  <c r="L1897" i="1"/>
  <c r="L1898" i="1"/>
  <c r="L1899" i="1"/>
  <c r="L1900" i="1"/>
  <c r="L1901" i="1"/>
  <c r="L1902" i="1"/>
  <c r="L1950" i="1"/>
  <c r="L1951" i="1"/>
  <c r="L1952" i="1"/>
  <c r="L1953" i="1"/>
  <c r="L1954" i="1"/>
  <c r="L1955" i="1"/>
  <c r="L1956" i="1"/>
  <c r="L1959" i="1"/>
  <c r="L1960" i="1"/>
  <c r="L1961" i="1"/>
  <c r="L1962" i="1"/>
  <c r="L1963" i="1"/>
  <c r="L1966" i="1"/>
  <c r="L1967" i="1"/>
  <c r="L1970" i="1"/>
  <c r="L1975" i="1"/>
  <c r="L1976" i="1"/>
  <c r="L1979" i="1"/>
  <c r="L1980" i="1"/>
  <c r="L1981" i="1"/>
  <c r="L1982" i="1"/>
  <c r="L1984" i="1"/>
  <c r="L1986" i="1"/>
  <c r="L1987" i="1"/>
  <c r="L1988" i="1"/>
  <c r="L1989" i="1"/>
  <c r="L1990" i="1"/>
  <c r="L1991" i="1"/>
  <c r="L2039" i="1"/>
  <c r="L2040" i="1"/>
  <c r="L2041" i="1"/>
  <c r="L2042" i="1"/>
  <c r="L2043" i="1"/>
  <c r="L2044" i="1"/>
  <c r="L2045" i="1"/>
  <c r="L2048" i="1"/>
  <c r="L2049" i="1"/>
  <c r="L2050" i="1"/>
  <c r="L2051" i="1"/>
  <c r="L2054" i="1"/>
  <c r="L2055" i="1"/>
  <c r="L2058" i="1"/>
  <c r="L2063" i="1"/>
  <c r="L2064" i="1"/>
  <c r="L2067" i="1"/>
  <c r="L2068" i="1"/>
  <c r="L2069" i="1"/>
  <c r="L2070" i="1"/>
  <c r="L2072" i="1"/>
  <c r="L2074" i="1"/>
  <c r="L2075" i="1"/>
  <c r="L2076" i="1"/>
  <c r="L2077" i="1"/>
  <c r="L2078" i="1"/>
  <c r="L2079" i="1"/>
  <c r="L2127" i="1"/>
  <c r="L2128" i="1"/>
  <c r="L2129" i="1"/>
  <c r="L2130" i="1"/>
  <c r="L2131" i="1"/>
  <c r="L2132" i="1"/>
  <c r="L2133" i="1"/>
  <c r="L2134" i="1"/>
  <c r="L2135" i="1"/>
  <c r="L2138" i="1"/>
  <c r="L2139" i="1"/>
  <c r="L2140" i="1"/>
  <c r="L2141" i="1"/>
  <c r="L2144" i="1"/>
  <c r="L2145" i="1"/>
  <c r="L2147" i="1"/>
  <c r="L2148" i="1"/>
  <c r="L2151" i="1"/>
  <c r="L2156" i="1"/>
  <c r="L2157" i="1"/>
  <c r="L2160" i="1"/>
  <c r="L2161" i="1"/>
  <c r="L2162" i="1"/>
  <c r="L2163" i="1"/>
  <c r="L2165" i="1"/>
  <c r="L2168" i="1"/>
  <c r="L2169" i="1"/>
  <c r="L2170" i="1"/>
  <c r="L2171" i="1"/>
  <c r="L2172" i="1"/>
  <c r="L2173" i="1"/>
  <c r="L2224" i="1"/>
  <c r="L2225" i="1"/>
  <c r="L2226" i="1"/>
  <c r="L2227" i="1"/>
  <c r="L2228" i="1"/>
  <c r="L2229" i="1"/>
  <c r="L2230" i="1"/>
  <c r="L2233" i="1"/>
  <c r="L2234" i="1"/>
  <c r="L2235" i="1"/>
  <c r="L2236" i="1"/>
  <c r="L2237" i="1"/>
  <c r="L2240" i="1"/>
  <c r="L2241" i="1"/>
  <c r="L2244" i="1"/>
  <c r="L2249" i="1"/>
  <c r="L2250" i="1"/>
  <c r="L2253" i="1"/>
  <c r="L2254" i="1"/>
  <c r="L2255" i="1"/>
  <c r="L2256" i="1"/>
  <c r="L2258" i="1"/>
  <c r="L2260" i="1"/>
  <c r="L2261" i="1"/>
  <c r="L2262" i="1"/>
  <c r="L2263" i="1"/>
  <c r="L2264" i="1"/>
  <c r="L2265" i="1"/>
  <c r="L2313" i="1"/>
  <c r="L2314" i="1"/>
  <c r="L2315" i="1"/>
  <c r="L2316" i="1"/>
  <c r="L2317" i="1"/>
  <c r="L2318" i="1"/>
  <c r="L2319" i="1"/>
  <c r="L2320" i="1"/>
  <c r="L2321" i="1"/>
  <c r="L2324" i="1"/>
  <c r="L2325" i="1"/>
  <c r="L2326" i="1"/>
  <c r="L2327" i="1"/>
  <c r="L2328" i="1"/>
  <c r="L2331" i="1"/>
  <c r="L2332" i="1"/>
  <c r="L2334" i="1"/>
  <c r="L2335" i="1"/>
  <c r="L2338" i="1"/>
  <c r="L2343" i="1"/>
  <c r="L2344" i="1"/>
  <c r="L2347" i="1"/>
  <c r="L2348" i="1"/>
  <c r="L2349" i="1"/>
  <c r="L2350" i="1"/>
  <c r="L2352" i="1"/>
  <c r="L2355" i="1"/>
  <c r="L2356" i="1"/>
  <c r="L2357" i="1"/>
  <c r="L2358" i="1"/>
  <c r="L2359" i="1"/>
  <c r="L2360" i="1"/>
  <c r="L2361" i="1"/>
  <c r="L2362" i="1"/>
  <c r="L2413" i="1"/>
  <c r="L2414" i="1"/>
  <c r="L2415" i="1"/>
  <c r="L2416" i="1"/>
  <c r="L2417" i="1"/>
  <c r="L2418" i="1"/>
  <c r="L2419" i="1"/>
  <c r="L2422" i="1"/>
  <c r="L2423" i="1"/>
  <c r="L2424" i="1"/>
  <c r="L2425" i="1"/>
  <c r="L2428" i="1"/>
  <c r="L2429" i="1"/>
  <c r="L2432" i="1"/>
  <c r="L2437" i="1"/>
  <c r="L2438" i="1"/>
  <c r="L2441" i="1"/>
  <c r="L2442" i="1"/>
  <c r="L2443" i="1"/>
  <c r="L2444" i="1"/>
  <c r="L2446" i="1"/>
  <c r="L2448" i="1"/>
  <c r="L2449" i="1"/>
  <c r="L2450" i="1"/>
  <c r="L2451" i="1"/>
  <c r="L2452" i="1"/>
  <c r="L2453" i="1"/>
  <c r="L2501" i="1"/>
  <c r="L2502" i="1"/>
  <c r="L2503" i="1"/>
  <c r="L2504" i="1"/>
  <c r="L2505" i="1"/>
  <c r="L2506" i="1"/>
  <c r="L2507" i="1"/>
  <c r="L2508" i="1"/>
  <c r="L2509" i="1"/>
  <c r="L2512" i="1"/>
  <c r="L2513" i="1"/>
  <c r="L2514" i="1"/>
  <c r="L2515" i="1"/>
  <c r="L2518" i="1"/>
  <c r="L2519" i="1"/>
  <c r="L2521" i="1"/>
  <c r="L2523" i="1"/>
  <c r="L2526" i="1"/>
  <c r="L2531" i="1"/>
  <c r="L2532" i="1"/>
  <c r="L2535" i="1"/>
  <c r="L2536" i="1"/>
  <c r="L2537" i="1"/>
  <c r="L2538" i="1"/>
  <c r="L2540" i="1"/>
  <c r="L2543" i="1"/>
  <c r="L2544" i="1"/>
  <c r="L2545" i="1"/>
  <c r="L2546" i="1"/>
  <c r="L2547" i="1"/>
  <c r="L2548" i="1"/>
  <c r="L2549" i="1"/>
  <c r="L2550" i="1"/>
  <c r="L2601" i="1"/>
  <c r="L2602" i="1"/>
  <c r="L2603" i="1"/>
  <c r="L2604" i="1"/>
  <c r="L2605" i="1"/>
  <c r="L2606" i="1"/>
  <c r="L2607" i="1"/>
  <c r="L2610" i="1"/>
  <c r="L2611" i="1"/>
  <c r="L2612" i="1"/>
  <c r="L2613" i="1"/>
  <c r="L2616" i="1"/>
  <c r="L2617" i="1"/>
  <c r="L2620" i="1"/>
  <c r="L2625" i="1"/>
  <c r="L2626" i="1"/>
  <c r="L2629" i="1"/>
  <c r="L2630" i="1"/>
  <c r="L2631" i="1"/>
  <c r="L2632" i="1"/>
  <c r="L2634" i="1"/>
  <c r="L2636" i="1"/>
  <c r="L2637" i="1"/>
  <c r="L2638" i="1"/>
  <c r="L2639" i="1"/>
  <c r="L2640" i="1"/>
  <c r="L2641" i="1"/>
  <c r="L2689" i="1"/>
  <c r="L2690" i="1"/>
  <c r="L2691" i="1"/>
  <c r="L2692" i="1"/>
  <c r="L2693" i="1"/>
  <c r="L2694" i="1"/>
  <c r="L2695" i="1"/>
  <c r="L2698" i="1"/>
  <c r="L2699" i="1"/>
  <c r="L2700" i="1"/>
  <c r="L2701" i="1"/>
  <c r="L2704" i="1"/>
  <c r="L2705" i="1"/>
  <c r="L2708" i="1"/>
  <c r="L2713" i="1"/>
  <c r="L2714" i="1"/>
  <c r="L2717" i="1"/>
  <c r="L2718" i="1"/>
  <c r="L2719" i="1"/>
  <c r="L2720" i="1"/>
  <c r="L2722" i="1"/>
  <c r="L2724" i="1"/>
  <c r="L2725" i="1"/>
  <c r="L2726" i="1"/>
  <c r="L2727" i="1"/>
  <c r="L2728" i="1"/>
  <c r="L2729" i="1"/>
  <c r="L2777" i="1"/>
  <c r="L2778" i="1"/>
  <c r="L2779" i="1"/>
  <c r="L2780" i="1"/>
  <c r="L2781" i="1"/>
  <c r="L2782" i="1"/>
  <c r="L2783" i="1"/>
  <c r="L2784" i="1"/>
  <c r="L2785" i="1"/>
  <c r="L2788" i="1"/>
  <c r="L2789" i="1"/>
  <c r="L2790" i="1"/>
  <c r="L2791" i="1"/>
  <c r="L2794" i="1"/>
  <c r="L2795" i="1"/>
  <c r="L2797" i="1"/>
  <c r="L2798" i="1"/>
  <c r="L2801" i="1"/>
  <c r="L2806" i="1"/>
  <c r="L2807" i="1"/>
  <c r="L2810" i="1"/>
  <c r="L2811" i="1"/>
  <c r="L2812" i="1"/>
  <c r="L2813" i="1"/>
  <c r="L2815" i="1"/>
  <c r="L2818" i="1"/>
  <c r="L2819" i="1"/>
  <c r="L2820" i="1"/>
  <c r="L2821" i="1"/>
  <c r="L2822" i="1"/>
  <c r="L2823" i="1"/>
  <c r="L2824" i="1"/>
  <c r="L2825" i="1"/>
  <c r="L2875" i="1"/>
  <c r="L2876" i="1"/>
  <c r="L2877" i="1"/>
  <c r="L2878" i="1"/>
  <c r="L2879" i="1"/>
  <c r="L2880" i="1"/>
  <c r="L2881" i="1"/>
  <c r="L2882" i="1"/>
  <c r="L2883" i="1"/>
  <c r="L2886" i="1"/>
  <c r="L2887" i="1"/>
  <c r="L2888" i="1"/>
  <c r="L2889" i="1"/>
  <c r="L2892" i="1"/>
  <c r="L2893" i="1"/>
  <c r="L2895" i="1"/>
  <c r="L2896" i="1"/>
  <c r="L2899" i="1"/>
  <c r="L2904" i="1"/>
  <c r="L2905" i="1"/>
  <c r="L2908" i="1"/>
  <c r="L2909" i="1"/>
  <c r="L2910" i="1"/>
  <c r="L2911" i="1"/>
  <c r="L2913" i="1"/>
  <c r="L2916" i="1"/>
  <c r="L2917" i="1"/>
  <c r="L2918" i="1"/>
  <c r="L2919" i="1"/>
  <c r="L2920" i="1"/>
  <c r="L2921" i="1"/>
  <c r="L2922" i="1"/>
  <c r="L2923" i="1"/>
  <c r="L2924" i="1"/>
  <c r="L2975" i="1"/>
  <c r="L2976" i="1"/>
  <c r="L2977" i="1"/>
  <c r="L2978" i="1"/>
  <c r="L2979" i="1"/>
  <c r="L2980" i="1"/>
  <c r="L2981" i="1"/>
  <c r="L2984" i="1"/>
  <c r="L2985" i="1"/>
  <c r="L2986" i="1"/>
  <c r="L2987" i="1"/>
  <c r="L2990" i="1"/>
  <c r="L2991" i="1"/>
  <c r="L2994" i="1"/>
  <c r="L2999" i="1"/>
  <c r="L3000" i="1"/>
  <c r="L3003" i="1"/>
  <c r="L3004" i="1"/>
  <c r="L3005" i="1"/>
  <c r="L3006" i="1"/>
  <c r="L3008" i="1"/>
  <c r="L3010" i="1"/>
  <c r="L3011" i="1"/>
  <c r="L3012" i="1"/>
  <c r="L3013" i="1"/>
  <c r="L3014" i="1"/>
  <c r="L3015" i="1"/>
  <c r="L3064" i="1"/>
  <c r="L3065" i="1"/>
  <c r="L3066" i="1"/>
  <c r="L3067" i="1"/>
  <c r="L3068" i="1"/>
  <c r="L3069" i="1"/>
  <c r="L3070" i="1"/>
  <c r="L3073" i="1"/>
  <c r="L3074" i="1"/>
  <c r="L3075" i="1"/>
  <c r="L3076" i="1"/>
  <c r="L3079" i="1"/>
  <c r="L3080" i="1"/>
  <c r="L3083" i="1"/>
  <c r="L3088" i="1"/>
  <c r="L3089" i="1"/>
  <c r="L3092" i="1"/>
  <c r="L3093" i="1"/>
  <c r="L3094" i="1"/>
  <c r="L3095" i="1"/>
  <c r="L3097" i="1"/>
  <c r="L3099" i="1"/>
  <c r="L3100" i="1"/>
  <c r="L3101" i="1"/>
  <c r="L3102" i="1"/>
  <c r="L3103" i="1"/>
  <c r="L3104" i="1"/>
  <c r="L3111" i="1"/>
  <c r="L3112" i="1"/>
  <c r="L3114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7" i="1"/>
  <c r="L3188" i="1"/>
  <c r="L3189" i="1"/>
  <c r="L3190" i="1"/>
  <c r="L3191" i="1"/>
  <c r="L3192" i="1"/>
  <c r="L3193" i="1"/>
  <c r="L3194" i="1"/>
  <c r="L3195" i="1"/>
  <c r="L3196" i="1"/>
  <c r="L3197" i="1"/>
  <c r="L3199" i="1"/>
  <c r="L3201" i="1"/>
  <c r="L3202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6" i="1"/>
  <c r="L3277" i="1"/>
  <c r="L3278" i="1"/>
  <c r="L3279" i="1"/>
  <c r="L3280" i="1"/>
  <c r="L3281" i="1"/>
  <c r="L3282" i="1"/>
  <c r="L3283" i="1"/>
  <c r="L3284" i="1"/>
  <c r="L3285" i="1"/>
  <c r="L3288" i="1"/>
  <c r="L3289" i="1"/>
  <c r="L3291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81" i="1"/>
  <c r="L3382" i="1"/>
  <c r="L3384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I4" i="1"/>
  <c r="I5" i="1"/>
  <c r="I7" i="1"/>
  <c r="I9" i="1"/>
  <c r="I10" i="1"/>
  <c r="I11" i="1"/>
  <c r="I12" i="1"/>
  <c r="I13" i="1"/>
  <c r="I15" i="1"/>
  <c r="I16" i="1"/>
  <c r="I18" i="1"/>
  <c r="I20" i="1"/>
  <c r="I24" i="1"/>
  <c r="I25" i="1"/>
  <c r="I46" i="1"/>
  <c r="I47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0" i="1"/>
  <c r="I91" i="1"/>
  <c r="I95" i="1"/>
  <c r="I96" i="1"/>
  <c r="I98" i="1"/>
  <c r="I99" i="1"/>
  <c r="I100" i="1"/>
  <c r="I103" i="1"/>
  <c r="I120" i="1"/>
  <c r="I139" i="1"/>
  <c r="I140" i="1"/>
  <c r="I141" i="1"/>
  <c r="I142" i="1"/>
  <c r="I143" i="1"/>
  <c r="I144" i="1"/>
  <c r="I145" i="1"/>
  <c r="I146" i="1"/>
  <c r="I147" i="1"/>
  <c r="I148" i="1"/>
  <c r="I150" i="1"/>
  <c r="I151" i="1"/>
  <c r="I152" i="1"/>
  <c r="I155" i="1"/>
  <c r="I156" i="1"/>
  <c r="I157" i="1"/>
  <c r="I158" i="1"/>
  <c r="I159" i="1"/>
  <c r="I160" i="1"/>
  <c r="I161" i="1"/>
  <c r="I162" i="1"/>
  <c r="I163" i="1"/>
  <c r="I164" i="1"/>
  <c r="I166" i="1"/>
  <c r="I167" i="1"/>
  <c r="I168" i="1"/>
  <c r="I169" i="1"/>
  <c r="I170" i="1"/>
  <c r="I171" i="1"/>
  <c r="I172" i="1"/>
  <c r="I173" i="1"/>
  <c r="I174" i="1"/>
  <c r="I175" i="1"/>
  <c r="I178" i="1"/>
  <c r="I180" i="1"/>
  <c r="I182" i="1"/>
  <c r="I183" i="1"/>
  <c r="I185" i="1"/>
  <c r="I187" i="1"/>
  <c r="I189" i="1"/>
  <c r="I190" i="1"/>
  <c r="I191" i="1"/>
  <c r="I192" i="1"/>
  <c r="I209" i="1"/>
  <c r="I228" i="1"/>
  <c r="I229" i="1"/>
  <c r="I230" i="1"/>
  <c r="I231" i="1"/>
  <c r="I232" i="1"/>
  <c r="I233" i="1"/>
  <c r="I234" i="1"/>
  <c r="I235" i="1"/>
  <c r="I236" i="1"/>
  <c r="I237" i="1"/>
  <c r="I238" i="1"/>
  <c r="I240" i="1"/>
  <c r="I241" i="1"/>
  <c r="I242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70" i="1"/>
  <c r="I272" i="1"/>
  <c r="I274" i="1"/>
  <c r="I275" i="1"/>
  <c r="I276" i="1"/>
  <c r="I277" i="1"/>
  <c r="I278" i="1"/>
  <c r="I280" i="1"/>
  <c r="I282" i="1"/>
  <c r="I283" i="1"/>
  <c r="I284" i="1"/>
  <c r="I286" i="1"/>
  <c r="I303" i="1"/>
  <c r="I322" i="1"/>
  <c r="I323" i="1"/>
  <c r="I324" i="1"/>
  <c r="I325" i="1"/>
  <c r="I326" i="1"/>
  <c r="I327" i="1"/>
  <c r="I328" i="1"/>
  <c r="I331" i="1"/>
  <c r="I332" i="1"/>
  <c r="I333" i="1"/>
  <c r="I334" i="1"/>
  <c r="I335" i="1"/>
  <c r="I338" i="1"/>
  <c r="I339" i="1"/>
  <c r="I342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8" i="1"/>
  <c r="I371" i="1"/>
  <c r="I373" i="1"/>
  <c r="I374" i="1"/>
  <c r="I391" i="1"/>
  <c r="I410" i="1"/>
  <c r="I411" i="1"/>
  <c r="I412" i="1"/>
  <c r="I413" i="1"/>
  <c r="I414" i="1"/>
  <c r="I415" i="1"/>
  <c r="I416" i="1"/>
  <c r="I419" i="1"/>
  <c r="I420" i="1"/>
  <c r="I421" i="1"/>
  <c r="I422" i="1"/>
  <c r="I423" i="1"/>
  <c r="I426" i="1"/>
  <c r="I427" i="1"/>
  <c r="I430" i="1"/>
  <c r="I435" i="1"/>
  <c r="I436" i="1"/>
  <c r="I437" i="1"/>
  <c r="I438" i="1"/>
  <c r="I439" i="1"/>
  <c r="I440" i="1"/>
  <c r="I441" i="1"/>
  <c r="I442" i="1"/>
  <c r="I444" i="1"/>
  <c r="I445" i="1"/>
  <c r="I446" i="1"/>
  <c r="I447" i="1"/>
  <c r="I448" i="1"/>
  <c r="I449" i="1"/>
  <c r="I450" i="1"/>
  <c r="I451" i="1"/>
  <c r="I452" i="1"/>
  <c r="I458" i="1"/>
  <c r="I461" i="1"/>
  <c r="I463" i="1"/>
  <c r="I464" i="1"/>
  <c r="I481" i="1"/>
  <c r="I500" i="1"/>
  <c r="I501" i="1"/>
  <c r="I502" i="1"/>
  <c r="I503" i="1"/>
  <c r="I504" i="1"/>
  <c r="I505" i="1"/>
  <c r="I506" i="1"/>
  <c r="I509" i="1"/>
  <c r="I510" i="1"/>
  <c r="I511" i="1"/>
  <c r="I512" i="1"/>
  <c r="I513" i="1"/>
  <c r="I516" i="1"/>
  <c r="I517" i="1"/>
  <c r="I520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5" i="1"/>
  <c r="I547" i="1"/>
  <c r="I550" i="1"/>
  <c r="I552" i="1"/>
  <c r="I569" i="1"/>
  <c r="I588" i="1"/>
  <c r="I589" i="1"/>
  <c r="I590" i="1"/>
  <c r="I591" i="1"/>
  <c r="I592" i="1"/>
  <c r="I593" i="1"/>
  <c r="I594" i="1"/>
  <c r="I595" i="1"/>
  <c r="I596" i="1"/>
  <c r="I599" i="1"/>
  <c r="I600" i="1"/>
  <c r="I601" i="1"/>
  <c r="I602" i="1"/>
  <c r="I603" i="1"/>
  <c r="I606" i="1"/>
  <c r="I607" i="1"/>
  <c r="I609" i="1"/>
  <c r="I610" i="1"/>
  <c r="I613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44" i="1"/>
  <c r="I647" i="1"/>
  <c r="I649" i="1"/>
  <c r="I650" i="1"/>
  <c r="I651" i="1"/>
  <c r="I653" i="1"/>
  <c r="I670" i="1"/>
  <c r="I689" i="1"/>
  <c r="I690" i="1"/>
  <c r="I691" i="1"/>
  <c r="I692" i="1"/>
  <c r="I693" i="1"/>
  <c r="I694" i="1"/>
  <c r="I695" i="1"/>
  <c r="I698" i="1"/>
  <c r="I699" i="1"/>
  <c r="I700" i="1"/>
  <c r="I701" i="1"/>
  <c r="I702" i="1"/>
  <c r="I705" i="1"/>
  <c r="I706" i="1"/>
  <c r="I709" i="1"/>
  <c r="I714" i="1"/>
  <c r="I715" i="1"/>
  <c r="I716" i="1"/>
  <c r="I717" i="1"/>
  <c r="I718" i="1"/>
  <c r="I719" i="1"/>
  <c r="I720" i="1"/>
  <c r="I721" i="1"/>
  <c r="I723" i="1"/>
  <c r="I724" i="1"/>
  <c r="I725" i="1"/>
  <c r="I726" i="1"/>
  <c r="I727" i="1"/>
  <c r="I728" i="1"/>
  <c r="I729" i="1"/>
  <c r="I730" i="1"/>
  <c r="I736" i="1"/>
  <c r="I739" i="1"/>
  <c r="I741" i="1"/>
  <c r="I742" i="1"/>
  <c r="I759" i="1"/>
  <c r="I778" i="1"/>
  <c r="I779" i="1"/>
  <c r="I780" i="1"/>
  <c r="I781" i="1"/>
  <c r="I782" i="1"/>
  <c r="I783" i="1"/>
  <c r="I784" i="1"/>
  <c r="I787" i="1"/>
  <c r="I788" i="1"/>
  <c r="I789" i="1"/>
  <c r="I790" i="1"/>
  <c r="I791" i="1"/>
  <c r="I794" i="1"/>
  <c r="I795" i="1"/>
  <c r="I798" i="1"/>
  <c r="I803" i="1"/>
  <c r="I804" i="1"/>
  <c r="I805" i="1"/>
  <c r="I806" i="1"/>
  <c r="I807" i="1"/>
  <c r="I808" i="1"/>
  <c r="I809" i="1"/>
  <c r="I810" i="1"/>
  <c r="I811" i="1"/>
  <c r="I813" i="1"/>
  <c r="I814" i="1"/>
  <c r="I815" i="1"/>
  <c r="I816" i="1"/>
  <c r="I817" i="1"/>
  <c r="I818" i="1"/>
  <c r="I819" i="1"/>
  <c r="I820" i="1"/>
  <c r="I821" i="1"/>
  <c r="I827" i="1"/>
  <c r="I830" i="1"/>
  <c r="I832" i="1"/>
  <c r="I833" i="1"/>
  <c r="I834" i="1"/>
  <c r="I851" i="1"/>
  <c r="I870" i="1"/>
  <c r="I871" i="1"/>
  <c r="I872" i="1"/>
  <c r="I873" i="1"/>
  <c r="I874" i="1"/>
  <c r="I875" i="1"/>
  <c r="I876" i="1"/>
  <c r="I877" i="1"/>
  <c r="I878" i="1"/>
  <c r="I881" i="1"/>
  <c r="I882" i="1"/>
  <c r="I883" i="1"/>
  <c r="I884" i="1"/>
  <c r="I885" i="1"/>
  <c r="I888" i="1"/>
  <c r="I889" i="1"/>
  <c r="I891" i="1"/>
  <c r="I892" i="1"/>
  <c r="I895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24" i="1"/>
  <c r="I927" i="1"/>
  <c r="I929" i="1"/>
  <c r="I930" i="1"/>
  <c r="I931" i="1"/>
  <c r="I933" i="1"/>
  <c r="I950" i="1"/>
  <c r="I969" i="1"/>
  <c r="I970" i="1"/>
  <c r="I971" i="1"/>
  <c r="I972" i="1"/>
  <c r="I973" i="1"/>
  <c r="I974" i="1"/>
  <c r="I975" i="1"/>
  <c r="I978" i="1"/>
  <c r="I979" i="1"/>
  <c r="I980" i="1"/>
  <c r="I981" i="1"/>
  <c r="I982" i="1"/>
  <c r="I985" i="1"/>
  <c r="I986" i="1"/>
  <c r="I989" i="1"/>
  <c r="I994" i="1"/>
  <c r="I995" i="1"/>
  <c r="I996" i="1"/>
  <c r="I997" i="1"/>
  <c r="I998" i="1"/>
  <c r="I999" i="1"/>
  <c r="I1000" i="1"/>
  <c r="I1001" i="1"/>
  <c r="I1003" i="1"/>
  <c r="I1004" i="1"/>
  <c r="I1005" i="1"/>
  <c r="I1006" i="1"/>
  <c r="I1007" i="1"/>
  <c r="I1008" i="1"/>
  <c r="I1009" i="1"/>
  <c r="I1010" i="1"/>
  <c r="I1011" i="1"/>
  <c r="I1016" i="1"/>
  <c r="I1018" i="1"/>
  <c r="I1021" i="1"/>
  <c r="I1023" i="1"/>
  <c r="I1040" i="1"/>
  <c r="I1059" i="1"/>
  <c r="I1060" i="1"/>
  <c r="I1061" i="1"/>
  <c r="I1062" i="1"/>
  <c r="I1063" i="1"/>
  <c r="I1064" i="1"/>
  <c r="I1065" i="1"/>
  <c r="I1068" i="1"/>
  <c r="I1069" i="1"/>
  <c r="I1070" i="1"/>
  <c r="I1071" i="1"/>
  <c r="I1072" i="1"/>
  <c r="I1075" i="1"/>
  <c r="I1076" i="1"/>
  <c r="I1079" i="1"/>
  <c r="I1084" i="1"/>
  <c r="I1085" i="1"/>
  <c r="I1086" i="1"/>
  <c r="I1087" i="1"/>
  <c r="I1088" i="1"/>
  <c r="I1089" i="1"/>
  <c r="I1090" i="1"/>
  <c r="I1091" i="1"/>
  <c r="I1093" i="1"/>
  <c r="I1094" i="1"/>
  <c r="I1095" i="1"/>
  <c r="I1096" i="1"/>
  <c r="I1097" i="1"/>
  <c r="I1098" i="1"/>
  <c r="I1099" i="1"/>
  <c r="I1100" i="1"/>
  <c r="I1105" i="1"/>
  <c r="I1107" i="1"/>
  <c r="I1110" i="1"/>
  <c r="I1112" i="1"/>
  <c r="I1129" i="1"/>
  <c r="I1148" i="1"/>
  <c r="I1149" i="1"/>
  <c r="I1150" i="1"/>
  <c r="I1151" i="1"/>
  <c r="I1152" i="1"/>
  <c r="I1153" i="1"/>
  <c r="I1154" i="1"/>
  <c r="I1157" i="1"/>
  <c r="I1158" i="1"/>
  <c r="I1159" i="1"/>
  <c r="I1160" i="1"/>
  <c r="I1161" i="1"/>
  <c r="I1164" i="1"/>
  <c r="I1165" i="1"/>
  <c r="I1168" i="1"/>
  <c r="I1173" i="1"/>
  <c r="I1174" i="1"/>
  <c r="I1175" i="1"/>
  <c r="I1176" i="1"/>
  <c r="I1177" i="1"/>
  <c r="I1178" i="1"/>
  <c r="I1179" i="1"/>
  <c r="I1180" i="1"/>
  <c r="I1182" i="1"/>
  <c r="I1183" i="1"/>
  <c r="I1184" i="1"/>
  <c r="I1185" i="1"/>
  <c r="I1186" i="1"/>
  <c r="I1187" i="1"/>
  <c r="I1188" i="1"/>
  <c r="I1189" i="1"/>
  <c r="I1195" i="1"/>
  <c r="I1198" i="1"/>
  <c r="I1200" i="1"/>
  <c r="I1201" i="1"/>
  <c r="I1218" i="1"/>
  <c r="I1237" i="1"/>
  <c r="I1238" i="1"/>
  <c r="I1239" i="1"/>
  <c r="I1240" i="1"/>
  <c r="I1241" i="1"/>
  <c r="I1242" i="1"/>
  <c r="I1243" i="1"/>
  <c r="I1246" i="1"/>
  <c r="I1247" i="1"/>
  <c r="I1248" i="1"/>
  <c r="I1249" i="1"/>
  <c r="I1250" i="1"/>
  <c r="I1253" i="1"/>
  <c r="I1254" i="1"/>
  <c r="I1257" i="1"/>
  <c r="I1262" i="1"/>
  <c r="I1263" i="1"/>
  <c r="I1264" i="1"/>
  <c r="I1265" i="1"/>
  <c r="I1266" i="1"/>
  <c r="I1267" i="1"/>
  <c r="I1268" i="1"/>
  <c r="I1269" i="1"/>
  <c r="I1271" i="1"/>
  <c r="I1272" i="1"/>
  <c r="I1273" i="1"/>
  <c r="I1274" i="1"/>
  <c r="I1275" i="1"/>
  <c r="I1276" i="1"/>
  <c r="I1277" i="1"/>
  <c r="I1278" i="1"/>
  <c r="I1283" i="1"/>
  <c r="I1285" i="1"/>
  <c r="I1288" i="1"/>
  <c r="I1290" i="1"/>
  <c r="I1307" i="1"/>
  <c r="I1326" i="1"/>
  <c r="I1327" i="1"/>
  <c r="I1328" i="1"/>
  <c r="I1329" i="1"/>
  <c r="I1330" i="1"/>
  <c r="I1331" i="1"/>
  <c r="I1332" i="1"/>
  <c r="I1335" i="1"/>
  <c r="I1336" i="1"/>
  <c r="I1337" i="1"/>
  <c r="I1338" i="1"/>
  <c r="I1339" i="1"/>
  <c r="I1342" i="1"/>
  <c r="I1343" i="1"/>
  <c r="I1346" i="1"/>
  <c r="I1351" i="1"/>
  <c r="I1352" i="1"/>
  <c r="I1353" i="1"/>
  <c r="I1354" i="1"/>
  <c r="I1355" i="1"/>
  <c r="I1356" i="1"/>
  <c r="I1357" i="1"/>
  <c r="I1358" i="1"/>
  <c r="I1360" i="1"/>
  <c r="I1361" i="1"/>
  <c r="I1362" i="1"/>
  <c r="I1363" i="1"/>
  <c r="I1364" i="1"/>
  <c r="I1365" i="1"/>
  <c r="I1366" i="1"/>
  <c r="I1367" i="1"/>
  <c r="I1372" i="1"/>
  <c r="I1374" i="1"/>
  <c r="I1377" i="1"/>
  <c r="I1379" i="1"/>
  <c r="I1396" i="1"/>
  <c r="I1415" i="1"/>
  <c r="I1416" i="1"/>
  <c r="I1417" i="1"/>
  <c r="I1418" i="1"/>
  <c r="I1419" i="1"/>
  <c r="I1420" i="1"/>
  <c r="I1421" i="1"/>
  <c r="I1422" i="1"/>
  <c r="I1423" i="1"/>
  <c r="I1426" i="1"/>
  <c r="I1427" i="1"/>
  <c r="I1428" i="1"/>
  <c r="I1429" i="1"/>
  <c r="I1430" i="1"/>
  <c r="I1433" i="1"/>
  <c r="I1434" i="1"/>
  <c r="I1436" i="1"/>
  <c r="I1437" i="1"/>
  <c r="I1440" i="1"/>
  <c r="I1445" i="1"/>
  <c r="I1446" i="1"/>
  <c r="I1447" i="1"/>
  <c r="I1448" i="1"/>
  <c r="I1449" i="1"/>
  <c r="I1450" i="1"/>
  <c r="I1451" i="1"/>
  <c r="I1452" i="1"/>
  <c r="I1453" i="1"/>
  <c r="I1455" i="1"/>
  <c r="I1456" i="1"/>
  <c r="I1457" i="1"/>
  <c r="I1458" i="1"/>
  <c r="I1459" i="1"/>
  <c r="I1460" i="1"/>
  <c r="I1461" i="1"/>
  <c r="I1462" i="1"/>
  <c r="I1463" i="1"/>
  <c r="I1464" i="1"/>
  <c r="I1470" i="1"/>
  <c r="I1473" i="1"/>
  <c r="I1475" i="1"/>
  <c r="I1476" i="1"/>
  <c r="I1477" i="1"/>
  <c r="I1495" i="1"/>
  <c r="I1514" i="1"/>
  <c r="I1515" i="1"/>
  <c r="I1516" i="1"/>
  <c r="I1517" i="1"/>
  <c r="I1518" i="1"/>
  <c r="I1519" i="1"/>
  <c r="I1520" i="1"/>
  <c r="I1521" i="1"/>
  <c r="I1524" i="1"/>
  <c r="I1525" i="1"/>
  <c r="I1528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52" i="1"/>
  <c r="I1556" i="1"/>
  <c r="I1557" i="1"/>
  <c r="I1558" i="1"/>
  <c r="I1575" i="1"/>
  <c r="I1594" i="1"/>
  <c r="I1595" i="1"/>
  <c r="I1596" i="1"/>
  <c r="I1597" i="1"/>
  <c r="I1598" i="1"/>
  <c r="I1599" i="1"/>
  <c r="I1600" i="1"/>
  <c r="I1603" i="1"/>
  <c r="I1604" i="1"/>
  <c r="I1605" i="1"/>
  <c r="I1606" i="1"/>
  <c r="I1607" i="1"/>
  <c r="I1610" i="1"/>
  <c r="I1611" i="1"/>
  <c r="I1614" i="1"/>
  <c r="I1619" i="1"/>
  <c r="I1620" i="1"/>
  <c r="I1621" i="1"/>
  <c r="I1622" i="1"/>
  <c r="I1623" i="1"/>
  <c r="I1624" i="1"/>
  <c r="I1625" i="1"/>
  <c r="I1626" i="1"/>
  <c r="I1628" i="1"/>
  <c r="I1629" i="1"/>
  <c r="I1630" i="1"/>
  <c r="I1631" i="1"/>
  <c r="I1632" i="1"/>
  <c r="I1633" i="1"/>
  <c r="I1634" i="1"/>
  <c r="I1635" i="1"/>
  <c r="I1642" i="1"/>
  <c r="I1645" i="1"/>
  <c r="I1646" i="1"/>
  <c r="I1647" i="1"/>
  <c r="I1664" i="1"/>
  <c r="I1683" i="1"/>
  <c r="I1684" i="1"/>
  <c r="I1685" i="1"/>
  <c r="I1686" i="1"/>
  <c r="I1687" i="1"/>
  <c r="I1688" i="1"/>
  <c r="I1689" i="1"/>
  <c r="I1692" i="1"/>
  <c r="I1693" i="1"/>
  <c r="I1694" i="1"/>
  <c r="I1695" i="1"/>
  <c r="I1696" i="1"/>
  <c r="I1699" i="1"/>
  <c r="I1700" i="1"/>
  <c r="I1703" i="1"/>
  <c r="I1708" i="1"/>
  <c r="I1709" i="1"/>
  <c r="I1710" i="1"/>
  <c r="I1711" i="1"/>
  <c r="I1712" i="1"/>
  <c r="I1713" i="1"/>
  <c r="I1714" i="1"/>
  <c r="I1715" i="1"/>
  <c r="I1717" i="1"/>
  <c r="I1718" i="1"/>
  <c r="I1719" i="1"/>
  <c r="I1720" i="1"/>
  <c r="I1721" i="1"/>
  <c r="I1722" i="1"/>
  <c r="I1723" i="1"/>
  <c r="I1724" i="1"/>
  <c r="I1729" i="1"/>
  <c r="I1730" i="1"/>
  <c r="I1733" i="1"/>
  <c r="I1736" i="1"/>
  <c r="I1753" i="1"/>
  <c r="I1772" i="1"/>
  <c r="I1773" i="1"/>
  <c r="I1774" i="1"/>
  <c r="I1775" i="1"/>
  <c r="I1776" i="1"/>
  <c r="I1777" i="1"/>
  <c r="I1778" i="1"/>
  <c r="I1781" i="1"/>
  <c r="I1782" i="1"/>
  <c r="I1783" i="1"/>
  <c r="I1784" i="1"/>
  <c r="I1785" i="1"/>
  <c r="I1788" i="1"/>
  <c r="I1789" i="1"/>
  <c r="I1792" i="1"/>
  <c r="I1797" i="1"/>
  <c r="I1798" i="1"/>
  <c r="I1799" i="1"/>
  <c r="I1800" i="1"/>
  <c r="I1801" i="1"/>
  <c r="I1802" i="1"/>
  <c r="I1803" i="1"/>
  <c r="I1804" i="1"/>
  <c r="I1806" i="1"/>
  <c r="I1807" i="1"/>
  <c r="I1808" i="1"/>
  <c r="I1809" i="1"/>
  <c r="I1810" i="1"/>
  <c r="I1811" i="1"/>
  <c r="I1812" i="1"/>
  <c r="I1813" i="1"/>
  <c r="I1820" i="1"/>
  <c r="I1823" i="1"/>
  <c r="I1824" i="1"/>
  <c r="I1825" i="1"/>
  <c r="I1842" i="1"/>
  <c r="I1861" i="1"/>
  <c r="I1862" i="1"/>
  <c r="I1863" i="1"/>
  <c r="I1864" i="1"/>
  <c r="I1865" i="1"/>
  <c r="I1866" i="1"/>
  <c r="I1867" i="1"/>
  <c r="I1870" i="1"/>
  <c r="I1871" i="1"/>
  <c r="I1872" i="1"/>
  <c r="I1873" i="1"/>
  <c r="I1874" i="1"/>
  <c r="I1877" i="1"/>
  <c r="I1878" i="1"/>
  <c r="I1881" i="1"/>
  <c r="I1886" i="1"/>
  <c r="I1887" i="1"/>
  <c r="I1888" i="1"/>
  <c r="I1889" i="1"/>
  <c r="I1890" i="1"/>
  <c r="I1891" i="1"/>
  <c r="I1892" i="1"/>
  <c r="I1893" i="1"/>
  <c r="I1895" i="1"/>
  <c r="I1896" i="1"/>
  <c r="I1897" i="1"/>
  <c r="I1898" i="1"/>
  <c r="I1899" i="1"/>
  <c r="I1900" i="1"/>
  <c r="I1901" i="1"/>
  <c r="I1902" i="1"/>
  <c r="I1907" i="1"/>
  <c r="I1908" i="1"/>
  <c r="I1911" i="1"/>
  <c r="I1914" i="1"/>
  <c r="I1931" i="1"/>
  <c r="I1950" i="1"/>
  <c r="I1951" i="1"/>
  <c r="I1952" i="1"/>
  <c r="I1953" i="1"/>
  <c r="I1954" i="1"/>
  <c r="I1955" i="1"/>
  <c r="I1956" i="1"/>
  <c r="I1959" i="1"/>
  <c r="I1960" i="1"/>
  <c r="I1961" i="1"/>
  <c r="I1962" i="1"/>
  <c r="I1963" i="1"/>
  <c r="I1966" i="1"/>
  <c r="I1967" i="1"/>
  <c r="I1970" i="1"/>
  <c r="I1975" i="1"/>
  <c r="I1976" i="1"/>
  <c r="I1977" i="1"/>
  <c r="I1978" i="1"/>
  <c r="I1979" i="1"/>
  <c r="I1980" i="1"/>
  <c r="I1981" i="1"/>
  <c r="I1982" i="1"/>
  <c r="I1984" i="1"/>
  <c r="I1985" i="1"/>
  <c r="I1986" i="1"/>
  <c r="I1987" i="1"/>
  <c r="I1988" i="1"/>
  <c r="I1989" i="1"/>
  <c r="I1990" i="1"/>
  <c r="I1991" i="1"/>
  <c r="I1998" i="1"/>
  <c r="I2001" i="1"/>
  <c r="I2002" i="1"/>
  <c r="I2003" i="1"/>
  <c r="I2020" i="1"/>
  <c r="I2039" i="1"/>
  <c r="I2040" i="1"/>
  <c r="I2041" i="1"/>
  <c r="I2042" i="1"/>
  <c r="I2043" i="1"/>
  <c r="I2044" i="1"/>
  <c r="I2045" i="1"/>
  <c r="I2048" i="1"/>
  <c r="I2049" i="1"/>
  <c r="I2050" i="1"/>
  <c r="I2051" i="1"/>
  <c r="I2054" i="1"/>
  <c r="I2055" i="1"/>
  <c r="I2058" i="1"/>
  <c r="I2063" i="1"/>
  <c r="I2064" i="1"/>
  <c r="I2065" i="1"/>
  <c r="I2066" i="1"/>
  <c r="I2067" i="1"/>
  <c r="I2068" i="1"/>
  <c r="I2069" i="1"/>
  <c r="I2070" i="1"/>
  <c r="I2072" i="1"/>
  <c r="I2073" i="1"/>
  <c r="I2074" i="1"/>
  <c r="I2075" i="1"/>
  <c r="I2076" i="1"/>
  <c r="I2077" i="1"/>
  <c r="I2078" i="1"/>
  <c r="I2079" i="1"/>
  <c r="I2084" i="1"/>
  <c r="I2086" i="1"/>
  <c r="I2089" i="1"/>
  <c r="I2091" i="1"/>
  <c r="I2108" i="1"/>
  <c r="I2127" i="1"/>
  <c r="I2128" i="1"/>
  <c r="I2129" i="1"/>
  <c r="I2130" i="1"/>
  <c r="I2131" i="1"/>
  <c r="I2132" i="1"/>
  <c r="I2133" i="1"/>
  <c r="I2134" i="1"/>
  <c r="I2135" i="1"/>
  <c r="I2138" i="1"/>
  <c r="I2139" i="1"/>
  <c r="I2140" i="1"/>
  <c r="I2141" i="1"/>
  <c r="I2144" i="1"/>
  <c r="I2145" i="1"/>
  <c r="I2147" i="1"/>
  <c r="I2148" i="1"/>
  <c r="I2151" i="1"/>
  <c r="I2156" i="1"/>
  <c r="I2157" i="1"/>
  <c r="I2158" i="1"/>
  <c r="I2159" i="1"/>
  <c r="I2160" i="1"/>
  <c r="I2161" i="1"/>
  <c r="I2162" i="1"/>
  <c r="I2163" i="1"/>
  <c r="I2165" i="1"/>
  <c r="I2166" i="1"/>
  <c r="I2167" i="1"/>
  <c r="I2168" i="1"/>
  <c r="I2169" i="1"/>
  <c r="I2170" i="1"/>
  <c r="I2171" i="1"/>
  <c r="I2172" i="1"/>
  <c r="I2173" i="1"/>
  <c r="I2179" i="1"/>
  <c r="I2182" i="1"/>
  <c r="I2184" i="1"/>
  <c r="I2186" i="1"/>
  <c r="I2188" i="1"/>
  <c r="I2205" i="1"/>
  <c r="I2224" i="1"/>
  <c r="I2225" i="1"/>
  <c r="I2226" i="1"/>
  <c r="I2227" i="1"/>
  <c r="I2228" i="1"/>
  <c r="I2229" i="1"/>
  <c r="I2230" i="1"/>
  <c r="I2233" i="1"/>
  <c r="I2234" i="1"/>
  <c r="I2235" i="1"/>
  <c r="I2236" i="1"/>
  <c r="I2237" i="1"/>
  <c r="I2240" i="1"/>
  <c r="I2241" i="1"/>
  <c r="I2244" i="1"/>
  <c r="I2249" i="1"/>
  <c r="I2250" i="1"/>
  <c r="I2251" i="1"/>
  <c r="I2252" i="1"/>
  <c r="I2253" i="1"/>
  <c r="I2254" i="1"/>
  <c r="I2255" i="1"/>
  <c r="I2256" i="1"/>
  <c r="I2258" i="1"/>
  <c r="I2259" i="1"/>
  <c r="I2260" i="1"/>
  <c r="I2261" i="1"/>
  <c r="I2262" i="1"/>
  <c r="I2263" i="1"/>
  <c r="I2264" i="1"/>
  <c r="I2265" i="1"/>
  <c r="I2270" i="1"/>
  <c r="I2271" i="1"/>
  <c r="I2274" i="1"/>
  <c r="I2277" i="1"/>
  <c r="I2294" i="1"/>
  <c r="I2313" i="1"/>
  <c r="I2314" i="1"/>
  <c r="I2315" i="1"/>
  <c r="I2316" i="1"/>
  <c r="I2317" i="1"/>
  <c r="I2318" i="1"/>
  <c r="I2319" i="1"/>
  <c r="I2320" i="1"/>
  <c r="I2321" i="1"/>
  <c r="I2324" i="1"/>
  <c r="I2325" i="1"/>
  <c r="I2326" i="1"/>
  <c r="I2327" i="1"/>
  <c r="I2328" i="1"/>
  <c r="I2331" i="1"/>
  <c r="I2332" i="1"/>
  <c r="I2334" i="1"/>
  <c r="I2335" i="1"/>
  <c r="I2338" i="1"/>
  <c r="I2343" i="1"/>
  <c r="I2344" i="1"/>
  <c r="I2345" i="1"/>
  <c r="I2346" i="1"/>
  <c r="I2347" i="1"/>
  <c r="I2348" i="1"/>
  <c r="I2349" i="1"/>
  <c r="I2350" i="1"/>
  <c r="I2352" i="1"/>
  <c r="I2353" i="1"/>
  <c r="I2354" i="1"/>
  <c r="I2355" i="1"/>
  <c r="I2356" i="1"/>
  <c r="I2357" i="1"/>
  <c r="I2358" i="1"/>
  <c r="I2359" i="1"/>
  <c r="I2360" i="1"/>
  <c r="I2361" i="1"/>
  <c r="I2362" i="1"/>
  <c r="I2368" i="1"/>
  <c r="I2371" i="1"/>
  <c r="I2373" i="1"/>
  <c r="I2374" i="1"/>
  <c r="I2377" i="1"/>
  <c r="I2394" i="1"/>
  <c r="I2413" i="1"/>
  <c r="I2414" i="1"/>
  <c r="I2415" i="1"/>
  <c r="I2416" i="1"/>
  <c r="I2417" i="1"/>
  <c r="I2418" i="1"/>
  <c r="I2419" i="1"/>
  <c r="I2422" i="1"/>
  <c r="I2423" i="1"/>
  <c r="I2424" i="1"/>
  <c r="I2425" i="1"/>
  <c r="I2428" i="1"/>
  <c r="I2429" i="1"/>
  <c r="I2432" i="1"/>
  <c r="I2437" i="1"/>
  <c r="I2438" i="1"/>
  <c r="I2439" i="1"/>
  <c r="I2440" i="1"/>
  <c r="I2441" i="1"/>
  <c r="I2442" i="1"/>
  <c r="I2443" i="1"/>
  <c r="I2444" i="1"/>
  <c r="I2446" i="1"/>
  <c r="I2447" i="1"/>
  <c r="I2448" i="1"/>
  <c r="I2449" i="1"/>
  <c r="I2450" i="1"/>
  <c r="I2451" i="1"/>
  <c r="I2452" i="1"/>
  <c r="I2453" i="1"/>
  <c r="I2459" i="1"/>
  <c r="I2462" i="1"/>
  <c r="I2464" i="1"/>
  <c r="I2465" i="1"/>
  <c r="I2482" i="1"/>
  <c r="I2501" i="1"/>
  <c r="I2502" i="1"/>
  <c r="I2503" i="1"/>
  <c r="I2504" i="1"/>
  <c r="I2505" i="1"/>
  <c r="I2506" i="1"/>
  <c r="I2507" i="1"/>
  <c r="I2508" i="1"/>
  <c r="I2509" i="1"/>
  <c r="I2512" i="1"/>
  <c r="I2513" i="1"/>
  <c r="I2514" i="1"/>
  <c r="I2515" i="1"/>
  <c r="I2518" i="1"/>
  <c r="I2519" i="1"/>
  <c r="I2521" i="1"/>
  <c r="I2522" i="1"/>
  <c r="I2523" i="1"/>
  <c r="I2526" i="1"/>
  <c r="I2531" i="1"/>
  <c r="I2532" i="1"/>
  <c r="I2533" i="1"/>
  <c r="I2534" i="1"/>
  <c r="I2535" i="1"/>
  <c r="I2536" i="1"/>
  <c r="I2537" i="1"/>
  <c r="I2538" i="1"/>
  <c r="I2540" i="1"/>
  <c r="I2541" i="1"/>
  <c r="I2542" i="1"/>
  <c r="I2543" i="1"/>
  <c r="I2544" i="1"/>
  <c r="I2545" i="1"/>
  <c r="I2546" i="1"/>
  <c r="I2547" i="1"/>
  <c r="I2548" i="1"/>
  <c r="I2549" i="1"/>
  <c r="I2550" i="1"/>
  <c r="I2555" i="1"/>
  <c r="I2557" i="1"/>
  <c r="I2560" i="1"/>
  <c r="I2562" i="1"/>
  <c r="I2565" i="1"/>
  <c r="I2582" i="1"/>
  <c r="I2601" i="1"/>
  <c r="I2602" i="1"/>
  <c r="I2603" i="1"/>
  <c r="I2604" i="1"/>
  <c r="I2605" i="1"/>
  <c r="I2606" i="1"/>
  <c r="I2607" i="1"/>
  <c r="I2610" i="1"/>
  <c r="I2611" i="1"/>
  <c r="I2612" i="1"/>
  <c r="I2613" i="1"/>
  <c r="I2616" i="1"/>
  <c r="I2617" i="1"/>
  <c r="I2620" i="1"/>
  <c r="I2625" i="1"/>
  <c r="I2626" i="1"/>
  <c r="I2627" i="1"/>
  <c r="I2628" i="1"/>
  <c r="I2629" i="1"/>
  <c r="I2630" i="1"/>
  <c r="I2631" i="1"/>
  <c r="I2632" i="1"/>
  <c r="I2634" i="1"/>
  <c r="I2635" i="1"/>
  <c r="I2636" i="1"/>
  <c r="I2637" i="1"/>
  <c r="I2638" i="1"/>
  <c r="I2639" i="1"/>
  <c r="I2640" i="1"/>
  <c r="I2641" i="1"/>
  <c r="I2647" i="1"/>
  <c r="I2648" i="1"/>
  <c r="I2651" i="1"/>
  <c r="I2653" i="1"/>
  <c r="I2670" i="1"/>
  <c r="I2689" i="1"/>
  <c r="I2690" i="1"/>
  <c r="I2691" i="1"/>
  <c r="I2692" i="1"/>
  <c r="I2693" i="1"/>
  <c r="I2694" i="1"/>
  <c r="I2695" i="1"/>
  <c r="I2698" i="1"/>
  <c r="I2699" i="1"/>
  <c r="I2700" i="1"/>
  <c r="I2701" i="1"/>
  <c r="I2704" i="1"/>
  <c r="I2705" i="1"/>
  <c r="I2708" i="1"/>
  <c r="I2713" i="1"/>
  <c r="I2714" i="1"/>
  <c r="I2715" i="1"/>
  <c r="I2716" i="1"/>
  <c r="I2717" i="1"/>
  <c r="I2718" i="1"/>
  <c r="I2719" i="1"/>
  <c r="I2720" i="1"/>
  <c r="I2722" i="1"/>
  <c r="I2723" i="1"/>
  <c r="I2724" i="1"/>
  <c r="I2725" i="1"/>
  <c r="I2726" i="1"/>
  <c r="I2727" i="1"/>
  <c r="I2728" i="1"/>
  <c r="I2729" i="1"/>
  <c r="I2735" i="1"/>
  <c r="I2738" i="1"/>
  <c r="I2739" i="1"/>
  <c r="I2741" i="1"/>
  <c r="I2758" i="1"/>
  <c r="I2777" i="1"/>
  <c r="I2778" i="1"/>
  <c r="I2779" i="1"/>
  <c r="I2780" i="1"/>
  <c r="I2781" i="1"/>
  <c r="I2782" i="1"/>
  <c r="I2783" i="1"/>
  <c r="I2784" i="1"/>
  <c r="I2785" i="1"/>
  <c r="I2788" i="1"/>
  <c r="I2789" i="1"/>
  <c r="I2790" i="1"/>
  <c r="I2791" i="1"/>
  <c r="I2794" i="1"/>
  <c r="I2795" i="1"/>
  <c r="I2797" i="1"/>
  <c r="I2798" i="1"/>
  <c r="I2801" i="1"/>
  <c r="I2806" i="1"/>
  <c r="I2807" i="1"/>
  <c r="I2808" i="1"/>
  <c r="I2809" i="1"/>
  <c r="I2810" i="1"/>
  <c r="I2811" i="1"/>
  <c r="I2812" i="1"/>
  <c r="I2813" i="1"/>
  <c r="I2815" i="1"/>
  <c r="I2816" i="1"/>
  <c r="I2817" i="1"/>
  <c r="I2818" i="1"/>
  <c r="I2819" i="1"/>
  <c r="I2820" i="1"/>
  <c r="I2821" i="1"/>
  <c r="I2822" i="1"/>
  <c r="I2823" i="1"/>
  <c r="I2824" i="1"/>
  <c r="I2825" i="1"/>
  <c r="I2831" i="1"/>
  <c r="I2834" i="1"/>
  <c r="I2836" i="1"/>
  <c r="I2838" i="1"/>
  <c r="I2839" i="1"/>
  <c r="I2856" i="1"/>
  <c r="I2875" i="1"/>
  <c r="I2876" i="1"/>
  <c r="I2877" i="1"/>
  <c r="I2878" i="1"/>
  <c r="I2879" i="1"/>
  <c r="I2880" i="1"/>
  <c r="I2881" i="1"/>
  <c r="I2882" i="1"/>
  <c r="I2883" i="1"/>
  <c r="I2886" i="1"/>
  <c r="I2887" i="1"/>
  <c r="I2888" i="1"/>
  <c r="I2889" i="1"/>
  <c r="I2892" i="1"/>
  <c r="I2893" i="1"/>
  <c r="I2895" i="1"/>
  <c r="I2896" i="1"/>
  <c r="I2899" i="1"/>
  <c r="I2904" i="1"/>
  <c r="I2905" i="1"/>
  <c r="I2906" i="1"/>
  <c r="I2907" i="1"/>
  <c r="I2908" i="1"/>
  <c r="I2909" i="1"/>
  <c r="I2910" i="1"/>
  <c r="I2911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9" i="1"/>
  <c r="I2931" i="1"/>
  <c r="I2934" i="1"/>
  <c r="I2936" i="1"/>
  <c r="I2939" i="1"/>
  <c r="I2956" i="1"/>
  <c r="I2975" i="1"/>
  <c r="I2976" i="1"/>
  <c r="I2977" i="1"/>
  <c r="I2978" i="1"/>
  <c r="I2979" i="1"/>
  <c r="I2980" i="1"/>
  <c r="I2981" i="1"/>
  <c r="I2984" i="1"/>
  <c r="I2985" i="1"/>
  <c r="I2986" i="1"/>
  <c r="I2987" i="1"/>
  <c r="I2990" i="1"/>
  <c r="I2991" i="1"/>
  <c r="I2994" i="1"/>
  <c r="I2999" i="1"/>
  <c r="I3000" i="1"/>
  <c r="I3001" i="1"/>
  <c r="I3002" i="1"/>
  <c r="I3003" i="1"/>
  <c r="I3004" i="1"/>
  <c r="I3005" i="1"/>
  <c r="I3006" i="1"/>
  <c r="I3008" i="1"/>
  <c r="I3009" i="1"/>
  <c r="I3010" i="1"/>
  <c r="I3011" i="1"/>
  <c r="I3012" i="1"/>
  <c r="I3013" i="1"/>
  <c r="I3014" i="1"/>
  <c r="I3015" i="1"/>
  <c r="I3020" i="1"/>
  <c r="I3022" i="1"/>
  <c r="I3025" i="1"/>
  <c r="I3027" i="1"/>
  <c r="I3045" i="1"/>
  <c r="I3064" i="1"/>
  <c r="I3065" i="1"/>
  <c r="I3066" i="1"/>
  <c r="I3067" i="1"/>
  <c r="I3068" i="1"/>
  <c r="I3069" i="1"/>
  <c r="I3070" i="1"/>
  <c r="I3073" i="1"/>
  <c r="I3074" i="1"/>
  <c r="I3075" i="1"/>
  <c r="I3076" i="1"/>
  <c r="I3079" i="1"/>
  <c r="I3080" i="1"/>
  <c r="I3083" i="1"/>
  <c r="I3088" i="1"/>
  <c r="I3089" i="1"/>
  <c r="I3090" i="1"/>
  <c r="I3091" i="1"/>
  <c r="I3092" i="1"/>
  <c r="I3093" i="1"/>
  <c r="I3094" i="1"/>
  <c r="I3095" i="1"/>
  <c r="I3097" i="1"/>
  <c r="I3098" i="1"/>
  <c r="I3099" i="1"/>
  <c r="I3100" i="1"/>
  <c r="I3101" i="1"/>
  <c r="I3102" i="1"/>
  <c r="I3103" i="1"/>
  <c r="I3104" i="1"/>
  <c r="I3110" i="1"/>
  <c r="I3113" i="1"/>
  <c r="I3115" i="1"/>
  <c r="I3116" i="1"/>
  <c r="I3133" i="1"/>
  <c r="I3152" i="1"/>
  <c r="I3153" i="1"/>
  <c r="I3154" i="1"/>
  <c r="I3155" i="1"/>
  <c r="I3156" i="1"/>
  <c r="I3157" i="1"/>
  <c r="I3158" i="1"/>
  <c r="I3161" i="1"/>
  <c r="I3162" i="1"/>
  <c r="I3163" i="1"/>
  <c r="I3164" i="1"/>
  <c r="I3167" i="1"/>
  <c r="I3168" i="1"/>
  <c r="I3171" i="1"/>
  <c r="I3176" i="1"/>
  <c r="I3177" i="1"/>
  <c r="I3178" i="1"/>
  <c r="I3179" i="1"/>
  <c r="I3180" i="1"/>
  <c r="I3181" i="1"/>
  <c r="I3182" i="1"/>
  <c r="I3183" i="1"/>
  <c r="I3185" i="1"/>
  <c r="I3186" i="1"/>
  <c r="I3187" i="1"/>
  <c r="I3188" i="1"/>
  <c r="I3189" i="1"/>
  <c r="I3190" i="1"/>
  <c r="I3191" i="1"/>
  <c r="I3192" i="1"/>
  <c r="I3193" i="1"/>
  <c r="I3198" i="1"/>
  <c r="I3200" i="1"/>
  <c r="I3203" i="1"/>
  <c r="I3205" i="1"/>
  <c r="I3222" i="1"/>
  <c r="I3241" i="1"/>
  <c r="I3242" i="1"/>
  <c r="I3243" i="1"/>
  <c r="I3244" i="1"/>
  <c r="I3245" i="1"/>
  <c r="I3246" i="1"/>
  <c r="I3247" i="1"/>
  <c r="I3250" i="1"/>
  <c r="I3251" i="1"/>
  <c r="I3252" i="1"/>
  <c r="I3253" i="1"/>
  <c r="I3256" i="1"/>
  <c r="I3257" i="1"/>
  <c r="I3260" i="1"/>
  <c r="I3265" i="1"/>
  <c r="I3266" i="1"/>
  <c r="I3267" i="1"/>
  <c r="I3268" i="1"/>
  <c r="I3269" i="1"/>
  <c r="I3270" i="1"/>
  <c r="I3271" i="1"/>
  <c r="I3272" i="1"/>
  <c r="I3274" i="1"/>
  <c r="I3275" i="1"/>
  <c r="I3276" i="1"/>
  <c r="I3277" i="1"/>
  <c r="I3278" i="1"/>
  <c r="I3279" i="1"/>
  <c r="I3280" i="1"/>
  <c r="I3281" i="1"/>
  <c r="I3287" i="1"/>
  <c r="I3290" i="1"/>
  <c r="I3292" i="1"/>
  <c r="I3293" i="1"/>
  <c r="I3310" i="1"/>
  <c r="I3329" i="1"/>
  <c r="I3330" i="1"/>
  <c r="I3331" i="1"/>
  <c r="I3332" i="1"/>
  <c r="I3333" i="1"/>
  <c r="I3334" i="1"/>
  <c r="I3335" i="1"/>
  <c r="I3338" i="1"/>
  <c r="I3339" i="1"/>
  <c r="I3340" i="1"/>
  <c r="I3341" i="1"/>
  <c r="I3342" i="1"/>
  <c r="I3345" i="1"/>
  <c r="I3346" i="1"/>
  <c r="I3349" i="1"/>
  <c r="I3354" i="1"/>
  <c r="I3355" i="1"/>
  <c r="I3356" i="1"/>
  <c r="I3357" i="1"/>
  <c r="I3358" i="1"/>
  <c r="I3359" i="1"/>
  <c r="I3360" i="1"/>
  <c r="I3361" i="1"/>
  <c r="I3362" i="1"/>
  <c r="I3363" i="1"/>
  <c r="I3365" i="1"/>
  <c r="I3366" i="1"/>
  <c r="I3367" i="1"/>
  <c r="I3368" i="1"/>
  <c r="I3369" i="1"/>
  <c r="I3370" i="1"/>
  <c r="I3371" i="1"/>
  <c r="I3372" i="1"/>
  <c r="I3373" i="1"/>
  <c r="I3374" i="1"/>
  <c r="I3380" i="1"/>
  <c r="I3383" i="1"/>
  <c r="I3385" i="1"/>
  <c r="I3386" i="1"/>
  <c r="I3387" i="1"/>
  <c r="I34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I122" i="2"/>
  <c r="I27" i="1" s="1"/>
  <c r="K27" i="1"/>
  <c r="N122" i="2"/>
  <c r="I123" i="2"/>
  <c r="I28" i="1" s="1"/>
  <c r="K28" i="1"/>
  <c r="N123" i="2"/>
  <c r="I2" i="2"/>
  <c r="I2" i="1" s="1"/>
  <c r="K2" i="1"/>
  <c r="N2" i="2"/>
  <c r="I170" i="2"/>
  <c r="N170" i="2"/>
  <c r="I25" i="2"/>
  <c r="N25" i="2"/>
  <c r="N219" i="2"/>
  <c r="I26" i="2"/>
  <c r="N26" i="2"/>
  <c r="I220" i="2"/>
  <c r="N220" i="2"/>
  <c r="I308" i="2"/>
  <c r="N308" i="2"/>
  <c r="I385" i="2"/>
  <c r="N385" i="2"/>
  <c r="I481" i="2"/>
  <c r="N481" i="2"/>
  <c r="I582" i="2"/>
  <c r="N582" i="2"/>
  <c r="I678" i="2"/>
  <c r="N678" i="2"/>
  <c r="I774" i="2"/>
  <c r="N774" i="2"/>
  <c r="I826" i="2"/>
  <c r="N826" i="2"/>
  <c r="I907" i="2"/>
  <c r="N907" i="2"/>
  <c r="I993" i="2"/>
  <c r="N993" i="2"/>
  <c r="I1083" i="2"/>
  <c r="N1083" i="2"/>
  <c r="I1176" i="2"/>
  <c r="N1176" i="2"/>
  <c r="I1268" i="2"/>
  <c r="N1268" i="2"/>
  <c r="I1361" i="2"/>
  <c r="N1361" i="2"/>
  <c r="I1458" i="2"/>
  <c r="N1458" i="2"/>
  <c r="I1554" i="2"/>
  <c r="N1554" i="2"/>
  <c r="I1648" i="2"/>
  <c r="N1648" i="2"/>
  <c r="I1741" i="2"/>
  <c r="N1741" i="2"/>
  <c r="I1834" i="2"/>
  <c r="N1834" i="2"/>
  <c r="I1920" i="2"/>
  <c r="N1920" i="2"/>
  <c r="I2005" i="2"/>
  <c r="N2005" i="2"/>
  <c r="I2092" i="2"/>
  <c r="N2092" i="2"/>
  <c r="I2185" i="2"/>
  <c r="N2185" i="2"/>
  <c r="I2278" i="2"/>
  <c r="N2278" i="2"/>
  <c r="I2365" i="2"/>
  <c r="N2365" i="2"/>
  <c r="I2456" i="2"/>
  <c r="N2456" i="2"/>
  <c r="I2545" i="2"/>
  <c r="N2545" i="2"/>
  <c r="I2638" i="2"/>
  <c r="N2638" i="2"/>
  <c r="I2732" i="2"/>
  <c r="N2732" i="2"/>
  <c r="I2834" i="2"/>
  <c r="N2834" i="2"/>
  <c r="I2930" i="2"/>
  <c r="N2930" i="2"/>
  <c r="I3023" i="2"/>
  <c r="N3023" i="2"/>
  <c r="I3116" i="2"/>
  <c r="N3116" i="2"/>
  <c r="I3209" i="2"/>
  <c r="N3209" i="2"/>
  <c r="I3298" i="2"/>
  <c r="N3298" i="2"/>
  <c r="I3390" i="2"/>
  <c r="N3390" i="2"/>
  <c r="I3485" i="2"/>
  <c r="N3485" i="2"/>
  <c r="I3575" i="2"/>
  <c r="N3575" i="2"/>
  <c r="I3664" i="2"/>
  <c r="N3664" i="2"/>
  <c r="I3755" i="2"/>
  <c r="N3755" i="2"/>
  <c r="I3853" i="2"/>
  <c r="N3853" i="2"/>
  <c r="I3951" i="2"/>
  <c r="N3951" i="2"/>
  <c r="I4047" i="2"/>
  <c r="N4047" i="2"/>
  <c r="I4143" i="2"/>
  <c r="N4143" i="2"/>
  <c r="I4237" i="2"/>
  <c r="N4237" i="2"/>
  <c r="I4331" i="2"/>
  <c r="N4331" i="2"/>
  <c r="I4424" i="2"/>
  <c r="N4424" i="2"/>
  <c r="I4517" i="2"/>
  <c r="N4517" i="2"/>
  <c r="I4606" i="2"/>
  <c r="N4606" i="2"/>
  <c r="I4693" i="2"/>
  <c r="N4693" i="2"/>
  <c r="I4782" i="2"/>
  <c r="N4782" i="2"/>
  <c r="I4873" i="2"/>
  <c r="N4873" i="2"/>
  <c r="I4963" i="2"/>
  <c r="N4963" i="2"/>
  <c r="I5064" i="2"/>
  <c r="N5064" i="2"/>
  <c r="I5162" i="2"/>
  <c r="N5162" i="2"/>
  <c r="I309" i="2"/>
  <c r="N309" i="2"/>
  <c r="I386" i="2"/>
  <c r="N386" i="2"/>
  <c r="I482" i="2"/>
  <c r="N482" i="2"/>
  <c r="I1084" i="2"/>
  <c r="N1084" i="2"/>
  <c r="I1362" i="2"/>
  <c r="N1362" i="2"/>
  <c r="I2279" i="2"/>
  <c r="N2279" i="2"/>
  <c r="I2733" i="2"/>
  <c r="N2733" i="2"/>
  <c r="I483" i="2"/>
  <c r="I2827" i="1" s="1"/>
  <c r="K3017" i="1"/>
  <c r="N483" i="2"/>
  <c r="I583" i="2"/>
  <c r="N583" i="2"/>
  <c r="I679" i="2"/>
  <c r="N679" i="2"/>
  <c r="I775" i="2"/>
  <c r="N775" i="2"/>
  <c r="I908" i="2"/>
  <c r="N908" i="2"/>
  <c r="I994" i="2"/>
  <c r="N994" i="2"/>
  <c r="I1085" i="2"/>
  <c r="N1085" i="2"/>
  <c r="I1177" i="2"/>
  <c r="N1177" i="2"/>
  <c r="I1269" i="2"/>
  <c r="N1269" i="2"/>
  <c r="I1363" i="2"/>
  <c r="N1363" i="2"/>
  <c r="I1459" i="2"/>
  <c r="N1459" i="2"/>
  <c r="I1555" i="2"/>
  <c r="N1555" i="2"/>
  <c r="I1649" i="2"/>
  <c r="N1649" i="2"/>
  <c r="I1742" i="2"/>
  <c r="N1742" i="2"/>
  <c r="I1835" i="2"/>
  <c r="N1835" i="2"/>
  <c r="I1921" i="2"/>
  <c r="N1921" i="2"/>
  <c r="I2006" i="2"/>
  <c r="N2006" i="2"/>
  <c r="I2093" i="2"/>
  <c r="N2093" i="2"/>
  <c r="I2186" i="2"/>
  <c r="N2186" i="2"/>
  <c r="I2280" i="2"/>
  <c r="N2280" i="2"/>
  <c r="I2366" i="2"/>
  <c r="N2366" i="2"/>
  <c r="I2457" i="2"/>
  <c r="N2457" i="2"/>
  <c r="I2546" i="2"/>
  <c r="N2546" i="2"/>
  <c r="I2639" i="2"/>
  <c r="N2639" i="2"/>
  <c r="I2734" i="2"/>
  <c r="N2734" i="2"/>
  <c r="I2835" i="2"/>
  <c r="N2835" i="2"/>
  <c r="I2931" i="2"/>
  <c r="N2931" i="2"/>
  <c r="I3024" i="2"/>
  <c r="N3024" i="2"/>
  <c r="I3117" i="2"/>
  <c r="N3117" i="2"/>
  <c r="I3210" i="2"/>
  <c r="N3210" i="2"/>
  <c r="I3299" i="2"/>
  <c r="N3299" i="2"/>
  <c r="I3391" i="2"/>
  <c r="N3391" i="2"/>
  <c r="I3486" i="2"/>
  <c r="N3486" i="2"/>
  <c r="I3576" i="2"/>
  <c r="N3576" i="2"/>
  <c r="I3665" i="2"/>
  <c r="N3665" i="2"/>
  <c r="I3756" i="2"/>
  <c r="N3756" i="2"/>
  <c r="I3854" i="2"/>
  <c r="N3854" i="2"/>
  <c r="I3952" i="2"/>
  <c r="N3952" i="2"/>
  <c r="I4048" i="2"/>
  <c r="N4048" i="2"/>
  <c r="I4144" i="2"/>
  <c r="N4144" i="2"/>
  <c r="I4238" i="2"/>
  <c r="N4238" i="2"/>
  <c r="I4332" i="2"/>
  <c r="N4332" i="2"/>
  <c r="I4425" i="2"/>
  <c r="N4425" i="2"/>
  <c r="I4518" i="2"/>
  <c r="N4518" i="2"/>
  <c r="I4607" i="2"/>
  <c r="N4607" i="2"/>
  <c r="I4694" i="2"/>
  <c r="N4694" i="2"/>
  <c r="I4783" i="2"/>
  <c r="N4783" i="2"/>
  <c r="I4874" i="2"/>
  <c r="N4874" i="2"/>
  <c r="I4964" i="2"/>
  <c r="N4964" i="2"/>
  <c r="I5065" i="2"/>
  <c r="N5065" i="2"/>
  <c r="I5163" i="2"/>
  <c r="N5163" i="2"/>
  <c r="N210" i="2"/>
  <c r="N225" i="2"/>
  <c r="N489" i="2"/>
  <c r="N590" i="2"/>
  <c r="N686" i="2"/>
  <c r="N779" i="2"/>
  <c r="N912" i="2"/>
  <c r="N998" i="2"/>
  <c r="N1090" i="2"/>
  <c r="N1181" i="2"/>
  <c r="I27" i="2"/>
  <c r="N27" i="2"/>
  <c r="I221" i="2"/>
  <c r="N221" i="2"/>
  <c r="I310" i="2"/>
  <c r="N310" i="2"/>
  <c r="I387" i="2"/>
  <c r="N387" i="2"/>
  <c r="I484" i="2"/>
  <c r="N484" i="2"/>
  <c r="I584" i="2"/>
  <c r="N584" i="2"/>
  <c r="I680" i="2"/>
  <c r="N680" i="2"/>
  <c r="I776" i="2"/>
  <c r="N776" i="2"/>
  <c r="I909" i="2"/>
  <c r="N909" i="2"/>
  <c r="I995" i="2"/>
  <c r="N995" i="2"/>
  <c r="I1086" i="2"/>
  <c r="N1086" i="2"/>
  <c r="I1178" i="2"/>
  <c r="N1178" i="2"/>
  <c r="I1270" i="2"/>
  <c r="N1270" i="2"/>
  <c r="I1364" i="2"/>
  <c r="N1364" i="2"/>
  <c r="I1460" i="2"/>
  <c r="N1460" i="2"/>
  <c r="I1556" i="2"/>
  <c r="N1556" i="2"/>
  <c r="I1650" i="2"/>
  <c r="N1650" i="2"/>
  <c r="I1743" i="2"/>
  <c r="N1743" i="2"/>
  <c r="I1836" i="2"/>
  <c r="N1836" i="2"/>
  <c r="I1922" i="2"/>
  <c r="N1922" i="2"/>
  <c r="I2007" i="2"/>
  <c r="N2007" i="2"/>
  <c r="I2094" i="2"/>
  <c r="N2094" i="2"/>
  <c r="I2187" i="2"/>
  <c r="N2187" i="2"/>
  <c r="I2281" i="2"/>
  <c r="N2281" i="2"/>
  <c r="I2367" i="2"/>
  <c r="N2367" i="2"/>
  <c r="I2458" i="2"/>
  <c r="N2458" i="2"/>
  <c r="I2547" i="2"/>
  <c r="N2547" i="2"/>
  <c r="I2640" i="2"/>
  <c r="N2640" i="2"/>
  <c r="I2735" i="2"/>
  <c r="N2735" i="2"/>
  <c r="I2836" i="2"/>
  <c r="N2836" i="2"/>
  <c r="I2932" i="2"/>
  <c r="N2932" i="2"/>
  <c r="I3025" i="2"/>
  <c r="N3025" i="2"/>
  <c r="I3118" i="2"/>
  <c r="N3118" i="2"/>
  <c r="I3211" i="2"/>
  <c r="N3211" i="2"/>
  <c r="I3300" i="2"/>
  <c r="N3300" i="2"/>
  <c r="I3392" i="2"/>
  <c r="N3392" i="2"/>
  <c r="I3487" i="2"/>
  <c r="N3487" i="2"/>
  <c r="I3577" i="2"/>
  <c r="N3577" i="2"/>
  <c r="I3666" i="2"/>
  <c r="N3666" i="2"/>
  <c r="I3757" i="2"/>
  <c r="N3757" i="2"/>
  <c r="I3855" i="2"/>
  <c r="N3855" i="2"/>
  <c r="I3953" i="2"/>
  <c r="N3953" i="2"/>
  <c r="I4049" i="2"/>
  <c r="N4049" i="2"/>
  <c r="I4145" i="2"/>
  <c r="N4145" i="2"/>
  <c r="I4239" i="2"/>
  <c r="N4239" i="2"/>
  <c r="I4333" i="2"/>
  <c r="N4333" i="2"/>
  <c r="I4426" i="2"/>
  <c r="N4426" i="2"/>
  <c r="I4519" i="2"/>
  <c r="N4519" i="2"/>
  <c r="I4608" i="2"/>
  <c r="N4608" i="2"/>
  <c r="I4695" i="2"/>
  <c r="N4695" i="2"/>
  <c r="I4784" i="2"/>
  <c r="N4784" i="2"/>
  <c r="I4875" i="2"/>
  <c r="N4875" i="2"/>
  <c r="I4965" i="2"/>
  <c r="N4965" i="2"/>
  <c r="I5066" i="2"/>
  <c r="N5066" i="2"/>
  <c r="I5164" i="2"/>
  <c r="N5164" i="2"/>
  <c r="I222" i="2"/>
  <c r="N222" i="2"/>
  <c r="I311" i="2"/>
  <c r="N311" i="2"/>
  <c r="I388" i="2"/>
  <c r="N388" i="2"/>
  <c r="I485" i="2"/>
  <c r="N485" i="2"/>
  <c r="I585" i="2"/>
  <c r="N585" i="2"/>
  <c r="I681" i="2"/>
  <c r="N681" i="2"/>
  <c r="I777" i="2"/>
  <c r="N777" i="2"/>
  <c r="I910" i="2"/>
  <c r="N910" i="2"/>
  <c r="I996" i="2"/>
  <c r="N996" i="2"/>
  <c r="I1087" i="2"/>
  <c r="N1087" i="2"/>
  <c r="I1179" i="2"/>
  <c r="N1179" i="2"/>
  <c r="I1271" i="2"/>
  <c r="N1271" i="2"/>
  <c r="I1365" i="2"/>
  <c r="N1365" i="2"/>
  <c r="I1461" i="2"/>
  <c r="N1461" i="2"/>
  <c r="I1557" i="2"/>
  <c r="N1557" i="2"/>
  <c r="I1651" i="2"/>
  <c r="N1651" i="2"/>
  <c r="I1744" i="2"/>
  <c r="N1744" i="2"/>
  <c r="I1837" i="2"/>
  <c r="N1837" i="2"/>
  <c r="I1923" i="2"/>
  <c r="N1923" i="2"/>
  <c r="I2008" i="2"/>
  <c r="N2008" i="2"/>
  <c r="I2095" i="2"/>
  <c r="N2095" i="2"/>
  <c r="I2188" i="2"/>
  <c r="N2188" i="2"/>
  <c r="I2282" i="2"/>
  <c r="N2282" i="2"/>
  <c r="I2368" i="2"/>
  <c r="N2368" i="2"/>
  <c r="I2459" i="2"/>
  <c r="N2459" i="2"/>
  <c r="I2548" i="2"/>
  <c r="N2548" i="2"/>
  <c r="I2641" i="2"/>
  <c r="N2641" i="2"/>
  <c r="I2736" i="2"/>
  <c r="N2736" i="2"/>
  <c r="I2837" i="2"/>
  <c r="N2837" i="2"/>
  <c r="I2933" i="2"/>
  <c r="N2933" i="2"/>
  <c r="I3026" i="2"/>
  <c r="N3026" i="2"/>
  <c r="I3119" i="2"/>
  <c r="N3119" i="2"/>
  <c r="I3212" i="2"/>
  <c r="N3212" i="2"/>
  <c r="I3301" i="2"/>
  <c r="N3301" i="2"/>
  <c r="I3393" i="2"/>
  <c r="N3393" i="2"/>
  <c r="I3488" i="2"/>
  <c r="N3488" i="2"/>
  <c r="I3578" i="2"/>
  <c r="N3578" i="2"/>
  <c r="I3667" i="2"/>
  <c r="N3667" i="2"/>
  <c r="I3758" i="2"/>
  <c r="N3758" i="2"/>
  <c r="I3856" i="2"/>
  <c r="N3856" i="2"/>
  <c r="I3954" i="2"/>
  <c r="N3954" i="2"/>
  <c r="I4050" i="2"/>
  <c r="N4050" i="2"/>
  <c r="I4146" i="2"/>
  <c r="N4146" i="2"/>
  <c r="I4240" i="2"/>
  <c r="N4240" i="2"/>
  <c r="I4334" i="2"/>
  <c r="N4334" i="2"/>
  <c r="I4427" i="2"/>
  <c r="N4427" i="2"/>
  <c r="I4520" i="2"/>
  <c r="N4520" i="2"/>
  <c r="I4609" i="2"/>
  <c r="N4609" i="2"/>
  <c r="I4696" i="2"/>
  <c r="N4696" i="2"/>
  <c r="I4785" i="2"/>
  <c r="N4785" i="2"/>
  <c r="I4876" i="2"/>
  <c r="N4876" i="2"/>
  <c r="I4966" i="2"/>
  <c r="N4966" i="2"/>
  <c r="I5067" i="2"/>
  <c r="N5067" i="2"/>
  <c r="I5165" i="2"/>
  <c r="N5165" i="2"/>
  <c r="I28" i="2"/>
  <c r="N28" i="2"/>
  <c r="I312" i="2"/>
  <c r="N312" i="2"/>
  <c r="I29" i="2"/>
  <c r="N29" i="2"/>
  <c r="I30" i="2"/>
  <c r="N30" i="2"/>
  <c r="I31" i="2"/>
  <c r="N31" i="2"/>
  <c r="I32" i="2"/>
  <c r="N32" i="2"/>
  <c r="I223" i="2"/>
  <c r="N223" i="2"/>
  <c r="I33" i="2"/>
  <c r="N33" i="2"/>
  <c r="I486" i="2"/>
  <c r="N486" i="2"/>
  <c r="I34" i="2"/>
  <c r="N34" i="2"/>
  <c r="I35" i="2"/>
  <c r="N35" i="2"/>
  <c r="I36" i="2"/>
  <c r="N36" i="2"/>
  <c r="I37" i="2"/>
  <c r="N37" i="2"/>
  <c r="I38" i="2"/>
  <c r="N38" i="2"/>
  <c r="I39" i="2"/>
  <c r="N39" i="2"/>
  <c r="I40" i="2"/>
  <c r="N40" i="2"/>
  <c r="I41" i="2"/>
  <c r="N41" i="2"/>
  <c r="I42" i="2"/>
  <c r="N42" i="2"/>
  <c r="I43" i="2"/>
  <c r="N43" i="2"/>
  <c r="I44" i="2"/>
  <c r="N44" i="2"/>
  <c r="I45" i="2"/>
  <c r="N45" i="2"/>
  <c r="I46" i="2"/>
  <c r="N46" i="2"/>
  <c r="I47" i="2"/>
  <c r="N47" i="2"/>
  <c r="I48" i="2"/>
  <c r="N48" i="2"/>
  <c r="I49" i="2"/>
  <c r="N49" i="2"/>
  <c r="I50" i="2"/>
  <c r="N50" i="2"/>
  <c r="I51" i="2"/>
  <c r="N51" i="2"/>
  <c r="I52" i="2"/>
  <c r="N52" i="2"/>
  <c r="I53" i="2"/>
  <c r="N53" i="2"/>
  <c r="I54" i="2"/>
  <c r="N54" i="2"/>
  <c r="I55" i="2"/>
  <c r="N55" i="2"/>
  <c r="I56" i="2"/>
  <c r="N56" i="2"/>
  <c r="I57" i="2"/>
  <c r="N57" i="2"/>
  <c r="I58" i="2"/>
  <c r="N58" i="2"/>
  <c r="I59" i="2"/>
  <c r="N59" i="2"/>
  <c r="I60" i="2"/>
  <c r="N60" i="2"/>
  <c r="I61" i="2"/>
  <c r="N61" i="2"/>
  <c r="I62" i="2"/>
  <c r="N62" i="2"/>
  <c r="I63" i="2"/>
  <c r="N63" i="2"/>
  <c r="I64" i="2"/>
  <c r="N64" i="2"/>
  <c r="I65" i="2"/>
  <c r="N65" i="2"/>
  <c r="I66" i="2"/>
  <c r="N66" i="2"/>
  <c r="I67" i="2"/>
  <c r="N67" i="2"/>
  <c r="I68" i="2"/>
  <c r="N68" i="2"/>
  <c r="I69" i="2"/>
  <c r="N69" i="2"/>
  <c r="I70" i="2"/>
  <c r="N70" i="2"/>
  <c r="I71" i="2"/>
  <c r="N71" i="2"/>
  <c r="I72" i="2"/>
  <c r="N72" i="2"/>
  <c r="I73" i="2"/>
  <c r="N73" i="2"/>
  <c r="I74" i="2"/>
  <c r="N74" i="2"/>
  <c r="I75" i="2"/>
  <c r="N75" i="2"/>
  <c r="I76" i="2"/>
  <c r="N76" i="2"/>
  <c r="I77" i="2"/>
  <c r="N77" i="2"/>
  <c r="I78" i="2"/>
  <c r="N78" i="2"/>
  <c r="I79" i="2"/>
  <c r="N79" i="2"/>
  <c r="I80" i="2"/>
  <c r="N80" i="2"/>
  <c r="I81" i="2"/>
  <c r="N81" i="2"/>
  <c r="I82" i="2"/>
  <c r="N82" i="2"/>
  <c r="I83" i="2"/>
  <c r="N83" i="2"/>
  <c r="I84" i="2"/>
  <c r="N84" i="2"/>
  <c r="I85" i="2"/>
  <c r="N85" i="2"/>
  <c r="I86" i="2"/>
  <c r="N86" i="2"/>
  <c r="I87" i="2"/>
  <c r="N87" i="2"/>
  <c r="I88" i="2"/>
  <c r="N88" i="2"/>
  <c r="I89" i="2"/>
  <c r="N89" i="2"/>
  <c r="I90" i="2"/>
  <c r="N90" i="2"/>
  <c r="I91" i="2"/>
  <c r="N91" i="2"/>
  <c r="I92" i="2"/>
  <c r="N92" i="2"/>
  <c r="I93" i="2"/>
  <c r="N93" i="2"/>
  <c r="I94" i="2"/>
  <c r="N94" i="2"/>
  <c r="I95" i="2"/>
  <c r="N95" i="2"/>
  <c r="I96" i="2"/>
  <c r="N96" i="2"/>
  <c r="I97" i="2"/>
  <c r="N97" i="2"/>
  <c r="I98" i="2"/>
  <c r="N98" i="2"/>
  <c r="I99" i="2"/>
  <c r="N99" i="2"/>
  <c r="I100" i="2"/>
  <c r="N100" i="2"/>
  <c r="I101" i="2"/>
  <c r="N101" i="2"/>
  <c r="I102" i="2"/>
  <c r="N102" i="2"/>
  <c r="I103" i="2"/>
  <c r="N103" i="2"/>
  <c r="I104" i="2"/>
  <c r="N104" i="2"/>
  <c r="I105" i="2"/>
  <c r="N105" i="2"/>
  <c r="I106" i="2"/>
  <c r="N106" i="2"/>
  <c r="I107" i="2"/>
  <c r="N107" i="2"/>
  <c r="I108" i="2"/>
  <c r="N108" i="2"/>
  <c r="I109" i="2"/>
  <c r="N109" i="2"/>
  <c r="I110" i="2"/>
  <c r="N110" i="2"/>
  <c r="I111" i="2"/>
  <c r="N111" i="2"/>
  <c r="I112" i="2"/>
  <c r="N112" i="2"/>
  <c r="I113" i="2"/>
  <c r="N113" i="2"/>
  <c r="I114" i="2"/>
  <c r="N114" i="2"/>
  <c r="I115" i="2"/>
  <c r="N115" i="2"/>
  <c r="I116" i="2"/>
  <c r="N116" i="2"/>
  <c r="I117" i="2"/>
  <c r="N117" i="2"/>
  <c r="I118" i="2"/>
  <c r="N118" i="2"/>
  <c r="N197" i="2"/>
  <c r="N199" i="2"/>
  <c r="N200" i="2"/>
  <c r="N202" i="2"/>
  <c r="N209" i="2"/>
  <c r="N171" i="2"/>
  <c r="N174" i="2"/>
  <c r="N175" i="2"/>
  <c r="N173" i="2"/>
  <c r="N196" i="2"/>
  <c r="N176" i="2"/>
  <c r="N177" i="2"/>
  <c r="N178" i="2"/>
  <c r="N179" i="2"/>
  <c r="N180" i="2"/>
  <c r="N181" i="2"/>
  <c r="N182" i="2"/>
  <c r="N203" i="2"/>
  <c r="N204" i="2"/>
  <c r="N1273" i="2"/>
  <c r="N1370" i="2"/>
  <c r="N1467" i="2"/>
  <c r="N1559" i="2"/>
  <c r="N1653" i="2"/>
  <c r="N1748" i="2"/>
  <c r="N1839" i="2"/>
  <c r="N1927" i="2"/>
  <c r="N2010" i="2"/>
  <c r="N2099" i="2"/>
  <c r="N2193" i="2"/>
  <c r="N2285" i="2"/>
  <c r="N2372" i="2"/>
  <c r="N2461" i="2"/>
  <c r="N2552" i="2"/>
  <c r="N2643" i="2"/>
  <c r="N2741" i="2"/>
  <c r="N2839" i="2"/>
  <c r="N2935" i="2"/>
  <c r="N3031" i="2"/>
  <c r="N3121" i="2"/>
  <c r="N3217" i="2"/>
  <c r="N3303" i="2"/>
  <c r="N3395" i="2"/>
  <c r="N3493" i="2"/>
  <c r="N3582" i="2"/>
  <c r="N3671" i="2"/>
  <c r="N3763" i="2"/>
  <c r="N3860" i="2"/>
  <c r="N3958" i="2"/>
  <c r="N4056" i="2"/>
  <c r="N4148" i="2"/>
  <c r="N4242" i="2"/>
  <c r="N4336" i="2"/>
  <c r="N4429" i="2"/>
  <c r="N4522" i="2"/>
  <c r="N4611" i="2"/>
  <c r="N4698" i="2"/>
  <c r="N4787" i="2"/>
  <c r="N4878" i="2"/>
  <c r="N4968" i="2"/>
  <c r="N5069" i="2"/>
  <c r="N5167" i="2"/>
  <c r="N234" i="2"/>
  <c r="N226" i="2"/>
  <c r="N316" i="2"/>
  <c r="N392" i="2"/>
  <c r="N172" i="2"/>
  <c r="N243" i="2"/>
  <c r="N435" i="2"/>
  <c r="N314" i="2"/>
  <c r="N390" i="2"/>
  <c r="N684" i="2"/>
  <c r="N781" i="2"/>
  <c r="N1183" i="2"/>
  <c r="N1274" i="2"/>
  <c r="N574" i="2"/>
  <c r="N670" i="2"/>
  <c r="N765" i="2"/>
  <c r="N1169" i="2"/>
  <c r="N1261" i="2"/>
  <c r="N1353" i="2"/>
  <c r="N205" i="2"/>
  <c r="N206" i="2"/>
  <c r="N207" i="2"/>
  <c r="N208" i="2"/>
  <c r="N188" i="2"/>
  <c r="N189" i="2"/>
  <c r="N190" i="2"/>
  <c r="N191" i="2"/>
  <c r="N194" i="2"/>
  <c r="N2922" i="2"/>
  <c r="N3015" i="2"/>
  <c r="N3108" i="2"/>
  <c r="N3201" i="2"/>
  <c r="N3292" i="2"/>
  <c r="N3382" i="2"/>
  <c r="N3477" i="2"/>
  <c r="N3569" i="2"/>
  <c r="N3656" i="2"/>
  <c r="N3747" i="2"/>
  <c r="N3844" i="2"/>
  <c r="N3942" i="2"/>
  <c r="N4039" i="2"/>
  <c r="N195" i="2"/>
  <c r="N193" i="2"/>
  <c r="N183" i="2"/>
  <c r="N473" i="2"/>
  <c r="N211" i="2"/>
  <c r="N212" i="2"/>
  <c r="N213" i="2"/>
  <c r="N899" i="2"/>
  <c r="N214" i="2"/>
  <c r="N215" i="2"/>
  <c r="N216" i="2"/>
  <c r="N217" i="2"/>
  <c r="N192" i="2"/>
  <c r="N19" i="2"/>
  <c r="I298" i="2"/>
  <c r="N298" i="2"/>
  <c r="N474" i="2"/>
  <c r="N299" i="2"/>
  <c r="N575" i="2"/>
  <c r="N671" i="2"/>
  <c r="N825" i="2"/>
  <c r="N900" i="2"/>
  <c r="N988" i="2"/>
  <c r="N1074" i="2"/>
  <c r="N1170" i="2"/>
  <c r="N283" i="2"/>
  <c r="N1262" i="2"/>
  <c r="N1354" i="2"/>
  <c r="N301" i="2"/>
  <c r="N285" i="2"/>
  <c r="N360" i="2"/>
  <c r="K3133" i="1"/>
  <c r="N141" i="2"/>
  <c r="N263" i="2"/>
  <c r="N340" i="2"/>
  <c r="N416" i="2"/>
  <c r="N513" i="2"/>
  <c r="N614" i="2"/>
  <c r="N707" i="2"/>
  <c r="N804" i="2"/>
  <c r="N843" i="2"/>
  <c r="N936" i="2"/>
  <c r="N1021" i="2"/>
  <c r="N1113" i="2"/>
  <c r="N1205" i="2"/>
  <c r="N286" i="2"/>
  <c r="N292" i="2"/>
  <c r="N304" i="2"/>
  <c r="N282" i="2"/>
  <c r="N297" i="2"/>
  <c r="N307" i="2"/>
  <c r="N300" i="2"/>
  <c r="N303" i="2"/>
  <c r="N288" i="2"/>
  <c r="N295" i="2"/>
  <c r="N289" i="2"/>
  <c r="N294" i="2"/>
  <c r="N302" i="2"/>
  <c r="N305" i="2"/>
  <c r="N306" i="2"/>
  <c r="N296" i="2"/>
  <c r="N287" i="2"/>
  <c r="N2923" i="2"/>
  <c r="N3016" i="2"/>
  <c r="N3109" i="2"/>
  <c r="N3202" i="2"/>
  <c r="N3293" i="2"/>
  <c r="N3383" i="2"/>
  <c r="N3478" i="2"/>
  <c r="N3570" i="2"/>
  <c r="N3657" i="2"/>
  <c r="N3748" i="2"/>
  <c r="N3845" i="2"/>
  <c r="N3943" i="2"/>
  <c r="N4040" i="2"/>
  <c r="N376" i="2"/>
  <c r="N378" i="2"/>
  <c r="N375" i="2"/>
  <c r="N362" i="2"/>
  <c r="N363" i="2"/>
  <c r="N364" i="2"/>
  <c r="N369" i="2"/>
  <c r="N381" i="2"/>
  <c r="N359" i="2"/>
  <c r="N374" i="2"/>
  <c r="N384" i="2"/>
  <c r="N377" i="2"/>
  <c r="N380" i="2"/>
  <c r="N365" i="2"/>
  <c r="N372" i="2"/>
  <c r="N366" i="2"/>
  <c r="N371" i="2"/>
  <c r="N475" i="2"/>
  <c r="N577" i="2"/>
  <c r="N672" i="2"/>
  <c r="N989" i="2"/>
  <c r="N1171" i="2"/>
  <c r="N1263" i="2"/>
  <c r="N1355" i="2"/>
  <c r="N379" i="2"/>
  <c r="N382" i="2"/>
  <c r="N383" i="2"/>
  <c r="N373" i="2"/>
  <c r="N3294" i="2"/>
  <c r="N3571" i="2"/>
  <c r="N1449" i="2"/>
  <c r="N766" i="2"/>
  <c r="N902" i="2"/>
  <c r="N1075" i="2"/>
  <c r="N1450" i="2"/>
  <c r="N1451" i="2"/>
  <c r="N1452" i="2"/>
  <c r="N1453" i="2"/>
  <c r="N1410" i="2"/>
  <c r="N1411" i="2"/>
  <c r="N1412" i="2"/>
  <c r="N1413" i="2"/>
  <c r="N1414" i="2"/>
  <c r="N1415" i="2"/>
  <c r="N1416" i="2"/>
  <c r="N1419" i="2"/>
  <c r="N2924" i="2"/>
  <c r="N3017" i="2"/>
  <c r="N3110" i="2"/>
  <c r="N3203" i="2"/>
  <c r="N3384" i="2"/>
  <c r="N3480" i="2"/>
  <c r="N3658" i="2"/>
  <c r="N3749" i="2"/>
  <c r="N3846" i="2"/>
  <c r="N3945" i="2"/>
  <c r="N4041" i="2"/>
  <c r="N1421" i="2"/>
  <c r="N1456" i="2"/>
  <c r="N1422" i="2"/>
  <c r="N1423" i="2"/>
  <c r="N1426" i="2"/>
  <c r="N1427" i="2"/>
  <c r="N1431" i="2"/>
  <c r="N1436" i="2"/>
  <c r="N1424" i="2"/>
  <c r="N1437" i="2"/>
  <c r="N767" i="2"/>
  <c r="N903" i="2"/>
  <c r="N1076" i="2"/>
  <c r="N1438" i="2"/>
  <c r="N1441" i="2"/>
  <c r="N1443" i="2"/>
  <c r="N1444" i="2"/>
  <c r="N1445" i="2"/>
  <c r="N1447" i="2"/>
  <c r="N1455" i="2"/>
  <c r="N1428" i="2"/>
  <c r="N1457" i="2"/>
  <c r="N1446" i="2"/>
  <c r="N1454" i="2"/>
  <c r="N1448" i="2"/>
  <c r="N2925" i="2"/>
  <c r="N3018" i="2"/>
  <c r="N3111" i="2"/>
  <c r="N3204" i="2"/>
  <c r="N3385" i="2"/>
  <c r="N3481" i="2"/>
  <c r="N3659" i="2"/>
  <c r="N3750" i="2"/>
  <c r="N3847" i="2"/>
  <c r="N3946" i="2"/>
  <c r="N4042" i="2"/>
  <c r="N1442" i="2"/>
  <c r="N1546" i="2"/>
  <c r="N1547" i="2"/>
  <c r="N1548" i="2"/>
  <c r="N1549" i="2"/>
  <c r="N1507" i="2"/>
  <c r="N1508" i="2"/>
  <c r="N1510" i="2"/>
  <c r="N1511" i="2"/>
  <c r="N768" i="2"/>
  <c r="N1077" i="2"/>
  <c r="N1509" i="2"/>
  <c r="N1512" i="2"/>
  <c r="N3660" i="2"/>
  <c r="N3751" i="2"/>
  <c r="N3848" i="2"/>
  <c r="N1513" i="2"/>
  <c r="N1516" i="2"/>
  <c r="N1518" i="2"/>
  <c r="N769" i="2"/>
  <c r="N1356" i="2"/>
  <c r="N1552" i="2"/>
  <c r="N476" i="2"/>
  <c r="N1078" i="2"/>
  <c r="N1519" i="2"/>
  <c r="N534" i="2"/>
  <c r="N633" i="2"/>
  <c r="N726" i="2"/>
  <c r="N862" i="2"/>
  <c r="N1132" i="2"/>
  <c r="N1224" i="2"/>
  <c r="N1316" i="2"/>
  <c r="N1520" i="2"/>
  <c r="N1523" i="2"/>
  <c r="N1524" i="2"/>
  <c r="N1528" i="2"/>
  <c r="N1533" i="2"/>
  <c r="N1521" i="2"/>
  <c r="N1534" i="2"/>
  <c r="N1535" i="2"/>
  <c r="N1538" i="2"/>
  <c r="N1540" i="2"/>
  <c r="N1541" i="2"/>
  <c r="N2885" i="2"/>
  <c r="N2978" i="2"/>
  <c r="N3071" i="2"/>
  <c r="N3164" i="2"/>
  <c r="N3257" i="2"/>
  <c r="N3345" i="2"/>
  <c r="N3438" i="2"/>
  <c r="N3534" i="2"/>
  <c r="N3622" i="2"/>
  <c r="N3711" i="2"/>
  <c r="N3805" i="2"/>
  <c r="N3903" i="2"/>
  <c r="N4000" i="2"/>
  <c r="N1542" i="2"/>
  <c r="N1544" i="2"/>
  <c r="N1551" i="2"/>
  <c r="N1525" i="2"/>
  <c r="N1553" i="2"/>
  <c r="N1543" i="2"/>
  <c r="N1550" i="2"/>
  <c r="N1545" i="2"/>
  <c r="N1539" i="2"/>
  <c r="N436" i="2"/>
  <c r="N535" i="2"/>
  <c r="N1297" i="2"/>
  <c r="N1391" i="2"/>
  <c r="N1488" i="2"/>
  <c r="N1584" i="2"/>
  <c r="N634" i="2"/>
  <c r="N727" i="2"/>
  <c r="N863" i="2"/>
  <c r="N1133" i="2"/>
  <c r="N1225" i="2"/>
  <c r="N1317" i="2"/>
  <c r="N1640" i="2"/>
  <c r="N1641" i="2"/>
  <c r="N1642" i="2"/>
  <c r="N1643" i="2"/>
  <c r="N1603" i="2"/>
  <c r="N1604" i="2"/>
  <c r="N1606" i="2"/>
  <c r="N1607" i="2"/>
  <c r="N1605" i="2"/>
  <c r="N1608" i="2"/>
  <c r="N1609" i="2"/>
  <c r="N2886" i="2"/>
  <c r="N2979" i="2"/>
  <c r="N3072" i="2"/>
  <c r="N3165" i="2"/>
  <c r="N3258" i="2"/>
  <c r="N3346" i="2"/>
  <c r="N3439" i="2"/>
  <c r="N3535" i="2"/>
  <c r="N3623" i="2"/>
  <c r="N3712" i="2"/>
  <c r="N3806" i="2"/>
  <c r="N3904" i="2"/>
  <c r="N4001" i="2"/>
  <c r="N1612" i="2"/>
  <c r="N1614" i="2"/>
  <c r="N1646" i="2"/>
  <c r="N1615" i="2"/>
  <c r="N1616" i="2"/>
  <c r="N1619" i="2"/>
  <c r="N1620" i="2"/>
  <c r="N1624" i="2"/>
  <c r="N1629" i="2"/>
  <c r="N1617" i="2"/>
  <c r="N437" i="2"/>
  <c r="N536" i="2"/>
  <c r="N635" i="2"/>
  <c r="N728" i="2"/>
  <c r="N864" i="2"/>
  <c r="N955" i="2"/>
  <c r="N1040" i="2"/>
  <c r="N1134" i="2"/>
  <c r="N1226" i="2"/>
  <c r="N1318" i="2"/>
  <c r="N1630" i="2"/>
  <c r="N438" i="2"/>
  <c r="N537" i="2"/>
  <c r="N636" i="2"/>
  <c r="N729" i="2"/>
  <c r="N865" i="2"/>
  <c r="N956" i="2"/>
  <c r="N1041" i="2"/>
  <c r="N1135" i="2"/>
  <c r="N1227" i="2"/>
  <c r="N1319" i="2"/>
  <c r="N1632" i="2"/>
  <c r="N1634" i="2"/>
  <c r="N1635" i="2"/>
  <c r="I442" i="2"/>
  <c r="N442" i="2"/>
  <c r="I541" i="2"/>
  <c r="N541" i="2"/>
  <c r="I640" i="2"/>
  <c r="N640" i="2"/>
  <c r="I734" i="2"/>
  <c r="N734" i="2"/>
  <c r="I869" i="2"/>
  <c r="N869" i="2"/>
  <c r="I960" i="2"/>
  <c r="N960" i="2"/>
  <c r="I1045" i="2"/>
  <c r="N1045" i="2"/>
  <c r="I1139" i="2"/>
  <c r="N1139" i="2"/>
  <c r="I1231" i="2"/>
  <c r="N1231" i="2"/>
  <c r="I1323" i="2"/>
  <c r="N1323" i="2"/>
  <c r="I1417" i="2"/>
  <c r="N1417" i="2"/>
  <c r="I1514" i="2"/>
  <c r="N1514" i="2"/>
  <c r="I1610" i="2"/>
  <c r="N1610" i="2"/>
  <c r="I1703" i="2"/>
  <c r="N1703" i="2"/>
  <c r="I1796" i="2"/>
  <c r="N1796" i="2"/>
  <c r="I1887" i="2"/>
  <c r="N1887" i="2"/>
  <c r="I1972" i="2"/>
  <c r="N1972" i="2"/>
  <c r="I2057" i="2"/>
  <c r="N2057" i="2"/>
  <c r="I2147" i="2"/>
  <c r="N2147" i="2"/>
  <c r="I2240" i="2"/>
  <c r="N2240" i="2"/>
  <c r="I2332" i="2"/>
  <c r="N2332" i="2"/>
  <c r="I2419" i="2"/>
  <c r="N2419" i="2"/>
  <c r="I2509" i="2"/>
  <c r="N2509" i="2"/>
  <c r="I2601" i="2"/>
  <c r="N2601" i="2"/>
  <c r="I2693" i="2"/>
  <c r="N2693" i="2"/>
  <c r="I2790" i="2"/>
  <c r="N2790" i="2"/>
  <c r="I2892" i="2"/>
  <c r="N2892" i="2"/>
  <c r="I2985" i="2"/>
  <c r="N2985" i="2"/>
  <c r="I3078" i="2"/>
  <c r="N3078" i="2"/>
  <c r="I3171" i="2"/>
  <c r="N3171" i="2"/>
  <c r="I3264" i="2"/>
  <c r="N3264" i="2"/>
  <c r="I3352" i="2"/>
  <c r="N3352" i="2"/>
  <c r="I3445" i="2"/>
  <c r="N3445" i="2"/>
  <c r="I3541" i="2"/>
  <c r="N3541" i="2"/>
  <c r="I3629" i="2"/>
  <c r="N3629" i="2"/>
  <c r="I3718" i="2"/>
  <c r="N3718" i="2"/>
  <c r="I3812" i="2"/>
  <c r="N3812" i="2"/>
  <c r="I3910" i="2"/>
  <c r="N3910" i="2"/>
  <c r="I4007" i="2"/>
  <c r="N4007" i="2"/>
  <c r="I4103" i="2"/>
  <c r="N4103" i="2"/>
  <c r="I4199" i="2"/>
  <c r="N4199" i="2"/>
  <c r="I4293" i="2"/>
  <c r="N4293" i="2"/>
  <c r="I4386" i="2"/>
  <c r="N4386" i="2"/>
  <c r="I4479" i="2"/>
  <c r="N4479" i="2"/>
  <c r="I4570" i="2"/>
  <c r="N4570" i="2"/>
  <c r="N1636" i="2"/>
  <c r="N1638" i="2"/>
  <c r="N1645" i="2"/>
  <c r="N1621" i="2"/>
  <c r="N1647" i="2"/>
  <c r="N1637" i="2"/>
  <c r="N1644" i="2"/>
  <c r="N1639" i="2"/>
  <c r="N1633" i="2"/>
  <c r="N1733" i="2"/>
  <c r="N1734" i="2"/>
  <c r="N1735" i="2"/>
  <c r="N2888" i="2"/>
  <c r="N2981" i="2"/>
  <c r="N3074" i="2"/>
  <c r="N3167" i="2"/>
  <c r="N3260" i="2"/>
  <c r="N3348" i="2"/>
  <c r="N3441" i="2"/>
  <c r="N3537" i="2"/>
  <c r="N3625" i="2"/>
  <c r="N3714" i="2"/>
  <c r="N3808" i="2"/>
  <c r="N3906" i="2"/>
  <c r="N4003" i="2"/>
  <c r="N1736" i="2"/>
  <c r="N1696" i="2"/>
  <c r="N1697" i="2"/>
  <c r="N1699" i="2"/>
  <c r="N1700" i="2"/>
  <c r="N1698" i="2"/>
  <c r="N1701" i="2"/>
  <c r="N1702" i="2"/>
  <c r="N1705" i="2"/>
  <c r="N1707" i="2"/>
  <c r="N1739" i="2"/>
  <c r="N1708" i="2"/>
  <c r="N439" i="2"/>
  <c r="N538" i="2"/>
  <c r="N637" i="2"/>
  <c r="N730" i="2"/>
  <c r="N866" i="2"/>
  <c r="N957" i="2"/>
  <c r="N1042" i="2"/>
  <c r="I4660" i="2"/>
  <c r="N4660" i="2"/>
  <c r="I4747" i="2"/>
  <c r="N4747" i="2"/>
  <c r="I4836" i="2"/>
  <c r="N4836" i="2"/>
  <c r="I4928" i="2"/>
  <c r="N4928" i="2"/>
  <c r="I5019" i="2"/>
  <c r="N5019" i="2"/>
  <c r="I5122" i="2"/>
  <c r="N5122" i="2"/>
  <c r="I443" i="2"/>
  <c r="N443" i="2"/>
  <c r="I542" i="2"/>
  <c r="N542" i="2"/>
  <c r="I641" i="2"/>
  <c r="N641" i="2"/>
  <c r="I735" i="2"/>
  <c r="N735" i="2"/>
  <c r="I870" i="2"/>
  <c r="N870" i="2"/>
  <c r="I961" i="2"/>
  <c r="N961" i="2"/>
  <c r="I1046" i="2"/>
  <c r="N1046" i="2"/>
  <c r="I1140" i="2"/>
  <c r="N1140" i="2"/>
  <c r="I1232" i="2"/>
  <c r="N1232" i="2"/>
  <c r="I1324" i="2"/>
  <c r="N1324" i="2"/>
  <c r="I1418" i="2"/>
  <c r="N1418" i="2"/>
  <c r="I1515" i="2"/>
  <c r="N1515" i="2"/>
  <c r="I1611" i="2"/>
  <c r="N1611" i="2"/>
  <c r="I1704" i="2"/>
  <c r="N1704" i="2"/>
  <c r="I1797" i="2"/>
  <c r="N1797" i="2"/>
  <c r="I1888" i="2"/>
  <c r="N1888" i="2"/>
  <c r="I1973" i="2"/>
  <c r="N1973" i="2"/>
  <c r="I2058" i="2"/>
  <c r="N2058" i="2"/>
  <c r="I2148" i="2"/>
  <c r="N2148" i="2"/>
  <c r="I2241" i="2"/>
  <c r="N2241" i="2"/>
  <c r="I2333" i="2"/>
  <c r="N2333" i="2"/>
  <c r="I2420" i="2"/>
  <c r="N2420" i="2"/>
  <c r="I2510" i="2"/>
  <c r="N2510" i="2"/>
  <c r="I2602" i="2"/>
  <c r="N2602" i="2"/>
  <c r="I2694" i="2"/>
  <c r="N2694" i="2"/>
  <c r="I2791" i="2"/>
  <c r="N2791" i="2"/>
  <c r="I2893" i="2"/>
  <c r="N2893" i="2"/>
  <c r="I2986" i="2"/>
  <c r="N2986" i="2"/>
  <c r="I3079" i="2"/>
  <c r="N3079" i="2"/>
  <c r="I3172" i="2"/>
  <c r="N3172" i="2"/>
  <c r="I3265" i="2"/>
  <c r="N3265" i="2"/>
  <c r="I3353" i="2"/>
  <c r="N3353" i="2"/>
  <c r="I3446" i="2"/>
  <c r="N3446" i="2"/>
  <c r="I3542" i="2"/>
  <c r="N3542" i="2"/>
  <c r="I3630" i="2"/>
  <c r="N3630" i="2"/>
  <c r="I3719" i="2"/>
  <c r="N3719" i="2"/>
  <c r="I3813" i="2"/>
  <c r="N3813" i="2"/>
  <c r="I3911" i="2"/>
  <c r="N3911" i="2"/>
  <c r="I4008" i="2"/>
  <c r="N4008" i="2"/>
  <c r="I4104" i="2"/>
  <c r="N4104" i="2"/>
  <c r="I4200" i="2"/>
  <c r="N4200" i="2"/>
  <c r="I4294" i="2"/>
  <c r="N4294" i="2"/>
  <c r="N1136" i="2"/>
  <c r="N1228" i="2"/>
  <c r="N1320" i="2"/>
  <c r="N1709" i="2"/>
  <c r="N1712" i="2"/>
  <c r="N1713" i="2"/>
  <c r="N1717" i="2"/>
  <c r="N1722" i="2"/>
  <c r="N1710" i="2"/>
  <c r="N1723" i="2"/>
  <c r="N1725" i="2"/>
  <c r="N1727" i="2"/>
  <c r="N1728" i="2"/>
  <c r="N1729" i="2"/>
  <c r="N1731" i="2"/>
  <c r="N1738" i="2"/>
  <c r="N1714" i="2"/>
  <c r="N1740" i="2"/>
  <c r="N1730" i="2"/>
  <c r="N2889" i="2"/>
  <c r="N2982" i="2"/>
  <c r="N3075" i="2"/>
  <c r="N3168" i="2"/>
  <c r="N3261" i="2"/>
  <c r="N3349" i="2"/>
  <c r="N3442" i="2"/>
  <c r="N3538" i="2"/>
  <c r="N3626" i="2"/>
  <c r="N3715" i="2"/>
  <c r="N3809" i="2"/>
  <c r="N3907" i="2"/>
  <c r="N4004" i="2"/>
  <c r="N1737" i="2"/>
  <c r="N1732" i="2"/>
  <c r="N1726" i="2"/>
  <c r="N1826" i="2"/>
  <c r="N1827" i="2"/>
  <c r="N1828" i="2"/>
  <c r="N1829" i="2"/>
  <c r="N1789" i="2"/>
  <c r="N1790" i="2"/>
  <c r="N1792" i="2"/>
  <c r="N1793" i="2"/>
  <c r="N1791" i="2"/>
  <c r="N1794" i="2"/>
  <c r="N1795" i="2"/>
  <c r="N1798" i="2"/>
  <c r="I4387" i="2"/>
  <c r="N4387" i="2"/>
  <c r="I4480" i="2"/>
  <c r="N4480" i="2"/>
  <c r="I4571" i="2"/>
  <c r="N4571" i="2"/>
  <c r="I4661" i="2"/>
  <c r="N4661" i="2"/>
  <c r="I4748" i="2"/>
  <c r="N4748" i="2"/>
  <c r="I4837" i="2"/>
  <c r="N4837" i="2"/>
  <c r="I4929" i="2"/>
  <c r="N4929" i="2"/>
  <c r="I5020" i="2"/>
  <c r="N5020" i="2"/>
  <c r="I5123" i="2"/>
  <c r="N5123" i="2"/>
  <c r="N1463" i="2"/>
  <c r="N1562" i="2"/>
  <c r="N1654" i="2"/>
  <c r="N1750" i="2"/>
  <c r="N1843" i="2"/>
  <c r="N2191" i="2"/>
  <c r="N2841" i="2"/>
  <c r="N2937" i="2"/>
  <c r="N3029" i="2"/>
  <c r="N3123" i="2"/>
  <c r="N3216" i="2"/>
  <c r="N3397" i="2"/>
  <c r="N3956" i="2"/>
  <c r="N4053" i="2"/>
  <c r="N4152" i="2"/>
  <c r="N4243" i="2"/>
  <c r="N4339" i="2"/>
  <c r="N4432" i="2"/>
  <c r="N4524" i="2"/>
  <c r="N5071" i="2"/>
  <c r="N5170" i="2"/>
  <c r="N323" i="2"/>
  <c r="N399" i="2"/>
  <c r="N494" i="2"/>
  <c r="N595" i="2"/>
  <c r="N688" i="2"/>
  <c r="N785" i="2"/>
  <c r="N917" i="2"/>
  <c r="N1002" i="2"/>
  <c r="N1094" i="2"/>
  <c r="N1186" i="2"/>
  <c r="N1278" i="2"/>
  <c r="N1372" i="2"/>
  <c r="N1469" i="2"/>
  <c r="N1565" i="2"/>
  <c r="N1658" i="2"/>
  <c r="N1751" i="2"/>
  <c r="N1844" i="2"/>
  <c r="N1929" i="2"/>
  <c r="N2014" i="2"/>
  <c r="N1800" i="2"/>
  <c r="N1832" i="2"/>
  <c r="N1801" i="2"/>
  <c r="N2102" i="2"/>
  <c r="N2195" i="2"/>
  <c r="N2289" i="2"/>
  <c r="N2374" i="2"/>
  <c r="N2466" i="2"/>
  <c r="N2555" i="2"/>
  <c r="N2648" i="2"/>
  <c r="N2743" i="2"/>
  <c r="N2847" i="2"/>
  <c r="N2940" i="2"/>
  <c r="N3033" i="2"/>
  <c r="N3126" i="2"/>
  <c r="N3219" i="2"/>
  <c r="N3307" i="2"/>
  <c r="N3400" i="2"/>
  <c r="N3496" i="2"/>
  <c r="N3584" i="2"/>
  <c r="N3673" i="2"/>
  <c r="N3765" i="2"/>
  <c r="N3865" i="2"/>
  <c r="N3962" i="2"/>
  <c r="N4058" i="2"/>
  <c r="N4154" i="2"/>
  <c r="N4247" i="2"/>
  <c r="N4341" i="2"/>
  <c r="N4434" i="2"/>
  <c r="N4527" i="2"/>
  <c r="N4617" i="2"/>
  <c r="N4702" i="2"/>
  <c r="N4791" i="2"/>
  <c r="N4883" i="2"/>
  <c r="N4972" i="2"/>
  <c r="N5077" i="2"/>
  <c r="N5173" i="2"/>
  <c r="N229" i="2"/>
  <c r="N246" i="2"/>
  <c r="N1802" i="2"/>
  <c r="N1805" i="2"/>
  <c r="N1806" i="2"/>
  <c r="N1810" i="2"/>
  <c r="N1815" i="2"/>
  <c r="N1803" i="2"/>
  <c r="N1816" i="2"/>
  <c r="N1818" i="2"/>
  <c r="N2887" i="2"/>
  <c r="N2980" i="2"/>
  <c r="N3073" i="2"/>
  <c r="N3166" i="2"/>
  <c r="N3259" i="2"/>
  <c r="N3347" i="2"/>
  <c r="N3440" i="2"/>
  <c r="N3536" i="2"/>
  <c r="N3624" i="2"/>
  <c r="N3713" i="2"/>
  <c r="N3807" i="2"/>
  <c r="N3905" i="2"/>
  <c r="N4002" i="2"/>
  <c r="N1820" i="2"/>
  <c r="N1821" i="2"/>
  <c r="N1822" i="2"/>
  <c r="N1824" i="2"/>
  <c r="N1831" i="2"/>
  <c r="N1807" i="2"/>
  <c r="N1833" i="2"/>
  <c r="N1823" i="2"/>
  <c r="N1830" i="2"/>
  <c r="N1825" i="2"/>
  <c r="N1819" i="2"/>
  <c r="N440" i="2"/>
  <c r="N539" i="2"/>
  <c r="N638" i="2"/>
  <c r="N731" i="2"/>
  <c r="N867" i="2"/>
  <c r="N958" i="2"/>
  <c r="N1043" i="2"/>
  <c r="N1137" i="2"/>
  <c r="N1229" i="2"/>
  <c r="N1321" i="2"/>
  <c r="N1915" i="2"/>
  <c r="N230" i="2"/>
  <c r="N593" i="2"/>
  <c r="N2845" i="2"/>
  <c r="N3863" i="2"/>
  <c r="N5074" i="2"/>
  <c r="N317" i="2"/>
  <c r="N393" i="2"/>
  <c r="N232" i="2"/>
  <c r="N315" i="2"/>
  <c r="N391" i="2"/>
  <c r="N492" i="2"/>
  <c r="N587" i="2"/>
  <c r="N784" i="2"/>
  <c r="N1464" i="2"/>
  <c r="N1563" i="2"/>
  <c r="N2101" i="2"/>
  <c r="N2646" i="2"/>
  <c r="N3490" i="2"/>
  <c r="N3760" i="2"/>
  <c r="N4052" i="2"/>
  <c r="N4151" i="2"/>
  <c r="N4614" i="2"/>
  <c r="N4881" i="2"/>
  <c r="N5171" i="2"/>
  <c r="N916" i="2"/>
  <c r="N2465" i="2"/>
  <c r="N2554" i="2"/>
  <c r="N3495" i="2"/>
  <c r="N3960" i="2"/>
  <c r="N228" i="2"/>
  <c r="N231" i="2"/>
  <c r="N490" i="2"/>
  <c r="N589" i="2"/>
  <c r="N685" i="2"/>
  <c r="N780" i="2"/>
  <c r="N913" i="2"/>
  <c r="N999" i="2"/>
  <c r="N1091" i="2"/>
  <c r="N1182" i="2"/>
  <c r="N1275" i="2"/>
  <c r="N1369" i="2"/>
  <c r="N1465" i="2"/>
  <c r="N1560" i="2"/>
  <c r="N1655" i="2"/>
  <c r="N1747" i="2"/>
  <c r="N1840" i="2"/>
  <c r="N1926" i="2"/>
  <c r="N2011" i="2"/>
  <c r="N2098" i="2"/>
  <c r="N2192" i="2"/>
  <c r="N2286" i="2"/>
  <c r="N2371" i="2"/>
  <c r="N2462" i="2"/>
  <c r="N2551" i="2"/>
  <c r="N2644" i="2"/>
  <c r="N2740" i="2"/>
  <c r="N2840" i="2"/>
  <c r="N2936" i="2"/>
  <c r="N3030" i="2"/>
  <c r="N3122" i="2"/>
  <c r="N3215" i="2"/>
  <c r="N3304" i="2"/>
  <c r="N3396" i="2"/>
  <c r="N3492" i="2"/>
  <c r="N3581" i="2"/>
  <c r="N3670" i="2"/>
  <c r="N3762" i="2"/>
  <c r="N3859" i="2"/>
  <c r="N3957" i="2"/>
  <c r="N4055" i="2"/>
  <c r="N4150" i="2"/>
  <c r="N4244" i="2"/>
  <c r="N4338" i="2"/>
  <c r="N4430" i="2"/>
  <c r="N4523" i="2"/>
  <c r="N4612" i="2"/>
  <c r="N4699" i="2"/>
  <c r="I548" i="2"/>
  <c r="N548" i="2"/>
  <c r="I2798" i="2"/>
  <c r="N2798" i="2"/>
  <c r="I3819" i="2"/>
  <c r="N3819" i="2"/>
  <c r="I5027" i="2"/>
  <c r="N5027" i="2"/>
  <c r="I450" i="2"/>
  <c r="N450" i="2"/>
  <c r="I549" i="2"/>
  <c r="N549" i="2"/>
  <c r="I648" i="2"/>
  <c r="N648" i="2"/>
  <c r="I742" i="2"/>
  <c r="N742" i="2"/>
  <c r="I876" i="2"/>
  <c r="N876" i="2"/>
  <c r="I967" i="2"/>
  <c r="N967" i="2"/>
  <c r="I1053" i="2"/>
  <c r="N1053" i="2"/>
  <c r="I1147" i="2"/>
  <c r="N1147" i="2"/>
  <c r="I1239" i="2"/>
  <c r="N1239" i="2"/>
  <c r="I1331" i="2"/>
  <c r="N1331" i="2"/>
  <c r="I1425" i="2"/>
  <c r="N1425" i="2"/>
  <c r="I1522" i="2"/>
  <c r="N1522" i="2"/>
  <c r="I1618" i="2"/>
  <c r="N1618" i="2"/>
  <c r="I1711" i="2"/>
  <c r="N1711" i="2"/>
  <c r="N1916" i="2"/>
  <c r="I1804" i="2"/>
  <c r="N1804" i="2"/>
  <c r="I1894" i="2"/>
  <c r="N1894" i="2"/>
  <c r="I1979" i="2"/>
  <c r="N1979" i="2"/>
  <c r="I2064" i="2"/>
  <c r="N2064" i="2"/>
  <c r="I2155" i="2"/>
  <c r="N2155" i="2"/>
  <c r="I2248" i="2"/>
  <c r="N2248" i="2"/>
  <c r="I2339" i="2"/>
  <c r="N2339" i="2"/>
  <c r="I2426" i="2"/>
  <c r="N2426" i="2"/>
  <c r="I2516" i="2"/>
  <c r="N2516" i="2"/>
  <c r="I2608" i="2"/>
  <c r="N2608" i="2"/>
  <c r="I2701" i="2"/>
  <c r="N2701" i="2"/>
  <c r="I2799" i="2"/>
  <c r="N2799" i="2"/>
  <c r="I2900" i="2"/>
  <c r="N2900" i="2"/>
  <c r="I2993" i="2"/>
  <c r="N2993" i="2"/>
  <c r="I3086" i="2"/>
  <c r="N3086" i="2"/>
  <c r="I3179" i="2"/>
  <c r="N3179" i="2"/>
  <c r="I3271" i="2"/>
  <c r="N3271" i="2"/>
  <c r="I3360" i="2"/>
  <c r="N3360" i="2"/>
  <c r="I3452" i="2"/>
  <c r="N3452" i="2"/>
  <c r="I3548" i="2"/>
  <c r="N3548" i="2"/>
  <c r="I3636" i="2"/>
  <c r="N3636" i="2"/>
  <c r="I3725" i="2"/>
  <c r="N3725" i="2"/>
  <c r="I3820" i="2"/>
  <c r="N3820" i="2"/>
  <c r="I3918" i="2"/>
  <c r="N3918" i="2"/>
  <c r="I4015" i="2"/>
  <c r="N4015" i="2"/>
  <c r="I4111" i="2"/>
  <c r="N4111" i="2"/>
  <c r="I4207" i="2"/>
  <c r="N4207" i="2"/>
  <c r="I4301" i="2"/>
  <c r="N4301" i="2"/>
  <c r="I4394" i="2"/>
  <c r="N4394" i="2"/>
  <c r="I4487" i="2"/>
  <c r="N4487" i="2"/>
  <c r="I4577" i="2"/>
  <c r="N4577" i="2"/>
  <c r="I4667" i="2"/>
  <c r="N4667" i="2"/>
  <c r="I4754" i="2"/>
  <c r="N4754" i="2"/>
  <c r="I4843" i="2"/>
  <c r="N4843" i="2"/>
  <c r="I4935" i="2"/>
  <c r="N4935" i="2"/>
  <c r="I5028" i="2"/>
  <c r="N5028" i="2"/>
  <c r="I5130" i="2"/>
  <c r="N5130" i="2"/>
  <c r="N4788" i="2"/>
  <c r="N4879" i="2"/>
  <c r="N4969" i="2"/>
  <c r="N5070" i="2"/>
  <c r="N5168" i="2"/>
  <c r="I18" i="2"/>
  <c r="I14" i="1" s="1"/>
  <c r="K14" i="1"/>
  <c r="N18" i="2"/>
  <c r="N227" i="2"/>
  <c r="N236" i="2"/>
  <c r="N321" i="2"/>
  <c r="N397" i="2"/>
  <c r="N322" i="2"/>
  <c r="N398" i="2"/>
  <c r="N1883" i="2"/>
  <c r="N1884" i="2"/>
  <c r="N1882" i="2"/>
  <c r="N1885" i="2"/>
  <c r="N1886" i="2"/>
  <c r="N1890" i="2"/>
  <c r="N1891" i="2"/>
  <c r="N1892" i="2"/>
  <c r="N1895" i="2"/>
  <c r="N1896" i="2"/>
  <c r="N1900" i="2"/>
  <c r="N1893" i="2"/>
  <c r="N1905" i="2"/>
  <c r="N1907" i="2"/>
  <c r="N2890" i="2"/>
  <c r="N2983" i="2"/>
  <c r="N3076" i="2"/>
  <c r="N3169" i="2"/>
  <c r="N3262" i="2"/>
  <c r="N3350" i="2"/>
  <c r="N3443" i="2"/>
  <c r="N3539" i="2"/>
  <c r="N3627" i="2"/>
  <c r="N235" i="2"/>
  <c r="N487" i="2"/>
  <c r="N1088" i="2"/>
  <c r="N1366" i="2"/>
  <c r="N2283" i="2"/>
  <c r="N2737" i="2"/>
  <c r="N3716" i="2"/>
  <c r="N3810" i="2"/>
  <c r="N3908" i="2"/>
  <c r="N4005" i="2"/>
  <c r="N1909" i="2"/>
  <c r="N1910" i="2"/>
  <c r="N1912" i="2"/>
  <c r="N1913" i="2"/>
  <c r="N1918" i="2"/>
  <c r="N1897" i="2"/>
  <c r="N1919" i="2"/>
  <c r="N1911" i="2"/>
  <c r="N1917" i="2"/>
  <c r="N1914" i="2"/>
  <c r="N1908" i="2"/>
  <c r="N732" i="2"/>
  <c r="N441" i="2"/>
  <c r="N540" i="2"/>
  <c r="N639" i="2"/>
  <c r="N733" i="2"/>
  <c r="N868" i="2"/>
  <c r="N959" i="2"/>
  <c r="N1044" i="2"/>
  <c r="N1138" i="2"/>
  <c r="N1230" i="2"/>
  <c r="N1322" i="2"/>
  <c r="N2000" i="2"/>
  <c r="N2001" i="2"/>
  <c r="N1968" i="2"/>
  <c r="N1969" i="2"/>
  <c r="N1967" i="2"/>
  <c r="N1970" i="2"/>
  <c r="N1971" i="2"/>
  <c r="N1975" i="2"/>
  <c r="N1976" i="2"/>
  <c r="N1977" i="2"/>
  <c r="N1980" i="2"/>
  <c r="N1981" i="2"/>
  <c r="N1985" i="2"/>
  <c r="N1978" i="2"/>
  <c r="I454" i="2"/>
  <c r="N454" i="2"/>
  <c r="N1990" i="2"/>
  <c r="N1992" i="2"/>
  <c r="N2891" i="2"/>
  <c r="N2984" i="2"/>
  <c r="N3077" i="2"/>
  <c r="N3170" i="2"/>
  <c r="N3263" i="2"/>
  <c r="N3351" i="2"/>
  <c r="N3444" i="2"/>
  <c r="N3540" i="2"/>
  <c r="N3628" i="2"/>
  <c r="N3717" i="2"/>
  <c r="N3811" i="2"/>
  <c r="N3909" i="2"/>
  <c r="N4006" i="2"/>
  <c r="N1994" i="2"/>
  <c r="N1995" i="2"/>
  <c r="N1997" i="2"/>
  <c r="N1998" i="2"/>
  <c r="N2003" i="2"/>
  <c r="N1982" i="2"/>
  <c r="N2004" i="2"/>
  <c r="N1996" i="2"/>
  <c r="N2002" i="2"/>
  <c r="N1999" i="2"/>
  <c r="N1993" i="2"/>
  <c r="N448" i="2"/>
  <c r="I555" i="2"/>
  <c r="N555" i="2"/>
  <c r="I652" i="2"/>
  <c r="N652" i="2"/>
  <c r="I746" i="2"/>
  <c r="N746" i="2"/>
  <c r="I881" i="2"/>
  <c r="N881" i="2"/>
  <c r="I971" i="2"/>
  <c r="N971" i="2"/>
  <c r="I1057" i="2"/>
  <c r="N1057" i="2"/>
  <c r="I1151" i="2"/>
  <c r="N1151" i="2"/>
  <c r="I1243" i="2"/>
  <c r="N1243" i="2"/>
  <c r="I1335" i="2"/>
  <c r="N1335" i="2"/>
  <c r="I1429" i="2"/>
  <c r="N1429" i="2"/>
  <c r="I1526" i="2"/>
  <c r="N1526" i="2"/>
  <c r="I1622" i="2"/>
  <c r="N1622" i="2"/>
  <c r="I1715" i="2"/>
  <c r="N1715" i="2"/>
  <c r="I1808" i="2"/>
  <c r="N1808" i="2"/>
  <c r="I1898" i="2"/>
  <c r="N1898" i="2"/>
  <c r="I1983" i="2"/>
  <c r="N1983" i="2"/>
  <c r="I2068" i="2"/>
  <c r="N2068" i="2"/>
  <c r="I2159" i="2"/>
  <c r="N2159" i="2"/>
  <c r="I2252" i="2"/>
  <c r="N2252" i="2"/>
  <c r="I2343" i="2"/>
  <c r="N2343" i="2"/>
  <c r="I2431" i="2"/>
  <c r="N2431" i="2"/>
  <c r="I2521" i="2"/>
  <c r="N2521" i="2"/>
  <c r="I2612" i="2"/>
  <c r="N2612" i="2"/>
  <c r="I2705" i="2"/>
  <c r="N2705" i="2"/>
  <c r="I2805" i="2"/>
  <c r="N2805" i="2"/>
  <c r="I2904" i="2"/>
  <c r="N2904" i="2"/>
  <c r="I2997" i="2"/>
  <c r="N2997" i="2"/>
  <c r="I3090" i="2"/>
  <c r="N3090" i="2"/>
  <c r="I3183" i="2"/>
  <c r="N3183" i="2"/>
  <c r="I3275" i="2"/>
  <c r="N3275" i="2"/>
  <c r="I3364" i="2"/>
  <c r="N3364" i="2"/>
  <c r="I3457" i="2"/>
  <c r="N3457" i="2"/>
  <c r="I3552" i="2"/>
  <c r="N3552" i="2"/>
  <c r="I3640" i="2"/>
  <c r="N3640" i="2"/>
  <c r="I3729" i="2"/>
  <c r="N3729" i="2"/>
  <c r="I3826" i="2"/>
  <c r="N3826" i="2"/>
  <c r="I3923" i="2"/>
  <c r="N3923" i="2"/>
  <c r="I4019" i="2"/>
  <c r="N4019" i="2"/>
  <c r="I4115" i="2"/>
  <c r="N4115" i="2"/>
  <c r="I4211" i="2"/>
  <c r="N4211" i="2"/>
  <c r="I4305" i="2"/>
  <c r="N4305" i="2"/>
  <c r="I4398" i="2"/>
  <c r="N4398" i="2"/>
  <c r="I4491" i="2"/>
  <c r="N4491" i="2"/>
  <c r="I4581" i="2"/>
  <c r="N4581" i="2"/>
  <c r="I4671" i="2"/>
  <c r="N4671" i="2"/>
  <c r="I4758" i="2"/>
  <c r="N4758" i="2"/>
  <c r="I4847" i="2"/>
  <c r="N4847" i="2"/>
  <c r="I4939" i="2"/>
  <c r="N4939" i="2"/>
  <c r="I5034" i="2"/>
  <c r="N5034" i="2"/>
  <c r="I5134" i="2"/>
  <c r="N5134" i="2"/>
  <c r="I455" i="2"/>
  <c r="N455" i="2"/>
  <c r="I556" i="2"/>
  <c r="N556" i="2"/>
  <c r="I653" i="2"/>
  <c r="N653" i="2"/>
  <c r="I747" i="2"/>
  <c r="N747" i="2"/>
  <c r="I882" i="2"/>
  <c r="N882" i="2"/>
  <c r="I972" i="2"/>
  <c r="N972" i="2"/>
  <c r="I1058" i="2"/>
  <c r="N1058" i="2"/>
  <c r="I1152" i="2"/>
  <c r="N1152" i="2"/>
  <c r="I1244" i="2"/>
  <c r="N1244" i="2"/>
  <c r="I1336" i="2"/>
  <c r="N1336" i="2"/>
  <c r="I1430" i="2"/>
  <c r="N1430" i="2"/>
  <c r="I1527" i="2"/>
  <c r="N1527" i="2"/>
  <c r="I1623" i="2"/>
  <c r="N1623" i="2"/>
  <c r="I1716" i="2"/>
  <c r="N1716" i="2"/>
  <c r="I1809" i="2"/>
  <c r="N1809" i="2"/>
  <c r="I1899" i="2"/>
  <c r="N1899" i="2"/>
  <c r="I1984" i="2"/>
  <c r="N1984" i="2"/>
  <c r="I2069" i="2"/>
  <c r="N2069" i="2"/>
  <c r="I2160" i="2"/>
  <c r="N2160" i="2"/>
  <c r="I2253" i="2"/>
  <c r="N2253" i="2"/>
  <c r="I2344" i="2"/>
  <c r="N2344" i="2"/>
  <c r="I2432" i="2"/>
  <c r="N2432" i="2"/>
  <c r="I2522" i="2"/>
  <c r="N2522" i="2"/>
  <c r="I2613" i="2"/>
  <c r="N2613" i="2"/>
  <c r="I2706" i="2"/>
  <c r="N2706" i="2"/>
  <c r="I2806" i="2"/>
  <c r="N2806" i="2"/>
  <c r="I2905" i="2"/>
  <c r="N2905" i="2"/>
  <c r="I2998" i="2"/>
  <c r="N2998" i="2"/>
  <c r="I3091" i="2"/>
  <c r="N3091" i="2"/>
  <c r="I3184" i="2"/>
  <c r="N3184" i="2"/>
  <c r="I3276" i="2"/>
  <c r="N3276" i="2"/>
  <c r="I3365" i="2"/>
  <c r="N3365" i="2"/>
  <c r="I3458" i="2"/>
  <c r="N3458" i="2"/>
  <c r="I3553" i="2"/>
  <c r="N3553" i="2"/>
  <c r="I3641" i="2"/>
  <c r="N3641" i="2"/>
  <c r="I3730" i="2"/>
  <c r="N3730" i="2"/>
  <c r="I3827" i="2"/>
  <c r="N3827" i="2"/>
  <c r="I3924" i="2"/>
  <c r="N3924" i="2"/>
  <c r="I4020" i="2"/>
  <c r="N4020" i="2"/>
  <c r="I4116" i="2"/>
  <c r="N4116" i="2"/>
  <c r="I4212" i="2"/>
  <c r="N4212" i="2"/>
  <c r="I4306" i="2"/>
  <c r="N4306" i="2"/>
  <c r="I4399" i="2"/>
  <c r="N4399" i="2"/>
  <c r="I4492" i="2"/>
  <c r="N4492" i="2"/>
  <c r="I4582" i="2"/>
  <c r="N4582" i="2"/>
  <c r="I4672" i="2"/>
  <c r="N4672" i="2"/>
  <c r="I4759" i="2"/>
  <c r="N4759" i="2"/>
  <c r="I4848" i="2"/>
  <c r="N4848" i="2"/>
  <c r="I4940" i="2"/>
  <c r="N4940" i="2"/>
  <c r="I5035" i="2"/>
  <c r="N5035" i="2"/>
  <c r="I5135" i="2"/>
  <c r="N5135" i="2"/>
  <c r="I457" i="2"/>
  <c r="N457" i="2"/>
  <c r="I558" i="2"/>
  <c r="N558" i="2"/>
  <c r="I655" i="2"/>
  <c r="N655" i="2"/>
  <c r="I749" i="2"/>
  <c r="N749" i="2"/>
  <c r="I884" i="2"/>
  <c r="N884" i="2"/>
  <c r="I974" i="2"/>
  <c r="N974" i="2"/>
  <c r="I1060" i="2"/>
  <c r="N1060" i="2"/>
  <c r="I1154" i="2"/>
  <c r="N1154" i="2"/>
  <c r="I1246" i="2"/>
  <c r="N1246" i="2"/>
  <c r="I1338" i="2"/>
  <c r="N1338" i="2"/>
  <c r="I1432" i="2"/>
  <c r="N1432" i="2"/>
  <c r="I1529" i="2"/>
  <c r="N1529" i="2"/>
  <c r="I1625" i="2"/>
  <c r="N1625" i="2"/>
  <c r="I1718" i="2"/>
  <c r="N1718" i="2"/>
  <c r="I1811" i="2"/>
  <c r="N1811" i="2"/>
  <c r="I1901" i="2"/>
  <c r="N1901" i="2"/>
  <c r="I1986" i="2"/>
  <c r="N1986" i="2"/>
  <c r="I2071" i="2"/>
  <c r="N2071" i="2"/>
  <c r="I2162" i="2"/>
  <c r="N2162" i="2"/>
  <c r="I2255" i="2"/>
  <c r="N2255" i="2"/>
  <c r="I2346" i="2"/>
  <c r="N2346" i="2"/>
  <c r="I2434" i="2"/>
  <c r="N2434" i="2"/>
  <c r="I2524" i="2"/>
  <c r="N2524" i="2"/>
  <c r="I2615" i="2"/>
  <c r="N2615" i="2"/>
  <c r="I2708" i="2"/>
  <c r="N2708" i="2"/>
  <c r="I2808" i="2"/>
  <c r="N2808" i="2"/>
  <c r="I2907" i="2"/>
  <c r="N2907" i="2"/>
  <c r="I3000" i="2"/>
  <c r="N3000" i="2"/>
  <c r="I3093" i="2"/>
  <c r="N3093" i="2"/>
  <c r="I3186" i="2"/>
  <c r="N3186" i="2"/>
  <c r="I3278" i="2"/>
  <c r="N3278" i="2"/>
  <c r="I3367" i="2"/>
  <c r="N3367" i="2"/>
  <c r="I3460" i="2"/>
  <c r="N3460" i="2"/>
  <c r="I3555" i="2"/>
  <c r="N3555" i="2"/>
  <c r="I3643" i="2"/>
  <c r="N3643" i="2"/>
  <c r="I3732" i="2"/>
  <c r="N3732" i="2"/>
  <c r="I3829" i="2"/>
  <c r="N3829" i="2"/>
  <c r="I3926" i="2"/>
  <c r="N3926" i="2"/>
  <c r="I4022" i="2"/>
  <c r="N4022" i="2"/>
  <c r="I4118" i="2"/>
  <c r="N4118" i="2"/>
  <c r="I4214" i="2"/>
  <c r="N4214" i="2"/>
  <c r="I4308" i="2"/>
  <c r="N4308" i="2"/>
  <c r="I4401" i="2"/>
  <c r="N4401" i="2"/>
  <c r="I4494" i="2"/>
  <c r="N4494" i="2"/>
  <c r="I4584" i="2"/>
  <c r="N4584" i="2"/>
  <c r="I4674" i="2"/>
  <c r="N4674" i="2"/>
  <c r="I4761" i="2"/>
  <c r="N4761" i="2"/>
  <c r="I4850" i="2"/>
  <c r="N4850" i="2"/>
  <c r="I4942" i="2"/>
  <c r="N4942" i="2"/>
  <c r="I5037" i="2"/>
  <c r="N5037" i="2"/>
  <c r="I5137" i="2"/>
  <c r="N5137" i="2"/>
  <c r="I290" i="2"/>
  <c r="N290" i="2"/>
  <c r="I367" i="2"/>
  <c r="N367" i="2"/>
  <c r="I458" i="2"/>
  <c r="N458" i="2"/>
  <c r="I559" i="2"/>
  <c r="N559" i="2"/>
  <c r="I656" i="2"/>
  <c r="N656" i="2"/>
  <c r="I750" i="2"/>
  <c r="N750" i="2"/>
  <c r="I885" i="2"/>
  <c r="N885" i="2"/>
  <c r="I975" i="2"/>
  <c r="N975" i="2"/>
  <c r="I1061" i="2"/>
  <c r="N1061" i="2"/>
  <c r="I1155" i="2"/>
  <c r="N1155" i="2"/>
  <c r="I1247" i="2"/>
  <c r="N1247" i="2"/>
  <c r="I1339" i="2"/>
  <c r="N1339" i="2"/>
  <c r="I1433" i="2"/>
  <c r="N1433" i="2"/>
  <c r="I1530" i="2"/>
  <c r="N1530" i="2"/>
  <c r="I1626" i="2"/>
  <c r="N1626" i="2"/>
  <c r="I1719" i="2"/>
  <c r="N1719" i="2"/>
  <c r="I1812" i="2"/>
  <c r="N1812" i="2"/>
  <c r="I1902" i="2"/>
  <c r="N1902" i="2"/>
  <c r="I1987" i="2"/>
  <c r="N1987" i="2"/>
  <c r="I2072" i="2"/>
  <c r="N2072" i="2"/>
  <c r="I2163" i="2"/>
  <c r="N2163" i="2"/>
  <c r="I2256" i="2"/>
  <c r="N2256" i="2"/>
  <c r="I2347" i="2"/>
  <c r="N2347" i="2"/>
  <c r="I2435" i="2"/>
  <c r="N2435" i="2"/>
  <c r="I2525" i="2"/>
  <c r="N2525" i="2"/>
  <c r="I2616" i="2"/>
  <c r="N2616" i="2"/>
  <c r="I2709" i="2"/>
  <c r="N2709" i="2"/>
  <c r="I2809" i="2"/>
  <c r="N2809" i="2"/>
  <c r="I2908" i="2"/>
  <c r="N2908" i="2"/>
  <c r="I3001" i="2"/>
  <c r="N3001" i="2"/>
  <c r="I3094" i="2"/>
  <c r="N3094" i="2"/>
  <c r="I3187" i="2"/>
  <c r="N3187" i="2"/>
  <c r="I3279" i="2"/>
  <c r="N3279" i="2"/>
  <c r="I3368" i="2"/>
  <c r="N3368" i="2"/>
  <c r="I3461" i="2"/>
  <c r="N3461" i="2"/>
  <c r="I3556" i="2"/>
  <c r="N3556" i="2"/>
  <c r="I3644" i="2"/>
  <c r="N3644" i="2"/>
  <c r="I3733" i="2"/>
  <c r="N3733" i="2"/>
  <c r="I3830" i="2"/>
  <c r="N3830" i="2"/>
  <c r="I3927" i="2"/>
  <c r="N3927" i="2"/>
  <c r="I4023" i="2"/>
  <c r="N4023" i="2"/>
  <c r="I4119" i="2"/>
  <c r="N4119" i="2"/>
  <c r="I4215" i="2"/>
  <c r="N4215" i="2"/>
  <c r="I4309" i="2"/>
  <c r="N4309" i="2"/>
  <c r="I4402" i="2"/>
  <c r="N4402" i="2"/>
  <c r="I4495" i="2"/>
  <c r="N4495" i="2"/>
  <c r="I4585" i="2"/>
  <c r="N4585" i="2"/>
  <c r="N2085" i="2"/>
  <c r="N2086" i="2"/>
  <c r="N642" i="2"/>
  <c r="N736" i="2"/>
  <c r="N1141" i="2"/>
  <c r="N1233" i="2"/>
  <c r="N2087" i="2"/>
  <c r="I4675" i="2"/>
  <c r="N4675" i="2"/>
  <c r="I4762" i="2"/>
  <c r="N4762" i="2"/>
  <c r="I4851" i="2"/>
  <c r="N4851" i="2"/>
  <c r="I4943" i="2"/>
  <c r="N4943" i="2"/>
  <c r="I5038" i="2"/>
  <c r="N5038" i="2"/>
  <c r="I5138" i="2"/>
  <c r="N5138" i="2"/>
  <c r="I459" i="2"/>
  <c r="N459" i="2"/>
  <c r="I560" i="2"/>
  <c r="N560" i="2"/>
  <c r="I657" i="2"/>
  <c r="N657" i="2"/>
  <c r="I751" i="2"/>
  <c r="N751" i="2"/>
  <c r="I886" i="2"/>
  <c r="N886" i="2"/>
  <c r="I976" i="2"/>
  <c r="N976" i="2"/>
  <c r="I1062" i="2"/>
  <c r="N1062" i="2"/>
  <c r="I1156" i="2"/>
  <c r="N1156" i="2"/>
  <c r="I1248" i="2"/>
  <c r="N1248" i="2"/>
  <c r="I1340" i="2"/>
  <c r="N1340" i="2"/>
  <c r="I1434" i="2"/>
  <c r="N1434" i="2"/>
  <c r="I1531" i="2"/>
  <c r="N1531" i="2"/>
  <c r="I1627" i="2"/>
  <c r="N1627" i="2"/>
  <c r="I1720" i="2"/>
  <c r="N1720" i="2"/>
  <c r="I1813" i="2"/>
  <c r="N1813" i="2"/>
  <c r="I1903" i="2"/>
  <c r="N1903" i="2"/>
  <c r="I1988" i="2"/>
  <c r="N1988" i="2"/>
  <c r="I2073" i="2"/>
  <c r="N2073" i="2"/>
  <c r="I2164" i="2"/>
  <c r="N2164" i="2"/>
  <c r="I2257" i="2"/>
  <c r="N2257" i="2"/>
  <c r="I2348" i="2"/>
  <c r="N2348" i="2"/>
  <c r="I2436" i="2"/>
  <c r="N2436" i="2"/>
  <c r="I2526" i="2"/>
  <c r="N2526" i="2"/>
  <c r="I2617" i="2"/>
  <c r="N2617" i="2"/>
  <c r="I2710" i="2"/>
  <c r="N2710" i="2"/>
  <c r="I2810" i="2"/>
  <c r="N2810" i="2"/>
  <c r="I2909" i="2"/>
  <c r="N2909" i="2"/>
  <c r="I3002" i="2"/>
  <c r="N3002" i="2"/>
  <c r="I3095" i="2"/>
  <c r="N3095" i="2"/>
  <c r="I3188" i="2"/>
  <c r="N3188" i="2"/>
  <c r="I3280" i="2"/>
  <c r="N3280" i="2"/>
  <c r="I3369" i="2"/>
  <c r="N3369" i="2"/>
  <c r="I3462" i="2"/>
  <c r="N3462" i="2"/>
  <c r="I3557" i="2"/>
  <c r="N3557" i="2"/>
  <c r="I3645" i="2"/>
  <c r="N3645" i="2"/>
  <c r="I3734" i="2"/>
  <c r="N3734" i="2"/>
  <c r="I3831" i="2"/>
  <c r="N3831" i="2"/>
  <c r="I3928" i="2"/>
  <c r="N3928" i="2"/>
  <c r="I4024" i="2"/>
  <c r="N4024" i="2"/>
  <c r="I4120" i="2"/>
  <c r="N4120" i="2"/>
  <c r="I4216" i="2"/>
  <c r="N4216" i="2"/>
  <c r="I4310" i="2"/>
  <c r="N4310" i="2"/>
  <c r="I4403" i="2"/>
  <c r="N4403" i="2"/>
  <c r="N2088" i="2"/>
  <c r="N2053" i="2"/>
  <c r="N2054" i="2"/>
  <c r="N2052" i="2"/>
  <c r="N2055" i="2"/>
  <c r="N2056" i="2"/>
  <c r="N2894" i="2"/>
  <c r="N2987" i="2"/>
  <c r="N3080" i="2"/>
  <c r="N3173" i="2"/>
  <c r="N3354" i="2"/>
  <c r="N3912" i="2"/>
  <c r="N4009" i="2"/>
  <c r="N2060" i="2"/>
  <c r="N2061" i="2"/>
  <c r="N2062" i="2"/>
  <c r="N2065" i="2"/>
  <c r="N2066" i="2"/>
  <c r="N2070" i="2"/>
  <c r="N2063" i="2"/>
  <c r="N444" i="2"/>
  <c r="N1047" i="2"/>
  <c r="N1325" i="2"/>
  <c r="N2075" i="2"/>
  <c r="N2076" i="2"/>
  <c r="I4496" i="2"/>
  <c r="N4496" i="2"/>
  <c r="I4586" i="2"/>
  <c r="N4586" i="2"/>
  <c r="I4676" i="2"/>
  <c r="N4676" i="2"/>
  <c r="I4763" i="2"/>
  <c r="N4763" i="2"/>
  <c r="I4852" i="2"/>
  <c r="N4852" i="2"/>
  <c r="I4944" i="2"/>
  <c r="N4944" i="2"/>
  <c r="I5039" i="2"/>
  <c r="N5039" i="2"/>
  <c r="I5139" i="2"/>
  <c r="N5139" i="2"/>
  <c r="I291" i="2"/>
  <c r="N291" i="2"/>
  <c r="I368" i="2"/>
  <c r="N368" i="2"/>
  <c r="I460" i="2"/>
  <c r="N460" i="2"/>
  <c r="I561" i="2"/>
  <c r="N561" i="2"/>
  <c r="I658" i="2"/>
  <c r="N658" i="2"/>
  <c r="I752" i="2"/>
  <c r="N752" i="2"/>
  <c r="I887" i="2"/>
  <c r="N887" i="2"/>
  <c r="I977" i="2"/>
  <c r="N977" i="2"/>
  <c r="I1063" i="2"/>
  <c r="N1063" i="2"/>
  <c r="I1157" i="2"/>
  <c r="N1157" i="2"/>
  <c r="I1249" i="2"/>
  <c r="N1249" i="2"/>
  <c r="I1341" i="2"/>
  <c r="N1341" i="2"/>
  <c r="I1435" i="2"/>
  <c r="N1435" i="2"/>
  <c r="I1532" i="2"/>
  <c r="N1532" i="2"/>
  <c r="I1628" i="2"/>
  <c r="N1628" i="2"/>
  <c r="I1721" i="2"/>
  <c r="N1721" i="2"/>
  <c r="I1814" i="2"/>
  <c r="N1814" i="2"/>
  <c r="I1904" i="2"/>
  <c r="N1904" i="2"/>
  <c r="I1989" i="2"/>
  <c r="N1989" i="2"/>
  <c r="I2074" i="2"/>
  <c r="N2074" i="2"/>
  <c r="I2165" i="2"/>
  <c r="N2165" i="2"/>
  <c r="I2258" i="2"/>
  <c r="N2258" i="2"/>
  <c r="I2349" i="2"/>
  <c r="N2349" i="2"/>
  <c r="I2437" i="2"/>
  <c r="N2437" i="2"/>
  <c r="I2527" i="2"/>
  <c r="N2527" i="2"/>
  <c r="I2618" i="2"/>
  <c r="N2618" i="2"/>
  <c r="I2711" i="2"/>
  <c r="N2711" i="2"/>
  <c r="I2811" i="2"/>
  <c r="N2811" i="2"/>
  <c r="I2910" i="2"/>
  <c r="N2910" i="2"/>
  <c r="I3003" i="2"/>
  <c r="N3003" i="2"/>
  <c r="I3096" i="2"/>
  <c r="N3096" i="2"/>
  <c r="I3189" i="2"/>
  <c r="N3189" i="2"/>
  <c r="I3281" i="2"/>
  <c r="N3281" i="2"/>
  <c r="I3370" i="2"/>
  <c r="N3370" i="2"/>
  <c r="I3463" i="2"/>
  <c r="N3463" i="2"/>
  <c r="I3558" i="2"/>
  <c r="N3558" i="2"/>
  <c r="I3646" i="2"/>
  <c r="N3646" i="2"/>
  <c r="I3735" i="2"/>
  <c r="N3735" i="2"/>
  <c r="I3832" i="2"/>
  <c r="N3832" i="2"/>
  <c r="I3929" i="2"/>
  <c r="N3929" i="2"/>
  <c r="I4025" i="2"/>
  <c r="N4025" i="2"/>
  <c r="I4121" i="2"/>
  <c r="N4121" i="2"/>
  <c r="I4217" i="2"/>
  <c r="N4217" i="2"/>
  <c r="I4311" i="2"/>
  <c r="N4311" i="2"/>
  <c r="I4404" i="2"/>
  <c r="N4404" i="2"/>
  <c r="I4497" i="2"/>
  <c r="N4497" i="2"/>
  <c r="I4587" i="2"/>
  <c r="N4587" i="2"/>
  <c r="I4677" i="2"/>
  <c r="N4677" i="2"/>
  <c r="I4764" i="2"/>
  <c r="N4764" i="2"/>
  <c r="I4853" i="2"/>
  <c r="N4853" i="2"/>
  <c r="I4945" i="2"/>
  <c r="N4945" i="2"/>
  <c r="I5040" i="2"/>
  <c r="N5040" i="2"/>
  <c r="I5140" i="2"/>
  <c r="N5140" i="2"/>
  <c r="N2078" i="2"/>
  <c r="N2080" i="2"/>
  <c r="I184" i="2"/>
  <c r="N184" i="2"/>
  <c r="I185" i="2"/>
  <c r="N185" i="2"/>
  <c r="I187" i="2"/>
  <c r="I84" i="1" s="1"/>
  <c r="K84" i="1"/>
  <c r="N187" i="2"/>
  <c r="N2081" i="2"/>
  <c r="N2083" i="2"/>
  <c r="I20" i="2"/>
  <c r="I17" i="1" s="1"/>
  <c r="K17" i="1"/>
  <c r="N20" i="2"/>
  <c r="I21" i="2"/>
  <c r="N21" i="2"/>
  <c r="N2090" i="2"/>
  <c r="N2067" i="2"/>
  <c r="N2091" i="2"/>
  <c r="I22" i="2"/>
  <c r="I3184" i="1" s="1"/>
  <c r="K3007" i="1"/>
  <c r="N22" i="2"/>
  <c r="N2082" i="2"/>
  <c r="N2089" i="2"/>
  <c r="N2084" i="2"/>
  <c r="N446" i="2"/>
  <c r="N544" i="2"/>
  <c r="N644" i="2"/>
  <c r="N738" i="2"/>
  <c r="N872" i="2"/>
  <c r="N963" i="2"/>
  <c r="N1049" i="2"/>
  <c r="N1143" i="2"/>
  <c r="N1235" i="2"/>
  <c r="N1327" i="2"/>
  <c r="N2079" i="2"/>
  <c r="N2177" i="2"/>
  <c r="N2178" i="2"/>
  <c r="N2179" i="2"/>
  <c r="N2180" i="2"/>
  <c r="N2140" i="2"/>
  <c r="N2141" i="2"/>
  <c r="N2143" i="2"/>
  <c r="N2144" i="2"/>
  <c r="N2142" i="2"/>
  <c r="N2145" i="2"/>
  <c r="N2146" i="2"/>
  <c r="N2149" i="2"/>
  <c r="N2151" i="2"/>
  <c r="N2183" i="2"/>
  <c r="N2896" i="2"/>
  <c r="N2989" i="2"/>
  <c r="N3082" i="2"/>
  <c r="N3175" i="2"/>
  <c r="N3267" i="2"/>
  <c r="N3356" i="2"/>
  <c r="N3448" i="2"/>
  <c r="N3544" i="2"/>
  <c r="N3632" i="2"/>
  <c r="N3721" i="2"/>
  <c r="N3815" i="2"/>
  <c r="N3914" i="2"/>
  <c r="N4011" i="2"/>
  <c r="N2152" i="2"/>
  <c r="N2153" i="2"/>
  <c r="N2156" i="2"/>
  <c r="N2157" i="2"/>
  <c r="N2161" i="2"/>
  <c r="N2166" i="2"/>
  <c r="N2154" i="2"/>
  <c r="N2167" i="2"/>
  <c r="N2169" i="2"/>
  <c r="I23" i="2"/>
  <c r="N23" i="2"/>
  <c r="N2171" i="2"/>
  <c r="N2172" i="2"/>
  <c r="N2173" i="2"/>
  <c r="N2175" i="2"/>
  <c r="N675" i="2"/>
  <c r="N772" i="2"/>
  <c r="N1174" i="2"/>
  <c r="N1266" i="2"/>
  <c r="N2182" i="2"/>
  <c r="N2158" i="2"/>
  <c r="N2184" i="2"/>
  <c r="N2174" i="2"/>
  <c r="N2181" i="2"/>
  <c r="N2176" i="2"/>
  <c r="N2170" i="2"/>
  <c r="N2928" i="2"/>
  <c r="N3021" i="2"/>
  <c r="N3114" i="2"/>
  <c r="N3207" i="2"/>
  <c r="N3388" i="2"/>
  <c r="N3949" i="2"/>
  <c r="N4045" i="2"/>
  <c r="N2269" i="2"/>
  <c r="N2270" i="2"/>
  <c r="N2271" i="2"/>
  <c r="N2272" i="2"/>
  <c r="N2273" i="2"/>
  <c r="N2233" i="2"/>
  <c r="N676" i="2"/>
  <c r="N447" i="2"/>
  <c r="N545" i="2"/>
  <c r="N645" i="2"/>
  <c r="N739" i="2"/>
  <c r="N873" i="2"/>
  <c r="N964" i="2"/>
  <c r="N1050" i="2"/>
  <c r="N1144" i="2"/>
  <c r="N1236" i="2"/>
  <c r="N1328" i="2"/>
  <c r="N2234" i="2"/>
  <c r="N2236" i="2"/>
  <c r="N2237" i="2"/>
  <c r="N2235" i="2"/>
  <c r="N2238" i="2"/>
  <c r="N2239" i="2"/>
  <c r="N2242" i="2"/>
  <c r="N2244" i="2"/>
  <c r="N2245" i="2"/>
  <c r="N2246" i="2"/>
  <c r="N2249" i="2"/>
  <c r="N2250" i="2"/>
  <c r="N2254" i="2"/>
  <c r="N2247" i="2"/>
  <c r="N2259" i="2"/>
  <c r="I24" i="2"/>
  <c r="I19" i="1" s="1"/>
  <c r="K19" i="1"/>
  <c r="N24" i="2"/>
  <c r="N1677" i="2"/>
  <c r="N1770" i="2"/>
  <c r="N1863" i="2"/>
  <c r="N1948" i="2"/>
  <c r="N2033" i="2"/>
  <c r="N2121" i="2"/>
  <c r="N2214" i="2"/>
  <c r="N2308" i="2"/>
  <c r="N2393" i="2"/>
  <c r="N2485" i="2"/>
  <c r="N2575" i="2"/>
  <c r="N2667" i="2"/>
  <c r="N2762" i="2"/>
  <c r="N2866" i="2"/>
  <c r="N2959" i="2"/>
  <c r="N3052" i="2"/>
  <c r="N3145" i="2"/>
  <c r="N3238" i="2"/>
  <c r="N3326" i="2"/>
  <c r="N3419" i="2"/>
  <c r="N3515" i="2"/>
  <c r="N3603" i="2"/>
  <c r="N3692" i="2"/>
  <c r="N3784" i="2"/>
  <c r="N3884" i="2"/>
  <c r="N3981" i="2"/>
  <c r="N4077" i="2"/>
  <c r="N4173" i="2"/>
  <c r="N4266" i="2"/>
  <c r="N4360" i="2"/>
  <c r="N4453" i="2"/>
  <c r="N4546" i="2"/>
  <c r="N4636" i="2"/>
  <c r="N4721" i="2"/>
  <c r="N4810" i="2"/>
  <c r="N4902" i="2"/>
  <c r="N4991" i="2"/>
  <c r="N5096" i="2"/>
  <c r="N5192" i="2"/>
  <c r="N2261" i="2"/>
  <c r="N2263" i="2"/>
  <c r="N198" i="2"/>
  <c r="N284" i="2"/>
  <c r="N361" i="2"/>
  <c r="N2264" i="2"/>
  <c r="N2266" i="2"/>
  <c r="N2267" i="2"/>
  <c r="N2275" i="2"/>
  <c r="N2276" i="2"/>
  <c r="N2251" i="2"/>
  <c r="N2277" i="2"/>
  <c r="N2265" i="2"/>
  <c r="N2274" i="2"/>
  <c r="N2268" i="2"/>
  <c r="N2262" i="2"/>
  <c r="N2897" i="2"/>
  <c r="N2990" i="2"/>
  <c r="N3083" i="2"/>
  <c r="N3176" i="2"/>
  <c r="N3268" i="2"/>
  <c r="N3357" i="2"/>
  <c r="N3449" i="2"/>
  <c r="N3545" i="2"/>
  <c r="N546" i="2"/>
  <c r="N646" i="2"/>
  <c r="N740" i="2"/>
  <c r="N874" i="2"/>
  <c r="N965" i="2"/>
  <c r="N1051" i="2"/>
  <c r="N1145" i="2"/>
  <c r="N1237" i="2"/>
  <c r="N1329" i="2"/>
  <c r="N2360" i="2"/>
  <c r="N2361" i="2"/>
  <c r="N2328" i="2"/>
  <c r="N2329" i="2"/>
  <c r="N2327" i="2"/>
  <c r="N2330" i="2"/>
  <c r="N2331" i="2"/>
  <c r="N2335" i="2"/>
  <c r="N2336" i="2"/>
  <c r="N2337" i="2"/>
  <c r="N2340" i="2"/>
  <c r="N2341" i="2"/>
  <c r="N2345" i="2"/>
  <c r="N2338" i="2"/>
  <c r="N2350" i="2"/>
  <c r="N2898" i="2"/>
  <c r="N2991" i="2"/>
  <c r="N3084" i="2"/>
  <c r="N3177" i="2"/>
  <c r="N3269" i="2"/>
  <c r="N3358" i="2"/>
  <c r="N3450" i="2"/>
  <c r="N3546" i="2"/>
  <c r="N3634" i="2"/>
  <c r="N3723" i="2"/>
  <c r="N3817" i="2"/>
  <c r="N3916" i="2"/>
  <c r="N4013" i="2"/>
  <c r="N2352" i="2"/>
  <c r="N2354" i="2"/>
  <c r="N2355" i="2"/>
  <c r="N2357" i="2"/>
  <c r="N2358" i="2"/>
  <c r="N2363" i="2"/>
  <c r="N2342" i="2"/>
  <c r="N2364" i="2"/>
  <c r="N2356" i="2"/>
  <c r="N2362" i="2"/>
  <c r="N2359" i="2"/>
  <c r="N2353" i="2"/>
  <c r="N3633" i="2"/>
  <c r="N3722" i="2"/>
  <c r="N3816" i="2"/>
  <c r="N3915" i="2"/>
  <c r="N4012" i="2"/>
  <c r="N2448" i="2"/>
  <c r="N2449" i="2"/>
  <c r="N2451" i="2"/>
  <c r="N2452" i="2"/>
  <c r="N2412" i="2"/>
  <c r="N451" i="2"/>
  <c r="N552" i="2"/>
  <c r="N649" i="2"/>
  <c r="N743" i="2"/>
  <c r="N878" i="2"/>
  <c r="N968" i="2"/>
  <c r="N1054" i="2"/>
  <c r="N1148" i="2"/>
  <c r="N1240" i="2"/>
  <c r="N1332" i="2"/>
  <c r="N2413" i="2"/>
  <c r="N2415" i="2"/>
  <c r="N2416" i="2"/>
  <c r="N2414" i="2"/>
  <c r="N2417" i="2"/>
  <c r="N2418" i="2"/>
  <c r="N2422" i="2"/>
  <c r="N2423" i="2"/>
  <c r="N2424" i="2"/>
  <c r="N2428" i="2"/>
  <c r="N2429" i="2"/>
  <c r="N2433" i="2"/>
  <c r="N2425" i="2"/>
  <c r="N2438" i="2"/>
  <c r="N2450" i="2"/>
  <c r="N2439" i="2"/>
  <c r="N2901" i="2"/>
  <c r="N2994" i="2"/>
  <c r="N3087" i="2"/>
  <c r="N3180" i="2"/>
  <c r="N3272" i="2"/>
  <c r="N3361" i="2"/>
  <c r="N3454" i="2"/>
  <c r="N3549" i="2"/>
  <c r="N3637" i="2"/>
  <c r="N3726" i="2"/>
  <c r="N3823" i="2"/>
  <c r="N3920" i="2"/>
  <c r="N4016" i="2"/>
  <c r="N2441" i="2"/>
  <c r="N2443" i="2"/>
  <c r="N2444" i="2"/>
  <c r="N2446" i="2"/>
  <c r="N2454" i="2"/>
  <c r="N2427" i="2"/>
  <c r="N2430" i="2"/>
  <c r="N2455" i="2"/>
  <c r="N2445" i="2"/>
  <c r="N2453" i="2"/>
  <c r="N2447" i="2"/>
  <c r="N2442" i="2"/>
  <c r="N452" i="2"/>
  <c r="N553" i="2"/>
  <c r="N650" i="2"/>
  <c r="N744" i="2"/>
  <c r="N879" i="2"/>
  <c r="N969" i="2"/>
  <c r="N1055" i="2"/>
  <c r="N1149" i="2"/>
  <c r="N1241" i="2"/>
  <c r="N1333" i="2"/>
  <c r="N2538" i="2"/>
  <c r="N2540" i="2"/>
  <c r="N2541" i="2"/>
  <c r="N2505" i="2"/>
  <c r="N2506" i="2"/>
  <c r="N2504" i="2"/>
  <c r="N2507" i="2"/>
  <c r="N2508" i="2"/>
  <c r="N2512" i="2"/>
  <c r="N2513" i="2"/>
  <c r="N2514" i="2"/>
  <c r="N2518" i="2"/>
  <c r="N2519" i="2"/>
  <c r="N2523" i="2"/>
  <c r="N2515" i="2"/>
  <c r="N2902" i="2"/>
  <c r="N2995" i="2"/>
  <c r="N3088" i="2"/>
  <c r="N3181" i="2"/>
  <c r="N3273" i="2"/>
  <c r="N3362" i="2"/>
  <c r="N3455" i="2"/>
  <c r="N3550" i="2"/>
  <c r="N3638" i="2"/>
  <c r="N3727" i="2"/>
  <c r="N3824" i="2"/>
  <c r="N3921" i="2"/>
  <c r="N4017" i="2"/>
  <c r="N2528" i="2"/>
  <c r="N2539" i="2"/>
  <c r="N2529" i="2"/>
  <c r="N2531" i="2"/>
  <c r="N2533" i="2"/>
  <c r="N2534" i="2"/>
  <c r="N2536" i="2"/>
  <c r="N2543" i="2"/>
  <c r="N2517" i="2"/>
  <c r="N2520" i="2"/>
  <c r="N2544" i="2"/>
  <c r="N2535" i="2"/>
  <c r="N2542" i="2"/>
  <c r="N2537" i="2"/>
  <c r="N456" i="2"/>
  <c r="N557" i="2"/>
  <c r="N654" i="2"/>
  <c r="N748" i="2"/>
  <c r="N883" i="2"/>
  <c r="N973" i="2"/>
  <c r="N1059" i="2"/>
  <c r="N1153" i="2"/>
  <c r="N1245" i="2"/>
  <c r="N1337" i="2"/>
  <c r="N2532" i="2"/>
  <c r="N2630" i="2"/>
  <c r="N2631" i="2"/>
  <c r="N2632" i="2"/>
  <c r="N2633" i="2"/>
  <c r="N2634" i="2"/>
  <c r="N2594" i="2"/>
  <c r="N2595" i="2"/>
  <c r="N2597" i="2"/>
  <c r="N2598" i="2"/>
  <c r="N2596" i="2"/>
  <c r="N2599" i="2"/>
  <c r="N2600" i="2"/>
  <c r="N2604" i="2"/>
  <c r="N2605" i="2"/>
  <c r="N2906" i="2"/>
  <c r="N2999" i="2"/>
  <c r="N3092" i="2"/>
  <c r="N3185" i="2"/>
  <c r="N3277" i="2"/>
  <c r="N3366" i="2"/>
  <c r="N3459" i="2"/>
  <c r="N3554" i="2"/>
  <c r="N3642" i="2"/>
  <c r="N3731" i="2"/>
  <c r="N3828" i="2"/>
  <c r="N3925" i="2"/>
  <c r="N4021" i="2"/>
  <c r="N2606" i="2"/>
  <c r="N2609" i="2"/>
  <c r="N2610" i="2"/>
  <c r="N2614" i="2"/>
  <c r="N2607" i="2"/>
  <c r="N2619" i="2"/>
  <c r="N2620" i="2"/>
  <c r="N2623" i="2"/>
  <c r="N2625" i="2"/>
  <c r="N2626" i="2"/>
  <c r="N2628" i="2"/>
  <c r="N2636" i="2"/>
  <c r="N659" i="2"/>
  <c r="N753" i="2"/>
  <c r="N1158" i="2"/>
  <c r="N1250" i="2"/>
  <c r="N2611" i="2"/>
  <c r="N2637" i="2"/>
  <c r="N2627" i="2"/>
  <c r="N2635" i="2"/>
  <c r="N2629" i="2"/>
  <c r="N2624" i="2"/>
  <c r="N2911" i="2"/>
  <c r="N3004" i="2"/>
  <c r="N3097" i="2"/>
  <c r="N3190" i="2"/>
  <c r="N3371" i="2"/>
  <c r="N3464" i="2"/>
  <c r="N3930" i="2"/>
  <c r="N4026" i="2"/>
  <c r="N2725" i="2"/>
  <c r="N2726" i="2"/>
  <c r="N2727" i="2"/>
  <c r="N2686" i="2"/>
  <c r="N2687" i="2"/>
  <c r="N2689" i="2"/>
  <c r="N2690" i="2"/>
  <c r="N467" i="2"/>
  <c r="N2688" i="2"/>
  <c r="N2691" i="2"/>
  <c r="N2692" i="2"/>
  <c r="N2695" i="2"/>
  <c r="N2697" i="2"/>
  <c r="N2698" i="2"/>
  <c r="N2699" i="2"/>
  <c r="N449" i="2"/>
  <c r="N547" i="2"/>
  <c r="N647" i="2"/>
  <c r="N741" i="2"/>
  <c r="N875" i="2"/>
  <c r="N966" i="2"/>
  <c r="N1052" i="2"/>
  <c r="N1146" i="2"/>
  <c r="N1238" i="2"/>
  <c r="N1330" i="2"/>
  <c r="N2702" i="2"/>
  <c r="N2703" i="2"/>
  <c r="N2707" i="2"/>
  <c r="N2700" i="2"/>
  <c r="N2712" i="2"/>
  <c r="N2715" i="2"/>
  <c r="N2717" i="2"/>
  <c r="N2718" i="2"/>
  <c r="N2719" i="2"/>
  <c r="N2721" i="2"/>
  <c r="N2722" i="2"/>
  <c r="N2723" i="2"/>
  <c r="N2729" i="2"/>
  <c r="N2730" i="2"/>
  <c r="N2704" i="2"/>
  <c r="N550" i="2"/>
  <c r="N2800" i="2"/>
  <c r="N3821" i="2"/>
  <c r="N5029" i="2"/>
  <c r="N551" i="2"/>
  <c r="N2801" i="2"/>
  <c r="N3822" i="2"/>
  <c r="N5030" i="2"/>
  <c r="N2713" i="2"/>
  <c r="N2899" i="2"/>
  <c r="N2731" i="2"/>
  <c r="N2720" i="2"/>
  <c r="N2728" i="2"/>
  <c r="N461" i="2"/>
  <c r="N562" i="2"/>
  <c r="N660" i="2"/>
  <c r="N754" i="2"/>
  <c r="N888" i="2"/>
  <c r="N978" i="2"/>
  <c r="N1064" i="2"/>
  <c r="N1159" i="2"/>
  <c r="N1251" i="2"/>
  <c r="N1342" i="2"/>
  <c r="N2724" i="2"/>
  <c r="N2716" i="2"/>
  <c r="N2825" i="2"/>
  <c r="N2826" i="2"/>
  <c r="N2827" i="2"/>
  <c r="N2828" i="2"/>
  <c r="N2783" i="2"/>
  <c r="N2784" i="2"/>
  <c r="N2786" i="2"/>
  <c r="N2787" i="2"/>
  <c r="N2785" i="2"/>
  <c r="N2788" i="2"/>
  <c r="N2789" i="2"/>
  <c r="N2792" i="2"/>
  <c r="N2794" i="2"/>
  <c r="N2912" i="2"/>
  <c r="N3005" i="2"/>
  <c r="N3098" i="2"/>
  <c r="N3191" i="2"/>
  <c r="N3282" i="2"/>
  <c r="N3372" i="2"/>
  <c r="N3465" i="2"/>
  <c r="N3559" i="2"/>
  <c r="N3647" i="2"/>
  <c r="N3736" i="2"/>
  <c r="N3833" i="2"/>
  <c r="N3931" i="2"/>
  <c r="N4027" i="2"/>
  <c r="N2831" i="2"/>
  <c r="N2795" i="2"/>
  <c r="N2796" i="2"/>
  <c r="N2802" i="2"/>
  <c r="N2803" i="2"/>
  <c r="N2807" i="2"/>
  <c r="N2812" i="2"/>
  <c r="N2797" i="2"/>
  <c r="N2813" i="2"/>
  <c r="N2816" i="2"/>
  <c r="N2818" i="2"/>
  <c r="N2819" i="2"/>
  <c r="N462" i="2"/>
  <c r="N563" i="2"/>
  <c r="N755" i="2"/>
  <c r="N2820" i="2"/>
  <c r="N2822" i="2"/>
  <c r="N2830" i="2"/>
  <c r="N2832" i="2"/>
  <c r="N3466" i="2"/>
  <c r="N3737" i="2"/>
  <c r="N4028" i="2"/>
  <c r="N2781" i="2"/>
  <c r="N2782" i="2"/>
  <c r="N2804" i="2"/>
  <c r="N2833" i="2"/>
  <c r="N293" i="2"/>
  <c r="N370" i="2"/>
  <c r="N463" i="2"/>
  <c r="N564" i="2"/>
  <c r="N1439" i="2"/>
  <c r="N1536" i="2"/>
  <c r="N2621" i="2"/>
  <c r="N2814" i="2"/>
  <c r="N3467" i="2"/>
  <c r="N3738" i="2"/>
  <c r="N3834" i="2"/>
  <c r="N4029" i="2"/>
  <c r="N4125" i="2"/>
  <c r="N4590" i="2"/>
  <c r="N4856" i="2"/>
  <c r="N5043" i="2"/>
  <c r="N5144" i="2"/>
  <c r="N576" i="2"/>
  <c r="N901" i="2"/>
  <c r="N2821" i="2"/>
  <c r="N2829" i="2"/>
  <c r="N3479" i="2"/>
  <c r="N3944" i="2"/>
  <c r="N2823" i="2"/>
  <c r="N2824" i="2"/>
  <c r="N889" i="2"/>
  <c r="N2817" i="2"/>
  <c r="N3468" i="2"/>
  <c r="N3932" i="2"/>
  <c r="N4135" i="2"/>
  <c r="N4136" i="2"/>
  <c r="N4137" i="2"/>
  <c r="N4138" i="2"/>
  <c r="N4096" i="2"/>
  <c r="N4097" i="2"/>
  <c r="N4099" i="2"/>
  <c r="N4100" i="2"/>
  <c r="N4098" i="2"/>
  <c r="N186" i="2"/>
  <c r="N464" i="2"/>
  <c r="N565" i="2"/>
  <c r="N661" i="2"/>
  <c r="N756" i="2"/>
  <c r="N890" i="2"/>
  <c r="N979" i="2"/>
  <c r="N1065" i="2"/>
  <c r="N1160" i="2"/>
  <c r="N1252" i="2"/>
  <c r="N1343" i="2"/>
  <c r="N1440" i="2"/>
  <c r="N1537" i="2"/>
  <c r="N1631" i="2"/>
  <c r="N1724" i="2"/>
  <c r="N1817" i="2"/>
  <c r="N1906" i="2"/>
  <c r="N1991" i="2"/>
  <c r="N2077" i="2"/>
  <c r="N2168" i="2"/>
  <c r="N2260" i="2"/>
  <c r="N2351" i="2"/>
  <c r="N2440" i="2"/>
  <c r="N2530" i="2"/>
  <c r="N2622" i="2"/>
  <c r="N2714" i="2"/>
  <c r="N2815" i="2"/>
  <c r="N2913" i="2"/>
  <c r="N3006" i="2"/>
  <c r="N3099" i="2"/>
  <c r="N3192" i="2"/>
  <c r="N3283" i="2"/>
  <c r="N3373" i="2"/>
  <c r="N3469" i="2"/>
  <c r="N3560" i="2"/>
  <c r="N3648" i="2"/>
  <c r="N3739" i="2"/>
  <c r="N3835" i="2"/>
  <c r="N3933" i="2"/>
  <c r="N4030" i="2"/>
  <c r="N4126" i="2"/>
  <c r="N4220" i="2"/>
  <c r="N4314" i="2"/>
  <c r="N4407" i="2"/>
  <c r="N4500" i="2"/>
  <c r="N4592" i="2"/>
  <c r="N4679" i="2"/>
  <c r="N4766" i="2"/>
  <c r="N4857" i="2"/>
  <c r="N4947" i="2"/>
  <c r="N5044" i="2"/>
  <c r="N5145" i="2"/>
  <c r="N4101" i="2"/>
  <c r="N4102" i="2"/>
  <c r="N4105" i="2"/>
  <c r="N4107" i="2"/>
  <c r="N4141" i="2"/>
  <c r="N465" i="2"/>
  <c r="N566" i="2"/>
  <c r="N662" i="2"/>
  <c r="N757" i="2"/>
  <c r="N891" i="2"/>
  <c r="N980" i="2"/>
  <c r="N1066" i="2"/>
  <c r="N1161" i="2"/>
  <c r="N1253" i="2"/>
  <c r="N1344" i="2"/>
  <c r="N4109" i="2"/>
  <c r="N4108" i="2"/>
  <c r="N4112" i="2"/>
  <c r="N4113" i="2"/>
  <c r="N4117" i="2"/>
  <c r="N4122" i="2"/>
  <c r="N4123" i="2"/>
  <c r="N4124" i="2"/>
  <c r="N4127" i="2"/>
  <c r="N4129" i="2"/>
  <c r="N4130" i="2"/>
  <c r="N4131" i="2"/>
  <c r="N4133" i="2"/>
  <c r="N4140" i="2"/>
  <c r="N4110" i="2"/>
  <c r="N4114" i="2"/>
  <c r="N2914" i="2"/>
  <c r="N3007" i="2"/>
  <c r="N3100" i="2"/>
  <c r="N3193" i="2"/>
  <c r="N3284" i="2"/>
  <c r="N3374" i="2"/>
  <c r="N3470" i="2"/>
  <c r="N3561" i="2"/>
  <c r="N3649" i="2"/>
  <c r="N3740" i="2"/>
  <c r="N3836" i="2"/>
  <c r="N3934" i="2"/>
  <c r="N4031" i="2"/>
  <c r="N4142" i="2"/>
  <c r="N4132" i="2"/>
  <c r="N4139" i="2"/>
  <c r="N568" i="2"/>
  <c r="N664" i="2"/>
  <c r="N759" i="2"/>
  <c r="N823" i="2"/>
  <c r="N893" i="2"/>
  <c r="N982" i="2"/>
  <c r="N1068" i="2"/>
  <c r="N1163" i="2"/>
  <c r="N1255" i="2"/>
  <c r="N1346" i="2"/>
  <c r="N4134" i="2"/>
  <c r="N4128" i="2"/>
  <c r="N4229" i="2"/>
  <c r="N4230" i="2"/>
  <c r="N4231" i="2"/>
  <c r="N4232" i="2"/>
  <c r="N4192" i="2"/>
  <c r="N4193" i="2"/>
  <c r="N4195" i="2"/>
  <c r="N4196" i="2"/>
  <c r="N4194" i="2"/>
  <c r="N4197" i="2"/>
  <c r="N4198" i="2"/>
  <c r="N4201" i="2"/>
  <c r="N4203" i="2"/>
  <c r="N2916" i="2"/>
  <c r="N3009" i="2"/>
  <c r="N3102" i="2"/>
  <c r="N3195" i="2"/>
  <c r="N3286" i="2"/>
  <c r="N3376" i="2"/>
  <c r="N3472" i="2"/>
  <c r="N3563" i="2"/>
  <c r="N3651" i="2"/>
  <c r="N3742" i="2"/>
  <c r="N3838" i="2"/>
  <c r="N3936" i="2"/>
  <c r="N4033" i="2"/>
  <c r="N4235" i="2"/>
  <c r="N4205" i="2"/>
  <c r="N4204" i="2"/>
  <c r="N4208" i="2"/>
  <c r="N4209" i="2"/>
  <c r="N4213" i="2"/>
  <c r="N4218" i="2"/>
  <c r="N4219" i="2"/>
  <c r="N4221" i="2"/>
  <c r="N4223" i="2"/>
  <c r="N4224" i="2"/>
  <c r="N4225" i="2"/>
  <c r="N4227" i="2"/>
  <c r="N468" i="2"/>
  <c r="N569" i="2"/>
  <c r="N665" i="2"/>
  <c r="N760" i="2"/>
  <c r="N824" i="2"/>
  <c r="N894" i="2"/>
  <c r="N983" i="2"/>
  <c r="N1069" i="2"/>
  <c r="N1164" i="2"/>
  <c r="N1256" i="2"/>
  <c r="N1347" i="2"/>
  <c r="N4234" i="2"/>
  <c r="N4206" i="2"/>
  <c r="N4210" i="2"/>
  <c r="N4236" i="2"/>
  <c r="N4226" i="2"/>
  <c r="N4233" i="2"/>
  <c r="N4228" i="2"/>
  <c r="N4222" i="2"/>
  <c r="N4323" i="2"/>
  <c r="N4324" i="2"/>
  <c r="N4325" i="2"/>
  <c r="N4326" i="2"/>
  <c r="N4286" i="2"/>
  <c r="N4287" i="2"/>
  <c r="N4289" i="2"/>
  <c r="N4290" i="2"/>
  <c r="N2917" i="2"/>
  <c r="N3010" i="2"/>
  <c r="N3103" i="2"/>
  <c r="N3196" i="2"/>
  <c r="N3287" i="2"/>
  <c r="N3377" i="2"/>
  <c r="N3473" i="2"/>
  <c r="N3564" i="2"/>
  <c r="N3652" i="2"/>
  <c r="N3743" i="2"/>
  <c r="N3839" i="2"/>
  <c r="N3937" i="2"/>
  <c r="N4034" i="2"/>
  <c r="N4288" i="2"/>
  <c r="N4291" i="2"/>
  <c r="N4292" i="2"/>
  <c r="N4295" i="2"/>
  <c r="N4296" i="2"/>
  <c r="N4297" i="2"/>
  <c r="N4329" i="2"/>
  <c r="N4299" i="2"/>
  <c r="N4298" i="2"/>
  <c r="N4302" i="2"/>
  <c r="N4303" i="2"/>
  <c r="N4307" i="2"/>
  <c r="N4312" i="2"/>
  <c r="N4313" i="2"/>
  <c r="N666" i="2"/>
  <c r="N4315" i="2"/>
  <c r="N761" i="2"/>
  <c r="N1165" i="2"/>
  <c r="N1257" i="2"/>
  <c r="N4317" i="2"/>
  <c r="N4318" i="2"/>
  <c r="N4319" i="2"/>
  <c r="N4321" i="2"/>
  <c r="N4328" i="2"/>
  <c r="N4300" i="2"/>
  <c r="N4304" i="2"/>
  <c r="N2918" i="2"/>
  <c r="N3011" i="2"/>
  <c r="N3104" i="2"/>
  <c r="N3197" i="2"/>
  <c r="N3378" i="2"/>
  <c r="N3938" i="2"/>
  <c r="N4035" i="2"/>
  <c r="N4330" i="2"/>
  <c r="N4320" i="2"/>
  <c r="N4327" i="2"/>
  <c r="N4322" i="2"/>
  <c r="N4316" i="2"/>
  <c r="N4416" i="2"/>
  <c r="N4417" i="2"/>
  <c r="N4418" i="2"/>
  <c r="N4419" i="2"/>
  <c r="N4379" i="2"/>
  <c r="N470" i="2"/>
  <c r="N571" i="2"/>
  <c r="N668" i="2"/>
  <c r="N763" i="2"/>
  <c r="N896" i="2"/>
  <c r="N985" i="2"/>
  <c r="N1071" i="2"/>
  <c r="N1167" i="2"/>
  <c r="N1259" i="2"/>
  <c r="N1349" i="2"/>
  <c r="N4380" i="2"/>
  <c r="N4382" i="2"/>
  <c r="N4383" i="2"/>
  <c r="N4381" i="2"/>
  <c r="N4384" i="2"/>
  <c r="N4385" i="2"/>
  <c r="N4388" i="2"/>
  <c r="N4389" i="2"/>
  <c r="N4390" i="2"/>
  <c r="N4422" i="2"/>
  <c r="N4392" i="2"/>
  <c r="N4395" i="2"/>
  <c r="N4396" i="2"/>
  <c r="N4391" i="2"/>
  <c r="N4400" i="2"/>
  <c r="N4405" i="2"/>
  <c r="N2920" i="2"/>
  <c r="N3013" i="2"/>
  <c r="N3106" i="2"/>
  <c r="N3199" i="2"/>
  <c r="N3289" i="2"/>
  <c r="N3380" i="2"/>
  <c r="N3475" i="2"/>
  <c r="N3566" i="2"/>
  <c r="N3654" i="2"/>
  <c r="N3745" i="2"/>
  <c r="N3841" i="2"/>
  <c r="N3940" i="2"/>
  <c r="N4037" i="2"/>
  <c r="N4406" i="2"/>
  <c r="N4410" i="2"/>
  <c r="N4411" i="2"/>
  <c r="N4412" i="2"/>
  <c r="N4414" i="2"/>
  <c r="N4421" i="2"/>
  <c r="N4393" i="2"/>
  <c r="N4397" i="2"/>
  <c r="N4408" i="2"/>
  <c r="N4423" i="2"/>
  <c r="N4413" i="2"/>
  <c r="N4420" i="2"/>
  <c r="N897" i="2"/>
  <c r="N986" i="2"/>
  <c r="N1350" i="2"/>
  <c r="N4415" i="2"/>
  <c r="N4409" i="2"/>
  <c r="N4509" i="2"/>
  <c r="N4510" i="2"/>
  <c r="N3290" i="2"/>
  <c r="N3567" i="2"/>
  <c r="N4511" i="2"/>
  <c r="N471" i="2"/>
  <c r="N1072" i="2"/>
  <c r="N1351" i="2"/>
  <c r="N4512" i="2"/>
  <c r="N4472" i="2"/>
  <c r="N4473" i="2"/>
  <c r="N4475" i="2"/>
  <c r="N4476" i="2"/>
  <c r="N4474" i="2"/>
  <c r="N579" i="2"/>
  <c r="N674" i="2"/>
  <c r="N771" i="2"/>
  <c r="N905" i="2"/>
  <c r="N991" i="2"/>
  <c r="N1080" i="2"/>
  <c r="N1173" i="2"/>
  <c r="N1265" i="2"/>
  <c r="N1358" i="2"/>
  <c r="N4477" i="2"/>
  <c r="N4478" i="2"/>
  <c r="N4481" i="2"/>
  <c r="N4482" i="2"/>
  <c r="N4483" i="2"/>
  <c r="N4515" i="2"/>
  <c r="N4485" i="2"/>
  <c r="N4488" i="2"/>
  <c r="N4489" i="2"/>
  <c r="N4484" i="2"/>
  <c r="N4493" i="2"/>
  <c r="N4498" i="2"/>
  <c r="N4499" i="2"/>
  <c r="N4503" i="2"/>
  <c r="N4504" i="2"/>
  <c r="N4505" i="2"/>
  <c r="N2927" i="2"/>
  <c r="N3020" i="2"/>
  <c r="N3113" i="2"/>
  <c r="N3206" i="2"/>
  <c r="N3296" i="2"/>
  <c r="N3387" i="2"/>
  <c r="N3483" i="2"/>
  <c r="N3573" i="2"/>
  <c r="N3662" i="2"/>
  <c r="N3753" i="2"/>
  <c r="N3850" i="2"/>
  <c r="N3948" i="2"/>
  <c r="N4044" i="2"/>
  <c r="N4507" i="2"/>
  <c r="N4514" i="2"/>
  <c r="N4486" i="2"/>
  <c r="N4490" i="2"/>
  <c r="N4501" i="2"/>
  <c r="N4516" i="2"/>
  <c r="N4506" i="2"/>
  <c r="N4513" i="2"/>
  <c r="N4508" i="2"/>
  <c r="N4502" i="2"/>
  <c r="N4600" i="2"/>
  <c r="N4602" i="2"/>
  <c r="N2992" i="2"/>
  <c r="N3085" i="2"/>
  <c r="N3178" i="2"/>
  <c r="N3270" i="2"/>
  <c r="N3359" i="2"/>
  <c r="N3451" i="2"/>
  <c r="N3547" i="2"/>
  <c r="N3635" i="2"/>
  <c r="N3724" i="2"/>
  <c r="N3818" i="2"/>
  <c r="N3917" i="2"/>
  <c r="N4014" i="2"/>
  <c r="N4566" i="2"/>
  <c r="N4567" i="2"/>
  <c r="N4565" i="2"/>
  <c r="N4568" i="2"/>
  <c r="N4569" i="2"/>
  <c r="N4572" i="2"/>
  <c r="N4573" i="2"/>
  <c r="N4575" i="2"/>
  <c r="N4578" i="2"/>
  <c r="N4579" i="2"/>
  <c r="N4583" i="2"/>
  <c r="N4574" i="2"/>
  <c r="N4588" i="2"/>
  <c r="N4589" i="2"/>
  <c r="N4601" i="2"/>
  <c r="N1359" i="2"/>
  <c r="N4591" i="2"/>
  <c r="N479" i="2"/>
  <c r="N1081" i="2"/>
  <c r="N15" i="2"/>
  <c r="N877" i="2"/>
  <c r="N4595" i="2"/>
  <c r="N4596" i="2"/>
  <c r="N3453" i="2"/>
  <c r="N3919" i="2"/>
  <c r="N580" i="2"/>
  <c r="N4598" i="2"/>
  <c r="N3851" i="2"/>
  <c r="N4604" i="2"/>
  <c r="N16" i="2"/>
  <c r="N532" i="2"/>
  <c r="N4576" i="2"/>
  <c r="N3803" i="2"/>
  <c r="N4580" i="2"/>
  <c r="N17" i="2"/>
  <c r="N533" i="2"/>
  <c r="N4605" i="2"/>
  <c r="N3804" i="2"/>
  <c r="N4597" i="2"/>
  <c r="N4603" i="2"/>
  <c r="N4599" i="2"/>
  <c r="N453" i="2"/>
  <c r="N554" i="2"/>
  <c r="N651" i="2"/>
  <c r="N745" i="2"/>
  <c r="N880" i="2"/>
  <c r="N970" i="2"/>
  <c r="N1056" i="2"/>
  <c r="N1150" i="2"/>
  <c r="N1242" i="2"/>
  <c r="N1334" i="2"/>
  <c r="N4593" i="2"/>
  <c r="N4594" i="2"/>
  <c r="N4688" i="2"/>
  <c r="N4689" i="2"/>
  <c r="N4656" i="2"/>
  <c r="N4657" i="2"/>
  <c r="N4655" i="2"/>
  <c r="N4658" i="2"/>
  <c r="N4659" i="2"/>
  <c r="N4662" i="2"/>
  <c r="N4663" i="2"/>
  <c r="N4665" i="2"/>
  <c r="N4668" i="2"/>
  <c r="N4669" i="2"/>
  <c r="N4673" i="2"/>
  <c r="N4664" i="2"/>
  <c r="N2903" i="2"/>
  <c r="N2996" i="2"/>
  <c r="N3089" i="2"/>
  <c r="N3182" i="2"/>
  <c r="N3274" i="2"/>
  <c r="N3363" i="2"/>
  <c r="N3456" i="2"/>
  <c r="N3551" i="2"/>
  <c r="N3639" i="2"/>
  <c r="N3728" i="2"/>
  <c r="N3825" i="2"/>
  <c r="N3922" i="2"/>
  <c r="N4018" i="2"/>
  <c r="N4678" i="2"/>
  <c r="N4682" i="2"/>
  <c r="N4683" i="2"/>
  <c r="N4685" i="2"/>
  <c r="N4686" i="2"/>
  <c r="N4691" i="2"/>
  <c r="N4666" i="2"/>
  <c r="N4670" i="2"/>
  <c r="N4692" i="2"/>
  <c r="N4684" i="2"/>
  <c r="N4690" i="2"/>
  <c r="N4687" i="2"/>
  <c r="I120" i="2"/>
  <c r="I3021" i="1" s="1"/>
  <c r="K3199" i="1"/>
  <c r="N120" i="2"/>
  <c r="I242" i="2"/>
  <c r="N242" i="2"/>
  <c r="I319" i="2"/>
  <c r="N319" i="2"/>
  <c r="I395" i="2"/>
  <c r="N395" i="2"/>
  <c r="I495" i="2"/>
  <c r="N495" i="2"/>
  <c r="I596" i="2"/>
  <c r="N596" i="2"/>
  <c r="I689" i="2"/>
  <c r="N689" i="2"/>
  <c r="I786" i="2"/>
  <c r="N786" i="2"/>
  <c r="I918" i="2"/>
  <c r="N918" i="2"/>
  <c r="I1003" i="2"/>
  <c r="N1003" i="2"/>
  <c r="I1095" i="2"/>
  <c r="N1095" i="2"/>
  <c r="I1187" i="2"/>
  <c r="N1187" i="2"/>
  <c r="I1279" i="2"/>
  <c r="N1279" i="2"/>
  <c r="I1373" i="2"/>
  <c r="N1373" i="2"/>
  <c r="I1470" i="2"/>
  <c r="N1470" i="2"/>
  <c r="I1566" i="2"/>
  <c r="N1566" i="2"/>
  <c r="I1659" i="2"/>
  <c r="N1659" i="2"/>
  <c r="I1752" i="2"/>
  <c r="N1752" i="2"/>
  <c r="I1845" i="2"/>
  <c r="N1845" i="2"/>
  <c r="I1930" i="2"/>
  <c r="N1930" i="2"/>
  <c r="I2015" i="2"/>
  <c r="N2015" i="2"/>
  <c r="I2103" i="2"/>
  <c r="N2103" i="2"/>
  <c r="I2196" i="2"/>
  <c r="N2196" i="2"/>
  <c r="I2290" i="2"/>
  <c r="N2290" i="2"/>
  <c r="I2375" i="2"/>
  <c r="N2375" i="2"/>
  <c r="I2467" i="2"/>
  <c r="N2467" i="2"/>
  <c r="I2556" i="2"/>
  <c r="N2556" i="2"/>
  <c r="I2649" i="2"/>
  <c r="N2649" i="2"/>
  <c r="I2744" i="2"/>
  <c r="N2744" i="2"/>
  <c r="I2848" i="2"/>
  <c r="N2848" i="2"/>
  <c r="I2941" i="2"/>
  <c r="N2941" i="2"/>
  <c r="I3034" i="2"/>
  <c r="N3034" i="2"/>
  <c r="I3127" i="2"/>
  <c r="N3127" i="2"/>
  <c r="I3220" i="2"/>
  <c r="N3220" i="2"/>
  <c r="I3308" i="2"/>
  <c r="N3308" i="2"/>
  <c r="I3401" i="2"/>
  <c r="N3401" i="2"/>
  <c r="I3497" i="2"/>
  <c r="N3497" i="2"/>
  <c r="I3585" i="2"/>
  <c r="N3585" i="2"/>
  <c r="I3674" i="2"/>
  <c r="N3674" i="2"/>
  <c r="I3766" i="2"/>
  <c r="N3766" i="2"/>
  <c r="I3866" i="2"/>
  <c r="N3866" i="2"/>
  <c r="I3963" i="2"/>
  <c r="N3963" i="2"/>
  <c r="I4059" i="2"/>
  <c r="N4059" i="2"/>
  <c r="I4155" i="2"/>
  <c r="N4155" i="2"/>
  <c r="I4248" i="2"/>
  <c r="N4248" i="2"/>
  <c r="I4342" i="2"/>
  <c r="N4342" i="2"/>
  <c r="I4435" i="2"/>
  <c r="N4435" i="2"/>
  <c r="I4528" i="2"/>
  <c r="N4528" i="2"/>
  <c r="I4618" i="2"/>
  <c r="N4618" i="2"/>
  <c r="I4703" i="2"/>
  <c r="N4703" i="2"/>
  <c r="I4792" i="2"/>
  <c r="N4792" i="2"/>
  <c r="I4884" i="2"/>
  <c r="N4884" i="2"/>
  <c r="I4973" i="2"/>
  <c r="N4973" i="2"/>
  <c r="I5078" i="2"/>
  <c r="N5078" i="2"/>
  <c r="I5174" i="2"/>
  <c r="N5174" i="2"/>
  <c r="I318" i="2"/>
  <c r="N318" i="2"/>
  <c r="I394" i="2"/>
  <c r="N394" i="2"/>
  <c r="I496" i="2"/>
  <c r="N496" i="2"/>
  <c r="I597" i="2"/>
  <c r="N597" i="2"/>
  <c r="I690" i="2"/>
  <c r="N690" i="2"/>
  <c r="I787" i="2"/>
  <c r="N787" i="2"/>
  <c r="I919" i="2"/>
  <c r="N919" i="2"/>
  <c r="I1004" i="2"/>
  <c r="N1004" i="2"/>
  <c r="I1096" i="2"/>
  <c r="N1096" i="2"/>
  <c r="I1188" i="2"/>
  <c r="N1188" i="2"/>
  <c r="I1280" i="2"/>
  <c r="N1280" i="2"/>
  <c r="I1374" i="2"/>
  <c r="N1374" i="2"/>
  <c r="I1471" i="2"/>
  <c r="N1471" i="2"/>
  <c r="I1567" i="2"/>
  <c r="N1567" i="2"/>
  <c r="I1660" i="2"/>
  <c r="N1660" i="2"/>
  <c r="I1753" i="2"/>
  <c r="N1753" i="2"/>
  <c r="I1846" i="2"/>
  <c r="N1846" i="2"/>
  <c r="I1931" i="2"/>
  <c r="N1931" i="2"/>
  <c r="I2016" i="2"/>
  <c r="N2016" i="2"/>
  <c r="I2104" i="2"/>
  <c r="N2104" i="2"/>
  <c r="I2197" i="2"/>
  <c r="N2197" i="2"/>
  <c r="I2291" i="2"/>
  <c r="N2291" i="2"/>
  <c r="I2376" i="2"/>
  <c r="N2376" i="2"/>
  <c r="I2468" i="2"/>
  <c r="N2468" i="2"/>
  <c r="I2557" i="2"/>
  <c r="N2557" i="2"/>
  <c r="I2650" i="2"/>
  <c r="N2650" i="2"/>
  <c r="I2745" i="2"/>
  <c r="N2745" i="2"/>
  <c r="I2849" i="2"/>
  <c r="N2849" i="2"/>
  <c r="I2942" i="2"/>
  <c r="N2942" i="2"/>
  <c r="I3035" i="2"/>
  <c r="N3035" i="2"/>
  <c r="I3128" i="2"/>
  <c r="N3128" i="2"/>
  <c r="I3221" i="2"/>
  <c r="N3221" i="2"/>
  <c r="I3309" i="2"/>
  <c r="N3309" i="2"/>
  <c r="I3402" i="2"/>
  <c r="N3402" i="2"/>
  <c r="I3498" i="2"/>
  <c r="N3498" i="2"/>
  <c r="I3586" i="2"/>
  <c r="N3586" i="2"/>
  <c r="I3675" i="2"/>
  <c r="N3675" i="2"/>
  <c r="I3767" i="2"/>
  <c r="N3767" i="2"/>
  <c r="I3867" i="2"/>
  <c r="N3867" i="2"/>
  <c r="I3964" i="2"/>
  <c r="N3964" i="2"/>
  <c r="I4060" i="2"/>
  <c r="N4060" i="2"/>
  <c r="I4156" i="2"/>
  <c r="N4156" i="2"/>
  <c r="I4249" i="2"/>
  <c r="N4249" i="2"/>
  <c r="I4343" i="2"/>
  <c r="N4343" i="2"/>
  <c r="I4436" i="2"/>
  <c r="N4436" i="2"/>
  <c r="I4529" i="2"/>
  <c r="N4529" i="2"/>
  <c r="I4619" i="2"/>
  <c r="N4619" i="2"/>
  <c r="I4704" i="2"/>
  <c r="N4704" i="2"/>
  <c r="I4793" i="2"/>
  <c r="N4793" i="2"/>
  <c r="I4885" i="2"/>
  <c r="N4885" i="2"/>
  <c r="I4974" i="2"/>
  <c r="N4974" i="2"/>
  <c r="I5079" i="2"/>
  <c r="N5079" i="2"/>
  <c r="I5175" i="2"/>
  <c r="N5175" i="2"/>
  <c r="I2558" i="2"/>
  <c r="N2558" i="2"/>
  <c r="I119" i="2"/>
  <c r="I3288" i="1" s="1"/>
  <c r="K3024" i="1"/>
  <c r="N119" i="2"/>
  <c r="I224" i="2"/>
  <c r="N224" i="2"/>
  <c r="I313" i="2"/>
  <c r="N313" i="2"/>
  <c r="I389" i="2"/>
  <c r="N389" i="2"/>
  <c r="I491" i="2"/>
  <c r="N491" i="2"/>
  <c r="I588" i="2"/>
  <c r="N588" i="2"/>
  <c r="I682" i="2"/>
  <c r="N682" i="2"/>
  <c r="I783" i="2"/>
  <c r="N783" i="2"/>
  <c r="I914" i="2"/>
  <c r="N914" i="2"/>
  <c r="I1000" i="2"/>
  <c r="N1000" i="2"/>
  <c r="I1092" i="2"/>
  <c r="N1092" i="2"/>
  <c r="I1185" i="2"/>
  <c r="N1185" i="2"/>
  <c r="I1277" i="2"/>
  <c r="N1277" i="2"/>
  <c r="I1368" i="2"/>
  <c r="N1368" i="2"/>
  <c r="I1462" i="2"/>
  <c r="N1462" i="2"/>
  <c r="I1564" i="2"/>
  <c r="N1564" i="2"/>
  <c r="I1657" i="2"/>
  <c r="N1657" i="2"/>
  <c r="I1746" i="2"/>
  <c r="N1746" i="2"/>
  <c r="I1841" i="2"/>
  <c r="N1841" i="2"/>
  <c r="I1925" i="2"/>
  <c r="N1925" i="2"/>
  <c r="I2012" i="2"/>
  <c r="N2012" i="2"/>
  <c r="I2097" i="2"/>
  <c r="N2097" i="2"/>
  <c r="I2189" i="2"/>
  <c r="N2189" i="2"/>
  <c r="I2287" i="2"/>
  <c r="N2287" i="2"/>
  <c r="I2370" i="2"/>
  <c r="N2370" i="2"/>
  <c r="I2463" i="2"/>
  <c r="N2463" i="2"/>
  <c r="I2550" i="2"/>
  <c r="N2550" i="2"/>
  <c r="I2645" i="2"/>
  <c r="N2645" i="2"/>
  <c r="I2739" i="2"/>
  <c r="N2739" i="2"/>
  <c r="I2843" i="2"/>
  <c r="N2843" i="2"/>
  <c r="I2939" i="2"/>
  <c r="N2939" i="2"/>
  <c r="I3027" i="2"/>
  <c r="N3027" i="2"/>
  <c r="I3125" i="2"/>
  <c r="N3125" i="2"/>
  <c r="I3213" i="2"/>
  <c r="N3213" i="2"/>
  <c r="I3305" i="2"/>
  <c r="N3305" i="2"/>
  <c r="I3399" i="2"/>
  <c r="N3399" i="2"/>
  <c r="I3489" i="2"/>
  <c r="N3489" i="2"/>
  <c r="I3580" i="2"/>
  <c r="N3580" i="2"/>
  <c r="I3669" i="2"/>
  <c r="N3669" i="2"/>
  <c r="I3761" i="2"/>
  <c r="N3761" i="2"/>
  <c r="I3858" i="2"/>
  <c r="N3858" i="2"/>
  <c r="I3961" i="2"/>
  <c r="N3961" i="2"/>
  <c r="I4051" i="2"/>
  <c r="N4051" i="2"/>
  <c r="I4153" i="2"/>
  <c r="N4153" i="2"/>
  <c r="I4246" i="2"/>
  <c r="N4246" i="2"/>
  <c r="I4340" i="2"/>
  <c r="N4340" i="2"/>
  <c r="I4433" i="2"/>
  <c r="N4433" i="2"/>
  <c r="I4526" i="2"/>
  <c r="N4526" i="2"/>
  <c r="I4613" i="2"/>
  <c r="N4613" i="2"/>
  <c r="I4700" i="2"/>
  <c r="N4700" i="2"/>
  <c r="I4789" i="2"/>
  <c r="N4789" i="2"/>
  <c r="I4880" i="2"/>
  <c r="N4880" i="2"/>
  <c r="I4970" i="2"/>
  <c r="N4970" i="2"/>
  <c r="I5073" i="2"/>
  <c r="N5073" i="2"/>
  <c r="I5172" i="2"/>
  <c r="N5172" i="2"/>
  <c r="I488" i="2"/>
  <c r="N488" i="2"/>
  <c r="I591" i="2"/>
  <c r="N591" i="2"/>
  <c r="I687" i="2"/>
  <c r="N687" i="2"/>
  <c r="I778" i="2"/>
  <c r="N778" i="2"/>
  <c r="I911" i="2"/>
  <c r="N911" i="2"/>
  <c r="I997" i="2"/>
  <c r="N997" i="2"/>
  <c r="I1089" i="2"/>
  <c r="N1089" i="2"/>
  <c r="I1180" i="2"/>
  <c r="N1180" i="2"/>
  <c r="I1272" i="2"/>
  <c r="N1272" i="2"/>
  <c r="I1371" i="2"/>
  <c r="N1371" i="2"/>
  <c r="I1468" i="2"/>
  <c r="N1468" i="2"/>
  <c r="I1558" i="2"/>
  <c r="N1558" i="2"/>
  <c r="I1652" i="2"/>
  <c r="N1652" i="2"/>
  <c r="I1749" i="2"/>
  <c r="N1749" i="2"/>
  <c r="I1838" i="2"/>
  <c r="N1838" i="2"/>
  <c r="I1928" i="2"/>
  <c r="N1928" i="2"/>
  <c r="I2009" i="2"/>
  <c r="N2009" i="2"/>
  <c r="I2100" i="2"/>
  <c r="N2100" i="2"/>
  <c r="I2194" i="2"/>
  <c r="N2194" i="2"/>
  <c r="I2284" i="2"/>
  <c r="N2284" i="2"/>
  <c r="I2373" i="2"/>
  <c r="N2373" i="2"/>
  <c r="I2460" i="2"/>
  <c r="N2460" i="2"/>
  <c r="I2553" i="2"/>
  <c r="N2553" i="2"/>
  <c r="I2642" i="2"/>
  <c r="N2642" i="2"/>
  <c r="I2742" i="2"/>
  <c r="N2742" i="2"/>
  <c r="I2838" i="2"/>
  <c r="N2838" i="2"/>
  <c r="I2934" i="2"/>
  <c r="N2934" i="2"/>
  <c r="I3032" i="2"/>
  <c r="N3032" i="2"/>
  <c r="I3120" i="2"/>
  <c r="N3120" i="2"/>
  <c r="I3218" i="2"/>
  <c r="N3218" i="2"/>
  <c r="I3302" i="2"/>
  <c r="N3302" i="2"/>
  <c r="I3394" i="2"/>
  <c r="N3394" i="2"/>
  <c r="I3494" i="2"/>
  <c r="N3494" i="2"/>
  <c r="I3583" i="2"/>
  <c r="N3583" i="2"/>
  <c r="I3672" i="2"/>
  <c r="N3672" i="2"/>
  <c r="I3764" i="2"/>
  <c r="N3764" i="2"/>
  <c r="I3861" i="2"/>
  <c r="N3861" i="2"/>
  <c r="I3959" i="2"/>
  <c r="N3959" i="2"/>
  <c r="I4057" i="2"/>
  <c r="N4057" i="2"/>
  <c r="I4147" i="2"/>
  <c r="N4147" i="2"/>
  <c r="I4241" i="2"/>
  <c r="N4241" i="2"/>
  <c r="I4335" i="2"/>
  <c r="N4335" i="2"/>
  <c r="I4428" i="2"/>
  <c r="N4428" i="2"/>
  <c r="I4521" i="2"/>
  <c r="N4521" i="2"/>
  <c r="I4610" i="2"/>
  <c r="N4610" i="2"/>
  <c r="I4697" i="2"/>
  <c r="N4697" i="2"/>
  <c r="I4786" i="2"/>
  <c r="N4786" i="2"/>
  <c r="I4877" i="2"/>
  <c r="N4877" i="2"/>
  <c r="I4967" i="2"/>
  <c r="N4967" i="2"/>
  <c r="I5068" i="2"/>
  <c r="N5068" i="2"/>
  <c r="I5166" i="2"/>
  <c r="N5166" i="2"/>
  <c r="I244" i="2"/>
  <c r="N244" i="2"/>
  <c r="I592" i="2"/>
  <c r="N592" i="2"/>
  <c r="I2844" i="2"/>
  <c r="N2844" i="2"/>
  <c r="I3862" i="2"/>
  <c r="N3862" i="2"/>
  <c r="I5075" i="2"/>
  <c r="N5075" i="2"/>
  <c r="I237" i="2"/>
  <c r="N237" i="2"/>
  <c r="I238" i="2"/>
  <c r="N238" i="2"/>
  <c r="I239" i="2"/>
  <c r="N239" i="2"/>
  <c r="I240" i="2"/>
  <c r="N240" i="2"/>
  <c r="I241" i="2"/>
  <c r="N241" i="2"/>
  <c r="I245" i="2"/>
  <c r="N245" i="2"/>
  <c r="I320" i="2"/>
  <c r="N320" i="2"/>
  <c r="I396" i="2"/>
  <c r="N396" i="2"/>
  <c r="N4680" i="2"/>
  <c r="N4681" i="2"/>
  <c r="N4774" i="2"/>
  <c r="N4775" i="2"/>
  <c r="N4776" i="2"/>
  <c r="N4777" i="2"/>
  <c r="N4778" i="2"/>
  <c r="N4740" i="2"/>
  <c r="N480" i="2"/>
  <c r="N581" i="2"/>
  <c r="N677" i="2"/>
  <c r="N773" i="2"/>
  <c r="N906" i="2"/>
  <c r="N992" i="2"/>
  <c r="N1082" i="2"/>
  <c r="N1175" i="2"/>
  <c r="N1267" i="2"/>
  <c r="N1360" i="2"/>
  <c r="N4741" i="2"/>
  <c r="N4743" i="2"/>
  <c r="N4744" i="2"/>
  <c r="N4742" i="2"/>
  <c r="N4745" i="2"/>
  <c r="N4746" i="2"/>
  <c r="N4749" i="2"/>
  <c r="N4750" i="2"/>
  <c r="N4752" i="2"/>
  <c r="N4755" i="2"/>
  <c r="N4756" i="2"/>
  <c r="N4760" i="2"/>
  <c r="N4751" i="2"/>
  <c r="N4765" i="2"/>
  <c r="N4769" i="2"/>
  <c r="N4770" i="2"/>
  <c r="N2929" i="2"/>
  <c r="N3022" i="2"/>
  <c r="N3115" i="2"/>
  <c r="N3208" i="2"/>
  <c r="N3297" i="2"/>
  <c r="N3389" i="2"/>
  <c r="N3484" i="2"/>
  <c r="N3574" i="2"/>
  <c r="N3663" i="2"/>
  <c r="N3754" i="2"/>
  <c r="N3852" i="2"/>
  <c r="N3950" i="2"/>
  <c r="N4046" i="2"/>
  <c r="N4772" i="2"/>
  <c r="N4780" i="2"/>
  <c r="N4753" i="2"/>
  <c r="N4757" i="2"/>
  <c r="N4781" i="2"/>
  <c r="N4771" i="2"/>
  <c r="N4779" i="2"/>
  <c r="N4773" i="2"/>
  <c r="N4767" i="2"/>
  <c r="N4768" i="2"/>
  <c r="N4865" i="2"/>
  <c r="N4866" i="2"/>
  <c r="N4867" i="2"/>
  <c r="N4868" i="2"/>
  <c r="N4869" i="2"/>
  <c r="N4829" i="2"/>
  <c r="N4830" i="2"/>
  <c r="N4832" i="2"/>
  <c r="N4833" i="2"/>
  <c r="N4831" i="2"/>
  <c r="N4834" i="2"/>
  <c r="N4835" i="2"/>
  <c r="N4838" i="2"/>
  <c r="N4839" i="2"/>
  <c r="N4841" i="2"/>
  <c r="N4844" i="2"/>
  <c r="N4845" i="2"/>
  <c r="N4849" i="2"/>
  <c r="N4840" i="2"/>
  <c r="N4854" i="2"/>
  <c r="N469" i="2"/>
  <c r="N570" i="2"/>
  <c r="N667" i="2"/>
  <c r="N762" i="2"/>
  <c r="N895" i="2"/>
  <c r="N984" i="2"/>
  <c r="N1070" i="2"/>
  <c r="N1166" i="2"/>
  <c r="N1258" i="2"/>
  <c r="N1348" i="2"/>
  <c r="N4855" i="2"/>
  <c r="N4860" i="2"/>
  <c r="N4861" i="2"/>
  <c r="N4863" i="2"/>
  <c r="N4871" i="2"/>
  <c r="N4842" i="2"/>
  <c r="N4846" i="2"/>
  <c r="N4872" i="2"/>
  <c r="N4862" i="2"/>
  <c r="N4870" i="2"/>
  <c r="N4864" i="2"/>
  <c r="N4858" i="2"/>
  <c r="N4859" i="2"/>
  <c r="N4955" i="2"/>
  <c r="N4956" i="2"/>
  <c r="N4957" i="2"/>
  <c r="N2919" i="2"/>
  <c r="N3012" i="2"/>
  <c r="N3105" i="2"/>
  <c r="N3198" i="2"/>
  <c r="N3288" i="2"/>
  <c r="N3379" i="2"/>
  <c r="N3474" i="2"/>
  <c r="N3565" i="2"/>
  <c r="N3653" i="2"/>
  <c r="N3744" i="2"/>
  <c r="N3840" i="2"/>
  <c r="N3939" i="2"/>
  <c r="N4036" i="2"/>
  <c r="N4958" i="2"/>
  <c r="N4959" i="2"/>
  <c r="N4921" i="2"/>
  <c r="N4922" i="2"/>
  <c r="N4924" i="2"/>
  <c r="N4925" i="2"/>
  <c r="N4923" i="2"/>
  <c r="N4926" i="2"/>
  <c r="N4927" i="2"/>
  <c r="N4930" i="2"/>
  <c r="N4931" i="2"/>
  <c r="N4933" i="2"/>
  <c r="N477" i="2"/>
  <c r="N578" i="2"/>
  <c r="N673" i="2"/>
  <c r="N770" i="2"/>
  <c r="N904" i="2"/>
  <c r="N990" i="2"/>
  <c r="N1079" i="2"/>
  <c r="N1172" i="2"/>
  <c r="N1264" i="2"/>
  <c r="N1357" i="2"/>
  <c r="N4936" i="2"/>
  <c r="N4937" i="2"/>
  <c r="N4941" i="2"/>
  <c r="N4932" i="2"/>
  <c r="N4946" i="2"/>
  <c r="N4950" i="2"/>
  <c r="N4951" i="2"/>
  <c r="N4953" i="2"/>
  <c r="N4961" i="2"/>
  <c r="N4934" i="2"/>
  <c r="N4938" i="2"/>
  <c r="N4962" i="2"/>
  <c r="N4952" i="2"/>
  <c r="N4960" i="2"/>
  <c r="N4954" i="2"/>
  <c r="N4948" i="2"/>
  <c r="N2926" i="2"/>
  <c r="N3019" i="2"/>
  <c r="N3112" i="2"/>
  <c r="N3205" i="2"/>
  <c r="N3295" i="2"/>
  <c r="N3386" i="2"/>
  <c r="N3482" i="2"/>
  <c r="N3572" i="2"/>
  <c r="N3661" i="2"/>
  <c r="N3752" i="2"/>
  <c r="N3849" i="2"/>
  <c r="N3947" i="2"/>
  <c r="N4043" i="2"/>
  <c r="N4949" i="2"/>
  <c r="N5054" i="2"/>
  <c r="N5055" i="2"/>
  <c r="N5057" i="2"/>
  <c r="N5058" i="2"/>
  <c r="N5012" i="2"/>
  <c r="N5013" i="2"/>
  <c r="N5015" i="2"/>
  <c r="N5016" i="2"/>
  <c r="N5014" i="2"/>
  <c r="N5017" i="2"/>
  <c r="N5018" i="2"/>
  <c r="N472" i="2"/>
  <c r="N572" i="2"/>
  <c r="N669" i="2"/>
  <c r="N764" i="2"/>
  <c r="N898" i="2"/>
  <c r="N987" i="2"/>
  <c r="N1073" i="2"/>
  <c r="N1168" i="2"/>
  <c r="N1260" i="2"/>
  <c r="N1352" i="2"/>
  <c r="N5021" i="2"/>
  <c r="N5022" i="2"/>
  <c r="N5023" i="2"/>
  <c r="N5061" i="2"/>
  <c r="N5025" i="2"/>
  <c r="N5031" i="2"/>
  <c r="N5032" i="2"/>
  <c r="N5036" i="2"/>
  <c r="N5041" i="2"/>
  <c r="N5024" i="2"/>
  <c r="N5042" i="2"/>
  <c r="N5056" i="2"/>
  <c r="N5047" i="2"/>
  <c r="N5048" i="2"/>
  <c r="N5049" i="2"/>
  <c r="N5051" i="2"/>
  <c r="N2921" i="2"/>
  <c r="N3014" i="2"/>
  <c r="N3107" i="2"/>
  <c r="N3200" i="2"/>
  <c r="N3291" i="2"/>
  <c r="N3381" i="2"/>
  <c r="N3476" i="2"/>
  <c r="N3568" i="2"/>
  <c r="N3655" i="2"/>
  <c r="N3746" i="2"/>
  <c r="N3842" i="2"/>
  <c r="N3941" i="2"/>
  <c r="N4038" i="2"/>
  <c r="N5060" i="2"/>
  <c r="N5026" i="2"/>
  <c r="N5062" i="2"/>
  <c r="N5010" i="2"/>
  <c r="N5011" i="2"/>
  <c r="N5033" i="2"/>
  <c r="N5063" i="2"/>
  <c r="N5050" i="2"/>
  <c r="N5059" i="2"/>
  <c r="N5052" i="2"/>
  <c r="N5045" i="2"/>
  <c r="N5046" i="2"/>
  <c r="N573" i="2"/>
  <c r="N5053" i="2"/>
  <c r="N3843" i="2"/>
  <c r="I121" i="2"/>
  <c r="I2736" i="1" s="1"/>
  <c r="K3023" i="1"/>
  <c r="N121" i="2"/>
  <c r="I493" i="2"/>
  <c r="N493" i="2"/>
  <c r="I586" i="2"/>
  <c r="N586" i="2"/>
  <c r="I683" i="2"/>
  <c r="N683" i="2"/>
  <c r="I782" i="2"/>
  <c r="N782" i="2"/>
  <c r="I915" i="2"/>
  <c r="N915" i="2"/>
  <c r="I1001" i="2"/>
  <c r="N1001" i="2"/>
  <c r="I1093" i="2"/>
  <c r="N1093" i="2"/>
  <c r="I1184" i="2"/>
  <c r="N1184" i="2"/>
  <c r="I1276" i="2"/>
  <c r="N1276" i="2"/>
  <c r="I1367" i="2"/>
  <c r="N1367" i="2"/>
  <c r="I1466" i="2"/>
  <c r="N1466" i="2"/>
  <c r="I1561" i="2"/>
  <c r="N1561" i="2"/>
  <c r="I1656" i="2"/>
  <c r="N1656" i="2"/>
  <c r="I1745" i="2"/>
  <c r="N1745" i="2"/>
  <c r="I1842" i="2"/>
  <c r="N1842" i="2"/>
  <c r="I1924" i="2"/>
  <c r="N1924" i="2"/>
  <c r="I2013" i="2"/>
  <c r="N2013" i="2"/>
  <c r="I2096" i="2"/>
  <c r="N2096" i="2"/>
  <c r="I2190" i="2"/>
  <c r="N2190" i="2"/>
  <c r="I2288" i="2"/>
  <c r="N2288" i="2"/>
  <c r="I2369" i="2"/>
  <c r="N2369" i="2"/>
  <c r="I2464" i="2"/>
  <c r="N2464" i="2"/>
  <c r="I2549" i="2"/>
  <c r="N2549" i="2"/>
  <c r="I2647" i="2"/>
  <c r="N2647" i="2"/>
  <c r="I2738" i="2"/>
  <c r="N2738" i="2"/>
  <c r="I2842" i="2"/>
  <c r="N2842" i="2"/>
  <c r="I2938" i="2"/>
  <c r="N2938" i="2"/>
  <c r="I3028" i="2"/>
  <c r="N3028" i="2"/>
  <c r="I3124" i="2"/>
  <c r="N3124" i="2"/>
  <c r="I3214" i="2"/>
  <c r="N3214" i="2"/>
  <c r="I3306" i="2"/>
  <c r="N3306" i="2"/>
  <c r="I3398" i="2"/>
  <c r="N3398" i="2"/>
  <c r="I3491" i="2"/>
  <c r="N3491" i="2"/>
  <c r="I3579" i="2"/>
  <c r="N3579" i="2"/>
  <c r="I3668" i="2"/>
  <c r="N3668" i="2"/>
  <c r="I3759" i="2"/>
  <c r="N3759" i="2"/>
  <c r="I3857" i="2"/>
  <c r="N3857" i="2"/>
  <c r="I3955" i="2"/>
  <c r="N3955" i="2"/>
  <c r="I4054" i="2"/>
  <c r="N4054" i="2"/>
  <c r="I4149" i="2"/>
  <c r="N4149" i="2"/>
  <c r="I4245" i="2"/>
  <c r="N4245" i="2"/>
  <c r="I4337" i="2"/>
  <c r="N4337" i="2"/>
  <c r="I4431" i="2"/>
  <c r="N4431" i="2"/>
  <c r="I4525" i="2"/>
  <c r="N4525" i="2"/>
  <c r="I4615" i="2"/>
  <c r="N4615" i="2"/>
  <c r="I4701" i="2"/>
  <c r="N4701" i="2"/>
  <c r="I4790" i="2"/>
  <c r="N4790" i="2"/>
  <c r="I4882" i="2"/>
  <c r="N4882" i="2"/>
  <c r="I4971" i="2"/>
  <c r="N4971" i="2"/>
  <c r="I5072" i="2"/>
  <c r="N5072" i="2"/>
  <c r="I5169" i="2"/>
  <c r="N5169" i="2"/>
  <c r="I594" i="2"/>
  <c r="N594" i="2"/>
  <c r="I2846" i="2"/>
  <c r="N2846" i="2"/>
  <c r="I3864" i="2"/>
  <c r="N3864" i="2"/>
  <c r="I4616" i="2"/>
  <c r="N4616" i="2"/>
  <c r="I5076" i="2"/>
  <c r="N5076" i="2"/>
  <c r="I233" i="2"/>
  <c r="N233" i="2"/>
  <c r="I218" i="2"/>
  <c r="N218" i="2"/>
  <c r="I124" i="2"/>
  <c r="I29" i="1" s="1"/>
  <c r="K29" i="1"/>
  <c r="N124" i="2"/>
  <c r="I125" i="2"/>
  <c r="I2840" i="1" s="1"/>
  <c r="N125" i="2"/>
  <c r="I247" i="2"/>
  <c r="N247" i="2"/>
  <c r="I324" i="2"/>
  <c r="N324" i="2"/>
  <c r="I400" i="2"/>
  <c r="N400" i="2"/>
  <c r="I497" i="2"/>
  <c r="N497" i="2"/>
  <c r="I598" i="2"/>
  <c r="N598" i="2"/>
  <c r="I691" i="2"/>
  <c r="N691" i="2"/>
  <c r="I788" i="2"/>
  <c r="N788" i="2"/>
  <c r="I827" i="2"/>
  <c r="N827" i="2"/>
  <c r="I920" i="2"/>
  <c r="N920" i="2"/>
  <c r="I1005" i="2"/>
  <c r="N1005" i="2"/>
  <c r="I1097" i="2"/>
  <c r="N1097" i="2"/>
  <c r="I1189" i="2"/>
  <c r="N1189" i="2"/>
  <c r="I1281" i="2"/>
  <c r="N1281" i="2"/>
  <c r="I1375" i="2"/>
  <c r="N1375" i="2"/>
  <c r="I1472" i="2"/>
  <c r="N1472" i="2"/>
  <c r="I1568" i="2"/>
  <c r="N1568" i="2"/>
  <c r="I1661" i="2"/>
  <c r="N1661" i="2"/>
  <c r="I1754" i="2"/>
  <c r="N1754" i="2"/>
  <c r="I1847" i="2"/>
  <c r="N1847" i="2"/>
  <c r="I1932" i="2"/>
  <c r="N1932" i="2"/>
  <c r="I2017" i="2"/>
  <c r="N2017" i="2"/>
  <c r="I2105" i="2"/>
  <c r="N2105" i="2"/>
  <c r="I2198" i="2"/>
  <c r="N2198" i="2"/>
  <c r="I2292" i="2"/>
  <c r="N2292" i="2"/>
  <c r="I2377" i="2"/>
  <c r="N2377" i="2"/>
  <c r="I2469" i="2"/>
  <c r="N2469" i="2"/>
  <c r="I2559" i="2"/>
  <c r="N2559" i="2"/>
  <c r="I2651" i="2"/>
  <c r="N2651" i="2"/>
  <c r="I2746" i="2"/>
  <c r="N2746" i="2"/>
  <c r="I2850" i="2"/>
  <c r="N2850" i="2"/>
  <c r="I2943" i="2"/>
  <c r="N2943" i="2"/>
  <c r="I3036" i="2"/>
  <c r="N3036" i="2"/>
  <c r="I3129" i="2"/>
  <c r="N3129" i="2"/>
  <c r="I3222" i="2"/>
  <c r="N3222" i="2"/>
  <c r="I3310" i="2"/>
  <c r="N3310" i="2"/>
  <c r="I3403" i="2"/>
  <c r="N3403" i="2"/>
  <c r="I3499" i="2"/>
  <c r="N3499" i="2"/>
  <c r="I3587" i="2"/>
  <c r="N3587" i="2"/>
  <c r="I3676" i="2"/>
  <c r="N3676" i="2"/>
  <c r="I3768" i="2"/>
  <c r="N3768" i="2"/>
  <c r="I3868" i="2"/>
  <c r="N3868" i="2"/>
  <c r="I3965" i="2"/>
  <c r="N3965" i="2"/>
  <c r="I4061" i="2"/>
  <c r="N4061" i="2"/>
  <c r="I4157" i="2"/>
  <c r="N4157" i="2"/>
  <c r="I4250" i="2"/>
  <c r="N4250" i="2"/>
  <c r="I4344" i="2"/>
  <c r="N4344" i="2"/>
  <c r="I4437" i="2"/>
  <c r="N4437" i="2"/>
  <c r="I4530" i="2"/>
  <c r="N4530" i="2"/>
  <c r="I4620" i="2"/>
  <c r="N4620" i="2"/>
  <c r="I4705" i="2"/>
  <c r="N4705" i="2"/>
  <c r="I4794" i="2"/>
  <c r="N4794" i="2"/>
  <c r="I4886" i="2"/>
  <c r="N4886" i="2"/>
  <c r="I4975" i="2"/>
  <c r="N4975" i="2"/>
  <c r="I5080" i="2"/>
  <c r="N5080" i="2"/>
  <c r="I5176" i="2"/>
  <c r="N5176" i="2"/>
  <c r="I126" i="2"/>
  <c r="I3030" i="1" s="1"/>
  <c r="N126" i="2"/>
  <c r="I248" i="2"/>
  <c r="N248" i="2"/>
  <c r="I325" i="2"/>
  <c r="N325" i="2"/>
  <c r="I401" i="2"/>
  <c r="N401" i="2"/>
  <c r="I498" i="2"/>
  <c r="N498" i="2"/>
  <c r="I599" i="2"/>
  <c r="N599" i="2"/>
  <c r="I692" i="2"/>
  <c r="N692" i="2"/>
  <c r="I789" i="2"/>
  <c r="N789" i="2"/>
  <c r="I828" i="2"/>
  <c r="N828" i="2"/>
  <c r="I921" i="2"/>
  <c r="N921" i="2"/>
  <c r="I1006" i="2"/>
  <c r="N1006" i="2"/>
  <c r="I1098" i="2"/>
  <c r="N1098" i="2"/>
  <c r="I1190" i="2"/>
  <c r="N1190" i="2"/>
  <c r="I1282" i="2"/>
  <c r="N1282" i="2"/>
  <c r="I1376" i="2"/>
  <c r="N1376" i="2"/>
  <c r="I1473" i="2"/>
  <c r="N1473" i="2"/>
  <c r="I1569" i="2"/>
  <c r="N1569" i="2"/>
  <c r="I1662" i="2"/>
  <c r="N1662" i="2"/>
  <c r="I1755" i="2"/>
  <c r="N1755" i="2"/>
  <c r="I1848" i="2"/>
  <c r="N1848" i="2"/>
  <c r="I1933" i="2"/>
  <c r="N1933" i="2"/>
  <c r="I2018" i="2"/>
  <c r="N2018" i="2"/>
  <c r="I2106" i="2"/>
  <c r="N2106" i="2"/>
  <c r="I2199" i="2"/>
  <c r="N2199" i="2"/>
  <c r="I2293" i="2"/>
  <c r="N2293" i="2"/>
  <c r="I2378" i="2"/>
  <c r="N2378" i="2"/>
  <c r="I2470" i="2"/>
  <c r="N2470" i="2"/>
  <c r="I2560" i="2"/>
  <c r="N2560" i="2"/>
  <c r="I2652" i="2"/>
  <c r="N2652" i="2"/>
  <c r="I2747" i="2"/>
  <c r="N2747" i="2"/>
  <c r="I2851" i="2"/>
  <c r="N2851" i="2"/>
  <c r="I2944" i="2"/>
  <c r="N2944" i="2"/>
  <c r="I3037" i="2"/>
  <c r="N3037" i="2"/>
  <c r="I3130" i="2"/>
  <c r="N3130" i="2"/>
  <c r="I3223" i="2"/>
  <c r="N3223" i="2"/>
  <c r="I3311" i="2"/>
  <c r="N3311" i="2"/>
  <c r="I3404" i="2"/>
  <c r="N3404" i="2"/>
  <c r="I3500" i="2"/>
  <c r="N3500" i="2"/>
  <c r="I3588" i="2"/>
  <c r="N3588" i="2"/>
  <c r="I3677" i="2"/>
  <c r="N3677" i="2"/>
  <c r="I3769" i="2"/>
  <c r="N3769" i="2"/>
  <c r="I3869" i="2"/>
  <c r="N3869" i="2"/>
  <c r="I3966" i="2"/>
  <c r="N3966" i="2"/>
  <c r="I4062" i="2"/>
  <c r="N4062" i="2"/>
  <c r="I4158" i="2"/>
  <c r="N4158" i="2"/>
  <c r="I4251" i="2"/>
  <c r="N4251" i="2"/>
  <c r="I4345" i="2"/>
  <c r="N4345" i="2"/>
  <c r="I4438" i="2"/>
  <c r="N4438" i="2"/>
  <c r="I4531" i="2"/>
  <c r="N4531" i="2"/>
  <c r="I4621" i="2"/>
  <c r="N4621" i="2"/>
  <c r="I4706" i="2"/>
  <c r="N4706" i="2"/>
  <c r="I4795" i="2"/>
  <c r="N4795" i="2"/>
  <c r="I4887" i="2"/>
  <c r="N4887" i="2"/>
  <c r="I4976" i="2"/>
  <c r="N4976" i="2"/>
  <c r="I5081" i="2"/>
  <c r="N5081" i="2"/>
  <c r="I5177" i="2"/>
  <c r="N5177" i="2"/>
  <c r="I127" i="2"/>
  <c r="I3119" i="1" s="1"/>
  <c r="K1650" i="1"/>
  <c r="N127" i="2"/>
  <c r="I249" i="2"/>
  <c r="N249" i="2"/>
  <c r="I326" i="2"/>
  <c r="N326" i="2"/>
  <c r="I402" i="2"/>
  <c r="N402" i="2"/>
  <c r="I499" i="2"/>
  <c r="N499" i="2"/>
  <c r="I600" i="2"/>
  <c r="N600" i="2"/>
  <c r="I693" i="2"/>
  <c r="N693" i="2"/>
  <c r="I790" i="2"/>
  <c r="N790" i="2"/>
  <c r="I829" i="2"/>
  <c r="N829" i="2"/>
  <c r="I922" i="2"/>
  <c r="N922" i="2"/>
  <c r="I1007" i="2"/>
  <c r="N1007" i="2"/>
  <c r="I1099" i="2"/>
  <c r="N1099" i="2"/>
  <c r="I1191" i="2"/>
  <c r="N1191" i="2"/>
  <c r="I1283" i="2"/>
  <c r="N1283" i="2"/>
  <c r="I1377" i="2"/>
  <c r="N1377" i="2"/>
  <c r="I1474" i="2"/>
  <c r="N1474" i="2"/>
  <c r="I1570" i="2"/>
  <c r="N1570" i="2"/>
  <c r="I1663" i="2"/>
  <c r="N1663" i="2"/>
  <c r="I1756" i="2"/>
  <c r="N1756" i="2"/>
  <c r="I1849" i="2"/>
  <c r="N1849" i="2"/>
  <c r="I1934" i="2"/>
  <c r="N1934" i="2"/>
  <c r="I2019" i="2"/>
  <c r="N2019" i="2"/>
  <c r="I2107" i="2"/>
  <c r="N2107" i="2"/>
  <c r="I2200" i="2"/>
  <c r="N2200" i="2"/>
  <c r="I2294" i="2"/>
  <c r="N2294" i="2"/>
  <c r="I2379" i="2"/>
  <c r="N2379" i="2"/>
  <c r="I2471" i="2"/>
  <c r="N2471" i="2"/>
  <c r="I2561" i="2"/>
  <c r="N2561" i="2"/>
  <c r="I2653" i="2"/>
  <c r="N2653" i="2"/>
  <c r="I2748" i="2"/>
  <c r="N2748" i="2"/>
  <c r="I2852" i="2"/>
  <c r="N2852" i="2"/>
  <c r="I2945" i="2"/>
  <c r="N2945" i="2"/>
  <c r="I3038" i="2"/>
  <c r="N3038" i="2"/>
  <c r="I3131" i="2"/>
  <c r="N3131" i="2"/>
  <c r="I3224" i="2"/>
  <c r="N3224" i="2"/>
  <c r="I3312" i="2"/>
  <c r="N3312" i="2"/>
  <c r="I3405" i="2"/>
  <c r="N3405" i="2"/>
  <c r="I3501" i="2"/>
  <c r="N3501" i="2"/>
  <c r="I3589" i="2"/>
  <c r="N3589" i="2"/>
  <c r="I3678" i="2"/>
  <c r="N3678" i="2"/>
  <c r="I3770" i="2"/>
  <c r="N3770" i="2"/>
  <c r="I3870" i="2"/>
  <c r="N3870" i="2"/>
  <c r="I3967" i="2"/>
  <c r="N3967" i="2"/>
  <c r="I4063" i="2"/>
  <c r="N4063" i="2"/>
  <c r="I4159" i="2"/>
  <c r="N4159" i="2"/>
  <c r="I4252" i="2"/>
  <c r="N4252" i="2"/>
  <c r="I4346" i="2"/>
  <c r="N4346" i="2"/>
  <c r="I4439" i="2"/>
  <c r="N4439" i="2"/>
  <c r="I4532" i="2"/>
  <c r="N4532" i="2"/>
  <c r="I4622" i="2"/>
  <c r="N4622" i="2"/>
  <c r="I4707" i="2"/>
  <c r="N4707" i="2"/>
  <c r="I4796" i="2"/>
  <c r="N4796" i="2"/>
  <c r="I4888" i="2"/>
  <c r="N4888" i="2"/>
  <c r="I4977" i="2"/>
  <c r="N4977" i="2"/>
  <c r="I5082" i="2"/>
  <c r="N5082" i="2"/>
  <c r="I5178" i="2"/>
  <c r="N5178" i="2"/>
  <c r="I128" i="2"/>
  <c r="I3209" i="1" s="1"/>
  <c r="K3120" i="1"/>
  <c r="N128" i="2"/>
  <c r="I250" i="2"/>
  <c r="N250" i="2"/>
  <c r="I327" i="2"/>
  <c r="N327" i="2"/>
  <c r="I403" i="2"/>
  <c r="N403" i="2"/>
  <c r="I500" i="2"/>
  <c r="N500" i="2"/>
  <c r="I601" i="2"/>
  <c r="N601" i="2"/>
  <c r="I694" i="2"/>
  <c r="N694" i="2"/>
  <c r="I791" i="2"/>
  <c r="N791" i="2"/>
  <c r="I830" i="2"/>
  <c r="N830" i="2"/>
  <c r="I923" i="2"/>
  <c r="N923" i="2"/>
  <c r="I1008" i="2"/>
  <c r="N1008" i="2"/>
  <c r="I1100" i="2"/>
  <c r="N1100" i="2"/>
  <c r="I1192" i="2"/>
  <c r="N1192" i="2"/>
  <c r="I1284" i="2"/>
  <c r="N1284" i="2"/>
  <c r="I1378" i="2"/>
  <c r="N1378" i="2"/>
  <c r="I1475" i="2"/>
  <c r="N1475" i="2"/>
  <c r="I1571" i="2"/>
  <c r="N1571" i="2"/>
  <c r="I1664" i="2"/>
  <c r="N1664" i="2"/>
  <c r="I1757" i="2"/>
  <c r="N1757" i="2"/>
  <c r="I1850" i="2"/>
  <c r="N1850" i="2"/>
  <c r="I1935" i="2"/>
  <c r="N1935" i="2"/>
  <c r="I2020" i="2"/>
  <c r="N2020" i="2"/>
  <c r="I2108" i="2"/>
  <c r="N2108" i="2"/>
  <c r="I2201" i="2"/>
  <c r="N2201" i="2"/>
  <c r="I2295" i="2"/>
  <c r="N2295" i="2"/>
  <c r="I2380" i="2"/>
  <c r="N2380" i="2"/>
  <c r="I2472" i="2"/>
  <c r="N2472" i="2"/>
  <c r="I2562" i="2"/>
  <c r="N2562" i="2"/>
  <c r="I2654" i="2"/>
  <c r="N2654" i="2"/>
  <c r="I2749" i="2"/>
  <c r="N2749" i="2"/>
  <c r="I2853" i="2"/>
  <c r="N2853" i="2"/>
  <c r="I2946" i="2"/>
  <c r="N2946" i="2"/>
  <c r="I3039" i="2"/>
  <c r="N3039" i="2"/>
  <c r="I3132" i="2"/>
  <c r="N3132" i="2"/>
  <c r="I3225" i="2"/>
  <c r="N3225" i="2"/>
  <c r="I3313" i="2"/>
  <c r="N3313" i="2"/>
  <c r="I3406" i="2"/>
  <c r="N3406" i="2"/>
  <c r="I3502" i="2"/>
  <c r="N3502" i="2"/>
  <c r="I3590" i="2"/>
  <c r="N3590" i="2"/>
  <c r="I3679" i="2"/>
  <c r="N3679" i="2"/>
  <c r="I3771" i="2"/>
  <c r="N3771" i="2"/>
  <c r="I3871" i="2"/>
  <c r="N3871" i="2"/>
  <c r="I3968" i="2"/>
  <c r="N3968" i="2"/>
  <c r="I4064" i="2"/>
  <c r="N4064" i="2"/>
  <c r="I4160" i="2"/>
  <c r="N4160" i="2"/>
  <c r="I4253" i="2"/>
  <c r="N4253" i="2"/>
  <c r="I4347" i="2"/>
  <c r="N4347" i="2"/>
  <c r="I4440" i="2"/>
  <c r="N4440" i="2"/>
  <c r="I4533" i="2"/>
  <c r="N4533" i="2"/>
  <c r="I4623" i="2"/>
  <c r="N4623" i="2"/>
  <c r="I4708" i="2"/>
  <c r="N4708" i="2"/>
  <c r="I4797" i="2"/>
  <c r="N4797" i="2"/>
  <c r="I4889" i="2"/>
  <c r="N4889" i="2"/>
  <c r="I4978" i="2"/>
  <c r="N4978" i="2"/>
  <c r="I5083" i="2"/>
  <c r="N5083" i="2"/>
  <c r="I5179" i="2"/>
  <c r="N5179" i="2"/>
  <c r="I129" i="2"/>
  <c r="I34" i="1" s="1"/>
  <c r="K34" i="1"/>
  <c r="N129" i="2"/>
  <c r="I130" i="2"/>
  <c r="K2844" i="1"/>
  <c r="N130" i="2"/>
  <c r="I251" i="2"/>
  <c r="N251" i="2"/>
  <c r="I328" i="2"/>
  <c r="N328" i="2"/>
  <c r="I404" i="2"/>
  <c r="N404" i="2"/>
  <c r="I501" i="2"/>
  <c r="N501" i="2"/>
  <c r="I602" i="2"/>
  <c r="N602" i="2"/>
  <c r="I695" i="2"/>
  <c r="N695" i="2"/>
  <c r="I792" i="2"/>
  <c r="N792" i="2"/>
  <c r="I831" i="2"/>
  <c r="N831" i="2"/>
  <c r="I924" i="2"/>
  <c r="N924" i="2"/>
  <c r="I1009" i="2"/>
  <c r="N1009" i="2"/>
  <c r="I1101" i="2"/>
  <c r="N1101" i="2"/>
  <c r="I1193" i="2"/>
  <c r="N1193" i="2"/>
  <c r="I1285" i="2"/>
  <c r="N1285" i="2"/>
  <c r="I1379" i="2"/>
  <c r="N1379" i="2"/>
  <c r="I1476" i="2"/>
  <c r="N1476" i="2"/>
  <c r="I1572" i="2"/>
  <c r="N1572" i="2"/>
  <c r="I1665" i="2"/>
  <c r="N1665" i="2"/>
  <c r="I1758" i="2"/>
  <c r="N1758" i="2"/>
  <c r="I1851" i="2"/>
  <c r="N1851" i="2"/>
  <c r="I1936" i="2"/>
  <c r="N1936" i="2"/>
  <c r="I2021" i="2"/>
  <c r="N2021" i="2"/>
  <c r="I2109" i="2"/>
  <c r="N2109" i="2"/>
  <c r="I2202" i="2"/>
  <c r="N2202" i="2"/>
  <c r="I2296" i="2"/>
  <c r="N2296" i="2"/>
  <c r="I2381" i="2"/>
  <c r="N2381" i="2"/>
  <c r="I2473" i="2"/>
  <c r="N2473" i="2"/>
  <c r="I2563" i="2"/>
  <c r="N2563" i="2"/>
  <c r="I2655" i="2"/>
  <c r="N2655" i="2"/>
  <c r="I2750" i="2"/>
  <c r="N2750" i="2"/>
  <c r="I2854" i="2"/>
  <c r="N2854" i="2"/>
  <c r="I2947" i="2"/>
  <c r="N2947" i="2"/>
  <c r="I3040" i="2"/>
  <c r="N3040" i="2"/>
  <c r="I3133" i="2"/>
  <c r="N3133" i="2"/>
  <c r="I3226" i="2"/>
  <c r="N3226" i="2"/>
  <c r="I3314" i="2"/>
  <c r="N3314" i="2"/>
  <c r="I3407" i="2"/>
  <c r="N3407" i="2"/>
  <c r="I3503" i="2"/>
  <c r="N3503" i="2"/>
  <c r="I3591" i="2"/>
  <c r="N3591" i="2"/>
  <c r="I3680" i="2"/>
  <c r="N3680" i="2"/>
  <c r="I3772" i="2"/>
  <c r="N3772" i="2"/>
  <c r="I3872" i="2"/>
  <c r="N3872" i="2"/>
  <c r="I3969" i="2"/>
  <c r="N3969" i="2"/>
  <c r="I4065" i="2"/>
  <c r="N4065" i="2"/>
  <c r="I4161" i="2"/>
  <c r="N4161" i="2"/>
  <c r="I4254" i="2"/>
  <c r="N4254" i="2"/>
  <c r="I4348" i="2"/>
  <c r="N4348" i="2"/>
  <c r="I4441" i="2"/>
  <c r="N4441" i="2"/>
  <c r="I4534" i="2"/>
  <c r="N4534" i="2"/>
  <c r="I4624" i="2"/>
  <c r="N4624" i="2"/>
  <c r="I4709" i="2"/>
  <c r="N4709" i="2"/>
  <c r="I4798" i="2"/>
  <c r="N4798" i="2"/>
  <c r="I4890" i="2"/>
  <c r="N4890" i="2"/>
  <c r="I4979" i="2"/>
  <c r="N4979" i="2"/>
  <c r="I5084" i="2"/>
  <c r="N5084" i="2"/>
  <c r="I5180" i="2"/>
  <c r="N5180" i="2"/>
  <c r="I131" i="2"/>
  <c r="K3211" i="1"/>
  <c r="N131" i="2"/>
  <c r="I252" i="2"/>
  <c r="N252" i="2"/>
  <c r="I329" i="2"/>
  <c r="N329" i="2"/>
  <c r="I405" i="2"/>
  <c r="N405" i="2"/>
  <c r="I502" i="2"/>
  <c r="N502" i="2"/>
  <c r="I603" i="2"/>
  <c r="N603" i="2"/>
  <c r="I696" i="2"/>
  <c r="N696" i="2"/>
  <c r="I793" i="2"/>
  <c r="N793" i="2"/>
  <c r="I832" i="2"/>
  <c r="N832" i="2"/>
  <c r="I925" i="2"/>
  <c r="N925" i="2"/>
  <c r="I1010" i="2"/>
  <c r="N1010" i="2"/>
  <c r="I1102" i="2"/>
  <c r="N1102" i="2"/>
  <c r="I1194" i="2"/>
  <c r="N1194" i="2"/>
  <c r="I1286" i="2"/>
  <c r="N1286" i="2"/>
  <c r="I1380" i="2"/>
  <c r="N1380" i="2"/>
  <c r="I1477" i="2"/>
  <c r="N1477" i="2"/>
  <c r="I1573" i="2"/>
  <c r="N1573" i="2"/>
  <c r="I1666" i="2"/>
  <c r="N1666" i="2"/>
  <c r="I1759" i="2"/>
  <c r="N1759" i="2"/>
  <c r="I1852" i="2"/>
  <c r="N1852" i="2"/>
  <c r="I1937" i="2"/>
  <c r="N1937" i="2"/>
  <c r="I2022" i="2"/>
  <c r="N2022" i="2"/>
  <c r="I2110" i="2"/>
  <c r="N2110" i="2"/>
  <c r="I2203" i="2"/>
  <c r="N2203" i="2"/>
  <c r="I2297" i="2"/>
  <c r="N2297" i="2"/>
  <c r="I2382" i="2"/>
  <c r="N2382" i="2"/>
  <c r="I2474" i="2"/>
  <c r="N2474" i="2"/>
  <c r="I2564" i="2"/>
  <c r="N2564" i="2"/>
  <c r="I2656" i="2"/>
  <c r="N2656" i="2"/>
  <c r="I2751" i="2"/>
  <c r="N2751" i="2"/>
  <c r="I2855" i="2"/>
  <c r="N2855" i="2"/>
  <c r="I2948" i="2"/>
  <c r="N2948" i="2"/>
  <c r="I3041" i="2"/>
  <c r="N3041" i="2"/>
  <c r="I3134" i="2"/>
  <c r="N3134" i="2"/>
  <c r="I3227" i="2"/>
  <c r="N3227" i="2"/>
  <c r="I3315" i="2"/>
  <c r="N3315" i="2"/>
  <c r="I3408" i="2"/>
  <c r="N3408" i="2"/>
  <c r="I3504" i="2"/>
  <c r="N3504" i="2"/>
  <c r="I3592" i="2"/>
  <c r="N3592" i="2"/>
  <c r="I3681" i="2"/>
  <c r="N3681" i="2"/>
  <c r="I3773" i="2"/>
  <c r="N3773" i="2"/>
  <c r="I3873" i="2"/>
  <c r="N3873" i="2"/>
  <c r="I3970" i="2"/>
  <c r="N3970" i="2"/>
  <c r="I4066" i="2"/>
  <c r="N4066" i="2"/>
  <c r="I4162" i="2"/>
  <c r="N4162" i="2"/>
  <c r="I4255" i="2"/>
  <c r="N4255" i="2"/>
  <c r="I4349" i="2"/>
  <c r="N4349" i="2"/>
  <c r="I4442" i="2"/>
  <c r="N4442" i="2"/>
  <c r="I4535" i="2"/>
  <c r="N4535" i="2"/>
  <c r="I4625" i="2"/>
  <c r="N4625" i="2"/>
  <c r="I4710" i="2"/>
  <c r="N4710" i="2"/>
  <c r="I4799" i="2"/>
  <c r="N4799" i="2"/>
  <c r="I4891" i="2"/>
  <c r="N4891" i="2"/>
  <c r="I4980" i="2"/>
  <c r="N4980" i="2"/>
  <c r="I5085" i="2"/>
  <c r="N5085" i="2"/>
  <c r="I5181" i="2"/>
  <c r="N5181" i="2"/>
  <c r="I132" i="2"/>
  <c r="K3123" i="1"/>
  <c r="N132" i="2"/>
  <c r="I253" i="2"/>
  <c r="N253" i="2"/>
  <c r="I330" i="2"/>
  <c r="N330" i="2"/>
  <c r="I406" i="2"/>
  <c r="N406" i="2"/>
  <c r="I503" i="2"/>
  <c r="N503" i="2"/>
  <c r="I604" i="2"/>
  <c r="N604" i="2"/>
  <c r="I697" i="2"/>
  <c r="N697" i="2"/>
  <c r="I794" i="2"/>
  <c r="N794" i="2"/>
  <c r="I833" i="2"/>
  <c r="N833" i="2"/>
  <c r="I926" i="2"/>
  <c r="N926" i="2"/>
  <c r="I1011" i="2"/>
  <c r="N1011" i="2"/>
  <c r="I1103" i="2"/>
  <c r="N1103" i="2"/>
  <c r="I1195" i="2"/>
  <c r="N1195" i="2"/>
  <c r="I1287" i="2"/>
  <c r="N1287" i="2"/>
  <c r="I1381" i="2"/>
  <c r="N1381" i="2"/>
  <c r="I1478" i="2"/>
  <c r="N1478" i="2"/>
  <c r="I1574" i="2"/>
  <c r="N1574" i="2"/>
  <c r="I1667" i="2"/>
  <c r="N1667" i="2"/>
  <c r="I1760" i="2"/>
  <c r="N1760" i="2"/>
  <c r="I1853" i="2"/>
  <c r="N1853" i="2"/>
  <c r="I1938" i="2"/>
  <c r="N1938" i="2"/>
  <c r="I2023" i="2"/>
  <c r="N2023" i="2"/>
  <c r="I2111" i="2"/>
  <c r="N2111" i="2"/>
  <c r="I2204" i="2"/>
  <c r="N2204" i="2"/>
  <c r="I2298" i="2"/>
  <c r="N2298" i="2"/>
  <c r="I2383" i="2"/>
  <c r="N2383" i="2"/>
  <c r="I2475" i="2"/>
  <c r="N2475" i="2"/>
  <c r="I2565" i="2"/>
  <c r="N2565" i="2"/>
  <c r="I2657" i="2"/>
  <c r="N2657" i="2"/>
  <c r="I2752" i="2"/>
  <c r="N2752" i="2"/>
  <c r="I2856" i="2"/>
  <c r="N2856" i="2"/>
  <c r="I2949" i="2"/>
  <c r="N2949" i="2"/>
  <c r="I3042" i="2"/>
  <c r="N3042" i="2"/>
  <c r="I3135" i="2"/>
  <c r="N3135" i="2"/>
  <c r="I3228" i="2"/>
  <c r="N3228" i="2"/>
  <c r="I3316" i="2"/>
  <c r="N3316" i="2"/>
  <c r="I3409" i="2"/>
  <c r="N3409" i="2"/>
  <c r="I3505" i="2"/>
  <c r="N3505" i="2"/>
  <c r="I3593" i="2"/>
  <c r="N3593" i="2"/>
  <c r="I3682" i="2"/>
  <c r="N3682" i="2"/>
  <c r="I3774" i="2"/>
  <c r="N3774" i="2"/>
  <c r="I3874" i="2"/>
  <c r="N3874" i="2"/>
  <c r="I3971" i="2"/>
  <c r="N3971" i="2"/>
  <c r="I4067" i="2"/>
  <c r="N4067" i="2"/>
  <c r="I4163" i="2"/>
  <c r="N4163" i="2"/>
  <c r="I4256" i="2"/>
  <c r="N4256" i="2"/>
  <c r="I4350" i="2"/>
  <c r="N4350" i="2"/>
  <c r="I4443" i="2"/>
  <c r="N4443" i="2"/>
  <c r="I4536" i="2"/>
  <c r="N4536" i="2"/>
  <c r="I4626" i="2"/>
  <c r="N4626" i="2"/>
  <c r="I4711" i="2"/>
  <c r="N4711" i="2"/>
  <c r="I4800" i="2"/>
  <c r="N4800" i="2"/>
  <c r="I4892" i="2"/>
  <c r="N4892" i="2"/>
  <c r="I4981" i="2"/>
  <c r="N4981" i="2"/>
  <c r="I5086" i="2"/>
  <c r="N5086" i="2"/>
  <c r="I5182" i="2"/>
  <c r="N5182" i="2"/>
  <c r="I133" i="2"/>
  <c r="K3395" i="1"/>
  <c r="N133" i="2"/>
  <c r="I254" i="2"/>
  <c r="N254" i="2"/>
  <c r="I331" i="2"/>
  <c r="N331" i="2"/>
  <c r="I407" i="2"/>
  <c r="N407" i="2"/>
  <c r="I504" i="2"/>
  <c r="N504" i="2"/>
  <c r="I605" i="2"/>
  <c r="N605" i="2"/>
  <c r="I698" i="2"/>
  <c r="N698" i="2"/>
  <c r="I795" i="2"/>
  <c r="N795" i="2"/>
  <c r="I834" i="2"/>
  <c r="N834" i="2"/>
  <c r="I927" i="2"/>
  <c r="N927" i="2"/>
  <c r="I1012" i="2"/>
  <c r="N1012" i="2"/>
  <c r="I1104" i="2"/>
  <c r="N1104" i="2"/>
  <c r="I1196" i="2"/>
  <c r="N1196" i="2"/>
  <c r="I1288" i="2"/>
  <c r="N1288" i="2"/>
  <c r="I1382" i="2"/>
  <c r="N1382" i="2"/>
  <c r="I1479" i="2"/>
  <c r="N1479" i="2"/>
  <c r="I1575" i="2"/>
  <c r="N1575" i="2"/>
  <c r="I1668" i="2"/>
  <c r="N1668" i="2"/>
  <c r="I1761" i="2"/>
  <c r="N1761" i="2"/>
  <c r="I1854" i="2"/>
  <c r="N1854" i="2"/>
  <c r="I1939" i="2"/>
  <c r="N1939" i="2"/>
  <c r="I2024" i="2"/>
  <c r="N2024" i="2"/>
  <c r="I2112" i="2"/>
  <c r="N2112" i="2"/>
  <c r="I2205" i="2"/>
  <c r="N2205" i="2"/>
  <c r="I2299" i="2"/>
  <c r="N2299" i="2"/>
  <c r="I2384" i="2"/>
  <c r="N2384" i="2"/>
  <c r="I2476" i="2"/>
  <c r="N2476" i="2"/>
  <c r="I2566" i="2"/>
  <c r="N2566" i="2"/>
  <c r="I2658" i="2"/>
  <c r="N2658" i="2"/>
  <c r="I2753" i="2"/>
  <c r="N2753" i="2"/>
  <c r="I2857" i="2"/>
  <c r="N2857" i="2"/>
  <c r="I2950" i="2"/>
  <c r="N2950" i="2"/>
  <c r="I3043" i="2"/>
  <c r="N3043" i="2"/>
  <c r="I3136" i="2"/>
  <c r="N3136" i="2"/>
  <c r="I3229" i="2"/>
  <c r="N3229" i="2"/>
  <c r="I3317" i="2"/>
  <c r="N3317" i="2"/>
  <c r="I3410" i="2"/>
  <c r="N3410" i="2"/>
  <c r="I3506" i="2"/>
  <c r="N3506" i="2"/>
  <c r="I3594" i="2"/>
  <c r="N3594" i="2"/>
  <c r="I3683" i="2"/>
  <c r="N3683" i="2"/>
  <c r="I3775" i="2"/>
  <c r="N3775" i="2"/>
  <c r="I3875" i="2"/>
  <c r="N3875" i="2"/>
  <c r="I3972" i="2"/>
  <c r="N3972" i="2"/>
  <c r="I4068" i="2"/>
  <c r="N4068" i="2"/>
  <c r="I4164" i="2"/>
  <c r="N4164" i="2"/>
  <c r="I4257" i="2"/>
  <c r="N4257" i="2"/>
  <c r="I4351" i="2"/>
  <c r="N4351" i="2"/>
  <c r="I4444" i="2"/>
  <c r="N4444" i="2"/>
  <c r="I4537" i="2"/>
  <c r="N4537" i="2"/>
  <c r="I4627" i="2"/>
  <c r="N4627" i="2"/>
  <c r="I4712" i="2"/>
  <c r="N4712" i="2"/>
  <c r="I4801" i="2"/>
  <c r="N4801" i="2"/>
  <c r="I4893" i="2"/>
  <c r="N4893" i="2"/>
  <c r="I4982" i="2"/>
  <c r="N4982" i="2"/>
  <c r="I5087" i="2"/>
  <c r="N5087" i="2"/>
  <c r="I5183" i="2"/>
  <c r="N5183" i="2"/>
  <c r="I134" i="2"/>
  <c r="K1834" i="1"/>
  <c r="N134" i="2"/>
  <c r="I255" i="2"/>
  <c r="N255" i="2"/>
  <c r="I332" i="2"/>
  <c r="N332" i="2"/>
  <c r="I408" i="2"/>
  <c r="N408" i="2"/>
  <c r="I505" i="2"/>
  <c r="N505" i="2"/>
  <c r="I606" i="2"/>
  <c r="N606" i="2"/>
  <c r="I699" i="2"/>
  <c r="N699" i="2"/>
  <c r="I796" i="2"/>
  <c r="N796" i="2"/>
  <c r="I835" i="2"/>
  <c r="N835" i="2"/>
  <c r="I928" i="2"/>
  <c r="N928" i="2"/>
  <c r="I1013" i="2"/>
  <c r="N1013" i="2"/>
  <c r="I1105" i="2"/>
  <c r="N1105" i="2"/>
  <c r="I1197" i="2"/>
  <c r="N1197" i="2"/>
  <c r="I1289" i="2"/>
  <c r="N1289" i="2"/>
  <c r="I1383" i="2"/>
  <c r="N1383" i="2"/>
  <c r="I1480" i="2"/>
  <c r="N1480" i="2"/>
  <c r="I1576" i="2"/>
  <c r="N1576" i="2"/>
  <c r="I1669" i="2"/>
  <c r="N1669" i="2"/>
  <c r="I1762" i="2"/>
  <c r="N1762" i="2"/>
  <c r="I1855" i="2"/>
  <c r="N1855" i="2"/>
  <c r="I1940" i="2"/>
  <c r="N1940" i="2"/>
  <c r="I2025" i="2"/>
  <c r="N2025" i="2"/>
  <c r="I2113" i="2"/>
  <c r="N2113" i="2"/>
  <c r="I2206" i="2"/>
  <c r="N2206" i="2"/>
  <c r="I2300" i="2"/>
  <c r="N2300" i="2"/>
  <c r="I2385" i="2"/>
  <c r="N2385" i="2"/>
  <c r="I2477" i="2"/>
  <c r="N2477" i="2"/>
  <c r="I2567" i="2"/>
  <c r="N2567" i="2"/>
  <c r="I2659" i="2"/>
  <c r="N2659" i="2"/>
  <c r="I2754" i="2"/>
  <c r="N2754" i="2"/>
  <c r="I2858" i="2"/>
  <c r="N2858" i="2"/>
  <c r="I2951" i="2"/>
  <c r="N2951" i="2"/>
  <c r="I3044" i="2"/>
  <c r="N3044" i="2"/>
  <c r="I3137" i="2"/>
  <c r="N3137" i="2"/>
  <c r="I3230" i="2"/>
  <c r="N3230" i="2"/>
  <c r="I3318" i="2"/>
  <c r="N3318" i="2"/>
  <c r="I3411" i="2"/>
  <c r="N3411" i="2"/>
  <c r="I3507" i="2"/>
  <c r="N3507" i="2"/>
  <c r="I3595" i="2"/>
  <c r="N3595" i="2"/>
  <c r="I3684" i="2"/>
  <c r="N3684" i="2"/>
  <c r="I3776" i="2"/>
  <c r="N3776" i="2"/>
  <c r="I3876" i="2"/>
  <c r="N3876" i="2"/>
  <c r="I3973" i="2"/>
  <c r="N3973" i="2"/>
  <c r="I4069" i="2"/>
  <c r="N4069" i="2"/>
  <c r="I4165" i="2"/>
  <c r="N4165" i="2"/>
  <c r="I4258" i="2"/>
  <c r="N4258" i="2"/>
  <c r="I4352" i="2"/>
  <c r="N4352" i="2"/>
  <c r="I4445" i="2"/>
  <c r="N4445" i="2"/>
  <c r="I4538" i="2"/>
  <c r="N4538" i="2"/>
  <c r="I4628" i="2"/>
  <c r="N4628" i="2"/>
  <c r="I4713" i="2"/>
  <c r="N4713" i="2"/>
  <c r="I4802" i="2"/>
  <c r="N4802" i="2"/>
  <c r="I4894" i="2"/>
  <c r="N4894" i="2"/>
  <c r="I4983" i="2"/>
  <c r="N4983" i="2"/>
  <c r="I5088" i="2"/>
  <c r="N5088" i="2"/>
  <c r="I5184" i="2"/>
  <c r="N5184" i="2"/>
  <c r="I135" i="2"/>
  <c r="K2287" i="1"/>
  <c r="N135" i="2"/>
  <c r="I256" i="2"/>
  <c r="N256" i="2"/>
  <c r="I333" i="2"/>
  <c r="N333" i="2"/>
  <c r="I409" i="2"/>
  <c r="N409" i="2"/>
  <c r="I506" i="2"/>
  <c r="N506" i="2"/>
  <c r="I607" i="2"/>
  <c r="N607" i="2"/>
  <c r="I700" i="2"/>
  <c r="N700" i="2"/>
  <c r="I797" i="2"/>
  <c r="N797" i="2"/>
  <c r="I836" i="2"/>
  <c r="N836" i="2"/>
  <c r="I929" i="2"/>
  <c r="N929" i="2"/>
  <c r="I1014" i="2"/>
  <c r="N1014" i="2"/>
  <c r="I1106" i="2"/>
  <c r="N1106" i="2"/>
  <c r="I1198" i="2"/>
  <c r="N1198" i="2"/>
  <c r="I1290" i="2"/>
  <c r="N1290" i="2"/>
  <c r="I1384" i="2"/>
  <c r="N1384" i="2"/>
  <c r="I1481" i="2"/>
  <c r="N1481" i="2"/>
  <c r="I1577" i="2"/>
  <c r="N1577" i="2"/>
  <c r="I1670" i="2"/>
  <c r="N1670" i="2"/>
  <c r="I1763" i="2"/>
  <c r="N1763" i="2"/>
  <c r="I1856" i="2"/>
  <c r="N1856" i="2"/>
  <c r="I1941" i="2"/>
  <c r="N1941" i="2"/>
  <c r="I2026" i="2"/>
  <c r="N2026" i="2"/>
  <c r="I2114" i="2"/>
  <c r="N2114" i="2"/>
  <c r="I2207" i="2"/>
  <c r="N2207" i="2"/>
  <c r="I2301" i="2"/>
  <c r="N2301" i="2"/>
  <c r="I2386" i="2"/>
  <c r="N2386" i="2"/>
  <c r="I2478" i="2"/>
  <c r="N2478" i="2"/>
  <c r="I2568" i="2"/>
  <c r="N2568" i="2"/>
  <c r="I2660" i="2"/>
  <c r="N2660" i="2"/>
  <c r="I2755" i="2"/>
  <c r="N2755" i="2"/>
  <c r="I2859" i="2"/>
  <c r="N2859" i="2"/>
  <c r="I2952" i="2"/>
  <c r="N2952" i="2"/>
  <c r="I3045" i="2"/>
  <c r="N3045" i="2"/>
  <c r="I3138" i="2"/>
  <c r="N3138" i="2"/>
  <c r="I3231" i="2"/>
  <c r="N3231" i="2"/>
  <c r="I3319" i="2"/>
  <c r="N3319" i="2"/>
  <c r="I3412" i="2"/>
  <c r="N3412" i="2"/>
  <c r="I3508" i="2"/>
  <c r="N3508" i="2"/>
  <c r="I3596" i="2"/>
  <c r="N3596" i="2"/>
  <c r="I3685" i="2"/>
  <c r="N3685" i="2"/>
  <c r="I3777" i="2"/>
  <c r="N3777" i="2"/>
  <c r="I3877" i="2"/>
  <c r="N3877" i="2"/>
  <c r="I3974" i="2"/>
  <c r="N3974" i="2"/>
  <c r="I4070" i="2"/>
  <c r="N4070" i="2"/>
  <c r="I4166" i="2"/>
  <c r="N4166" i="2"/>
  <c r="I4259" i="2"/>
  <c r="N4259" i="2"/>
  <c r="I4353" i="2"/>
  <c r="N4353" i="2"/>
  <c r="I4446" i="2"/>
  <c r="N4446" i="2"/>
  <c r="I4539" i="2"/>
  <c r="N4539" i="2"/>
  <c r="I4629" i="2"/>
  <c r="N4629" i="2"/>
  <c r="I4714" i="2"/>
  <c r="N4714" i="2"/>
  <c r="I4803" i="2"/>
  <c r="N4803" i="2"/>
  <c r="I4895" i="2"/>
  <c r="N4895" i="2"/>
  <c r="I4984" i="2"/>
  <c r="N4984" i="2"/>
  <c r="I5089" i="2"/>
  <c r="N5089" i="2"/>
  <c r="I5185" i="2"/>
  <c r="N5185" i="2"/>
  <c r="I136" i="2"/>
  <c r="K3398" i="1"/>
  <c r="N136" i="2"/>
  <c r="I257" i="2"/>
  <c r="N257" i="2"/>
  <c r="I334" i="2"/>
  <c r="N334" i="2"/>
  <c r="I410" i="2"/>
  <c r="N410" i="2"/>
  <c r="I507" i="2"/>
  <c r="N507" i="2"/>
  <c r="I608" i="2"/>
  <c r="N608" i="2"/>
  <c r="I701" i="2"/>
  <c r="N701" i="2"/>
  <c r="I798" i="2"/>
  <c r="N798" i="2"/>
  <c r="I837" i="2"/>
  <c r="N837" i="2"/>
  <c r="I930" i="2"/>
  <c r="N930" i="2"/>
  <c r="I1015" i="2"/>
  <c r="N1015" i="2"/>
  <c r="I1107" i="2"/>
  <c r="N1107" i="2"/>
  <c r="I1199" i="2"/>
  <c r="N1199" i="2"/>
  <c r="I1291" i="2"/>
  <c r="N1291" i="2"/>
  <c r="I1385" i="2"/>
  <c r="N1385" i="2"/>
  <c r="I1482" i="2"/>
  <c r="N1482" i="2"/>
  <c r="I1578" i="2"/>
  <c r="N1578" i="2"/>
  <c r="I1671" i="2"/>
  <c r="N1671" i="2"/>
  <c r="I1764" i="2"/>
  <c r="N1764" i="2"/>
  <c r="I1857" i="2"/>
  <c r="N1857" i="2"/>
  <c r="I1942" i="2"/>
  <c r="N1942" i="2"/>
  <c r="I2027" i="2"/>
  <c r="N2027" i="2"/>
  <c r="I2115" i="2"/>
  <c r="N2115" i="2"/>
  <c r="I2208" i="2"/>
  <c r="N2208" i="2"/>
  <c r="I2302" i="2"/>
  <c r="N2302" i="2"/>
  <c r="I2387" i="2"/>
  <c r="N2387" i="2"/>
  <c r="I2479" i="2"/>
  <c r="N2479" i="2"/>
  <c r="I2569" i="2"/>
  <c r="N2569" i="2"/>
  <c r="I2661" i="2"/>
  <c r="N2661" i="2"/>
  <c r="I2756" i="2"/>
  <c r="N2756" i="2"/>
  <c r="I2860" i="2"/>
  <c r="N2860" i="2"/>
  <c r="I2953" i="2"/>
  <c r="N2953" i="2"/>
  <c r="I3046" i="2"/>
  <c r="N3046" i="2"/>
  <c r="I3139" i="2"/>
  <c r="N3139" i="2"/>
  <c r="I3232" i="2"/>
  <c r="N3232" i="2"/>
  <c r="I3320" i="2"/>
  <c r="N3320" i="2"/>
  <c r="I3413" i="2"/>
  <c r="N3413" i="2"/>
  <c r="I3509" i="2"/>
  <c r="N3509" i="2"/>
  <c r="I3597" i="2"/>
  <c r="N3597" i="2"/>
  <c r="I3686" i="2"/>
  <c r="N3686" i="2"/>
  <c r="I3778" i="2"/>
  <c r="N3778" i="2"/>
  <c r="I3878" i="2"/>
  <c r="N3878" i="2"/>
  <c r="I3975" i="2"/>
  <c r="N3975" i="2"/>
  <c r="I4071" i="2"/>
  <c r="N4071" i="2"/>
  <c r="I4167" i="2"/>
  <c r="N4167" i="2"/>
  <c r="I4260" i="2"/>
  <c r="N4260" i="2"/>
  <c r="I4354" i="2"/>
  <c r="N4354" i="2"/>
  <c r="I4447" i="2"/>
  <c r="N4447" i="2"/>
  <c r="I4540" i="2"/>
  <c r="N4540" i="2"/>
  <c r="I4630" i="2"/>
  <c r="N4630" i="2"/>
  <c r="I4715" i="2"/>
  <c r="N4715" i="2"/>
  <c r="I4804" i="2"/>
  <c r="N4804" i="2"/>
  <c r="I4896" i="2"/>
  <c r="N4896" i="2"/>
  <c r="I4985" i="2"/>
  <c r="N4985" i="2"/>
  <c r="I5090" i="2"/>
  <c r="N5090" i="2"/>
  <c r="I5186" i="2"/>
  <c r="N5186" i="2"/>
  <c r="I137" i="2"/>
  <c r="K2951" i="1"/>
  <c r="N137" i="2"/>
  <c r="I258" i="2"/>
  <c r="N258" i="2"/>
  <c r="I335" i="2"/>
  <c r="N335" i="2"/>
  <c r="I411" i="2"/>
  <c r="N411" i="2"/>
  <c r="I508" i="2"/>
  <c r="N508" i="2"/>
  <c r="I609" i="2"/>
  <c r="N609" i="2"/>
  <c r="I702" i="2"/>
  <c r="N702" i="2"/>
  <c r="I799" i="2"/>
  <c r="N799" i="2"/>
  <c r="I838" i="2"/>
  <c r="N838" i="2"/>
  <c r="I931" i="2"/>
  <c r="N931" i="2"/>
  <c r="I1016" i="2"/>
  <c r="N1016" i="2"/>
  <c r="I1108" i="2"/>
  <c r="N1108" i="2"/>
  <c r="I1200" i="2"/>
  <c r="N1200" i="2"/>
  <c r="I1292" i="2"/>
  <c r="N1292" i="2"/>
  <c r="I1386" i="2"/>
  <c r="N1386" i="2"/>
  <c r="I1483" i="2"/>
  <c r="N1483" i="2"/>
  <c r="I1579" i="2"/>
  <c r="N1579" i="2"/>
  <c r="I1672" i="2"/>
  <c r="N1672" i="2"/>
  <c r="I1765" i="2"/>
  <c r="N1765" i="2"/>
  <c r="I1858" i="2"/>
  <c r="N1858" i="2"/>
  <c r="I1943" i="2"/>
  <c r="N1943" i="2"/>
  <c r="I2028" i="2"/>
  <c r="N2028" i="2"/>
  <c r="I2116" i="2"/>
  <c r="N2116" i="2"/>
  <c r="I2209" i="2"/>
  <c r="N2209" i="2"/>
  <c r="I2303" i="2"/>
  <c r="N2303" i="2"/>
  <c r="I2388" i="2"/>
  <c r="N2388" i="2"/>
  <c r="I2480" i="2"/>
  <c r="N2480" i="2"/>
  <c r="I2570" i="2"/>
  <c r="N2570" i="2"/>
  <c r="I2662" i="2"/>
  <c r="N2662" i="2"/>
  <c r="I2757" i="2"/>
  <c r="N2757" i="2"/>
  <c r="I2861" i="2"/>
  <c r="N2861" i="2"/>
  <c r="I2954" i="2"/>
  <c r="N2954" i="2"/>
  <c r="I3047" i="2"/>
  <c r="N3047" i="2"/>
  <c r="I3140" i="2"/>
  <c r="N3140" i="2"/>
  <c r="I3233" i="2"/>
  <c r="N3233" i="2"/>
  <c r="I3321" i="2"/>
  <c r="N3321" i="2"/>
  <c r="I3414" i="2"/>
  <c r="N3414" i="2"/>
  <c r="I3510" i="2"/>
  <c r="N3510" i="2"/>
  <c r="I3598" i="2"/>
  <c r="N3598" i="2"/>
  <c r="I3687" i="2"/>
  <c r="N3687" i="2"/>
  <c r="I3779" i="2"/>
  <c r="N3779" i="2"/>
  <c r="I3879" i="2"/>
  <c r="N3879" i="2"/>
  <c r="I3976" i="2"/>
  <c r="N3976" i="2"/>
  <c r="I4072" i="2"/>
  <c r="N4072" i="2"/>
  <c r="I4168" i="2"/>
  <c r="N4168" i="2"/>
  <c r="I4261" i="2"/>
  <c r="N4261" i="2"/>
  <c r="I4355" i="2"/>
  <c r="N4355" i="2"/>
  <c r="I4448" i="2"/>
  <c r="N4448" i="2"/>
  <c r="I4541" i="2"/>
  <c r="N4541" i="2"/>
  <c r="I4631" i="2"/>
  <c r="N4631" i="2"/>
  <c r="I4716" i="2"/>
  <c r="N4716" i="2"/>
  <c r="I4805" i="2"/>
  <c r="N4805" i="2"/>
  <c r="I4897" i="2"/>
  <c r="N4897" i="2"/>
  <c r="I4986" i="2"/>
  <c r="N4986" i="2"/>
  <c r="I5091" i="2"/>
  <c r="N5091" i="2"/>
  <c r="I5187" i="2"/>
  <c r="N5187" i="2"/>
  <c r="I138" i="2"/>
  <c r="K1491" i="1"/>
  <c r="N138" i="2"/>
  <c r="I259" i="2"/>
  <c r="N259" i="2"/>
  <c r="I336" i="2"/>
  <c r="N336" i="2"/>
  <c r="I412" i="2"/>
  <c r="N412" i="2"/>
  <c r="I509" i="2"/>
  <c r="N509" i="2"/>
  <c r="I610" i="2"/>
  <c r="N610" i="2"/>
  <c r="I703" i="2"/>
  <c r="N703" i="2"/>
  <c r="I800" i="2"/>
  <c r="N800" i="2"/>
  <c r="I839" i="2"/>
  <c r="N839" i="2"/>
  <c r="I932" i="2"/>
  <c r="N932" i="2"/>
  <c r="I1017" i="2"/>
  <c r="N1017" i="2"/>
  <c r="I1109" i="2"/>
  <c r="N1109" i="2"/>
  <c r="I1201" i="2"/>
  <c r="N1201" i="2"/>
  <c r="I1293" i="2"/>
  <c r="N1293" i="2"/>
  <c r="I1387" i="2"/>
  <c r="N1387" i="2"/>
  <c r="I1484" i="2"/>
  <c r="N1484" i="2"/>
  <c r="I1580" i="2"/>
  <c r="N1580" i="2"/>
  <c r="I1673" i="2"/>
  <c r="N1673" i="2"/>
  <c r="I1766" i="2"/>
  <c r="N1766" i="2"/>
  <c r="I1859" i="2"/>
  <c r="N1859" i="2"/>
  <c r="I1944" i="2"/>
  <c r="N1944" i="2"/>
  <c r="I2029" i="2"/>
  <c r="N2029" i="2"/>
  <c r="I2117" i="2"/>
  <c r="N2117" i="2"/>
  <c r="I2210" i="2"/>
  <c r="N2210" i="2"/>
  <c r="I2304" i="2"/>
  <c r="N2304" i="2"/>
  <c r="I2389" i="2"/>
  <c r="N2389" i="2"/>
  <c r="I2481" i="2"/>
  <c r="N2481" i="2"/>
  <c r="I2571" i="2"/>
  <c r="N2571" i="2"/>
  <c r="I2663" i="2"/>
  <c r="N2663" i="2"/>
  <c r="I2758" i="2"/>
  <c r="N2758" i="2"/>
  <c r="I2862" i="2"/>
  <c r="N2862" i="2"/>
  <c r="I2955" i="2"/>
  <c r="N2955" i="2"/>
  <c r="I3048" i="2"/>
  <c r="N3048" i="2"/>
  <c r="I3141" i="2"/>
  <c r="N3141" i="2"/>
  <c r="I3234" i="2"/>
  <c r="N3234" i="2"/>
  <c r="I3322" i="2"/>
  <c r="N3322" i="2"/>
  <c r="I3415" i="2"/>
  <c r="N3415" i="2"/>
  <c r="I3511" i="2"/>
  <c r="N3511" i="2"/>
  <c r="I3599" i="2"/>
  <c r="N3599" i="2"/>
  <c r="I3688" i="2"/>
  <c r="N3688" i="2"/>
  <c r="I3780" i="2"/>
  <c r="N3780" i="2"/>
  <c r="I3880" i="2"/>
  <c r="N3880" i="2"/>
  <c r="I3977" i="2"/>
  <c r="N3977" i="2"/>
  <c r="I4073" i="2"/>
  <c r="N4073" i="2"/>
  <c r="I4169" i="2"/>
  <c r="N4169" i="2"/>
  <c r="I4262" i="2"/>
  <c r="N4262" i="2"/>
  <c r="I4356" i="2"/>
  <c r="N4356" i="2"/>
  <c r="I4449" i="2"/>
  <c r="N4449" i="2"/>
  <c r="I4542" i="2"/>
  <c r="N4542" i="2"/>
  <c r="I4632" i="2"/>
  <c r="N4632" i="2"/>
  <c r="I4717" i="2"/>
  <c r="N4717" i="2"/>
  <c r="I4806" i="2"/>
  <c r="N4806" i="2"/>
  <c r="I4898" i="2"/>
  <c r="N4898" i="2"/>
  <c r="I4987" i="2"/>
  <c r="N4987" i="2"/>
  <c r="I5092" i="2"/>
  <c r="N5092" i="2"/>
  <c r="I5188" i="2"/>
  <c r="N5188" i="2"/>
  <c r="I260" i="2"/>
  <c r="K1928" i="1"/>
  <c r="N260" i="2"/>
  <c r="I337" i="2"/>
  <c r="N337" i="2"/>
  <c r="I413" i="2"/>
  <c r="N413" i="2"/>
  <c r="I510" i="2"/>
  <c r="N510" i="2"/>
  <c r="I611" i="2"/>
  <c r="N611" i="2"/>
  <c r="I704" i="2"/>
  <c r="N704" i="2"/>
  <c r="I801" i="2"/>
  <c r="N801" i="2"/>
  <c r="I840" i="2"/>
  <c r="N840" i="2"/>
  <c r="I933" i="2"/>
  <c r="N933" i="2"/>
  <c r="I1018" i="2"/>
  <c r="N1018" i="2"/>
  <c r="I1110" i="2"/>
  <c r="N1110" i="2"/>
  <c r="I1202" i="2"/>
  <c r="N1202" i="2"/>
  <c r="I1294" i="2"/>
  <c r="N1294" i="2"/>
  <c r="I1388" i="2"/>
  <c r="N1388" i="2"/>
  <c r="I1485" i="2"/>
  <c r="N1485" i="2"/>
  <c r="I1581" i="2"/>
  <c r="N1581" i="2"/>
  <c r="I1674" i="2"/>
  <c r="N1674" i="2"/>
  <c r="I1767" i="2"/>
  <c r="N1767" i="2"/>
  <c r="I1860" i="2"/>
  <c r="N1860" i="2"/>
  <c r="I1945" i="2"/>
  <c r="N1945" i="2"/>
  <c r="I2030" i="2"/>
  <c r="N2030" i="2"/>
  <c r="I2118" i="2"/>
  <c r="N2118" i="2"/>
  <c r="I2211" i="2"/>
  <c r="N2211" i="2"/>
  <c r="I2305" i="2"/>
  <c r="N2305" i="2"/>
  <c r="I2390" i="2"/>
  <c r="N2390" i="2"/>
  <c r="I2482" i="2"/>
  <c r="N2482" i="2"/>
  <c r="I2572" i="2"/>
  <c r="N2572" i="2"/>
  <c r="I2664" i="2"/>
  <c r="N2664" i="2"/>
  <c r="I2759" i="2"/>
  <c r="N2759" i="2"/>
  <c r="I2863" i="2"/>
  <c r="N2863" i="2"/>
  <c r="I2956" i="2"/>
  <c r="N2956" i="2"/>
  <c r="I3049" i="2"/>
  <c r="N3049" i="2"/>
  <c r="I3142" i="2"/>
  <c r="N3142" i="2"/>
  <c r="I3235" i="2"/>
  <c r="N3235" i="2"/>
  <c r="I3323" i="2"/>
  <c r="N3323" i="2"/>
  <c r="I3416" i="2"/>
  <c r="N3416" i="2"/>
  <c r="I3512" i="2"/>
  <c r="N3512" i="2"/>
  <c r="I3600" i="2"/>
  <c r="N3600" i="2"/>
  <c r="I3689" i="2"/>
  <c r="N3689" i="2"/>
  <c r="I3781" i="2"/>
  <c r="N3781" i="2"/>
  <c r="I3881" i="2"/>
  <c r="N3881" i="2"/>
  <c r="I3978" i="2"/>
  <c r="N3978" i="2"/>
  <c r="I4074" i="2"/>
  <c r="N4074" i="2"/>
  <c r="I4170" i="2"/>
  <c r="N4170" i="2"/>
  <c r="I4263" i="2"/>
  <c r="N4263" i="2"/>
  <c r="I4357" i="2"/>
  <c r="N4357" i="2"/>
  <c r="I4450" i="2"/>
  <c r="N4450" i="2"/>
  <c r="I4543" i="2"/>
  <c r="N4543" i="2"/>
  <c r="I4633" i="2"/>
  <c r="N4633" i="2"/>
  <c r="I4718" i="2"/>
  <c r="N4718" i="2"/>
  <c r="I4807" i="2"/>
  <c r="N4807" i="2"/>
  <c r="I4899" i="2"/>
  <c r="N4899" i="2"/>
  <c r="I4988" i="2"/>
  <c r="N4988" i="2"/>
  <c r="I5093" i="2"/>
  <c r="N5093" i="2"/>
  <c r="I5189" i="2"/>
  <c r="N5189" i="2"/>
  <c r="I139" i="2"/>
  <c r="I3043" i="1" s="1"/>
  <c r="K2580" i="1"/>
  <c r="N139" i="2"/>
  <c r="I261" i="2"/>
  <c r="N261" i="2"/>
  <c r="I338" i="2"/>
  <c r="N338" i="2"/>
  <c r="I414" i="2"/>
  <c r="N414" i="2"/>
  <c r="I511" i="2"/>
  <c r="N511" i="2"/>
  <c r="I612" i="2"/>
  <c r="N612" i="2"/>
  <c r="I705" i="2"/>
  <c r="N705" i="2"/>
  <c r="I802" i="2"/>
  <c r="N802" i="2"/>
  <c r="I841" i="2"/>
  <c r="N841" i="2"/>
  <c r="I934" i="2"/>
  <c r="N934" i="2"/>
  <c r="I1019" i="2"/>
  <c r="N1019" i="2"/>
  <c r="I1111" i="2"/>
  <c r="N1111" i="2"/>
  <c r="I1203" i="2"/>
  <c r="N1203" i="2"/>
  <c r="I1295" i="2"/>
  <c r="N1295" i="2"/>
  <c r="I1389" i="2"/>
  <c r="N1389" i="2"/>
  <c r="I1486" i="2"/>
  <c r="N1486" i="2"/>
  <c r="I1582" i="2"/>
  <c r="N1582" i="2"/>
  <c r="I1675" i="2"/>
  <c r="N1675" i="2"/>
  <c r="I1768" i="2"/>
  <c r="N1768" i="2"/>
  <c r="I1861" i="2"/>
  <c r="N1861" i="2"/>
  <c r="I1946" i="2"/>
  <c r="N1946" i="2"/>
  <c r="I2031" i="2"/>
  <c r="N2031" i="2"/>
  <c r="I2119" i="2"/>
  <c r="N2119" i="2"/>
  <c r="I2212" i="2"/>
  <c r="N2212" i="2"/>
  <c r="I2306" i="2"/>
  <c r="N2306" i="2"/>
  <c r="I2391" i="2"/>
  <c r="N2391" i="2"/>
  <c r="I2483" i="2"/>
  <c r="N2483" i="2"/>
  <c r="I2573" i="2"/>
  <c r="N2573" i="2"/>
  <c r="I2665" i="2"/>
  <c r="N2665" i="2"/>
  <c r="I2760" i="2"/>
  <c r="N2760" i="2"/>
  <c r="I2864" i="2"/>
  <c r="N2864" i="2"/>
  <c r="I2957" i="2"/>
  <c r="N2957" i="2"/>
  <c r="I3050" i="2"/>
  <c r="N3050" i="2"/>
  <c r="I3143" i="2"/>
  <c r="N3143" i="2"/>
  <c r="I3236" i="2"/>
  <c r="N3236" i="2"/>
  <c r="I3324" i="2"/>
  <c r="N3324" i="2"/>
  <c r="I3417" i="2"/>
  <c r="N3417" i="2"/>
  <c r="I3513" i="2"/>
  <c r="N3513" i="2"/>
  <c r="I3601" i="2"/>
  <c r="N3601" i="2"/>
  <c r="I3690" i="2"/>
  <c r="N3690" i="2"/>
  <c r="I3782" i="2"/>
  <c r="N3782" i="2"/>
  <c r="I3882" i="2"/>
  <c r="N3882" i="2"/>
  <c r="I3979" i="2"/>
  <c r="N3979" i="2"/>
  <c r="I4075" i="2"/>
  <c r="N4075" i="2"/>
  <c r="I4171" i="2"/>
  <c r="N4171" i="2"/>
  <c r="I4264" i="2"/>
  <c r="N4264" i="2"/>
  <c r="I4358" i="2"/>
  <c r="N4358" i="2"/>
  <c r="I4451" i="2"/>
  <c r="N4451" i="2"/>
  <c r="I4544" i="2"/>
  <c r="N4544" i="2"/>
  <c r="I4634" i="2"/>
  <c r="N4634" i="2"/>
  <c r="I4719" i="2"/>
  <c r="N4719" i="2"/>
  <c r="I4808" i="2"/>
  <c r="N4808" i="2"/>
  <c r="I4900" i="2"/>
  <c r="N4900" i="2"/>
  <c r="I4989" i="2"/>
  <c r="N4989" i="2"/>
  <c r="I5094" i="2"/>
  <c r="N5094" i="2"/>
  <c r="I5190" i="2"/>
  <c r="N5190" i="2"/>
  <c r="I140" i="2"/>
  <c r="I3403" i="1" s="1"/>
  <c r="K2855" i="1"/>
  <c r="N140" i="2"/>
  <c r="I262" i="2"/>
  <c r="N262" i="2"/>
  <c r="I339" i="2"/>
  <c r="N339" i="2"/>
  <c r="I415" i="2"/>
  <c r="N415" i="2"/>
  <c r="I512" i="2"/>
  <c r="N512" i="2"/>
  <c r="I613" i="2"/>
  <c r="N613" i="2"/>
  <c r="I706" i="2"/>
  <c r="N706" i="2"/>
  <c r="I803" i="2"/>
  <c r="N803" i="2"/>
  <c r="I842" i="2"/>
  <c r="N842" i="2"/>
  <c r="I935" i="2"/>
  <c r="N935" i="2"/>
  <c r="I1020" i="2"/>
  <c r="N1020" i="2"/>
  <c r="I1112" i="2"/>
  <c r="N1112" i="2"/>
  <c r="I1204" i="2"/>
  <c r="N1204" i="2"/>
  <c r="I1296" i="2"/>
  <c r="N1296" i="2"/>
  <c r="I1390" i="2"/>
  <c r="N1390" i="2"/>
  <c r="I1487" i="2"/>
  <c r="N1487" i="2"/>
  <c r="I1583" i="2"/>
  <c r="N1583" i="2"/>
  <c r="I1676" i="2"/>
  <c r="N1676" i="2"/>
  <c r="I1769" i="2"/>
  <c r="N1769" i="2"/>
  <c r="I1862" i="2"/>
  <c r="N1862" i="2"/>
  <c r="I1947" i="2"/>
  <c r="N1947" i="2"/>
  <c r="I2032" i="2"/>
  <c r="N2032" i="2"/>
  <c r="I2120" i="2"/>
  <c r="N2120" i="2"/>
  <c r="I2213" i="2"/>
  <c r="N2213" i="2"/>
  <c r="I2307" i="2"/>
  <c r="N2307" i="2"/>
  <c r="I2392" i="2"/>
  <c r="N2392" i="2"/>
  <c r="I2484" i="2"/>
  <c r="N2484" i="2"/>
  <c r="I2574" i="2"/>
  <c r="N2574" i="2"/>
  <c r="I2666" i="2"/>
  <c r="N2666" i="2"/>
  <c r="I2761" i="2"/>
  <c r="N2761" i="2"/>
  <c r="I2865" i="2"/>
  <c r="N2865" i="2"/>
  <c r="I2958" i="2"/>
  <c r="N2958" i="2"/>
  <c r="I3051" i="2"/>
  <c r="N3051" i="2"/>
  <c r="I3144" i="2"/>
  <c r="N3144" i="2"/>
  <c r="I3237" i="2"/>
  <c r="N3237" i="2"/>
  <c r="I3325" i="2"/>
  <c r="N3325" i="2"/>
  <c r="I3418" i="2"/>
  <c r="N3418" i="2"/>
  <c r="I3514" i="2"/>
  <c r="N3514" i="2"/>
  <c r="I3602" i="2"/>
  <c r="N3602" i="2"/>
  <c r="I3691" i="2"/>
  <c r="N3691" i="2"/>
  <c r="I3783" i="2"/>
  <c r="N3783" i="2"/>
  <c r="I3883" i="2"/>
  <c r="N3883" i="2"/>
  <c r="I3980" i="2"/>
  <c r="N3980" i="2"/>
  <c r="I4076" i="2"/>
  <c r="N4076" i="2"/>
  <c r="I4172" i="2"/>
  <c r="N4172" i="2"/>
  <c r="I4265" i="2"/>
  <c r="N4265" i="2"/>
  <c r="I4359" i="2"/>
  <c r="N4359" i="2"/>
  <c r="I4452" i="2"/>
  <c r="N4452" i="2"/>
  <c r="I4545" i="2"/>
  <c r="N4545" i="2"/>
  <c r="I4635" i="2"/>
  <c r="N4635" i="2"/>
  <c r="I4720" i="2"/>
  <c r="N4720" i="2"/>
  <c r="I4809" i="2"/>
  <c r="N4809" i="2"/>
  <c r="I4901" i="2"/>
  <c r="N4901" i="2"/>
  <c r="I4990" i="2"/>
  <c r="N4990" i="2"/>
  <c r="I5095" i="2"/>
  <c r="N5095" i="2"/>
  <c r="I5191" i="2"/>
  <c r="N5191" i="2"/>
  <c r="N5154" i="2"/>
  <c r="N5155" i="2"/>
  <c r="N5156" i="2"/>
  <c r="N5157" i="2"/>
  <c r="N5115" i="2"/>
  <c r="N5116" i="2"/>
  <c r="N5118" i="2"/>
  <c r="N466" i="2"/>
  <c r="N567" i="2"/>
  <c r="N663" i="2"/>
  <c r="N758" i="2"/>
  <c r="N892" i="2"/>
  <c r="N981" i="2"/>
  <c r="N1067" i="2"/>
  <c r="N1162" i="2"/>
  <c r="N1254" i="2"/>
  <c r="N1345" i="2"/>
  <c r="N5119" i="2"/>
  <c r="N5117" i="2"/>
  <c r="N5120" i="2"/>
  <c r="N5121" i="2"/>
  <c r="N5124" i="2"/>
  <c r="N5125" i="2"/>
  <c r="N5126" i="2"/>
  <c r="N5160" i="2"/>
  <c r="N5128" i="2"/>
  <c r="N5131" i="2"/>
  <c r="N5132" i="2"/>
  <c r="N5136" i="2"/>
  <c r="N5141" i="2"/>
  <c r="N5127" i="2"/>
  <c r="N5142" i="2"/>
  <c r="N5143" i="2"/>
  <c r="N2915" i="2"/>
  <c r="N3008" i="2"/>
  <c r="N3101" i="2"/>
  <c r="N3194" i="2"/>
  <c r="N3285" i="2"/>
  <c r="N3375" i="2"/>
  <c r="N3471" i="2"/>
  <c r="N3562" i="2"/>
  <c r="N3650" i="2"/>
  <c r="N3741" i="2"/>
  <c r="N3837" i="2"/>
  <c r="N3935" i="2"/>
  <c r="N4032" i="2"/>
  <c r="N5148" i="2"/>
  <c r="N5149" i="2"/>
  <c r="N5150" i="2"/>
  <c r="N5152" i="2"/>
  <c r="N5159" i="2"/>
  <c r="N5129" i="2"/>
  <c r="N5133" i="2"/>
  <c r="N5161" i="2"/>
  <c r="N5151" i="2"/>
  <c r="N5158" i="2"/>
  <c r="I142" i="2"/>
  <c r="K2671" i="1"/>
  <c r="N142" i="2"/>
  <c r="I264" i="2"/>
  <c r="N264" i="2"/>
  <c r="I341" i="2"/>
  <c r="N341" i="2"/>
  <c r="I417" i="2"/>
  <c r="N417" i="2"/>
  <c r="I514" i="2"/>
  <c r="N514" i="2"/>
  <c r="I615" i="2"/>
  <c r="N615" i="2"/>
  <c r="I708" i="2"/>
  <c r="N708" i="2"/>
  <c r="I805" i="2"/>
  <c r="N805" i="2"/>
  <c r="I844" i="2"/>
  <c r="N844" i="2"/>
  <c r="I937" i="2"/>
  <c r="N937" i="2"/>
  <c r="I1022" i="2"/>
  <c r="N1022" i="2"/>
  <c r="I1114" i="2"/>
  <c r="N1114" i="2"/>
  <c r="I1206" i="2"/>
  <c r="N1206" i="2"/>
  <c r="I1298" i="2"/>
  <c r="N1298" i="2"/>
  <c r="I1392" i="2"/>
  <c r="N1392" i="2"/>
  <c r="I1489" i="2"/>
  <c r="N1489" i="2"/>
  <c r="I1585" i="2"/>
  <c r="N1585" i="2"/>
  <c r="I1678" i="2"/>
  <c r="N1678" i="2"/>
  <c r="I1771" i="2"/>
  <c r="N1771" i="2"/>
  <c r="I1864" i="2"/>
  <c r="N1864" i="2"/>
  <c r="I1949" i="2"/>
  <c r="N1949" i="2"/>
  <c r="I2034" i="2"/>
  <c r="N2034" i="2"/>
  <c r="I2122" i="2"/>
  <c r="N2122" i="2"/>
  <c r="I2215" i="2"/>
  <c r="N2215" i="2"/>
  <c r="I2309" i="2"/>
  <c r="N2309" i="2"/>
  <c r="I2394" i="2"/>
  <c r="N2394" i="2"/>
  <c r="I2486" i="2"/>
  <c r="N2486" i="2"/>
  <c r="I2576" i="2"/>
  <c r="N2576" i="2"/>
  <c r="I2668" i="2"/>
  <c r="N2668" i="2"/>
  <c r="I2763" i="2"/>
  <c r="N2763" i="2"/>
  <c r="I2867" i="2"/>
  <c r="N2867" i="2"/>
  <c r="I2960" i="2"/>
  <c r="N2960" i="2"/>
  <c r="I3053" i="2"/>
  <c r="N3053" i="2"/>
  <c r="I3146" i="2"/>
  <c r="N3146" i="2"/>
  <c r="I3239" i="2"/>
  <c r="N3239" i="2"/>
  <c r="I3327" i="2"/>
  <c r="N3327" i="2"/>
  <c r="I3420" i="2"/>
  <c r="N3420" i="2"/>
  <c r="I3516" i="2"/>
  <c r="N3516" i="2"/>
  <c r="I3604" i="2"/>
  <c r="N3604" i="2"/>
  <c r="I3693" i="2"/>
  <c r="N3693" i="2"/>
  <c r="I3785" i="2"/>
  <c r="N3785" i="2"/>
  <c r="I3885" i="2"/>
  <c r="N3885" i="2"/>
  <c r="I3982" i="2"/>
  <c r="N3982" i="2"/>
  <c r="I4078" i="2"/>
  <c r="N4078" i="2"/>
  <c r="I4174" i="2"/>
  <c r="N4174" i="2"/>
  <c r="I4267" i="2"/>
  <c r="N4267" i="2"/>
  <c r="I4361" i="2"/>
  <c r="N4361" i="2"/>
  <c r="I4454" i="2"/>
  <c r="N4454" i="2"/>
  <c r="I4547" i="2"/>
  <c r="N4547" i="2"/>
  <c r="I4637" i="2"/>
  <c r="N4637" i="2"/>
  <c r="I4722" i="2"/>
  <c r="N4722" i="2"/>
  <c r="I4811" i="2"/>
  <c r="N4811" i="2"/>
  <c r="I4903" i="2"/>
  <c r="N4903" i="2"/>
  <c r="I4992" i="2"/>
  <c r="N4992" i="2"/>
  <c r="I5097" i="2"/>
  <c r="N5097" i="2"/>
  <c r="I5193" i="2"/>
  <c r="N5193" i="2"/>
  <c r="I143" i="2"/>
  <c r="I3406" i="1" s="1"/>
  <c r="K3224" i="1"/>
  <c r="N143" i="2"/>
  <c r="I265" i="2"/>
  <c r="N265" i="2"/>
  <c r="I342" i="2"/>
  <c r="N342" i="2"/>
  <c r="I418" i="2"/>
  <c r="N418" i="2"/>
  <c r="I515" i="2"/>
  <c r="N515" i="2"/>
  <c r="I616" i="2"/>
  <c r="N616" i="2"/>
  <c r="I709" i="2"/>
  <c r="N709" i="2"/>
  <c r="I806" i="2"/>
  <c r="N806" i="2"/>
  <c r="I845" i="2"/>
  <c r="N845" i="2"/>
  <c r="I938" i="2"/>
  <c r="N938" i="2"/>
  <c r="I1023" i="2"/>
  <c r="N1023" i="2"/>
  <c r="I1115" i="2"/>
  <c r="N1115" i="2"/>
  <c r="I1207" i="2"/>
  <c r="N1207" i="2"/>
  <c r="I1299" i="2"/>
  <c r="N1299" i="2"/>
  <c r="I1393" i="2"/>
  <c r="N1393" i="2"/>
  <c r="I1490" i="2"/>
  <c r="N1490" i="2"/>
  <c r="I1586" i="2"/>
  <c r="N1586" i="2"/>
  <c r="I1679" i="2"/>
  <c r="N1679" i="2"/>
  <c r="I1772" i="2"/>
  <c r="N1772" i="2"/>
  <c r="I1865" i="2"/>
  <c r="N1865" i="2"/>
  <c r="I1950" i="2"/>
  <c r="N1950" i="2"/>
  <c r="I2035" i="2"/>
  <c r="N2035" i="2"/>
  <c r="I2123" i="2"/>
  <c r="N2123" i="2"/>
  <c r="I2216" i="2"/>
  <c r="N2216" i="2"/>
  <c r="I2310" i="2"/>
  <c r="N2310" i="2"/>
  <c r="I2395" i="2"/>
  <c r="N2395" i="2"/>
  <c r="I2487" i="2"/>
  <c r="N2487" i="2"/>
  <c r="I2577" i="2"/>
  <c r="N2577" i="2"/>
  <c r="I2669" i="2"/>
  <c r="N2669" i="2"/>
  <c r="I2764" i="2"/>
  <c r="N2764" i="2"/>
  <c r="I2868" i="2"/>
  <c r="N2868" i="2"/>
  <c r="I2961" i="2"/>
  <c r="N2961" i="2"/>
  <c r="I3054" i="2"/>
  <c r="N3054" i="2"/>
  <c r="I3147" i="2"/>
  <c r="N3147" i="2"/>
  <c r="I3240" i="2"/>
  <c r="N3240" i="2"/>
  <c r="I3328" i="2"/>
  <c r="N3328" i="2"/>
  <c r="I3421" i="2"/>
  <c r="N3421" i="2"/>
  <c r="I3517" i="2"/>
  <c r="N3517" i="2"/>
  <c r="I3605" i="2"/>
  <c r="N3605" i="2"/>
  <c r="I3694" i="2"/>
  <c r="N3694" i="2"/>
  <c r="I3786" i="2"/>
  <c r="N3786" i="2"/>
  <c r="I3886" i="2"/>
  <c r="N3886" i="2"/>
  <c r="I3983" i="2"/>
  <c r="N3983" i="2"/>
  <c r="I4079" i="2"/>
  <c r="N4079" i="2"/>
  <c r="I4175" i="2"/>
  <c r="N4175" i="2"/>
  <c r="I4268" i="2"/>
  <c r="N4268" i="2"/>
  <c r="I4362" i="2"/>
  <c r="N4362" i="2"/>
  <c r="I4455" i="2"/>
  <c r="N4455" i="2"/>
  <c r="I4548" i="2"/>
  <c r="N4548" i="2"/>
  <c r="I4638" i="2"/>
  <c r="N4638" i="2"/>
  <c r="I4723" i="2"/>
  <c r="N4723" i="2"/>
  <c r="I4812" i="2"/>
  <c r="N4812" i="2"/>
  <c r="I4904" i="2"/>
  <c r="N4904" i="2"/>
  <c r="I4993" i="2"/>
  <c r="N4993" i="2"/>
  <c r="I5098" i="2"/>
  <c r="N5098" i="2"/>
  <c r="I5194" i="2"/>
  <c r="N5194" i="2"/>
  <c r="I144" i="2"/>
  <c r="I3407" i="1" s="1"/>
  <c r="K2959" i="1"/>
  <c r="N144" i="2"/>
  <c r="I266" i="2"/>
  <c r="N266" i="2"/>
  <c r="I343" i="2"/>
  <c r="N343" i="2"/>
  <c r="I419" i="2"/>
  <c r="N419" i="2"/>
  <c r="I516" i="2"/>
  <c r="N516" i="2"/>
  <c r="I617" i="2"/>
  <c r="N617" i="2"/>
  <c r="I710" i="2"/>
  <c r="N710" i="2"/>
  <c r="I807" i="2"/>
  <c r="N807" i="2"/>
  <c r="I846" i="2"/>
  <c r="N846" i="2"/>
  <c r="I939" i="2"/>
  <c r="N939" i="2"/>
  <c r="I1024" i="2"/>
  <c r="N1024" i="2"/>
  <c r="I1116" i="2"/>
  <c r="N1116" i="2"/>
  <c r="I1208" i="2"/>
  <c r="N1208" i="2"/>
  <c r="I1300" i="2"/>
  <c r="N1300" i="2"/>
  <c r="I1394" i="2"/>
  <c r="N1394" i="2"/>
  <c r="I1491" i="2"/>
  <c r="N1491" i="2"/>
  <c r="I1587" i="2"/>
  <c r="N1587" i="2"/>
  <c r="I1680" i="2"/>
  <c r="N1680" i="2"/>
  <c r="I1773" i="2"/>
  <c r="N1773" i="2"/>
  <c r="I1866" i="2"/>
  <c r="N1866" i="2"/>
  <c r="I1951" i="2"/>
  <c r="N1951" i="2"/>
  <c r="I2036" i="2"/>
  <c r="N2036" i="2"/>
  <c r="I2124" i="2"/>
  <c r="N2124" i="2"/>
  <c r="I2217" i="2"/>
  <c r="N2217" i="2"/>
  <c r="I2311" i="2"/>
  <c r="N2311" i="2"/>
  <c r="I2396" i="2"/>
  <c r="N2396" i="2"/>
  <c r="I2488" i="2"/>
  <c r="N2488" i="2"/>
  <c r="I2578" i="2"/>
  <c r="N2578" i="2"/>
  <c r="I2670" i="2"/>
  <c r="N2670" i="2"/>
  <c r="I2765" i="2"/>
  <c r="N2765" i="2"/>
  <c r="I2869" i="2"/>
  <c r="N2869" i="2"/>
  <c r="I2962" i="2"/>
  <c r="N2962" i="2"/>
  <c r="I3055" i="2"/>
  <c r="N3055" i="2"/>
  <c r="I3148" i="2"/>
  <c r="N3148" i="2"/>
  <c r="I3241" i="2"/>
  <c r="N3241" i="2"/>
  <c r="I3329" i="2"/>
  <c r="N3329" i="2"/>
  <c r="I3422" i="2"/>
  <c r="N3422" i="2"/>
  <c r="I3518" i="2"/>
  <c r="N3518" i="2"/>
  <c r="I3606" i="2"/>
  <c r="N3606" i="2"/>
  <c r="I3695" i="2"/>
  <c r="N3695" i="2"/>
  <c r="I3787" i="2"/>
  <c r="N3787" i="2"/>
  <c r="I3887" i="2"/>
  <c r="N3887" i="2"/>
  <c r="I3984" i="2"/>
  <c r="N3984" i="2"/>
  <c r="I4080" i="2"/>
  <c r="N4080" i="2"/>
  <c r="I4176" i="2"/>
  <c r="N4176" i="2"/>
  <c r="I4269" i="2"/>
  <c r="N4269" i="2"/>
  <c r="I4363" i="2"/>
  <c r="N4363" i="2"/>
  <c r="I4456" i="2"/>
  <c r="N4456" i="2"/>
  <c r="I4549" i="2"/>
  <c r="N4549" i="2"/>
  <c r="I4639" i="2"/>
  <c r="N4639" i="2"/>
  <c r="I4724" i="2"/>
  <c r="N4724" i="2"/>
  <c r="I4813" i="2"/>
  <c r="N4813" i="2"/>
  <c r="I4905" i="2"/>
  <c r="N4905" i="2"/>
  <c r="I4994" i="2"/>
  <c r="N4994" i="2"/>
  <c r="I5099" i="2"/>
  <c r="N5099" i="2"/>
  <c r="I5195" i="2"/>
  <c r="N5195" i="2"/>
  <c r="I145" i="2"/>
  <c r="I3137" i="1" s="1"/>
  <c r="K3408" i="1"/>
  <c r="N145" i="2"/>
  <c r="I267" i="2"/>
  <c r="N267" i="2"/>
  <c r="I344" i="2"/>
  <c r="N344" i="2"/>
  <c r="I420" i="2"/>
  <c r="N420" i="2"/>
  <c r="I517" i="2"/>
  <c r="N517" i="2"/>
  <c r="I618" i="2"/>
  <c r="N618" i="2"/>
  <c r="I711" i="2"/>
  <c r="N711" i="2"/>
  <c r="I808" i="2"/>
  <c r="N808" i="2"/>
  <c r="I847" i="2"/>
  <c r="N847" i="2"/>
  <c r="I940" i="2"/>
  <c r="N940" i="2"/>
  <c r="I1025" i="2"/>
  <c r="N1025" i="2"/>
  <c r="I1117" i="2"/>
  <c r="N1117" i="2"/>
  <c r="I1209" i="2"/>
  <c r="N1209" i="2"/>
  <c r="I1301" i="2"/>
  <c r="N1301" i="2"/>
  <c r="I1395" i="2"/>
  <c r="N1395" i="2"/>
  <c r="I1492" i="2"/>
  <c r="N1492" i="2"/>
  <c r="I1588" i="2"/>
  <c r="N1588" i="2"/>
  <c r="I1681" i="2"/>
  <c r="N1681" i="2"/>
  <c r="I1774" i="2"/>
  <c r="N1774" i="2"/>
  <c r="I1867" i="2"/>
  <c r="N1867" i="2"/>
  <c r="I1952" i="2"/>
  <c r="N1952" i="2"/>
  <c r="I2037" i="2"/>
  <c r="N2037" i="2"/>
  <c r="I2125" i="2"/>
  <c r="N2125" i="2"/>
  <c r="I2218" i="2"/>
  <c r="N2218" i="2"/>
  <c r="I2312" i="2"/>
  <c r="N2312" i="2"/>
  <c r="I2397" i="2"/>
  <c r="N2397" i="2"/>
  <c r="I2489" i="2"/>
  <c r="N2489" i="2"/>
  <c r="I2579" i="2"/>
  <c r="N2579" i="2"/>
  <c r="I2671" i="2"/>
  <c r="N2671" i="2"/>
  <c r="I2766" i="2"/>
  <c r="N2766" i="2"/>
  <c r="I2870" i="2"/>
  <c r="N2870" i="2"/>
  <c r="I2963" i="2"/>
  <c r="N2963" i="2"/>
  <c r="I3056" i="2"/>
  <c r="N3056" i="2"/>
  <c r="I3149" i="2"/>
  <c r="N3149" i="2"/>
  <c r="I3242" i="2"/>
  <c r="N3242" i="2"/>
  <c r="I3330" i="2"/>
  <c r="N3330" i="2"/>
  <c r="I3423" i="2"/>
  <c r="N3423" i="2"/>
  <c r="I3519" i="2"/>
  <c r="N3519" i="2"/>
  <c r="I3607" i="2"/>
  <c r="N3607" i="2"/>
  <c r="I3696" i="2"/>
  <c r="N3696" i="2"/>
  <c r="I3788" i="2"/>
  <c r="N3788" i="2"/>
  <c r="I3888" i="2"/>
  <c r="N3888" i="2"/>
  <c r="I3985" i="2"/>
  <c r="N3985" i="2"/>
  <c r="I4081" i="2"/>
  <c r="N4081" i="2"/>
  <c r="I4177" i="2"/>
  <c r="N4177" i="2"/>
  <c r="I4270" i="2"/>
  <c r="N4270" i="2"/>
  <c r="I4364" i="2"/>
  <c r="N4364" i="2"/>
  <c r="I4457" i="2"/>
  <c r="N4457" i="2"/>
  <c r="I4550" i="2"/>
  <c r="N4550" i="2"/>
  <c r="I4640" i="2"/>
  <c r="N4640" i="2"/>
  <c r="I4725" i="2"/>
  <c r="N4725" i="2"/>
  <c r="I4814" i="2"/>
  <c r="N4814" i="2"/>
  <c r="I4906" i="2"/>
  <c r="N4906" i="2"/>
  <c r="I4995" i="2"/>
  <c r="N4995" i="2"/>
  <c r="I5100" i="2"/>
  <c r="N5100" i="2"/>
  <c r="I5196" i="2"/>
  <c r="N5196" i="2"/>
  <c r="I146" i="2"/>
  <c r="I52" i="1" s="1"/>
  <c r="K52" i="1"/>
  <c r="N146" i="2"/>
  <c r="I147" i="2"/>
  <c r="K3227" i="1"/>
  <c r="N147" i="2"/>
  <c r="I268" i="2"/>
  <c r="N268" i="2"/>
  <c r="I345" i="2"/>
  <c r="N345" i="2"/>
  <c r="I421" i="2"/>
  <c r="N421" i="2"/>
  <c r="I518" i="2"/>
  <c r="N518" i="2"/>
  <c r="I619" i="2"/>
  <c r="N619" i="2"/>
  <c r="I712" i="2"/>
  <c r="N712" i="2"/>
  <c r="I809" i="2"/>
  <c r="N809" i="2"/>
  <c r="I848" i="2"/>
  <c r="N848" i="2"/>
  <c r="I941" i="2"/>
  <c r="N941" i="2"/>
  <c r="I1026" i="2"/>
  <c r="N1026" i="2"/>
  <c r="I1118" i="2"/>
  <c r="N1118" i="2"/>
  <c r="I1210" i="2"/>
  <c r="N1210" i="2"/>
  <c r="I1302" i="2"/>
  <c r="N1302" i="2"/>
  <c r="I1396" i="2"/>
  <c r="N1396" i="2"/>
  <c r="I1493" i="2"/>
  <c r="N1493" i="2"/>
  <c r="I1589" i="2"/>
  <c r="N1589" i="2"/>
  <c r="I1682" i="2"/>
  <c r="N1682" i="2"/>
  <c r="I1775" i="2"/>
  <c r="N1775" i="2"/>
  <c r="I1868" i="2"/>
  <c r="N1868" i="2"/>
  <c r="I1953" i="2"/>
  <c r="N1953" i="2"/>
  <c r="I2038" i="2"/>
  <c r="N2038" i="2"/>
  <c r="I2126" i="2"/>
  <c r="N2126" i="2"/>
  <c r="I2219" i="2"/>
  <c r="N2219" i="2"/>
  <c r="I2313" i="2"/>
  <c r="N2313" i="2"/>
  <c r="I2398" i="2"/>
  <c r="N2398" i="2"/>
  <c r="I2490" i="2"/>
  <c r="N2490" i="2"/>
  <c r="I2580" i="2"/>
  <c r="N2580" i="2"/>
  <c r="I2672" i="2"/>
  <c r="N2672" i="2"/>
  <c r="I2767" i="2"/>
  <c r="N2767" i="2"/>
  <c r="I2871" i="2"/>
  <c r="N2871" i="2"/>
  <c r="I2964" i="2"/>
  <c r="N2964" i="2"/>
  <c r="I3057" i="2"/>
  <c r="N3057" i="2"/>
  <c r="I3150" i="2"/>
  <c r="N3150" i="2"/>
  <c r="I3243" i="2"/>
  <c r="N3243" i="2"/>
  <c r="I3331" i="2"/>
  <c r="N3331" i="2"/>
  <c r="I3424" i="2"/>
  <c r="N3424" i="2"/>
  <c r="I3520" i="2"/>
  <c r="N3520" i="2"/>
  <c r="I3608" i="2"/>
  <c r="N3608" i="2"/>
  <c r="I3697" i="2"/>
  <c r="N3697" i="2"/>
  <c r="I3789" i="2"/>
  <c r="N3789" i="2"/>
  <c r="I3889" i="2"/>
  <c r="N3889" i="2"/>
  <c r="I3986" i="2"/>
  <c r="N3986" i="2"/>
  <c r="I4082" i="2"/>
  <c r="N4082" i="2"/>
  <c r="I4178" i="2"/>
  <c r="N4178" i="2"/>
  <c r="I4271" i="2"/>
  <c r="N4271" i="2"/>
  <c r="I4365" i="2"/>
  <c r="N4365" i="2"/>
  <c r="I4458" i="2"/>
  <c r="N4458" i="2"/>
  <c r="I4551" i="2"/>
  <c r="N4551" i="2"/>
  <c r="I4641" i="2"/>
  <c r="N4641" i="2"/>
  <c r="I4726" i="2"/>
  <c r="N4726" i="2"/>
  <c r="I4815" i="2"/>
  <c r="N4815" i="2"/>
  <c r="I4907" i="2"/>
  <c r="N4907" i="2"/>
  <c r="I4996" i="2"/>
  <c r="N4996" i="2"/>
  <c r="I5101" i="2"/>
  <c r="N5101" i="2"/>
  <c r="I5197" i="2"/>
  <c r="N5197" i="2"/>
  <c r="I148" i="2"/>
  <c r="K3139" i="1"/>
  <c r="N148" i="2"/>
  <c r="I269" i="2"/>
  <c r="N269" i="2"/>
  <c r="I346" i="2"/>
  <c r="N346" i="2"/>
  <c r="I422" i="2"/>
  <c r="N422" i="2"/>
  <c r="I519" i="2"/>
  <c r="N519" i="2"/>
  <c r="I620" i="2"/>
  <c r="N620" i="2"/>
  <c r="I713" i="2"/>
  <c r="N713" i="2"/>
  <c r="I810" i="2"/>
  <c r="N810" i="2"/>
  <c r="I849" i="2"/>
  <c r="N849" i="2"/>
  <c r="I942" i="2"/>
  <c r="N942" i="2"/>
  <c r="I1027" i="2"/>
  <c r="N1027" i="2"/>
  <c r="I1119" i="2"/>
  <c r="N1119" i="2"/>
  <c r="I1211" i="2"/>
  <c r="N1211" i="2"/>
  <c r="I1303" i="2"/>
  <c r="N1303" i="2"/>
  <c r="I1397" i="2"/>
  <c r="N1397" i="2"/>
  <c r="I1494" i="2"/>
  <c r="N1494" i="2"/>
  <c r="I1590" i="2"/>
  <c r="N1590" i="2"/>
  <c r="I1683" i="2"/>
  <c r="N1683" i="2"/>
  <c r="I1776" i="2"/>
  <c r="N1776" i="2"/>
  <c r="I1869" i="2"/>
  <c r="N1869" i="2"/>
  <c r="I1954" i="2"/>
  <c r="N1954" i="2"/>
  <c r="I2039" i="2"/>
  <c r="N2039" i="2"/>
  <c r="I2127" i="2"/>
  <c r="N2127" i="2"/>
  <c r="I2220" i="2"/>
  <c r="N2220" i="2"/>
  <c r="I2314" i="2"/>
  <c r="N2314" i="2"/>
  <c r="I2399" i="2"/>
  <c r="N2399" i="2"/>
  <c r="I2491" i="2"/>
  <c r="N2491" i="2"/>
  <c r="I2581" i="2"/>
  <c r="N2581" i="2"/>
  <c r="I2673" i="2"/>
  <c r="N2673" i="2"/>
  <c r="I2768" i="2"/>
  <c r="N2768" i="2"/>
  <c r="I2872" i="2"/>
  <c r="N2872" i="2"/>
  <c r="I2965" i="2"/>
  <c r="N2965" i="2"/>
  <c r="I3058" i="2"/>
  <c r="N3058" i="2"/>
  <c r="I3151" i="2"/>
  <c r="N3151" i="2"/>
  <c r="I3244" i="2"/>
  <c r="N3244" i="2"/>
  <c r="I3332" i="2"/>
  <c r="N3332" i="2"/>
  <c r="I3425" i="2"/>
  <c r="N3425" i="2"/>
  <c r="I3521" i="2"/>
  <c r="N3521" i="2"/>
  <c r="I3609" i="2"/>
  <c r="N3609" i="2"/>
  <c r="I3698" i="2"/>
  <c r="N3698" i="2"/>
  <c r="I3790" i="2"/>
  <c r="N3790" i="2"/>
  <c r="I3890" i="2"/>
  <c r="N3890" i="2"/>
  <c r="I3987" i="2"/>
  <c r="N3987" i="2"/>
  <c r="I4083" i="2"/>
  <c r="N4083" i="2"/>
  <c r="I4179" i="2"/>
  <c r="N4179" i="2"/>
  <c r="I4272" i="2"/>
  <c r="N4272" i="2"/>
  <c r="I4366" i="2"/>
  <c r="N4366" i="2"/>
  <c r="I4459" i="2"/>
  <c r="N4459" i="2"/>
  <c r="I4552" i="2"/>
  <c r="N4552" i="2"/>
  <c r="I4642" i="2"/>
  <c r="N4642" i="2"/>
  <c r="I4727" i="2"/>
  <c r="N4727" i="2"/>
  <c r="I4816" i="2"/>
  <c r="N4816" i="2"/>
  <c r="I4908" i="2"/>
  <c r="N4908" i="2"/>
  <c r="I4997" i="2"/>
  <c r="N4997" i="2"/>
  <c r="I5102" i="2"/>
  <c r="N5102" i="2"/>
  <c r="I5198" i="2"/>
  <c r="N5198" i="2"/>
  <c r="I149" i="2"/>
  <c r="K3411" i="1"/>
  <c r="N149" i="2"/>
  <c r="I270" i="2"/>
  <c r="N270" i="2"/>
  <c r="I347" i="2"/>
  <c r="N347" i="2"/>
  <c r="I423" i="2"/>
  <c r="N423" i="2"/>
  <c r="I520" i="2"/>
  <c r="N520" i="2"/>
  <c r="I621" i="2"/>
  <c r="N621" i="2"/>
  <c r="I714" i="2"/>
  <c r="N714" i="2"/>
  <c r="I811" i="2"/>
  <c r="N811" i="2"/>
  <c r="I850" i="2"/>
  <c r="N850" i="2"/>
  <c r="I943" i="2"/>
  <c r="N943" i="2"/>
  <c r="I1028" i="2"/>
  <c r="N1028" i="2"/>
  <c r="I1120" i="2"/>
  <c r="N1120" i="2"/>
  <c r="I1212" i="2"/>
  <c r="N1212" i="2"/>
  <c r="I1304" i="2"/>
  <c r="N1304" i="2"/>
  <c r="I1398" i="2"/>
  <c r="N1398" i="2"/>
  <c r="I1495" i="2"/>
  <c r="N1495" i="2"/>
  <c r="I1591" i="2"/>
  <c r="N1591" i="2"/>
  <c r="I1684" i="2"/>
  <c r="N1684" i="2"/>
  <c r="I1777" i="2"/>
  <c r="N1777" i="2"/>
  <c r="I1870" i="2"/>
  <c r="N1870" i="2"/>
  <c r="I1955" i="2"/>
  <c r="N1955" i="2"/>
  <c r="I2040" i="2"/>
  <c r="N2040" i="2"/>
  <c r="I2128" i="2"/>
  <c r="N2128" i="2"/>
  <c r="I2221" i="2"/>
  <c r="N2221" i="2"/>
  <c r="I2315" i="2"/>
  <c r="N2315" i="2"/>
  <c r="I2400" i="2"/>
  <c r="N2400" i="2"/>
  <c r="I2492" i="2"/>
  <c r="N2492" i="2"/>
  <c r="I2582" i="2"/>
  <c r="N2582" i="2"/>
  <c r="I2674" i="2"/>
  <c r="N2674" i="2"/>
  <c r="I2769" i="2"/>
  <c r="N2769" i="2"/>
  <c r="I2873" i="2"/>
  <c r="N2873" i="2"/>
  <c r="I2966" i="2"/>
  <c r="N2966" i="2"/>
  <c r="I3059" i="2"/>
  <c r="N3059" i="2"/>
  <c r="I3152" i="2"/>
  <c r="N3152" i="2"/>
  <c r="I3245" i="2"/>
  <c r="N3245" i="2"/>
  <c r="I3333" i="2"/>
  <c r="N3333" i="2"/>
  <c r="I3426" i="2"/>
  <c r="N3426" i="2"/>
  <c r="I3522" i="2"/>
  <c r="N3522" i="2"/>
  <c r="I3610" i="2"/>
  <c r="N3610" i="2"/>
  <c r="I3699" i="2"/>
  <c r="N3699" i="2"/>
  <c r="I3791" i="2"/>
  <c r="N3791" i="2"/>
  <c r="I3891" i="2"/>
  <c r="N3891" i="2"/>
  <c r="I3988" i="2"/>
  <c r="N3988" i="2"/>
  <c r="I4084" i="2"/>
  <c r="N4084" i="2"/>
  <c r="I4180" i="2"/>
  <c r="N4180" i="2"/>
  <c r="I4273" i="2"/>
  <c r="N4273" i="2"/>
  <c r="I4367" i="2"/>
  <c r="N4367" i="2"/>
  <c r="I4460" i="2"/>
  <c r="N4460" i="2"/>
  <c r="I4553" i="2"/>
  <c r="N4553" i="2"/>
  <c r="I4643" i="2"/>
  <c r="N4643" i="2"/>
  <c r="I4728" i="2"/>
  <c r="N4728" i="2"/>
  <c r="I4817" i="2"/>
  <c r="N4817" i="2"/>
  <c r="I4909" i="2"/>
  <c r="N4909" i="2"/>
  <c r="I4998" i="2"/>
  <c r="N4998" i="2"/>
  <c r="I5103" i="2"/>
  <c r="N5103" i="2"/>
  <c r="I5199" i="2"/>
  <c r="N5199" i="2"/>
  <c r="I150" i="2"/>
  <c r="I56" i="1" s="1"/>
  <c r="K56" i="1"/>
  <c r="N150" i="2"/>
  <c r="I271" i="2"/>
  <c r="I2864" i="1" s="1"/>
  <c r="K3230" i="1"/>
  <c r="N271" i="2"/>
  <c r="I348" i="2"/>
  <c r="N348" i="2"/>
  <c r="I424" i="2"/>
  <c r="N424" i="2"/>
  <c r="I521" i="2"/>
  <c r="N521" i="2"/>
  <c r="I622" i="2"/>
  <c r="N622" i="2"/>
  <c r="I715" i="2"/>
  <c r="N715" i="2"/>
  <c r="I812" i="2"/>
  <c r="N812" i="2"/>
  <c r="I851" i="2"/>
  <c r="N851" i="2"/>
  <c r="I944" i="2"/>
  <c r="N944" i="2"/>
  <c r="I1029" i="2"/>
  <c r="N1029" i="2"/>
  <c r="I1121" i="2"/>
  <c r="N1121" i="2"/>
  <c r="I1213" i="2"/>
  <c r="N1213" i="2"/>
  <c r="I1305" i="2"/>
  <c r="N1305" i="2"/>
  <c r="I1399" i="2"/>
  <c r="N1399" i="2"/>
  <c r="I1496" i="2"/>
  <c r="N1496" i="2"/>
  <c r="I1592" i="2"/>
  <c r="N1592" i="2"/>
  <c r="I1685" i="2"/>
  <c r="N1685" i="2"/>
  <c r="I1778" i="2"/>
  <c r="N1778" i="2"/>
  <c r="I1871" i="2"/>
  <c r="N1871" i="2"/>
  <c r="I1956" i="2"/>
  <c r="N1956" i="2"/>
  <c r="I2041" i="2"/>
  <c r="N2041" i="2"/>
  <c r="I2129" i="2"/>
  <c r="N2129" i="2"/>
  <c r="I2222" i="2"/>
  <c r="N2222" i="2"/>
  <c r="I2316" i="2"/>
  <c r="N2316" i="2"/>
  <c r="I2401" i="2"/>
  <c r="N2401" i="2"/>
  <c r="I2493" i="2"/>
  <c r="N2493" i="2"/>
  <c r="I2583" i="2"/>
  <c r="N2583" i="2"/>
  <c r="I2675" i="2"/>
  <c r="N2675" i="2"/>
  <c r="I2770" i="2"/>
  <c r="N2770" i="2"/>
  <c r="I2874" i="2"/>
  <c r="N2874" i="2"/>
  <c r="I2967" i="2"/>
  <c r="N2967" i="2"/>
  <c r="I3060" i="2"/>
  <c r="N3060" i="2"/>
  <c r="I3153" i="2"/>
  <c r="N3153" i="2"/>
  <c r="I3246" i="2"/>
  <c r="N3246" i="2"/>
  <c r="I3334" i="2"/>
  <c r="N3334" i="2"/>
  <c r="I3427" i="2"/>
  <c r="N3427" i="2"/>
  <c r="I3523" i="2"/>
  <c r="N3523" i="2"/>
  <c r="I3611" i="2"/>
  <c r="N3611" i="2"/>
  <c r="I3700" i="2"/>
  <c r="N3700" i="2"/>
  <c r="I3792" i="2"/>
  <c r="N3792" i="2"/>
  <c r="I3892" i="2"/>
  <c r="N3892" i="2"/>
  <c r="I3989" i="2"/>
  <c r="N3989" i="2"/>
  <c r="I4085" i="2"/>
  <c r="N4085" i="2"/>
  <c r="I4181" i="2"/>
  <c r="N4181" i="2"/>
  <c r="I4274" i="2"/>
  <c r="N4274" i="2"/>
  <c r="I4368" i="2"/>
  <c r="N4368" i="2"/>
  <c r="I4461" i="2"/>
  <c r="N4461" i="2"/>
  <c r="I4554" i="2"/>
  <c r="N4554" i="2"/>
  <c r="I4644" i="2"/>
  <c r="N4644" i="2"/>
  <c r="I4729" i="2"/>
  <c r="N4729" i="2"/>
  <c r="I4818" i="2"/>
  <c r="N4818" i="2"/>
  <c r="I4910" i="2"/>
  <c r="N4910" i="2"/>
  <c r="I4999" i="2"/>
  <c r="N4999" i="2"/>
  <c r="I5104" i="2"/>
  <c r="N5104" i="2"/>
  <c r="I5200" i="2"/>
  <c r="N5200" i="2"/>
  <c r="I151" i="2"/>
  <c r="K2591" i="1"/>
  <c r="N151" i="2"/>
  <c r="I272" i="2"/>
  <c r="N272" i="2"/>
  <c r="I349" i="2"/>
  <c r="N349" i="2"/>
  <c r="I425" i="2"/>
  <c r="N425" i="2"/>
  <c r="I522" i="2"/>
  <c r="N522" i="2"/>
  <c r="I623" i="2"/>
  <c r="N623" i="2"/>
  <c r="I716" i="2"/>
  <c r="N716" i="2"/>
  <c r="I813" i="2"/>
  <c r="N813" i="2"/>
  <c r="I852" i="2"/>
  <c r="N852" i="2"/>
  <c r="I945" i="2"/>
  <c r="N945" i="2"/>
  <c r="I1030" i="2"/>
  <c r="N1030" i="2"/>
  <c r="I1122" i="2"/>
  <c r="N1122" i="2"/>
  <c r="I1214" i="2"/>
  <c r="N1214" i="2"/>
  <c r="I1306" i="2"/>
  <c r="N1306" i="2"/>
  <c r="I1400" i="2"/>
  <c r="N1400" i="2"/>
  <c r="I1497" i="2"/>
  <c r="N1497" i="2"/>
  <c r="I1593" i="2"/>
  <c r="N1593" i="2"/>
  <c r="I1686" i="2"/>
  <c r="N1686" i="2"/>
  <c r="I1779" i="2"/>
  <c r="N1779" i="2"/>
  <c r="I1872" i="2"/>
  <c r="N1872" i="2"/>
  <c r="I1957" i="2"/>
  <c r="N1957" i="2"/>
  <c r="I2042" i="2"/>
  <c r="N2042" i="2"/>
  <c r="I2130" i="2"/>
  <c r="N2130" i="2"/>
  <c r="I2223" i="2"/>
  <c r="N2223" i="2"/>
  <c r="I2317" i="2"/>
  <c r="N2317" i="2"/>
  <c r="I2402" i="2"/>
  <c r="N2402" i="2"/>
  <c r="I2494" i="2"/>
  <c r="N2494" i="2"/>
  <c r="I2584" i="2"/>
  <c r="N2584" i="2"/>
  <c r="I2676" i="2"/>
  <c r="N2676" i="2"/>
  <c r="I2771" i="2"/>
  <c r="N2771" i="2"/>
  <c r="I2875" i="2"/>
  <c r="N2875" i="2"/>
  <c r="I2968" i="2"/>
  <c r="N2968" i="2"/>
  <c r="I3061" i="2"/>
  <c r="N3061" i="2"/>
  <c r="I3154" i="2"/>
  <c r="N3154" i="2"/>
  <c r="I3247" i="2"/>
  <c r="N3247" i="2"/>
  <c r="I3335" i="2"/>
  <c r="N3335" i="2"/>
  <c r="I3428" i="2"/>
  <c r="N3428" i="2"/>
  <c r="I3524" i="2"/>
  <c r="N3524" i="2"/>
  <c r="I3612" i="2"/>
  <c r="N3612" i="2"/>
  <c r="I3701" i="2"/>
  <c r="N3701" i="2"/>
  <c r="I3793" i="2"/>
  <c r="N3793" i="2"/>
  <c r="I3893" i="2"/>
  <c r="N3893" i="2"/>
  <c r="I3990" i="2"/>
  <c r="N3990" i="2"/>
  <c r="I4086" i="2"/>
  <c r="N4086" i="2"/>
  <c r="I4182" i="2"/>
  <c r="N4182" i="2"/>
  <c r="I4275" i="2"/>
  <c r="N4275" i="2"/>
  <c r="I4369" i="2"/>
  <c r="N4369" i="2"/>
  <c r="I4462" i="2"/>
  <c r="N4462" i="2"/>
  <c r="I4555" i="2"/>
  <c r="N4555" i="2"/>
  <c r="I4645" i="2"/>
  <c r="N4645" i="2"/>
  <c r="I4730" i="2"/>
  <c r="N4730" i="2"/>
  <c r="I4819" i="2"/>
  <c r="N4819" i="2"/>
  <c r="I4911" i="2"/>
  <c r="N4911" i="2"/>
  <c r="I5000" i="2"/>
  <c r="N5000" i="2"/>
  <c r="I5105" i="2"/>
  <c r="N5105" i="2"/>
  <c r="I5201" i="2"/>
  <c r="N5201" i="2"/>
  <c r="I152" i="2"/>
  <c r="K2966" i="1"/>
  <c r="N152" i="2"/>
  <c r="I273" i="2"/>
  <c r="N273" i="2"/>
  <c r="I350" i="2"/>
  <c r="N350" i="2"/>
  <c r="I426" i="2"/>
  <c r="N426" i="2"/>
  <c r="I523" i="2"/>
  <c r="N523" i="2"/>
  <c r="I624" i="2"/>
  <c r="N624" i="2"/>
  <c r="I717" i="2"/>
  <c r="N717" i="2"/>
  <c r="I814" i="2"/>
  <c r="N814" i="2"/>
  <c r="I853" i="2"/>
  <c r="N853" i="2"/>
  <c r="I946" i="2"/>
  <c r="N946" i="2"/>
  <c r="I1031" i="2"/>
  <c r="N1031" i="2"/>
  <c r="I1123" i="2"/>
  <c r="N1123" i="2"/>
  <c r="I1215" i="2"/>
  <c r="N1215" i="2"/>
  <c r="I1307" i="2"/>
  <c r="N1307" i="2"/>
  <c r="I1401" i="2"/>
  <c r="N1401" i="2"/>
  <c r="I1498" i="2"/>
  <c r="N1498" i="2"/>
  <c r="I1594" i="2"/>
  <c r="N1594" i="2"/>
  <c r="I1687" i="2"/>
  <c r="N1687" i="2"/>
  <c r="I1780" i="2"/>
  <c r="N1780" i="2"/>
  <c r="I1873" i="2"/>
  <c r="N1873" i="2"/>
  <c r="I1958" i="2"/>
  <c r="N1958" i="2"/>
  <c r="I2043" i="2"/>
  <c r="N2043" i="2"/>
  <c r="I2131" i="2"/>
  <c r="N2131" i="2"/>
  <c r="I2224" i="2"/>
  <c r="N2224" i="2"/>
  <c r="I2318" i="2"/>
  <c r="N2318" i="2"/>
  <c r="I2403" i="2"/>
  <c r="N2403" i="2"/>
  <c r="I2495" i="2"/>
  <c r="N2495" i="2"/>
  <c r="I2585" i="2"/>
  <c r="N2585" i="2"/>
  <c r="I2677" i="2"/>
  <c r="N2677" i="2"/>
  <c r="I2772" i="2"/>
  <c r="N2772" i="2"/>
  <c r="I2876" i="2"/>
  <c r="N2876" i="2"/>
  <c r="I2969" i="2"/>
  <c r="N2969" i="2"/>
  <c r="I3062" i="2"/>
  <c r="N3062" i="2"/>
  <c r="I3155" i="2"/>
  <c r="N3155" i="2"/>
  <c r="I3248" i="2"/>
  <c r="N3248" i="2"/>
  <c r="I3336" i="2"/>
  <c r="N3336" i="2"/>
  <c r="I3429" i="2"/>
  <c r="N3429" i="2"/>
  <c r="I3525" i="2"/>
  <c r="N3525" i="2"/>
  <c r="I3613" i="2"/>
  <c r="N3613" i="2"/>
  <c r="I3702" i="2"/>
  <c r="N3702" i="2"/>
  <c r="I3794" i="2"/>
  <c r="N3794" i="2"/>
  <c r="I3894" i="2"/>
  <c r="N3894" i="2"/>
  <c r="I3991" i="2"/>
  <c r="N3991" i="2"/>
  <c r="I4087" i="2"/>
  <c r="N4087" i="2"/>
  <c r="I4183" i="2"/>
  <c r="N4183" i="2"/>
  <c r="I4276" i="2"/>
  <c r="N4276" i="2"/>
  <c r="I4370" i="2"/>
  <c r="N4370" i="2"/>
  <c r="I4463" i="2"/>
  <c r="N4463" i="2"/>
  <c r="I4556" i="2"/>
  <c r="N4556" i="2"/>
  <c r="I4646" i="2"/>
  <c r="N4646" i="2"/>
  <c r="I4731" i="2"/>
  <c r="N4731" i="2"/>
  <c r="I4820" i="2"/>
  <c r="N4820" i="2"/>
  <c r="I4912" i="2"/>
  <c r="N4912" i="2"/>
  <c r="I5001" i="2"/>
  <c r="N5001" i="2"/>
  <c r="I5106" i="2"/>
  <c r="N5106" i="2"/>
  <c r="I5202" i="2"/>
  <c r="N5202" i="2"/>
  <c r="I153" i="2"/>
  <c r="I59" i="1" s="1"/>
  <c r="K59" i="1"/>
  <c r="N153" i="2"/>
  <c r="I154" i="2"/>
  <c r="I3144" i="1" s="1"/>
  <c r="K3415" i="1"/>
  <c r="N154" i="2"/>
  <c r="I274" i="2"/>
  <c r="N274" i="2"/>
  <c r="I351" i="2"/>
  <c r="N351" i="2"/>
  <c r="I427" i="2"/>
  <c r="N427" i="2"/>
  <c r="I524" i="2"/>
  <c r="N524" i="2"/>
  <c r="I625" i="2"/>
  <c r="N625" i="2"/>
  <c r="I718" i="2"/>
  <c r="N718" i="2"/>
  <c r="I815" i="2"/>
  <c r="N815" i="2"/>
  <c r="I854" i="2"/>
  <c r="N854" i="2"/>
  <c r="I947" i="2"/>
  <c r="N947" i="2"/>
  <c r="I1032" i="2"/>
  <c r="N1032" i="2"/>
  <c r="I1124" i="2"/>
  <c r="N1124" i="2"/>
  <c r="I1216" i="2"/>
  <c r="N1216" i="2"/>
  <c r="I1308" i="2"/>
  <c r="N1308" i="2"/>
  <c r="I1402" i="2"/>
  <c r="N1402" i="2"/>
  <c r="I1499" i="2"/>
  <c r="N1499" i="2"/>
  <c r="I1595" i="2"/>
  <c r="N1595" i="2"/>
  <c r="I1688" i="2"/>
  <c r="N1688" i="2"/>
  <c r="I1781" i="2"/>
  <c r="N1781" i="2"/>
  <c r="I1874" i="2"/>
  <c r="N1874" i="2"/>
  <c r="I1959" i="2"/>
  <c r="N1959" i="2"/>
  <c r="I2044" i="2"/>
  <c r="N2044" i="2"/>
  <c r="I2132" i="2"/>
  <c r="N2132" i="2"/>
  <c r="I2225" i="2"/>
  <c r="N2225" i="2"/>
  <c r="I2319" i="2"/>
  <c r="N2319" i="2"/>
  <c r="I2404" i="2"/>
  <c r="N2404" i="2"/>
  <c r="I2496" i="2"/>
  <c r="N2496" i="2"/>
  <c r="I2586" i="2"/>
  <c r="N2586" i="2"/>
  <c r="I2678" i="2"/>
  <c r="N2678" i="2"/>
  <c r="I2773" i="2"/>
  <c r="N2773" i="2"/>
  <c r="I2877" i="2"/>
  <c r="N2877" i="2"/>
  <c r="I2970" i="2"/>
  <c r="N2970" i="2"/>
  <c r="I3063" i="2"/>
  <c r="N3063" i="2"/>
  <c r="I3156" i="2"/>
  <c r="N3156" i="2"/>
  <c r="I3249" i="2"/>
  <c r="N3249" i="2"/>
  <c r="I3337" i="2"/>
  <c r="N3337" i="2"/>
  <c r="I3430" i="2"/>
  <c r="N3430" i="2"/>
  <c r="I3526" i="2"/>
  <c r="N3526" i="2"/>
  <c r="I3614" i="2"/>
  <c r="N3614" i="2"/>
  <c r="I3703" i="2"/>
  <c r="N3703" i="2"/>
  <c r="I3795" i="2"/>
  <c r="N3795" i="2"/>
  <c r="I3895" i="2"/>
  <c r="N3895" i="2"/>
  <c r="I3992" i="2"/>
  <c r="N3992" i="2"/>
  <c r="I4088" i="2"/>
  <c r="N4088" i="2"/>
  <c r="I4184" i="2"/>
  <c r="N4184" i="2"/>
  <c r="I4277" i="2"/>
  <c r="N4277" i="2"/>
  <c r="I4371" i="2"/>
  <c r="N4371" i="2"/>
  <c r="I4464" i="2"/>
  <c r="N4464" i="2"/>
  <c r="I4557" i="2"/>
  <c r="N4557" i="2"/>
  <c r="I4647" i="2"/>
  <c r="N4647" i="2"/>
  <c r="I4732" i="2"/>
  <c r="N4732" i="2"/>
  <c r="I4821" i="2"/>
  <c r="N4821" i="2"/>
  <c r="I4913" i="2"/>
  <c r="N4913" i="2"/>
  <c r="I5002" i="2"/>
  <c r="N5002" i="2"/>
  <c r="I5107" i="2"/>
  <c r="N5107" i="2"/>
  <c r="I5203" i="2"/>
  <c r="N5203" i="2"/>
  <c r="I155" i="2"/>
  <c r="I2968" i="1" s="1"/>
  <c r="K2868" i="1"/>
  <c r="N155" i="2"/>
  <c r="I275" i="2"/>
  <c r="N275" i="2"/>
  <c r="I352" i="2"/>
  <c r="N352" i="2"/>
  <c r="I428" i="2"/>
  <c r="N428" i="2"/>
  <c r="I525" i="2"/>
  <c r="N525" i="2"/>
  <c r="I626" i="2"/>
  <c r="N626" i="2"/>
  <c r="I719" i="2"/>
  <c r="N719" i="2"/>
  <c r="I816" i="2"/>
  <c r="N816" i="2"/>
  <c r="I855" i="2"/>
  <c r="N855" i="2"/>
  <c r="I948" i="2"/>
  <c r="N948" i="2"/>
  <c r="I1033" i="2"/>
  <c r="N1033" i="2"/>
  <c r="I1125" i="2"/>
  <c r="N1125" i="2"/>
  <c r="I1217" i="2"/>
  <c r="N1217" i="2"/>
  <c r="I1309" i="2"/>
  <c r="N1309" i="2"/>
  <c r="I1403" i="2"/>
  <c r="N1403" i="2"/>
  <c r="I1500" i="2"/>
  <c r="N1500" i="2"/>
  <c r="I1596" i="2"/>
  <c r="N1596" i="2"/>
  <c r="I1689" i="2"/>
  <c r="N1689" i="2"/>
  <c r="I1782" i="2"/>
  <c r="N1782" i="2"/>
  <c r="I1875" i="2"/>
  <c r="N1875" i="2"/>
  <c r="I1960" i="2"/>
  <c r="N1960" i="2"/>
  <c r="I2045" i="2"/>
  <c r="N2045" i="2"/>
  <c r="I2133" i="2"/>
  <c r="N2133" i="2"/>
  <c r="I2226" i="2"/>
  <c r="N2226" i="2"/>
  <c r="I2320" i="2"/>
  <c r="N2320" i="2"/>
  <c r="I2405" i="2"/>
  <c r="N2405" i="2"/>
  <c r="I2497" i="2"/>
  <c r="N2497" i="2"/>
  <c r="I2587" i="2"/>
  <c r="N2587" i="2"/>
  <c r="I2679" i="2"/>
  <c r="N2679" i="2"/>
  <c r="I2774" i="2"/>
  <c r="N2774" i="2"/>
  <c r="I2878" i="2"/>
  <c r="N2878" i="2"/>
  <c r="I2971" i="2"/>
  <c r="N2971" i="2"/>
  <c r="I3064" i="2"/>
  <c r="N3064" i="2"/>
  <c r="I3157" i="2"/>
  <c r="N3157" i="2"/>
  <c r="I3250" i="2"/>
  <c r="N3250" i="2"/>
  <c r="I3338" i="2"/>
  <c r="N3338" i="2"/>
  <c r="I3431" i="2"/>
  <c r="N3431" i="2"/>
  <c r="I3527" i="2"/>
  <c r="N3527" i="2"/>
  <c r="I3615" i="2"/>
  <c r="N3615" i="2"/>
  <c r="I3704" i="2"/>
  <c r="N3704" i="2"/>
  <c r="I3796" i="2"/>
  <c r="N3796" i="2"/>
  <c r="I3896" i="2"/>
  <c r="N3896" i="2"/>
  <c r="I3993" i="2"/>
  <c r="N3993" i="2"/>
  <c r="I4089" i="2"/>
  <c r="N4089" i="2"/>
  <c r="I4185" i="2"/>
  <c r="N4185" i="2"/>
  <c r="I4278" i="2"/>
  <c r="N4278" i="2"/>
  <c r="I4372" i="2"/>
  <c r="N4372" i="2"/>
  <c r="I4465" i="2"/>
  <c r="N4465" i="2"/>
  <c r="I4558" i="2"/>
  <c r="N4558" i="2"/>
  <c r="I4648" i="2"/>
  <c r="N4648" i="2"/>
  <c r="I4733" i="2"/>
  <c r="N4733" i="2"/>
  <c r="I4822" i="2"/>
  <c r="N4822" i="2"/>
  <c r="I4914" i="2"/>
  <c r="N4914" i="2"/>
  <c r="I5003" i="2"/>
  <c r="N5003" i="2"/>
  <c r="I5108" i="2"/>
  <c r="N5108" i="2"/>
  <c r="I5204" i="2"/>
  <c r="N5204" i="2"/>
  <c r="I156" i="2"/>
  <c r="I2771" i="1" s="1"/>
  <c r="K2969" i="1"/>
  <c r="N156" i="2"/>
  <c r="I276" i="2"/>
  <c r="N276" i="2"/>
  <c r="I353" i="2"/>
  <c r="N353" i="2"/>
  <c r="I429" i="2"/>
  <c r="N429" i="2"/>
  <c r="I526" i="2"/>
  <c r="N526" i="2"/>
  <c r="I627" i="2"/>
  <c r="N627" i="2"/>
  <c r="I720" i="2"/>
  <c r="N720" i="2"/>
  <c r="I817" i="2"/>
  <c r="N817" i="2"/>
  <c r="I856" i="2"/>
  <c r="N856" i="2"/>
  <c r="I949" i="2"/>
  <c r="N949" i="2"/>
  <c r="I1034" i="2"/>
  <c r="N1034" i="2"/>
  <c r="I1126" i="2"/>
  <c r="N1126" i="2"/>
  <c r="I1218" i="2"/>
  <c r="N1218" i="2"/>
  <c r="I1310" i="2"/>
  <c r="N1310" i="2"/>
  <c r="I1404" i="2"/>
  <c r="N1404" i="2"/>
  <c r="I1501" i="2"/>
  <c r="N1501" i="2"/>
  <c r="I1597" i="2"/>
  <c r="N1597" i="2"/>
  <c r="I1690" i="2"/>
  <c r="N1690" i="2"/>
  <c r="I1783" i="2"/>
  <c r="N1783" i="2"/>
  <c r="I1876" i="2"/>
  <c r="N1876" i="2"/>
  <c r="I1961" i="2"/>
  <c r="N1961" i="2"/>
  <c r="I2046" i="2"/>
  <c r="N2046" i="2"/>
  <c r="I2134" i="2"/>
  <c r="N2134" i="2"/>
  <c r="I2227" i="2"/>
  <c r="N2227" i="2"/>
  <c r="I2321" i="2"/>
  <c r="N2321" i="2"/>
  <c r="I2406" i="2"/>
  <c r="N2406" i="2"/>
  <c r="I2498" i="2"/>
  <c r="N2498" i="2"/>
  <c r="I2588" i="2"/>
  <c r="N2588" i="2"/>
  <c r="I2680" i="2"/>
  <c r="N2680" i="2"/>
  <c r="I2775" i="2"/>
  <c r="N2775" i="2"/>
  <c r="I2879" i="2"/>
  <c r="N2879" i="2"/>
  <c r="I2972" i="2"/>
  <c r="N2972" i="2"/>
  <c r="I3065" i="2"/>
  <c r="N3065" i="2"/>
  <c r="I3158" i="2"/>
  <c r="N3158" i="2"/>
  <c r="I3251" i="2"/>
  <c r="N3251" i="2"/>
  <c r="I3339" i="2"/>
  <c r="N3339" i="2"/>
  <c r="I3432" i="2"/>
  <c r="N3432" i="2"/>
  <c r="I3528" i="2"/>
  <c r="N3528" i="2"/>
  <c r="I3616" i="2"/>
  <c r="N3616" i="2"/>
  <c r="I3705" i="2"/>
  <c r="N3705" i="2"/>
  <c r="I3797" i="2"/>
  <c r="N3797" i="2"/>
  <c r="I3897" i="2"/>
  <c r="N3897" i="2"/>
  <c r="I3994" i="2"/>
  <c r="N3994" i="2"/>
  <c r="I4090" i="2"/>
  <c r="N4090" i="2"/>
  <c r="I4186" i="2"/>
  <c r="N4186" i="2"/>
  <c r="I4279" i="2"/>
  <c r="N4279" i="2"/>
  <c r="I4373" i="2"/>
  <c r="N4373" i="2"/>
  <c r="I4466" i="2"/>
  <c r="N4466" i="2"/>
  <c r="I4559" i="2"/>
  <c r="N4559" i="2"/>
  <c r="I4649" i="2"/>
  <c r="N4649" i="2"/>
  <c r="I4734" i="2"/>
  <c r="N4734" i="2"/>
  <c r="I4823" i="2"/>
  <c r="N4823" i="2"/>
  <c r="I4915" i="2"/>
  <c r="N4915" i="2"/>
  <c r="I5004" i="2"/>
  <c r="N5004" i="2"/>
  <c r="I5109" i="2"/>
  <c r="N5109" i="2"/>
  <c r="I5205" i="2"/>
  <c r="N5205" i="2"/>
  <c r="I157" i="2"/>
  <c r="I3418" i="1" s="1"/>
  <c r="K2970" i="1"/>
  <c r="N157" i="2"/>
  <c r="I277" i="2"/>
  <c r="N277" i="2"/>
  <c r="I354" i="2"/>
  <c r="N354" i="2"/>
  <c r="I430" i="2"/>
  <c r="N430" i="2"/>
  <c r="I527" i="2"/>
  <c r="N527" i="2"/>
  <c r="I628" i="2"/>
  <c r="N628" i="2"/>
  <c r="I721" i="2"/>
  <c r="N721" i="2"/>
  <c r="I818" i="2"/>
  <c r="N818" i="2"/>
  <c r="I857" i="2"/>
  <c r="N857" i="2"/>
  <c r="I950" i="2"/>
  <c r="N950" i="2"/>
  <c r="I1035" i="2"/>
  <c r="N1035" i="2"/>
  <c r="I1127" i="2"/>
  <c r="N1127" i="2"/>
  <c r="I1219" i="2"/>
  <c r="N1219" i="2"/>
  <c r="I1311" i="2"/>
  <c r="N1311" i="2"/>
  <c r="I1405" i="2"/>
  <c r="N1405" i="2"/>
  <c r="I1502" i="2"/>
  <c r="N1502" i="2"/>
  <c r="I1598" i="2"/>
  <c r="N1598" i="2"/>
  <c r="I1691" i="2"/>
  <c r="N1691" i="2"/>
  <c r="I1784" i="2"/>
  <c r="N1784" i="2"/>
  <c r="I1877" i="2"/>
  <c r="N1877" i="2"/>
  <c r="I1962" i="2"/>
  <c r="N1962" i="2"/>
  <c r="I2047" i="2"/>
  <c r="N2047" i="2"/>
  <c r="I2135" i="2"/>
  <c r="N2135" i="2"/>
  <c r="I2228" i="2"/>
  <c r="N2228" i="2"/>
  <c r="I2322" i="2"/>
  <c r="N2322" i="2"/>
  <c r="I2407" i="2"/>
  <c r="N2407" i="2"/>
  <c r="I2499" i="2"/>
  <c r="N2499" i="2"/>
  <c r="I2589" i="2"/>
  <c r="N2589" i="2"/>
  <c r="I2681" i="2"/>
  <c r="N2681" i="2"/>
  <c r="I2776" i="2"/>
  <c r="N2776" i="2"/>
  <c r="I2880" i="2"/>
  <c r="N2880" i="2"/>
  <c r="I2973" i="2"/>
  <c r="N2973" i="2"/>
  <c r="I3066" i="2"/>
  <c r="N3066" i="2"/>
  <c r="I3159" i="2"/>
  <c r="N3159" i="2"/>
  <c r="I3252" i="2"/>
  <c r="N3252" i="2"/>
  <c r="I3340" i="2"/>
  <c r="N3340" i="2"/>
  <c r="I3433" i="2"/>
  <c r="N3433" i="2"/>
  <c r="I3529" i="2"/>
  <c r="N3529" i="2"/>
  <c r="I3617" i="2"/>
  <c r="N3617" i="2"/>
  <c r="I3706" i="2"/>
  <c r="N3706" i="2"/>
  <c r="I3798" i="2"/>
  <c r="N3798" i="2"/>
  <c r="I3898" i="2"/>
  <c r="N3898" i="2"/>
  <c r="I3995" i="2"/>
  <c r="N3995" i="2"/>
  <c r="I4091" i="2"/>
  <c r="N4091" i="2"/>
  <c r="I4187" i="2"/>
  <c r="N4187" i="2"/>
  <c r="I4280" i="2"/>
  <c r="N4280" i="2"/>
  <c r="I4374" i="2"/>
  <c r="N4374" i="2"/>
  <c r="I4467" i="2"/>
  <c r="N4467" i="2"/>
  <c r="I4560" i="2"/>
  <c r="N4560" i="2"/>
  <c r="I4650" i="2"/>
  <c r="N4650" i="2"/>
  <c r="I4735" i="2"/>
  <c r="N4735" i="2"/>
  <c r="I4824" i="2"/>
  <c r="N4824" i="2"/>
  <c r="I4916" i="2"/>
  <c r="N4916" i="2"/>
  <c r="I5005" i="2"/>
  <c r="N5005" i="2"/>
  <c r="I5110" i="2"/>
  <c r="N5110" i="2"/>
  <c r="I5206" i="2"/>
  <c r="N5206" i="2"/>
  <c r="I158" i="2"/>
  <c r="I64" i="1" s="1"/>
  <c r="K64" i="1"/>
  <c r="N158" i="2"/>
  <c r="I159" i="2"/>
  <c r="I65" i="1" s="1"/>
  <c r="K65" i="1"/>
  <c r="N159" i="2"/>
  <c r="I160" i="2"/>
  <c r="I66" i="1" s="1"/>
  <c r="K66" i="1"/>
  <c r="N160" i="2"/>
  <c r="I161" i="2"/>
  <c r="I67" i="1" s="1"/>
  <c r="K67" i="1"/>
  <c r="N161" i="2"/>
  <c r="I162" i="2"/>
  <c r="I68" i="1" s="1"/>
  <c r="K68" i="1"/>
  <c r="N162" i="2"/>
  <c r="I163" i="2"/>
  <c r="I69" i="1" s="1"/>
  <c r="K69" i="1"/>
  <c r="N163" i="2"/>
  <c r="I164" i="2"/>
  <c r="I70" i="1" s="1"/>
  <c r="K70" i="1"/>
  <c r="N164" i="2"/>
  <c r="I165" i="2"/>
  <c r="I71" i="1" s="1"/>
  <c r="K71" i="1"/>
  <c r="N165" i="2"/>
  <c r="I166" i="2"/>
  <c r="I2971" i="1" s="1"/>
  <c r="K2871" i="1"/>
  <c r="N166" i="2"/>
  <c r="I278" i="2"/>
  <c r="N278" i="2"/>
  <c r="I355" i="2"/>
  <c r="N355" i="2"/>
  <c r="I431" i="2"/>
  <c r="N431" i="2"/>
  <c r="I528" i="2"/>
  <c r="N528" i="2"/>
  <c r="I629" i="2"/>
  <c r="N629" i="2"/>
  <c r="I722" i="2"/>
  <c r="N722" i="2"/>
  <c r="I819" i="2"/>
  <c r="N819" i="2"/>
  <c r="I858" i="2"/>
  <c r="N858" i="2"/>
  <c r="I951" i="2"/>
  <c r="N951" i="2"/>
  <c r="I1036" i="2"/>
  <c r="N1036" i="2"/>
  <c r="I1128" i="2"/>
  <c r="N1128" i="2"/>
  <c r="I1220" i="2"/>
  <c r="N1220" i="2"/>
  <c r="I1312" i="2"/>
  <c r="N1312" i="2"/>
  <c r="I1406" i="2"/>
  <c r="N1406" i="2"/>
  <c r="I1503" i="2"/>
  <c r="N1503" i="2"/>
  <c r="I1599" i="2"/>
  <c r="N1599" i="2"/>
  <c r="I1692" i="2"/>
  <c r="N1692" i="2"/>
  <c r="I1785" i="2"/>
  <c r="N1785" i="2"/>
  <c r="I1878" i="2"/>
  <c r="N1878" i="2"/>
  <c r="I1963" i="2"/>
  <c r="N1963" i="2"/>
  <c r="I2048" i="2"/>
  <c r="N2048" i="2"/>
  <c r="I2136" i="2"/>
  <c r="N2136" i="2"/>
  <c r="I2229" i="2"/>
  <c r="N2229" i="2"/>
  <c r="I2323" i="2"/>
  <c r="N2323" i="2"/>
  <c r="I2408" i="2"/>
  <c r="N2408" i="2"/>
  <c r="I2500" i="2"/>
  <c r="N2500" i="2"/>
  <c r="I2590" i="2"/>
  <c r="N2590" i="2"/>
  <c r="I2682" i="2"/>
  <c r="N2682" i="2"/>
  <c r="I2777" i="2"/>
  <c r="N2777" i="2"/>
  <c r="I2881" i="2"/>
  <c r="N2881" i="2"/>
  <c r="I2974" i="2"/>
  <c r="N2974" i="2"/>
  <c r="I3067" i="2"/>
  <c r="N3067" i="2"/>
  <c r="I3160" i="2"/>
  <c r="N3160" i="2"/>
  <c r="I3253" i="2"/>
  <c r="N3253" i="2"/>
  <c r="I3341" i="2"/>
  <c r="N3341" i="2"/>
  <c r="I3434" i="2"/>
  <c r="N3434" i="2"/>
  <c r="I3530" i="2"/>
  <c r="N3530" i="2"/>
  <c r="I3618" i="2"/>
  <c r="N3618" i="2"/>
  <c r="I3707" i="2"/>
  <c r="N3707" i="2"/>
  <c r="I3799" i="2"/>
  <c r="N3799" i="2"/>
  <c r="I3899" i="2"/>
  <c r="N3899" i="2"/>
  <c r="I3996" i="2"/>
  <c r="N3996" i="2"/>
  <c r="I4092" i="2"/>
  <c r="N4092" i="2"/>
  <c r="I4188" i="2"/>
  <c r="N4188" i="2"/>
  <c r="I4281" i="2"/>
  <c r="N4281" i="2"/>
  <c r="I4375" i="2"/>
  <c r="N4375" i="2"/>
  <c r="I4468" i="2"/>
  <c r="N4468" i="2"/>
  <c r="I4561" i="2"/>
  <c r="N4561" i="2"/>
  <c r="I4651" i="2"/>
  <c r="N4651" i="2"/>
  <c r="I4736" i="2"/>
  <c r="N4736" i="2"/>
  <c r="I4825" i="2"/>
  <c r="N4825" i="2"/>
  <c r="I4917" i="2"/>
  <c r="N4917" i="2"/>
  <c r="I5006" i="2"/>
  <c r="N5006" i="2"/>
  <c r="I5111" i="2"/>
  <c r="N5111" i="2"/>
  <c r="I5207" i="2"/>
  <c r="N5207" i="2"/>
  <c r="I167" i="2"/>
  <c r="I3061" i="1" s="1"/>
  <c r="K3238" i="1"/>
  <c r="N167" i="2"/>
  <c r="I279" i="2"/>
  <c r="N279" i="2"/>
  <c r="I356" i="2"/>
  <c r="N356" i="2"/>
  <c r="I432" i="2"/>
  <c r="N432" i="2"/>
  <c r="I529" i="2"/>
  <c r="N529" i="2"/>
  <c r="I630" i="2"/>
  <c r="N630" i="2"/>
  <c r="I723" i="2"/>
  <c r="N723" i="2"/>
  <c r="I820" i="2"/>
  <c r="N820" i="2"/>
  <c r="I859" i="2"/>
  <c r="N859" i="2"/>
  <c r="I952" i="2"/>
  <c r="N952" i="2"/>
  <c r="I1037" i="2"/>
  <c r="N1037" i="2"/>
  <c r="I1129" i="2"/>
  <c r="N1129" i="2"/>
  <c r="I1221" i="2"/>
  <c r="N1221" i="2"/>
  <c r="I1313" i="2"/>
  <c r="N1313" i="2"/>
  <c r="I1407" i="2"/>
  <c r="N1407" i="2"/>
  <c r="I1504" i="2"/>
  <c r="N1504" i="2"/>
  <c r="I1600" i="2"/>
  <c r="N1600" i="2"/>
  <c r="I1693" i="2"/>
  <c r="N1693" i="2"/>
  <c r="I1786" i="2"/>
  <c r="N1786" i="2"/>
  <c r="I1879" i="2"/>
  <c r="N1879" i="2"/>
  <c r="I1964" i="2"/>
  <c r="N1964" i="2"/>
  <c r="I2049" i="2"/>
  <c r="N2049" i="2"/>
  <c r="I2137" i="2"/>
  <c r="N2137" i="2"/>
  <c r="I2230" i="2"/>
  <c r="N2230" i="2"/>
  <c r="I2324" i="2"/>
  <c r="N2324" i="2"/>
  <c r="I2409" i="2"/>
  <c r="N2409" i="2"/>
  <c r="I2501" i="2"/>
  <c r="N2501" i="2"/>
  <c r="I2591" i="2"/>
  <c r="N2591" i="2"/>
  <c r="I2683" i="2"/>
  <c r="N2683" i="2"/>
  <c r="I2778" i="2"/>
  <c r="N2778" i="2"/>
  <c r="I2882" i="2"/>
  <c r="N2882" i="2"/>
  <c r="I2975" i="2"/>
  <c r="N2975" i="2"/>
  <c r="I3068" i="2"/>
  <c r="N3068" i="2"/>
  <c r="I3161" i="2"/>
  <c r="N3161" i="2"/>
  <c r="I3254" i="2"/>
  <c r="N3254" i="2"/>
  <c r="I3342" i="2"/>
  <c r="N3342" i="2"/>
  <c r="I3435" i="2"/>
  <c r="N3435" i="2"/>
  <c r="I3531" i="2"/>
  <c r="N3531" i="2"/>
  <c r="I3619" i="2"/>
  <c r="N3619" i="2"/>
  <c r="I3708" i="2"/>
  <c r="N3708" i="2"/>
  <c r="I3800" i="2"/>
  <c r="N3800" i="2"/>
  <c r="I3900" i="2"/>
  <c r="N3900" i="2"/>
  <c r="I3997" i="2"/>
  <c r="N3997" i="2"/>
  <c r="I4093" i="2"/>
  <c r="N4093" i="2"/>
  <c r="I4189" i="2"/>
  <c r="N4189" i="2"/>
  <c r="I4282" i="2"/>
  <c r="N4282" i="2"/>
  <c r="I4376" i="2"/>
  <c r="N4376" i="2"/>
  <c r="I4469" i="2"/>
  <c r="N4469" i="2"/>
  <c r="I4562" i="2"/>
  <c r="N4562" i="2"/>
  <c r="I4652" i="2"/>
  <c r="N4652" i="2"/>
  <c r="I4737" i="2"/>
  <c r="N4737" i="2"/>
  <c r="I4826" i="2"/>
  <c r="N4826" i="2"/>
  <c r="I4918" i="2"/>
  <c r="N4918" i="2"/>
  <c r="I5007" i="2"/>
  <c r="N5007" i="2"/>
  <c r="I5112" i="2"/>
  <c r="N5112" i="2"/>
  <c r="I5208" i="2"/>
  <c r="N5208" i="2"/>
  <c r="I168" i="2"/>
  <c r="I3062" i="1" s="1"/>
  <c r="K2599" i="1"/>
  <c r="N168" i="2"/>
  <c r="I280" i="2"/>
  <c r="N280" i="2"/>
  <c r="I357" i="2"/>
  <c r="N357" i="2"/>
  <c r="I433" i="2"/>
  <c r="N433" i="2"/>
  <c r="I530" i="2"/>
  <c r="N530" i="2"/>
  <c r="I631" i="2"/>
  <c r="N631" i="2"/>
  <c r="I724" i="2"/>
  <c r="N724" i="2"/>
  <c r="I821" i="2"/>
  <c r="N821" i="2"/>
  <c r="I860" i="2"/>
  <c r="N860" i="2"/>
  <c r="I953" i="2"/>
  <c r="N953" i="2"/>
  <c r="I1038" i="2"/>
  <c r="N1038" i="2"/>
  <c r="I1130" i="2"/>
  <c r="N1130" i="2"/>
  <c r="I1222" i="2"/>
  <c r="N1222" i="2"/>
  <c r="I1314" i="2"/>
  <c r="N1314" i="2"/>
  <c r="I1408" i="2"/>
  <c r="N1408" i="2"/>
  <c r="I1505" i="2"/>
  <c r="N1505" i="2"/>
  <c r="I1601" i="2"/>
  <c r="N1601" i="2"/>
  <c r="I1694" i="2"/>
  <c r="N1694" i="2"/>
  <c r="I1787" i="2"/>
  <c r="N1787" i="2"/>
  <c r="I1880" i="2"/>
  <c r="N1880" i="2"/>
  <c r="I1965" i="2"/>
  <c r="N1965" i="2"/>
  <c r="I2050" i="2"/>
  <c r="N2050" i="2"/>
  <c r="I2138" i="2"/>
  <c r="N2138" i="2"/>
  <c r="I2231" i="2"/>
  <c r="N2231" i="2"/>
  <c r="I2325" i="2"/>
  <c r="N2325" i="2"/>
  <c r="I2410" i="2"/>
  <c r="N2410" i="2"/>
  <c r="I2502" i="2"/>
  <c r="N2502" i="2"/>
  <c r="I2592" i="2"/>
  <c r="N2592" i="2"/>
  <c r="I2684" i="2"/>
  <c r="N2684" i="2"/>
  <c r="I2779" i="2"/>
  <c r="N2779" i="2"/>
  <c r="I2883" i="2"/>
  <c r="N2883" i="2"/>
  <c r="I2976" i="2"/>
  <c r="N2976" i="2"/>
  <c r="I3069" i="2"/>
  <c r="N3069" i="2"/>
  <c r="I3162" i="2"/>
  <c r="N3162" i="2"/>
  <c r="I3255" i="2"/>
  <c r="N3255" i="2"/>
  <c r="I3343" i="2"/>
  <c r="N3343" i="2"/>
  <c r="I3436" i="2"/>
  <c r="N3436" i="2"/>
  <c r="I3532" i="2"/>
  <c r="N3532" i="2"/>
  <c r="I3620" i="2"/>
  <c r="N3620" i="2"/>
  <c r="I3709" i="2"/>
  <c r="N3709" i="2"/>
  <c r="I3801" i="2"/>
  <c r="N3801" i="2"/>
  <c r="I3901" i="2"/>
  <c r="N3901" i="2"/>
  <c r="I3998" i="2"/>
  <c r="N3998" i="2"/>
  <c r="I4094" i="2"/>
  <c r="N4094" i="2"/>
  <c r="I4190" i="2"/>
  <c r="N4190" i="2"/>
  <c r="I4283" i="2"/>
  <c r="N4283" i="2"/>
  <c r="I4377" i="2"/>
  <c r="N4377" i="2"/>
  <c r="I4470" i="2"/>
  <c r="N4470" i="2"/>
  <c r="I4563" i="2"/>
  <c r="N4563" i="2"/>
  <c r="I4653" i="2"/>
  <c r="N4653" i="2"/>
  <c r="I4738" i="2"/>
  <c r="N4738" i="2"/>
  <c r="I4827" i="2"/>
  <c r="N4827" i="2"/>
  <c r="I4919" i="2"/>
  <c r="N4919" i="2"/>
  <c r="I5008" i="2"/>
  <c r="N5008" i="2"/>
  <c r="I5113" i="2"/>
  <c r="N5113" i="2"/>
  <c r="I5209" i="2"/>
  <c r="N5209" i="2"/>
  <c r="I169" i="2"/>
  <c r="I2600" i="1" s="1"/>
  <c r="K2223" i="1"/>
  <c r="N169" i="2"/>
  <c r="I281" i="2"/>
  <c r="N281" i="2"/>
  <c r="I358" i="2"/>
  <c r="N358" i="2"/>
  <c r="I434" i="2"/>
  <c r="N434" i="2"/>
  <c r="I531" i="2"/>
  <c r="N531" i="2"/>
  <c r="I632" i="2"/>
  <c r="N632" i="2"/>
  <c r="I725" i="2"/>
  <c r="N725" i="2"/>
  <c r="I822" i="2"/>
  <c r="N822" i="2"/>
  <c r="I861" i="2"/>
  <c r="N861" i="2"/>
  <c r="I954" i="2"/>
  <c r="N954" i="2"/>
  <c r="I1039" i="2"/>
  <c r="N1039" i="2"/>
  <c r="I1131" i="2"/>
  <c r="N1131" i="2"/>
  <c r="I1223" i="2"/>
  <c r="N1223" i="2"/>
  <c r="I1315" i="2"/>
  <c r="N1315" i="2"/>
  <c r="I1409" i="2"/>
  <c r="N1409" i="2"/>
  <c r="I1506" i="2"/>
  <c r="N1506" i="2"/>
  <c r="I1602" i="2"/>
  <c r="N1602" i="2"/>
  <c r="I1695" i="2"/>
  <c r="N1695" i="2"/>
  <c r="I1788" i="2"/>
  <c r="N1788" i="2"/>
  <c r="I1881" i="2"/>
  <c r="N1881" i="2"/>
  <c r="I1966" i="2"/>
  <c r="N1966" i="2"/>
  <c r="I2051" i="2"/>
  <c r="N2051" i="2"/>
  <c r="I2139" i="2"/>
  <c r="N2139" i="2"/>
  <c r="I2232" i="2"/>
  <c r="N2232" i="2"/>
  <c r="I2326" i="2"/>
  <c r="N2326" i="2"/>
  <c r="I2411" i="2"/>
  <c r="N2411" i="2"/>
  <c r="I2503" i="2"/>
  <c r="N2503" i="2"/>
  <c r="I2593" i="2"/>
  <c r="N2593" i="2"/>
  <c r="I2685" i="2"/>
  <c r="N2685" i="2"/>
  <c r="I2780" i="2"/>
  <c r="N2780" i="2"/>
  <c r="I2884" i="2"/>
  <c r="N2884" i="2"/>
  <c r="I2977" i="2"/>
  <c r="N2977" i="2"/>
  <c r="I3070" i="2"/>
  <c r="N3070" i="2"/>
  <c r="I3163" i="2"/>
  <c r="N3163" i="2"/>
  <c r="I3256" i="2"/>
  <c r="N3256" i="2"/>
  <c r="I3344" i="2"/>
  <c r="N3344" i="2"/>
  <c r="I3437" i="2"/>
  <c r="N3437" i="2"/>
  <c r="I3533" i="2"/>
  <c r="N3533" i="2"/>
  <c r="I3621" i="2"/>
  <c r="N3621" i="2"/>
  <c r="I3710" i="2"/>
  <c r="N3710" i="2"/>
  <c r="I3802" i="2"/>
  <c r="N3802" i="2"/>
  <c r="I3902" i="2"/>
  <c r="N3902" i="2"/>
  <c r="I3999" i="2"/>
  <c r="N3999" i="2"/>
  <c r="I4095" i="2"/>
  <c r="N4095" i="2"/>
  <c r="I4191" i="2"/>
  <c r="N4191" i="2"/>
  <c r="I4284" i="2"/>
  <c r="N4284" i="2"/>
  <c r="I4378" i="2"/>
  <c r="N4378" i="2"/>
  <c r="I4471" i="2"/>
  <c r="N4471" i="2"/>
  <c r="I4564" i="2"/>
  <c r="N4564" i="2"/>
  <c r="I4654" i="2"/>
  <c r="N4654" i="2"/>
  <c r="I4739" i="2"/>
  <c r="N4739" i="2"/>
  <c r="I4828" i="2"/>
  <c r="N4828" i="2"/>
  <c r="I4920" i="2"/>
  <c r="N4920" i="2"/>
  <c r="I5009" i="2"/>
  <c r="N5009" i="2"/>
  <c r="I5114" i="2"/>
  <c r="N5114" i="2"/>
  <c r="I5210" i="2"/>
  <c r="N5210" i="2"/>
  <c r="I3" i="2"/>
  <c r="N3" i="2"/>
  <c r="I4" i="2"/>
  <c r="N4" i="2"/>
  <c r="I5" i="2"/>
  <c r="I3" i="1" s="1"/>
  <c r="K3" i="1"/>
  <c r="N5" i="2"/>
  <c r="I6" i="2"/>
  <c r="N6" i="2"/>
  <c r="I7" i="2"/>
  <c r="N7" i="2"/>
  <c r="I8" i="2"/>
  <c r="N8" i="2"/>
  <c r="I9" i="2"/>
  <c r="N9" i="2"/>
  <c r="I10" i="2"/>
  <c r="I6" i="1" s="1"/>
  <c r="K6" i="1"/>
  <c r="N10" i="2"/>
  <c r="I11" i="2"/>
  <c r="N11" i="2"/>
  <c r="I12" i="2"/>
  <c r="N12" i="2"/>
  <c r="I13" i="2"/>
  <c r="K2239" i="1"/>
  <c r="N13" i="2"/>
  <c r="I14" i="2"/>
  <c r="N14" i="2"/>
  <c r="I4285" i="2"/>
  <c r="N4285" i="2"/>
  <c r="N5153" i="2"/>
  <c r="N5146" i="2"/>
  <c r="N5147" i="2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K2375" i="1" l="1"/>
  <c r="I2928" i="1"/>
  <c r="I3196" i="1"/>
  <c r="K3016" i="1"/>
  <c r="I2998" i="1"/>
  <c r="I3263" i="1"/>
  <c r="I2803" i="1"/>
  <c r="I2619" i="1"/>
  <c r="K3077" i="1"/>
  <c r="K2231" i="1"/>
  <c r="I3169" i="1"/>
  <c r="I3077" i="1"/>
  <c r="I3159" i="1"/>
  <c r="I3379" i="1"/>
  <c r="I2787" i="1"/>
  <c r="K2903" i="1"/>
  <c r="K2623" i="1"/>
  <c r="K1883" i="1"/>
  <c r="I3172" i="1"/>
  <c r="K2431" i="1"/>
  <c r="K1790" i="1"/>
  <c r="K3197" i="1"/>
  <c r="K3026" i="1"/>
  <c r="K3337" i="1"/>
  <c r="K3377" i="1"/>
  <c r="I3194" i="1"/>
  <c r="K3350" i="1"/>
  <c r="K3047" i="1"/>
  <c r="K2935" i="1"/>
  <c r="K3145" i="1"/>
  <c r="K3081" i="1"/>
  <c r="K2804" i="1"/>
  <c r="K2495" i="1"/>
  <c r="K3353" i="1"/>
  <c r="K3273" i="1"/>
  <c r="K3249" i="1"/>
  <c r="K3233" i="1"/>
  <c r="K3137" i="1"/>
  <c r="K2062" i="1"/>
  <c r="K1414" i="1"/>
  <c r="K3321" i="1"/>
  <c r="K3225" i="1"/>
  <c r="K3169" i="1"/>
  <c r="K2740" i="1"/>
  <c r="K3313" i="1"/>
  <c r="K3209" i="1"/>
  <c r="K3297" i="1"/>
  <c r="K2982" i="1"/>
  <c r="K2974" i="1"/>
  <c r="K1912" i="1"/>
  <c r="K3417" i="1"/>
  <c r="K3105" i="1"/>
  <c r="K3056" i="1"/>
  <c r="K2583" i="1"/>
  <c r="K1706" i="1"/>
  <c r="K888" i="1"/>
  <c r="K1433" i="1"/>
  <c r="K606" i="1"/>
  <c r="K2331" i="1"/>
  <c r="K2144" i="1"/>
  <c r="K2518" i="1"/>
  <c r="K604" i="1"/>
  <c r="K886" i="1"/>
  <c r="K2329" i="1"/>
  <c r="K2142" i="1"/>
  <c r="K1431" i="1"/>
  <c r="K2792" i="1"/>
  <c r="K3401" i="1"/>
  <c r="K3305" i="1"/>
  <c r="K3217" i="1"/>
  <c r="K3121" i="1"/>
  <c r="K3038" i="1"/>
  <c r="K2948" i="1"/>
  <c r="K2767" i="1"/>
  <c r="K2676" i="1"/>
  <c r="K1670" i="1"/>
  <c r="K244" i="1"/>
  <c r="K154" i="1"/>
  <c r="K243" i="1"/>
  <c r="K153" i="1"/>
  <c r="K508" i="1"/>
  <c r="K880" i="1"/>
  <c r="K1067" i="1"/>
  <c r="K330" i="1"/>
  <c r="K1425" i="1"/>
  <c r="K697" i="1"/>
  <c r="K1156" i="1"/>
  <c r="K418" i="1"/>
  <c r="K598" i="1"/>
  <c r="K786" i="1"/>
  <c r="K1869" i="1"/>
  <c r="K2047" i="1"/>
  <c r="K1245" i="1"/>
  <c r="K2137" i="1"/>
  <c r="K1602" i="1"/>
  <c r="K1780" i="1"/>
  <c r="K1334" i="1"/>
  <c r="K1958" i="1"/>
  <c r="K2609" i="1"/>
  <c r="K2697" i="1"/>
  <c r="K2323" i="1"/>
  <c r="K2787" i="1"/>
  <c r="K1691" i="1"/>
  <c r="K977" i="1"/>
  <c r="K1523" i="1"/>
  <c r="K2421" i="1"/>
  <c r="K2885" i="1"/>
  <c r="K2232" i="1"/>
  <c r="K364" i="1"/>
  <c r="K732" i="1"/>
  <c r="K1280" i="1"/>
  <c r="K1369" i="1"/>
  <c r="K823" i="1"/>
  <c r="K1102" i="1"/>
  <c r="K640" i="1"/>
  <c r="K454" i="1"/>
  <c r="K542" i="1"/>
  <c r="K920" i="1"/>
  <c r="K1013" i="1"/>
  <c r="K1191" i="1"/>
  <c r="K1637" i="1"/>
  <c r="K1815" i="1"/>
  <c r="K1993" i="1"/>
  <c r="K2081" i="1"/>
  <c r="K1466" i="1"/>
  <c r="K1548" i="1"/>
  <c r="K1726" i="1"/>
  <c r="K1904" i="1"/>
  <c r="K2175" i="1"/>
  <c r="K2267" i="1"/>
  <c r="K2643" i="1"/>
  <c r="K2731" i="1"/>
  <c r="K2827" i="1"/>
  <c r="K2364" i="1"/>
  <c r="K2926" i="1"/>
  <c r="K2552" i="1"/>
  <c r="K3416" i="1"/>
  <c r="K3400" i="1"/>
  <c r="K3392" i="1"/>
  <c r="K3384" i="1"/>
  <c r="K3376" i="1"/>
  <c r="K3352" i="1"/>
  <c r="K3344" i="1"/>
  <c r="K3336" i="1"/>
  <c r="K3328" i="1"/>
  <c r="K3320" i="1"/>
  <c r="K3312" i="1"/>
  <c r="K3304" i="1"/>
  <c r="K3296" i="1"/>
  <c r="K3288" i="1"/>
  <c r="K3264" i="1"/>
  <c r="K3248" i="1"/>
  <c r="K3240" i="1"/>
  <c r="K3232" i="1"/>
  <c r="K3216" i="1"/>
  <c r="K3208" i="1"/>
  <c r="K3184" i="1"/>
  <c r="K3160" i="1"/>
  <c r="K3144" i="1"/>
  <c r="K3136" i="1"/>
  <c r="K3128" i="1"/>
  <c r="K3112" i="1"/>
  <c r="K3096" i="1"/>
  <c r="K3072" i="1"/>
  <c r="K3055" i="1"/>
  <c r="K3046" i="1"/>
  <c r="K3036" i="1"/>
  <c r="K2972" i="1"/>
  <c r="K2946" i="1"/>
  <c r="K2892" i="1"/>
  <c r="K2874" i="1"/>
  <c r="K2852" i="1"/>
  <c r="K2802" i="1"/>
  <c r="K2764" i="1"/>
  <c r="K2703" i="1"/>
  <c r="K2559" i="1"/>
  <c r="K2527" i="1"/>
  <c r="K2487" i="1"/>
  <c r="K2455" i="1"/>
  <c r="K2407" i="1"/>
  <c r="K2311" i="1"/>
  <c r="K2115" i="1"/>
  <c r="K1822" i="1"/>
  <c r="K889" i="1"/>
  <c r="K1434" i="1"/>
  <c r="K607" i="1"/>
  <c r="K2145" i="1"/>
  <c r="K2795" i="1"/>
  <c r="K2332" i="1"/>
  <c r="K2893" i="1"/>
  <c r="K3409" i="1"/>
  <c r="K3393" i="1"/>
  <c r="K3289" i="1"/>
  <c r="K3201" i="1"/>
  <c r="K3129" i="1"/>
  <c r="K2961" i="1"/>
  <c r="K2615" i="1"/>
  <c r="K2516" i="1"/>
  <c r="K2010" i="1"/>
  <c r="K1206" i="1"/>
  <c r="K643" i="1"/>
  <c r="K923" i="1"/>
  <c r="K1289" i="1"/>
  <c r="K457" i="1"/>
  <c r="K1111" i="1"/>
  <c r="K1194" i="1"/>
  <c r="K1378" i="1"/>
  <c r="K367" i="1"/>
  <c r="K735" i="1"/>
  <c r="K826" i="1"/>
  <c r="K551" i="1"/>
  <c r="K1022" i="1"/>
  <c r="K1997" i="1"/>
  <c r="K1469" i="1"/>
  <c r="K1551" i="1"/>
  <c r="K1641" i="1"/>
  <c r="K2561" i="1"/>
  <c r="K2458" i="1"/>
  <c r="K2275" i="1"/>
  <c r="K2178" i="1"/>
  <c r="K1819" i="1"/>
  <c r="K1734" i="1"/>
  <c r="K2646" i="1"/>
  <c r="K2830" i="1"/>
  <c r="K307" i="1"/>
  <c r="K395" i="1"/>
  <c r="K763" i="1"/>
  <c r="K51" i="1"/>
  <c r="K124" i="1"/>
  <c r="K1044" i="1"/>
  <c r="K674" i="1"/>
  <c r="K213" i="1"/>
  <c r="K855" i="1"/>
  <c r="K954" i="1"/>
  <c r="K573" i="1"/>
  <c r="K1311" i="1"/>
  <c r="K1757" i="1"/>
  <c r="K485" i="1"/>
  <c r="K1133" i="1"/>
  <c r="K1222" i="1"/>
  <c r="K1935" i="1"/>
  <c r="K2209" i="1"/>
  <c r="K1400" i="1"/>
  <c r="K1668" i="1"/>
  <c r="K1499" i="1"/>
  <c r="K2298" i="1"/>
  <c r="K2586" i="1"/>
  <c r="K2674" i="1"/>
  <c r="K2762" i="1"/>
  <c r="K1579" i="1"/>
  <c r="K1846" i="1"/>
  <c r="K2112" i="1"/>
  <c r="K2024" i="1"/>
  <c r="K2398" i="1"/>
  <c r="K2486" i="1"/>
  <c r="K2960" i="1"/>
  <c r="K50" i="1"/>
  <c r="K123" i="1"/>
  <c r="K212" i="1"/>
  <c r="K484" i="1"/>
  <c r="K572" i="1"/>
  <c r="K1132" i="1"/>
  <c r="K394" i="1"/>
  <c r="K854" i="1"/>
  <c r="K953" i="1"/>
  <c r="K1043" i="1"/>
  <c r="K762" i="1"/>
  <c r="K306" i="1"/>
  <c r="K673" i="1"/>
  <c r="K1310" i="1"/>
  <c r="K1845" i="1"/>
  <c r="K2023" i="1"/>
  <c r="K1498" i="1"/>
  <c r="K1578" i="1"/>
  <c r="K1756" i="1"/>
  <c r="K2297" i="1"/>
  <c r="K2585" i="1"/>
  <c r="K2673" i="1"/>
  <c r="K2761" i="1"/>
  <c r="K1934" i="1"/>
  <c r="K2859" i="1"/>
  <c r="K1399" i="1"/>
  <c r="K2111" i="1"/>
  <c r="K2208" i="1"/>
  <c r="K2397" i="1"/>
  <c r="K2485" i="1"/>
  <c r="K1667" i="1"/>
  <c r="K1221" i="1"/>
  <c r="K49" i="1"/>
  <c r="K211" i="1"/>
  <c r="K483" i="1"/>
  <c r="K571" i="1"/>
  <c r="K393" i="1"/>
  <c r="K853" i="1"/>
  <c r="K952" i="1"/>
  <c r="K1042" i="1"/>
  <c r="K761" i="1"/>
  <c r="K122" i="1"/>
  <c r="K305" i="1"/>
  <c r="K1131" i="1"/>
  <c r="K1220" i="1"/>
  <c r="K1933" i="1"/>
  <c r="K672" i="1"/>
  <c r="K1497" i="1"/>
  <c r="K1577" i="1"/>
  <c r="K1398" i="1"/>
  <c r="K1309" i="1"/>
  <c r="K1844" i="1"/>
  <c r="K2110" i="1"/>
  <c r="K2207" i="1"/>
  <c r="K2396" i="1"/>
  <c r="K2484" i="1"/>
  <c r="K1666" i="1"/>
  <c r="K2022" i="1"/>
  <c r="K2296" i="1"/>
  <c r="K2584" i="1"/>
  <c r="K2672" i="1"/>
  <c r="K2760" i="1"/>
  <c r="K852" i="1"/>
  <c r="K48" i="1"/>
  <c r="K951" i="1"/>
  <c r="K1041" i="1"/>
  <c r="K210" i="1"/>
  <c r="K760" i="1"/>
  <c r="K121" i="1"/>
  <c r="K304" i="1"/>
  <c r="K1130" i="1"/>
  <c r="K1219" i="1"/>
  <c r="K482" i="1"/>
  <c r="K671" i="1"/>
  <c r="K392" i="1"/>
  <c r="K2021" i="1"/>
  <c r="K2109" i="1"/>
  <c r="K570" i="1"/>
  <c r="K1496" i="1"/>
  <c r="K1576" i="1"/>
  <c r="K1397" i="1"/>
  <c r="K1665" i="1"/>
  <c r="K1932" i="1"/>
  <c r="K2857" i="1"/>
  <c r="K2206" i="1"/>
  <c r="K2395" i="1"/>
  <c r="K2483" i="1"/>
  <c r="K1843" i="1"/>
  <c r="K2957" i="1"/>
  <c r="K1754" i="1"/>
  <c r="K45" i="1"/>
  <c r="K119" i="1"/>
  <c r="K850" i="1"/>
  <c r="K302" i="1"/>
  <c r="K1128" i="1"/>
  <c r="K1217" i="1"/>
  <c r="K1306" i="1"/>
  <c r="K480" i="1"/>
  <c r="K669" i="1"/>
  <c r="K568" i="1"/>
  <c r="K390" i="1"/>
  <c r="K208" i="1"/>
  <c r="K758" i="1"/>
  <c r="K949" i="1"/>
  <c r="K1039" i="1"/>
  <c r="K1395" i="1"/>
  <c r="K1663" i="1"/>
  <c r="K1752" i="1"/>
  <c r="K1841" i="1"/>
  <c r="K2204" i="1"/>
  <c r="K2393" i="1"/>
  <c r="K2481" i="1"/>
  <c r="K2107" i="1"/>
  <c r="K2955" i="1"/>
  <c r="K1574" i="1"/>
  <c r="K2019" i="1"/>
  <c r="K2293" i="1"/>
  <c r="K2581" i="1"/>
  <c r="K2669" i="1"/>
  <c r="K2757" i="1"/>
  <c r="K1494" i="1"/>
  <c r="K1930" i="1"/>
  <c r="K668" i="1"/>
  <c r="K948" i="1"/>
  <c r="K44" i="1"/>
  <c r="K301" i="1"/>
  <c r="K1127" i="1"/>
  <c r="K1216" i="1"/>
  <c r="K1305" i="1"/>
  <c r="K479" i="1"/>
  <c r="K1394" i="1"/>
  <c r="K567" i="1"/>
  <c r="K389" i="1"/>
  <c r="K118" i="1"/>
  <c r="K849" i="1"/>
  <c r="K1493" i="1"/>
  <c r="K1573" i="1"/>
  <c r="K757" i="1"/>
  <c r="K1751" i="1"/>
  <c r="K1929" i="1"/>
  <c r="K207" i="1"/>
  <c r="K2106" i="1"/>
  <c r="K1840" i="1"/>
  <c r="K1038" i="1"/>
  <c r="K2018" i="1"/>
  <c r="K1662" i="1"/>
  <c r="K2292" i="1"/>
  <c r="K2854" i="1"/>
  <c r="K2203" i="1"/>
  <c r="K2392" i="1"/>
  <c r="K2480" i="1"/>
  <c r="K33" i="1"/>
  <c r="K107" i="1"/>
  <c r="K196" i="1"/>
  <c r="K468" i="1"/>
  <c r="K556" i="1"/>
  <c r="K1116" i="1"/>
  <c r="K290" i="1"/>
  <c r="K657" i="1"/>
  <c r="K1027" i="1"/>
  <c r="K378" i="1"/>
  <c r="K746" i="1"/>
  <c r="K1383" i="1"/>
  <c r="K937" i="1"/>
  <c r="K1294" i="1"/>
  <c r="K1829" i="1"/>
  <c r="K2007" i="1"/>
  <c r="K1205" i="1"/>
  <c r="K1562" i="1"/>
  <c r="K838" i="1"/>
  <c r="K1740" i="1"/>
  <c r="K2281" i="1"/>
  <c r="K2569" i="1"/>
  <c r="K2657" i="1"/>
  <c r="K2745" i="1"/>
  <c r="K1918" i="1"/>
  <c r="K2095" i="1"/>
  <c r="K2843" i="1"/>
  <c r="K1482" i="1"/>
  <c r="K2381" i="1"/>
  <c r="K2469" i="1"/>
  <c r="K1651" i="1"/>
  <c r="K2192" i="1"/>
  <c r="K195" i="1"/>
  <c r="K467" i="1"/>
  <c r="K555" i="1"/>
  <c r="K32" i="1"/>
  <c r="K289" i="1"/>
  <c r="K1481" i="1"/>
  <c r="K656" i="1"/>
  <c r="K1026" i="1"/>
  <c r="K377" i="1"/>
  <c r="K1204" i="1"/>
  <c r="K837" i="1"/>
  <c r="K106" i="1"/>
  <c r="K1917" i="1"/>
  <c r="K745" i="1"/>
  <c r="K1382" i="1"/>
  <c r="K1561" i="1"/>
  <c r="K936" i="1"/>
  <c r="K1115" i="1"/>
  <c r="K1293" i="1"/>
  <c r="K1828" i="1"/>
  <c r="K1739" i="1"/>
  <c r="K2094" i="1"/>
  <c r="K2380" i="1"/>
  <c r="K2468" i="1"/>
  <c r="K2006" i="1"/>
  <c r="K2280" i="1"/>
  <c r="K2568" i="1"/>
  <c r="K2656" i="1"/>
  <c r="K2744" i="1"/>
  <c r="K836" i="1"/>
  <c r="K31" i="1"/>
  <c r="K466" i="1"/>
  <c r="K655" i="1"/>
  <c r="K554" i="1"/>
  <c r="K1025" i="1"/>
  <c r="K376" i="1"/>
  <c r="K1203" i="1"/>
  <c r="K935" i="1"/>
  <c r="K194" i="1"/>
  <c r="K744" i="1"/>
  <c r="K288" i="1"/>
  <c r="K2005" i="1"/>
  <c r="K2093" i="1"/>
  <c r="K1381" i="1"/>
  <c r="K105" i="1"/>
  <c r="K1560" i="1"/>
  <c r="K1649" i="1"/>
  <c r="K1480" i="1"/>
  <c r="K1916" i="1"/>
  <c r="K2841" i="1"/>
  <c r="K2379" i="1"/>
  <c r="K2467" i="1"/>
  <c r="K1827" i="1"/>
  <c r="K1292" i="1"/>
  <c r="K2941" i="1"/>
  <c r="K2190" i="1"/>
  <c r="K1114" i="1"/>
  <c r="K1738" i="1"/>
  <c r="K835" i="1"/>
  <c r="K30" i="1"/>
  <c r="K465" i="1"/>
  <c r="K654" i="1"/>
  <c r="K553" i="1"/>
  <c r="K1024" i="1"/>
  <c r="K375" i="1"/>
  <c r="K1202" i="1"/>
  <c r="K934" i="1"/>
  <c r="K193" i="1"/>
  <c r="K743" i="1"/>
  <c r="K1113" i="1"/>
  <c r="K104" i="1"/>
  <c r="K287" i="1"/>
  <c r="K1559" i="1"/>
  <c r="K1648" i="1"/>
  <c r="K1479" i="1"/>
  <c r="K1737" i="1"/>
  <c r="K1291" i="1"/>
  <c r="K2004" i="1"/>
  <c r="K2092" i="1"/>
  <c r="K1380" i="1"/>
  <c r="K1915" i="1"/>
  <c r="K2378" i="1"/>
  <c r="K2466" i="1"/>
  <c r="K1826" i="1"/>
  <c r="K2189" i="1"/>
  <c r="K3029" i="1"/>
  <c r="K2278" i="1"/>
  <c r="K2566" i="1"/>
  <c r="K2654" i="1"/>
  <c r="K2742" i="1"/>
  <c r="K2840" i="1"/>
  <c r="K455" i="1"/>
  <c r="K543" i="1"/>
  <c r="K921" i="1"/>
  <c r="K1014" i="1"/>
  <c r="K1192" i="1"/>
  <c r="K365" i="1"/>
  <c r="K1281" i="1"/>
  <c r="K1370" i="1"/>
  <c r="K733" i="1"/>
  <c r="K824" i="1"/>
  <c r="K1103" i="1"/>
  <c r="K269" i="1"/>
  <c r="K93" i="1"/>
  <c r="K641" i="1"/>
  <c r="K177" i="1"/>
  <c r="K1467" i="1"/>
  <c r="K1549" i="1"/>
  <c r="K1727" i="1"/>
  <c r="K1816" i="1"/>
  <c r="K1905" i="1"/>
  <c r="K1638" i="1"/>
  <c r="K2082" i="1"/>
  <c r="K2553" i="1"/>
  <c r="K2176" i="1"/>
  <c r="K2268" i="1"/>
  <c r="K2365" i="1"/>
  <c r="K1994" i="1"/>
  <c r="K2456" i="1"/>
  <c r="K363" i="1"/>
  <c r="K731" i="1"/>
  <c r="K92" i="1"/>
  <c r="K268" i="1"/>
  <c r="K1012" i="1"/>
  <c r="K21" i="1"/>
  <c r="K822" i="1"/>
  <c r="K1101" i="1"/>
  <c r="K1465" i="1"/>
  <c r="K639" i="1"/>
  <c r="K176" i="1"/>
  <c r="K1279" i="1"/>
  <c r="K1725" i="1"/>
  <c r="K1903" i="1"/>
  <c r="K453" i="1"/>
  <c r="K541" i="1"/>
  <c r="K919" i="1"/>
  <c r="K1190" i="1"/>
  <c r="K1636" i="1"/>
  <c r="K2174" i="1"/>
  <c r="K1547" i="1"/>
  <c r="K2266" i="1"/>
  <c r="K2642" i="1"/>
  <c r="K2730" i="1"/>
  <c r="K1368" i="1"/>
  <c r="K1814" i="1"/>
  <c r="K2363" i="1"/>
  <c r="K1992" i="1"/>
  <c r="K2925" i="1"/>
  <c r="K2454" i="1"/>
  <c r="K2080" i="1"/>
  <c r="K3407" i="1"/>
  <c r="K3399" i="1"/>
  <c r="K3391" i="1"/>
  <c r="K3375" i="1"/>
  <c r="K3351" i="1"/>
  <c r="K3343" i="1"/>
  <c r="K3327" i="1"/>
  <c r="K3319" i="1"/>
  <c r="K3311" i="1"/>
  <c r="K3303" i="1"/>
  <c r="K3295" i="1"/>
  <c r="K3263" i="1"/>
  <c r="K3255" i="1"/>
  <c r="K3239" i="1"/>
  <c r="K3231" i="1"/>
  <c r="K3223" i="1"/>
  <c r="K3215" i="1"/>
  <c r="K3207" i="1"/>
  <c r="K3175" i="1"/>
  <c r="K3159" i="1"/>
  <c r="K3151" i="1"/>
  <c r="K3143" i="1"/>
  <c r="K3135" i="1"/>
  <c r="K3127" i="1"/>
  <c r="K3119" i="1"/>
  <c r="K3111" i="1"/>
  <c r="K3087" i="1"/>
  <c r="K3071" i="1"/>
  <c r="K3063" i="1"/>
  <c r="K3054" i="1"/>
  <c r="K3044" i="1"/>
  <c r="K3034" i="1"/>
  <c r="K2988" i="1"/>
  <c r="K2958" i="1"/>
  <c r="K2943" i="1"/>
  <c r="K2932" i="1"/>
  <c r="K2890" i="1"/>
  <c r="K2850" i="1"/>
  <c r="K2759" i="1"/>
  <c r="K2668" i="1"/>
  <c r="K2575" i="1"/>
  <c r="K2479" i="1"/>
  <c r="K2399" i="1"/>
  <c r="K2303" i="1"/>
  <c r="K2247" i="1"/>
  <c r="K2146" i="1"/>
  <c r="K2103" i="1"/>
  <c r="K372" i="1"/>
  <c r="K740" i="1"/>
  <c r="K23" i="1"/>
  <c r="K281" i="1"/>
  <c r="K831" i="1"/>
  <c r="K101" i="1"/>
  <c r="K546" i="1"/>
  <c r="K648" i="1"/>
  <c r="K1017" i="1"/>
  <c r="K462" i="1"/>
  <c r="K1199" i="1"/>
  <c r="K1284" i="1"/>
  <c r="K2085" i="1"/>
  <c r="K928" i="1"/>
  <c r="K1106" i="1"/>
  <c r="K1735" i="1"/>
  <c r="K1640" i="1"/>
  <c r="K1373" i="1"/>
  <c r="K1913" i="1"/>
  <c r="K186" i="1"/>
  <c r="K1474" i="1"/>
  <c r="K1996" i="1"/>
  <c r="K2835" i="1"/>
  <c r="K1818" i="1"/>
  <c r="K2276" i="1"/>
  <c r="K2372" i="1"/>
  <c r="K1555" i="1"/>
  <c r="K3021" i="1"/>
  <c r="K2734" i="1"/>
  <c r="K2183" i="1"/>
  <c r="K3422" i="1"/>
  <c r="K3414" i="1"/>
  <c r="K3406" i="1"/>
  <c r="K3390" i="1"/>
  <c r="K3382" i="1"/>
  <c r="K3326" i="1"/>
  <c r="K3318" i="1"/>
  <c r="K3310" i="1"/>
  <c r="K3302" i="1"/>
  <c r="K3294" i="1"/>
  <c r="K3286" i="1"/>
  <c r="K3262" i="1"/>
  <c r="K3254" i="1"/>
  <c r="K3222" i="1"/>
  <c r="K3214" i="1"/>
  <c r="K3206" i="1"/>
  <c r="K3174" i="1"/>
  <c r="K3166" i="1"/>
  <c r="K3150" i="1"/>
  <c r="K3142" i="1"/>
  <c r="K3134" i="1"/>
  <c r="K3126" i="1"/>
  <c r="K3118" i="1"/>
  <c r="K3086" i="1"/>
  <c r="K3078" i="1"/>
  <c r="K3062" i="1"/>
  <c r="K3052" i="1"/>
  <c r="K3043" i="1"/>
  <c r="K3033" i="1"/>
  <c r="K2998" i="1"/>
  <c r="K2956" i="1"/>
  <c r="K2942" i="1"/>
  <c r="K2847" i="1"/>
  <c r="K2828" i="1"/>
  <c r="K2799" i="1"/>
  <c r="K2756" i="1"/>
  <c r="K2663" i="1"/>
  <c r="K2644" i="1"/>
  <c r="K2572" i="1"/>
  <c r="K2556" i="1"/>
  <c r="K2524" i="1"/>
  <c r="K2471" i="1"/>
  <c r="K2391" i="1"/>
  <c r="K2367" i="1"/>
  <c r="K2295" i="1"/>
  <c r="K1755" i="1"/>
  <c r="K1468" i="1"/>
  <c r="K652" i="1"/>
  <c r="K932" i="1"/>
  <c r="K1478" i="1"/>
  <c r="K2187" i="1"/>
  <c r="K2376" i="1"/>
  <c r="K73" i="1"/>
  <c r="K867" i="1"/>
  <c r="K497" i="1"/>
  <c r="K686" i="1"/>
  <c r="K585" i="1"/>
  <c r="K1145" i="1"/>
  <c r="K407" i="1"/>
  <c r="K1234" i="1"/>
  <c r="K966" i="1"/>
  <c r="K225" i="1"/>
  <c r="K775" i="1"/>
  <c r="K136" i="1"/>
  <c r="K1511" i="1"/>
  <c r="K1591" i="1"/>
  <c r="K319" i="1"/>
  <c r="K1680" i="1"/>
  <c r="K1769" i="1"/>
  <c r="K1056" i="1"/>
  <c r="K1412" i="1"/>
  <c r="K2036" i="1"/>
  <c r="K2124" i="1"/>
  <c r="K1323" i="1"/>
  <c r="K1947" i="1"/>
  <c r="K2410" i="1"/>
  <c r="K2498" i="1"/>
  <c r="K1858" i="1"/>
  <c r="K2221" i="1"/>
  <c r="K3061" i="1"/>
  <c r="K2310" i="1"/>
  <c r="K2598" i="1"/>
  <c r="K2686" i="1"/>
  <c r="K2774" i="1"/>
  <c r="K2872" i="1"/>
  <c r="K72" i="1"/>
  <c r="K584" i="1"/>
  <c r="K1144" i="1"/>
  <c r="K406" i="1"/>
  <c r="K1233" i="1"/>
  <c r="K965" i="1"/>
  <c r="K1322" i="1"/>
  <c r="K224" i="1"/>
  <c r="K774" i="1"/>
  <c r="K135" i="1"/>
  <c r="K866" i="1"/>
  <c r="K1055" i="1"/>
  <c r="K318" i="1"/>
  <c r="K496" i="1"/>
  <c r="K685" i="1"/>
  <c r="K1679" i="1"/>
  <c r="K1768" i="1"/>
  <c r="K1857" i="1"/>
  <c r="K2220" i="1"/>
  <c r="K2409" i="1"/>
  <c r="K2497" i="1"/>
  <c r="K2971" i="1"/>
  <c r="K1510" i="1"/>
  <c r="K2035" i="1"/>
  <c r="K2123" i="1"/>
  <c r="K2309" i="1"/>
  <c r="K2597" i="1"/>
  <c r="K2685" i="1"/>
  <c r="K2773" i="1"/>
  <c r="K1411" i="1"/>
  <c r="K1590" i="1"/>
  <c r="K1946" i="1"/>
  <c r="K684" i="1"/>
  <c r="K964" i="1"/>
  <c r="K63" i="1"/>
  <c r="K405" i="1"/>
  <c r="K1232" i="1"/>
  <c r="K1321" i="1"/>
  <c r="K223" i="1"/>
  <c r="K773" i="1"/>
  <c r="K1410" i="1"/>
  <c r="K134" i="1"/>
  <c r="K865" i="1"/>
  <c r="K1054" i="1"/>
  <c r="K317" i="1"/>
  <c r="K583" i="1"/>
  <c r="K1143" i="1"/>
  <c r="K1509" i="1"/>
  <c r="K1589" i="1"/>
  <c r="K1767" i="1"/>
  <c r="K495" i="1"/>
  <c r="K1945" i="1"/>
  <c r="K1678" i="1"/>
  <c r="K1856" i="1"/>
  <c r="K2034" i="1"/>
  <c r="K2122" i="1"/>
  <c r="K2219" i="1"/>
  <c r="K2308" i="1"/>
  <c r="K2870" i="1"/>
  <c r="K2408" i="1"/>
  <c r="K2496" i="1"/>
  <c r="K315" i="1"/>
  <c r="K403" i="1"/>
  <c r="K771" i="1"/>
  <c r="K132" i="1"/>
  <c r="K1052" i="1"/>
  <c r="K61" i="1"/>
  <c r="K221" i="1"/>
  <c r="K863" i="1"/>
  <c r="K962" i="1"/>
  <c r="K493" i="1"/>
  <c r="K581" i="1"/>
  <c r="K1319" i="1"/>
  <c r="K1765" i="1"/>
  <c r="K1943" i="1"/>
  <c r="K682" i="1"/>
  <c r="K1141" i="1"/>
  <c r="K1230" i="1"/>
  <c r="K2217" i="1"/>
  <c r="K1408" i="1"/>
  <c r="K1676" i="1"/>
  <c r="K1854" i="1"/>
  <c r="K2032" i="1"/>
  <c r="K2120" i="1"/>
  <c r="K2306" i="1"/>
  <c r="K2594" i="1"/>
  <c r="K2682" i="1"/>
  <c r="K2770" i="1"/>
  <c r="K1507" i="1"/>
  <c r="K2406" i="1"/>
  <c r="K2494" i="1"/>
  <c r="K2968" i="1"/>
  <c r="K131" i="1"/>
  <c r="K220" i="1"/>
  <c r="K492" i="1"/>
  <c r="K580" i="1"/>
  <c r="K60" i="1"/>
  <c r="K862" i="1"/>
  <c r="K961" i="1"/>
  <c r="K770" i="1"/>
  <c r="K1051" i="1"/>
  <c r="K314" i="1"/>
  <c r="K1140" i="1"/>
  <c r="K681" i="1"/>
  <c r="K402" i="1"/>
  <c r="K1853" i="1"/>
  <c r="K2031" i="1"/>
  <c r="K1229" i="1"/>
  <c r="K1318" i="1"/>
  <c r="K1407" i="1"/>
  <c r="K1506" i="1"/>
  <c r="K1586" i="1"/>
  <c r="K1764" i="1"/>
  <c r="K1675" i="1"/>
  <c r="K2119" i="1"/>
  <c r="K2305" i="1"/>
  <c r="K2593" i="1"/>
  <c r="K2681" i="1"/>
  <c r="K2769" i="1"/>
  <c r="K2216" i="1"/>
  <c r="K2867" i="1"/>
  <c r="K2405" i="1"/>
  <c r="K2493" i="1"/>
  <c r="K1942" i="1"/>
  <c r="K859" i="1"/>
  <c r="K311" i="1"/>
  <c r="K1137" i="1"/>
  <c r="K489" i="1"/>
  <c r="K678" i="1"/>
  <c r="K1226" i="1"/>
  <c r="K577" i="1"/>
  <c r="K399" i="1"/>
  <c r="K128" i="1"/>
  <c r="K1503" i="1"/>
  <c r="K1583" i="1"/>
  <c r="K767" i="1"/>
  <c r="K958" i="1"/>
  <c r="K1672" i="1"/>
  <c r="K1048" i="1"/>
  <c r="K1761" i="1"/>
  <c r="K217" i="1"/>
  <c r="K2028" i="1"/>
  <c r="K2116" i="1"/>
  <c r="K2402" i="1"/>
  <c r="K2490" i="1"/>
  <c r="K1404" i="1"/>
  <c r="K1939" i="1"/>
  <c r="K3053" i="1"/>
  <c r="K2302" i="1"/>
  <c r="K2590" i="1"/>
  <c r="K2678" i="1"/>
  <c r="K2766" i="1"/>
  <c r="K1315" i="1"/>
  <c r="K2864" i="1"/>
  <c r="K26" i="1"/>
  <c r="K459" i="1"/>
  <c r="K188" i="1"/>
  <c r="K828" i="1"/>
  <c r="K1020" i="1"/>
  <c r="K102" i="1"/>
  <c r="K645" i="1"/>
  <c r="K1109" i="1"/>
  <c r="K925" i="1"/>
  <c r="K285" i="1"/>
  <c r="K1196" i="1"/>
  <c r="K369" i="1"/>
  <c r="K549" i="1"/>
  <c r="K737" i="1"/>
  <c r="K1287" i="1"/>
  <c r="K1821" i="1"/>
  <c r="K1999" i="1"/>
  <c r="K1471" i="1"/>
  <c r="K1553" i="1"/>
  <c r="K1732" i="1"/>
  <c r="K2180" i="1"/>
  <c r="K2273" i="1"/>
  <c r="K2369" i="1"/>
  <c r="K2649" i="1"/>
  <c r="K2737" i="1"/>
  <c r="K1643" i="1"/>
  <c r="K2460" i="1"/>
  <c r="K1910" i="1"/>
  <c r="K2088" i="1"/>
  <c r="K2933" i="1"/>
  <c r="K1376" i="1"/>
  <c r="K2832" i="1"/>
  <c r="K443" i="1"/>
  <c r="K812" i="1"/>
  <c r="K1092" i="1"/>
  <c r="K165" i="1"/>
  <c r="K722" i="1"/>
  <c r="K255" i="1"/>
  <c r="K1359" i="1"/>
  <c r="K1002" i="1"/>
  <c r="K1805" i="1"/>
  <c r="K1983" i="1"/>
  <c r="K2071" i="1"/>
  <c r="K1454" i="1"/>
  <c r="K1716" i="1"/>
  <c r="K2164" i="1"/>
  <c r="K1181" i="1"/>
  <c r="K2257" i="1"/>
  <c r="K2633" i="1"/>
  <c r="K2721" i="1"/>
  <c r="K2539" i="1"/>
  <c r="K2445" i="1"/>
  <c r="K2814" i="1"/>
  <c r="K1270" i="1"/>
  <c r="K1627" i="1"/>
  <c r="K1894" i="1"/>
  <c r="K2912" i="1"/>
  <c r="K896" i="1"/>
  <c r="K431" i="1"/>
  <c r="K990" i="1"/>
  <c r="K1169" i="1"/>
  <c r="K1441" i="1"/>
  <c r="K614" i="1"/>
  <c r="K1258" i="1"/>
  <c r="K799" i="1"/>
  <c r="K521" i="1"/>
  <c r="K343" i="1"/>
  <c r="K1615" i="1"/>
  <c r="K1704" i="1"/>
  <c r="K710" i="1"/>
  <c r="K1793" i="1"/>
  <c r="K1347" i="1"/>
  <c r="K1080" i="1"/>
  <c r="K2433" i="1"/>
  <c r="K1971" i="1"/>
  <c r="K2339" i="1"/>
  <c r="K2995" i="1"/>
  <c r="K2152" i="1"/>
  <c r="K2245" i="1"/>
  <c r="K2621" i="1"/>
  <c r="K2709" i="1"/>
  <c r="K1882" i="1"/>
  <c r="K2059" i="1"/>
  <c r="K77" i="1"/>
  <c r="K233" i="1"/>
  <c r="K144" i="1"/>
  <c r="K3421" i="1"/>
  <c r="K3413" i="1"/>
  <c r="K3405" i="1"/>
  <c r="K3397" i="1"/>
  <c r="K3389" i="1"/>
  <c r="K3381" i="1"/>
  <c r="K3325" i="1"/>
  <c r="K3317" i="1"/>
  <c r="K3309" i="1"/>
  <c r="K3301" i="1"/>
  <c r="K3285" i="1"/>
  <c r="K3261" i="1"/>
  <c r="K3237" i="1"/>
  <c r="K3229" i="1"/>
  <c r="K3221" i="1"/>
  <c r="K3213" i="1"/>
  <c r="K3173" i="1"/>
  <c r="K3165" i="1"/>
  <c r="K3149" i="1"/>
  <c r="K3141" i="1"/>
  <c r="K3125" i="1"/>
  <c r="K3117" i="1"/>
  <c r="K3109" i="1"/>
  <c r="K3085" i="1"/>
  <c r="K3060" i="1"/>
  <c r="K3051" i="1"/>
  <c r="K3042" i="1"/>
  <c r="K3032" i="1"/>
  <c r="K2996" i="1"/>
  <c r="K2967" i="1"/>
  <c r="K2954" i="1"/>
  <c r="K2940" i="1"/>
  <c r="K2930" i="1"/>
  <c r="K2900" i="1"/>
  <c r="K2866" i="1"/>
  <c r="K2826" i="1"/>
  <c r="K2786" i="1"/>
  <c r="K2751" i="1"/>
  <c r="K2732" i="1"/>
  <c r="K2660" i="1"/>
  <c r="K2567" i="1"/>
  <c r="K2383" i="1"/>
  <c r="K2090" i="1"/>
  <c r="K1850" i="1"/>
  <c r="K1308" i="1"/>
  <c r="K179" i="1"/>
  <c r="K94" i="1"/>
  <c r="K456" i="1"/>
  <c r="K544" i="1"/>
  <c r="K922" i="1"/>
  <c r="K1015" i="1"/>
  <c r="K1193" i="1"/>
  <c r="K366" i="1"/>
  <c r="K1282" i="1"/>
  <c r="K734" i="1"/>
  <c r="K825" i="1"/>
  <c r="K1104" i="1"/>
  <c r="K1371" i="1"/>
  <c r="K1639" i="1"/>
  <c r="K271" i="1"/>
  <c r="K642" i="1"/>
  <c r="K1728" i="1"/>
  <c r="K1817" i="1"/>
  <c r="K2177" i="1"/>
  <c r="K2457" i="1"/>
  <c r="K1906" i="1"/>
  <c r="K2083" i="1"/>
  <c r="K2554" i="1"/>
  <c r="K1550" i="1"/>
  <c r="K3019" i="1"/>
  <c r="K2269" i="1"/>
  <c r="K2645" i="1"/>
  <c r="K2733" i="1"/>
  <c r="K2829" i="1"/>
  <c r="K2366" i="1"/>
  <c r="K2928" i="1"/>
  <c r="K227" i="1"/>
  <c r="K499" i="1"/>
  <c r="K587" i="1"/>
  <c r="K75" i="1"/>
  <c r="K321" i="1"/>
  <c r="K688" i="1"/>
  <c r="K1147" i="1"/>
  <c r="K409" i="1"/>
  <c r="K1236" i="1"/>
  <c r="K869" i="1"/>
  <c r="K138" i="1"/>
  <c r="K1058" i="1"/>
  <c r="K1325" i="1"/>
  <c r="K1949" i="1"/>
  <c r="K777" i="1"/>
  <c r="K1513" i="1"/>
  <c r="K1593" i="1"/>
  <c r="K968" i="1"/>
  <c r="K1860" i="1"/>
  <c r="K1682" i="1"/>
  <c r="K2412" i="1"/>
  <c r="K1771" i="1"/>
  <c r="K2038" i="1"/>
  <c r="K2126" i="1"/>
  <c r="K2312" i="1"/>
  <c r="K2600" i="1"/>
  <c r="K2688" i="1"/>
  <c r="K2776" i="1"/>
  <c r="K74" i="1"/>
  <c r="K868" i="1"/>
  <c r="K498" i="1"/>
  <c r="K687" i="1"/>
  <c r="K586" i="1"/>
  <c r="K1146" i="1"/>
  <c r="K408" i="1"/>
  <c r="K1235" i="1"/>
  <c r="K967" i="1"/>
  <c r="K226" i="1"/>
  <c r="K776" i="1"/>
  <c r="K320" i="1"/>
  <c r="K1413" i="1"/>
  <c r="K2037" i="1"/>
  <c r="K2125" i="1"/>
  <c r="K1512" i="1"/>
  <c r="K1592" i="1"/>
  <c r="K1681" i="1"/>
  <c r="K137" i="1"/>
  <c r="K1324" i="1"/>
  <c r="K1948" i="1"/>
  <c r="K2873" i="1"/>
  <c r="K2411" i="1"/>
  <c r="K2499" i="1"/>
  <c r="K1057" i="1"/>
  <c r="K1770" i="1"/>
  <c r="K1859" i="1"/>
  <c r="K2973" i="1"/>
  <c r="K2222" i="1"/>
  <c r="K683" i="1"/>
  <c r="K963" i="1"/>
  <c r="K316" i="1"/>
  <c r="K404" i="1"/>
  <c r="K772" i="1"/>
  <c r="K62" i="1"/>
  <c r="K222" i="1"/>
  <c r="K1409" i="1"/>
  <c r="K133" i="1"/>
  <c r="K864" i="1"/>
  <c r="K1053" i="1"/>
  <c r="K494" i="1"/>
  <c r="K1231" i="1"/>
  <c r="K1677" i="1"/>
  <c r="K1855" i="1"/>
  <c r="K582" i="1"/>
  <c r="K2033" i="1"/>
  <c r="K2121" i="1"/>
  <c r="K1142" i="1"/>
  <c r="K1320" i="1"/>
  <c r="K1508" i="1"/>
  <c r="K1588" i="1"/>
  <c r="K1766" i="1"/>
  <c r="K2218" i="1"/>
  <c r="K2307" i="1"/>
  <c r="K2595" i="1"/>
  <c r="K2683" i="1"/>
  <c r="K2771" i="1"/>
  <c r="K2869" i="1"/>
  <c r="K184" i="1"/>
  <c r="K279" i="1"/>
  <c r="K899" i="1"/>
  <c r="K524" i="1"/>
  <c r="K346" i="1"/>
  <c r="K1083" i="1"/>
  <c r="K713" i="1"/>
  <c r="K434" i="1"/>
  <c r="K993" i="1"/>
  <c r="K1172" i="1"/>
  <c r="K617" i="1"/>
  <c r="K1350" i="1"/>
  <c r="K1885" i="1"/>
  <c r="K1444" i="1"/>
  <c r="K1261" i="1"/>
  <c r="K1618" i="1"/>
  <c r="K802" i="1"/>
  <c r="K1796" i="1"/>
  <c r="K2530" i="1"/>
  <c r="K1974" i="1"/>
  <c r="K2436" i="1"/>
  <c r="K2805" i="1"/>
  <c r="K2342" i="1"/>
  <c r="K1707" i="1"/>
  <c r="K2248" i="1"/>
  <c r="K2624" i="1"/>
  <c r="K2712" i="1"/>
  <c r="K523" i="1"/>
  <c r="K712" i="1"/>
  <c r="K898" i="1"/>
  <c r="K433" i="1"/>
  <c r="K992" i="1"/>
  <c r="K1171" i="1"/>
  <c r="K616" i="1"/>
  <c r="K1260" i="1"/>
  <c r="K801" i="1"/>
  <c r="K345" i="1"/>
  <c r="K1082" i="1"/>
  <c r="K1973" i="1"/>
  <c r="K2061" i="1"/>
  <c r="K1617" i="1"/>
  <c r="K1349" i="1"/>
  <c r="K1884" i="1"/>
  <c r="K2529" i="1"/>
  <c r="K1795" i="1"/>
  <c r="K1443" i="1"/>
  <c r="K2435" i="1"/>
  <c r="K2341" i="1"/>
  <c r="K2997" i="1"/>
  <c r="K2154" i="1"/>
  <c r="K2902" i="1"/>
  <c r="K897" i="1"/>
  <c r="K432" i="1"/>
  <c r="K991" i="1"/>
  <c r="K1170" i="1"/>
  <c r="K1442" i="1"/>
  <c r="K615" i="1"/>
  <c r="K1259" i="1"/>
  <c r="K800" i="1"/>
  <c r="K522" i="1"/>
  <c r="K711" i="1"/>
  <c r="K1081" i="1"/>
  <c r="K344" i="1"/>
  <c r="K1616" i="1"/>
  <c r="K1705" i="1"/>
  <c r="K2153" i="1"/>
  <c r="K1972" i="1"/>
  <c r="K2060" i="1"/>
  <c r="K1794" i="1"/>
  <c r="K1348" i="1"/>
  <c r="K2434" i="1"/>
  <c r="K2803" i="1"/>
  <c r="K2340" i="1"/>
  <c r="K2901" i="1"/>
  <c r="K2246" i="1"/>
  <c r="K2622" i="1"/>
  <c r="K2710" i="1"/>
  <c r="K2528" i="1"/>
  <c r="K612" i="1"/>
  <c r="K708" i="1"/>
  <c r="K988" i="1"/>
  <c r="K1256" i="1"/>
  <c r="K797" i="1"/>
  <c r="K1345" i="1"/>
  <c r="K519" i="1"/>
  <c r="K341" i="1"/>
  <c r="K1078" i="1"/>
  <c r="K429" i="1"/>
  <c r="K1167" i="1"/>
  <c r="K1613" i="1"/>
  <c r="K894" i="1"/>
  <c r="K1791" i="1"/>
  <c r="K1969" i="1"/>
  <c r="K2057" i="1"/>
  <c r="K1530" i="1"/>
  <c r="K1439" i="1"/>
  <c r="K2337" i="1"/>
  <c r="K2150" i="1"/>
  <c r="K2243" i="1"/>
  <c r="K2619" i="1"/>
  <c r="K2707" i="1"/>
  <c r="K1880" i="1"/>
  <c r="K1702" i="1"/>
  <c r="K2525" i="1"/>
  <c r="K2800" i="1"/>
  <c r="K851" i="1"/>
  <c r="K46" i="1"/>
  <c r="K209" i="1"/>
  <c r="K759" i="1"/>
  <c r="K120" i="1"/>
  <c r="K303" i="1"/>
  <c r="K1129" i="1"/>
  <c r="K1218" i="1"/>
  <c r="K481" i="1"/>
  <c r="K670" i="1"/>
  <c r="K569" i="1"/>
  <c r="K950" i="1"/>
  <c r="K1040" i="1"/>
  <c r="K391" i="1"/>
  <c r="K1495" i="1"/>
  <c r="K1575" i="1"/>
  <c r="K1396" i="1"/>
  <c r="K1664" i="1"/>
  <c r="K1753" i="1"/>
  <c r="K1307" i="1"/>
  <c r="K2020" i="1"/>
  <c r="K2108" i="1"/>
  <c r="K1931" i="1"/>
  <c r="K2205" i="1"/>
  <c r="K2394" i="1"/>
  <c r="K2482" i="1"/>
  <c r="K1842" i="1"/>
  <c r="K3045" i="1"/>
  <c r="K2294" i="1"/>
  <c r="K2582" i="1"/>
  <c r="K2670" i="1"/>
  <c r="K2758" i="1"/>
  <c r="K2856" i="1"/>
  <c r="K3420" i="1"/>
  <c r="K3412" i="1"/>
  <c r="K3404" i="1"/>
  <c r="K3396" i="1"/>
  <c r="K3388" i="1"/>
  <c r="K3364" i="1"/>
  <c r="K3348" i="1"/>
  <c r="K3324" i="1"/>
  <c r="K3316" i="1"/>
  <c r="K3308" i="1"/>
  <c r="K3300" i="1"/>
  <c r="K3284" i="1"/>
  <c r="K3236" i="1"/>
  <c r="K3228" i="1"/>
  <c r="K3220" i="1"/>
  <c r="K3212" i="1"/>
  <c r="K3204" i="1"/>
  <c r="K3196" i="1"/>
  <c r="K3172" i="1"/>
  <c r="K3148" i="1"/>
  <c r="K3140" i="1"/>
  <c r="K3132" i="1"/>
  <c r="K3124" i="1"/>
  <c r="K3108" i="1"/>
  <c r="K3084" i="1"/>
  <c r="K3059" i="1"/>
  <c r="K3050" i="1"/>
  <c r="K3041" i="1"/>
  <c r="K3031" i="1"/>
  <c r="K2953" i="1"/>
  <c r="K2863" i="1"/>
  <c r="K2842" i="1"/>
  <c r="K2748" i="1"/>
  <c r="K2711" i="1"/>
  <c r="K2687" i="1"/>
  <c r="K2655" i="1"/>
  <c r="K2596" i="1"/>
  <c r="K2551" i="1"/>
  <c r="K2511" i="1"/>
  <c r="K2279" i="1"/>
  <c r="K2213" i="1"/>
  <c r="K1995" i="1"/>
  <c r="K1944" i="1"/>
  <c r="K1587" i="1"/>
  <c r="K460" i="1"/>
  <c r="K548" i="1"/>
  <c r="K1108" i="1"/>
  <c r="K22" i="1"/>
  <c r="K97" i="1"/>
  <c r="K273" i="1"/>
  <c r="K738" i="1"/>
  <c r="K181" i="1"/>
  <c r="K646" i="1"/>
  <c r="K926" i="1"/>
  <c r="K829" i="1"/>
  <c r="K1375" i="1"/>
  <c r="K1909" i="1"/>
  <c r="K1286" i="1"/>
  <c r="K2087" i="1"/>
  <c r="K1019" i="1"/>
  <c r="K370" i="1"/>
  <c r="K1472" i="1"/>
  <c r="K1554" i="1"/>
  <c r="K1644" i="1"/>
  <c r="K2000" i="1"/>
  <c r="K2833" i="1"/>
  <c r="K2370" i="1"/>
  <c r="K2650" i="1"/>
  <c r="K1197" i="1"/>
  <c r="K1731" i="1"/>
  <c r="K2461" i="1"/>
  <c r="K2181" i="1"/>
  <c r="K2558" i="1"/>
  <c r="K2272" i="1"/>
  <c r="K2736" i="1"/>
  <c r="K611" i="1"/>
  <c r="K707" i="1"/>
  <c r="K987" i="1"/>
  <c r="K340" i="1"/>
  <c r="K428" i="1"/>
  <c r="K796" i="1"/>
  <c r="K518" i="1"/>
  <c r="K1077" i="1"/>
  <c r="K893" i="1"/>
  <c r="K1255" i="1"/>
  <c r="K1701" i="1"/>
  <c r="K1879" i="1"/>
  <c r="K1344" i="1"/>
  <c r="K1166" i="1"/>
  <c r="K1529" i="1"/>
  <c r="K1612" i="1"/>
  <c r="K1438" i="1"/>
  <c r="K1968" i="1"/>
  <c r="K2897" i="1"/>
  <c r="K2149" i="1"/>
  <c r="K2242" i="1"/>
  <c r="K2618" i="1"/>
  <c r="K2706" i="1"/>
  <c r="K2056" i="1"/>
  <c r="K2430" i="1"/>
  <c r="K2336" i="1"/>
  <c r="K703" i="1"/>
  <c r="K1162" i="1"/>
  <c r="K424" i="1"/>
  <c r="K605" i="1"/>
  <c r="K1251" i="1"/>
  <c r="K983" i="1"/>
  <c r="K792" i="1"/>
  <c r="K336" i="1"/>
  <c r="K887" i="1"/>
  <c r="K514" i="1"/>
  <c r="K1432" i="1"/>
  <c r="K1073" i="1"/>
  <c r="K1608" i="1"/>
  <c r="K1697" i="1"/>
  <c r="K1340" i="1"/>
  <c r="K1964" i="1"/>
  <c r="K2052" i="1"/>
  <c r="K1875" i="1"/>
  <c r="K2793" i="1"/>
  <c r="K2330" i="1"/>
  <c r="K2426" i="1"/>
  <c r="K1786" i="1"/>
  <c r="K2891" i="1"/>
  <c r="K2143" i="1"/>
  <c r="K2517" i="1"/>
  <c r="K2238" i="1"/>
  <c r="K2614" i="1"/>
  <c r="K2702" i="1"/>
  <c r="K1526" i="1"/>
  <c r="K507" i="1"/>
  <c r="K329" i="1"/>
  <c r="K696" i="1"/>
  <c r="K1155" i="1"/>
  <c r="K417" i="1"/>
  <c r="K597" i="1"/>
  <c r="K1244" i="1"/>
  <c r="K879" i="1"/>
  <c r="K1066" i="1"/>
  <c r="K1333" i="1"/>
  <c r="K1957" i="1"/>
  <c r="K1424" i="1"/>
  <c r="K785" i="1"/>
  <c r="K1601" i="1"/>
  <c r="K976" i="1"/>
  <c r="K1522" i="1"/>
  <c r="K1868" i="1"/>
  <c r="K2322" i="1"/>
  <c r="K1690" i="1"/>
  <c r="K2420" i="1"/>
  <c r="K1779" i="1"/>
  <c r="K2046" i="1"/>
  <c r="K2510" i="1"/>
  <c r="K2608" i="1"/>
  <c r="K2696" i="1"/>
  <c r="K3419" i="1"/>
  <c r="K3403" i="1"/>
  <c r="K3379" i="1"/>
  <c r="K3347" i="1"/>
  <c r="K3323" i="1"/>
  <c r="K3315" i="1"/>
  <c r="K3307" i="1"/>
  <c r="K3299" i="1"/>
  <c r="K3291" i="1"/>
  <c r="K3283" i="1"/>
  <c r="K3259" i="1"/>
  <c r="K3235" i="1"/>
  <c r="K3219" i="1"/>
  <c r="K3195" i="1"/>
  <c r="K3147" i="1"/>
  <c r="K3131" i="1"/>
  <c r="K3107" i="1"/>
  <c r="K3058" i="1"/>
  <c r="K3049" i="1"/>
  <c r="K3040" i="1"/>
  <c r="K3030" i="1"/>
  <c r="K2993" i="1"/>
  <c r="K2964" i="1"/>
  <c r="K2938" i="1"/>
  <c r="K2927" i="1"/>
  <c r="K2898" i="1"/>
  <c r="K2860" i="1"/>
  <c r="K2796" i="1"/>
  <c r="K2775" i="1"/>
  <c r="K2743" i="1"/>
  <c r="K2684" i="1"/>
  <c r="K2564" i="1"/>
  <c r="K2463" i="1"/>
  <c r="K2202" i="1"/>
  <c r="K2155" i="1"/>
  <c r="K515" i="1"/>
  <c r="K8" i="1"/>
  <c r="K337" i="1"/>
  <c r="K239" i="1"/>
  <c r="K149" i="1"/>
  <c r="K704" i="1"/>
  <c r="K890" i="1"/>
  <c r="K1163" i="1"/>
  <c r="K425" i="1"/>
  <c r="K1252" i="1"/>
  <c r="K1074" i="1"/>
  <c r="K1341" i="1"/>
  <c r="K1965" i="1"/>
  <c r="K2053" i="1"/>
  <c r="K608" i="1"/>
  <c r="K793" i="1"/>
  <c r="K1527" i="1"/>
  <c r="K1435" i="1"/>
  <c r="K984" i="1"/>
  <c r="K1609" i="1"/>
  <c r="K1876" i="1"/>
  <c r="K1698" i="1"/>
  <c r="K2427" i="1"/>
  <c r="K1787" i="1"/>
  <c r="K2333" i="1"/>
  <c r="K2989" i="1"/>
  <c r="K2894" i="1"/>
  <c r="K2520" i="1"/>
  <c r="K58" i="1"/>
  <c r="K219" i="1"/>
  <c r="K491" i="1"/>
  <c r="K579" i="1"/>
  <c r="K769" i="1"/>
  <c r="K1050" i="1"/>
  <c r="K130" i="1"/>
  <c r="K313" i="1"/>
  <c r="K1139" i="1"/>
  <c r="K680" i="1"/>
  <c r="K1228" i="1"/>
  <c r="K861" i="1"/>
  <c r="K960" i="1"/>
  <c r="K1941" i="1"/>
  <c r="K401" i="1"/>
  <c r="K1317" i="1"/>
  <c r="K1406" i="1"/>
  <c r="K1505" i="1"/>
  <c r="K1585" i="1"/>
  <c r="K1852" i="1"/>
  <c r="K2030" i="1"/>
  <c r="K2215" i="1"/>
  <c r="K1763" i="1"/>
  <c r="K2404" i="1"/>
  <c r="K2492" i="1"/>
  <c r="K1674" i="1"/>
  <c r="K2118" i="1"/>
  <c r="K2304" i="1"/>
  <c r="K2592" i="1"/>
  <c r="K2680" i="1"/>
  <c r="K2768" i="1"/>
  <c r="K57" i="1"/>
  <c r="K860" i="1"/>
  <c r="K129" i="1"/>
  <c r="K312" i="1"/>
  <c r="K1138" i="1"/>
  <c r="K490" i="1"/>
  <c r="K679" i="1"/>
  <c r="K1227" i="1"/>
  <c r="K578" i="1"/>
  <c r="K400" i="1"/>
  <c r="K218" i="1"/>
  <c r="K768" i="1"/>
  <c r="K1049" i="1"/>
  <c r="K2029" i="1"/>
  <c r="K2117" i="1"/>
  <c r="K1316" i="1"/>
  <c r="K1405" i="1"/>
  <c r="K1504" i="1"/>
  <c r="K1584" i="1"/>
  <c r="K959" i="1"/>
  <c r="K1673" i="1"/>
  <c r="K1940" i="1"/>
  <c r="K1762" i="1"/>
  <c r="K2865" i="1"/>
  <c r="K2403" i="1"/>
  <c r="K2491" i="1"/>
  <c r="K2965" i="1"/>
  <c r="K1851" i="1"/>
  <c r="K2214" i="1"/>
  <c r="K55" i="1"/>
  <c r="K1136" i="1"/>
  <c r="K488" i="1"/>
  <c r="K677" i="1"/>
  <c r="K1225" i="1"/>
  <c r="K576" i="1"/>
  <c r="K1314" i="1"/>
  <c r="K398" i="1"/>
  <c r="K957" i="1"/>
  <c r="K216" i="1"/>
  <c r="K766" i="1"/>
  <c r="K310" i="1"/>
  <c r="K858" i="1"/>
  <c r="K1403" i="1"/>
  <c r="K1671" i="1"/>
  <c r="K1047" i="1"/>
  <c r="K1760" i="1"/>
  <c r="K1849" i="1"/>
  <c r="K127" i="1"/>
  <c r="K2212" i="1"/>
  <c r="K2401" i="1"/>
  <c r="K2489" i="1"/>
  <c r="K1502" i="1"/>
  <c r="K2963" i="1"/>
  <c r="K1938" i="1"/>
  <c r="K2301" i="1"/>
  <c r="K2589" i="1"/>
  <c r="K2677" i="1"/>
  <c r="K2765" i="1"/>
  <c r="K1582" i="1"/>
  <c r="K2027" i="1"/>
  <c r="K676" i="1"/>
  <c r="K956" i="1"/>
  <c r="K54" i="1"/>
  <c r="K487" i="1"/>
  <c r="K1224" i="1"/>
  <c r="K575" i="1"/>
  <c r="K1313" i="1"/>
  <c r="K397" i="1"/>
  <c r="K1402" i="1"/>
  <c r="K215" i="1"/>
  <c r="K765" i="1"/>
  <c r="K1046" i="1"/>
  <c r="K126" i="1"/>
  <c r="K857" i="1"/>
  <c r="K1135" i="1"/>
  <c r="K1501" i="1"/>
  <c r="K1581" i="1"/>
  <c r="K309" i="1"/>
  <c r="K1759" i="1"/>
  <c r="K1937" i="1"/>
  <c r="K2300" i="1"/>
  <c r="K1848" i="1"/>
  <c r="K2114" i="1"/>
  <c r="K2211" i="1"/>
  <c r="K2862" i="1"/>
  <c r="K2400" i="1"/>
  <c r="K2488" i="1"/>
  <c r="K675" i="1"/>
  <c r="K955" i="1"/>
  <c r="K308" i="1"/>
  <c r="K396" i="1"/>
  <c r="K764" i="1"/>
  <c r="K53" i="1"/>
  <c r="K574" i="1"/>
  <c r="K1312" i="1"/>
  <c r="K1401" i="1"/>
  <c r="K214" i="1"/>
  <c r="K1045" i="1"/>
  <c r="K125" i="1"/>
  <c r="K856" i="1"/>
  <c r="K486" i="1"/>
  <c r="K1223" i="1"/>
  <c r="K1669" i="1"/>
  <c r="K1847" i="1"/>
  <c r="K1134" i="1"/>
  <c r="K2025" i="1"/>
  <c r="K2113" i="1"/>
  <c r="K1500" i="1"/>
  <c r="K1580" i="1"/>
  <c r="K1936" i="1"/>
  <c r="K2299" i="1"/>
  <c r="K2587" i="1"/>
  <c r="K2675" i="1"/>
  <c r="K2763" i="1"/>
  <c r="K2210" i="1"/>
  <c r="K2861" i="1"/>
  <c r="K1758" i="1"/>
  <c r="K667" i="1"/>
  <c r="K947" i="1"/>
  <c r="K300" i="1"/>
  <c r="K388" i="1"/>
  <c r="K756" i="1"/>
  <c r="K1304" i="1"/>
  <c r="K478" i="1"/>
  <c r="K1393" i="1"/>
  <c r="K566" i="1"/>
  <c r="K1037" i="1"/>
  <c r="K206" i="1"/>
  <c r="K1126" i="1"/>
  <c r="K1215" i="1"/>
  <c r="K1661" i="1"/>
  <c r="K1839" i="1"/>
  <c r="K117" i="1"/>
  <c r="K2017" i="1"/>
  <c r="K2105" i="1"/>
  <c r="K848" i="1"/>
  <c r="K1492" i="1"/>
  <c r="K1572" i="1"/>
  <c r="K2291" i="1"/>
  <c r="K2579" i="1"/>
  <c r="K2667" i="1"/>
  <c r="K2755" i="1"/>
  <c r="K1750" i="1"/>
  <c r="K2853" i="1"/>
  <c r="K299" i="1"/>
  <c r="K387" i="1"/>
  <c r="K755" i="1"/>
  <c r="K43" i="1"/>
  <c r="K116" i="1"/>
  <c r="K1036" i="1"/>
  <c r="K477" i="1"/>
  <c r="K565" i="1"/>
  <c r="K666" i="1"/>
  <c r="K205" i="1"/>
  <c r="K847" i="1"/>
  <c r="K1303" i="1"/>
  <c r="K1214" i="1"/>
  <c r="K1749" i="1"/>
  <c r="K946" i="1"/>
  <c r="K1927" i="1"/>
  <c r="K2201" i="1"/>
  <c r="K1660" i="1"/>
  <c r="K1125" i="1"/>
  <c r="K1838" i="1"/>
  <c r="K2016" i="1"/>
  <c r="K2290" i="1"/>
  <c r="K2578" i="1"/>
  <c r="K2666" i="1"/>
  <c r="K2754" i="1"/>
  <c r="K1392" i="1"/>
  <c r="K1571" i="1"/>
  <c r="K2390" i="1"/>
  <c r="K2478" i="1"/>
  <c r="K2104" i="1"/>
  <c r="K2952" i="1"/>
  <c r="K42" i="1"/>
  <c r="K115" i="1"/>
  <c r="K204" i="1"/>
  <c r="K476" i="1"/>
  <c r="K564" i="1"/>
  <c r="K1124" i="1"/>
  <c r="K665" i="1"/>
  <c r="K386" i="1"/>
  <c r="K1035" i="1"/>
  <c r="K846" i="1"/>
  <c r="K945" i="1"/>
  <c r="K754" i="1"/>
  <c r="K298" i="1"/>
  <c r="K1391" i="1"/>
  <c r="K1837" i="1"/>
  <c r="K2015" i="1"/>
  <c r="K1302" i="1"/>
  <c r="K1490" i="1"/>
  <c r="K1570" i="1"/>
  <c r="K1213" i="1"/>
  <c r="K1748" i="1"/>
  <c r="K2289" i="1"/>
  <c r="K2577" i="1"/>
  <c r="K2665" i="1"/>
  <c r="K2753" i="1"/>
  <c r="K1659" i="1"/>
  <c r="K2851" i="1"/>
  <c r="K2389" i="1"/>
  <c r="K2477" i="1"/>
  <c r="K1926" i="1"/>
  <c r="K2200" i="1"/>
  <c r="K41" i="1"/>
  <c r="K203" i="1"/>
  <c r="K475" i="1"/>
  <c r="K563" i="1"/>
  <c r="K664" i="1"/>
  <c r="K1489" i="1"/>
  <c r="K385" i="1"/>
  <c r="K1034" i="1"/>
  <c r="K845" i="1"/>
  <c r="K944" i="1"/>
  <c r="K753" i="1"/>
  <c r="K1212" i="1"/>
  <c r="K114" i="1"/>
  <c r="K1123" i="1"/>
  <c r="K1390" i="1"/>
  <c r="K1925" i="1"/>
  <c r="K297" i="1"/>
  <c r="K1301" i="1"/>
  <c r="K1569" i="1"/>
  <c r="K1836" i="1"/>
  <c r="K2014" i="1"/>
  <c r="K1658" i="1"/>
  <c r="K1747" i="1"/>
  <c r="K2388" i="1"/>
  <c r="K2476" i="1"/>
  <c r="K2199" i="1"/>
  <c r="K2102" i="1"/>
  <c r="K2288" i="1"/>
  <c r="K2576" i="1"/>
  <c r="K2664" i="1"/>
  <c r="K2752" i="1"/>
  <c r="K844" i="1"/>
  <c r="K40" i="1"/>
  <c r="K562" i="1"/>
  <c r="K384" i="1"/>
  <c r="K1033" i="1"/>
  <c r="K943" i="1"/>
  <c r="K202" i="1"/>
  <c r="K752" i="1"/>
  <c r="K1211" i="1"/>
  <c r="K113" i="1"/>
  <c r="K1122" i="1"/>
  <c r="K296" i="1"/>
  <c r="K474" i="1"/>
  <c r="K663" i="1"/>
  <c r="K2013" i="1"/>
  <c r="K2101" i="1"/>
  <c r="K1300" i="1"/>
  <c r="K1568" i="1"/>
  <c r="K1488" i="1"/>
  <c r="K1657" i="1"/>
  <c r="K1389" i="1"/>
  <c r="K1924" i="1"/>
  <c r="K2849" i="1"/>
  <c r="K1746" i="1"/>
  <c r="K2387" i="1"/>
  <c r="K2475" i="1"/>
  <c r="K2198" i="1"/>
  <c r="K2949" i="1"/>
  <c r="K1835" i="1"/>
  <c r="K843" i="1"/>
  <c r="K39" i="1"/>
  <c r="K383" i="1"/>
  <c r="K1032" i="1"/>
  <c r="K942" i="1"/>
  <c r="K201" i="1"/>
  <c r="K751" i="1"/>
  <c r="K1210" i="1"/>
  <c r="K112" i="1"/>
  <c r="K1121" i="1"/>
  <c r="K295" i="1"/>
  <c r="K561" i="1"/>
  <c r="K473" i="1"/>
  <c r="K662" i="1"/>
  <c r="K1567" i="1"/>
  <c r="K1487" i="1"/>
  <c r="K1656" i="1"/>
  <c r="K1745" i="1"/>
  <c r="K2012" i="1"/>
  <c r="K2100" i="1"/>
  <c r="K1388" i="1"/>
  <c r="K2386" i="1"/>
  <c r="K2474" i="1"/>
  <c r="K2197" i="1"/>
  <c r="K1923" i="1"/>
  <c r="K3037" i="1"/>
  <c r="K1299" i="1"/>
  <c r="K2286" i="1"/>
  <c r="K2574" i="1"/>
  <c r="K2662" i="1"/>
  <c r="K2750" i="1"/>
  <c r="K2848" i="1"/>
  <c r="K38" i="1"/>
  <c r="K941" i="1"/>
  <c r="K200" i="1"/>
  <c r="K750" i="1"/>
  <c r="K1209" i="1"/>
  <c r="K111" i="1"/>
  <c r="K842" i="1"/>
  <c r="K1120" i="1"/>
  <c r="K1298" i="1"/>
  <c r="K294" i="1"/>
  <c r="K472" i="1"/>
  <c r="K661" i="1"/>
  <c r="K382" i="1"/>
  <c r="K1031" i="1"/>
  <c r="K560" i="1"/>
  <c r="K1486" i="1"/>
  <c r="K1655" i="1"/>
  <c r="K1744" i="1"/>
  <c r="K1833" i="1"/>
  <c r="K1387" i="1"/>
  <c r="K2196" i="1"/>
  <c r="K2385" i="1"/>
  <c r="K2473" i="1"/>
  <c r="K1566" i="1"/>
  <c r="K2947" i="1"/>
  <c r="K1922" i="1"/>
  <c r="K2099" i="1"/>
  <c r="K2285" i="1"/>
  <c r="K2573" i="1"/>
  <c r="K2661" i="1"/>
  <c r="K2749" i="1"/>
  <c r="K2011" i="1"/>
  <c r="K660" i="1"/>
  <c r="K940" i="1"/>
  <c r="K37" i="1"/>
  <c r="K199" i="1"/>
  <c r="K749" i="1"/>
  <c r="K1208" i="1"/>
  <c r="K110" i="1"/>
  <c r="K841" i="1"/>
  <c r="K1119" i="1"/>
  <c r="K1297" i="1"/>
  <c r="K293" i="1"/>
  <c r="K1386" i="1"/>
  <c r="K471" i="1"/>
  <c r="K559" i="1"/>
  <c r="K1030" i="1"/>
  <c r="K1565" i="1"/>
  <c r="K381" i="1"/>
  <c r="K1743" i="1"/>
  <c r="K1921" i="1"/>
  <c r="K1654" i="1"/>
  <c r="K2195" i="1"/>
  <c r="K3035" i="1"/>
  <c r="K2098" i="1"/>
  <c r="K2284" i="1"/>
  <c r="K1485" i="1"/>
  <c r="K1832" i="1"/>
  <c r="K2846" i="1"/>
  <c r="K2384" i="1"/>
  <c r="K2472" i="1"/>
  <c r="K659" i="1"/>
  <c r="K939" i="1"/>
  <c r="K292" i="1"/>
  <c r="K380" i="1"/>
  <c r="K748" i="1"/>
  <c r="K36" i="1"/>
  <c r="K109" i="1"/>
  <c r="K840" i="1"/>
  <c r="K1118" i="1"/>
  <c r="K1296" i="1"/>
  <c r="K1385" i="1"/>
  <c r="K470" i="1"/>
  <c r="K558" i="1"/>
  <c r="K198" i="1"/>
  <c r="K1207" i="1"/>
  <c r="K1484" i="1"/>
  <c r="K1653" i="1"/>
  <c r="K1831" i="1"/>
  <c r="K2009" i="1"/>
  <c r="K2097" i="1"/>
  <c r="K1029" i="1"/>
  <c r="K1564" i="1"/>
  <c r="K2194" i="1"/>
  <c r="K2945" i="1"/>
  <c r="K1742" i="1"/>
  <c r="K1920" i="1"/>
  <c r="K2283" i="1"/>
  <c r="K2571" i="1"/>
  <c r="K2659" i="1"/>
  <c r="K2747" i="1"/>
  <c r="K2845" i="1"/>
  <c r="K291" i="1"/>
  <c r="K379" i="1"/>
  <c r="K747" i="1"/>
  <c r="K35" i="1"/>
  <c r="K108" i="1"/>
  <c r="K1028" i="1"/>
  <c r="K469" i="1"/>
  <c r="K557" i="1"/>
  <c r="K658" i="1"/>
  <c r="K839" i="1"/>
  <c r="K938" i="1"/>
  <c r="K1117" i="1"/>
  <c r="K1295" i="1"/>
  <c r="K1741" i="1"/>
  <c r="K1919" i="1"/>
  <c r="K197" i="1"/>
  <c r="K1384" i="1"/>
  <c r="K2193" i="1"/>
  <c r="K1483" i="1"/>
  <c r="K1652" i="1"/>
  <c r="K1563" i="1"/>
  <c r="K2282" i="1"/>
  <c r="K2570" i="1"/>
  <c r="K2658" i="1"/>
  <c r="K2746" i="1"/>
  <c r="K2096" i="1"/>
  <c r="K1830" i="1"/>
  <c r="K2008" i="1"/>
  <c r="K2382" i="1"/>
  <c r="K2470" i="1"/>
  <c r="K2944" i="1"/>
  <c r="K2185" i="1"/>
  <c r="K2937" i="1"/>
  <c r="K2563" i="1"/>
  <c r="K2837" i="1"/>
  <c r="K3418" i="1"/>
  <c r="K3410" i="1"/>
  <c r="K3402" i="1"/>
  <c r="K3394" i="1"/>
  <c r="K3378" i="1"/>
  <c r="K3322" i="1"/>
  <c r="K3314" i="1"/>
  <c r="K3306" i="1"/>
  <c r="K3298" i="1"/>
  <c r="K3282" i="1"/>
  <c r="K3258" i="1"/>
  <c r="K3234" i="1"/>
  <c r="K3226" i="1"/>
  <c r="K3218" i="1"/>
  <c r="K3210" i="1"/>
  <c r="K3202" i="1"/>
  <c r="K3194" i="1"/>
  <c r="K3170" i="1"/>
  <c r="K3146" i="1"/>
  <c r="K3138" i="1"/>
  <c r="K3130" i="1"/>
  <c r="K3122" i="1"/>
  <c r="K3114" i="1"/>
  <c r="K3106" i="1"/>
  <c r="K3082" i="1"/>
  <c r="K3057" i="1"/>
  <c r="K3048" i="1"/>
  <c r="K3039" i="1"/>
  <c r="K3028" i="1"/>
  <c r="K3018" i="1"/>
  <c r="K2992" i="1"/>
  <c r="K2983" i="1"/>
  <c r="K2962" i="1"/>
  <c r="K2950" i="1"/>
  <c r="K2884" i="1"/>
  <c r="K2858" i="1"/>
  <c r="K2794" i="1"/>
  <c r="K2772" i="1"/>
  <c r="K2679" i="1"/>
  <c r="K2652" i="1"/>
  <c r="K2588" i="1"/>
  <c r="K2519" i="1"/>
  <c r="K2500" i="1"/>
  <c r="K2351" i="1"/>
  <c r="K2191" i="1"/>
  <c r="K2136" i="1"/>
  <c r="K2026" i="1"/>
  <c r="I8" i="1"/>
  <c r="I515" i="1"/>
  <c r="I1163" i="1"/>
  <c r="I239" i="1"/>
  <c r="I149" i="1"/>
  <c r="I1341" i="1"/>
  <c r="I608" i="1"/>
  <c r="I704" i="1"/>
  <c r="I984" i="1"/>
  <c r="I337" i="1"/>
  <c r="I425" i="1"/>
  <c r="I793" i="1"/>
  <c r="I890" i="1"/>
  <c r="I1074" i="1"/>
  <c r="I1965" i="1"/>
  <c r="I2053" i="1"/>
  <c r="I2333" i="1"/>
  <c r="I2894" i="1"/>
  <c r="I1252" i="1"/>
  <c r="I1527" i="1"/>
  <c r="I2239" i="1"/>
  <c r="I2615" i="1"/>
  <c r="I2703" i="1"/>
  <c r="I2520" i="1"/>
  <c r="I1609" i="1"/>
  <c r="I1698" i="1"/>
  <c r="I2146" i="1"/>
  <c r="I1787" i="1"/>
  <c r="I2427" i="1"/>
  <c r="I1435" i="1"/>
  <c r="I1876" i="1"/>
  <c r="I2796" i="1"/>
  <c r="I58" i="1"/>
  <c r="I130" i="1"/>
  <c r="I491" i="1"/>
  <c r="I579" i="1"/>
  <c r="I1139" i="1"/>
  <c r="I861" i="1"/>
  <c r="I1317" i="1"/>
  <c r="I680" i="1"/>
  <c r="I960" i="1"/>
  <c r="I313" i="1"/>
  <c r="I401" i="1"/>
  <c r="I769" i="1"/>
  <c r="I219" i="1"/>
  <c r="I1050" i="1"/>
  <c r="I1941" i="1"/>
  <c r="I1228" i="1"/>
  <c r="I1406" i="1"/>
  <c r="I2030" i="1"/>
  <c r="I2118" i="1"/>
  <c r="I2215" i="1"/>
  <c r="I3055" i="1"/>
  <c r="I2304" i="1"/>
  <c r="I1505" i="1"/>
  <c r="I1585" i="1"/>
  <c r="I1674" i="1"/>
  <c r="I2866" i="1"/>
  <c r="I1763" i="1"/>
  <c r="I1852" i="1"/>
  <c r="I2404" i="1"/>
  <c r="I2492" i="1"/>
  <c r="I57" i="1"/>
  <c r="I129" i="1"/>
  <c r="I1227" i="1"/>
  <c r="I860" i="1"/>
  <c r="I679" i="1"/>
  <c r="I959" i="1"/>
  <c r="I312" i="1"/>
  <c r="I400" i="1"/>
  <c r="I768" i="1"/>
  <c r="I218" i="1"/>
  <c r="I1049" i="1"/>
  <c r="I490" i="1"/>
  <c r="I578" i="1"/>
  <c r="I1138" i="1"/>
  <c r="I1405" i="1"/>
  <c r="I2029" i="1"/>
  <c r="I2117" i="1"/>
  <c r="I2214" i="1"/>
  <c r="I2303" i="1"/>
  <c r="I2591" i="1"/>
  <c r="I2679" i="1"/>
  <c r="I2767" i="1"/>
  <c r="I1504" i="1"/>
  <c r="I1584" i="1"/>
  <c r="I1673" i="1"/>
  <c r="I2865" i="1"/>
  <c r="I1316" i="1"/>
  <c r="I1762" i="1"/>
  <c r="I1851" i="1"/>
  <c r="I2403" i="1"/>
  <c r="I2491" i="1"/>
  <c r="I1940" i="1"/>
  <c r="I55" i="1"/>
  <c r="I127" i="1"/>
  <c r="I216" i="1"/>
  <c r="I677" i="1"/>
  <c r="I957" i="1"/>
  <c r="I310" i="1"/>
  <c r="I398" i="1"/>
  <c r="I766" i="1"/>
  <c r="I1047" i="1"/>
  <c r="I488" i="1"/>
  <c r="I576" i="1"/>
  <c r="I1136" i="1"/>
  <c r="I1225" i="1"/>
  <c r="I858" i="1"/>
  <c r="I1314" i="1"/>
  <c r="I2301" i="1"/>
  <c r="I2589" i="1"/>
  <c r="I2677" i="1"/>
  <c r="I2765" i="1"/>
  <c r="I1502" i="1"/>
  <c r="I1582" i="1"/>
  <c r="I1671" i="1"/>
  <c r="I2863" i="1"/>
  <c r="I1760" i="1"/>
  <c r="I1849" i="1"/>
  <c r="I2401" i="1"/>
  <c r="I2489" i="1"/>
  <c r="I1938" i="1"/>
  <c r="I1403" i="1"/>
  <c r="I2027" i="1"/>
  <c r="I2115" i="1"/>
  <c r="I2212" i="1"/>
  <c r="I3052" i="1"/>
  <c r="I3140" i="1"/>
  <c r="I54" i="1"/>
  <c r="I676" i="1"/>
  <c r="I956" i="1"/>
  <c r="I309" i="1"/>
  <c r="I397" i="1"/>
  <c r="I765" i="1"/>
  <c r="I1046" i="1"/>
  <c r="I126" i="1"/>
  <c r="I215" i="1"/>
  <c r="I487" i="1"/>
  <c r="I575" i="1"/>
  <c r="I1135" i="1"/>
  <c r="I1224" i="1"/>
  <c r="I857" i="1"/>
  <c r="I1313" i="1"/>
  <c r="I1402" i="1"/>
  <c r="I1501" i="1"/>
  <c r="I1581" i="1"/>
  <c r="I1670" i="1"/>
  <c r="I2862" i="1"/>
  <c r="I1759" i="1"/>
  <c r="I1848" i="1"/>
  <c r="I2400" i="1"/>
  <c r="I2488" i="1"/>
  <c r="I1937" i="1"/>
  <c r="I2026" i="1"/>
  <c r="I2114" i="1"/>
  <c r="I2962" i="1"/>
  <c r="I2211" i="1"/>
  <c r="I2300" i="1"/>
  <c r="I2588" i="1"/>
  <c r="I2676" i="1"/>
  <c r="I2764" i="1"/>
  <c r="I675" i="1"/>
  <c r="I955" i="1"/>
  <c r="I308" i="1"/>
  <c r="I396" i="1"/>
  <c r="I764" i="1"/>
  <c r="I1045" i="1"/>
  <c r="I125" i="1"/>
  <c r="I214" i="1"/>
  <c r="I486" i="1"/>
  <c r="I574" i="1"/>
  <c r="I1134" i="1"/>
  <c r="I1223" i="1"/>
  <c r="I53" i="1"/>
  <c r="I856" i="1"/>
  <c r="I1312" i="1"/>
  <c r="I1401" i="1"/>
  <c r="I1669" i="1"/>
  <c r="I2861" i="1"/>
  <c r="I1758" i="1"/>
  <c r="I1847" i="1"/>
  <c r="I2399" i="1"/>
  <c r="I2487" i="1"/>
  <c r="I1936" i="1"/>
  <c r="I2025" i="1"/>
  <c r="I2113" i="1"/>
  <c r="I2961" i="1"/>
  <c r="I2210" i="1"/>
  <c r="I3050" i="1"/>
  <c r="I2299" i="1"/>
  <c r="I1500" i="1"/>
  <c r="I1580" i="1"/>
  <c r="I667" i="1"/>
  <c r="I947" i="1"/>
  <c r="I300" i="1"/>
  <c r="I388" i="1"/>
  <c r="I756" i="1"/>
  <c r="I1037" i="1"/>
  <c r="I478" i="1"/>
  <c r="I566" i="1"/>
  <c r="I1126" i="1"/>
  <c r="I1215" i="1"/>
  <c r="I206" i="1"/>
  <c r="I848" i="1"/>
  <c r="I1304" i="1"/>
  <c r="I1393" i="1"/>
  <c r="I117" i="1"/>
  <c r="I1661" i="1"/>
  <c r="I2853" i="1"/>
  <c r="I1750" i="1"/>
  <c r="I1839" i="1"/>
  <c r="I2391" i="1"/>
  <c r="I2479" i="1"/>
  <c r="I1928" i="1"/>
  <c r="I2017" i="1"/>
  <c r="I2105" i="1"/>
  <c r="I2953" i="1"/>
  <c r="I2202" i="1"/>
  <c r="I3042" i="1"/>
  <c r="I2291" i="1"/>
  <c r="I1492" i="1"/>
  <c r="I1572" i="1"/>
  <c r="I116" i="1"/>
  <c r="I43" i="1"/>
  <c r="I299" i="1"/>
  <c r="I387" i="1"/>
  <c r="I755" i="1"/>
  <c r="I1036" i="1"/>
  <c r="I477" i="1"/>
  <c r="I565" i="1"/>
  <c r="I1125" i="1"/>
  <c r="I1214" i="1"/>
  <c r="I205" i="1"/>
  <c r="I847" i="1"/>
  <c r="I1303" i="1"/>
  <c r="I1392" i="1"/>
  <c r="I666" i="1"/>
  <c r="I946" i="1"/>
  <c r="I1749" i="1"/>
  <c r="I1838" i="1"/>
  <c r="I2390" i="1"/>
  <c r="I2478" i="1"/>
  <c r="I1927" i="1"/>
  <c r="I2016" i="1"/>
  <c r="I2104" i="1"/>
  <c r="I2201" i="1"/>
  <c r="I3041" i="1"/>
  <c r="I2290" i="1"/>
  <c r="I2578" i="1"/>
  <c r="I2666" i="1"/>
  <c r="I2754" i="1"/>
  <c r="I1491" i="1"/>
  <c r="I1571" i="1"/>
  <c r="I1660" i="1"/>
  <c r="I2852" i="1"/>
  <c r="I42" i="1"/>
  <c r="I204" i="1"/>
  <c r="I1035" i="1"/>
  <c r="I476" i="1"/>
  <c r="I564" i="1"/>
  <c r="I1213" i="1"/>
  <c r="I846" i="1"/>
  <c r="I1302" i="1"/>
  <c r="I1391" i="1"/>
  <c r="I115" i="1"/>
  <c r="I665" i="1"/>
  <c r="I945" i="1"/>
  <c r="I298" i="1"/>
  <c r="I386" i="1"/>
  <c r="I754" i="1"/>
  <c r="I1837" i="1"/>
  <c r="I2389" i="1"/>
  <c r="I2477" i="1"/>
  <c r="I1926" i="1"/>
  <c r="I2015" i="1"/>
  <c r="I2103" i="1"/>
  <c r="I2951" i="1"/>
  <c r="I1124" i="1"/>
  <c r="I2200" i="1"/>
  <c r="I2289" i="1"/>
  <c r="I2577" i="1"/>
  <c r="I2665" i="1"/>
  <c r="I2753" i="1"/>
  <c r="I1490" i="1"/>
  <c r="I1570" i="1"/>
  <c r="I1659" i="1"/>
  <c r="I1748" i="1"/>
  <c r="I114" i="1"/>
  <c r="I41" i="1"/>
  <c r="I475" i="1"/>
  <c r="I563" i="1"/>
  <c r="I1123" i="1"/>
  <c r="I845" i="1"/>
  <c r="I1301" i="1"/>
  <c r="I203" i="1"/>
  <c r="I664" i="1"/>
  <c r="I944" i="1"/>
  <c r="I297" i="1"/>
  <c r="I385" i="1"/>
  <c r="I753" i="1"/>
  <c r="I1034" i="1"/>
  <c r="I1925" i="1"/>
  <c r="I1390" i="1"/>
  <c r="I2014" i="1"/>
  <c r="I2102" i="1"/>
  <c r="I2199" i="1"/>
  <c r="I3039" i="1"/>
  <c r="I2288" i="1"/>
  <c r="I1489" i="1"/>
  <c r="I1569" i="1"/>
  <c r="I1658" i="1"/>
  <c r="I2850" i="1"/>
  <c r="I1212" i="1"/>
  <c r="I1747" i="1"/>
  <c r="I1836" i="1"/>
  <c r="I2388" i="1"/>
  <c r="I2476" i="1"/>
  <c r="I202" i="1"/>
  <c r="I40" i="1"/>
  <c r="I296" i="1"/>
  <c r="I113" i="1"/>
  <c r="I1211" i="1"/>
  <c r="I844" i="1"/>
  <c r="I663" i="1"/>
  <c r="I943" i="1"/>
  <c r="I384" i="1"/>
  <c r="I752" i="1"/>
  <c r="I1033" i="1"/>
  <c r="I474" i="1"/>
  <c r="I562" i="1"/>
  <c r="I1122" i="1"/>
  <c r="I1300" i="1"/>
  <c r="I1389" i="1"/>
  <c r="I2013" i="1"/>
  <c r="I2101" i="1"/>
  <c r="I2198" i="1"/>
  <c r="I2287" i="1"/>
  <c r="I2575" i="1"/>
  <c r="I2663" i="1"/>
  <c r="I2751" i="1"/>
  <c r="I1488" i="1"/>
  <c r="I1568" i="1"/>
  <c r="I1657" i="1"/>
  <c r="I2849" i="1"/>
  <c r="I1746" i="1"/>
  <c r="I1835" i="1"/>
  <c r="I2387" i="1"/>
  <c r="I2475" i="1"/>
  <c r="I1924" i="1"/>
  <c r="I39" i="1"/>
  <c r="I112" i="1"/>
  <c r="I201" i="1"/>
  <c r="I843" i="1"/>
  <c r="I662" i="1"/>
  <c r="I942" i="1"/>
  <c r="I383" i="1"/>
  <c r="I751" i="1"/>
  <c r="I295" i="1"/>
  <c r="I1032" i="1"/>
  <c r="I473" i="1"/>
  <c r="I561" i="1"/>
  <c r="I1121" i="1"/>
  <c r="I1210" i="1"/>
  <c r="I2197" i="1"/>
  <c r="I2286" i="1"/>
  <c r="I2574" i="1"/>
  <c r="I2662" i="1"/>
  <c r="I2750" i="1"/>
  <c r="I1487" i="1"/>
  <c r="I1567" i="1"/>
  <c r="I1656" i="1"/>
  <c r="I1745" i="1"/>
  <c r="I1834" i="1"/>
  <c r="I2386" i="1"/>
  <c r="I2474" i="1"/>
  <c r="I1923" i="1"/>
  <c r="I1299" i="1"/>
  <c r="I1388" i="1"/>
  <c r="I2012" i="1"/>
  <c r="I2100" i="1"/>
  <c r="I2948" i="1"/>
  <c r="I38" i="1"/>
  <c r="I111" i="1"/>
  <c r="I200" i="1"/>
  <c r="I661" i="1"/>
  <c r="I941" i="1"/>
  <c r="I382" i="1"/>
  <c r="I750" i="1"/>
  <c r="I294" i="1"/>
  <c r="I1031" i="1"/>
  <c r="I472" i="1"/>
  <c r="I560" i="1"/>
  <c r="I1120" i="1"/>
  <c r="I1209" i="1"/>
  <c r="I842" i="1"/>
  <c r="I1298" i="1"/>
  <c r="I2285" i="1"/>
  <c r="I2573" i="1"/>
  <c r="I2661" i="1"/>
  <c r="I2749" i="1"/>
  <c r="I1486" i="1"/>
  <c r="I1566" i="1"/>
  <c r="I1655" i="1"/>
  <c r="I2847" i="1"/>
  <c r="I1744" i="1"/>
  <c r="I1833" i="1"/>
  <c r="I2385" i="1"/>
  <c r="I2473" i="1"/>
  <c r="I1922" i="1"/>
  <c r="I1387" i="1"/>
  <c r="I2011" i="1"/>
  <c r="I2099" i="1"/>
  <c r="I2196" i="1"/>
  <c r="I3036" i="1"/>
  <c r="I3124" i="1"/>
  <c r="I660" i="1"/>
  <c r="I940" i="1"/>
  <c r="I199" i="1"/>
  <c r="I381" i="1"/>
  <c r="I749" i="1"/>
  <c r="I293" i="1"/>
  <c r="I1030" i="1"/>
  <c r="I471" i="1"/>
  <c r="I559" i="1"/>
  <c r="I1119" i="1"/>
  <c r="I110" i="1"/>
  <c r="I1208" i="1"/>
  <c r="I841" i="1"/>
  <c r="I1297" i="1"/>
  <c r="I37" i="1"/>
  <c r="I1386" i="1"/>
  <c r="I1485" i="1"/>
  <c r="I1565" i="1"/>
  <c r="I1654" i="1"/>
  <c r="I2846" i="1"/>
  <c r="I1743" i="1"/>
  <c r="I1832" i="1"/>
  <c r="I2384" i="1"/>
  <c r="I2472" i="1"/>
  <c r="I1921" i="1"/>
  <c r="I2010" i="1"/>
  <c r="I2098" i="1"/>
  <c r="I2946" i="1"/>
  <c r="I2195" i="1"/>
  <c r="I2284" i="1"/>
  <c r="I2572" i="1"/>
  <c r="I2660" i="1"/>
  <c r="I2748" i="1"/>
  <c r="I36" i="1"/>
  <c r="I292" i="1"/>
  <c r="I659" i="1"/>
  <c r="I939" i="1"/>
  <c r="I198" i="1"/>
  <c r="I380" i="1"/>
  <c r="I748" i="1"/>
  <c r="I1029" i="1"/>
  <c r="I470" i="1"/>
  <c r="I558" i="1"/>
  <c r="I1118" i="1"/>
  <c r="I109" i="1"/>
  <c r="I1207" i="1"/>
  <c r="I840" i="1"/>
  <c r="I1296" i="1"/>
  <c r="I1385" i="1"/>
  <c r="I1653" i="1"/>
  <c r="I2845" i="1"/>
  <c r="I1742" i="1"/>
  <c r="I1831" i="1"/>
  <c r="I2383" i="1"/>
  <c r="I2471" i="1"/>
  <c r="I1920" i="1"/>
  <c r="I2009" i="1"/>
  <c r="I2097" i="1"/>
  <c r="I2945" i="1"/>
  <c r="I2194" i="1"/>
  <c r="I3034" i="1"/>
  <c r="I2283" i="1"/>
  <c r="I1484" i="1"/>
  <c r="I1564" i="1"/>
  <c r="I108" i="1"/>
  <c r="I197" i="1"/>
  <c r="I379" i="1"/>
  <c r="I747" i="1"/>
  <c r="I1028" i="1"/>
  <c r="I291" i="1"/>
  <c r="I469" i="1"/>
  <c r="I557" i="1"/>
  <c r="I1117" i="1"/>
  <c r="I1206" i="1"/>
  <c r="I839" i="1"/>
  <c r="I1295" i="1"/>
  <c r="I1384" i="1"/>
  <c r="I35" i="1"/>
  <c r="I658" i="1"/>
  <c r="I938" i="1"/>
  <c r="I1741" i="1"/>
  <c r="I1830" i="1"/>
  <c r="I2382" i="1"/>
  <c r="I2470" i="1"/>
  <c r="I1919" i="1"/>
  <c r="I2008" i="1"/>
  <c r="I2096" i="1"/>
  <c r="I2193" i="1"/>
  <c r="I3033" i="1"/>
  <c r="I2282" i="1"/>
  <c r="I2570" i="1"/>
  <c r="I2658" i="1"/>
  <c r="I2746" i="1"/>
  <c r="I1483" i="1"/>
  <c r="I1563" i="1"/>
  <c r="I1652" i="1"/>
  <c r="I2844" i="1"/>
  <c r="I2837" i="1"/>
  <c r="I2375" i="1"/>
  <c r="I2185" i="1"/>
  <c r="I2937" i="1"/>
  <c r="I3420" i="1"/>
  <c r="I3412" i="1"/>
  <c r="I3396" i="1"/>
  <c r="I3388" i="1"/>
  <c r="I3364" i="1"/>
  <c r="I3348" i="1"/>
  <c r="I3324" i="1"/>
  <c r="I3316" i="1"/>
  <c r="I3308" i="1"/>
  <c r="I3300" i="1"/>
  <c r="I3284" i="1"/>
  <c r="I3236" i="1"/>
  <c r="I3228" i="1"/>
  <c r="I3220" i="1"/>
  <c r="I3212" i="1"/>
  <c r="I3204" i="1"/>
  <c r="I3148" i="1"/>
  <c r="I3139" i="1"/>
  <c r="I3130" i="1"/>
  <c r="I3121" i="1"/>
  <c r="I3086" i="1"/>
  <c r="I3053" i="1"/>
  <c r="I3037" i="1"/>
  <c r="I2960" i="1"/>
  <c r="I2947" i="1"/>
  <c r="I2843" i="1"/>
  <c r="I2672" i="1"/>
  <c r="I2584" i="1"/>
  <c r="I2528" i="1"/>
  <c r="I48" i="1"/>
  <c r="I121" i="1"/>
  <c r="I210" i="1"/>
  <c r="I1219" i="1"/>
  <c r="I852" i="1"/>
  <c r="I671" i="1"/>
  <c r="I951" i="1"/>
  <c r="I304" i="1"/>
  <c r="I392" i="1"/>
  <c r="I760" i="1"/>
  <c r="I1041" i="1"/>
  <c r="I482" i="1"/>
  <c r="I570" i="1"/>
  <c r="I1130" i="1"/>
  <c r="I2021" i="1"/>
  <c r="I2109" i="1"/>
  <c r="I2206" i="1"/>
  <c r="I1308" i="1"/>
  <c r="I2295" i="1"/>
  <c r="I2583" i="1"/>
  <c r="I2671" i="1"/>
  <c r="I2759" i="1"/>
  <c r="I1496" i="1"/>
  <c r="I1576" i="1"/>
  <c r="I1397" i="1"/>
  <c r="I1665" i="1"/>
  <c r="I2857" i="1"/>
  <c r="I1754" i="1"/>
  <c r="I1843" i="1"/>
  <c r="I2395" i="1"/>
  <c r="I2483" i="1"/>
  <c r="I1932" i="1"/>
  <c r="I22" i="1"/>
  <c r="I97" i="1"/>
  <c r="I1019" i="1"/>
  <c r="I273" i="1"/>
  <c r="I460" i="1"/>
  <c r="I548" i="1"/>
  <c r="I829" i="1"/>
  <c r="I1197" i="1"/>
  <c r="I646" i="1"/>
  <c r="I926" i="1"/>
  <c r="I1286" i="1"/>
  <c r="I1375" i="1"/>
  <c r="I181" i="1"/>
  <c r="I370" i="1"/>
  <c r="I738" i="1"/>
  <c r="I1909" i="1"/>
  <c r="I2181" i="1"/>
  <c r="I2461" i="1"/>
  <c r="I1822" i="1"/>
  <c r="I2558" i="1"/>
  <c r="I2087" i="1"/>
  <c r="I3023" i="1"/>
  <c r="I1472" i="1"/>
  <c r="I2000" i="1"/>
  <c r="I2272" i="1"/>
  <c r="I2833" i="1"/>
  <c r="I1554" i="1"/>
  <c r="I2370" i="1"/>
  <c r="I2650" i="1"/>
  <c r="I1731" i="1"/>
  <c r="I1108" i="1"/>
  <c r="I1644" i="1"/>
  <c r="I2932" i="1"/>
  <c r="I604" i="1"/>
  <c r="I886" i="1"/>
  <c r="I2142" i="1"/>
  <c r="I1431" i="1"/>
  <c r="I2329" i="1"/>
  <c r="I2890" i="1"/>
  <c r="I2516" i="1"/>
  <c r="I94" i="1"/>
  <c r="I366" i="1"/>
  <c r="I734" i="1"/>
  <c r="I179" i="1"/>
  <c r="I1015" i="1"/>
  <c r="I456" i="1"/>
  <c r="I544" i="1"/>
  <c r="I1104" i="1"/>
  <c r="I825" i="1"/>
  <c r="I1193" i="1"/>
  <c r="I271" i="1"/>
  <c r="I642" i="1"/>
  <c r="I922" i="1"/>
  <c r="I1282" i="1"/>
  <c r="I2269" i="1"/>
  <c r="I2645" i="1"/>
  <c r="I2733" i="1"/>
  <c r="I2829" i="1"/>
  <c r="I1550" i="1"/>
  <c r="I2366" i="1"/>
  <c r="I1639" i="1"/>
  <c r="I1728" i="1"/>
  <c r="I1817" i="1"/>
  <c r="I2177" i="1"/>
  <c r="I2457" i="1"/>
  <c r="I1371" i="1"/>
  <c r="I1906" i="1"/>
  <c r="I2554" i="1"/>
  <c r="I1995" i="1"/>
  <c r="I2083" i="1"/>
  <c r="I1468" i="1"/>
  <c r="I3108" i="1"/>
  <c r="I3419" i="1"/>
  <c r="I3411" i="1"/>
  <c r="I3395" i="1"/>
  <c r="I3347" i="1"/>
  <c r="I3323" i="1"/>
  <c r="I3315" i="1"/>
  <c r="I3307" i="1"/>
  <c r="I3299" i="1"/>
  <c r="I3291" i="1"/>
  <c r="I3283" i="1"/>
  <c r="I3259" i="1"/>
  <c r="I3235" i="1"/>
  <c r="I3227" i="1"/>
  <c r="I3219" i="1"/>
  <c r="I3211" i="1"/>
  <c r="I3195" i="1"/>
  <c r="I3147" i="1"/>
  <c r="I3138" i="1"/>
  <c r="I3129" i="1"/>
  <c r="I3120" i="1"/>
  <c r="I3112" i="1"/>
  <c r="I3085" i="1"/>
  <c r="I3051" i="1"/>
  <c r="I3035" i="1"/>
  <c r="I2992" i="1"/>
  <c r="I2982" i="1"/>
  <c r="I2974" i="1"/>
  <c r="I2958" i="1"/>
  <c r="I2944" i="1"/>
  <c r="I2872" i="1"/>
  <c r="I2755" i="1"/>
  <c r="I643" i="1"/>
  <c r="I923" i="1"/>
  <c r="I1022" i="1"/>
  <c r="I367" i="1"/>
  <c r="I551" i="1"/>
  <c r="I735" i="1"/>
  <c r="I1111" i="1"/>
  <c r="I457" i="1"/>
  <c r="I1289" i="1"/>
  <c r="I826" i="1"/>
  <c r="I1194" i="1"/>
  <c r="I1378" i="1"/>
  <c r="I1469" i="1"/>
  <c r="I1997" i="1"/>
  <c r="I1734" i="1"/>
  <c r="I2646" i="1"/>
  <c r="I2830" i="1"/>
  <c r="I1551" i="1"/>
  <c r="I2367" i="1"/>
  <c r="I2935" i="1"/>
  <c r="I1912" i="1"/>
  <c r="I1641" i="1"/>
  <c r="I2561" i="1"/>
  <c r="I2090" i="1"/>
  <c r="I2178" i="1"/>
  <c r="I2458" i="1"/>
  <c r="I3026" i="1"/>
  <c r="I1819" i="1"/>
  <c r="I2275" i="1"/>
  <c r="I2740" i="1"/>
  <c r="I154" i="1"/>
  <c r="I244" i="1"/>
  <c r="I153" i="1"/>
  <c r="I243" i="1"/>
  <c r="I1067" i="1"/>
  <c r="I508" i="1"/>
  <c r="I1245" i="1"/>
  <c r="I598" i="1"/>
  <c r="I880" i="1"/>
  <c r="I697" i="1"/>
  <c r="I977" i="1"/>
  <c r="I1425" i="1"/>
  <c r="I330" i="1"/>
  <c r="I418" i="1"/>
  <c r="I786" i="1"/>
  <c r="I1334" i="1"/>
  <c r="I1869" i="1"/>
  <c r="I2421" i="1"/>
  <c r="I2885" i="1"/>
  <c r="I1958" i="1"/>
  <c r="I2047" i="1"/>
  <c r="I2511" i="1"/>
  <c r="I2983" i="1"/>
  <c r="I2232" i="1"/>
  <c r="I2137" i="1"/>
  <c r="I2609" i="1"/>
  <c r="I2697" i="1"/>
  <c r="I1602" i="1"/>
  <c r="I1156" i="1"/>
  <c r="I1523" i="1"/>
  <c r="I1691" i="1"/>
  <c r="I2323" i="1"/>
  <c r="I1780" i="1"/>
  <c r="I364" i="1"/>
  <c r="I732" i="1"/>
  <c r="I1013" i="1"/>
  <c r="I454" i="1"/>
  <c r="I542" i="1"/>
  <c r="I1102" i="1"/>
  <c r="I823" i="1"/>
  <c r="I1191" i="1"/>
  <c r="I640" i="1"/>
  <c r="I920" i="1"/>
  <c r="I1280" i="1"/>
  <c r="I1369" i="1"/>
  <c r="I1637" i="1"/>
  <c r="I1726" i="1"/>
  <c r="I2926" i="1"/>
  <c r="I1815" i="1"/>
  <c r="I2175" i="1"/>
  <c r="I2455" i="1"/>
  <c r="I1904" i="1"/>
  <c r="I1993" i="1"/>
  <c r="I2081" i="1"/>
  <c r="I3017" i="1"/>
  <c r="I1466" i="1"/>
  <c r="I3106" i="1"/>
  <c r="I2267" i="1"/>
  <c r="I1548" i="1"/>
  <c r="I2364" i="1"/>
  <c r="I3410" i="1"/>
  <c r="I3402" i="1"/>
  <c r="I3394" i="1"/>
  <c r="I3378" i="1"/>
  <c r="I3322" i="1"/>
  <c r="I3314" i="1"/>
  <c r="I3306" i="1"/>
  <c r="I3298" i="1"/>
  <c r="I3282" i="1"/>
  <c r="I3258" i="1"/>
  <c r="I3234" i="1"/>
  <c r="I3226" i="1"/>
  <c r="I3218" i="1"/>
  <c r="I3210" i="1"/>
  <c r="I3202" i="1"/>
  <c r="I3170" i="1"/>
  <c r="I3146" i="1"/>
  <c r="I3128" i="1"/>
  <c r="I3111" i="1"/>
  <c r="I3048" i="1"/>
  <c r="I3032" i="1"/>
  <c r="I2973" i="1"/>
  <c r="I2957" i="1"/>
  <c r="I2941" i="1"/>
  <c r="I2867" i="1"/>
  <c r="I2752" i="1"/>
  <c r="I2731" i="1"/>
  <c r="I2667" i="1"/>
  <c r="I2643" i="1"/>
  <c r="I2579" i="1"/>
  <c r="I119" i="1"/>
  <c r="I208" i="1"/>
  <c r="I45" i="1"/>
  <c r="I669" i="1"/>
  <c r="I949" i="1"/>
  <c r="I302" i="1"/>
  <c r="I390" i="1"/>
  <c r="I758" i="1"/>
  <c r="I1039" i="1"/>
  <c r="I480" i="1"/>
  <c r="I568" i="1"/>
  <c r="I1128" i="1"/>
  <c r="I1217" i="1"/>
  <c r="I850" i="1"/>
  <c r="I1306" i="1"/>
  <c r="I2293" i="1"/>
  <c r="I2581" i="1"/>
  <c r="I2669" i="1"/>
  <c r="I2757" i="1"/>
  <c r="I1494" i="1"/>
  <c r="I1574" i="1"/>
  <c r="I1395" i="1"/>
  <c r="I1663" i="1"/>
  <c r="I2855" i="1"/>
  <c r="I1752" i="1"/>
  <c r="I1841" i="1"/>
  <c r="I2393" i="1"/>
  <c r="I2481" i="1"/>
  <c r="I1930" i="1"/>
  <c r="I2019" i="1"/>
  <c r="I2107" i="1"/>
  <c r="I2204" i="1"/>
  <c r="I3044" i="1"/>
  <c r="I3132" i="1"/>
  <c r="I30" i="1"/>
  <c r="I104" i="1"/>
  <c r="I193" i="1"/>
  <c r="I835" i="1"/>
  <c r="I654" i="1"/>
  <c r="I934" i="1"/>
  <c r="I375" i="1"/>
  <c r="I743" i="1"/>
  <c r="I1024" i="1"/>
  <c r="I465" i="1"/>
  <c r="I553" i="1"/>
  <c r="I1113" i="1"/>
  <c r="I287" i="1"/>
  <c r="I1202" i="1"/>
  <c r="I2189" i="1"/>
  <c r="I2278" i="1"/>
  <c r="I2566" i="1"/>
  <c r="I2654" i="1"/>
  <c r="I2742" i="1"/>
  <c r="I1479" i="1"/>
  <c r="I1559" i="1"/>
  <c r="I1380" i="1"/>
  <c r="I1648" i="1"/>
  <c r="I1737" i="1"/>
  <c r="I1291" i="1"/>
  <c r="I1826" i="1"/>
  <c r="I2378" i="1"/>
  <c r="I2466" i="1"/>
  <c r="I1915" i="1"/>
  <c r="I2004" i="1"/>
  <c r="I2092" i="1"/>
  <c r="I2940" i="1"/>
  <c r="I177" i="1"/>
  <c r="I93" i="1"/>
  <c r="I365" i="1"/>
  <c r="I733" i="1"/>
  <c r="I1014" i="1"/>
  <c r="I455" i="1"/>
  <c r="I543" i="1"/>
  <c r="I1103" i="1"/>
  <c r="I269" i="1"/>
  <c r="I824" i="1"/>
  <c r="I1192" i="1"/>
  <c r="I641" i="1"/>
  <c r="I921" i="1"/>
  <c r="I1281" i="1"/>
  <c r="I1370" i="1"/>
  <c r="I1549" i="1"/>
  <c r="I2365" i="1"/>
  <c r="I1638" i="1"/>
  <c r="I1727" i="1"/>
  <c r="I2927" i="1"/>
  <c r="I1816" i="1"/>
  <c r="I2176" i="1"/>
  <c r="I2456" i="1"/>
  <c r="I1905" i="1"/>
  <c r="I2553" i="1"/>
  <c r="I1994" i="1"/>
  <c r="I2082" i="1"/>
  <c r="I3018" i="1"/>
  <c r="I1467" i="1"/>
  <c r="I2268" i="1"/>
  <c r="I2644" i="1"/>
  <c r="I2732" i="1"/>
  <c r="I2828" i="1"/>
  <c r="I92" i="1"/>
  <c r="I268" i="1"/>
  <c r="I176" i="1"/>
  <c r="I363" i="1"/>
  <c r="I731" i="1"/>
  <c r="I1012" i="1"/>
  <c r="I21" i="1"/>
  <c r="I453" i="1"/>
  <c r="I541" i="1"/>
  <c r="I1101" i="1"/>
  <c r="I822" i="1"/>
  <c r="I1190" i="1"/>
  <c r="I639" i="1"/>
  <c r="I919" i="1"/>
  <c r="I1279" i="1"/>
  <c r="I1368" i="1"/>
  <c r="I1725" i="1"/>
  <c r="I2925" i="1"/>
  <c r="I1814" i="1"/>
  <c r="I2174" i="1"/>
  <c r="I2454" i="1"/>
  <c r="I1903" i="1"/>
  <c r="I2551" i="1"/>
  <c r="I1992" i="1"/>
  <c r="I2080" i="1"/>
  <c r="I1465" i="1"/>
  <c r="I2266" i="1"/>
  <c r="I2642" i="1"/>
  <c r="I2730" i="1"/>
  <c r="I2826" i="1"/>
  <c r="I1547" i="1"/>
  <c r="I2363" i="1"/>
  <c r="I1636" i="1"/>
  <c r="I3417" i="1"/>
  <c r="I3409" i="1"/>
  <c r="I3401" i="1"/>
  <c r="I3393" i="1"/>
  <c r="I3377" i="1"/>
  <c r="I3353" i="1"/>
  <c r="I3337" i="1"/>
  <c r="I3321" i="1"/>
  <c r="I3313" i="1"/>
  <c r="I3305" i="1"/>
  <c r="I3297" i="1"/>
  <c r="I3289" i="1"/>
  <c r="I3273" i="1"/>
  <c r="I3249" i="1"/>
  <c r="I3233" i="1"/>
  <c r="I3225" i="1"/>
  <c r="I3217" i="1"/>
  <c r="I3201" i="1"/>
  <c r="I3145" i="1"/>
  <c r="I3136" i="1"/>
  <c r="I3127" i="1"/>
  <c r="I3118" i="1"/>
  <c r="I3072" i="1"/>
  <c r="I3046" i="1"/>
  <c r="I3019" i="1"/>
  <c r="I2891" i="1"/>
  <c r="I2776" i="1"/>
  <c r="I2747" i="1"/>
  <c r="I2712" i="1"/>
  <c r="I2664" i="1"/>
  <c r="I2624" i="1"/>
  <c r="I2576" i="1"/>
  <c r="I124" i="1"/>
  <c r="I307" i="1"/>
  <c r="I395" i="1"/>
  <c r="I763" i="1"/>
  <c r="I1044" i="1"/>
  <c r="I213" i="1"/>
  <c r="I485" i="1"/>
  <c r="I573" i="1"/>
  <c r="I1133" i="1"/>
  <c r="I1222" i="1"/>
  <c r="I51" i="1"/>
  <c r="I855" i="1"/>
  <c r="I1311" i="1"/>
  <c r="I1400" i="1"/>
  <c r="I674" i="1"/>
  <c r="I954" i="1"/>
  <c r="I1757" i="1"/>
  <c r="I1846" i="1"/>
  <c r="I2398" i="1"/>
  <c r="I2486" i="1"/>
  <c r="I1935" i="1"/>
  <c r="I2024" i="1"/>
  <c r="I2112" i="1"/>
  <c r="I2209" i="1"/>
  <c r="I3049" i="1"/>
  <c r="I2298" i="1"/>
  <c r="I2586" i="1"/>
  <c r="I2674" i="1"/>
  <c r="I2762" i="1"/>
  <c r="I1499" i="1"/>
  <c r="I1579" i="1"/>
  <c r="I1668" i="1"/>
  <c r="I2860" i="1"/>
  <c r="I196" i="1"/>
  <c r="I33" i="1"/>
  <c r="I1027" i="1"/>
  <c r="I290" i="1"/>
  <c r="I468" i="1"/>
  <c r="I556" i="1"/>
  <c r="I1205" i="1"/>
  <c r="I107" i="1"/>
  <c r="I838" i="1"/>
  <c r="I1294" i="1"/>
  <c r="I1383" i="1"/>
  <c r="I657" i="1"/>
  <c r="I937" i="1"/>
  <c r="I378" i="1"/>
  <c r="I746" i="1"/>
  <c r="I1829" i="1"/>
  <c r="I2381" i="1"/>
  <c r="I2469" i="1"/>
  <c r="I1918" i="1"/>
  <c r="I1116" i="1"/>
  <c r="I2007" i="1"/>
  <c r="I2095" i="1"/>
  <c r="I2943" i="1"/>
  <c r="I2192" i="1"/>
  <c r="I2281" i="1"/>
  <c r="I2569" i="1"/>
  <c r="I2657" i="1"/>
  <c r="I2745" i="1"/>
  <c r="I1482" i="1"/>
  <c r="I1562" i="1"/>
  <c r="I1651" i="1"/>
  <c r="I1740" i="1"/>
  <c r="I106" i="1"/>
  <c r="I32" i="1"/>
  <c r="I289" i="1"/>
  <c r="I467" i="1"/>
  <c r="I555" i="1"/>
  <c r="I1115" i="1"/>
  <c r="I837" i="1"/>
  <c r="I1293" i="1"/>
  <c r="I656" i="1"/>
  <c r="I936" i="1"/>
  <c r="I377" i="1"/>
  <c r="I745" i="1"/>
  <c r="I195" i="1"/>
  <c r="I1026" i="1"/>
  <c r="I1917" i="1"/>
  <c r="I2006" i="1"/>
  <c r="I2094" i="1"/>
  <c r="I2942" i="1"/>
  <c r="I2191" i="1"/>
  <c r="I3031" i="1"/>
  <c r="I2280" i="1"/>
  <c r="I1481" i="1"/>
  <c r="I1561" i="1"/>
  <c r="I1204" i="1"/>
  <c r="I1382" i="1"/>
  <c r="I1650" i="1"/>
  <c r="I2842" i="1"/>
  <c r="I1739" i="1"/>
  <c r="I1828" i="1"/>
  <c r="I2380" i="1"/>
  <c r="I2468" i="1"/>
  <c r="I652" i="1"/>
  <c r="I932" i="1"/>
  <c r="I1478" i="1"/>
  <c r="I2376" i="1"/>
  <c r="I2938" i="1"/>
  <c r="I2187" i="1"/>
  <c r="I2564" i="1"/>
  <c r="I3028" i="1"/>
  <c r="I186" i="1"/>
  <c r="I23" i="1"/>
  <c r="I101" i="1"/>
  <c r="I281" i="1"/>
  <c r="I372" i="1"/>
  <c r="I740" i="1"/>
  <c r="I462" i="1"/>
  <c r="I831" i="1"/>
  <c r="I1199" i="1"/>
  <c r="I648" i="1"/>
  <c r="I928" i="1"/>
  <c r="I1017" i="1"/>
  <c r="I546" i="1"/>
  <c r="I1106" i="1"/>
  <c r="I2085" i="1"/>
  <c r="I1284" i="1"/>
  <c r="I2734" i="1"/>
  <c r="I1735" i="1"/>
  <c r="I2183" i="1"/>
  <c r="I2463" i="1"/>
  <c r="I1640" i="1"/>
  <c r="I1913" i="1"/>
  <c r="I1474" i="1"/>
  <c r="I1818" i="1"/>
  <c r="I2930" i="1"/>
  <c r="I1555" i="1"/>
  <c r="I1373" i="1"/>
  <c r="I1996" i="1"/>
  <c r="I2276" i="1"/>
  <c r="I2372" i="1"/>
  <c r="I2556" i="1"/>
  <c r="I2652" i="1"/>
  <c r="I3416" i="1"/>
  <c r="I3408" i="1"/>
  <c r="I3400" i="1"/>
  <c r="I3392" i="1"/>
  <c r="I3384" i="1"/>
  <c r="I3376" i="1"/>
  <c r="I3352" i="1"/>
  <c r="I3344" i="1"/>
  <c r="I3336" i="1"/>
  <c r="I3328" i="1"/>
  <c r="I3320" i="1"/>
  <c r="I3312" i="1"/>
  <c r="I3304" i="1"/>
  <c r="I3296" i="1"/>
  <c r="I3264" i="1"/>
  <c r="I3248" i="1"/>
  <c r="I3240" i="1"/>
  <c r="I3232" i="1"/>
  <c r="I3224" i="1"/>
  <c r="I3216" i="1"/>
  <c r="I3208" i="1"/>
  <c r="I3160" i="1"/>
  <c r="I3135" i="1"/>
  <c r="I3126" i="1"/>
  <c r="I3117" i="1"/>
  <c r="I3109" i="1"/>
  <c r="I3029" i="1"/>
  <c r="I3016" i="1"/>
  <c r="I2989" i="1"/>
  <c r="I2955" i="1"/>
  <c r="I2859" i="1"/>
  <c r="I2792" i="1"/>
  <c r="I2744" i="1"/>
  <c r="I2696" i="1"/>
  <c r="I2688" i="1"/>
  <c r="I2659" i="1"/>
  <c r="I2608" i="1"/>
  <c r="I2571" i="1"/>
  <c r="I2552" i="1"/>
  <c r="I194" i="1"/>
  <c r="I31" i="1"/>
  <c r="I288" i="1"/>
  <c r="I105" i="1"/>
  <c r="I1203" i="1"/>
  <c r="I836" i="1"/>
  <c r="I655" i="1"/>
  <c r="I935" i="1"/>
  <c r="I376" i="1"/>
  <c r="I744" i="1"/>
  <c r="I1025" i="1"/>
  <c r="I466" i="1"/>
  <c r="I554" i="1"/>
  <c r="I1114" i="1"/>
  <c r="I2005" i="1"/>
  <c r="I2093" i="1"/>
  <c r="I2190" i="1"/>
  <c r="I2279" i="1"/>
  <c r="I2567" i="1"/>
  <c r="I2655" i="1"/>
  <c r="I2743" i="1"/>
  <c r="I1480" i="1"/>
  <c r="I1560" i="1"/>
  <c r="I1381" i="1"/>
  <c r="I1649" i="1"/>
  <c r="I2841" i="1"/>
  <c r="I1738" i="1"/>
  <c r="I1292" i="1"/>
  <c r="I1827" i="1"/>
  <c r="I2379" i="1"/>
  <c r="I2467" i="1"/>
  <c r="I1916" i="1"/>
  <c r="I138" i="1"/>
  <c r="I499" i="1"/>
  <c r="I587" i="1"/>
  <c r="I1147" i="1"/>
  <c r="I75" i="1"/>
  <c r="I869" i="1"/>
  <c r="I1325" i="1"/>
  <c r="I227" i="1"/>
  <c r="I688" i="1"/>
  <c r="I968" i="1"/>
  <c r="I321" i="1"/>
  <c r="I409" i="1"/>
  <c r="I777" i="1"/>
  <c r="I1058" i="1"/>
  <c r="I1949" i="1"/>
  <c r="I2038" i="1"/>
  <c r="I2126" i="1"/>
  <c r="I2223" i="1"/>
  <c r="I3063" i="1"/>
  <c r="I1236" i="1"/>
  <c r="I2312" i="1"/>
  <c r="I1513" i="1"/>
  <c r="I1593" i="1"/>
  <c r="I1414" i="1"/>
  <c r="I1682" i="1"/>
  <c r="I2874" i="1"/>
  <c r="I1771" i="1"/>
  <c r="I1860" i="1"/>
  <c r="I2412" i="1"/>
  <c r="I2500" i="1"/>
  <c r="I74" i="1"/>
  <c r="I137" i="1"/>
  <c r="I868" i="1"/>
  <c r="I226" i="1"/>
  <c r="I687" i="1"/>
  <c r="I967" i="1"/>
  <c r="I320" i="1"/>
  <c r="I408" i="1"/>
  <c r="I776" i="1"/>
  <c r="I1057" i="1"/>
  <c r="I498" i="1"/>
  <c r="I586" i="1"/>
  <c r="I1146" i="1"/>
  <c r="I1324" i="1"/>
  <c r="I2037" i="1"/>
  <c r="I2125" i="1"/>
  <c r="I2222" i="1"/>
  <c r="I1235" i="1"/>
  <c r="I2311" i="1"/>
  <c r="I2599" i="1"/>
  <c r="I2687" i="1"/>
  <c r="I2775" i="1"/>
  <c r="I1512" i="1"/>
  <c r="I1592" i="1"/>
  <c r="I1413" i="1"/>
  <c r="I1681" i="1"/>
  <c r="I2873" i="1"/>
  <c r="I1770" i="1"/>
  <c r="I1859" i="1"/>
  <c r="I2411" i="1"/>
  <c r="I2499" i="1"/>
  <c r="I1948" i="1"/>
  <c r="I136" i="1"/>
  <c r="I73" i="1"/>
  <c r="I867" i="1"/>
  <c r="I225" i="1"/>
  <c r="I686" i="1"/>
  <c r="I966" i="1"/>
  <c r="I319" i="1"/>
  <c r="I407" i="1"/>
  <c r="I775" i="1"/>
  <c r="I1056" i="1"/>
  <c r="I497" i="1"/>
  <c r="I585" i="1"/>
  <c r="I1145" i="1"/>
  <c r="I1234" i="1"/>
  <c r="I2221" i="1"/>
  <c r="I2310" i="1"/>
  <c r="I2598" i="1"/>
  <c r="I2686" i="1"/>
  <c r="I2774" i="1"/>
  <c r="I1511" i="1"/>
  <c r="I1591" i="1"/>
  <c r="I1412" i="1"/>
  <c r="I1680" i="1"/>
  <c r="I1769" i="1"/>
  <c r="I1858" i="1"/>
  <c r="I2410" i="1"/>
  <c r="I2498" i="1"/>
  <c r="I1947" i="1"/>
  <c r="I1323" i="1"/>
  <c r="I2036" i="1"/>
  <c r="I2124" i="1"/>
  <c r="I2972" i="1"/>
  <c r="I135" i="1"/>
  <c r="I72" i="1"/>
  <c r="I224" i="1"/>
  <c r="I685" i="1"/>
  <c r="I965" i="1"/>
  <c r="I318" i="1"/>
  <c r="I406" i="1"/>
  <c r="I774" i="1"/>
  <c r="I1055" i="1"/>
  <c r="I496" i="1"/>
  <c r="I584" i="1"/>
  <c r="I1144" i="1"/>
  <c r="I1233" i="1"/>
  <c r="I866" i="1"/>
  <c r="I1322" i="1"/>
  <c r="I2309" i="1"/>
  <c r="I2597" i="1"/>
  <c r="I2685" i="1"/>
  <c r="I2773" i="1"/>
  <c r="I1510" i="1"/>
  <c r="I1590" i="1"/>
  <c r="I1411" i="1"/>
  <c r="I1679" i="1"/>
  <c r="I2871" i="1"/>
  <c r="I1768" i="1"/>
  <c r="I1857" i="1"/>
  <c r="I2409" i="1"/>
  <c r="I2497" i="1"/>
  <c r="I1946" i="1"/>
  <c r="I2035" i="1"/>
  <c r="I2123" i="1"/>
  <c r="I2220" i="1"/>
  <c r="I3060" i="1"/>
  <c r="I63" i="1"/>
  <c r="I684" i="1"/>
  <c r="I964" i="1"/>
  <c r="I223" i="1"/>
  <c r="I317" i="1"/>
  <c r="I405" i="1"/>
  <c r="I773" i="1"/>
  <c r="I1054" i="1"/>
  <c r="I495" i="1"/>
  <c r="I583" i="1"/>
  <c r="I1143" i="1"/>
  <c r="I1232" i="1"/>
  <c r="I865" i="1"/>
  <c r="I1321" i="1"/>
  <c r="I134" i="1"/>
  <c r="I1410" i="1"/>
  <c r="I1509" i="1"/>
  <c r="I1589" i="1"/>
  <c r="I1678" i="1"/>
  <c r="I2870" i="1"/>
  <c r="I1767" i="1"/>
  <c r="I1856" i="1"/>
  <c r="I2408" i="1"/>
  <c r="I2496" i="1"/>
  <c r="I1945" i="1"/>
  <c r="I2034" i="1"/>
  <c r="I2122" i="1"/>
  <c r="I2970" i="1"/>
  <c r="I2219" i="1"/>
  <c r="I2308" i="1"/>
  <c r="I2596" i="1"/>
  <c r="I2684" i="1"/>
  <c r="I2772" i="1"/>
  <c r="I62" i="1"/>
  <c r="I683" i="1"/>
  <c r="I963" i="1"/>
  <c r="I222" i="1"/>
  <c r="I316" i="1"/>
  <c r="I404" i="1"/>
  <c r="I772" i="1"/>
  <c r="I1053" i="1"/>
  <c r="I494" i="1"/>
  <c r="I582" i="1"/>
  <c r="I1142" i="1"/>
  <c r="I1231" i="1"/>
  <c r="I864" i="1"/>
  <c r="I1320" i="1"/>
  <c r="I133" i="1"/>
  <c r="I1409" i="1"/>
  <c r="I1677" i="1"/>
  <c r="I2869" i="1"/>
  <c r="I1766" i="1"/>
  <c r="I1855" i="1"/>
  <c r="I2407" i="1"/>
  <c r="I2495" i="1"/>
  <c r="I1944" i="1"/>
  <c r="I2033" i="1"/>
  <c r="I2121" i="1"/>
  <c r="I2969" i="1"/>
  <c r="I2218" i="1"/>
  <c r="I3058" i="1"/>
  <c r="I2307" i="1"/>
  <c r="I1508" i="1"/>
  <c r="I1588" i="1"/>
  <c r="I132" i="1"/>
  <c r="I221" i="1"/>
  <c r="I315" i="1"/>
  <c r="I403" i="1"/>
  <c r="I771" i="1"/>
  <c r="I1052" i="1"/>
  <c r="I493" i="1"/>
  <c r="I581" i="1"/>
  <c r="I1141" i="1"/>
  <c r="I1230" i="1"/>
  <c r="I863" i="1"/>
  <c r="I1319" i="1"/>
  <c r="I1408" i="1"/>
  <c r="I61" i="1"/>
  <c r="I682" i="1"/>
  <c r="I962" i="1"/>
  <c r="I1765" i="1"/>
  <c r="I1854" i="1"/>
  <c r="I2406" i="1"/>
  <c r="I2494" i="1"/>
  <c r="I1943" i="1"/>
  <c r="I2032" i="1"/>
  <c r="I2120" i="1"/>
  <c r="I2217" i="1"/>
  <c r="I3057" i="1"/>
  <c r="I2306" i="1"/>
  <c r="I2594" i="1"/>
  <c r="I2682" i="1"/>
  <c r="I2770" i="1"/>
  <c r="I1507" i="1"/>
  <c r="I1587" i="1"/>
  <c r="I1676" i="1"/>
  <c r="I2868" i="1"/>
  <c r="I60" i="1"/>
  <c r="I220" i="1"/>
  <c r="I1051" i="1"/>
  <c r="I492" i="1"/>
  <c r="I580" i="1"/>
  <c r="I1229" i="1"/>
  <c r="I862" i="1"/>
  <c r="I1407" i="1"/>
  <c r="I131" i="1"/>
  <c r="I681" i="1"/>
  <c r="I961" i="1"/>
  <c r="I314" i="1"/>
  <c r="I402" i="1"/>
  <c r="I770" i="1"/>
  <c r="I1853" i="1"/>
  <c r="I2405" i="1"/>
  <c r="I2493" i="1"/>
  <c r="I1942" i="1"/>
  <c r="I2031" i="1"/>
  <c r="I2119" i="1"/>
  <c r="I2967" i="1"/>
  <c r="I2216" i="1"/>
  <c r="I2305" i="1"/>
  <c r="I2593" i="1"/>
  <c r="I2681" i="1"/>
  <c r="I2769" i="1"/>
  <c r="I1506" i="1"/>
  <c r="I1586" i="1"/>
  <c r="I1140" i="1"/>
  <c r="I1318" i="1"/>
  <c r="I1675" i="1"/>
  <c r="I1764" i="1"/>
  <c r="I128" i="1"/>
  <c r="I859" i="1"/>
  <c r="I678" i="1"/>
  <c r="I958" i="1"/>
  <c r="I311" i="1"/>
  <c r="I399" i="1"/>
  <c r="I767" i="1"/>
  <c r="I217" i="1"/>
  <c r="I1048" i="1"/>
  <c r="I489" i="1"/>
  <c r="I577" i="1"/>
  <c r="I1137" i="1"/>
  <c r="I1226" i="1"/>
  <c r="I2213" i="1"/>
  <c r="I2302" i="1"/>
  <c r="I2590" i="1"/>
  <c r="I2678" i="1"/>
  <c r="I2766" i="1"/>
  <c r="I1503" i="1"/>
  <c r="I1583" i="1"/>
  <c r="I1672" i="1"/>
  <c r="I1315" i="1"/>
  <c r="I1761" i="1"/>
  <c r="I1850" i="1"/>
  <c r="I2402" i="1"/>
  <c r="I2490" i="1"/>
  <c r="I1939" i="1"/>
  <c r="I1404" i="1"/>
  <c r="I2028" i="1"/>
  <c r="I2116" i="1"/>
  <c r="I2964" i="1"/>
  <c r="I26" i="1"/>
  <c r="I188" i="1"/>
  <c r="I459" i="1"/>
  <c r="I102" i="1"/>
  <c r="I828" i="1"/>
  <c r="I1020" i="1"/>
  <c r="I549" i="1"/>
  <c r="I645" i="1"/>
  <c r="I925" i="1"/>
  <c r="I1109" i="1"/>
  <c r="I1287" i="1"/>
  <c r="I285" i="1"/>
  <c r="I1376" i="1"/>
  <c r="I369" i="1"/>
  <c r="I737" i="1"/>
  <c r="I1821" i="1"/>
  <c r="I2933" i="1"/>
  <c r="I1196" i="1"/>
  <c r="I1910" i="1"/>
  <c r="I1471" i="1"/>
  <c r="I1999" i="1"/>
  <c r="I2559" i="1"/>
  <c r="I2088" i="1"/>
  <c r="I1553" i="1"/>
  <c r="I2273" i="1"/>
  <c r="I2369" i="1"/>
  <c r="I2649" i="1"/>
  <c r="I2737" i="1"/>
  <c r="I1643" i="1"/>
  <c r="I1732" i="1"/>
  <c r="I2180" i="1"/>
  <c r="I2460" i="1"/>
  <c r="I165" i="1"/>
  <c r="I255" i="1"/>
  <c r="I443" i="1"/>
  <c r="I812" i="1"/>
  <c r="I1181" i="1"/>
  <c r="I1270" i="1"/>
  <c r="I1359" i="1"/>
  <c r="I722" i="1"/>
  <c r="I1002" i="1"/>
  <c r="I1805" i="1"/>
  <c r="I2445" i="1"/>
  <c r="I1454" i="1"/>
  <c r="I1894" i="1"/>
  <c r="I2814" i="1"/>
  <c r="I1983" i="1"/>
  <c r="I2071" i="1"/>
  <c r="I2351" i="1"/>
  <c r="I3007" i="1"/>
  <c r="I1092" i="1"/>
  <c r="I2257" i="1"/>
  <c r="I2633" i="1"/>
  <c r="I2721" i="1"/>
  <c r="I1627" i="1"/>
  <c r="I2539" i="1"/>
  <c r="I1716" i="1"/>
  <c r="I2164" i="1"/>
  <c r="I614" i="1"/>
  <c r="I710" i="1"/>
  <c r="I990" i="1"/>
  <c r="I343" i="1"/>
  <c r="I431" i="1"/>
  <c r="I799" i="1"/>
  <c r="I896" i="1"/>
  <c r="I1080" i="1"/>
  <c r="I521" i="1"/>
  <c r="I1169" i="1"/>
  <c r="I1441" i="1"/>
  <c r="I1258" i="1"/>
  <c r="I2245" i="1"/>
  <c r="I2621" i="1"/>
  <c r="I2709" i="1"/>
  <c r="I1347" i="1"/>
  <c r="I1615" i="1"/>
  <c r="I2527" i="1"/>
  <c r="I1704" i="1"/>
  <c r="I2152" i="1"/>
  <c r="I1793" i="1"/>
  <c r="I2433" i="1"/>
  <c r="I1882" i="1"/>
  <c r="I2802" i="1"/>
  <c r="I1971" i="1"/>
  <c r="I2059" i="1"/>
  <c r="I2339" i="1"/>
  <c r="I2900" i="1"/>
  <c r="I3084" i="1"/>
  <c r="I3415" i="1"/>
  <c r="I3399" i="1"/>
  <c r="I3391" i="1"/>
  <c r="I3375" i="1"/>
  <c r="I3351" i="1"/>
  <c r="I3343" i="1"/>
  <c r="I3327" i="1"/>
  <c r="I3319" i="1"/>
  <c r="I3311" i="1"/>
  <c r="I3303" i="1"/>
  <c r="I3295" i="1"/>
  <c r="I3255" i="1"/>
  <c r="I3239" i="1"/>
  <c r="I3231" i="1"/>
  <c r="I3223" i="1"/>
  <c r="I3215" i="1"/>
  <c r="I3207" i="1"/>
  <c r="I3199" i="1"/>
  <c r="I3175" i="1"/>
  <c r="I3151" i="1"/>
  <c r="I3143" i="1"/>
  <c r="I3134" i="1"/>
  <c r="I3125" i="1"/>
  <c r="I3107" i="1"/>
  <c r="I3078" i="1"/>
  <c r="I3059" i="1"/>
  <c r="I2966" i="1"/>
  <c r="I2952" i="1"/>
  <c r="I2912" i="1"/>
  <c r="I2835" i="1"/>
  <c r="I2768" i="1"/>
  <c r="I2707" i="1"/>
  <c r="I2683" i="1"/>
  <c r="I2656" i="1"/>
  <c r="I2595" i="1"/>
  <c r="I2568" i="1"/>
  <c r="I44" i="1"/>
  <c r="I118" i="1"/>
  <c r="I668" i="1"/>
  <c r="I948" i="1"/>
  <c r="I301" i="1"/>
  <c r="I389" i="1"/>
  <c r="I757" i="1"/>
  <c r="I1038" i="1"/>
  <c r="I479" i="1"/>
  <c r="I567" i="1"/>
  <c r="I1127" i="1"/>
  <c r="I1216" i="1"/>
  <c r="I207" i="1"/>
  <c r="I849" i="1"/>
  <c r="I1305" i="1"/>
  <c r="I1394" i="1"/>
  <c r="I1493" i="1"/>
  <c r="I1573" i="1"/>
  <c r="I1662" i="1"/>
  <c r="I2854" i="1"/>
  <c r="I1751" i="1"/>
  <c r="I1840" i="1"/>
  <c r="I2392" i="1"/>
  <c r="I2480" i="1"/>
  <c r="I1929" i="1"/>
  <c r="I2018" i="1"/>
  <c r="I2106" i="1"/>
  <c r="I2954" i="1"/>
  <c r="I2203" i="1"/>
  <c r="I2292" i="1"/>
  <c r="I2580" i="1"/>
  <c r="I2668" i="1"/>
  <c r="I2756" i="1"/>
  <c r="I184" i="1"/>
  <c r="I279" i="1"/>
  <c r="I899" i="1"/>
  <c r="I1083" i="1"/>
  <c r="I524" i="1"/>
  <c r="I1261" i="1"/>
  <c r="I617" i="1"/>
  <c r="I713" i="1"/>
  <c r="I993" i="1"/>
  <c r="I346" i="1"/>
  <c r="I434" i="1"/>
  <c r="I802" i="1"/>
  <c r="I1885" i="1"/>
  <c r="I2805" i="1"/>
  <c r="I1974" i="1"/>
  <c r="I2062" i="1"/>
  <c r="I2342" i="1"/>
  <c r="I2903" i="1"/>
  <c r="I3087" i="1"/>
  <c r="I2248" i="1"/>
  <c r="I1350" i="1"/>
  <c r="I1618" i="1"/>
  <c r="I2530" i="1"/>
  <c r="I1707" i="1"/>
  <c r="I2155" i="1"/>
  <c r="I1172" i="1"/>
  <c r="I1444" i="1"/>
  <c r="I1796" i="1"/>
  <c r="I2436" i="1"/>
  <c r="I523" i="1"/>
  <c r="I1171" i="1"/>
  <c r="I1349" i="1"/>
  <c r="I616" i="1"/>
  <c r="I712" i="1"/>
  <c r="I992" i="1"/>
  <c r="I345" i="1"/>
  <c r="I433" i="1"/>
  <c r="I801" i="1"/>
  <c r="I898" i="1"/>
  <c r="I1082" i="1"/>
  <c r="I1973" i="1"/>
  <c r="I2061" i="1"/>
  <c r="I2341" i="1"/>
  <c r="I2902" i="1"/>
  <c r="I2247" i="1"/>
  <c r="I2623" i="1"/>
  <c r="I2711" i="1"/>
  <c r="I1617" i="1"/>
  <c r="I2529" i="1"/>
  <c r="I1706" i="1"/>
  <c r="I2154" i="1"/>
  <c r="I1443" i="1"/>
  <c r="I1795" i="1"/>
  <c r="I2435" i="1"/>
  <c r="I1260" i="1"/>
  <c r="I1884" i="1"/>
  <c r="I2804" i="1"/>
  <c r="I615" i="1"/>
  <c r="I711" i="1"/>
  <c r="I991" i="1"/>
  <c r="I344" i="1"/>
  <c r="I432" i="1"/>
  <c r="I800" i="1"/>
  <c r="I897" i="1"/>
  <c r="I1081" i="1"/>
  <c r="I522" i="1"/>
  <c r="I1170" i="1"/>
  <c r="I2901" i="1"/>
  <c r="I2246" i="1"/>
  <c r="I2622" i="1"/>
  <c r="I2710" i="1"/>
  <c r="I1348" i="1"/>
  <c r="I1616" i="1"/>
  <c r="I1705" i="1"/>
  <c r="I2153" i="1"/>
  <c r="I1442" i="1"/>
  <c r="I1794" i="1"/>
  <c r="I2434" i="1"/>
  <c r="I1259" i="1"/>
  <c r="I1883" i="1"/>
  <c r="I1972" i="1"/>
  <c r="I2060" i="1"/>
  <c r="I2340" i="1"/>
  <c r="I2996" i="1"/>
  <c r="I612" i="1"/>
  <c r="I708" i="1"/>
  <c r="I988" i="1"/>
  <c r="I341" i="1"/>
  <c r="I429" i="1"/>
  <c r="I797" i="1"/>
  <c r="I894" i="1"/>
  <c r="I1078" i="1"/>
  <c r="I519" i="1"/>
  <c r="I1167" i="1"/>
  <c r="I1256" i="1"/>
  <c r="I1345" i="1"/>
  <c r="I1613" i="1"/>
  <c r="I2525" i="1"/>
  <c r="I1702" i="1"/>
  <c r="I2150" i="1"/>
  <c r="I1791" i="1"/>
  <c r="I2431" i="1"/>
  <c r="I1439" i="1"/>
  <c r="I1880" i="1"/>
  <c r="I1969" i="1"/>
  <c r="I2057" i="1"/>
  <c r="I2337" i="1"/>
  <c r="I2993" i="1"/>
  <c r="I1530" i="1"/>
  <c r="I2898" i="1"/>
  <c r="I3082" i="1"/>
  <c r="I2243" i="1"/>
  <c r="I3422" i="1"/>
  <c r="I3414" i="1"/>
  <c r="I3398" i="1"/>
  <c r="I3390" i="1"/>
  <c r="I3382" i="1"/>
  <c r="I3350" i="1"/>
  <c r="I3326" i="1"/>
  <c r="I3318" i="1"/>
  <c r="I3302" i="1"/>
  <c r="I3294" i="1"/>
  <c r="I3286" i="1"/>
  <c r="I3262" i="1"/>
  <c r="I3254" i="1"/>
  <c r="I3238" i="1"/>
  <c r="I3230" i="1"/>
  <c r="I3214" i="1"/>
  <c r="I3206" i="1"/>
  <c r="I3174" i="1"/>
  <c r="I3166" i="1"/>
  <c r="I3150" i="1"/>
  <c r="I3142" i="1"/>
  <c r="I3123" i="1"/>
  <c r="I3105" i="1"/>
  <c r="I3056" i="1"/>
  <c r="I3040" i="1"/>
  <c r="I2997" i="1"/>
  <c r="I2965" i="1"/>
  <c r="I2950" i="1"/>
  <c r="I2851" i="1"/>
  <c r="I2763" i="1"/>
  <c r="I2680" i="1"/>
  <c r="I2592" i="1"/>
  <c r="I50" i="1"/>
  <c r="I212" i="1"/>
  <c r="I1043" i="1"/>
  <c r="I484" i="1"/>
  <c r="I572" i="1"/>
  <c r="I123" i="1"/>
  <c r="I1221" i="1"/>
  <c r="I854" i="1"/>
  <c r="I1399" i="1"/>
  <c r="I673" i="1"/>
  <c r="I953" i="1"/>
  <c r="I306" i="1"/>
  <c r="I394" i="1"/>
  <c r="I762" i="1"/>
  <c r="I1845" i="1"/>
  <c r="I2397" i="1"/>
  <c r="I2485" i="1"/>
  <c r="I1934" i="1"/>
  <c r="I2023" i="1"/>
  <c r="I2111" i="1"/>
  <c r="I2959" i="1"/>
  <c r="I1310" i="1"/>
  <c r="I2208" i="1"/>
  <c r="I2297" i="1"/>
  <c r="I2585" i="1"/>
  <c r="I2673" i="1"/>
  <c r="I2761" i="1"/>
  <c r="I1132" i="1"/>
  <c r="I1498" i="1"/>
  <c r="I1578" i="1"/>
  <c r="I1667" i="1"/>
  <c r="I1756" i="1"/>
  <c r="I122" i="1"/>
  <c r="I49" i="1"/>
  <c r="I483" i="1"/>
  <c r="I571" i="1"/>
  <c r="I1131" i="1"/>
  <c r="I211" i="1"/>
  <c r="I853" i="1"/>
  <c r="I1309" i="1"/>
  <c r="I672" i="1"/>
  <c r="I952" i="1"/>
  <c r="I305" i="1"/>
  <c r="I393" i="1"/>
  <c r="I761" i="1"/>
  <c r="I1042" i="1"/>
  <c r="I1220" i="1"/>
  <c r="I1933" i="1"/>
  <c r="I2022" i="1"/>
  <c r="I2110" i="1"/>
  <c r="I2207" i="1"/>
  <c r="I3047" i="1"/>
  <c r="I2296" i="1"/>
  <c r="I1497" i="1"/>
  <c r="I1577" i="1"/>
  <c r="I1398" i="1"/>
  <c r="I1666" i="1"/>
  <c r="I2858" i="1"/>
  <c r="I1755" i="1"/>
  <c r="I1844" i="1"/>
  <c r="I2396" i="1"/>
  <c r="I2484" i="1"/>
  <c r="I611" i="1"/>
  <c r="I707" i="1"/>
  <c r="I987" i="1"/>
  <c r="I340" i="1"/>
  <c r="I428" i="1"/>
  <c r="I796" i="1"/>
  <c r="I893" i="1"/>
  <c r="I1077" i="1"/>
  <c r="I518" i="1"/>
  <c r="I1166" i="1"/>
  <c r="I1255" i="1"/>
  <c r="I1344" i="1"/>
  <c r="I1701" i="1"/>
  <c r="I2149" i="1"/>
  <c r="I1790" i="1"/>
  <c r="I2430" i="1"/>
  <c r="I1438" i="1"/>
  <c r="I1879" i="1"/>
  <c r="I2799" i="1"/>
  <c r="I1968" i="1"/>
  <c r="I2056" i="1"/>
  <c r="I2336" i="1"/>
  <c r="I1529" i="1"/>
  <c r="I2897" i="1"/>
  <c r="I3081" i="1"/>
  <c r="I2242" i="1"/>
  <c r="I2618" i="1"/>
  <c r="I2706" i="1"/>
  <c r="I1612" i="1"/>
  <c r="I2524" i="1"/>
  <c r="I605" i="1"/>
  <c r="I703" i="1"/>
  <c r="I887" i="1"/>
  <c r="I983" i="1"/>
  <c r="I336" i="1"/>
  <c r="I424" i="1"/>
  <c r="I792" i="1"/>
  <c r="I1432" i="1"/>
  <c r="I1073" i="1"/>
  <c r="I514" i="1"/>
  <c r="I1162" i="1"/>
  <c r="I2517" i="1"/>
  <c r="I1251" i="1"/>
  <c r="I1526" i="1"/>
  <c r="I2238" i="1"/>
  <c r="I2614" i="1"/>
  <c r="I2702" i="1"/>
  <c r="I2143" i="1"/>
  <c r="I1608" i="1"/>
  <c r="I1697" i="1"/>
  <c r="I2793" i="1"/>
  <c r="I1786" i="1"/>
  <c r="I2330" i="1"/>
  <c r="I2426" i="1"/>
  <c r="I1340" i="1"/>
  <c r="I1875" i="1"/>
  <c r="I1964" i="1"/>
  <c r="I2052" i="1"/>
  <c r="I2988" i="1"/>
  <c r="I507" i="1"/>
  <c r="I1155" i="1"/>
  <c r="I597" i="1"/>
  <c r="I1333" i="1"/>
  <c r="I879" i="1"/>
  <c r="I696" i="1"/>
  <c r="I976" i="1"/>
  <c r="I1424" i="1"/>
  <c r="I329" i="1"/>
  <c r="I417" i="1"/>
  <c r="I785" i="1"/>
  <c r="I1066" i="1"/>
  <c r="I1957" i="1"/>
  <c r="I2046" i="1"/>
  <c r="I2510" i="1"/>
  <c r="I2231" i="1"/>
  <c r="I3071" i="1"/>
  <c r="I1244" i="1"/>
  <c r="I2136" i="1"/>
  <c r="I1601" i="1"/>
  <c r="I1522" i="1"/>
  <c r="I1690" i="1"/>
  <c r="I2322" i="1"/>
  <c r="I2786" i="1"/>
  <c r="I1779" i="1"/>
  <c r="I1868" i="1"/>
  <c r="I2420" i="1"/>
  <c r="I2884" i="1"/>
  <c r="I3421" i="1"/>
  <c r="I3413" i="1"/>
  <c r="I3405" i="1"/>
  <c r="I3397" i="1"/>
  <c r="I3389" i="1"/>
  <c r="I3381" i="1"/>
  <c r="I3325" i="1"/>
  <c r="I3317" i="1"/>
  <c r="I3309" i="1"/>
  <c r="I3301" i="1"/>
  <c r="I3285" i="1"/>
  <c r="I3261" i="1"/>
  <c r="I3237" i="1"/>
  <c r="I3229" i="1"/>
  <c r="I3221" i="1"/>
  <c r="I3213" i="1"/>
  <c r="I3197" i="1"/>
  <c r="I3173" i="1"/>
  <c r="I3165" i="1"/>
  <c r="I3149" i="1"/>
  <c r="I3141" i="1"/>
  <c r="I3131" i="1"/>
  <c r="I3122" i="1"/>
  <c r="I3114" i="1"/>
  <c r="I3096" i="1"/>
  <c r="I3054" i="1"/>
  <c r="I3038" i="1"/>
  <c r="I3024" i="1"/>
  <c r="I2995" i="1"/>
  <c r="I2963" i="1"/>
  <c r="I2949" i="1"/>
  <c r="I2848" i="1"/>
  <c r="I2832" i="1"/>
  <c r="I2800" i="1"/>
  <c r="I2760" i="1"/>
  <c r="I2675" i="1"/>
  <c r="I2587" i="1"/>
  <c r="I2563" i="1"/>
</calcChain>
</file>

<file path=xl/sharedStrings.xml><?xml version="1.0" encoding="utf-8"?>
<sst xmlns="http://schemas.openxmlformats.org/spreadsheetml/2006/main" count="51890" uniqueCount="772">
  <si>
    <t>'TYPE</t>
  </si>
  <si>
    <t>TEMPLATE</t>
  </si>
  <si>
    <t>ALIAS</t>
  </si>
  <si>
    <t>DEFAULTMODE</t>
  </si>
  <si>
    <t>BAUD</t>
  </si>
  <si>
    <t>ControllerUser</t>
  </si>
  <si>
    <t>Hanson\CX2</t>
  </si>
  <si>
    <t>ACC</t>
  </si>
  <si>
    <t>False</t>
  </si>
  <si>
    <t>ListView</t>
  </si>
  <si>
    <t>AllDisInputs</t>
  </si>
  <si>
    <t>AllNSBStPt</t>
  </si>
  <si>
    <t>AllNSUStPt</t>
  </si>
  <si>
    <t>AllReheatvlvs</t>
  </si>
  <si>
    <t>AllSGNL</t>
  </si>
  <si>
    <t>MAXCFM</t>
  </si>
  <si>
    <t>Schedule</t>
  </si>
  <si>
    <t>LightingSchedSth</t>
  </si>
  <si>
    <t>InfinityDateTime</t>
  </si>
  <si>
    <t>LightStart</t>
  </si>
  <si>
    <t>LightStop</t>
  </si>
  <si>
    <t>InfinityNumeric</t>
  </si>
  <si>
    <t>AlmBuildingLowT</t>
  </si>
  <si>
    <t>CritcalAlmTest</t>
  </si>
  <si>
    <t>MasterSend</t>
  </si>
  <si>
    <t>RHAvail</t>
  </si>
  <si>
    <t>Stpt.LowBuildCnt</t>
  </si>
  <si>
    <t>Stpt.LowBuildTmp</t>
  </si>
  <si>
    <t>zTemp.Oa</t>
  </si>
  <si>
    <t>zTotLowTmp</t>
  </si>
  <si>
    <t>zTotLowTmpCX1</t>
  </si>
  <si>
    <t>Group</t>
  </si>
  <si>
    <t>FiringOrder</t>
  </si>
  <si>
    <t>InfinityProgram</t>
  </si>
  <si>
    <t>Importer</t>
  </si>
  <si>
    <t>AutoFlash</t>
  </si>
  <si>
    <t>Importer2</t>
  </si>
  <si>
    <t>CheckLowTemp</t>
  </si>
  <si>
    <t>Calculations</t>
  </si>
  <si>
    <t>CommPort</t>
  </si>
  <si>
    <t>comm1</t>
  </si>
  <si>
    <t>AutoSet</t>
  </si>
  <si>
    <t>Baud19200</t>
  </si>
  <si>
    <t>comm2</t>
  </si>
  <si>
    <t>Infinet</t>
  </si>
  <si>
    <t>InfinitySystemVariable</t>
  </si>
  <si>
    <t>AccessLog</t>
  </si>
  <si>
    <t>ACCFlashWRCount</t>
  </si>
  <si>
    <t>ACCLastBackup</t>
  </si>
  <si>
    <t>ACCLCDAnswerStr</t>
  </si>
  <si>
    <t>ACCLCDBacklight</t>
  </si>
  <si>
    <t>ACCLCDBeeper</t>
  </si>
  <si>
    <t>ACCLCDDispLine1</t>
  </si>
  <si>
    <t>ACCLCDDispLine2</t>
  </si>
  <si>
    <t>ACCLCDDispLine3</t>
  </si>
  <si>
    <t>ACCLCDDispLine4</t>
  </si>
  <si>
    <t>ACCLCDDispMode</t>
  </si>
  <si>
    <t>ACCLCDKeyStroke</t>
  </si>
  <si>
    <t>ACCLCDTimeFormat</t>
  </si>
  <si>
    <t>ACCLCDUserPresnt</t>
  </si>
  <si>
    <t>ACCLCDViewPasswd</t>
  </si>
  <si>
    <t>ACCStatusBackup</t>
  </si>
  <si>
    <t>ACCStatusFlash</t>
  </si>
  <si>
    <t>Alarms</t>
  </si>
  <si>
    <t>Comm2Count</t>
  </si>
  <si>
    <t>Date</t>
  </si>
  <si>
    <t>Dayofmonth</t>
  </si>
  <si>
    <t>Dayofyear</t>
  </si>
  <si>
    <t>Errors</t>
  </si>
  <si>
    <t>EventLogSize</t>
  </si>
  <si>
    <t>Freemem</t>
  </si>
  <si>
    <t>Hour</t>
  </si>
  <si>
    <t>Hourofday</t>
  </si>
  <si>
    <t>Infinet2Count</t>
  </si>
  <si>
    <t>Minute</t>
  </si>
  <si>
    <t>Month</t>
  </si>
  <si>
    <t>NewAlarmCount</t>
  </si>
  <si>
    <t>PowerFail</t>
  </si>
  <si>
    <t>PowerUpTime</t>
  </si>
  <si>
    <t>Scan</t>
  </si>
  <si>
    <t>Second</t>
  </si>
  <si>
    <t>Status1</t>
  </si>
  <si>
    <t>Status2</t>
  </si>
  <si>
    <t>Status3</t>
  </si>
  <si>
    <t>Status4</t>
  </si>
  <si>
    <t>Status5</t>
  </si>
  <si>
    <t>Status6</t>
  </si>
  <si>
    <t>Status7</t>
  </si>
  <si>
    <t>Status8</t>
  </si>
  <si>
    <t>Timeofday</t>
  </si>
  <si>
    <t>Version</t>
  </si>
  <si>
    <t>Weekday</t>
  </si>
  <si>
    <t>Year</t>
  </si>
  <si>
    <t>Dictionary</t>
  </si>
  <si>
    <t>Pumps</t>
  </si>
  <si>
    <t>Hanson\CX2\Pumps</t>
  </si>
  <si>
    <t>AlarmReset</t>
  </si>
  <si>
    <t>EmerShutDn</t>
  </si>
  <si>
    <t>Fail.HwP6</t>
  </si>
  <si>
    <t>Fail.HwP7</t>
  </si>
  <si>
    <t>Occupy</t>
  </si>
  <si>
    <t>Pmp6.7.Sts</t>
  </si>
  <si>
    <t>RhtPmpSeq</t>
  </si>
  <si>
    <t>Rtu1Occupy</t>
  </si>
  <si>
    <t>Rtu2Occupy</t>
  </si>
  <si>
    <t>InfinityInput</t>
  </si>
  <si>
    <t>Pmp6Prv</t>
  </si>
  <si>
    <t>Pmp7Prv</t>
  </si>
  <si>
    <t>InfinityOutput</t>
  </si>
  <si>
    <t>HwPmp6</t>
  </si>
  <si>
    <t>HwPmp7</t>
  </si>
  <si>
    <t>InfinityFunction</t>
  </si>
  <si>
    <t>LinearFit</t>
  </si>
  <si>
    <t>Pid.Fct</t>
  </si>
  <si>
    <t>CheckPump6</t>
  </si>
  <si>
    <t>CheckPump7</t>
  </si>
  <si>
    <t>ControlPumps</t>
  </si>
  <si>
    <t>ControlLead</t>
  </si>
  <si>
    <t>ControlReset</t>
  </si>
  <si>
    <t>ControlOccupy</t>
  </si>
  <si>
    <t>ACCRestartMode</t>
  </si>
  <si>
    <t>LCDPassword</t>
  </si>
  <si>
    <t>Hanson\CX2\RTU1S</t>
  </si>
  <si>
    <t>RTU1SOccupy</t>
  </si>
  <si>
    <t>OptimumStart</t>
  </si>
  <si>
    <t>ShutDownTime</t>
  </si>
  <si>
    <t>StartUpTime</t>
  </si>
  <si>
    <t>TodaysStart</t>
  </si>
  <si>
    <t>Event</t>
  </si>
  <si>
    <t>Fail.SFan</t>
  </si>
  <si>
    <t>HolidayFlag</t>
  </si>
  <si>
    <t>MaxCFM</t>
  </si>
  <si>
    <t>MaxHwv</t>
  </si>
  <si>
    <t>MaxSGNL</t>
  </si>
  <si>
    <t>MaxStart</t>
  </si>
  <si>
    <t>NSBCount</t>
  </si>
  <si>
    <t>NSUCount</t>
  </si>
  <si>
    <t>OptArray</t>
  </si>
  <si>
    <t>OptStrOccupy</t>
  </si>
  <si>
    <t>OverrideSwitch</t>
  </si>
  <si>
    <t>PhseProtect</t>
  </si>
  <si>
    <t>Run.Fan</t>
  </si>
  <si>
    <t>SchedOccupy</t>
  </si>
  <si>
    <t>StPtCool</t>
  </si>
  <si>
    <t>StPtHeat</t>
  </si>
  <si>
    <t>StptOa</t>
  </si>
  <si>
    <t>StPtOptimumTmp</t>
  </si>
  <si>
    <t>Summer</t>
  </si>
  <si>
    <t>TmpOptSpace</t>
  </si>
  <si>
    <t>VacationDay</t>
  </si>
  <si>
    <t>FreezeStat</t>
  </si>
  <si>
    <t>PhaseProtection</t>
  </si>
  <si>
    <t>SFanPrv</t>
  </si>
  <si>
    <t>SFanVFDTrouble</t>
  </si>
  <si>
    <t>ResetFreeze</t>
  </si>
  <si>
    <t>SSFan</t>
  </si>
  <si>
    <t>StPtTmpSupplyAir</t>
  </si>
  <si>
    <t>OptStart</t>
  </si>
  <si>
    <t>ControlFan</t>
  </si>
  <si>
    <t>CheckPhaseProt</t>
  </si>
  <si>
    <t>CheckSFan</t>
  </si>
  <si>
    <t>ControlOptStart</t>
  </si>
  <si>
    <t>ImportOvrds</t>
  </si>
  <si>
    <t>ControlDat</t>
  </si>
  <si>
    <t>ControlRunFan</t>
  </si>
  <si>
    <t>ControlResetFrz</t>
  </si>
  <si>
    <t>Hanson\CX2\RTU2S</t>
  </si>
  <si>
    <t>RTU2SOccupy</t>
  </si>
  <si>
    <t>Fail.EFan</t>
  </si>
  <si>
    <t>EFan1Prv</t>
  </si>
  <si>
    <t>SSEFan1</t>
  </si>
  <si>
    <t>ControlEFan</t>
  </si>
  <si>
    <t>CheckEFan</t>
  </si>
  <si>
    <t>Hanson\CX2\VAV101</t>
  </si>
  <si>
    <t>ActCoolStPt</t>
  </si>
  <si>
    <t>ActHeatStPt</t>
  </si>
  <si>
    <t>AvgTmp</t>
  </si>
  <si>
    <t>CFM</t>
  </si>
  <si>
    <t>CFMStPt</t>
  </si>
  <si>
    <t>CoolStPt</t>
  </si>
  <si>
    <t>DatSp</t>
  </si>
  <si>
    <t>DiffNSB</t>
  </si>
  <si>
    <t>DiffNSU</t>
  </si>
  <si>
    <t>DMP</t>
  </si>
  <si>
    <t>DMP_P</t>
  </si>
  <si>
    <t>HeatOK</t>
  </si>
  <si>
    <t>HeatStpt</t>
  </si>
  <si>
    <t>HTPCT</t>
  </si>
  <si>
    <t>KFactor</t>
  </si>
  <si>
    <t>MaxCFMStPt</t>
  </si>
  <si>
    <t>MeaCalc</t>
  </si>
  <si>
    <t>MinCFMCalc</t>
  </si>
  <si>
    <t>MinCFMStPt</t>
  </si>
  <si>
    <t>NSB</t>
  </si>
  <si>
    <t>NSBStPt</t>
  </si>
  <si>
    <t>NSU</t>
  </si>
  <si>
    <t>NSUStPt</t>
  </si>
  <si>
    <t>OccupyVAV</t>
  </si>
  <si>
    <t>OverrideOccupy</t>
  </si>
  <si>
    <t>OverrideTM</t>
  </si>
  <si>
    <t>SGNL</t>
  </si>
  <si>
    <t>SGNLHeat</t>
  </si>
  <si>
    <t>Stpt.AlmHiTmp</t>
  </si>
  <si>
    <t>Stpt.AlmLoTmp</t>
  </si>
  <si>
    <t>TmpOffset</t>
  </si>
  <si>
    <t>ZeroVar</t>
  </si>
  <si>
    <t>AdjStPt</t>
  </si>
  <si>
    <t>DAT</t>
  </si>
  <si>
    <t>RMT</t>
  </si>
  <si>
    <t>VP</t>
  </si>
  <si>
    <t>Damper</t>
  </si>
  <si>
    <t>ReheatVlv</t>
  </si>
  <si>
    <t>Vav</t>
  </si>
  <si>
    <t>CFM.PRO</t>
  </si>
  <si>
    <t>ControlDamper</t>
  </si>
  <si>
    <t>ControlHeatOK</t>
  </si>
  <si>
    <t>ControlReheat</t>
  </si>
  <si>
    <t>ControlOverRide</t>
  </si>
  <si>
    <t>Hanson\CX2\VAV102</t>
  </si>
  <si>
    <t>RMT_A</t>
  </si>
  <si>
    <t>RMT_B</t>
  </si>
  <si>
    <t>ControlOverride</t>
  </si>
  <si>
    <t>Hanson\CX2\VAV103</t>
  </si>
  <si>
    <t>Hanson\CX2\VAV104</t>
  </si>
  <si>
    <t>InfCounter</t>
  </si>
  <si>
    <t>MasterFault</t>
  </si>
  <si>
    <t>MasterReceive</t>
  </si>
  <si>
    <t>zOvr</t>
  </si>
  <si>
    <t>OvrA</t>
  </si>
  <si>
    <t>OvrB</t>
  </si>
  <si>
    <t>LightsA</t>
  </si>
  <si>
    <t>LightsB</t>
  </si>
  <si>
    <t>LightOvr</t>
  </si>
  <si>
    <t>CheckMasterFault</t>
  </si>
  <si>
    <t>ControlLights</t>
  </si>
  <si>
    <t>Hanson\CX2\VAV105</t>
  </si>
  <si>
    <t>Hanson\CX2\VAV106</t>
  </si>
  <si>
    <t>OVR106</t>
  </si>
  <si>
    <t>Ovr</t>
  </si>
  <si>
    <t>Hanson\CX2\VAV107</t>
  </si>
  <si>
    <t>Lights</t>
  </si>
  <si>
    <t>Hanson\CX2\VAV108</t>
  </si>
  <si>
    <t>Hanson\CX2\VAV109</t>
  </si>
  <si>
    <t>Hanson\CX2\VAV110</t>
  </si>
  <si>
    <t>Hanson\CX2\VAV111</t>
  </si>
  <si>
    <t>Hanson\CX2\VAV112</t>
  </si>
  <si>
    <t>Hanson\CX2\VAV113</t>
  </si>
  <si>
    <t>OVR113</t>
  </si>
  <si>
    <t>Hanson\CX2\VAV114</t>
  </si>
  <si>
    <t>BackupMode</t>
  </si>
  <si>
    <t>CoolStPtBkUp</t>
  </si>
  <si>
    <t>DailyEmail</t>
  </si>
  <si>
    <t>SSCRAC1</t>
  </si>
  <si>
    <t>SSCRAC2</t>
  </si>
  <si>
    <t>ControlDailyChck</t>
  </si>
  <si>
    <t>ControlCRAC</t>
  </si>
  <si>
    <t>Hanson\CX2\VAV201</t>
  </si>
  <si>
    <t>Hanson\CX2\VAV202</t>
  </si>
  <si>
    <t>Hanson\CX2\VAV203</t>
  </si>
  <si>
    <t>Hanson\CX2\VAV204</t>
  </si>
  <si>
    <t>Hanson\CX2\VAV205</t>
  </si>
  <si>
    <t>Hanson\CX2\VAV206A</t>
  </si>
  <si>
    <t>Hanson\CX2\VAV206B</t>
  </si>
  <si>
    <t>LightCalc</t>
  </si>
  <si>
    <t>Hanson\CX2\VAV207</t>
  </si>
  <si>
    <t>Hanson\CX2\VAV208</t>
  </si>
  <si>
    <t>Hanson\CX2\VAV209</t>
  </si>
  <si>
    <t>Hanson\CX2\VAV210</t>
  </si>
  <si>
    <t>MaxHtCFMStPt</t>
  </si>
  <si>
    <t>zOVR</t>
  </si>
  <si>
    <t>Hanson\CX2\VAV211A</t>
  </si>
  <si>
    <t>Hanson\CX2\VAV211B</t>
  </si>
  <si>
    <t>Hanson\CX2\VAV212</t>
  </si>
  <si>
    <t>Hanson\CX2\VAV213</t>
  </si>
  <si>
    <t>Hanson\CX2\VAV214</t>
  </si>
  <si>
    <t>Hanson\CX2\VAV215</t>
  </si>
  <si>
    <t>Hanson\CX2\VAV216</t>
  </si>
  <si>
    <t>over</t>
  </si>
  <si>
    <t>Hanson\CX2\VAV217</t>
  </si>
  <si>
    <t>Hanson\CX2\VAV218</t>
  </si>
  <si>
    <t>DiffPerOA</t>
  </si>
  <si>
    <t>Oat</t>
  </si>
  <si>
    <t>StPtPerOA</t>
  </si>
  <si>
    <t>SSBaseboardHt</t>
  </si>
  <si>
    <t>ControlBaseboard</t>
  </si>
  <si>
    <t>USE TRUE/FALSE</t>
  </si>
  <si>
    <t>Column1</t>
  </si>
  <si>
    <t>DeviceId2</t>
  </si>
  <si>
    <t>Device Tag</t>
  </si>
  <si>
    <t>ipaddresses</t>
  </si>
  <si>
    <t>Value</t>
  </si>
  <si>
    <t>Units</t>
  </si>
  <si>
    <t>Multiplier</t>
  </si>
  <si>
    <t>filter_ip</t>
  </si>
  <si>
    <t>Equip_Markers</t>
  </si>
  <si>
    <t>Measurement_Marker</t>
  </si>
  <si>
    <t>Measurement_Kind</t>
  </si>
  <si>
    <t>Measurement_Unit_HayStack</t>
  </si>
  <si>
    <t>boolean</t>
  </si>
  <si>
    <t>his, point, writable</t>
  </si>
  <si>
    <t>airTerminalUnit, vav, heatingStatus</t>
  </si>
  <si>
    <t>10.3.13.71/pe/vav4.9.xml</t>
  </si>
  <si>
    <t>vav4.9</t>
  </si>
  <si>
    <t>Hanson\CX1\VAV4.9</t>
  </si>
  <si>
    <t>airTerminalUnit, vav, status</t>
  </si>
  <si>
    <t>test</t>
  </si>
  <si>
    <t>his, point, writable, sensor</t>
  </si>
  <si>
    <t>airTerminalUnit, vav</t>
  </si>
  <si>
    <t>10.3.13.71/pe/.xml</t>
  </si>
  <si>
    <t>Hanson\CX1\VAV4.11</t>
  </si>
  <si>
    <t>Rpt4.11</t>
  </si>
  <si>
    <t>Report</t>
  </si>
  <si>
    <t>Hanson\CX1</t>
  </si>
  <si>
    <t>MinCFM</t>
  </si>
  <si>
    <t>Balance</t>
  </si>
  <si>
    <t>AllStPtNSU</t>
  </si>
  <si>
    <t>AllPrograms</t>
  </si>
  <si>
    <t>ALLOverrideTM</t>
  </si>
  <si>
    <t>AllNumerics</t>
  </si>
  <si>
    <t>AllLights</t>
  </si>
  <si>
    <t>AllDampers</t>
  </si>
  <si>
    <t>AllAdjStPt</t>
  </si>
  <si>
    <t>Hanson\CX1\VAV4.8</t>
  </si>
  <si>
    <t>Hanson\CX1\VAV4.7</t>
  </si>
  <si>
    <t>Hanson\CX1\VAV4.6</t>
  </si>
  <si>
    <t>Hanson\CX1\VAV4.5</t>
  </si>
  <si>
    <t>Hanson\CX1\VAV4.4</t>
  </si>
  <si>
    <t>Hanson\CX1\VAV4.3</t>
  </si>
  <si>
    <t>Hanson\CX1\VAV4.2</t>
  </si>
  <si>
    <t>Hanson\CX1\VAV4.12</t>
  </si>
  <si>
    <t>Hanson\CX1\VAV4.10</t>
  </si>
  <si>
    <t>Hanson\CX1\VAV4.1</t>
  </si>
  <si>
    <t>Hanson\CX1\VAV3.9</t>
  </si>
  <si>
    <t>Hanson\CX1\VAV3.8</t>
  </si>
  <si>
    <t>Hanson\CX1\VAV3.7</t>
  </si>
  <si>
    <t>Hanson\CX1\VAV3.6</t>
  </si>
  <si>
    <t>Hanson\CX1\VAV3.5</t>
  </si>
  <si>
    <t>Hanson\CX1\VAV3.4</t>
  </si>
  <si>
    <t>Hanson\CX1\VAV3.3</t>
  </si>
  <si>
    <t>Hanson\CX1\VAV3.2</t>
  </si>
  <si>
    <t>Hanson\CX1\VAV3.13</t>
  </si>
  <si>
    <t>Hanson\CX1\VAV3.12</t>
  </si>
  <si>
    <t>Hanson\CX1\VAV3.11</t>
  </si>
  <si>
    <t>Hanson\CX1\VAV3.10</t>
  </si>
  <si>
    <t>Hanson\CX1\VAV3.1</t>
  </si>
  <si>
    <t>Hanson\CX1\VAV2.9</t>
  </si>
  <si>
    <t>Hanson\CX1\VAV2.8</t>
  </si>
  <si>
    <t>Hanson\CX1\VAV2.7</t>
  </si>
  <si>
    <t>Hanson\CX1\VAV2.6</t>
  </si>
  <si>
    <t>Hanson\CX1\VAV2.5</t>
  </si>
  <si>
    <t>Hanson\CX1\VAV2.4</t>
  </si>
  <si>
    <t>Hanson\CX1\VAV2.3</t>
  </si>
  <si>
    <t>Hanson\CX1\VAV2.2</t>
  </si>
  <si>
    <t>Hanson\CX1\VAV2.16</t>
  </si>
  <si>
    <t>Hanson\CX1\VAV2.15</t>
  </si>
  <si>
    <t>Hanson\CX1\VAV2.14</t>
  </si>
  <si>
    <t>Hanson\CX1\VAV2.13</t>
  </si>
  <si>
    <t>Hanson\CX1\VAV2.12</t>
  </si>
  <si>
    <t>Hanson\CX1\VAV2.11</t>
  </si>
  <si>
    <t>Hanson\CX1\VAV2.10</t>
  </si>
  <si>
    <t>Hanson\CX1\VAV2.1</t>
  </si>
  <si>
    <t>Hanson\CX1\VAV1.9</t>
  </si>
  <si>
    <t>Hanson\CX1\VAV1.8</t>
  </si>
  <si>
    <t>Hanson\CX1\VAV1.7</t>
  </si>
  <si>
    <t>Hanson\CX1\VAV1.6</t>
  </si>
  <si>
    <t>Hanson\CX1\VAV1.5</t>
  </si>
  <si>
    <t>Hanson\CX1\VAV1.4</t>
  </si>
  <si>
    <t>Hanson\CX1\VAV1.3.2</t>
  </si>
  <si>
    <t>Hanson\CX1\VAV1.3</t>
  </si>
  <si>
    <t>Hanson\CX1\VAV1.2</t>
  </si>
  <si>
    <t>Hanson\CX1\VAV1.10</t>
  </si>
  <si>
    <t>Hanson\CX1\VAV1.1</t>
  </si>
  <si>
    <t>Hanson\CX1\RTU2</t>
  </si>
  <si>
    <t>Hanson\CX1\RTU1</t>
  </si>
  <si>
    <t>Hanson\CX1\Boiler</t>
  </si>
  <si>
    <t>airTerminalUnit, vav, valvePositionCommand</t>
  </si>
  <si>
    <t>his, point, writable, schedule</t>
  </si>
  <si>
    <t>airTerminalUnit, vav, reheatValvePosition</t>
  </si>
  <si>
    <t>airTerminalUnit, vav, maxHotWaterValve</t>
  </si>
  <si>
    <t>airTerminalUnit, vav, heatingPercent</t>
  </si>
  <si>
    <t>number</t>
  </si>
  <si>
    <t>airTerminalUnit, vav, damperCommand</t>
  </si>
  <si>
    <t>airTerminalUnit, vav, tempOffset</t>
  </si>
  <si>
    <t>°F</t>
  </si>
  <si>
    <t>airTerminalUnit, vav, perimeterOutdoorAirSP</t>
  </si>
  <si>
    <t>airTerminalUnit, vav, lowTempAlarm</t>
  </si>
  <si>
    <t>airTerminalUnit, vav, highTempAlarm</t>
  </si>
  <si>
    <t>10.3.13.71/pe/vav3.9.xml</t>
  </si>
  <si>
    <t>vav3.9</t>
  </si>
  <si>
    <t>10.3.13.71/pe/vav3.8.xml</t>
  </si>
  <si>
    <t>vav3.8</t>
  </si>
  <si>
    <t>10.3.13.71/pe/vav3.7.xml</t>
  </si>
  <si>
    <t>vav3.7</t>
  </si>
  <si>
    <t>10.3.13.71/pe/vav3.6.xml</t>
  </si>
  <si>
    <t>vav3.6</t>
  </si>
  <si>
    <t>10.3.13.71/pe/vav3.5.xml</t>
  </si>
  <si>
    <t>vav3.5</t>
  </si>
  <si>
    <t>10.3.13.71/pe/vav3.4.xml</t>
  </si>
  <si>
    <t>vav3.4</t>
  </si>
  <si>
    <t>10.3.13.71/pe/vav3.3.xml</t>
  </si>
  <si>
    <t>vav3.3</t>
  </si>
  <si>
    <t>10.3.13.71/pe/vav3.2.xml</t>
  </si>
  <si>
    <t>vav3.2</t>
  </si>
  <si>
    <t>10.3.13.71/pe/vav3.13.xml</t>
  </si>
  <si>
    <t>vav3.13</t>
  </si>
  <si>
    <t>10.3.13.71/pe/vav3.12.xml</t>
  </si>
  <si>
    <t>vav3.12</t>
  </si>
  <si>
    <t>10.3.13.71/pe/vav3.11.xml</t>
  </si>
  <si>
    <t>vav3.11</t>
  </si>
  <si>
    <t>10.3.13.71/pe/vav3.10.xml</t>
  </si>
  <si>
    <t>vav3.10</t>
  </si>
  <si>
    <t>10.3.13.71/pe/vav3.1.xml</t>
  </si>
  <si>
    <t>vav3.1</t>
  </si>
  <si>
    <t>airTerminalUnit, vav, occupancyOverride</t>
  </si>
  <si>
    <t>airTerminalUnit, vav, occupancy</t>
  </si>
  <si>
    <t>airTerminalUnit, vav, outdoorAirTemp</t>
  </si>
  <si>
    <t>airTerminalUnit, vav, minCFMSP</t>
  </si>
  <si>
    <t>airTerminalUnit, vav, maxCFM</t>
  </si>
  <si>
    <t>airTerminalUnit, vav, heatingSP</t>
  </si>
  <si>
    <t>airTerminalUnit, vav, fintubeFeedback</t>
  </si>
  <si>
    <t>Fintube</t>
  </si>
  <si>
    <t>airTerminalUnit, vav, damperPosition</t>
  </si>
  <si>
    <t>airTerminalUnit, vav, oaDifferential</t>
  </si>
  <si>
    <t>his, point, writable, setpoint</t>
  </si>
  <si>
    <t>airTerminalUnit, vav, dichargeAirTempSP</t>
  </si>
  <si>
    <t>airTerminalUnit, vav, coolingSP</t>
  </si>
  <si>
    <t>airTerminalUnit, vav, zoneAirTempSensor</t>
  </si>
  <si>
    <t>airTerminalUnit, vav, cfmSP</t>
  </si>
  <si>
    <t>10.3.13.71/pe/vav1.9.xml</t>
  </si>
  <si>
    <t>vav1.9</t>
  </si>
  <si>
    <t>10.3.13.71/pe/vav1.8.xml</t>
  </si>
  <si>
    <t>vav1.8</t>
  </si>
  <si>
    <t>10.3.13.71/pe/vav1.7.xml</t>
  </si>
  <si>
    <t>vav1.7</t>
  </si>
  <si>
    <t>10.3.13.71/pe/vav1.6.xml</t>
  </si>
  <si>
    <t>vav1.6</t>
  </si>
  <si>
    <t>10.3.13.71/pe/vav1.5.xml</t>
  </si>
  <si>
    <t>vav1.5</t>
  </si>
  <si>
    <t>10.3.13.71/pe/vav1.4.xml</t>
  </si>
  <si>
    <t>vav1.4</t>
  </si>
  <si>
    <t>10.3.13.71/pe/vav1.3.xml</t>
  </si>
  <si>
    <t>vav1.3</t>
  </si>
  <si>
    <t>10.3.13.71/pe/vav1.2.xml</t>
  </si>
  <si>
    <t>vav1.2</t>
  </si>
  <si>
    <t>10.3.13.71/pe/vav1.10.xml</t>
  </si>
  <si>
    <t>vav1.10</t>
  </si>
  <si>
    <t>10.3.13.71/pe/vav1.1.xml</t>
  </si>
  <si>
    <t>vav1.1</t>
  </si>
  <si>
    <t>airTerminalUnit, vav, cfm</t>
  </si>
  <si>
    <t>airTerminalUnit, vav, roomMeanTemp</t>
  </si>
  <si>
    <t>airTerminalUnit, vav, dichargeAirTempSensor</t>
  </si>
  <si>
    <t>airTerminalUnit, vav, adjustableSP</t>
  </si>
  <si>
    <t>XpPassword</t>
  </si>
  <si>
    <t>InfinityString</t>
  </si>
  <si>
    <t>xPDisplay</t>
  </si>
  <si>
    <t>10.3.13.71/pe/vav4.8.xml</t>
  </si>
  <si>
    <t>vav4.8</t>
  </si>
  <si>
    <t>lighting, stopTime</t>
  </si>
  <si>
    <t>lighting, startTime</t>
  </si>
  <si>
    <t>airTerminalUnit, vav, lighting</t>
  </si>
  <si>
    <t>airTerminalUnit, vav, override</t>
  </si>
  <si>
    <t>airTerminalUnit, vav, maxCFMSP</t>
  </si>
  <si>
    <t>10.3.13.71/pe/vav4.7.xml</t>
  </si>
  <si>
    <t>vav4.7</t>
  </si>
  <si>
    <t>RMT_C</t>
  </si>
  <si>
    <t>10.3.13.71/pe/vav4.6.xml</t>
  </si>
  <si>
    <t>vav4.6</t>
  </si>
  <si>
    <t>10.3.13.71/pe/vav4.5.xml</t>
  </si>
  <si>
    <t>vav4.5</t>
  </si>
  <si>
    <t>10.3.13.71/pe/vav4.4.xml</t>
  </si>
  <si>
    <t>vav4.4</t>
  </si>
  <si>
    <t>CheckPump8</t>
  </si>
  <si>
    <t>CheckPump5</t>
  </si>
  <si>
    <t>CheckPump4</t>
  </si>
  <si>
    <t>CheckPump3</t>
  </si>
  <si>
    <t>CheckPump2</t>
  </si>
  <si>
    <t>CheckPump1</t>
  </si>
  <si>
    <t>CheckHWSTmp</t>
  </si>
  <si>
    <t>CalcRefresh_1</t>
  </si>
  <si>
    <t>CalcRefresh</t>
  </si>
  <si>
    <t>CalcOvr</t>
  </si>
  <si>
    <t>airTerminalUnit, vav, tempSP</t>
  </si>
  <si>
    <t>TmpStPt</t>
  </si>
  <si>
    <t>10.3.13.71/pe/vav4.3.xml</t>
  </si>
  <si>
    <t>vav4.3</t>
  </si>
  <si>
    <t>lighting</t>
  </si>
  <si>
    <t>LightingSched</t>
  </si>
  <si>
    <t>airTerminalUnit, vav, unitHeaterFeedback</t>
  </si>
  <si>
    <t>HWV_UH5</t>
  </si>
  <si>
    <t>HWV_UH4</t>
  </si>
  <si>
    <t>OvrOn</t>
  </si>
  <si>
    <t>HWV_UH2</t>
  </si>
  <si>
    <t>10.3.13.71/pe/vav4.2.xml</t>
  </si>
  <si>
    <t>vav4.2</t>
  </si>
  <si>
    <t>airTerminalUnit, vav, unitHeaterTempSP</t>
  </si>
  <si>
    <t>UHHeatStpt</t>
  </si>
  <si>
    <t>10.3.13.71/pe/vav4.12.xml</t>
  </si>
  <si>
    <t>vav4.12</t>
  </si>
  <si>
    <t>10.3.13.71/pe/vav4.11.xml</t>
  </si>
  <si>
    <t>vav4.11</t>
  </si>
  <si>
    <t>10.3.13.71/pe/vav4.10.xml</t>
  </si>
  <si>
    <t>vav4.10</t>
  </si>
  <si>
    <t>10.3.13.71/pe/vav1.3.2.xml</t>
  </si>
  <si>
    <t>vav1.3.2</t>
  </si>
  <si>
    <t>percent</t>
  </si>
  <si>
    <t>%</t>
  </si>
  <si>
    <t>10.3.13.71/pe/vav4.1.xml</t>
  </si>
  <si>
    <t>vav4.1</t>
  </si>
  <si>
    <t>10.3.13.71/pe/vav2.9.xml</t>
  </si>
  <si>
    <t>10.3.13.71/pe/vav2.8.xml</t>
  </si>
  <si>
    <t>10.3.13.71/pe/vav2.7.xml</t>
  </si>
  <si>
    <t>10.3.13.71/pe/vav2.6.xml</t>
  </si>
  <si>
    <t>10.3.13.71/pe/vav2.5.xml</t>
  </si>
  <si>
    <t>10.3.13.71/pe/vav2.4.xml</t>
  </si>
  <si>
    <t>10.3.13.71/pe/vav2.3.xml</t>
  </si>
  <si>
    <t>10.3.13.71/pe/vav2.2.xml</t>
  </si>
  <si>
    <t>10.3.13.71/pe/vav2.16.xml</t>
  </si>
  <si>
    <t>10.3.13.71/pe/vav2.15.xml</t>
  </si>
  <si>
    <t>10.3.13.71/pe/vav2.14.xml</t>
  </si>
  <si>
    <t>10.3.13.71/pe/vav2.13.xml</t>
  </si>
  <si>
    <t>10.3.13.71/pe/vav2.12.xml</t>
  </si>
  <si>
    <t>10.3.13.71/pe/vav2.11.xml</t>
  </si>
  <si>
    <t>10.3.13.71/pe/vav2.10.xml</t>
  </si>
  <si>
    <t>10.3.13.71/pe/vav2.1.xml</t>
  </si>
  <si>
    <t>10.3.13.71/pe/boiler.xml</t>
  </si>
  <si>
    <t>vav2.9</t>
  </si>
  <si>
    <t>10.3.13.71/pe/rtu2.xml</t>
  </si>
  <si>
    <t>10.3.13.71/pe/rtu1.xml</t>
  </si>
  <si>
    <t>vav2.8</t>
  </si>
  <si>
    <t>PerHwp</t>
  </si>
  <si>
    <t>HWV_UH1</t>
  </si>
  <si>
    <t>airTerminalUnit, vav, unitHeaterSP</t>
  </si>
  <si>
    <t>StptUHDatOn</t>
  </si>
  <si>
    <t>airTerminalUnit, vav, oaDifferentialUnitHeater</t>
  </si>
  <si>
    <t>DiffUH</t>
  </si>
  <si>
    <t>vav2.7</t>
  </si>
  <si>
    <t>vav2.6</t>
  </si>
  <si>
    <t>vav2.5</t>
  </si>
  <si>
    <t>vav2.4</t>
  </si>
  <si>
    <t>vav2.3</t>
  </si>
  <si>
    <t>HWV_UH3</t>
  </si>
  <si>
    <t>his, point, writable, alarm</t>
  </si>
  <si>
    <t>Fintube_B</t>
  </si>
  <si>
    <t>airTerminalUnit, vav, roomMeanTempUnitHeater</t>
  </si>
  <si>
    <t>RMT_UH3</t>
  </si>
  <si>
    <t>vav2.2</t>
  </si>
  <si>
    <t>Testme</t>
  </si>
  <si>
    <t>vav2.16</t>
  </si>
  <si>
    <t>StPt.Oa</t>
  </si>
  <si>
    <t>PriPmpSeq</t>
  </si>
  <si>
    <t>PerPmpSeq</t>
  </si>
  <si>
    <t>vav2.15</t>
  </si>
  <si>
    <t>airTerminalUnit, vav, dichargeAirTemp</t>
  </si>
  <si>
    <t>vav2.14</t>
  </si>
  <si>
    <t>ControlUH</t>
  </si>
  <si>
    <t>ControlRhAvail</t>
  </si>
  <si>
    <t>ControlReheatPum</t>
  </si>
  <si>
    <t>ControlPriHWPump</t>
  </si>
  <si>
    <t>ControlPermPump</t>
  </si>
  <si>
    <t>ControlOvr</t>
  </si>
  <si>
    <t>ControlMinOA</t>
  </si>
  <si>
    <t>ControlLeadRht</t>
  </si>
  <si>
    <t>vav2.13</t>
  </si>
  <si>
    <t>ControlLeadPri</t>
  </si>
  <si>
    <t>ControlLeadPer</t>
  </si>
  <si>
    <t>ControlFrzAlarm</t>
  </si>
  <si>
    <t>ControlFinTube</t>
  </si>
  <si>
    <t>ControlFintube</t>
  </si>
  <si>
    <t>vav2.12</t>
  </si>
  <si>
    <t>vav2.11</t>
  </si>
  <si>
    <t>vav2.10</t>
  </si>
  <si>
    <t>RMT_UH5</t>
  </si>
  <si>
    <t>RMT_UH4</t>
  </si>
  <si>
    <t>RMT_UH2</t>
  </si>
  <si>
    <t>RMT_D</t>
  </si>
  <si>
    <t>vav2.1</t>
  </si>
  <si>
    <t>ahu, rtu, buildingPressureSP</t>
  </si>
  <si>
    <t>rtu2</t>
  </si>
  <si>
    <t>StPtBldgPress</t>
  </si>
  <si>
    <t>ahu, rtu, supplyFan</t>
  </si>
  <si>
    <t>ahu, rtu, exhaustFan</t>
  </si>
  <si>
    <t>SSEFan</t>
  </si>
  <si>
    <t>ahu, rtu</t>
  </si>
  <si>
    <t>ahu, rtu, co2SP</t>
  </si>
  <si>
    <t>ppm</t>
  </si>
  <si>
    <t>StPt.CO2</t>
  </si>
  <si>
    <t>ahu, rtu, minOutdoorAirDamperPosition</t>
  </si>
  <si>
    <t>DmpMinOa</t>
  </si>
  <si>
    <t>ahu, rtu, returnAirCO2Sensor</t>
  </si>
  <si>
    <t>RACO2</t>
  </si>
  <si>
    <t>ahu, rtu, supplyAirTempSP</t>
  </si>
  <si>
    <t>ahu, rtu, outdoorAirTemp</t>
  </si>
  <si>
    <t>TmpOA</t>
  </si>
  <si>
    <t>ahu, rtu, occupancy</t>
  </si>
  <si>
    <t>RTU2Occupy</t>
  </si>
  <si>
    <t>ahu, rtu, alarm</t>
  </si>
  <si>
    <t>FreezeAlarm</t>
  </si>
  <si>
    <t>ExFan1Prv</t>
  </si>
  <si>
    <t>ahu, rtu, returnAirHumiditySensor</t>
  </si>
  <si>
    <t>RAH</t>
  </si>
  <si>
    <t>ahu, rtu, buildingPressure</t>
  </si>
  <si>
    <t>PressBldg</t>
  </si>
  <si>
    <t>rtu1</t>
  </si>
  <si>
    <t>RTU1Occupy</t>
  </si>
  <si>
    <t>his, point, writable, command</t>
  </si>
  <si>
    <t>ahu, rtu, exhaustFanCommand</t>
  </si>
  <si>
    <t>EFan2Prv</t>
  </si>
  <si>
    <t>outdoorAirTemp</t>
  </si>
  <si>
    <t>boiler, gas, alarm</t>
  </si>
  <si>
    <t>boiler</t>
  </si>
  <si>
    <t>StPtLowHtWtrAlm</t>
  </si>
  <si>
    <t>boiler, gas, primaryPumpStatus</t>
  </si>
  <si>
    <t>SSHwPmp8Pri</t>
  </si>
  <si>
    <t>SSHwPmp5Pri</t>
  </si>
  <si>
    <t>boiler, gas, perimeterPumpStatus</t>
  </si>
  <si>
    <t>SSHwPmp4Perm</t>
  </si>
  <si>
    <t>SSHwPmp3Perm</t>
  </si>
  <si>
    <t>boiler, gas, reheatPumpStatus</t>
  </si>
  <si>
    <t>SSHwPmp2ReHt</t>
  </si>
  <si>
    <t>SSHwPmp1ReHt</t>
  </si>
  <si>
    <t>pump, motor, domesticHotWaterPumpStatus</t>
  </si>
  <si>
    <t>SSDomHwPmp</t>
  </si>
  <si>
    <t>airTerminalUnit, vav, outdoorAirSP</t>
  </si>
  <si>
    <t>StPtOA</t>
  </si>
  <si>
    <t>boiler, gas, perimeterHotWaterSP</t>
  </si>
  <si>
    <t>StPtPerHtWtr</t>
  </si>
  <si>
    <t>motor, pump, status</t>
  </si>
  <si>
    <t>Run.PriPmp</t>
  </si>
  <si>
    <t>motor, pump, command</t>
  </si>
  <si>
    <t>Pmp8Prv</t>
  </si>
  <si>
    <t>Pmp5Prv</t>
  </si>
  <si>
    <t>Pmp4Prv</t>
  </si>
  <si>
    <t>Pmp3Prv</t>
  </si>
  <si>
    <t>ControlExh</t>
  </si>
  <si>
    <t>ControlDomHwPmp</t>
  </si>
  <si>
    <t>ControlDisplay</t>
  </si>
  <si>
    <t>Pmp2Prv</t>
  </si>
  <si>
    <t>Pmp1Prv</t>
  </si>
  <si>
    <t>boiler, gas, occupancy</t>
  </si>
  <si>
    <t>Fail.HwP8</t>
  </si>
  <si>
    <t>Fail.HwP5</t>
  </si>
  <si>
    <t>Fail.HwP4</t>
  </si>
  <si>
    <t>Fail.HwP3</t>
  </si>
  <si>
    <t>Fail.HwP2</t>
  </si>
  <si>
    <t>Fail.HwP1</t>
  </si>
  <si>
    <t>BoilerAlrm</t>
  </si>
  <si>
    <t>Alm.Low.HWS</t>
  </si>
  <si>
    <t>DiffOA</t>
  </si>
  <si>
    <t>boiler, gas, reheatHotWaterReturnTemp</t>
  </si>
  <si>
    <t>ReheatHWRT</t>
  </si>
  <si>
    <t>OAT</t>
  </si>
  <si>
    <t>boiler, gas, hotWaterSupplyTemp</t>
  </si>
  <si>
    <t>HWST</t>
  </si>
  <si>
    <t>boiler, gas, hotWaterReturnTemp</t>
  </si>
  <si>
    <t>HWRT</t>
  </si>
  <si>
    <t>BoilerRmTmp</t>
  </si>
  <si>
    <t>vav4.9.xml</t>
  </si>
  <si>
    <t>vav4.8.xml</t>
  </si>
  <si>
    <t>vav4.7.xml</t>
  </si>
  <si>
    <t>vav4.6.xml</t>
  </si>
  <si>
    <t>vav4.5.xml</t>
  </si>
  <si>
    <t>vav4.4.xml</t>
  </si>
  <si>
    <t>vav4.3.xml</t>
  </si>
  <si>
    <t>vav4.2.xml</t>
  </si>
  <si>
    <t>vav4.12.xml</t>
  </si>
  <si>
    <t>vav4.11.xml</t>
  </si>
  <si>
    <t>vav4.10.xml</t>
  </si>
  <si>
    <t>vav4.1.xml</t>
  </si>
  <si>
    <t>vav3.9.xml</t>
  </si>
  <si>
    <t>vav3.8.xml</t>
  </si>
  <si>
    <t>vav3.7.xml</t>
  </si>
  <si>
    <t>vav3.6.xml</t>
  </si>
  <si>
    <t>vav3.5.xml</t>
  </si>
  <si>
    <t>vav3.4.xml</t>
  </si>
  <si>
    <t>vav3.3.xml</t>
  </si>
  <si>
    <t>vav3.2.xml</t>
  </si>
  <si>
    <t>vav3.13.xml</t>
  </si>
  <si>
    <t>vav3.12.xml</t>
  </si>
  <si>
    <t>vav3.11.xml</t>
  </si>
  <si>
    <t>vav3.10.xml</t>
  </si>
  <si>
    <t>vav3.1.xml</t>
  </si>
  <si>
    <t>vav218.xml</t>
  </si>
  <si>
    <t>vav217.xml</t>
  </si>
  <si>
    <t>vav216.xml</t>
  </si>
  <si>
    <t>vav215.xml</t>
  </si>
  <si>
    <t>vav214.xml</t>
  </si>
  <si>
    <t>vav213.xml</t>
  </si>
  <si>
    <t>vav212.xml</t>
  </si>
  <si>
    <t>vav211b.xml</t>
  </si>
  <si>
    <t>vav211a.xml</t>
  </si>
  <si>
    <t>vav210.xml</t>
  </si>
  <si>
    <t>vav209.xml</t>
  </si>
  <si>
    <t>vav208.xml</t>
  </si>
  <si>
    <t>vav207.xml</t>
  </si>
  <si>
    <t>vav206b.xml</t>
  </si>
  <si>
    <t>vav206a.xml</t>
  </si>
  <si>
    <t>vav205.xml</t>
  </si>
  <si>
    <t>vav204.xml</t>
  </si>
  <si>
    <t>vav203.xml</t>
  </si>
  <si>
    <t>vav202.xml</t>
  </si>
  <si>
    <t>vav201.xml</t>
  </si>
  <si>
    <t>vav2.9.xml</t>
  </si>
  <si>
    <t>vav2.8.xml</t>
  </si>
  <si>
    <t>vav2.7.xml</t>
  </si>
  <si>
    <t>vav2.6.xml</t>
  </si>
  <si>
    <t>vav2.5.xml</t>
  </si>
  <si>
    <t>vav2.4.xml</t>
  </si>
  <si>
    <t>vav2.3.xml</t>
  </si>
  <si>
    <t>vav2.2.xml</t>
  </si>
  <si>
    <t>vav2.16.xml</t>
  </si>
  <si>
    <t>vav2.15.xml</t>
  </si>
  <si>
    <t>vav2.14.xml</t>
  </si>
  <si>
    <t>vav2.13.xml</t>
  </si>
  <si>
    <t>vav2.12.xml</t>
  </si>
  <si>
    <t>vav2.11.xml</t>
  </si>
  <si>
    <t>vav2.10.xml</t>
  </si>
  <si>
    <t>vav2.1.xml</t>
  </si>
  <si>
    <t>vav114.xml</t>
  </si>
  <si>
    <t>vav113.xml</t>
  </si>
  <si>
    <t>vav112.xml</t>
  </si>
  <si>
    <t>vav111.xml</t>
  </si>
  <si>
    <t>vav110.xml</t>
  </si>
  <si>
    <t>vav109.xml</t>
  </si>
  <si>
    <t>vav108.xml</t>
  </si>
  <si>
    <t>vav107.xml</t>
  </si>
  <si>
    <t>vav106.xml</t>
  </si>
  <si>
    <t>vav105.xml</t>
  </si>
  <si>
    <t>vav104.xml</t>
  </si>
  <si>
    <t>vav103.xml</t>
  </si>
  <si>
    <t>vav102.xml</t>
  </si>
  <si>
    <t>vav101.xml</t>
  </si>
  <si>
    <t>vav1.9.xml</t>
  </si>
  <si>
    <t>vav1.8.xml</t>
  </si>
  <si>
    <t>vav1.7.xml</t>
  </si>
  <si>
    <t>vav1.6.xml</t>
  </si>
  <si>
    <t>vav1.5.xml</t>
  </si>
  <si>
    <t>vav1.4.xml</t>
  </si>
  <si>
    <t>vav1.3.xml</t>
  </si>
  <si>
    <t>vav1.3.2.xml</t>
  </si>
  <si>
    <t>vav1.2.xml</t>
  </si>
  <si>
    <t>vav1.10.xml</t>
  </si>
  <si>
    <t>VAV1.1_TrendExpo</t>
  </si>
  <si>
    <t>vav1.1.xml</t>
  </si>
  <si>
    <t>ToggleVal</t>
  </si>
  <si>
    <t>rtu2s.xml</t>
  </si>
  <si>
    <t>rtu2.xml</t>
  </si>
  <si>
    <t>rtu1s.xml</t>
  </si>
  <si>
    <t>rtu1.xml</t>
  </si>
  <si>
    <t>pumps.xml</t>
  </si>
  <si>
    <t>boiler.xml</t>
  </si>
  <si>
    <t>ControlBoiler</t>
  </si>
  <si>
    <t>ahu, rtu, boilerRoomExhaust</t>
  </si>
  <si>
    <t>BoilerRmExh</t>
  </si>
  <si>
    <t>VAV</t>
  </si>
  <si>
    <t>UH</t>
  </si>
  <si>
    <t>Test</t>
  </si>
  <si>
    <t>outdoorAirHumidity</t>
  </si>
  <si>
    <t>OAH</t>
  </si>
  <si>
    <t>Boiler_Trends</t>
  </si>
  <si>
    <t>AvgFl3</t>
  </si>
  <si>
    <t>Boiler</t>
  </si>
  <si>
    <t>Name</t>
  </si>
  <si>
    <t>percent_relative_humidity</t>
  </si>
  <si>
    <t>Rh</t>
  </si>
  <si>
    <t>parts_per_million</t>
  </si>
  <si>
    <t>https://www.project-haystack.org/download/units.txt</t>
  </si>
  <si>
    <t>fahrenheit</t>
  </si>
  <si>
    <t/>
  </si>
  <si>
    <t>str</t>
  </si>
  <si>
    <t>CX1_Total_Points</t>
  </si>
  <si>
    <t>CX2_Total_Points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</si>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</sst>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 Unicode MS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on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8" fillId="0" borderId="0" xfId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intListC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nit _Table"/>
    </sheetNames>
    <sheetDataSet>
      <sheetData sheetId="0" refreshError="1"/>
      <sheetData sheetId="1">
        <row r="1">
          <cell r="A1" t="str">
            <v>°F</v>
          </cell>
          <cell r="B1" t="str">
            <v>fahrenheit</v>
          </cell>
        </row>
        <row r="2">
          <cell r="A2" t="str">
            <v>ppm</v>
          </cell>
          <cell r="B2" t="str">
            <v>parts_per_million</v>
          </cell>
        </row>
        <row r="3">
          <cell r="A3" t="str">
            <v>Rh</v>
          </cell>
          <cell r="B3" t="str">
            <v>percent_relative_humidity</v>
          </cell>
        </row>
        <row r="4">
          <cell r="A4" t="str">
            <v>%</v>
          </cell>
          <cell r="B4" t="str">
            <v>percent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A7063-25E9-46E7-9BF9-6EF26EAF8246}" name="Table13" displayName="Table13" ref="A1:S5210" totalsRowShown="0" headerRowDxfId="18">
  <autoFilter ref="A1:S5210" xr:uid="{CF72D6DB-AF35-481D-9673-2BFA6B81CA00}"/>
  <sortState xmlns:xlrd2="http://schemas.microsoft.com/office/spreadsheetml/2017/richdata2" ref="A2:S5210">
    <sortCondition ref="A1:A5210"/>
  </sortState>
  <tableColumns count="19">
    <tableColumn id="1" xr3:uid="{BBD1BB50-B95B-4654-83A1-961D93EF1DF8}" name="Column1" dataDxfId="17"/>
    <tableColumn id="2" xr3:uid="{EDD61F44-1518-4844-AF2D-ADFB5DC477B3}" name="'TYPE"/>
    <tableColumn id="10" xr3:uid="{522020A9-BBCC-43F5-96D9-A71F7AF7BF93}" name="Name"/>
    <tableColumn id="3" xr3:uid="{5F235B59-867C-42B6-A951-B4BAA727AC1A}" name="DeviceId2"/>
    <tableColumn id="12" xr3:uid="{290B4E35-BF5E-494C-ADE9-FE53141B719A}" name="Device Tag" dataDxfId="16"/>
    <tableColumn id="13" xr3:uid="{8C772819-C4FC-4D39-82FB-67DEB220F750}" name="ipaddresses" dataDxfId="15"/>
    <tableColumn id="23" xr3:uid="{08AF3581-3038-4828-8E46-00B3E31E0E6E}" name="Value"/>
    <tableColumn id="15" xr3:uid="{AE5EC99F-0508-48FD-983F-E12FB2EB64FC}" name="Units"/>
    <tableColumn id="16" xr3:uid="{8D81848A-DF40-4FCB-BE96-4FEF6E57690D}" name="Multiplier" dataDxfId="14">
      <calculatedColumnFormula>IF(Table13[[#This Row],[Measurement_Kind]]="number", 1000, IF(Table13[[#This Row],[Measurement_Kind]]=OR("boolean", "str"), 1, "N/A"))</calculatedColumnFormula>
    </tableColumn>
    <tableColumn id="18" xr3:uid="{D7059918-99EE-4030-AFCF-444990F41B4E}" name="filter_ip"/>
    <tableColumn id="19" xr3:uid="{E6E3AC87-F4DB-4F81-AFF4-F4FF719A541F}" name="Equip_Markers" dataDxfId="13"/>
    <tableColumn id="20" xr3:uid="{54DF44A5-EE1A-4688-8474-4CFC04EEAC88}" name="Measurement_Marker"/>
    <tableColumn id="21" xr3:uid="{F4BE1ED6-B571-4244-85C7-BA37597072E0}" name="Measurement_Kind"/>
    <tableColumn id="22" xr3:uid="{DA1F0036-9425-4D42-AD38-53802EC19306}" name="Measurement_Unit_HayStack" dataDxfId="12">
      <calculatedColumnFormula>_xlfn.IFNA(INDEX('[1]Unit _Table'!B:B, MATCH(H2, '[1]Unit _Table'!A:A)), "")</calculatedColumnFormula>
    </tableColumn>
    <tableColumn id="5" xr3:uid="{C95A6BD7-42ED-469D-90CA-91D2181E9BB6}" name="TEMPLATE"/>
    <tableColumn id="6" xr3:uid="{D5301CBE-0F0D-4896-9976-58A744819105}" name="ALIAS"/>
    <tableColumn id="7" xr3:uid="{00739177-1D1B-4B8F-ADB0-B91F9039888B}" name="DEFAULTMODE"/>
    <tableColumn id="8" xr3:uid="{77AC7443-91FD-4CA2-8D78-97BF3D84881E}" name="BAUD"/>
    <tableColumn id="9" xr3:uid="{6C298B9F-8DEC-4B12-AA9A-806DF1625F3E}" name="USE TRUE/FALS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2F584C-06F2-4A0E-A62F-B2AEF688CF19}" name="Table2" displayName="Table2" ref="A1:S3422" totalsRowShown="0" headerRowDxfId="11">
  <autoFilter ref="A1:S3422" xr:uid="{564BF202-DCB5-40EA-ACBD-570AA903FF85}">
    <filterColumn colId="12">
      <customFilters>
        <customFilter operator="notEqual" val=" "/>
      </customFilters>
    </filterColumn>
  </autoFilter>
  <sortState xmlns:xlrd2="http://schemas.microsoft.com/office/spreadsheetml/2017/richdata2" ref="A2:S3422">
    <sortCondition ref="A1:A3422"/>
  </sortState>
  <tableColumns count="19">
    <tableColumn id="1" xr3:uid="{14507942-8145-4119-B614-8F8EA2AC3EAD}" name="Column1" dataDxfId="10"/>
    <tableColumn id="2" xr3:uid="{B86F65B9-2D94-40A3-8CB2-EF1CFBCCF3B6}" name="'TYPE"/>
    <tableColumn id="4" xr3:uid="{81C6188A-9C3B-4C76-A0C2-4146B107BE18}" name="Name"/>
    <tableColumn id="11" xr3:uid="{7AD02476-8AA0-4B98-A5F8-C5D0E08C041E}" name="DeviceId2" dataDxfId="9"/>
    <tableColumn id="12" xr3:uid="{D444F8E3-2869-4958-BB11-76DB536D22FE}" name="Device Tag" dataDxfId="8">
      <calculatedColumnFormula>MID(Table2[[#This Row],[DeviceId2]], 12, LEN(Table2[[#This Row],[DeviceId2]]))</calculatedColumnFormula>
    </tableColumn>
    <tableColumn id="13" xr3:uid="{2B5EB1E0-698A-461A-8EBC-EDAFE06DF962}" name="ipaddresses" dataDxfId="7">
      <calculatedColumnFormula>CONCATENATE("10.3.13.71/pe/", Table2[[#This Row],[Device Tag]], ".xml")</calculatedColumnFormula>
    </tableColumn>
    <tableColumn id="14" xr3:uid="{3C7F168A-4882-4FA0-BB97-274486B02C63}" name="Value"/>
    <tableColumn id="15" xr3:uid="{C1C26C14-BCF9-4B18-9479-A8BD70C6186D}" name="Units" dataDxfId="6">
      <calculatedColumnFormula>_xlfn.IFNA(IF(_xlfn.IFNA(INDEX('CX1'!$H:$H,MATCH(Table2[[#This Row],[Name]],'CX1'!$C:$C,0),1), "") = 0, "",  INDEX('CX1'!$H:$H,MATCH(Table2[[#This Row],[Name]],'CX1'!$C:$C,0),1)), "")</calculatedColumnFormula>
    </tableColumn>
    <tableColumn id="24" xr3:uid="{03099EF0-280B-450F-8F4E-9E8B816C9E92}" name="Multiplier" dataDxfId="5">
      <calculatedColumnFormula>_xlfn.IFNA(IF(_xlfn.IFNA(INDEX('CX1'!$I:$I,MATCH(Table2[[#This Row],[DeviceId2]],'CX1'!$C:$C,0),1), "") = 0, "",  INDEX('CX1'!$I:$I,MATCH(Table2[[#This Row],[Name]],'CX1'!$C:$C,0),1)), "")</calculatedColumnFormula>
    </tableColumn>
    <tableColumn id="25" xr3:uid="{1EC79C46-1EC4-4BCA-AA50-E01E35099B86}" name="filter_ip" dataDxfId="4">
      <calculatedColumnFormula>_xlfn.IFNA(IF(_xlfn.IFNA(INDEX('CX1'!$J:$J,MATCH(Table2[[#This Row],[Name]],'CX1'!$C:$C,0),1), "") = 0, "",  INDEX('CX1'!$J:$J,MATCH(Table2[[#This Row],[Name]],'CX1'!$C:$C,0),1)), "")</calculatedColumnFormula>
    </tableColumn>
    <tableColumn id="16" xr3:uid="{CCE9A222-AE84-4CBD-AB4B-BDEF893D32CC}" name="Equip_Markers" dataDxfId="3">
      <calculatedColumnFormula>IFERROR(_xlfn.IFNA(IF(_xlfn.IFNA(INDEX('CX1'!$K:$K,MATCH(Table2[[#This Row],[Name]],'CX1'!$C:$C,0),1), "") = 0, "",  INDEX('CX1'!$K:$K,MATCH(Table2[[#This Row],[Name]],'CX1'!$C:$C,0),1)), ""), "")</calculatedColumnFormula>
    </tableColumn>
    <tableColumn id="17" xr3:uid="{1B32A0A6-FF6D-46CF-A887-274603508459}" name="Measurement_Marker" dataDxfId="2">
      <calculatedColumnFormula>_xlfn.IFNA(IF(_xlfn.IFNA(INDEX('CX1'!$L:$L,MATCH(Table2[[#This Row],[Name]],'CX1'!$C:$C,0),1), "") = 0, "",  INDEX('CX1'!$L:$L,MATCH(Table2[[#This Row],[Name]],'CX1'!$C:$C,0),1)), "")</calculatedColumnFormula>
    </tableColumn>
    <tableColumn id="18" xr3:uid="{DCABB9C6-4007-413B-AFDC-F1F3226557B2}" name="Measurement_Kind" dataDxfId="1">
      <calculatedColumnFormula>_xlfn.IFNA(IF(_xlfn.IFNA(INDEX('CX1'!$M:$M,MATCH(Table2[[#This Row],[Name]],'CX1'!$C:$C,0),1), "") = 0, "",  INDEX('CX1'!$M:$M,MATCH(Table2[[#This Row],[Name]],'CX1'!$C:$C,0),1)), "")</calculatedColumnFormula>
    </tableColumn>
    <tableColumn id="19" xr3:uid="{F82F78D8-482D-4D0A-AC91-D3DB13CFE4CA}" name="Measurement_Unit_HayStack" dataDxfId="0"/>
    <tableColumn id="20" xr3:uid="{02136BC4-AF86-4BF7-895A-2AE4ED4D6411}" name="TEMPLATE"/>
    <tableColumn id="21" xr3:uid="{D1F05700-15AB-4FDF-8269-EA38393FB6FA}" name="ALIAS"/>
    <tableColumn id="3" xr3:uid="{B875E442-849A-4A2D-95F3-23F9440CF1B0}" name="DEFAULTMODE"/>
    <tableColumn id="5" xr3:uid="{45F2B9CE-6867-464C-A4C7-843AAE102C02}" name="BAUD"/>
    <tableColumn id="6" xr3:uid="{6E68A081-8657-428A-BEAC-A1019C753731}" name="USE TRUE/FALS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project-haystack.org/download/units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97B8-BD1F-49E5-970D-B0B2729275FB}">
  <dimension ref="A1:S5210"/>
  <sheetViews>
    <sheetView workbookViewId="0">
      <pane xSplit="3" ySplit="1" topLeftCell="D167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RowHeight="15"/>
  <cols>
    <col min="1" max="1" width="11.140625" bestFit="1" customWidth="1"/>
    <col min="2" max="2" width="21.7109375" bestFit="1" customWidth="1"/>
    <col min="3" max="3" width="19.28515625" bestFit="1" customWidth="1"/>
    <col min="4" max="4" width="20.85546875" bestFit="1" customWidth="1"/>
    <col min="5" max="5" width="15" bestFit="1" customWidth="1"/>
    <col min="6" max="6" width="25.140625" bestFit="1" customWidth="1"/>
    <col min="7" max="7" width="10.7109375" bestFit="1" customWidth="1"/>
    <col min="8" max="8" width="10.28515625" bestFit="1" customWidth="1"/>
    <col min="9" max="9" width="14.5703125" bestFit="1" customWidth="1"/>
    <col min="10" max="10" width="12.7109375" bestFit="1" customWidth="1"/>
    <col min="11" max="11" width="45.42578125" bestFit="1" customWidth="1"/>
    <col min="12" max="12" width="28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7.85546875" bestFit="1" customWidth="1"/>
  </cols>
  <sheetData>
    <row r="1" spans="1:19">
      <c r="A1" t="s">
        <v>286</v>
      </c>
      <c r="B1" s="1" t="s">
        <v>0</v>
      </c>
      <c r="C1" s="1" t="s">
        <v>761</v>
      </c>
      <c r="D1" s="1" t="s">
        <v>287</v>
      </c>
      <c r="E1" s="1" t="s">
        <v>288</v>
      </c>
      <c r="F1" s="1" t="s">
        <v>289</v>
      </c>
      <c r="G1" s="1" t="s">
        <v>290</v>
      </c>
      <c r="H1" s="1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>
      <c r="A2" s="1">
        <v>0</v>
      </c>
      <c r="B2" t="s">
        <v>5</v>
      </c>
      <c r="C2" t="s">
        <v>7</v>
      </c>
      <c r="D2" t="s">
        <v>312</v>
      </c>
      <c r="F2" t="s">
        <v>308</v>
      </c>
      <c r="I2" t="e">
        <f>IF(Table13[[#This Row],[Measurement_Kind]]="number", 1000, IF(Table13[[#This Row],[Measurement_Kind]]=OR("boolean", "str"), 1, "N/A"))</f>
        <v>#VALUE!</v>
      </c>
      <c r="N2" t="str">
        <f>_xlfn.IFNA(INDEX('[1]Unit _Table'!B:B, MATCH(H2, '[1]Unit _Table'!A:A)), "")</f>
        <v/>
      </c>
      <c r="O2" t="s">
        <v>8</v>
      </c>
      <c r="S2" t="b">
        <v>0</v>
      </c>
    </row>
    <row r="3" spans="1:19">
      <c r="A3" s="1">
        <v>1</v>
      </c>
      <c r="B3" t="s">
        <v>9</v>
      </c>
      <c r="C3" t="s">
        <v>321</v>
      </c>
      <c r="D3" t="s">
        <v>312</v>
      </c>
      <c r="F3" t="s">
        <v>308</v>
      </c>
      <c r="I3" t="e">
        <f>IF(Table13[[#This Row],[Measurement_Kind]]="number", 1000, IF(Table13[[#This Row],[Measurement_Kind]]=OR("boolean", "str"), 1, "N/A"))</f>
        <v>#VALUE!</v>
      </c>
      <c r="N3" t="str">
        <f>_xlfn.IFNA(INDEX('[1]Unit _Table'!B:B, MATCH(H3, '[1]Unit _Table'!A:A)), "")</f>
        <v/>
      </c>
      <c r="O3" t="s">
        <v>8</v>
      </c>
      <c r="S3" t="b">
        <v>0</v>
      </c>
    </row>
    <row r="4" spans="1:19">
      <c r="A4" s="1">
        <v>2</v>
      </c>
      <c r="B4" t="s">
        <v>9</v>
      </c>
      <c r="C4" t="s">
        <v>320</v>
      </c>
      <c r="D4" t="s">
        <v>312</v>
      </c>
      <c r="F4" t="s">
        <v>308</v>
      </c>
      <c r="I4" t="e">
        <f>IF(Table13[[#This Row],[Measurement_Kind]]="number", 1000, IF(Table13[[#This Row],[Measurement_Kind]]=OR("boolean", "str"), 1, "N/A"))</f>
        <v>#VALUE!</v>
      </c>
      <c r="N4" t="str">
        <f>_xlfn.IFNA(INDEX('[1]Unit _Table'!B:B, MATCH(H4, '[1]Unit _Table'!A:A)), "")</f>
        <v/>
      </c>
      <c r="O4" t="s">
        <v>8</v>
      </c>
      <c r="S4" t="b">
        <v>0</v>
      </c>
    </row>
    <row r="5" spans="1:19">
      <c r="A5" s="1">
        <v>3</v>
      </c>
      <c r="B5" t="s">
        <v>9</v>
      </c>
      <c r="C5" t="s">
        <v>10</v>
      </c>
      <c r="D5" t="s">
        <v>312</v>
      </c>
      <c r="F5" t="s">
        <v>308</v>
      </c>
      <c r="I5" t="e">
        <f>IF(Table13[[#This Row],[Measurement_Kind]]="number", 1000, IF(Table13[[#This Row],[Measurement_Kind]]=OR("boolean", "str"), 1, "N/A"))</f>
        <v>#VALUE!</v>
      </c>
      <c r="N5" t="str">
        <f>_xlfn.IFNA(INDEX('[1]Unit _Table'!B:B, MATCH(H5, '[1]Unit _Table'!A:A)), "")</f>
        <v/>
      </c>
      <c r="O5" t="s">
        <v>8</v>
      </c>
      <c r="S5" t="b">
        <v>0</v>
      </c>
    </row>
    <row r="6" spans="1:19">
      <c r="A6" s="1">
        <v>4</v>
      </c>
      <c r="B6" t="s">
        <v>9</v>
      </c>
      <c r="C6" t="s">
        <v>319</v>
      </c>
      <c r="D6" t="s">
        <v>312</v>
      </c>
      <c r="F6" t="s">
        <v>308</v>
      </c>
      <c r="I6" t="e">
        <f>IF(Table13[[#This Row],[Measurement_Kind]]="number", 1000, IF(Table13[[#This Row],[Measurement_Kind]]=OR("boolean", "str"), 1, "N/A"))</f>
        <v>#VALUE!</v>
      </c>
      <c r="N6" t="str">
        <f>_xlfn.IFNA(INDEX('[1]Unit _Table'!B:B, MATCH(H6, '[1]Unit _Table'!A:A)), "")</f>
        <v/>
      </c>
      <c r="O6" t="s">
        <v>8</v>
      </c>
      <c r="S6" t="b">
        <v>0</v>
      </c>
    </row>
    <row r="7" spans="1:19">
      <c r="A7" s="1">
        <v>5</v>
      </c>
      <c r="B7" t="s">
        <v>9</v>
      </c>
      <c r="C7" t="s">
        <v>318</v>
      </c>
      <c r="D7" t="s">
        <v>312</v>
      </c>
      <c r="F7" t="s">
        <v>308</v>
      </c>
      <c r="I7" t="e">
        <f>IF(Table13[[#This Row],[Measurement_Kind]]="number", 1000, IF(Table13[[#This Row],[Measurement_Kind]]=OR("boolean", "str"), 1, "N/A"))</f>
        <v>#VALUE!</v>
      </c>
      <c r="N7" t="str">
        <f>_xlfn.IFNA(INDEX('[1]Unit _Table'!B:B, MATCH(H7, '[1]Unit _Table'!A:A)), "")</f>
        <v/>
      </c>
      <c r="O7" t="s">
        <v>8</v>
      </c>
      <c r="S7" t="b">
        <v>0</v>
      </c>
    </row>
    <row r="8" spans="1:19">
      <c r="A8" s="1">
        <v>6</v>
      </c>
      <c r="B8" t="s">
        <v>9</v>
      </c>
      <c r="C8" t="s">
        <v>317</v>
      </c>
      <c r="D8" t="s">
        <v>312</v>
      </c>
      <c r="F8" t="s">
        <v>308</v>
      </c>
      <c r="I8" t="e">
        <f>IF(Table13[[#This Row],[Measurement_Kind]]="number", 1000, IF(Table13[[#This Row],[Measurement_Kind]]=OR("boolean", "str"), 1, "N/A"))</f>
        <v>#VALUE!</v>
      </c>
      <c r="N8" t="str">
        <f>_xlfn.IFNA(INDEX('[1]Unit _Table'!B:B, MATCH(H8, '[1]Unit _Table'!A:A)), "")</f>
        <v/>
      </c>
      <c r="O8" t="s">
        <v>8</v>
      </c>
      <c r="S8" t="b">
        <v>0</v>
      </c>
    </row>
    <row r="9" spans="1:19">
      <c r="A9" s="1">
        <v>7</v>
      </c>
      <c r="B9" t="s">
        <v>9</v>
      </c>
      <c r="C9" t="s">
        <v>316</v>
      </c>
      <c r="D9" t="s">
        <v>312</v>
      </c>
      <c r="F9" t="s">
        <v>308</v>
      </c>
      <c r="I9" t="e">
        <f>IF(Table13[[#This Row],[Measurement_Kind]]="number", 1000, IF(Table13[[#This Row],[Measurement_Kind]]=OR("boolean", "str"), 1, "N/A"))</f>
        <v>#VALUE!</v>
      </c>
      <c r="N9" t="str">
        <f>_xlfn.IFNA(INDEX('[1]Unit _Table'!B:B, MATCH(H9, '[1]Unit _Table'!A:A)), "")</f>
        <v/>
      </c>
      <c r="O9" t="s">
        <v>8</v>
      </c>
      <c r="S9" t="b">
        <v>0</v>
      </c>
    </row>
    <row r="10" spans="1:19">
      <c r="A10" s="1">
        <v>8</v>
      </c>
      <c r="B10" t="s">
        <v>9</v>
      </c>
      <c r="C10" t="s">
        <v>13</v>
      </c>
      <c r="D10" t="s">
        <v>312</v>
      </c>
      <c r="F10" t="s">
        <v>308</v>
      </c>
      <c r="I10" t="e">
        <f>IF(Table13[[#This Row],[Measurement_Kind]]="number", 1000, IF(Table13[[#This Row],[Measurement_Kind]]=OR("boolean", "str"), 1, "N/A"))</f>
        <v>#VALUE!</v>
      </c>
      <c r="N10" t="str">
        <f>_xlfn.IFNA(INDEX('[1]Unit _Table'!B:B, MATCH(H10, '[1]Unit _Table'!A:A)), "")</f>
        <v/>
      </c>
      <c r="O10" t="s">
        <v>8</v>
      </c>
      <c r="S10" t="b">
        <v>0</v>
      </c>
    </row>
    <row r="11" spans="1:19">
      <c r="A11" s="1">
        <v>9</v>
      </c>
      <c r="B11" t="s">
        <v>9</v>
      </c>
      <c r="C11" t="s">
        <v>315</v>
      </c>
      <c r="D11" t="s">
        <v>312</v>
      </c>
      <c r="F11" t="s">
        <v>308</v>
      </c>
      <c r="I11" t="e">
        <f>IF(Table13[[#This Row],[Measurement_Kind]]="number", 1000, IF(Table13[[#This Row],[Measurement_Kind]]=OR("boolean", "str"), 1, "N/A"))</f>
        <v>#VALUE!</v>
      </c>
      <c r="N11" t="str">
        <f>_xlfn.IFNA(INDEX('[1]Unit _Table'!B:B, MATCH(H11, '[1]Unit _Table'!A:A)), "")</f>
        <v/>
      </c>
      <c r="O11" t="s">
        <v>8</v>
      </c>
      <c r="S11" t="b">
        <v>0</v>
      </c>
    </row>
    <row r="12" spans="1:19">
      <c r="A12" s="1">
        <v>10</v>
      </c>
      <c r="B12" t="s">
        <v>9</v>
      </c>
      <c r="C12" t="s">
        <v>314</v>
      </c>
      <c r="D12" t="s">
        <v>312</v>
      </c>
      <c r="F12" t="s">
        <v>308</v>
      </c>
      <c r="I12" t="e">
        <f>IF(Table13[[#This Row],[Measurement_Kind]]="number", 1000, IF(Table13[[#This Row],[Measurement_Kind]]=OR("boolean", "str"), 1, "N/A"))</f>
        <v>#VALUE!</v>
      </c>
      <c r="N12" t="str">
        <f>_xlfn.IFNA(INDEX('[1]Unit _Table'!B:B, MATCH(H12, '[1]Unit _Table'!A:A)), "")</f>
        <v/>
      </c>
      <c r="O12" t="s">
        <v>8</v>
      </c>
      <c r="S12" t="b">
        <v>0</v>
      </c>
    </row>
    <row r="13" spans="1:19">
      <c r="A13" s="1">
        <v>11</v>
      </c>
      <c r="B13" t="s">
        <v>9</v>
      </c>
      <c r="C13" t="s">
        <v>15</v>
      </c>
      <c r="D13" t="s">
        <v>312</v>
      </c>
      <c r="F13" t="s">
        <v>308</v>
      </c>
      <c r="I13" t="e">
        <f>IF(Table13[[#This Row],[Measurement_Kind]]="number", 1000, IF(Table13[[#This Row],[Measurement_Kind]]=OR("boolean", "str"), 1, "N/A"))</f>
        <v>#VALUE!</v>
      </c>
      <c r="N13" t="str">
        <f>_xlfn.IFNA(INDEX('[1]Unit _Table'!B:B, MATCH(H13, '[1]Unit _Table'!A:A)), "")</f>
        <v/>
      </c>
      <c r="O13" t="s">
        <v>8</v>
      </c>
      <c r="S13" t="b">
        <v>0</v>
      </c>
    </row>
    <row r="14" spans="1:19">
      <c r="A14" s="1">
        <v>12</v>
      </c>
      <c r="B14" t="s">
        <v>9</v>
      </c>
      <c r="C14" t="s">
        <v>313</v>
      </c>
      <c r="D14" t="s">
        <v>312</v>
      </c>
      <c r="F14" t="s">
        <v>308</v>
      </c>
      <c r="I14" t="e">
        <f>IF(Table13[[#This Row],[Measurement_Kind]]="number", 1000, IF(Table13[[#This Row],[Measurement_Kind]]=OR("boolean", "str"), 1, "N/A"))</f>
        <v>#VALUE!</v>
      </c>
      <c r="N14" t="str">
        <f>_xlfn.IFNA(INDEX('[1]Unit _Table'!B:B, MATCH(H14, '[1]Unit _Table'!A:A)), "")</f>
        <v/>
      </c>
      <c r="O14" t="s">
        <v>8</v>
      </c>
      <c r="S14" t="b">
        <v>0</v>
      </c>
    </row>
    <row r="15" spans="1:19" s="7" customFormat="1">
      <c r="A15" s="8">
        <v>13</v>
      </c>
      <c r="B15" s="7" t="s">
        <v>16</v>
      </c>
      <c r="C15" s="7" t="s">
        <v>486</v>
      </c>
      <c r="D15" s="7" t="s">
        <v>312</v>
      </c>
      <c r="I15">
        <v>1</v>
      </c>
      <c r="K15" s="7" t="s">
        <v>485</v>
      </c>
      <c r="L15" s="7" t="s">
        <v>376</v>
      </c>
      <c r="M15" t="s">
        <v>305</v>
      </c>
      <c r="N15" t="str">
        <f>_xlfn.IFNA(INDEX('[1]Unit _Table'!B:B, MATCH(H15, '[1]Unit _Table'!A2616:A3615)), "")</f>
        <v/>
      </c>
      <c r="O15" s="7" t="s">
        <v>8</v>
      </c>
      <c r="S15" s="7" t="b">
        <v>0</v>
      </c>
    </row>
    <row r="16" spans="1:19" s="7" customFormat="1">
      <c r="A16" s="8">
        <v>14</v>
      </c>
      <c r="B16" s="7" t="s">
        <v>18</v>
      </c>
      <c r="C16" s="7" t="s">
        <v>19</v>
      </c>
      <c r="D16" s="7" t="s">
        <v>312</v>
      </c>
      <c r="I16">
        <v>1</v>
      </c>
      <c r="K16" s="7" t="s">
        <v>458</v>
      </c>
      <c r="L16" t="s">
        <v>306</v>
      </c>
      <c r="M16" t="s">
        <v>305</v>
      </c>
      <c r="N16" t="str">
        <f>_xlfn.IFNA(INDEX('[1]Unit _Table'!B:B, MATCH(H16, '[1]Unit _Table'!A2626:A3625)), "")</f>
        <v/>
      </c>
      <c r="O16" s="7" t="s">
        <v>8</v>
      </c>
      <c r="S16" s="7" t="b">
        <v>0</v>
      </c>
    </row>
    <row r="17" spans="1:19" s="7" customFormat="1">
      <c r="A17" s="8">
        <v>15</v>
      </c>
      <c r="B17" s="7" t="s">
        <v>18</v>
      </c>
      <c r="C17" s="7" t="s">
        <v>20</v>
      </c>
      <c r="D17" s="7" t="s">
        <v>312</v>
      </c>
      <c r="I17">
        <v>1</v>
      </c>
      <c r="K17" s="7" t="s">
        <v>457</v>
      </c>
      <c r="L17" t="s">
        <v>306</v>
      </c>
      <c r="M17" t="s">
        <v>305</v>
      </c>
      <c r="N17" t="str">
        <f>_xlfn.IFNA(INDEX('[1]Unit _Table'!B:B, MATCH(H17, '[1]Unit _Table'!A2631:A3630)), "")</f>
        <v/>
      </c>
      <c r="O17" s="7" t="s">
        <v>8</v>
      </c>
      <c r="S17" s="7" t="b">
        <v>0</v>
      </c>
    </row>
    <row r="18" spans="1:19">
      <c r="A18" s="1">
        <v>16</v>
      </c>
      <c r="B18" t="s">
        <v>21</v>
      </c>
      <c r="C18" t="s">
        <v>24</v>
      </c>
      <c r="D18" t="s">
        <v>312</v>
      </c>
      <c r="F18" t="s">
        <v>308</v>
      </c>
      <c r="I18" t="e">
        <f>IF(Table13[[#This Row],[Measurement_Kind]]="number", 1000, IF(Table13[[#This Row],[Measurement_Kind]]=OR("boolean", "str"), 1, "N/A"))</f>
        <v>#VALUE!</v>
      </c>
      <c r="N18" t="str">
        <f>_xlfn.IFNA(INDEX('[1]Unit _Table'!B:B, MATCH(H18, '[1]Unit _Table'!A:A)), "")</f>
        <v/>
      </c>
      <c r="O18" t="s">
        <v>8</v>
      </c>
      <c r="S18" t="b">
        <v>0</v>
      </c>
    </row>
    <row r="19" spans="1:19" s="7" customFormat="1">
      <c r="A19" s="8">
        <v>17</v>
      </c>
      <c r="B19" s="7" t="s">
        <v>21</v>
      </c>
      <c r="C19" s="7" t="s">
        <v>281</v>
      </c>
      <c r="D19" s="7" t="s">
        <v>312</v>
      </c>
      <c r="H19" t="s">
        <v>383</v>
      </c>
      <c r="I19">
        <v>1000</v>
      </c>
      <c r="K19" s="7" t="s">
        <v>607</v>
      </c>
      <c r="L19" t="s">
        <v>306</v>
      </c>
      <c r="M19" t="s">
        <v>380</v>
      </c>
      <c r="N19" t="str">
        <f>_xlfn.IFNA(INDEX('[1]Unit _Table'!B:B, MATCH(H19, '[1]Unit _Table'!$A$1:$A$1000)), "")</f>
        <v>fahrenheit</v>
      </c>
      <c r="O19" s="7" t="s">
        <v>8</v>
      </c>
      <c r="S19" s="7" t="b">
        <v>1</v>
      </c>
    </row>
    <row r="20" spans="1:19">
      <c r="A20" s="1">
        <v>18</v>
      </c>
      <c r="B20" t="s">
        <v>21</v>
      </c>
      <c r="C20" t="s">
        <v>27</v>
      </c>
      <c r="D20" t="s">
        <v>312</v>
      </c>
      <c r="F20" t="s">
        <v>308</v>
      </c>
      <c r="I20" t="e">
        <f>IF(Table13[[#This Row],[Measurement_Kind]]="number", 1000, IF(Table13[[#This Row],[Measurement_Kind]]=OR("boolean", "str"), 1, "N/A"))</f>
        <v>#VALUE!</v>
      </c>
      <c r="N20" t="str">
        <f>_xlfn.IFNA(INDEX('[1]Unit _Table'!B:B, MATCH(H20, '[1]Unit _Table'!A:A)), "")</f>
        <v/>
      </c>
      <c r="O20" t="s">
        <v>8</v>
      </c>
      <c r="S20" t="b">
        <v>1</v>
      </c>
    </row>
    <row r="21" spans="1:19">
      <c r="A21" s="1">
        <v>19</v>
      </c>
      <c r="B21" t="s">
        <v>21</v>
      </c>
      <c r="C21" t="s">
        <v>548</v>
      </c>
      <c r="D21" t="s">
        <v>312</v>
      </c>
      <c r="F21" t="s">
        <v>308</v>
      </c>
      <c r="I21" t="e">
        <f>IF(Table13[[#This Row],[Measurement_Kind]]="number", 1000, IF(Table13[[#This Row],[Measurement_Kind]]=OR("boolean", "str"), 1, "N/A"))</f>
        <v>#VALUE!</v>
      </c>
      <c r="N21" t="str">
        <f>_xlfn.IFNA(INDEX('[1]Unit _Table'!B:B, MATCH(H21, '[1]Unit _Table'!A:A)), "")</f>
        <v/>
      </c>
      <c r="O21" t="s">
        <v>8</v>
      </c>
      <c r="S21" t="b">
        <v>1</v>
      </c>
    </row>
    <row r="22" spans="1:19">
      <c r="A22" s="1">
        <v>20</v>
      </c>
      <c r="B22" t="s">
        <v>21</v>
      </c>
      <c r="C22" t="s">
        <v>147</v>
      </c>
      <c r="D22" t="s">
        <v>312</v>
      </c>
      <c r="F22" t="s">
        <v>308</v>
      </c>
      <c r="I22" t="e">
        <f>IF(Table13[[#This Row],[Measurement_Kind]]="number", 1000, IF(Table13[[#This Row],[Measurement_Kind]]=OR("boolean", "str"), 1, "N/A"))</f>
        <v>#VALUE!</v>
      </c>
      <c r="N22" t="str">
        <f>_xlfn.IFNA(INDEX('[1]Unit _Table'!B:B, MATCH(H22, '[1]Unit _Table'!A:A)), "")</f>
        <v/>
      </c>
      <c r="O22" t="s">
        <v>8</v>
      </c>
      <c r="S22" t="b">
        <v>1</v>
      </c>
    </row>
    <row r="23" spans="1:19">
      <c r="A23" s="1">
        <v>21</v>
      </c>
      <c r="B23" t="s">
        <v>21</v>
      </c>
      <c r="C23" t="s">
        <v>546</v>
      </c>
      <c r="D23" t="s">
        <v>312</v>
      </c>
      <c r="F23" t="s">
        <v>308</v>
      </c>
      <c r="I23" t="e">
        <f>IF(Table13[[#This Row],[Measurement_Kind]]="number", 1000, IF(Table13[[#This Row],[Measurement_Kind]]=OR("boolean", "str"), 1, "N/A"))</f>
        <v>#VALUE!</v>
      </c>
      <c r="N23" t="str">
        <f>_xlfn.IFNA(INDEX('[1]Unit _Table'!B:B, MATCH(H23, '[1]Unit _Table'!A:A)), "")</f>
        <v/>
      </c>
      <c r="O23" t="s">
        <v>8</v>
      </c>
      <c r="S23" t="b">
        <v>0</v>
      </c>
    </row>
    <row r="24" spans="1:19">
      <c r="A24" s="1">
        <v>22</v>
      </c>
      <c r="B24" t="s">
        <v>21</v>
      </c>
      <c r="C24" t="s">
        <v>29</v>
      </c>
      <c r="D24" t="s">
        <v>312</v>
      </c>
      <c r="F24" t="s">
        <v>308</v>
      </c>
      <c r="I24" t="e">
        <f>IF(Table13[[#This Row],[Measurement_Kind]]="number", 1000, IF(Table13[[#This Row],[Measurement_Kind]]=OR("boolean", "str"), 1, "N/A"))</f>
        <v>#VALUE!</v>
      </c>
      <c r="N24" t="str">
        <f>_xlfn.IFNA(INDEX('[1]Unit _Table'!B:B, MATCH(H24, '[1]Unit _Table'!A:A)), "")</f>
        <v/>
      </c>
      <c r="O24" t="s">
        <v>8</v>
      </c>
      <c r="S24" t="b">
        <v>0</v>
      </c>
    </row>
    <row r="25" spans="1:19">
      <c r="A25" s="1">
        <v>23</v>
      </c>
      <c r="B25" t="s">
        <v>31</v>
      </c>
      <c r="C25" t="s">
        <v>759</v>
      </c>
      <c r="D25" t="s">
        <v>312</v>
      </c>
      <c r="F25" t="s">
        <v>308</v>
      </c>
      <c r="I25" t="e">
        <f>IF(Table13[[#This Row],[Measurement_Kind]]="number", 1000, IF(Table13[[#This Row],[Measurement_Kind]]=OR("boolean", "str"), 1, "N/A"))</f>
        <v>#VALUE!</v>
      </c>
      <c r="N25" t="str">
        <f>_xlfn.IFNA(INDEX('[1]Unit _Table'!B:B, MATCH(H25, '[1]Unit _Table'!A:A)), "")</f>
        <v/>
      </c>
      <c r="O25" t="s">
        <v>8</v>
      </c>
      <c r="S25" t="b">
        <v>0</v>
      </c>
    </row>
    <row r="26" spans="1:19">
      <c r="A26" s="1">
        <v>24</v>
      </c>
      <c r="B26" t="s">
        <v>31</v>
      </c>
      <c r="C26" t="s">
        <v>32</v>
      </c>
      <c r="D26" t="s">
        <v>312</v>
      </c>
      <c r="F26" t="s">
        <v>308</v>
      </c>
      <c r="I26" t="e">
        <f>IF(Table13[[#This Row],[Measurement_Kind]]="number", 1000, IF(Table13[[#This Row],[Measurement_Kind]]=OR("boolean", "str"), 1, "N/A"))</f>
        <v>#VALUE!</v>
      </c>
      <c r="N26" t="str">
        <f>_xlfn.IFNA(INDEX('[1]Unit _Table'!B:B, MATCH(H26, '[1]Unit _Table'!A:A)), "")</f>
        <v/>
      </c>
      <c r="O26" t="s">
        <v>8</v>
      </c>
      <c r="S26" t="b">
        <v>0</v>
      </c>
    </row>
    <row r="27" spans="1:19">
      <c r="A27" s="1">
        <v>25</v>
      </c>
      <c r="B27" t="s">
        <v>111</v>
      </c>
      <c r="C27" t="s">
        <v>749</v>
      </c>
      <c r="D27" t="s">
        <v>312</v>
      </c>
      <c r="F27" t="s">
        <v>308</v>
      </c>
      <c r="I27" t="e">
        <f>IF(Table13[[#This Row],[Measurement_Kind]]="number", 1000, IF(Table13[[#This Row],[Measurement_Kind]]=OR("boolean", "str"), 1, "N/A"))</f>
        <v>#VALUE!</v>
      </c>
      <c r="N27" t="str">
        <f>_xlfn.IFNA(INDEX('[1]Unit _Table'!B:B, MATCH(H27, '[1]Unit _Table'!A:A)), "")</f>
        <v/>
      </c>
      <c r="O27" t="s">
        <v>8</v>
      </c>
      <c r="S27" t="b">
        <v>0</v>
      </c>
    </row>
    <row r="28" spans="1:19">
      <c r="A28" s="1">
        <v>26</v>
      </c>
      <c r="B28" t="s">
        <v>111</v>
      </c>
      <c r="C28" t="s">
        <v>748</v>
      </c>
      <c r="D28" t="s">
        <v>312</v>
      </c>
      <c r="F28" t="s">
        <v>308</v>
      </c>
      <c r="I28" t="e">
        <f>IF(Table13[[#This Row],[Measurement_Kind]]="number", 1000, IF(Table13[[#This Row],[Measurement_Kind]]=OR("boolean", "str"), 1, "N/A"))</f>
        <v>#VALUE!</v>
      </c>
      <c r="N28" t="str">
        <f>_xlfn.IFNA(INDEX('[1]Unit _Table'!B:B, MATCH(H28, '[1]Unit _Table'!A:A)), "")</f>
        <v/>
      </c>
      <c r="O28" t="s">
        <v>8</v>
      </c>
      <c r="S28" t="b">
        <v>0</v>
      </c>
    </row>
    <row r="29" spans="1:19">
      <c r="A29" s="1">
        <v>27</v>
      </c>
      <c r="B29" t="s">
        <v>111</v>
      </c>
      <c r="C29" t="s">
        <v>747</v>
      </c>
      <c r="D29" t="s">
        <v>312</v>
      </c>
      <c r="F29" t="s">
        <v>308</v>
      </c>
      <c r="I29" t="e">
        <f>IF(Table13[[#This Row],[Measurement_Kind]]="number", 1000, IF(Table13[[#This Row],[Measurement_Kind]]=OR("boolean", "str"), 1, "N/A"))</f>
        <v>#VALUE!</v>
      </c>
      <c r="N29" t="str">
        <f>_xlfn.IFNA(INDEX('[1]Unit _Table'!B:B, MATCH(H29, '[1]Unit _Table'!A:A)), "")</f>
        <v/>
      </c>
      <c r="O29" t="s">
        <v>8</v>
      </c>
      <c r="S29" t="b">
        <v>0</v>
      </c>
    </row>
    <row r="30" spans="1:19">
      <c r="A30" s="1">
        <v>28</v>
      </c>
      <c r="B30" t="s">
        <v>111</v>
      </c>
      <c r="C30" t="s">
        <v>746</v>
      </c>
      <c r="D30" t="s">
        <v>312</v>
      </c>
      <c r="F30" t="s">
        <v>308</v>
      </c>
      <c r="I30" t="e">
        <f>IF(Table13[[#This Row],[Measurement_Kind]]="number", 1000, IF(Table13[[#This Row],[Measurement_Kind]]=OR("boolean", "str"), 1, "N/A"))</f>
        <v>#VALUE!</v>
      </c>
      <c r="N30" t="str">
        <f>_xlfn.IFNA(INDEX('[1]Unit _Table'!B:B, MATCH(H30, '[1]Unit _Table'!A:A)), "")</f>
        <v/>
      </c>
      <c r="O30" t="s">
        <v>8</v>
      </c>
      <c r="S30" t="b">
        <v>0</v>
      </c>
    </row>
    <row r="31" spans="1:19">
      <c r="A31" s="1">
        <v>29</v>
      </c>
      <c r="B31" t="s">
        <v>111</v>
      </c>
      <c r="C31" t="s">
        <v>745</v>
      </c>
      <c r="D31" t="s">
        <v>312</v>
      </c>
      <c r="F31" t="s">
        <v>308</v>
      </c>
      <c r="I31" t="e">
        <f>IF(Table13[[#This Row],[Measurement_Kind]]="number", 1000, IF(Table13[[#This Row],[Measurement_Kind]]=OR("boolean", "str"), 1, "N/A"))</f>
        <v>#VALUE!</v>
      </c>
      <c r="N31" t="str">
        <f>_xlfn.IFNA(INDEX('[1]Unit _Table'!B:B, MATCH(H31, '[1]Unit _Table'!A:A)), "")</f>
        <v/>
      </c>
      <c r="O31" t="s">
        <v>8</v>
      </c>
      <c r="S31" t="b">
        <v>0</v>
      </c>
    </row>
    <row r="32" spans="1:19">
      <c r="A32" s="1">
        <v>30</v>
      </c>
      <c r="B32" t="s">
        <v>111</v>
      </c>
      <c r="C32" t="s">
        <v>744</v>
      </c>
      <c r="D32" t="s">
        <v>312</v>
      </c>
      <c r="F32" t="s">
        <v>308</v>
      </c>
      <c r="I32" t="e">
        <f>IF(Table13[[#This Row],[Measurement_Kind]]="number", 1000, IF(Table13[[#This Row],[Measurement_Kind]]=OR("boolean", "str"), 1, "N/A"))</f>
        <v>#VALUE!</v>
      </c>
      <c r="N32" t="str">
        <f>_xlfn.IFNA(INDEX('[1]Unit _Table'!B:B, MATCH(H32, '[1]Unit _Table'!A:A)), "")</f>
        <v/>
      </c>
      <c r="O32" t="s">
        <v>8</v>
      </c>
      <c r="S32" t="b">
        <v>0</v>
      </c>
    </row>
    <row r="33" spans="1:19">
      <c r="A33" s="1">
        <v>31</v>
      </c>
      <c r="B33" t="s">
        <v>111</v>
      </c>
      <c r="C33" t="s">
        <v>742</v>
      </c>
      <c r="D33" t="s">
        <v>312</v>
      </c>
      <c r="F33" t="s">
        <v>308</v>
      </c>
      <c r="I33" t="e">
        <f>IF(Table13[[#This Row],[Measurement_Kind]]="number", 1000, IF(Table13[[#This Row],[Measurement_Kind]]=OR("boolean", "str"), 1, "N/A"))</f>
        <v>#VALUE!</v>
      </c>
      <c r="N33" t="str">
        <f>_xlfn.IFNA(INDEX('[1]Unit _Table'!B:B, MATCH(H33, '[1]Unit _Table'!A:A)), "")</f>
        <v/>
      </c>
      <c r="O33" t="s">
        <v>8</v>
      </c>
      <c r="S33" t="b">
        <v>0</v>
      </c>
    </row>
    <row r="34" spans="1:19">
      <c r="A34" s="1">
        <v>32</v>
      </c>
      <c r="B34" t="s">
        <v>111</v>
      </c>
      <c r="C34" t="s">
        <v>740</v>
      </c>
      <c r="D34" t="s">
        <v>312</v>
      </c>
      <c r="F34" t="s">
        <v>308</v>
      </c>
      <c r="I34" t="e">
        <f>IF(Table13[[#This Row],[Measurement_Kind]]="number", 1000, IF(Table13[[#This Row],[Measurement_Kind]]=OR("boolean", "str"), 1, "N/A"))</f>
        <v>#VALUE!</v>
      </c>
      <c r="N34" t="str">
        <f>_xlfn.IFNA(INDEX('[1]Unit _Table'!B:B, MATCH(H34, '[1]Unit _Table'!A:A)), "")</f>
        <v/>
      </c>
      <c r="O34" t="s">
        <v>8</v>
      </c>
      <c r="S34" t="b">
        <v>0</v>
      </c>
    </row>
    <row r="35" spans="1:19">
      <c r="A35" s="1">
        <v>33</v>
      </c>
      <c r="B35" t="s">
        <v>111</v>
      </c>
      <c r="C35" t="s">
        <v>739</v>
      </c>
      <c r="D35" t="s">
        <v>312</v>
      </c>
      <c r="F35" t="s">
        <v>308</v>
      </c>
      <c r="I35" t="e">
        <f>IF(Table13[[#This Row],[Measurement_Kind]]="number", 1000, IF(Table13[[#This Row],[Measurement_Kind]]=OR("boolean", "str"), 1, "N/A"))</f>
        <v>#VALUE!</v>
      </c>
      <c r="N35" t="str">
        <f>_xlfn.IFNA(INDEX('[1]Unit _Table'!B:B, MATCH(H35, '[1]Unit _Table'!A:A)), "")</f>
        <v/>
      </c>
      <c r="O35" t="s">
        <v>8</v>
      </c>
      <c r="S35" t="b">
        <v>0</v>
      </c>
    </row>
    <row r="36" spans="1:19">
      <c r="A36" s="1">
        <v>34</v>
      </c>
      <c r="B36" t="s">
        <v>111</v>
      </c>
      <c r="C36" t="s">
        <v>738</v>
      </c>
      <c r="D36" t="s">
        <v>312</v>
      </c>
      <c r="F36" t="s">
        <v>308</v>
      </c>
      <c r="I36" t="e">
        <f>IF(Table13[[#This Row],[Measurement_Kind]]="number", 1000, IF(Table13[[#This Row],[Measurement_Kind]]=OR("boolean", "str"), 1, "N/A"))</f>
        <v>#VALUE!</v>
      </c>
      <c r="N36" t="str">
        <f>_xlfn.IFNA(INDEX('[1]Unit _Table'!B:B, MATCH(H36, '[1]Unit _Table'!A:A)), "")</f>
        <v/>
      </c>
      <c r="O36" t="s">
        <v>8</v>
      </c>
      <c r="S36" t="b">
        <v>0</v>
      </c>
    </row>
    <row r="37" spans="1:19">
      <c r="A37" s="1">
        <v>35</v>
      </c>
      <c r="B37" t="s">
        <v>111</v>
      </c>
      <c r="C37" t="s">
        <v>737</v>
      </c>
      <c r="D37" t="s">
        <v>312</v>
      </c>
      <c r="F37" t="s">
        <v>308</v>
      </c>
      <c r="I37" t="e">
        <f>IF(Table13[[#This Row],[Measurement_Kind]]="number", 1000, IF(Table13[[#This Row],[Measurement_Kind]]=OR("boolean", "str"), 1, "N/A"))</f>
        <v>#VALUE!</v>
      </c>
      <c r="N37" t="str">
        <f>_xlfn.IFNA(INDEX('[1]Unit _Table'!B:B, MATCH(H37, '[1]Unit _Table'!A:A)), "")</f>
        <v/>
      </c>
      <c r="O37" t="s">
        <v>8</v>
      </c>
      <c r="S37" t="b">
        <v>0</v>
      </c>
    </row>
    <row r="38" spans="1:19">
      <c r="A38" s="1">
        <v>36</v>
      </c>
      <c r="B38" t="s">
        <v>111</v>
      </c>
      <c r="C38" t="s">
        <v>736</v>
      </c>
      <c r="D38" t="s">
        <v>312</v>
      </c>
      <c r="F38" t="s">
        <v>308</v>
      </c>
      <c r="I38" t="e">
        <f>IF(Table13[[#This Row],[Measurement_Kind]]="number", 1000, IF(Table13[[#This Row],[Measurement_Kind]]=OR("boolean", "str"), 1, "N/A"))</f>
        <v>#VALUE!</v>
      </c>
      <c r="N38" t="str">
        <f>_xlfn.IFNA(INDEX('[1]Unit _Table'!B:B, MATCH(H38, '[1]Unit _Table'!A:A)), "")</f>
        <v/>
      </c>
      <c r="O38" t="s">
        <v>8</v>
      </c>
      <c r="S38" t="b">
        <v>0</v>
      </c>
    </row>
    <row r="39" spans="1:19">
      <c r="A39" s="1">
        <v>37</v>
      </c>
      <c r="B39" t="s">
        <v>111</v>
      </c>
      <c r="C39" t="s">
        <v>735</v>
      </c>
      <c r="D39" t="s">
        <v>312</v>
      </c>
      <c r="F39" t="s">
        <v>308</v>
      </c>
      <c r="I39" t="e">
        <f>IF(Table13[[#This Row],[Measurement_Kind]]="number", 1000, IF(Table13[[#This Row],[Measurement_Kind]]=OR("boolean", "str"), 1, "N/A"))</f>
        <v>#VALUE!</v>
      </c>
      <c r="N39" t="str">
        <f>_xlfn.IFNA(INDEX('[1]Unit _Table'!B:B, MATCH(H39, '[1]Unit _Table'!A:A)), "")</f>
        <v/>
      </c>
      <c r="O39" t="s">
        <v>8</v>
      </c>
      <c r="S39" t="b">
        <v>0</v>
      </c>
    </row>
    <row r="40" spans="1:19">
      <c r="A40" s="1">
        <v>38</v>
      </c>
      <c r="B40" t="s">
        <v>111</v>
      </c>
      <c r="C40" t="s">
        <v>734</v>
      </c>
      <c r="D40" t="s">
        <v>312</v>
      </c>
      <c r="F40" t="s">
        <v>308</v>
      </c>
      <c r="I40" t="e">
        <f>IF(Table13[[#This Row],[Measurement_Kind]]="number", 1000, IF(Table13[[#This Row],[Measurement_Kind]]=OR("boolean", "str"), 1, "N/A"))</f>
        <v>#VALUE!</v>
      </c>
      <c r="N40" t="str">
        <f>_xlfn.IFNA(INDEX('[1]Unit _Table'!B:B, MATCH(H40, '[1]Unit _Table'!A:A)), "")</f>
        <v/>
      </c>
      <c r="O40" t="s">
        <v>8</v>
      </c>
      <c r="S40" t="b">
        <v>0</v>
      </c>
    </row>
    <row r="41" spans="1:19">
      <c r="A41" s="1">
        <v>39</v>
      </c>
      <c r="B41" t="s">
        <v>111</v>
      </c>
      <c r="C41" t="s">
        <v>733</v>
      </c>
      <c r="D41" t="s">
        <v>312</v>
      </c>
      <c r="F41" t="s">
        <v>308</v>
      </c>
      <c r="I41" t="e">
        <f>IF(Table13[[#This Row],[Measurement_Kind]]="number", 1000, IF(Table13[[#This Row],[Measurement_Kind]]=OR("boolean", "str"), 1, "N/A"))</f>
        <v>#VALUE!</v>
      </c>
      <c r="N41" t="str">
        <f>_xlfn.IFNA(INDEX('[1]Unit _Table'!B:B, MATCH(H41, '[1]Unit _Table'!A:A)), "")</f>
        <v/>
      </c>
      <c r="O41" t="s">
        <v>8</v>
      </c>
      <c r="S41" t="b">
        <v>0</v>
      </c>
    </row>
    <row r="42" spans="1:19">
      <c r="A42" s="1">
        <v>40</v>
      </c>
      <c r="B42" t="s">
        <v>111</v>
      </c>
      <c r="C42" t="s">
        <v>732</v>
      </c>
      <c r="D42" t="s">
        <v>312</v>
      </c>
      <c r="F42" t="s">
        <v>308</v>
      </c>
      <c r="I42" t="e">
        <f>IF(Table13[[#This Row],[Measurement_Kind]]="number", 1000, IF(Table13[[#This Row],[Measurement_Kind]]=OR("boolean", "str"), 1, "N/A"))</f>
        <v>#VALUE!</v>
      </c>
      <c r="N42" t="str">
        <f>_xlfn.IFNA(INDEX('[1]Unit _Table'!B:B, MATCH(H42, '[1]Unit _Table'!A:A)), "")</f>
        <v/>
      </c>
      <c r="O42" t="s">
        <v>8</v>
      </c>
      <c r="S42" t="b">
        <v>0</v>
      </c>
    </row>
    <row r="43" spans="1:19">
      <c r="A43" s="1">
        <v>41</v>
      </c>
      <c r="B43" t="s">
        <v>111</v>
      </c>
      <c r="C43" t="s">
        <v>731</v>
      </c>
      <c r="D43" t="s">
        <v>312</v>
      </c>
      <c r="F43" t="s">
        <v>308</v>
      </c>
      <c r="I43" t="e">
        <f>IF(Table13[[#This Row],[Measurement_Kind]]="number", 1000, IF(Table13[[#This Row],[Measurement_Kind]]=OR("boolean", "str"), 1, "N/A"))</f>
        <v>#VALUE!</v>
      </c>
      <c r="N43" t="str">
        <f>_xlfn.IFNA(INDEX('[1]Unit _Table'!B:B, MATCH(H43, '[1]Unit _Table'!A:A)), "")</f>
        <v/>
      </c>
      <c r="O43" t="s">
        <v>8</v>
      </c>
      <c r="S43" t="b">
        <v>0</v>
      </c>
    </row>
    <row r="44" spans="1:19">
      <c r="A44" s="1">
        <v>42</v>
      </c>
      <c r="B44" t="s">
        <v>111</v>
      </c>
      <c r="C44" t="s">
        <v>730</v>
      </c>
      <c r="D44" t="s">
        <v>312</v>
      </c>
      <c r="F44" t="s">
        <v>308</v>
      </c>
      <c r="I44" t="e">
        <f>IF(Table13[[#This Row],[Measurement_Kind]]="number", 1000, IF(Table13[[#This Row],[Measurement_Kind]]=OR("boolean", "str"), 1, "N/A"))</f>
        <v>#VALUE!</v>
      </c>
      <c r="N44" t="str">
        <f>_xlfn.IFNA(INDEX('[1]Unit _Table'!B:B, MATCH(H44, '[1]Unit _Table'!A:A)), "")</f>
        <v/>
      </c>
      <c r="O44" t="s">
        <v>8</v>
      </c>
      <c r="S44" t="b">
        <v>0</v>
      </c>
    </row>
    <row r="45" spans="1:19">
      <c r="A45" s="1">
        <v>43</v>
      </c>
      <c r="B45" t="s">
        <v>111</v>
      </c>
      <c r="C45" t="s">
        <v>729</v>
      </c>
      <c r="D45" t="s">
        <v>312</v>
      </c>
      <c r="F45" t="s">
        <v>308</v>
      </c>
      <c r="I45" t="e">
        <f>IF(Table13[[#This Row],[Measurement_Kind]]="number", 1000, IF(Table13[[#This Row],[Measurement_Kind]]=OR("boolean", "str"), 1, "N/A"))</f>
        <v>#VALUE!</v>
      </c>
      <c r="N45" t="str">
        <f>_xlfn.IFNA(INDEX('[1]Unit _Table'!B:B, MATCH(H45, '[1]Unit _Table'!A:A)), "")</f>
        <v/>
      </c>
      <c r="O45" t="s">
        <v>8</v>
      </c>
      <c r="S45" t="b">
        <v>0</v>
      </c>
    </row>
    <row r="46" spans="1:19">
      <c r="A46" s="1">
        <v>44</v>
      </c>
      <c r="B46" t="s">
        <v>111</v>
      </c>
      <c r="C46" t="s">
        <v>728</v>
      </c>
      <c r="D46" t="s">
        <v>312</v>
      </c>
      <c r="F46" t="s">
        <v>308</v>
      </c>
      <c r="I46" t="e">
        <f>IF(Table13[[#This Row],[Measurement_Kind]]="number", 1000, IF(Table13[[#This Row],[Measurement_Kind]]=OR("boolean", "str"), 1, "N/A"))</f>
        <v>#VALUE!</v>
      </c>
      <c r="N46" t="str">
        <f>_xlfn.IFNA(INDEX('[1]Unit _Table'!B:B, MATCH(H46, '[1]Unit _Table'!A:A)), "")</f>
        <v/>
      </c>
      <c r="O46" t="s">
        <v>8</v>
      </c>
      <c r="S46" t="b">
        <v>0</v>
      </c>
    </row>
    <row r="47" spans="1:19">
      <c r="A47" s="1">
        <v>45</v>
      </c>
      <c r="B47" t="s">
        <v>111</v>
      </c>
      <c r="C47" t="s">
        <v>727</v>
      </c>
      <c r="D47" t="s">
        <v>312</v>
      </c>
      <c r="F47" t="s">
        <v>308</v>
      </c>
      <c r="I47" t="e">
        <f>IF(Table13[[#This Row],[Measurement_Kind]]="number", 1000, IF(Table13[[#This Row],[Measurement_Kind]]=OR("boolean", "str"), 1, "N/A"))</f>
        <v>#VALUE!</v>
      </c>
      <c r="N47" t="str">
        <f>_xlfn.IFNA(INDEX('[1]Unit _Table'!B:B, MATCH(H47, '[1]Unit _Table'!A:A)), "")</f>
        <v/>
      </c>
      <c r="O47" t="s">
        <v>8</v>
      </c>
      <c r="S47" t="b">
        <v>0</v>
      </c>
    </row>
    <row r="48" spans="1:19">
      <c r="A48" s="1">
        <v>46</v>
      </c>
      <c r="B48" t="s">
        <v>111</v>
      </c>
      <c r="C48" t="s">
        <v>726</v>
      </c>
      <c r="D48" t="s">
        <v>312</v>
      </c>
      <c r="F48" t="s">
        <v>308</v>
      </c>
      <c r="I48" t="e">
        <f>IF(Table13[[#This Row],[Measurement_Kind]]="number", 1000, IF(Table13[[#This Row],[Measurement_Kind]]=OR("boolean", "str"), 1, "N/A"))</f>
        <v>#VALUE!</v>
      </c>
      <c r="N48" t="str">
        <f>_xlfn.IFNA(INDEX('[1]Unit _Table'!B:B, MATCH(H48, '[1]Unit _Table'!A:A)), "")</f>
        <v/>
      </c>
      <c r="O48" t="s">
        <v>8</v>
      </c>
      <c r="S48" t="b">
        <v>0</v>
      </c>
    </row>
    <row r="49" spans="1:19">
      <c r="A49" s="1">
        <v>47</v>
      </c>
      <c r="B49" t="s">
        <v>111</v>
      </c>
      <c r="C49" t="s">
        <v>725</v>
      </c>
      <c r="D49" t="s">
        <v>312</v>
      </c>
      <c r="F49" t="s">
        <v>308</v>
      </c>
      <c r="I49" t="e">
        <f>IF(Table13[[#This Row],[Measurement_Kind]]="number", 1000, IF(Table13[[#This Row],[Measurement_Kind]]=OR("boolean", "str"), 1, "N/A"))</f>
        <v>#VALUE!</v>
      </c>
      <c r="N49" t="str">
        <f>_xlfn.IFNA(INDEX('[1]Unit _Table'!B:B, MATCH(H49, '[1]Unit _Table'!A:A)), "")</f>
        <v/>
      </c>
      <c r="O49" t="s">
        <v>8</v>
      </c>
      <c r="S49" t="b">
        <v>0</v>
      </c>
    </row>
    <row r="50" spans="1:19">
      <c r="A50" s="1">
        <v>48</v>
      </c>
      <c r="B50" t="s">
        <v>111</v>
      </c>
      <c r="C50" t="s">
        <v>724</v>
      </c>
      <c r="D50" t="s">
        <v>312</v>
      </c>
      <c r="F50" t="s">
        <v>308</v>
      </c>
      <c r="I50" t="e">
        <f>IF(Table13[[#This Row],[Measurement_Kind]]="number", 1000, IF(Table13[[#This Row],[Measurement_Kind]]=OR("boolean", "str"), 1, "N/A"))</f>
        <v>#VALUE!</v>
      </c>
      <c r="N50" t="str">
        <f>_xlfn.IFNA(INDEX('[1]Unit _Table'!B:B, MATCH(H50, '[1]Unit _Table'!A:A)), "")</f>
        <v/>
      </c>
      <c r="O50" t="s">
        <v>8</v>
      </c>
      <c r="S50" t="b">
        <v>0</v>
      </c>
    </row>
    <row r="51" spans="1:19">
      <c r="A51" s="1">
        <v>49</v>
      </c>
      <c r="B51" t="s">
        <v>111</v>
      </c>
      <c r="C51" t="s">
        <v>723</v>
      </c>
      <c r="D51" t="s">
        <v>312</v>
      </c>
      <c r="F51" t="s">
        <v>308</v>
      </c>
      <c r="I51" t="e">
        <f>IF(Table13[[#This Row],[Measurement_Kind]]="number", 1000, IF(Table13[[#This Row],[Measurement_Kind]]=OR("boolean", "str"), 1, "N/A"))</f>
        <v>#VALUE!</v>
      </c>
      <c r="N51" t="str">
        <f>_xlfn.IFNA(INDEX('[1]Unit _Table'!B:B, MATCH(H51, '[1]Unit _Table'!A:A)), "")</f>
        <v/>
      </c>
      <c r="O51" t="s">
        <v>8</v>
      </c>
      <c r="S51" t="b">
        <v>0</v>
      </c>
    </row>
    <row r="52" spans="1:19">
      <c r="A52" s="1">
        <v>50</v>
      </c>
      <c r="B52" t="s">
        <v>111</v>
      </c>
      <c r="C52" t="s">
        <v>722</v>
      </c>
      <c r="D52" t="s">
        <v>312</v>
      </c>
      <c r="F52" t="s">
        <v>308</v>
      </c>
      <c r="I52" t="e">
        <f>IF(Table13[[#This Row],[Measurement_Kind]]="number", 1000, IF(Table13[[#This Row],[Measurement_Kind]]=OR("boolean", "str"), 1, "N/A"))</f>
        <v>#VALUE!</v>
      </c>
      <c r="N52" t="str">
        <f>_xlfn.IFNA(INDEX('[1]Unit _Table'!B:B, MATCH(H52, '[1]Unit _Table'!A:A)), "")</f>
        <v/>
      </c>
      <c r="O52" t="s">
        <v>8</v>
      </c>
      <c r="S52" t="b">
        <v>0</v>
      </c>
    </row>
    <row r="53" spans="1:19">
      <c r="A53" s="1">
        <v>51</v>
      </c>
      <c r="B53" t="s">
        <v>111</v>
      </c>
      <c r="C53" t="s">
        <v>721</v>
      </c>
      <c r="D53" t="s">
        <v>312</v>
      </c>
      <c r="F53" t="s">
        <v>308</v>
      </c>
      <c r="I53" t="e">
        <f>IF(Table13[[#This Row],[Measurement_Kind]]="number", 1000, IF(Table13[[#This Row],[Measurement_Kind]]=OR("boolean", "str"), 1, "N/A"))</f>
        <v>#VALUE!</v>
      </c>
      <c r="N53" t="str">
        <f>_xlfn.IFNA(INDEX('[1]Unit _Table'!B:B, MATCH(H53, '[1]Unit _Table'!A:A)), "")</f>
        <v/>
      </c>
      <c r="O53" t="s">
        <v>8</v>
      </c>
      <c r="S53" t="b">
        <v>0</v>
      </c>
    </row>
    <row r="54" spans="1:19">
      <c r="A54" s="1">
        <v>52</v>
      </c>
      <c r="B54" t="s">
        <v>111</v>
      </c>
      <c r="C54" t="s">
        <v>720</v>
      </c>
      <c r="D54" t="s">
        <v>312</v>
      </c>
      <c r="F54" t="s">
        <v>308</v>
      </c>
      <c r="I54" t="e">
        <f>IF(Table13[[#This Row],[Measurement_Kind]]="number", 1000, IF(Table13[[#This Row],[Measurement_Kind]]=OR("boolean", "str"), 1, "N/A"))</f>
        <v>#VALUE!</v>
      </c>
      <c r="N54" t="str">
        <f>_xlfn.IFNA(INDEX('[1]Unit _Table'!B:B, MATCH(H54, '[1]Unit _Table'!A:A)), "")</f>
        <v/>
      </c>
      <c r="O54" t="s">
        <v>8</v>
      </c>
      <c r="S54" t="b">
        <v>0</v>
      </c>
    </row>
    <row r="55" spans="1:19">
      <c r="A55" s="1">
        <v>53</v>
      </c>
      <c r="B55" t="s">
        <v>111</v>
      </c>
      <c r="C55" t="s">
        <v>719</v>
      </c>
      <c r="D55" t="s">
        <v>312</v>
      </c>
      <c r="F55" t="s">
        <v>308</v>
      </c>
      <c r="I55" t="e">
        <f>IF(Table13[[#This Row],[Measurement_Kind]]="number", 1000, IF(Table13[[#This Row],[Measurement_Kind]]=OR("boolean", "str"), 1, "N/A"))</f>
        <v>#VALUE!</v>
      </c>
      <c r="N55" t="str">
        <f>_xlfn.IFNA(INDEX('[1]Unit _Table'!B:B, MATCH(H55, '[1]Unit _Table'!A:A)), "")</f>
        <v/>
      </c>
      <c r="O55" t="s">
        <v>8</v>
      </c>
      <c r="S55" t="b">
        <v>0</v>
      </c>
    </row>
    <row r="56" spans="1:19">
      <c r="A56" s="1">
        <v>54</v>
      </c>
      <c r="B56" t="s">
        <v>111</v>
      </c>
      <c r="C56" t="s">
        <v>718</v>
      </c>
      <c r="D56" t="s">
        <v>312</v>
      </c>
      <c r="F56" t="s">
        <v>308</v>
      </c>
      <c r="I56" t="e">
        <f>IF(Table13[[#This Row],[Measurement_Kind]]="number", 1000, IF(Table13[[#This Row],[Measurement_Kind]]=OR("boolean", "str"), 1, "N/A"))</f>
        <v>#VALUE!</v>
      </c>
      <c r="N56" t="str">
        <f>_xlfn.IFNA(INDEX('[1]Unit _Table'!B:B, MATCH(H56, '[1]Unit _Table'!A:A)), "")</f>
        <v/>
      </c>
      <c r="O56" t="s">
        <v>8</v>
      </c>
      <c r="S56" t="b">
        <v>0</v>
      </c>
    </row>
    <row r="57" spans="1:19">
      <c r="A57" s="1">
        <v>55</v>
      </c>
      <c r="B57" t="s">
        <v>111</v>
      </c>
      <c r="C57" t="s">
        <v>717</v>
      </c>
      <c r="D57" t="s">
        <v>312</v>
      </c>
      <c r="F57" t="s">
        <v>308</v>
      </c>
      <c r="I57" t="e">
        <f>IF(Table13[[#This Row],[Measurement_Kind]]="number", 1000, IF(Table13[[#This Row],[Measurement_Kind]]=OR("boolean", "str"), 1, "N/A"))</f>
        <v>#VALUE!</v>
      </c>
      <c r="N57" t="str">
        <f>_xlfn.IFNA(INDEX('[1]Unit _Table'!B:B, MATCH(H57, '[1]Unit _Table'!A:A)), "")</f>
        <v/>
      </c>
      <c r="O57" t="s">
        <v>8</v>
      </c>
      <c r="S57" t="b">
        <v>0</v>
      </c>
    </row>
    <row r="58" spans="1:19">
      <c r="A58" s="1">
        <v>56</v>
      </c>
      <c r="B58" t="s">
        <v>111</v>
      </c>
      <c r="C58" t="s">
        <v>716</v>
      </c>
      <c r="D58" t="s">
        <v>312</v>
      </c>
      <c r="F58" t="s">
        <v>308</v>
      </c>
      <c r="I58" t="e">
        <f>IF(Table13[[#This Row],[Measurement_Kind]]="number", 1000, IF(Table13[[#This Row],[Measurement_Kind]]=OR("boolean", "str"), 1, "N/A"))</f>
        <v>#VALUE!</v>
      </c>
      <c r="N58" t="str">
        <f>_xlfn.IFNA(INDEX('[1]Unit _Table'!B:B, MATCH(H58, '[1]Unit _Table'!A:A)), "")</f>
        <v/>
      </c>
      <c r="O58" t="s">
        <v>8</v>
      </c>
      <c r="S58" t="b">
        <v>0</v>
      </c>
    </row>
    <row r="59" spans="1:19">
      <c r="A59" s="1">
        <v>57</v>
      </c>
      <c r="B59" t="s">
        <v>111</v>
      </c>
      <c r="C59" t="s">
        <v>715</v>
      </c>
      <c r="D59" t="s">
        <v>312</v>
      </c>
      <c r="F59" t="s">
        <v>308</v>
      </c>
      <c r="I59" t="e">
        <f>IF(Table13[[#This Row],[Measurement_Kind]]="number", 1000, IF(Table13[[#This Row],[Measurement_Kind]]=OR("boolean", "str"), 1, "N/A"))</f>
        <v>#VALUE!</v>
      </c>
      <c r="N59" t="str">
        <f>_xlfn.IFNA(INDEX('[1]Unit _Table'!B:B, MATCH(H59, '[1]Unit _Table'!A:A)), "")</f>
        <v/>
      </c>
      <c r="O59" t="s">
        <v>8</v>
      </c>
      <c r="S59" t="b">
        <v>0</v>
      </c>
    </row>
    <row r="60" spans="1:19">
      <c r="A60" s="1">
        <v>58</v>
      </c>
      <c r="B60" t="s">
        <v>111</v>
      </c>
      <c r="C60" t="s">
        <v>714</v>
      </c>
      <c r="D60" t="s">
        <v>312</v>
      </c>
      <c r="F60" t="s">
        <v>308</v>
      </c>
      <c r="I60" t="e">
        <f>IF(Table13[[#This Row],[Measurement_Kind]]="number", 1000, IF(Table13[[#This Row],[Measurement_Kind]]=OR("boolean", "str"), 1, "N/A"))</f>
        <v>#VALUE!</v>
      </c>
      <c r="N60" t="str">
        <f>_xlfn.IFNA(INDEX('[1]Unit _Table'!B:B, MATCH(H60, '[1]Unit _Table'!A:A)), "")</f>
        <v/>
      </c>
      <c r="O60" t="s">
        <v>8</v>
      </c>
      <c r="S60" t="b">
        <v>0</v>
      </c>
    </row>
    <row r="61" spans="1:19">
      <c r="A61" s="1">
        <v>59</v>
      </c>
      <c r="B61" t="s">
        <v>111</v>
      </c>
      <c r="C61" t="s">
        <v>713</v>
      </c>
      <c r="D61" t="s">
        <v>312</v>
      </c>
      <c r="F61" t="s">
        <v>308</v>
      </c>
      <c r="I61" t="e">
        <f>IF(Table13[[#This Row],[Measurement_Kind]]="number", 1000, IF(Table13[[#This Row],[Measurement_Kind]]=OR("boolean", "str"), 1, "N/A"))</f>
        <v>#VALUE!</v>
      </c>
      <c r="N61" t="str">
        <f>_xlfn.IFNA(INDEX('[1]Unit _Table'!B:B, MATCH(H61, '[1]Unit _Table'!A:A)), "")</f>
        <v/>
      </c>
      <c r="O61" t="s">
        <v>8</v>
      </c>
      <c r="S61" t="b">
        <v>0</v>
      </c>
    </row>
    <row r="62" spans="1:19">
      <c r="A62" s="1">
        <v>60</v>
      </c>
      <c r="B62" t="s">
        <v>111</v>
      </c>
      <c r="C62" t="s">
        <v>712</v>
      </c>
      <c r="D62" t="s">
        <v>312</v>
      </c>
      <c r="F62" t="s">
        <v>308</v>
      </c>
      <c r="I62" t="e">
        <f>IF(Table13[[#This Row],[Measurement_Kind]]="number", 1000, IF(Table13[[#This Row],[Measurement_Kind]]=OR("boolean", "str"), 1, "N/A"))</f>
        <v>#VALUE!</v>
      </c>
      <c r="N62" t="str">
        <f>_xlfn.IFNA(INDEX('[1]Unit _Table'!B:B, MATCH(H62, '[1]Unit _Table'!A:A)), "")</f>
        <v/>
      </c>
      <c r="O62" t="s">
        <v>8</v>
      </c>
      <c r="S62" t="b">
        <v>0</v>
      </c>
    </row>
    <row r="63" spans="1:19">
      <c r="A63" s="1">
        <v>61</v>
      </c>
      <c r="B63" t="s">
        <v>111</v>
      </c>
      <c r="C63" t="s">
        <v>711</v>
      </c>
      <c r="D63" t="s">
        <v>312</v>
      </c>
      <c r="F63" t="s">
        <v>308</v>
      </c>
      <c r="I63" t="e">
        <f>IF(Table13[[#This Row],[Measurement_Kind]]="number", 1000, IF(Table13[[#This Row],[Measurement_Kind]]=OR("boolean", "str"), 1, "N/A"))</f>
        <v>#VALUE!</v>
      </c>
      <c r="N63" t="str">
        <f>_xlfn.IFNA(INDEX('[1]Unit _Table'!B:B, MATCH(H63, '[1]Unit _Table'!A:A)), "")</f>
        <v/>
      </c>
      <c r="O63" t="s">
        <v>8</v>
      </c>
      <c r="S63" t="b">
        <v>0</v>
      </c>
    </row>
    <row r="64" spans="1:19">
      <c r="A64" s="1">
        <v>62</v>
      </c>
      <c r="B64" t="s">
        <v>111</v>
      </c>
      <c r="C64" t="s">
        <v>710</v>
      </c>
      <c r="D64" t="s">
        <v>312</v>
      </c>
      <c r="F64" t="s">
        <v>308</v>
      </c>
      <c r="I64" t="e">
        <f>IF(Table13[[#This Row],[Measurement_Kind]]="number", 1000, IF(Table13[[#This Row],[Measurement_Kind]]=OR("boolean", "str"), 1, "N/A"))</f>
        <v>#VALUE!</v>
      </c>
      <c r="N64" t="str">
        <f>_xlfn.IFNA(INDEX('[1]Unit _Table'!B:B, MATCH(H64, '[1]Unit _Table'!A:A)), "")</f>
        <v/>
      </c>
      <c r="O64" t="s">
        <v>8</v>
      </c>
      <c r="S64" t="b">
        <v>0</v>
      </c>
    </row>
    <row r="65" spans="1:19">
      <c r="A65" s="1">
        <v>63</v>
      </c>
      <c r="B65" t="s">
        <v>111</v>
      </c>
      <c r="C65" t="s">
        <v>709</v>
      </c>
      <c r="D65" t="s">
        <v>312</v>
      </c>
      <c r="F65" t="s">
        <v>308</v>
      </c>
      <c r="I65" t="e">
        <f>IF(Table13[[#This Row],[Measurement_Kind]]="number", 1000, IF(Table13[[#This Row],[Measurement_Kind]]=OR("boolean", "str"), 1, "N/A"))</f>
        <v>#VALUE!</v>
      </c>
      <c r="N65" t="str">
        <f>_xlfn.IFNA(INDEX('[1]Unit _Table'!B:B, MATCH(H65, '[1]Unit _Table'!A:A)), "")</f>
        <v/>
      </c>
      <c r="O65" t="s">
        <v>8</v>
      </c>
      <c r="S65" t="b">
        <v>0</v>
      </c>
    </row>
    <row r="66" spans="1:19">
      <c r="A66" s="1">
        <v>64</v>
      </c>
      <c r="B66" t="s">
        <v>111</v>
      </c>
      <c r="C66" t="s">
        <v>708</v>
      </c>
      <c r="D66" t="s">
        <v>312</v>
      </c>
      <c r="F66" t="s">
        <v>308</v>
      </c>
      <c r="I66" t="e">
        <f>IF(Table13[[#This Row],[Measurement_Kind]]="number", 1000, IF(Table13[[#This Row],[Measurement_Kind]]=OR("boolean", "str"), 1, "N/A"))</f>
        <v>#VALUE!</v>
      </c>
      <c r="N66" t="str">
        <f>_xlfn.IFNA(INDEX('[1]Unit _Table'!B:B, MATCH(H66, '[1]Unit _Table'!A:A)), "")</f>
        <v/>
      </c>
      <c r="O66" t="s">
        <v>8</v>
      </c>
      <c r="S66" t="b">
        <v>0</v>
      </c>
    </row>
    <row r="67" spans="1:19">
      <c r="A67" s="1">
        <v>65</v>
      </c>
      <c r="B67" t="s">
        <v>111</v>
      </c>
      <c r="C67" t="s">
        <v>707</v>
      </c>
      <c r="D67" t="s">
        <v>312</v>
      </c>
      <c r="F67" t="s">
        <v>308</v>
      </c>
      <c r="I67" t="e">
        <f>IF(Table13[[#This Row],[Measurement_Kind]]="number", 1000, IF(Table13[[#This Row],[Measurement_Kind]]=OR("boolean", "str"), 1, "N/A"))</f>
        <v>#VALUE!</v>
      </c>
      <c r="N67" t="str">
        <f>_xlfn.IFNA(INDEX('[1]Unit _Table'!B:B, MATCH(H67, '[1]Unit _Table'!A:A)), "")</f>
        <v/>
      </c>
      <c r="O67" t="s">
        <v>8</v>
      </c>
      <c r="S67" t="b">
        <v>0</v>
      </c>
    </row>
    <row r="68" spans="1:19">
      <c r="A68" s="1">
        <v>66</v>
      </c>
      <c r="B68" t="s">
        <v>111</v>
      </c>
      <c r="C68" t="s">
        <v>706</v>
      </c>
      <c r="D68" t="s">
        <v>312</v>
      </c>
      <c r="F68" t="s">
        <v>308</v>
      </c>
      <c r="I68" t="e">
        <f>IF(Table13[[#This Row],[Measurement_Kind]]="number", 1000, IF(Table13[[#This Row],[Measurement_Kind]]=OR("boolean", "str"), 1, "N/A"))</f>
        <v>#VALUE!</v>
      </c>
      <c r="N68" t="str">
        <f>_xlfn.IFNA(INDEX('[1]Unit _Table'!B:B, MATCH(H68, '[1]Unit _Table'!A:A)), "")</f>
        <v/>
      </c>
      <c r="O68" t="s">
        <v>8</v>
      </c>
      <c r="S68" t="b">
        <v>0</v>
      </c>
    </row>
    <row r="69" spans="1:19">
      <c r="A69" s="1">
        <v>67</v>
      </c>
      <c r="B69" t="s">
        <v>111</v>
      </c>
      <c r="C69" t="s">
        <v>705</v>
      </c>
      <c r="D69" t="s">
        <v>312</v>
      </c>
      <c r="F69" t="s">
        <v>308</v>
      </c>
      <c r="I69" t="e">
        <f>IF(Table13[[#This Row],[Measurement_Kind]]="number", 1000, IF(Table13[[#This Row],[Measurement_Kind]]=OR("boolean", "str"), 1, "N/A"))</f>
        <v>#VALUE!</v>
      </c>
      <c r="N69" t="str">
        <f>_xlfn.IFNA(INDEX('[1]Unit _Table'!B:B, MATCH(H69, '[1]Unit _Table'!A:A)), "")</f>
        <v/>
      </c>
      <c r="O69" t="s">
        <v>8</v>
      </c>
      <c r="S69" t="b">
        <v>0</v>
      </c>
    </row>
    <row r="70" spans="1:19">
      <c r="A70" s="1">
        <v>68</v>
      </c>
      <c r="B70" t="s">
        <v>111</v>
      </c>
      <c r="C70" t="s">
        <v>704</v>
      </c>
      <c r="D70" t="s">
        <v>312</v>
      </c>
      <c r="F70" t="s">
        <v>308</v>
      </c>
      <c r="I70" t="e">
        <f>IF(Table13[[#This Row],[Measurement_Kind]]="number", 1000, IF(Table13[[#This Row],[Measurement_Kind]]=OR("boolean", "str"), 1, "N/A"))</f>
        <v>#VALUE!</v>
      </c>
      <c r="N70" t="str">
        <f>_xlfn.IFNA(INDEX('[1]Unit _Table'!B:B, MATCH(H70, '[1]Unit _Table'!A:A)), "")</f>
        <v/>
      </c>
      <c r="O70" t="s">
        <v>8</v>
      </c>
      <c r="S70" t="b">
        <v>0</v>
      </c>
    </row>
    <row r="71" spans="1:19">
      <c r="A71" s="1">
        <v>69</v>
      </c>
      <c r="B71" t="s">
        <v>111</v>
      </c>
      <c r="C71" t="s">
        <v>703</v>
      </c>
      <c r="D71" t="s">
        <v>312</v>
      </c>
      <c r="F71" t="s">
        <v>308</v>
      </c>
      <c r="I71" t="e">
        <f>IF(Table13[[#This Row],[Measurement_Kind]]="number", 1000, IF(Table13[[#This Row],[Measurement_Kind]]=OR("boolean", "str"), 1, "N/A"))</f>
        <v>#VALUE!</v>
      </c>
      <c r="N71" t="str">
        <f>_xlfn.IFNA(INDEX('[1]Unit _Table'!B:B, MATCH(H71, '[1]Unit _Table'!A:A)), "")</f>
        <v/>
      </c>
      <c r="O71" t="s">
        <v>8</v>
      </c>
      <c r="S71" t="b">
        <v>0</v>
      </c>
    </row>
    <row r="72" spans="1:19">
      <c r="A72" s="1">
        <v>70</v>
      </c>
      <c r="B72" t="s">
        <v>111</v>
      </c>
      <c r="C72" t="s">
        <v>702</v>
      </c>
      <c r="D72" t="s">
        <v>312</v>
      </c>
      <c r="F72" t="s">
        <v>308</v>
      </c>
      <c r="I72" t="e">
        <f>IF(Table13[[#This Row],[Measurement_Kind]]="number", 1000, IF(Table13[[#This Row],[Measurement_Kind]]=OR("boolean", "str"), 1, "N/A"))</f>
        <v>#VALUE!</v>
      </c>
      <c r="N72" t="str">
        <f>_xlfn.IFNA(INDEX('[1]Unit _Table'!B:B, MATCH(H72, '[1]Unit _Table'!A:A)), "")</f>
        <v/>
      </c>
      <c r="O72" t="s">
        <v>8</v>
      </c>
      <c r="S72" t="b">
        <v>0</v>
      </c>
    </row>
    <row r="73" spans="1:19">
      <c r="A73" s="1">
        <v>71</v>
      </c>
      <c r="B73" t="s">
        <v>111</v>
      </c>
      <c r="C73" t="s">
        <v>701</v>
      </c>
      <c r="D73" t="s">
        <v>312</v>
      </c>
      <c r="F73" t="s">
        <v>308</v>
      </c>
      <c r="I73" t="e">
        <f>IF(Table13[[#This Row],[Measurement_Kind]]="number", 1000, IF(Table13[[#This Row],[Measurement_Kind]]=OR("boolean", "str"), 1, "N/A"))</f>
        <v>#VALUE!</v>
      </c>
      <c r="N73" t="str">
        <f>_xlfn.IFNA(INDEX('[1]Unit _Table'!B:B, MATCH(H73, '[1]Unit _Table'!A:A)), "")</f>
        <v/>
      </c>
      <c r="O73" t="s">
        <v>8</v>
      </c>
      <c r="S73" t="b">
        <v>0</v>
      </c>
    </row>
    <row r="74" spans="1:19">
      <c r="A74" s="1">
        <v>72</v>
      </c>
      <c r="B74" t="s">
        <v>111</v>
      </c>
      <c r="C74" t="s">
        <v>700</v>
      </c>
      <c r="D74" t="s">
        <v>312</v>
      </c>
      <c r="F74" t="s">
        <v>308</v>
      </c>
      <c r="I74" t="e">
        <f>IF(Table13[[#This Row],[Measurement_Kind]]="number", 1000, IF(Table13[[#This Row],[Measurement_Kind]]=OR("boolean", "str"), 1, "N/A"))</f>
        <v>#VALUE!</v>
      </c>
      <c r="N74" t="str">
        <f>_xlfn.IFNA(INDEX('[1]Unit _Table'!B:B, MATCH(H74, '[1]Unit _Table'!A:A)), "")</f>
        <v/>
      </c>
      <c r="O74" t="s">
        <v>8</v>
      </c>
      <c r="S74" t="b">
        <v>0</v>
      </c>
    </row>
    <row r="75" spans="1:19">
      <c r="A75" s="1">
        <v>73</v>
      </c>
      <c r="B75" t="s">
        <v>111</v>
      </c>
      <c r="C75" t="s">
        <v>699</v>
      </c>
      <c r="D75" t="s">
        <v>312</v>
      </c>
      <c r="F75" t="s">
        <v>308</v>
      </c>
      <c r="I75" t="e">
        <f>IF(Table13[[#This Row],[Measurement_Kind]]="number", 1000, IF(Table13[[#This Row],[Measurement_Kind]]=OR("boolean", "str"), 1, "N/A"))</f>
        <v>#VALUE!</v>
      </c>
      <c r="N75" t="str">
        <f>_xlfn.IFNA(INDEX('[1]Unit _Table'!B:B, MATCH(H75, '[1]Unit _Table'!A:A)), "")</f>
        <v/>
      </c>
      <c r="O75" t="s">
        <v>8</v>
      </c>
      <c r="S75" t="b">
        <v>0</v>
      </c>
    </row>
    <row r="76" spans="1:19">
      <c r="A76" s="1">
        <v>74</v>
      </c>
      <c r="B76" t="s">
        <v>111</v>
      </c>
      <c r="C76" t="s">
        <v>698</v>
      </c>
      <c r="D76" t="s">
        <v>312</v>
      </c>
      <c r="F76" t="s">
        <v>308</v>
      </c>
      <c r="I76" t="e">
        <f>IF(Table13[[#This Row],[Measurement_Kind]]="number", 1000, IF(Table13[[#This Row],[Measurement_Kind]]=OR("boolean", "str"), 1, "N/A"))</f>
        <v>#VALUE!</v>
      </c>
      <c r="N76" t="str">
        <f>_xlfn.IFNA(INDEX('[1]Unit _Table'!B:B, MATCH(H76, '[1]Unit _Table'!A:A)), "")</f>
        <v/>
      </c>
      <c r="O76" t="s">
        <v>8</v>
      </c>
      <c r="S76" t="b">
        <v>0</v>
      </c>
    </row>
    <row r="77" spans="1:19">
      <c r="A77" s="1">
        <v>75</v>
      </c>
      <c r="B77" t="s">
        <v>111</v>
      </c>
      <c r="C77" t="s">
        <v>697</v>
      </c>
      <c r="D77" t="s">
        <v>312</v>
      </c>
      <c r="F77" t="s">
        <v>308</v>
      </c>
      <c r="I77" t="e">
        <f>IF(Table13[[#This Row],[Measurement_Kind]]="number", 1000, IF(Table13[[#This Row],[Measurement_Kind]]=OR("boolean", "str"), 1, "N/A"))</f>
        <v>#VALUE!</v>
      </c>
      <c r="N77" t="str">
        <f>_xlfn.IFNA(INDEX('[1]Unit _Table'!B:B, MATCH(H77, '[1]Unit _Table'!A:A)), "")</f>
        <v/>
      </c>
      <c r="O77" t="s">
        <v>8</v>
      </c>
      <c r="S77" t="b">
        <v>0</v>
      </c>
    </row>
    <row r="78" spans="1:19">
      <c r="A78" s="1">
        <v>76</v>
      </c>
      <c r="B78" t="s">
        <v>111</v>
      </c>
      <c r="C78" t="s">
        <v>696</v>
      </c>
      <c r="D78" t="s">
        <v>312</v>
      </c>
      <c r="F78" t="s">
        <v>308</v>
      </c>
      <c r="I78" t="e">
        <f>IF(Table13[[#This Row],[Measurement_Kind]]="number", 1000, IF(Table13[[#This Row],[Measurement_Kind]]=OR("boolean", "str"), 1, "N/A"))</f>
        <v>#VALUE!</v>
      </c>
      <c r="N78" t="str">
        <f>_xlfn.IFNA(INDEX('[1]Unit _Table'!B:B, MATCH(H78, '[1]Unit _Table'!A:A)), "")</f>
        <v/>
      </c>
      <c r="O78" t="s">
        <v>8</v>
      </c>
      <c r="S78" t="b">
        <v>0</v>
      </c>
    </row>
    <row r="79" spans="1:19">
      <c r="A79" s="1">
        <v>77</v>
      </c>
      <c r="B79" t="s">
        <v>111</v>
      </c>
      <c r="C79" t="s">
        <v>695</v>
      </c>
      <c r="D79" t="s">
        <v>312</v>
      </c>
      <c r="F79" t="s">
        <v>308</v>
      </c>
      <c r="I79" t="e">
        <f>IF(Table13[[#This Row],[Measurement_Kind]]="number", 1000, IF(Table13[[#This Row],[Measurement_Kind]]=OR("boolean", "str"), 1, "N/A"))</f>
        <v>#VALUE!</v>
      </c>
      <c r="N79" t="str">
        <f>_xlfn.IFNA(INDEX('[1]Unit _Table'!B:B, MATCH(H79, '[1]Unit _Table'!A:A)), "")</f>
        <v/>
      </c>
      <c r="O79" t="s">
        <v>8</v>
      </c>
      <c r="S79" t="b">
        <v>0</v>
      </c>
    </row>
    <row r="80" spans="1:19">
      <c r="A80" s="1">
        <v>78</v>
      </c>
      <c r="B80" t="s">
        <v>111</v>
      </c>
      <c r="C80" t="s">
        <v>694</v>
      </c>
      <c r="D80" t="s">
        <v>312</v>
      </c>
      <c r="F80" t="s">
        <v>308</v>
      </c>
      <c r="I80" t="e">
        <f>IF(Table13[[#This Row],[Measurement_Kind]]="number", 1000, IF(Table13[[#This Row],[Measurement_Kind]]=OR("boolean", "str"), 1, "N/A"))</f>
        <v>#VALUE!</v>
      </c>
      <c r="N80" t="str">
        <f>_xlfn.IFNA(INDEX('[1]Unit _Table'!B:B, MATCH(H80, '[1]Unit _Table'!A:A)), "")</f>
        <v/>
      </c>
      <c r="O80" t="s">
        <v>8</v>
      </c>
      <c r="S80" t="b">
        <v>0</v>
      </c>
    </row>
    <row r="81" spans="1:19">
      <c r="A81" s="1">
        <v>79</v>
      </c>
      <c r="B81" t="s">
        <v>111</v>
      </c>
      <c r="C81" t="s">
        <v>693</v>
      </c>
      <c r="D81" t="s">
        <v>312</v>
      </c>
      <c r="F81" t="s">
        <v>308</v>
      </c>
      <c r="I81" t="e">
        <f>IF(Table13[[#This Row],[Measurement_Kind]]="number", 1000, IF(Table13[[#This Row],[Measurement_Kind]]=OR("boolean", "str"), 1, "N/A"))</f>
        <v>#VALUE!</v>
      </c>
      <c r="N81" t="str">
        <f>_xlfn.IFNA(INDEX('[1]Unit _Table'!B:B, MATCH(H81, '[1]Unit _Table'!A:A)), "")</f>
        <v/>
      </c>
      <c r="O81" t="s">
        <v>8</v>
      </c>
      <c r="S81" t="b">
        <v>0</v>
      </c>
    </row>
    <row r="82" spans="1:19">
      <c r="A82" s="1">
        <v>80</v>
      </c>
      <c r="B82" t="s">
        <v>111</v>
      </c>
      <c r="C82" t="s">
        <v>692</v>
      </c>
      <c r="D82" t="s">
        <v>312</v>
      </c>
      <c r="F82" t="s">
        <v>308</v>
      </c>
      <c r="I82" t="e">
        <f>IF(Table13[[#This Row],[Measurement_Kind]]="number", 1000, IF(Table13[[#This Row],[Measurement_Kind]]=OR("boolean", "str"), 1, "N/A"))</f>
        <v>#VALUE!</v>
      </c>
      <c r="N82" t="str">
        <f>_xlfn.IFNA(INDEX('[1]Unit _Table'!B:B, MATCH(H82, '[1]Unit _Table'!A:A)), "")</f>
        <v/>
      </c>
      <c r="O82" t="s">
        <v>8</v>
      </c>
      <c r="S82" t="b">
        <v>0</v>
      </c>
    </row>
    <row r="83" spans="1:19">
      <c r="A83" s="1">
        <v>81</v>
      </c>
      <c r="B83" t="s">
        <v>111</v>
      </c>
      <c r="C83" t="s">
        <v>691</v>
      </c>
      <c r="D83" t="s">
        <v>312</v>
      </c>
      <c r="F83" t="s">
        <v>308</v>
      </c>
      <c r="I83" t="e">
        <f>IF(Table13[[#This Row],[Measurement_Kind]]="number", 1000, IF(Table13[[#This Row],[Measurement_Kind]]=OR("boolean", "str"), 1, "N/A"))</f>
        <v>#VALUE!</v>
      </c>
      <c r="N83" t="str">
        <f>_xlfn.IFNA(INDEX('[1]Unit _Table'!B:B, MATCH(H83, '[1]Unit _Table'!A:A)), "")</f>
        <v/>
      </c>
      <c r="O83" t="s">
        <v>8</v>
      </c>
      <c r="S83" t="b">
        <v>0</v>
      </c>
    </row>
    <row r="84" spans="1:19">
      <c r="A84" s="1">
        <v>82</v>
      </c>
      <c r="B84" t="s">
        <v>111</v>
      </c>
      <c r="C84" t="s">
        <v>690</v>
      </c>
      <c r="D84" t="s">
        <v>312</v>
      </c>
      <c r="F84" t="s">
        <v>308</v>
      </c>
      <c r="I84" t="e">
        <f>IF(Table13[[#This Row],[Measurement_Kind]]="number", 1000, IF(Table13[[#This Row],[Measurement_Kind]]=OR("boolean", "str"), 1, "N/A"))</f>
        <v>#VALUE!</v>
      </c>
      <c r="N84" t="str">
        <f>_xlfn.IFNA(INDEX('[1]Unit _Table'!B:B, MATCH(H84, '[1]Unit _Table'!A:A)), "")</f>
        <v/>
      </c>
      <c r="O84" t="s">
        <v>8</v>
      </c>
      <c r="S84" t="b">
        <v>0</v>
      </c>
    </row>
    <row r="85" spans="1:19">
      <c r="A85" s="1">
        <v>83</v>
      </c>
      <c r="B85" t="s">
        <v>111</v>
      </c>
      <c r="C85" t="s">
        <v>689</v>
      </c>
      <c r="D85" t="s">
        <v>312</v>
      </c>
      <c r="F85" t="s">
        <v>308</v>
      </c>
      <c r="I85" t="e">
        <f>IF(Table13[[#This Row],[Measurement_Kind]]="number", 1000, IF(Table13[[#This Row],[Measurement_Kind]]=OR("boolean", "str"), 1, "N/A"))</f>
        <v>#VALUE!</v>
      </c>
      <c r="N85" t="str">
        <f>_xlfn.IFNA(INDEX('[1]Unit _Table'!B:B, MATCH(H85, '[1]Unit _Table'!A:A)), "")</f>
        <v/>
      </c>
      <c r="O85" t="s">
        <v>8</v>
      </c>
      <c r="S85" t="b">
        <v>0</v>
      </c>
    </row>
    <row r="86" spans="1:19">
      <c r="A86" s="1">
        <v>84</v>
      </c>
      <c r="B86" t="s">
        <v>111</v>
      </c>
      <c r="C86" t="s">
        <v>688</v>
      </c>
      <c r="D86" t="s">
        <v>312</v>
      </c>
      <c r="F86" t="s">
        <v>308</v>
      </c>
      <c r="I86" t="e">
        <f>IF(Table13[[#This Row],[Measurement_Kind]]="number", 1000, IF(Table13[[#This Row],[Measurement_Kind]]=OR("boolean", "str"), 1, "N/A"))</f>
        <v>#VALUE!</v>
      </c>
      <c r="N86" t="str">
        <f>_xlfn.IFNA(INDEX('[1]Unit _Table'!B:B, MATCH(H86, '[1]Unit _Table'!A:A)), "")</f>
        <v/>
      </c>
      <c r="O86" t="s">
        <v>8</v>
      </c>
      <c r="S86" t="b">
        <v>0</v>
      </c>
    </row>
    <row r="87" spans="1:19">
      <c r="A87" s="1">
        <v>85</v>
      </c>
      <c r="B87" t="s">
        <v>111</v>
      </c>
      <c r="C87" t="s">
        <v>687</v>
      </c>
      <c r="D87" t="s">
        <v>312</v>
      </c>
      <c r="F87" t="s">
        <v>308</v>
      </c>
      <c r="I87" t="e">
        <f>IF(Table13[[#This Row],[Measurement_Kind]]="number", 1000, IF(Table13[[#This Row],[Measurement_Kind]]=OR("boolean", "str"), 1, "N/A"))</f>
        <v>#VALUE!</v>
      </c>
      <c r="N87" t="str">
        <f>_xlfn.IFNA(INDEX('[1]Unit _Table'!B:B, MATCH(H87, '[1]Unit _Table'!A:A)), "")</f>
        <v/>
      </c>
      <c r="O87" t="s">
        <v>8</v>
      </c>
      <c r="S87" t="b">
        <v>0</v>
      </c>
    </row>
    <row r="88" spans="1:19">
      <c r="A88" s="1">
        <v>86</v>
      </c>
      <c r="B88" t="s">
        <v>111</v>
      </c>
      <c r="C88" t="s">
        <v>686</v>
      </c>
      <c r="D88" t="s">
        <v>312</v>
      </c>
      <c r="F88" t="s">
        <v>308</v>
      </c>
      <c r="I88" t="e">
        <f>IF(Table13[[#This Row],[Measurement_Kind]]="number", 1000, IF(Table13[[#This Row],[Measurement_Kind]]=OR("boolean", "str"), 1, "N/A"))</f>
        <v>#VALUE!</v>
      </c>
      <c r="N88" t="str">
        <f>_xlfn.IFNA(INDEX('[1]Unit _Table'!B:B, MATCH(H88, '[1]Unit _Table'!A:A)), "")</f>
        <v/>
      </c>
      <c r="O88" t="s">
        <v>8</v>
      </c>
      <c r="S88" t="b">
        <v>0</v>
      </c>
    </row>
    <row r="89" spans="1:19">
      <c r="A89" s="1">
        <v>87</v>
      </c>
      <c r="B89" t="s">
        <v>111</v>
      </c>
      <c r="C89" t="s">
        <v>685</v>
      </c>
      <c r="D89" t="s">
        <v>312</v>
      </c>
      <c r="F89" t="s">
        <v>308</v>
      </c>
      <c r="I89" t="e">
        <f>IF(Table13[[#This Row],[Measurement_Kind]]="number", 1000, IF(Table13[[#This Row],[Measurement_Kind]]=OR("boolean", "str"), 1, "N/A"))</f>
        <v>#VALUE!</v>
      </c>
      <c r="N89" t="str">
        <f>_xlfn.IFNA(INDEX('[1]Unit _Table'!B:B, MATCH(H89, '[1]Unit _Table'!A:A)), "")</f>
        <v/>
      </c>
      <c r="O89" t="s">
        <v>8</v>
      </c>
      <c r="S89" t="b">
        <v>0</v>
      </c>
    </row>
    <row r="90" spans="1:19">
      <c r="A90" s="1">
        <v>88</v>
      </c>
      <c r="B90" t="s">
        <v>111</v>
      </c>
      <c r="C90" t="s">
        <v>684</v>
      </c>
      <c r="D90" t="s">
        <v>312</v>
      </c>
      <c r="F90" t="s">
        <v>308</v>
      </c>
      <c r="I90" t="e">
        <f>IF(Table13[[#This Row],[Measurement_Kind]]="number", 1000, IF(Table13[[#This Row],[Measurement_Kind]]=OR("boolean", "str"), 1, "N/A"))</f>
        <v>#VALUE!</v>
      </c>
      <c r="N90" t="str">
        <f>_xlfn.IFNA(INDEX('[1]Unit _Table'!B:B, MATCH(H90, '[1]Unit _Table'!A:A)), "")</f>
        <v/>
      </c>
      <c r="O90" t="s">
        <v>8</v>
      </c>
      <c r="S90" t="b">
        <v>0</v>
      </c>
    </row>
    <row r="91" spans="1:19">
      <c r="A91" s="1">
        <v>89</v>
      </c>
      <c r="B91" t="s">
        <v>111</v>
      </c>
      <c r="C91" t="s">
        <v>683</v>
      </c>
      <c r="D91" t="s">
        <v>312</v>
      </c>
      <c r="F91" t="s">
        <v>308</v>
      </c>
      <c r="I91" t="e">
        <f>IF(Table13[[#This Row],[Measurement_Kind]]="number", 1000, IF(Table13[[#This Row],[Measurement_Kind]]=OR("boolean", "str"), 1, "N/A"))</f>
        <v>#VALUE!</v>
      </c>
      <c r="N91" t="str">
        <f>_xlfn.IFNA(INDEX('[1]Unit _Table'!B:B, MATCH(H91, '[1]Unit _Table'!A:A)), "")</f>
        <v/>
      </c>
      <c r="O91" t="s">
        <v>8</v>
      </c>
      <c r="S91" t="b">
        <v>0</v>
      </c>
    </row>
    <row r="92" spans="1:19">
      <c r="A92" s="1">
        <v>90</v>
      </c>
      <c r="B92" t="s">
        <v>111</v>
      </c>
      <c r="C92" t="s">
        <v>682</v>
      </c>
      <c r="D92" t="s">
        <v>312</v>
      </c>
      <c r="F92" t="s">
        <v>308</v>
      </c>
      <c r="I92" t="e">
        <f>IF(Table13[[#This Row],[Measurement_Kind]]="number", 1000, IF(Table13[[#This Row],[Measurement_Kind]]=OR("boolean", "str"), 1, "N/A"))</f>
        <v>#VALUE!</v>
      </c>
      <c r="N92" t="str">
        <f>_xlfn.IFNA(INDEX('[1]Unit _Table'!B:B, MATCH(H92, '[1]Unit _Table'!A:A)), "")</f>
        <v/>
      </c>
      <c r="O92" t="s">
        <v>8</v>
      </c>
      <c r="S92" t="b">
        <v>0</v>
      </c>
    </row>
    <row r="93" spans="1:19">
      <c r="A93" s="1">
        <v>91</v>
      </c>
      <c r="B93" t="s">
        <v>111</v>
      </c>
      <c r="C93" t="s">
        <v>681</v>
      </c>
      <c r="D93" t="s">
        <v>312</v>
      </c>
      <c r="F93" t="s">
        <v>308</v>
      </c>
      <c r="I93" t="e">
        <f>IF(Table13[[#This Row],[Measurement_Kind]]="number", 1000, IF(Table13[[#This Row],[Measurement_Kind]]=OR("boolean", "str"), 1, "N/A"))</f>
        <v>#VALUE!</v>
      </c>
      <c r="N93" t="str">
        <f>_xlfn.IFNA(INDEX('[1]Unit _Table'!B:B, MATCH(H93, '[1]Unit _Table'!A:A)), "")</f>
        <v/>
      </c>
      <c r="O93" t="s">
        <v>8</v>
      </c>
      <c r="S93" t="b">
        <v>0</v>
      </c>
    </row>
    <row r="94" spans="1:19">
      <c r="A94" s="1">
        <v>92</v>
      </c>
      <c r="B94" t="s">
        <v>111</v>
      </c>
      <c r="C94" t="s">
        <v>680</v>
      </c>
      <c r="D94" t="s">
        <v>312</v>
      </c>
      <c r="F94" t="s">
        <v>308</v>
      </c>
      <c r="I94" t="e">
        <f>IF(Table13[[#This Row],[Measurement_Kind]]="number", 1000, IF(Table13[[#This Row],[Measurement_Kind]]=OR("boolean", "str"), 1, "N/A"))</f>
        <v>#VALUE!</v>
      </c>
      <c r="N94" t="str">
        <f>_xlfn.IFNA(INDEX('[1]Unit _Table'!B:B, MATCH(H94, '[1]Unit _Table'!A:A)), "")</f>
        <v/>
      </c>
      <c r="O94" t="s">
        <v>8</v>
      </c>
      <c r="S94" t="b">
        <v>0</v>
      </c>
    </row>
    <row r="95" spans="1:19">
      <c r="A95" s="1">
        <v>93</v>
      </c>
      <c r="B95" t="s">
        <v>111</v>
      </c>
      <c r="C95" t="s">
        <v>679</v>
      </c>
      <c r="D95" t="s">
        <v>312</v>
      </c>
      <c r="F95" t="s">
        <v>308</v>
      </c>
      <c r="I95" t="e">
        <f>IF(Table13[[#This Row],[Measurement_Kind]]="number", 1000, IF(Table13[[#This Row],[Measurement_Kind]]=OR("boolean", "str"), 1, "N/A"))</f>
        <v>#VALUE!</v>
      </c>
      <c r="N95" t="str">
        <f>_xlfn.IFNA(INDEX('[1]Unit _Table'!B:B, MATCH(H95, '[1]Unit _Table'!A:A)), "")</f>
        <v/>
      </c>
      <c r="O95" t="s">
        <v>8</v>
      </c>
      <c r="S95" t="b">
        <v>0</v>
      </c>
    </row>
    <row r="96" spans="1:19">
      <c r="A96" s="1">
        <v>94</v>
      </c>
      <c r="B96" t="s">
        <v>111</v>
      </c>
      <c r="C96" t="s">
        <v>678</v>
      </c>
      <c r="D96" t="s">
        <v>312</v>
      </c>
      <c r="F96" t="s">
        <v>308</v>
      </c>
      <c r="I96" t="e">
        <f>IF(Table13[[#This Row],[Measurement_Kind]]="number", 1000, IF(Table13[[#This Row],[Measurement_Kind]]=OR("boolean", "str"), 1, "N/A"))</f>
        <v>#VALUE!</v>
      </c>
      <c r="N96" t="str">
        <f>_xlfn.IFNA(INDEX('[1]Unit _Table'!B:B, MATCH(H96, '[1]Unit _Table'!A:A)), "")</f>
        <v/>
      </c>
      <c r="O96" t="s">
        <v>8</v>
      </c>
      <c r="S96" t="b">
        <v>0</v>
      </c>
    </row>
    <row r="97" spans="1:19">
      <c r="A97" s="1">
        <v>95</v>
      </c>
      <c r="B97" t="s">
        <v>111</v>
      </c>
      <c r="C97" t="s">
        <v>677</v>
      </c>
      <c r="D97" t="s">
        <v>312</v>
      </c>
      <c r="F97" t="s">
        <v>308</v>
      </c>
      <c r="I97" t="e">
        <f>IF(Table13[[#This Row],[Measurement_Kind]]="number", 1000, IF(Table13[[#This Row],[Measurement_Kind]]=OR("boolean", "str"), 1, "N/A"))</f>
        <v>#VALUE!</v>
      </c>
      <c r="N97" t="str">
        <f>_xlfn.IFNA(INDEX('[1]Unit _Table'!B:B, MATCH(H97, '[1]Unit _Table'!A:A)), "")</f>
        <v/>
      </c>
      <c r="O97" t="s">
        <v>8</v>
      </c>
      <c r="S97" t="b">
        <v>0</v>
      </c>
    </row>
    <row r="98" spans="1:19">
      <c r="A98" s="1">
        <v>96</v>
      </c>
      <c r="B98" t="s">
        <v>111</v>
      </c>
      <c r="C98" t="s">
        <v>676</v>
      </c>
      <c r="D98" t="s">
        <v>312</v>
      </c>
      <c r="F98" t="s">
        <v>308</v>
      </c>
      <c r="I98" t="e">
        <f>IF(Table13[[#This Row],[Measurement_Kind]]="number", 1000, IF(Table13[[#This Row],[Measurement_Kind]]=OR("boolean", "str"), 1, "N/A"))</f>
        <v>#VALUE!</v>
      </c>
      <c r="N98" t="str">
        <f>_xlfn.IFNA(INDEX('[1]Unit _Table'!B:B, MATCH(H98, '[1]Unit _Table'!A:A)), "")</f>
        <v/>
      </c>
      <c r="O98" t="s">
        <v>8</v>
      </c>
      <c r="S98" t="b">
        <v>0</v>
      </c>
    </row>
    <row r="99" spans="1:19">
      <c r="A99" s="1">
        <v>97</v>
      </c>
      <c r="B99" t="s">
        <v>111</v>
      </c>
      <c r="C99" t="s">
        <v>675</v>
      </c>
      <c r="D99" t="s">
        <v>312</v>
      </c>
      <c r="F99" t="s">
        <v>308</v>
      </c>
      <c r="I99" t="e">
        <f>IF(Table13[[#This Row],[Measurement_Kind]]="number", 1000, IF(Table13[[#This Row],[Measurement_Kind]]=OR("boolean", "str"), 1, "N/A"))</f>
        <v>#VALUE!</v>
      </c>
      <c r="N99" t="str">
        <f>_xlfn.IFNA(INDEX('[1]Unit _Table'!B:B, MATCH(H99, '[1]Unit _Table'!A:A)), "")</f>
        <v/>
      </c>
      <c r="O99" t="s">
        <v>8</v>
      </c>
      <c r="S99" t="b">
        <v>0</v>
      </c>
    </row>
    <row r="100" spans="1:19">
      <c r="A100" s="1">
        <v>98</v>
      </c>
      <c r="B100" t="s">
        <v>111</v>
      </c>
      <c r="C100" t="s">
        <v>674</v>
      </c>
      <c r="D100" t="s">
        <v>312</v>
      </c>
      <c r="F100" t="s">
        <v>308</v>
      </c>
      <c r="I100" t="e">
        <f>IF(Table13[[#This Row],[Measurement_Kind]]="number", 1000, IF(Table13[[#This Row],[Measurement_Kind]]=OR("boolean", "str"), 1, "N/A"))</f>
        <v>#VALUE!</v>
      </c>
      <c r="N100" t="str">
        <f>_xlfn.IFNA(INDEX('[1]Unit _Table'!B:B, MATCH(H100, '[1]Unit _Table'!A:A)), "")</f>
        <v/>
      </c>
      <c r="O100" t="s">
        <v>8</v>
      </c>
      <c r="S100" t="b">
        <v>0</v>
      </c>
    </row>
    <row r="101" spans="1:19">
      <c r="A101" s="1">
        <v>99</v>
      </c>
      <c r="B101" t="s">
        <v>111</v>
      </c>
      <c r="C101" t="s">
        <v>673</v>
      </c>
      <c r="D101" t="s">
        <v>312</v>
      </c>
      <c r="F101" t="s">
        <v>308</v>
      </c>
      <c r="I101" t="e">
        <f>IF(Table13[[#This Row],[Measurement_Kind]]="number", 1000, IF(Table13[[#This Row],[Measurement_Kind]]=OR("boolean", "str"), 1, "N/A"))</f>
        <v>#VALUE!</v>
      </c>
      <c r="N101" t="str">
        <f>_xlfn.IFNA(INDEX('[1]Unit _Table'!B:B, MATCH(H101, '[1]Unit _Table'!A:A)), "")</f>
        <v/>
      </c>
      <c r="O101" t="s">
        <v>8</v>
      </c>
      <c r="S101" t="b">
        <v>0</v>
      </c>
    </row>
    <row r="102" spans="1:19">
      <c r="A102" s="1">
        <v>100</v>
      </c>
      <c r="B102" t="s">
        <v>111</v>
      </c>
      <c r="C102" t="s">
        <v>672</v>
      </c>
      <c r="D102" t="s">
        <v>312</v>
      </c>
      <c r="F102" t="s">
        <v>308</v>
      </c>
      <c r="I102" t="e">
        <f>IF(Table13[[#This Row],[Measurement_Kind]]="number", 1000, IF(Table13[[#This Row],[Measurement_Kind]]=OR("boolean", "str"), 1, "N/A"))</f>
        <v>#VALUE!</v>
      </c>
      <c r="N102" t="str">
        <f>_xlfn.IFNA(INDEX('[1]Unit _Table'!B:B, MATCH(H102, '[1]Unit _Table'!A:A)), "")</f>
        <v/>
      </c>
      <c r="O102" t="s">
        <v>8</v>
      </c>
      <c r="S102" t="b">
        <v>0</v>
      </c>
    </row>
    <row r="103" spans="1:19">
      <c r="A103" s="1">
        <v>101</v>
      </c>
      <c r="B103" t="s">
        <v>111</v>
      </c>
      <c r="C103" t="s">
        <v>671</v>
      </c>
      <c r="D103" t="s">
        <v>312</v>
      </c>
      <c r="F103" t="s">
        <v>308</v>
      </c>
      <c r="I103" t="e">
        <f>IF(Table13[[#This Row],[Measurement_Kind]]="number", 1000, IF(Table13[[#This Row],[Measurement_Kind]]=OR("boolean", "str"), 1, "N/A"))</f>
        <v>#VALUE!</v>
      </c>
      <c r="N103" t="str">
        <f>_xlfn.IFNA(INDEX('[1]Unit _Table'!B:B, MATCH(H103, '[1]Unit _Table'!A:A)), "")</f>
        <v/>
      </c>
      <c r="O103" t="s">
        <v>8</v>
      </c>
      <c r="S103" t="b">
        <v>0</v>
      </c>
    </row>
    <row r="104" spans="1:19">
      <c r="A104" s="1">
        <v>102</v>
      </c>
      <c r="B104" t="s">
        <v>111</v>
      </c>
      <c r="C104" t="s">
        <v>670</v>
      </c>
      <c r="D104" t="s">
        <v>312</v>
      </c>
      <c r="F104" t="s">
        <v>308</v>
      </c>
      <c r="I104" t="e">
        <f>IF(Table13[[#This Row],[Measurement_Kind]]="number", 1000, IF(Table13[[#This Row],[Measurement_Kind]]=OR("boolean", "str"), 1, "N/A"))</f>
        <v>#VALUE!</v>
      </c>
      <c r="N104" t="str">
        <f>_xlfn.IFNA(INDEX('[1]Unit _Table'!B:B, MATCH(H104, '[1]Unit _Table'!A:A)), "")</f>
        <v/>
      </c>
      <c r="O104" t="s">
        <v>8</v>
      </c>
      <c r="S104" t="b">
        <v>0</v>
      </c>
    </row>
    <row r="105" spans="1:19">
      <c r="A105" s="1">
        <v>103</v>
      </c>
      <c r="B105" t="s">
        <v>111</v>
      </c>
      <c r="C105" t="s">
        <v>669</v>
      </c>
      <c r="D105" t="s">
        <v>312</v>
      </c>
      <c r="F105" t="s">
        <v>308</v>
      </c>
      <c r="I105" t="e">
        <f>IF(Table13[[#This Row],[Measurement_Kind]]="number", 1000, IF(Table13[[#This Row],[Measurement_Kind]]=OR("boolean", "str"), 1, "N/A"))</f>
        <v>#VALUE!</v>
      </c>
      <c r="N105" t="str">
        <f>_xlfn.IFNA(INDEX('[1]Unit _Table'!B:B, MATCH(H105, '[1]Unit _Table'!A:A)), "")</f>
        <v/>
      </c>
      <c r="O105" t="s">
        <v>8</v>
      </c>
      <c r="S105" t="b">
        <v>0</v>
      </c>
    </row>
    <row r="106" spans="1:19">
      <c r="A106" s="1">
        <v>104</v>
      </c>
      <c r="B106" t="s">
        <v>111</v>
      </c>
      <c r="C106" t="s">
        <v>668</v>
      </c>
      <c r="D106" t="s">
        <v>312</v>
      </c>
      <c r="F106" t="s">
        <v>308</v>
      </c>
      <c r="I106" t="e">
        <f>IF(Table13[[#This Row],[Measurement_Kind]]="number", 1000, IF(Table13[[#This Row],[Measurement_Kind]]=OR("boolean", "str"), 1, "N/A"))</f>
        <v>#VALUE!</v>
      </c>
      <c r="N106" t="str">
        <f>_xlfn.IFNA(INDEX('[1]Unit _Table'!B:B, MATCH(H106, '[1]Unit _Table'!A:A)), "")</f>
        <v/>
      </c>
      <c r="O106" t="s">
        <v>8</v>
      </c>
      <c r="S106" t="b">
        <v>0</v>
      </c>
    </row>
    <row r="107" spans="1:19">
      <c r="A107" s="1">
        <v>105</v>
      </c>
      <c r="B107" t="s">
        <v>111</v>
      </c>
      <c r="C107" t="s">
        <v>667</v>
      </c>
      <c r="D107" t="s">
        <v>312</v>
      </c>
      <c r="F107" t="s">
        <v>308</v>
      </c>
      <c r="I107" t="e">
        <f>IF(Table13[[#This Row],[Measurement_Kind]]="number", 1000, IF(Table13[[#This Row],[Measurement_Kind]]=OR("boolean", "str"), 1, "N/A"))</f>
        <v>#VALUE!</v>
      </c>
      <c r="N107" t="str">
        <f>_xlfn.IFNA(INDEX('[1]Unit _Table'!B:B, MATCH(H107, '[1]Unit _Table'!A:A)), "")</f>
        <v/>
      </c>
      <c r="O107" t="s">
        <v>8</v>
      </c>
      <c r="S107" t="b">
        <v>0</v>
      </c>
    </row>
    <row r="108" spans="1:19">
      <c r="A108" s="1">
        <v>106</v>
      </c>
      <c r="B108" t="s">
        <v>111</v>
      </c>
      <c r="C108" t="s">
        <v>666</v>
      </c>
      <c r="D108" t="s">
        <v>312</v>
      </c>
      <c r="F108" t="s">
        <v>308</v>
      </c>
      <c r="I108" t="e">
        <f>IF(Table13[[#This Row],[Measurement_Kind]]="number", 1000, IF(Table13[[#This Row],[Measurement_Kind]]=OR("boolean", "str"), 1, "N/A"))</f>
        <v>#VALUE!</v>
      </c>
      <c r="N108" t="str">
        <f>_xlfn.IFNA(INDEX('[1]Unit _Table'!B:B, MATCH(H108, '[1]Unit _Table'!A:A)), "")</f>
        <v/>
      </c>
      <c r="O108" t="s">
        <v>8</v>
      </c>
      <c r="S108" t="b">
        <v>0</v>
      </c>
    </row>
    <row r="109" spans="1:19">
      <c r="A109" s="1">
        <v>107</v>
      </c>
      <c r="B109" t="s">
        <v>111</v>
      </c>
      <c r="C109" t="s">
        <v>665</v>
      </c>
      <c r="D109" t="s">
        <v>312</v>
      </c>
      <c r="F109" t="s">
        <v>308</v>
      </c>
      <c r="I109" t="e">
        <f>IF(Table13[[#This Row],[Measurement_Kind]]="number", 1000, IF(Table13[[#This Row],[Measurement_Kind]]=OR("boolean", "str"), 1, "N/A"))</f>
        <v>#VALUE!</v>
      </c>
      <c r="N109" t="str">
        <f>_xlfn.IFNA(INDEX('[1]Unit _Table'!B:B, MATCH(H109, '[1]Unit _Table'!A:A)), "")</f>
        <v/>
      </c>
      <c r="O109" t="s">
        <v>8</v>
      </c>
      <c r="S109" t="b">
        <v>0</v>
      </c>
    </row>
    <row r="110" spans="1:19">
      <c r="A110" s="1">
        <v>108</v>
      </c>
      <c r="B110" t="s">
        <v>111</v>
      </c>
      <c r="C110" t="s">
        <v>664</v>
      </c>
      <c r="D110" t="s">
        <v>312</v>
      </c>
      <c r="F110" t="s">
        <v>308</v>
      </c>
      <c r="I110" t="e">
        <f>IF(Table13[[#This Row],[Measurement_Kind]]="number", 1000, IF(Table13[[#This Row],[Measurement_Kind]]=OR("boolean", "str"), 1, "N/A"))</f>
        <v>#VALUE!</v>
      </c>
      <c r="N110" t="str">
        <f>_xlfn.IFNA(INDEX('[1]Unit _Table'!B:B, MATCH(H110, '[1]Unit _Table'!A:A)), "")</f>
        <v/>
      </c>
      <c r="O110" t="s">
        <v>8</v>
      </c>
      <c r="S110" t="b">
        <v>0</v>
      </c>
    </row>
    <row r="111" spans="1:19">
      <c r="A111" s="1">
        <v>109</v>
      </c>
      <c r="B111" t="s">
        <v>111</v>
      </c>
      <c r="C111" t="s">
        <v>663</v>
      </c>
      <c r="D111" t="s">
        <v>312</v>
      </c>
      <c r="F111" t="s">
        <v>308</v>
      </c>
      <c r="I111" t="e">
        <f>IF(Table13[[#This Row],[Measurement_Kind]]="number", 1000, IF(Table13[[#This Row],[Measurement_Kind]]=OR("boolean", "str"), 1, "N/A"))</f>
        <v>#VALUE!</v>
      </c>
      <c r="N111" t="str">
        <f>_xlfn.IFNA(INDEX('[1]Unit _Table'!B:B, MATCH(H111, '[1]Unit _Table'!A:A)), "")</f>
        <v/>
      </c>
      <c r="O111" t="s">
        <v>8</v>
      </c>
      <c r="S111" t="b">
        <v>0</v>
      </c>
    </row>
    <row r="112" spans="1:19">
      <c r="A112" s="1">
        <v>110</v>
      </c>
      <c r="B112" t="s">
        <v>111</v>
      </c>
      <c r="C112" t="s">
        <v>662</v>
      </c>
      <c r="D112" t="s">
        <v>312</v>
      </c>
      <c r="F112" t="s">
        <v>308</v>
      </c>
      <c r="I112" t="e">
        <f>IF(Table13[[#This Row],[Measurement_Kind]]="number", 1000, IF(Table13[[#This Row],[Measurement_Kind]]=OR("boolean", "str"), 1, "N/A"))</f>
        <v>#VALUE!</v>
      </c>
      <c r="N112" t="str">
        <f>_xlfn.IFNA(INDEX('[1]Unit _Table'!B:B, MATCH(H112, '[1]Unit _Table'!A:A)), "")</f>
        <v/>
      </c>
      <c r="O112" t="s">
        <v>8</v>
      </c>
      <c r="S112" t="b">
        <v>0</v>
      </c>
    </row>
    <row r="113" spans="1:19">
      <c r="A113" s="1">
        <v>111</v>
      </c>
      <c r="B113" t="s">
        <v>111</v>
      </c>
      <c r="C113" t="s">
        <v>661</v>
      </c>
      <c r="D113" t="s">
        <v>312</v>
      </c>
      <c r="F113" t="s">
        <v>308</v>
      </c>
      <c r="I113" t="e">
        <f>IF(Table13[[#This Row],[Measurement_Kind]]="number", 1000, IF(Table13[[#This Row],[Measurement_Kind]]=OR("boolean", "str"), 1, "N/A"))</f>
        <v>#VALUE!</v>
      </c>
      <c r="N113" t="str">
        <f>_xlfn.IFNA(INDEX('[1]Unit _Table'!B:B, MATCH(H113, '[1]Unit _Table'!A:A)), "")</f>
        <v/>
      </c>
      <c r="O113" t="s">
        <v>8</v>
      </c>
      <c r="S113" t="b">
        <v>0</v>
      </c>
    </row>
    <row r="114" spans="1:19">
      <c r="A114" s="1">
        <v>112</v>
      </c>
      <c r="B114" t="s">
        <v>111</v>
      </c>
      <c r="C114" t="s">
        <v>660</v>
      </c>
      <c r="D114" t="s">
        <v>312</v>
      </c>
      <c r="F114" t="s">
        <v>308</v>
      </c>
      <c r="I114" t="e">
        <f>IF(Table13[[#This Row],[Measurement_Kind]]="number", 1000, IF(Table13[[#This Row],[Measurement_Kind]]=OR("boolean", "str"), 1, "N/A"))</f>
        <v>#VALUE!</v>
      </c>
      <c r="N114" t="str">
        <f>_xlfn.IFNA(INDEX('[1]Unit _Table'!B:B, MATCH(H114, '[1]Unit _Table'!A:A)), "")</f>
        <v/>
      </c>
      <c r="O114" t="s">
        <v>8</v>
      </c>
      <c r="S114" t="b">
        <v>0</v>
      </c>
    </row>
    <row r="115" spans="1:19">
      <c r="A115" s="1">
        <v>113</v>
      </c>
      <c r="B115" t="s">
        <v>111</v>
      </c>
      <c r="C115" t="s">
        <v>659</v>
      </c>
      <c r="D115" t="s">
        <v>312</v>
      </c>
      <c r="F115" t="s">
        <v>308</v>
      </c>
      <c r="I115" t="e">
        <f>IF(Table13[[#This Row],[Measurement_Kind]]="number", 1000, IF(Table13[[#This Row],[Measurement_Kind]]=OR("boolean", "str"), 1, "N/A"))</f>
        <v>#VALUE!</v>
      </c>
      <c r="N115" t="str">
        <f>_xlfn.IFNA(INDEX('[1]Unit _Table'!B:B, MATCH(H115, '[1]Unit _Table'!A:A)), "")</f>
        <v/>
      </c>
      <c r="O115" t="s">
        <v>8</v>
      </c>
      <c r="S115" t="b">
        <v>0</v>
      </c>
    </row>
    <row r="116" spans="1:19">
      <c r="A116" s="1">
        <v>114</v>
      </c>
      <c r="B116" t="s">
        <v>111</v>
      </c>
      <c r="C116" t="s">
        <v>658</v>
      </c>
      <c r="D116" t="s">
        <v>312</v>
      </c>
      <c r="F116" t="s">
        <v>308</v>
      </c>
      <c r="I116" t="e">
        <f>IF(Table13[[#This Row],[Measurement_Kind]]="number", 1000, IF(Table13[[#This Row],[Measurement_Kind]]=OR("boolean", "str"), 1, "N/A"))</f>
        <v>#VALUE!</v>
      </c>
      <c r="N116" t="str">
        <f>_xlfn.IFNA(INDEX('[1]Unit _Table'!B:B, MATCH(H116, '[1]Unit _Table'!A:A)), "")</f>
        <v/>
      </c>
      <c r="O116" t="s">
        <v>8</v>
      </c>
      <c r="S116" t="b">
        <v>0</v>
      </c>
    </row>
    <row r="117" spans="1:19">
      <c r="A117" s="1">
        <v>115</v>
      </c>
      <c r="B117" t="s">
        <v>111</v>
      </c>
      <c r="C117" t="s">
        <v>657</v>
      </c>
      <c r="D117" t="s">
        <v>312</v>
      </c>
      <c r="F117" t="s">
        <v>308</v>
      </c>
      <c r="I117" t="e">
        <f>IF(Table13[[#This Row],[Measurement_Kind]]="number", 1000, IF(Table13[[#This Row],[Measurement_Kind]]=OR("boolean", "str"), 1, "N/A"))</f>
        <v>#VALUE!</v>
      </c>
      <c r="N117" t="str">
        <f>_xlfn.IFNA(INDEX('[1]Unit _Table'!B:B, MATCH(H117, '[1]Unit _Table'!A:A)), "")</f>
        <v/>
      </c>
      <c r="O117" t="s">
        <v>8</v>
      </c>
      <c r="S117" t="b">
        <v>0</v>
      </c>
    </row>
    <row r="118" spans="1:19">
      <c r="A118" s="1">
        <v>116</v>
      </c>
      <c r="B118" t="s">
        <v>111</v>
      </c>
      <c r="C118" t="s">
        <v>656</v>
      </c>
      <c r="D118" t="s">
        <v>312</v>
      </c>
      <c r="F118" t="s">
        <v>308</v>
      </c>
      <c r="I118" t="e">
        <f>IF(Table13[[#This Row],[Measurement_Kind]]="number", 1000, IF(Table13[[#This Row],[Measurement_Kind]]=OR("boolean", "str"), 1, "N/A"))</f>
        <v>#VALUE!</v>
      </c>
      <c r="N118" t="str">
        <f>_xlfn.IFNA(INDEX('[1]Unit _Table'!B:B, MATCH(H118, '[1]Unit _Table'!A:A)), "")</f>
        <v/>
      </c>
      <c r="O118" t="s">
        <v>8</v>
      </c>
      <c r="S118" t="b">
        <v>0</v>
      </c>
    </row>
    <row r="119" spans="1:19">
      <c r="A119" s="1">
        <v>117</v>
      </c>
      <c r="B119" t="s">
        <v>33</v>
      </c>
      <c r="C119" t="s">
        <v>38</v>
      </c>
      <c r="D119" t="s">
        <v>312</v>
      </c>
      <c r="F119" t="s">
        <v>308</v>
      </c>
      <c r="I119" t="e">
        <f>IF(Table13[[#This Row],[Measurement_Kind]]="number", 1000, IF(Table13[[#This Row],[Measurement_Kind]]=OR("boolean", "str"), 1, "N/A"))</f>
        <v>#VALUE!</v>
      </c>
      <c r="N119" t="str">
        <f>_xlfn.IFNA(INDEX('[1]Unit _Table'!B:B, MATCH(H119, '[1]Unit _Table'!A:A)), "")</f>
        <v/>
      </c>
      <c r="O119" t="s">
        <v>8</v>
      </c>
      <c r="S119" t="b">
        <v>0</v>
      </c>
    </row>
    <row r="120" spans="1:19">
      <c r="A120" s="1">
        <v>118</v>
      </c>
      <c r="B120" t="s">
        <v>33</v>
      </c>
      <c r="C120" t="s">
        <v>35</v>
      </c>
      <c r="D120" t="s">
        <v>312</v>
      </c>
      <c r="F120" t="s">
        <v>308</v>
      </c>
      <c r="I120" t="e">
        <f>IF(Table13[[#This Row],[Measurement_Kind]]="number", 1000, IF(Table13[[#This Row],[Measurement_Kind]]=OR("boolean", "str"), 1, "N/A"))</f>
        <v>#VALUE!</v>
      </c>
      <c r="N120" t="str">
        <f>_xlfn.IFNA(INDEX('[1]Unit _Table'!B:B, MATCH(H120, '[1]Unit _Table'!A:A)), "")</f>
        <v/>
      </c>
      <c r="O120" t="s">
        <v>8</v>
      </c>
      <c r="S120" t="b">
        <v>0</v>
      </c>
    </row>
    <row r="121" spans="1:19">
      <c r="A121" s="1">
        <v>119</v>
      </c>
      <c r="B121" t="s">
        <v>33</v>
      </c>
      <c r="C121" t="s">
        <v>34</v>
      </c>
      <c r="D121" t="s">
        <v>312</v>
      </c>
      <c r="F121" t="s">
        <v>308</v>
      </c>
      <c r="I121" t="e">
        <f>IF(Table13[[#This Row],[Measurement_Kind]]="number", 1000, IF(Table13[[#This Row],[Measurement_Kind]]=OR("boolean", "str"), 1, "N/A"))</f>
        <v>#VALUE!</v>
      </c>
      <c r="N121" t="str">
        <f>_xlfn.IFNA(INDEX('[1]Unit _Table'!B:B, MATCH(H121, '[1]Unit _Table'!A:A)), "")</f>
        <v/>
      </c>
      <c r="O121" t="s">
        <v>8</v>
      </c>
      <c r="S121" t="b">
        <v>0</v>
      </c>
    </row>
    <row r="122" spans="1:19">
      <c r="A122" s="1">
        <v>120</v>
      </c>
      <c r="B122" t="s">
        <v>39</v>
      </c>
      <c r="C122" t="s">
        <v>40</v>
      </c>
      <c r="D122" t="s">
        <v>312</v>
      </c>
      <c r="F122" t="s">
        <v>308</v>
      </c>
      <c r="I122" t="e">
        <f>IF(Table13[[#This Row],[Measurement_Kind]]="number", 1000, IF(Table13[[#This Row],[Measurement_Kind]]=OR("boolean", "str"), 1, "N/A"))</f>
        <v>#VALUE!</v>
      </c>
      <c r="N122" t="str">
        <f>_xlfn.IFNA(INDEX('[1]Unit _Table'!B:B, MATCH(H122, '[1]Unit _Table'!A:A)), "")</f>
        <v/>
      </c>
      <c r="O122" t="s">
        <v>8</v>
      </c>
      <c r="Q122" t="s">
        <v>41</v>
      </c>
      <c r="R122" t="s">
        <v>42</v>
      </c>
      <c r="S122" t="b">
        <v>0</v>
      </c>
    </row>
    <row r="123" spans="1:19">
      <c r="A123" s="1">
        <v>121</v>
      </c>
      <c r="B123" t="s">
        <v>39</v>
      </c>
      <c r="C123" t="s">
        <v>43</v>
      </c>
      <c r="D123" t="s">
        <v>312</v>
      </c>
      <c r="F123" t="s">
        <v>308</v>
      </c>
      <c r="I123" t="e">
        <f>IF(Table13[[#This Row],[Measurement_Kind]]="number", 1000, IF(Table13[[#This Row],[Measurement_Kind]]=OR("boolean", "str"), 1, "N/A"))</f>
        <v>#VALUE!</v>
      </c>
      <c r="N123" t="str">
        <f>_xlfn.IFNA(INDEX('[1]Unit _Table'!B:B, MATCH(H123, '[1]Unit _Table'!A:A)), "")</f>
        <v/>
      </c>
      <c r="O123" t="s">
        <v>8</v>
      </c>
      <c r="Q123" t="s">
        <v>44</v>
      </c>
      <c r="R123" t="s">
        <v>42</v>
      </c>
      <c r="S123" t="b">
        <v>0</v>
      </c>
    </row>
    <row r="124" spans="1:19">
      <c r="A124" s="1">
        <v>122</v>
      </c>
      <c r="B124" t="s">
        <v>45</v>
      </c>
      <c r="C124" t="s">
        <v>46</v>
      </c>
      <c r="D124" t="s">
        <v>312</v>
      </c>
      <c r="F124" t="s">
        <v>308</v>
      </c>
      <c r="I124" t="e">
        <f>IF(Table13[[#This Row],[Measurement_Kind]]="number", 1000, IF(Table13[[#This Row],[Measurement_Kind]]=OR("boolean", "str"), 1, "N/A"))</f>
        <v>#VALUE!</v>
      </c>
      <c r="N124" t="str">
        <f>_xlfn.IFNA(INDEX('[1]Unit _Table'!B:B, MATCH(H124, '[1]Unit _Table'!A:A)), "")</f>
        <v/>
      </c>
      <c r="O124" t="s">
        <v>8</v>
      </c>
      <c r="S124" t="b">
        <v>0</v>
      </c>
    </row>
    <row r="125" spans="1:19">
      <c r="A125" s="1">
        <v>123</v>
      </c>
      <c r="B125" t="s">
        <v>45</v>
      </c>
      <c r="C125" t="s">
        <v>47</v>
      </c>
      <c r="D125" t="s">
        <v>312</v>
      </c>
      <c r="F125" t="s">
        <v>308</v>
      </c>
      <c r="I125" t="e">
        <f>IF(Table13[[#This Row],[Measurement_Kind]]="number", 1000, IF(Table13[[#This Row],[Measurement_Kind]]=OR("boolean", "str"), 1, "N/A"))</f>
        <v>#VALUE!</v>
      </c>
      <c r="N125" t="str">
        <f>_xlfn.IFNA(INDEX('[1]Unit _Table'!B:B, MATCH(H125, '[1]Unit _Table'!A:A)), "")</f>
        <v/>
      </c>
      <c r="O125" t="s">
        <v>8</v>
      </c>
      <c r="S125" t="b">
        <v>0</v>
      </c>
    </row>
    <row r="126" spans="1:19">
      <c r="A126" s="1">
        <v>124</v>
      </c>
      <c r="B126" t="s">
        <v>45</v>
      </c>
      <c r="C126" t="s">
        <v>48</v>
      </c>
      <c r="D126" t="s">
        <v>312</v>
      </c>
      <c r="F126" t="s">
        <v>308</v>
      </c>
      <c r="I126" t="e">
        <f>IF(Table13[[#This Row],[Measurement_Kind]]="number", 1000, IF(Table13[[#This Row],[Measurement_Kind]]=OR("boolean", "str"), 1, "N/A"))</f>
        <v>#VALUE!</v>
      </c>
      <c r="N126" t="str">
        <f>_xlfn.IFNA(INDEX('[1]Unit _Table'!B:B, MATCH(H126, '[1]Unit _Table'!A:A)), "")</f>
        <v/>
      </c>
      <c r="O126" t="s">
        <v>8</v>
      </c>
      <c r="S126" t="b">
        <v>0</v>
      </c>
    </row>
    <row r="127" spans="1:19">
      <c r="A127" s="1">
        <v>125</v>
      </c>
      <c r="B127" t="s">
        <v>45</v>
      </c>
      <c r="C127" t="s">
        <v>49</v>
      </c>
      <c r="D127" t="s">
        <v>312</v>
      </c>
      <c r="F127" t="s">
        <v>308</v>
      </c>
      <c r="I127" t="e">
        <f>IF(Table13[[#This Row],[Measurement_Kind]]="number", 1000, IF(Table13[[#This Row],[Measurement_Kind]]=OR("boolean", "str"), 1, "N/A"))</f>
        <v>#VALUE!</v>
      </c>
      <c r="N127" t="str">
        <f>_xlfn.IFNA(INDEX('[1]Unit _Table'!B:B, MATCH(H127, '[1]Unit _Table'!A:A)), "")</f>
        <v/>
      </c>
      <c r="O127" t="s">
        <v>8</v>
      </c>
      <c r="S127" t="b">
        <v>0</v>
      </c>
    </row>
    <row r="128" spans="1:19">
      <c r="A128" s="1">
        <v>126</v>
      </c>
      <c r="B128" t="s">
        <v>45</v>
      </c>
      <c r="C128" t="s">
        <v>50</v>
      </c>
      <c r="D128" t="s">
        <v>312</v>
      </c>
      <c r="F128" t="s">
        <v>308</v>
      </c>
      <c r="I128" t="e">
        <f>IF(Table13[[#This Row],[Measurement_Kind]]="number", 1000, IF(Table13[[#This Row],[Measurement_Kind]]=OR("boolean", "str"), 1, "N/A"))</f>
        <v>#VALUE!</v>
      </c>
      <c r="N128" t="str">
        <f>_xlfn.IFNA(INDEX('[1]Unit _Table'!B:B, MATCH(H128, '[1]Unit _Table'!A:A)), "")</f>
        <v/>
      </c>
      <c r="O128" t="s">
        <v>8</v>
      </c>
      <c r="S128" t="b">
        <v>0</v>
      </c>
    </row>
    <row r="129" spans="1:19">
      <c r="A129" s="1">
        <v>127</v>
      </c>
      <c r="B129" t="s">
        <v>45</v>
      </c>
      <c r="C129" t="s">
        <v>51</v>
      </c>
      <c r="D129" t="s">
        <v>312</v>
      </c>
      <c r="F129" t="s">
        <v>308</v>
      </c>
      <c r="I129" t="e">
        <f>IF(Table13[[#This Row],[Measurement_Kind]]="number", 1000, IF(Table13[[#This Row],[Measurement_Kind]]=OR("boolean", "str"), 1, "N/A"))</f>
        <v>#VALUE!</v>
      </c>
      <c r="N129" t="str">
        <f>_xlfn.IFNA(INDEX('[1]Unit _Table'!B:B, MATCH(H129, '[1]Unit _Table'!A:A)), "")</f>
        <v/>
      </c>
      <c r="O129" t="s">
        <v>8</v>
      </c>
      <c r="S129" t="b">
        <v>0</v>
      </c>
    </row>
    <row r="130" spans="1:19">
      <c r="A130" s="1">
        <v>128</v>
      </c>
      <c r="B130" t="s">
        <v>45</v>
      </c>
      <c r="C130" t="s">
        <v>52</v>
      </c>
      <c r="D130" t="s">
        <v>312</v>
      </c>
      <c r="F130" t="s">
        <v>308</v>
      </c>
      <c r="I130" t="e">
        <f>IF(Table13[[#This Row],[Measurement_Kind]]="number", 1000, IF(Table13[[#This Row],[Measurement_Kind]]=OR("boolean", "str"), 1, "N/A"))</f>
        <v>#VALUE!</v>
      </c>
      <c r="N130" t="str">
        <f>_xlfn.IFNA(INDEX('[1]Unit _Table'!B:B, MATCH(H130, '[1]Unit _Table'!A:A)), "")</f>
        <v/>
      </c>
      <c r="O130" t="s">
        <v>8</v>
      </c>
      <c r="S130" t="b">
        <v>0</v>
      </c>
    </row>
    <row r="131" spans="1:19">
      <c r="A131" s="1">
        <v>129</v>
      </c>
      <c r="B131" t="s">
        <v>45</v>
      </c>
      <c r="C131" t="s">
        <v>53</v>
      </c>
      <c r="D131" t="s">
        <v>312</v>
      </c>
      <c r="F131" t="s">
        <v>308</v>
      </c>
      <c r="I131" t="e">
        <f>IF(Table13[[#This Row],[Measurement_Kind]]="number", 1000, IF(Table13[[#This Row],[Measurement_Kind]]=OR("boolean", "str"), 1, "N/A"))</f>
        <v>#VALUE!</v>
      </c>
      <c r="N131" t="str">
        <f>_xlfn.IFNA(INDEX('[1]Unit _Table'!B:B, MATCH(H131, '[1]Unit _Table'!A:A)), "")</f>
        <v/>
      </c>
      <c r="O131" t="s">
        <v>8</v>
      </c>
      <c r="S131" t="b">
        <v>0</v>
      </c>
    </row>
    <row r="132" spans="1:19">
      <c r="A132" s="1">
        <v>130</v>
      </c>
      <c r="B132" t="s">
        <v>45</v>
      </c>
      <c r="C132" t="s">
        <v>54</v>
      </c>
      <c r="D132" t="s">
        <v>312</v>
      </c>
      <c r="F132" t="s">
        <v>308</v>
      </c>
      <c r="I132" t="e">
        <f>IF(Table13[[#This Row],[Measurement_Kind]]="number", 1000, IF(Table13[[#This Row],[Measurement_Kind]]=OR("boolean", "str"), 1, "N/A"))</f>
        <v>#VALUE!</v>
      </c>
      <c r="N132" t="str">
        <f>_xlfn.IFNA(INDEX('[1]Unit _Table'!B:B, MATCH(H132, '[1]Unit _Table'!A:A)), "")</f>
        <v/>
      </c>
      <c r="O132" t="s">
        <v>8</v>
      </c>
      <c r="S132" t="b">
        <v>0</v>
      </c>
    </row>
    <row r="133" spans="1:19">
      <c r="A133" s="1">
        <v>131</v>
      </c>
      <c r="B133" t="s">
        <v>45</v>
      </c>
      <c r="C133" t="s">
        <v>55</v>
      </c>
      <c r="D133" t="s">
        <v>312</v>
      </c>
      <c r="F133" t="s">
        <v>308</v>
      </c>
      <c r="I133" t="e">
        <f>IF(Table13[[#This Row],[Measurement_Kind]]="number", 1000, IF(Table13[[#This Row],[Measurement_Kind]]=OR("boolean", "str"), 1, "N/A"))</f>
        <v>#VALUE!</v>
      </c>
      <c r="N133" t="str">
        <f>_xlfn.IFNA(INDEX('[1]Unit _Table'!B:B, MATCH(H133, '[1]Unit _Table'!A:A)), "")</f>
        <v/>
      </c>
      <c r="O133" t="s">
        <v>8</v>
      </c>
      <c r="S133" t="b">
        <v>0</v>
      </c>
    </row>
    <row r="134" spans="1:19">
      <c r="A134" s="1">
        <v>132</v>
      </c>
      <c r="B134" t="s">
        <v>45</v>
      </c>
      <c r="C134" t="s">
        <v>56</v>
      </c>
      <c r="D134" t="s">
        <v>312</v>
      </c>
      <c r="F134" t="s">
        <v>308</v>
      </c>
      <c r="I134" t="e">
        <f>IF(Table13[[#This Row],[Measurement_Kind]]="number", 1000, IF(Table13[[#This Row],[Measurement_Kind]]=OR("boolean", "str"), 1, "N/A"))</f>
        <v>#VALUE!</v>
      </c>
      <c r="N134" t="str">
        <f>_xlfn.IFNA(INDEX('[1]Unit _Table'!B:B, MATCH(H134, '[1]Unit _Table'!A:A)), "")</f>
        <v/>
      </c>
      <c r="O134" t="s">
        <v>8</v>
      </c>
      <c r="S134" t="b">
        <v>0</v>
      </c>
    </row>
    <row r="135" spans="1:19">
      <c r="A135" s="1">
        <v>133</v>
      </c>
      <c r="B135" t="s">
        <v>45</v>
      </c>
      <c r="C135" t="s">
        <v>57</v>
      </c>
      <c r="D135" t="s">
        <v>312</v>
      </c>
      <c r="F135" t="s">
        <v>308</v>
      </c>
      <c r="I135" t="e">
        <f>IF(Table13[[#This Row],[Measurement_Kind]]="number", 1000, IF(Table13[[#This Row],[Measurement_Kind]]=OR("boolean", "str"), 1, "N/A"))</f>
        <v>#VALUE!</v>
      </c>
      <c r="N135" t="str">
        <f>_xlfn.IFNA(INDEX('[1]Unit _Table'!B:B, MATCH(H135, '[1]Unit _Table'!A:A)), "")</f>
        <v/>
      </c>
      <c r="O135" t="s">
        <v>8</v>
      </c>
      <c r="S135" t="b">
        <v>0</v>
      </c>
    </row>
    <row r="136" spans="1:19">
      <c r="A136" s="1">
        <v>134</v>
      </c>
      <c r="B136" t="s">
        <v>45</v>
      </c>
      <c r="C136" t="s">
        <v>58</v>
      </c>
      <c r="D136" t="s">
        <v>312</v>
      </c>
      <c r="F136" t="s">
        <v>308</v>
      </c>
      <c r="I136" t="e">
        <f>IF(Table13[[#This Row],[Measurement_Kind]]="number", 1000, IF(Table13[[#This Row],[Measurement_Kind]]=OR("boolean", "str"), 1, "N/A"))</f>
        <v>#VALUE!</v>
      </c>
      <c r="N136" t="str">
        <f>_xlfn.IFNA(INDEX('[1]Unit _Table'!B:B, MATCH(H136, '[1]Unit _Table'!A:A)), "")</f>
        <v/>
      </c>
      <c r="O136" t="s">
        <v>8</v>
      </c>
      <c r="S136" t="b">
        <v>0</v>
      </c>
    </row>
    <row r="137" spans="1:19">
      <c r="A137" s="1">
        <v>135</v>
      </c>
      <c r="B137" t="s">
        <v>45</v>
      </c>
      <c r="C137" t="s">
        <v>59</v>
      </c>
      <c r="D137" t="s">
        <v>312</v>
      </c>
      <c r="F137" t="s">
        <v>308</v>
      </c>
      <c r="I137" t="e">
        <f>IF(Table13[[#This Row],[Measurement_Kind]]="number", 1000, IF(Table13[[#This Row],[Measurement_Kind]]=OR("boolean", "str"), 1, "N/A"))</f>
        <v>#VALUE!</v>
      </c>
      <c r="N137" t="str">
        <f>_xlfn.IFNA(INDEX('[1]Unit _Table'!B:B, MATCH(H137, '[1]Unit _Table'!A:A)), "")</f>
        <v/>
      </c>
      <c r="O137" t="s">
        <v>8</v>
      </c>
      <c r="S137" t="b">
        <v>0</v>
      </c>
    </row>
    <row r="138" spans="1:19">
      <c r="A138" s="1">
        <v>136</v>
      </c>
      <c r="B138" t="s">
        <v>45</v>
      </c>
      <c r="C138" t="s">
        <v>60</v>
      </c>
      <c r="D138" t="s">
        <v>312</v>
      </c>
      <c r="F138" t="s">
        <v>308</v>
      </c>
      <c r="I138" t="e">
        <f>IF(Table13[[#This Row],[Measurement_Kind]]="number", 1000, IF(Table13[[#This Row],[Measurement_Kind]]=OR("boolean", "str"), 1, "N/A"))</f>
        <v>#VALUE!</v>
      </c>
      <c r="N138" t="str">
        <f>_xlfn.IFNA(INDEX('[1]Unit _Table'!B:B, MATCH(H138, '[1]Unit _Table'!A:A)), "")</f>
        <v/>
      </c>
      <c r="O138" t="s">
        <v>8</v>
      </c>
      <c r="S138" t="b">
        <v>0</v>
      </c>
    </row>
    <row r="139" spans="1:19">
      <c r="A139" s="1">
        <v>137</v>
      </c>
      <c r="B139" t="s">
        <v>45</v>
      </c>
      <c r="C139" t="s">
        <v>61</v>
      </c>
      <c r="D139" t="s">
        <v>312</v>
      </c>
      <c r="F139" t="s">
        <v>308</v>
      </c>
      <c r="I139" t="e">
        <f>IF(Table13[[#This Row],[Measurement_Kind]]="number", 1000, IF(Table13[[#This Row],[Measurement_Kind]]=OR("boolean", "str"), 1, "N/A"))</f>
        <v>#VALUE!</v>
      </c>
      <c r="N139" t="str">
        <f>_xlfn.IFNA(INDEX('[1]Unit _Table'!B:B, MATCH(H139, '[1]Unit _Table'!A:A)), "")</f>
        <v/>
      </c>
      <c r="O139" t="s">
        <v>8</v>
      </c>
      <c r="S139" t="b">
        <v>0</v>
      </c>
    </row>
    <row r="140" spans="1:19">
      <c r="A140" s="1">
        <v>138</v>
      </c>
      <c r="B140" t="s">
        <v>45</v>
      </c>
      <c r="C140" t="s">
        <v>62</v>
      </c>
      <c r="D140" t="s">
        <v>312</v>
      </c>
      <c r="F140" t="s">
        <v>308</v>
      </c>
      <c r="I140" t="e">
        <f>IF(Table13[[#This Row],[Measurement_Kind]]="number", 1000, IF(Table13[[#This Row],[Measurement_Kind]]=OR("boolean", "str"), 1, "N/A"))</f>
        <v>#VALUE!</v>
      </c>
      <c r="N140" t="str">
        <f>_xlfn.IFNA(INDEX('[1]Unit _Table'!B:B, MATCH(H140, '[1]Unit _Table'!A:A)), "")</f>
        <v/>
      </c>
      <c r="O140" t="s">
        <v>8</v>
      </c>
      <c r="S140" t="b">
        <v>0</v>
      </c>
    </row>
    <row r="141" spans="1:19">
      <c r="A141" s="1">
        <v>139</v>
      </c>
      <c r="B141" t="s">
        <v>45</v>
      </c>
      <c r="C141" t="s">
        <v>63</v>
      </c>
      <c r="D141" t="s">
        <v>312</v>
      </c>
      <c r="F141" t="s">
        <v>308</v>
      </c>
      <c r="I141">
        <v>1</v>
      </c>
      <c r="L141" t="s">
        <v>541</v>
      </c>
      <c r="M141" t="s">
        <v>298</v>
      </c>
      <c r="N141" t="str">
        <f>_xlfn.IFNA(INDEX('[1]Unit _Table'!B:B, MATCH(H141, '[1]Unit _Table'!A:A)), "")</f>
        <v/>
      </c>
      <c r="O141" t="s">
        <v>8</v>
      </c>
      <c r="S141" t="b">
        <v>0</v>
      </c>
    </row>
    <row r="142" spans="1:19">
      <c r="A142" s="1">
        <v>140</v>
      </c>
      <c r="B142" t="s">
        <v>45</v>
      </c>
      <c r="C142" t="s">
        <v>65</v>
      </c>
      <c r="D142" t="s">
        <v>312</v>
      </c>
      <c r="F142" t="s">
        <v>308</v>
      </c>
      <c r="I142" t="e">
        <f>IF(Table13[[#This Row],[Measurement_Kind]]="number", 1000, IF(Table13[[#This Row],[Measurement_Kind]]=OR("boolean", "str"), 1, "N/A"))</f>
        <v>#VALUE!</v>
      </c>
      <c r="N142" t="str">
        <f>_xlfn.IFNA(INDEX('[1]Unit _Table'!B:B, MATCH(H142, '[1]Unit _Table'!A:A)), "")</f>
        <v/>
      </c>
      <c r="O142" t="s">
        <v>8</v>
      </c>
      <c r="S142" t="b">
        <v>0</v>
      </c>
    </row>
    <row r="143" spans="1:19">
      <c r="A143" s="1">
        <v>141</v>
      </c>
      <c r="B143" t="s">
        <v>45</v>
      </c>
      <c r="C143" t="s">
        <v>66</v>
      </c>
      <c r="D143" t="s">
        <v>312</v>
      </c>
      <c r="F143" t="s">
        <v>308</v>
      </c>
      <c r="I143" t="e">
        <f>IF(Table13[[#This Row],[Measurement_Kind]]="number", 1000, IF(Table13[[#This Row],[Measurement_Kind]]=OR("boolean", "str"), 1, "N/A"))</f>
        <v>#VALUE!</v>
      </c>
      <c r="N143" t="str">
        <f>_xlfn.IFNA(INDEX('[1]Unit _Table'!B:B, MATCH(H143, '[1]Unit _Table'!A:A)), "")</f>
        <v/>
      </c>
      <c r="O143" t="s">
        <v>8</v>
      </c>
      <c r="S143" t="b">
        <v>0</v>
      </c>
    </row>
    <row r="144" spans="1:19">
      <c r="A144" s="1">
        <v>142</v>
      </c>
      <c r="B144" t="s">
        <v>45</v>
      </c>
      <c r="C144" t="s">
        <v>67</v>
      </c>
      <c r="D144" t="s">
        <v>312</v>
      </c>
      <c r="F144" t="s">
        <v>308</v>
      </c>
      <c r="I144" t="e">
        <f>IF(Table13[[#This Row],[Measurement_Kind]]="number", 1000, IF(Table13[[#This Row],[Measurement_Kind]]=OR("boolean", "str"), 1, "N/A"))</f>
        <v>#VALUE!</v>
      </c>
      <c r="N144" t="str">
        <f>_xlfn.IFNA(INDEX('[1]Unit _Table'!B:B, MATCH(H144, '[1]Unit _Table'!A:A)), "")</f>
        <v/>
      </c>
      <c r="O144" t="s">
        <v>8</v>
      </c>
      <c r="S144" t="b">
        <v>0</v>
      </c>
    </row>
    <row r="145" spans="1:19">
      <c r="A145" s="1">
        <v>143</v>
      </c>
      <c r="B145" t="s">
        <v>45</v>
      </c>
      <c r="C145" t="s">
        <v>68</v>
      </c>
      <c r="D145" t="s">
        <v>312</v>
      </c>
      <c r="F145" t="s">
        <v>308</v>
      </c>
      <c r="I145" t="e">
        <f>IF(Table13[[#This Row],[Measurement_Kind]]="number", 1000, IF(Table13[[#This Row],[Measurement_Kind]]=OR("boolean", "str"), 1, "N/A"))</f>
        <v>#VALUE!</v>
      </c>
      <c r="N145" t="str">
        <f>_xlfn.IFNA(INDEX('[1]Unit _Table'!B:B, MATCH(H145, '[1]Unit _Table'!A:A)), "")</f>
        <v/>
      </c>
      <c r="O145" t="s">
        <v>8</v>
      </c>
      <c r="S145" t="b">
        <v>0</v>
      </c>
    </row>
    <row r="146" spans="1:19">
      <c r="A146" s="1">
        <v>144</v>
      </c>
      <c r="B146" t="s">
        <v>45</v>
      </c>
      <c r="C146" t="s">
        <v>69</v>
      </c>
      <c r="D146" t="s">
        <v>312</v>
      </c>
      <c r="F146" t="s">
        <v>308</v>
      </c>
      <c r="I146" t="e">
        <f>IF(Table13[[#This Row],[Measurement_Kind]]="number", 1000, IF(Table13[[#This Row],[Measurement_Kind]]=OR("boolean", "str"), 1, "N/A"))</f>
        <v>#VALUE!</v>
      </c>
      <c r="N146" t="str">
        <f>_xlfn.IFNA(INDEX('[1]Unit _Table'!B:B, MATCH(H146, '[1]Unit _Table'!A:A)), "")</f>
        <v/>
      </c>
      <c r="O146" t="s">
        <v>8</v>
      </c>
      <c r="S146" t="b">
        <v>0</v>
      </c>
    </row>
    <row r="147" spans="1:19">
      <c r="A147" s="1">
        <v>145</v>
      </c>
      <c r="B147" t="s">
        <v>45</v>
      </c>
      <c r="C147" t="s">
        <v>70</v>
      </c>
      <c r="D147" t="s">
        <v>312</v>
      </c>
      <c r="F147" t="s">
        <v>308</v>
      </c>
      <c r="I147" t="e">
        <f>IF(Table13[[#This Row],[Measurement_Kind]]="number", 1000, IF(Table13[[#This Row],[Measurement_Kind]]=OR("boolean", "str"), 1, "N/A"))</f>
        <v>#VALUE!</v>
      </c>
      <c r="N147" t="str">
        <f>_xlfn.IFNA(INDEX('[1]Unit _Table'!B:B, MATCH(H147, '[1]Unit _Table'!A:A)), "")</f>
        <v/>
      </c>
      <c r="O147" t="s">
        <v>8</v>
      </c>
      <c r="S147" t="b">
        <v>0</v>
      </c>
    </row>
    <row r="148" spans="1:19">
      <c r="A148" s="1">
        <v>146</v>
      </c>
      <c r="B148" t="s">
        <v>45</v>
      </c>
      <c r="C148" t="s">
        <v>71</v>
      </c>
      <c r="D148" t="s">
        <v>312</v>
      </c>
      <c r="F148" t="s">
        <v>308</v>
      </c>
      <c r="I148" t="e">
        <f>IF(Table13[[#This Row],[Measurement_Kind]]="number", 1000, IF(Table13[[#This Row],[Measurement_Kind]]=OR("boolean", "str"), 1, "N/A"))</f>
        <v>#VALUE!</v>
      </c>
      <c r="N148" t="str">
        <f>_xlfn.IFNA(INDEX('[1]Unit _Table'!B:B, MATCH(H148, '[1]Unit _Table'!A:A)), "")</f>
        <v/>
      </c>
      <c r="O148" t="s">
        <v>8</v>
      </c>
      <c r="S148" t="b">
        <v>0</v>
      </c>
    </row>
    <row r="149" spans="1:19">
      <c r="A149" s="1">
        <v>147</v>
      </c>
      <c r="B149" t="s">
        <v>45</v>
      </c>
      <c r="C149" t="s">
        <v>72</v>
      </c>
      <c r="D149" t="s">
        <v>312</v>
      </c>
      <c r="F149" t="s">
        <v>308</v>
      </c>
      <c r="I149" t="e">
        <f>IF(Table13[[#This Row],[Measurement_Kind]]="number", 1000, IF(Table13[[#This Row],[Measurement_Kind]]=OR("boolean", "str"), 1, "N/A"))</f>
        <v>#VALUE!</v>
      </c>
      <c r="N149" t="str">
        <f>_xlfn.IFNA(INDEX('[1]Unit _Table'!B:B, MATCH(H149, '[1]Unit _Table'!A:A)), "")</f>
        <v/>
      </c>
      <c r="O149" t="s">
        <v>8</v>
      </c>
      <c r="S149" t="b">
        <v>0</v>
      </c>
    </row>
    <row r="150" spans="1:19">
      <c r="A150" s="1">
        <v>148</v>
      </c>
      <c r="B150" t="s">
        <v>45</v>
      </c>
      <c r="C150" t="s">
        <v>73</v>
      </c>
      <c r="D150" t="s">
        <v>312</v>
      </c>
      <c r="F150" t="s">
        <v>308</v>
      </c>
      <c r="I150" t="e">
        <f>IF(Table13[[#This Row],[Measurement_Kind]]="number", 1000, IF(Table13[[#This Row],[Measurement_Kind]]=OR("boolean", "str"), 1, "N/A"))</f>
        <v>#VALUE!</v>
      </c>
      <c r="N150" t="str">
        <f>_xlfn.IFNA(INDEX('[1]Unit _Table'!B:B, MATCH(H150, '[1]Unit _Table'!A:A)), "")</f>
        <v/>
      </c>
      <c r="O150" t="s">
        <v>8</v>
      </c>
      <c r="S150" t="b">
        <v>0</v>
      </c>
    </row>
    <row r="151" spans="1:19">
      <c r="A151" s="1">
        <v>149</v>
      </c>
      <c r="B151" t="s">
        <v>45</v>
      </c>
      <c r="C151" t="s">
        <v>74</v>
      </c>
      <c r="D151" t="s">
        <v>312</v>
      </c>
      <c r="F151" t="s">
        <v>308</v>
      </c>
      <c r="I151" t="e">
        <f>IF(Table13[[#This Row],[Measurement_Kind]]="number", 1000, IF(Table13[[#This Row],[Measurement_Kind]]=OR("boolean", "str"), 1, "N/A"))</f>
        <v>#VALUE!</v>
      </c>
      <c r="N151" t="str">
        <f>_xlfn.IFNA(INDEX('[1]Unit _Table'!B:B, MATCH(H151, '[1]Unit _Table'!A:A)), "")</f>
        <v/>
      </c>
      <c r="O151" t="s">
        <v>8</v>
      </c>
      <c r="S151" t="b">
        <v>0</v>
      </c>
    </row>
    <row r="152" spans="1:19">
      <c r="A152" s="1">
        <v>150</v>
      </c>
      <c r="B152" t="s">
        <v>45</v>
      </c>
      <c r="C152" t="s">
        <v>75</v>
      </c>
      <c r="D152" t="s">
        <v>312</v>
      </c>
      <c r="F152" t="s">
        <v>308</v>
      </c>
      <c r="I152" t="e">
        <f>IF(Table13[[#This Row],[Measurement_Kind]]="number", 1000, IF(Table13[[#This Row],[Measurement_Kind]]=OR("boolean", "str"), 1, "N/A"))</f>
        <v>#VALUE!</v>
      </c>
      <c r="N152" t="str">
        <f>_xlfn.IFNA(INDEX('[1]Unit _Table'!B:B, MATCH(H152, '[1]Unit _Table'!A:A)), "")</f>
        <v/>
      </c>
      <c r="O152" t="s">
        <v>8</v>
      </c>
      <c r="S152" t="b">
        <v>0</v>
      </c>
    </row>
    <row r="153" spans="1:19">
      <c r="A153" s="1">
        <v>151</v>
      </c>
      <c r="B153" t="s">
        <v>45</v>
      </c>
      <c r="C153" t="s">
        <v>76</v>
      </c>
      <c r="D153" t="s">
        <v>312</v>
      </c>
      <c r="F153" t="s">
        <v>308</v>
      </c>
      <c r="I153" t="e">
        <f>IF(Table13[[#This Row],[Measurement_Kind]]="number", 1000, IF(Table13[[#This Row],[Measurement_Kind]]=OR("boolean", "str"), 1, "N/A"))</f>
        <v>#VALUE!</v>
      </c>
      <c r="N153" t="str">
        <f>_xlfn.IFNA(INDEX('[1]Unit _Table'!B:B, MATCH(H153, '[1]Unit _Table'!A:A)), "")</f>
        <v/>
      </c>
      <c r="O153" t="s">
        <v>8</v>
      </c>
      <c r="S153" t="b">
        <v>0</v>
      </c>
    </row>
    <row r="154" spans="1:19">
      <c r="A154" s="1">
        <v>152</v>
      </c>
      <c r="B154" t="s">
        <v>45</v>
      </c>
      <c r="C154" t="s">
        <v>77</v>
      </c>
      <c r="D154" t="s">
        <v>312</v>
      </c>
      <c r="F154" t="s">
        <v>308</v>
      </c>
      <c r="I154" t="e">
        <f>IF(Table13[[#This Row],[Measurement_Kind]]="number", 1000, IF(Table13[[#This Row],[Measurement_Kind]]=OR("boolean", "str"), 1, "N/A"))</f>
        <v>#VALUE!</v>
      </c>
      <c r="N154" t="str">
        <f>_xlfn.IFNA(INDEX('[1]Unit _Table'!B:B, MATCH(H154, '[1]Unit _Table'!A:A)), "")</f>
        <v/>
      </c>
      <c r="O154" t="s">
        <v>8</v>
      </c>
      <c r="S154" t="b">
        <v>0</v>
      </c>
    </row>
    <row r="155" spans="1:19">
      <c r="A155" s="1">
        <v>153</v>
      </c>
      <c r="B155" t="s">
        <v>45</v>
      </c>
      <c r="C155" t="s">
        <v>78</v>
      </c>
      <c r="D155" t="s">
        <v>312</v>
      </c>
      <c r="F155" t="s">
        <v>308</v>
      </c>
      <c r="I155" t="e">
        <f>IF(Table13[[#This Row],[Measurement_Kind]]="number", 1000, IF(Table13[[#This Row],[Measurement_Kind]]=OR("boolean", "str"), 1, "N/A"))</f>
        <v>#VALUE!</v>
      </c>
      <c r="N155" t="str">
        <f>_xlfn.IFNA(INDEX('[1]Unit _Table'!B:B, MATCH(H155, '[1]Unit _Table'!A:A)), "")</f>
        <v/>
      </c>
      <c r="O155" t="s">
        <v>8</v>
      </c>
      <c r="S155" t="b">
        <v>0</v>
      </c>
    </row>
    <row r="156" spans="1:19">
      <c r="A156" s="1">
        <v>154</v>
      </c>
      <c r="B156" t="s">
        <v>45</v>
      </c>
      <c r="C156" t="s">
        <v>79</v>
      </c>
      <c r="D156" t="s">
        <v>312</v>
      </c>
      <c r="F156" t="s">
        <v>308</v>
      </c>
      <c r="I156" t="e">
        <f>IF(Table13[[#This Row],[Measurement_Kind]]="number", 1000, IF(Table13[[#This Row],[Measurement_Kind]]=OR("boolean", "str"), 1, "N/A"))</f>
        <v>#VALUE!</v>
      </c>
      <c r="N156" t="str">
        <f>_xlfn.IFNA(INDEX('[1]Unit _Table'!B:B, MATCH(H156, '[1]Unit _Table'!A:A)), "")</f>
        <v/>
      </c>
      <c r="O156" t="s">
        <v>8</v>
      </c>
      <c r="S156" t="b">
        <v>0</v>
      </c>
    </row>
    <row r="157" spans="1:19">
      <c r="A157" s="1">
        <v>155</v>
      </c>
      <c r="B157" t="s">
        <v>45</v>
      </c>
      <c r="C157" t="s">
        <v>80</v>
      </c>
      <c r="D157" t="s">
        <v>312</v>
      </c>
      <c r="F157" t="s">
        <v>308</v>
      </c>
      <c r="I157" t="e">
        <f>IF(Table13[[#This Row],[Measurement_Kind]]="number", 1000, IF(Table13[[#This Row],[Measurement_Kind]]=OR("boolean", "str"), 1, "N/A"))</f>
        <v>#VALUE!</v>
      </c>
      <c r="N157" t="str">
        <f>_xlfn.IFNA(INDEX('[1]Unit _Table'!B:B, MATCH(H157, '[1]Unit _Table'!A:A)), "")</f>
        <v/>
      </c>
      <c r="O157" t="s">
        <v>8</v>
      </c>
      <c r="S157" t="b">
        <v>0</v>
      </c>
    </row>
    <row r="158" spans="1:19">
      <c r="A158" s="1">
        <v>156</v>
      </c>
      <c r="B158" t="s">
        <v>45</v>
      </c>
      <c r="C158" t="s">
        <v>81</v>
      </c>
      <c r="D158" t="s">
        <v>312</v>
      </c>
      <c r="F158" t="s">
        <v>308</v>
      </c>
      <c r="I158" t="e">
        <f>IF(Table13[[#This Row],[Measurement_Kind]]="number", 1000, IF(Table13[[#This Row],[Measurement_Kind]]=OR("boolean", "str"), 1, "N/A"))</f>
        <v>#VALUE!</v>
      </c>
      <c r="N158" t="str">
        <f>_xlfn.IFNA(INDEX('[1]Unit _Table'!B:B, MATCH(H158, '[1]Unit _Table'!A:A)), "")</f>
        <v/>
      </c>
      <c r="O158" t="s">
        <v>8</v>
      </c>
      <c r="S158" t="b">
        <v>0</v>
      </c>
    </row>
    <row r="159" spans="1:19">
      <c r="A159" s="1">
        <v>157</v>
      </c>
      <c r="B159" t="s">
        <v>45</v>
      </c>
      <c r="C159" t="s">
        <v>82</v>
      </c>
      <c r="D159" t="s">
        <v>312</v>
      </c>
      <c r="F159" t="s">
        <v>308</v>
      </c>
      <c r="I159" t="e">
        <f>IF(Table13[[#This Row],[Measurement_Kind]]="number", 1000, IF(Table13[[#This Row],[Measurement_Kind]]=OR("boolean", "str"), 1, "N/A"))</f>
        <v>#VALUE!</v>
      </c>
      <c r="N159" t="str">
        <f>_xlfn.IFNA(INDEX('[1]Unit _Table'!B:B, MATCH(H159, '[1]Unit _Table'!A:A)), "")</f>
        <v/>
      </c>
      <c r="O159" t="s">
        <v>8</v>
      </c>
      <c r="S159" t="b">
        <v>0</v>
      </c>
    </row>
    <row r="160" spans="1:19">
      <c r="A160" s="1">
        <v>158</v>
      </c>
      <c r="B160" t="s">
        <v>45</v>
      </c>
      <c r="C160" t="s">
        <v>83</v>
      </c>
      <c r="D160" t="s">
        <v>312</v>
      </c>
      <c r="F160" t="s">
        <v>308</v>
      </c>
      <c r="I160" t="e">
        <f>IF(Table13[[#This Row],[Measurement_Kind]]="number", 1000, IF(Table13[[#This Row],[Measurement_Kind]]=OR("boolean", "str"), 1, "N/A"))</f>
        <v>#VALUE!</v>
      </c>
      <c r="N160" t="str">
        <f>_xlfn.IFNA(INDEX('[1]Unit _Table'!B:B, MATCH(H160, '[1]Unit _Table'!A:A)), "")</f>
        <v/>
      </c>
      <c r="O160" t="s">
        <v>8</v>
      </c>
      <c r="S160" t="b">
        <v>0</v>
      </c>
    </row>
    <row r="161" spans="1:19">
      <c r="A161" s="1">
        <v>159</v>
      </c>
      <c r="B161" t="s">
        <v>45</v>
      </c>
      <c r="C161" t="s">
        <v>84</v>
      </c>
      <c r="D161" t="s">
        <v>312</v>
      </c>
      <c r="F161" t="s">
        <v>308</v>
      </c>
      <c r="I161" t="e">
        <f>IF(Table13[[#This Row],[Measurement_Kind]]="number", 1000, IF(Table13[[#This Row],[Measurement_Kind]]=OR("boolean", "str"), 1, "N/A"))</f>
        <v>#VALUE!</v>
      </c>
      <c r="N161" t="str">
        <f>_xlfn.IFNA(INDEX('[1]Unit _Table'!B:B, MATCH(H161, '[1]Unit _Table'!A:A)), "")</f>
        <v/>
      </c>
      <c r="O161" t="s">
        <v>8</v>
      </c>
      <c r="S161" t="b">
        <v>0</v>
      </c>
    </row>
    <row r="162" spans="1:19">
      <c r="A162" s="1">
        <v>160</v>
      </c>
      <c r="B162" t="s">
        <v>45</v>
      </c>
      <c r="C162" t="s">
        <v>85</v>
      </c>
      <c r="D162" t="s">
        <v>312</v>
      </c>
      <c r="F162" t="s">
        <v>308</v>
      </c>
      <c r="I162" t="e">
        <f>IF(Table13[[#This Row],[Measurement_Kind]]="number", 1000, IF(Table13[[#This Row],[Measurement_Kind]]=OR("boolean", "str"), 1, "N/A"))</f>
        <v>#VALUE!</v>
      </c>
      <c r="N162" t="str">
        <f>_xlfn.IFNA(INDEX('[1]Unit _Table'!B:B, MATCH(H162, '[1]Unit _Table'!A:A)), "")</f>
        <v/>
      </c>
      <c r="O162" t="s">
        <v>8</v>
      </c>
      <c r="S162" t="b">
        <v>0</v>
      </c>
    </row>
    <row r="163" spans="1:19">
      <c r="A163" s="1">
        <v>161</v>
      </c>
      <c r="B163" t="s">
        <v>45</v>
      </c>
      <c r="C163" t="s">
        <v>86</v>
      </c>
      <c r="D163" t="s">
        <v>312</v>
      </c>
      <c r="F163" t="s">
        <v>308</v>
      </c>
      <c r="I163" t="e">
        <f>IF(Table13[[#This Row],[Measurement_Kind]]="number", 1000, IF(Table13[[#This Row],[Measurement_Kind]]=OR("boolean", "str"), 1, "N/A"))</f>
        <v>#VALUE!</v>
      </c>
      <c r="N163" t="str">
        <f>_xlfn.IFNA(INDEX('[1]Unit _Table'!B:B, MATCH(H163, '[1]Unit _Table'!A:A)), "")</f>
        <v/>
      </c>
      <c r="O163" t="s">
        <v>8</v>
      </c>
      <c r="S163" t="b">
        <v>0</v>
      </c>
    </row>
    <row r="164" spans="1:19">
      <c r="A164" s="1">
        <v>162</v>
      </c>
      <c r="B164" t="s">
        <v>45</v>
      </c>
      <c r="C164" t="s">
        <v>87</v>
      </c>
      <c r="D164" t="s">
        <v>312</v>
      </c>
      <c r="F164" t="s">
        <v>308</v>
      </c>
      <c r="I164" t="e">
        <f>IF(Table13[[#This Row],[Measurement_Kind]]="number", 1000, IF(Table13[[#This Row],[Measurement_Kind]]=OR("boolean", "str"), 1, "N/A"))</f>
        <v>#VALUE!</v>
      </c>
      <c r="N164" t="str">
        <f>_xlfn.IFNA(INDEX('[1]Unit _Table'!B:B, MATCH(H164, '[1]Unit _Table'!A:A)), "")</f>
        <v/>
      </c>
      <c r="O164" t="s">
        <v>8</v>
      </c>
      <c r="S164" t="b">
        <v>0</v>
      </c>
    </row>
    <row r="165" spans="1:19">
      <c r="A165" s="1">
        <v>163</v>
      </c>
      <c r="B165" t="s">
        <v>45</v>
      </c>
      <c r="C165" t="s">
        <v>88</v>
      </c>
      <c r="D165" t="s">
        <v>312</v>
      </c>
      <c r="F165" t="s">
        <v>308</v>
      </c>
      <c r="I165" t="e">
        <f>IF(Table13[[#This Row],[Measurement_Kind]]="number", 1000, IF(Table13[[#This Row],[Measurement_Kind]]=OR("boolean", "str"), 1, "N/A"))</f>
        <v>#VALUE!</v>
      </c>
      <c r="N165" t="str">
        <f>_xlfn.IFNA(INDEX('[1]Unit _Table'!B:B, MATCH(H165, '[1]Unit _Table'!A:A)), "")</f>
        <v/>
      </c>
      <c r="O165" t="s">
        <v>8</v>
      </c>
      <c r="S165" t="b">
        <v>0</v>
      </c>
    </row>
    <row r="166" spans="1:19">
      <c r="A166" s="1">
        <v>164</v>
      </c>
      <c r="B166" t="s">
        <v>45</v>
      </c>
      <c r="C166" t="s">
        <v>89</v>
      </c>
      <c r="D166" t="s">
        <v>312</v>
      </c>
      <c r="F166" t="s">
        <v>308</v>
      </c>
      <c r="I166" t="e">
        <f>IF(Table13[[#This Row],[Measurement_Kind]]="number", 1000, IF(Table13[[#This Row],[Measurement_Kind]]=OR("boolean", "str"), 1, "N/A"))</f>
        <v>#VALUE!</v>
      </c>
      <c r="N166" t="str">
        <f>_xlfn.IFNA(INDEX('[1]Unit _Table'!B:B, MATCH(H166, '[1]Unit _Table'!A:A)), "")</f>
        <v/>
      </c>
      <c r="O166" t="s">
        <v>8</v>
      </c>
      <c r="S166" t="b">
        <v>0</v>
      </c>
    </row>
    <row r="167" spans="1:19">
      <c r="A167" s="1">
        <v>165</v>
      </c>
      <c r="B167" t="s">
        <v>45</v>
      </c>
      <c r="C167" t="s">
        <v>90</v>
      </c>
      <c r="D167" t="s">
        <v>312</v>
      </c>
      <c r="F167" t="s">
        <v>308</v>
      </c>
      <c r="I167" t="e">
        <f>IF(Table13[[#This Row],[Measurement_Kind]]="number", 1000, IF(Table13[[#This Row],[Measurement_Kind]]=OR("boolean", "str"), 1, "N/A"))</f>
        <v>#VALUE!</v>
      </c>
      <c r="N167" t="str">
        <f>_xlfn.IFNA(INDEX('[1]Unit _Table'!B:B, MATCH(H167, '[1]Unit _Table'!A:A)), "")</f>
        <v/>
      </c>
      <c r="O167" t="s">
        <v>8</v>
      </c>
      <c r="S167" t="b">
        <v>0</v>
      </c>
    </row>
    <row r="168" spans="1:19">
      <c r="A168" s="1">
        <v>166</v>
      </c>
      <c r="B168" t="s">
        <v>45</v>
      </c>
      <c r="C168" t="s">
        <v>91</v>
      </c>
      <c r="D168" t="s">
        <v>312</v>
      </c>
      <c r="F168" t="s">
        <v>308</v>
      </c>
      <c r="I168" t="e">
        <f>IF(Table13[[#This Row],[Measurement_Kind]]="number", 1000, IF(Table13[[#This Row],[Measurement_Kind]]=OR("boolean", "str"), 1, "N/A"))</f>
        <v>#VALUE!</v>
      </c>
      <c r="N168" t="str">
        <f>_xlfn.IFNA(INDEX('[1]Unit _Table'!B:B, MATCH(H168, '[1]Unit _Table'!A:A)), "")</f>
        <v/>
      </c>
      <c r="O168" t="s">
        <v>8</v>
      </c>
      <c r="S168" t="b">
        <v>0</v>
      </c>
    </row>
    <row r="169" spans="1:19">
      <c r="A169" s="1">
        <v>167</v>
      </c>
      <c r="B169" t="s">
        <v>45</v>
      </c>
      <c r="C169" t="s">
        <v>92</v>
      </c>
      <c r="D169" t="s">
        <v>312</v>
      </c>
      <c r="F169" t="s">
        <v>308</v>
      </c>
      <c r="I169" t="e">
        <f>IF(Table13[[#This Row],[Measurement_Kind]]="number", 1000, IF(Table13[[#This Row],[Measurement_Kind]]=OR("boolean", "str"), 1, "N/A"))</f>
        <v>#VALUE!</v>
      </c>
      <c r="N169" t="str">
        <f>_xlfn.IFNA(INDEX('[1]Unit _Table'!B:B, MATCH(H169, '[1]Unit _Table'!A:A)), "")</f>
        <v/>
      </c>
      <c r="O169" t="s">
        <v>8</v>
      </c>
      <c r="S169" t="b">
        <v>0</v>
      </c>
    </row>
    <row r="170" spans="1:19">
      <c r="A170" s="1">
        <v>168</v>
      </c>
      <c r="B170" t="s">
        <v>93</v>
      </c>
      <c r="D170" t="s">
        <v>760</v>
      </c>
      <c r="F170" t="s">
        <v>308</v>
      </c>
      <c r="I170" t="e">
        <f>IF(Table13[[#This Row],[Measurement_Kind]]="number", 1000, IF(Table13[[#This Row],[Measurement_Kind]]=OR("boolean", "str"), 1, "N/A"))</f>
        <v>#VALUE!</v>
      </c>
      <c r="N170" t="str">
        <f>_xlfn.IFNA(INDEX('[1]Unit _Table'!B:B, MATCH(H170, '[1]Unit _Table'!A:A)), "")</f>
        <v/>
      </c>
      <c r="S170" t="b">
        <v>0</v>
      </c>
    </row>
    <row r="171" spans="1:19">
      <c r="A171" s="1">
        <v>169</v>
      </c>
      <c r="B171" t="s">
        <v>21</v>
      </c>
      <c r="C171" t="s">
        <v>174</v>
      </c>
      <c r="D171" t="s">
        <v>374</v>
      </c>
      <c r="E171" t="s">
        <v>609</v>
      </c>
      <c r="F171" t="s">
        <v>524</v>
      </c>
      <c r="H171" t="s">
        <v>383</v>
      </c>
      <c r="I171">
        <v>1000</v>
      </c>
      <c r="K171" t="s">
        <v>425</v>
      </c>
      <c r="L171" t="s">
        <v>423</v>
      </c>
      <c r="M171" t="s">
        <v>380</v>
      </c>
      <c r="N171" t="str">
        <f>_xlfn.IFNA(INDEX('[1]Unit _Table'!B:B, MATCH(H171, '[1]Unit _Table'!$A$1:$A$1000)), "")</f>
        <v>fahrenheit</v>
      </c>
      <c r="O171" t="s">
        <v>8</v>
      </c>
      <c r="S171" t="b">
        <v>1</v>
      </c>
    </row>
    <row r="172" spans="1:19">
      <c r="A172" s="1">
        <v>170</v>
      </c>
      <c r="B172" t="s">
        <v>21</v>
      </c>
      <c r="C172" t="s">
        <v>96</v>
      </c>
      <c r="D172" t="s">
        <v>374</v>
      </c>
      <c r="F172" t="s">
        <v>524</v>
      </c>
      <c r="I172">
        <v>1</v>
      </c>
      <c r="L172" t="s">
        <v>541</v>
      </c>
      <c r="M172" t="s">
        <v>298</v>
      </c>
      <c r="N172" t="str">
        <f>_xlfn.IFNA(INDEX('[1]Unit _Table'!B:B, MATCH(H172, '[1]Unit _Table'!A:A)), "")</f>
        <v/>
      </c>
      <c r="O172" t="s">
        <v>8</v>
      </c>
      <c r="S172" t="b">
        <v>0</v>
      </c>
    </row>
    <row r="173" spans="1:19">
      <c r="A173" s="1">
        <v>171</v>
      </c>
      <c r="B173" t="s">
        <v>21</v>
      </c>
      <c r="C173" t="s">
        <v>646</v>
      </c>
      <c r="D173" t="s">
        <v>374</v>
      </c>
      <c r="E173" t="s">
        <v>609</v>
      </c>
      <c r="F173" t="s">
        <v>524</v>
      </c>
      <c r="I173">
        <v>1</v>
      </c>
      <c r="K173" t="s">
        <v>608</v>
      </c>
      <c r="L173" t="s">
        <v>299</v>
      </c>
      <c r="M173" t="s">
        <v>298</v>
      </c>
      <c r="N173" t="str">
        <f>_xlfn.IFNA(INDEX('[1]Unit _Table'!B:B, MATCH(H173, '[1]Unit _Table'!A1815:A2814)), "")</f>
        <v/>
      </c>
      <c r="O173" t="s">
        <v>8</v>
      </c>
      <c r="S173" t="b">
        <v>0</v>
      </c>
    </row>
    <row r="174" spans="1:19">
      <c r="A174" s="1">
        <v>172</v>
      </c>
      <c r="B174" t="s">
        <v>21</v>
      </c>
      <c r="C174" t="s">
        <v>647</v>
      </c>
      <c r="D174" t="s">
        <v>374</v>
      </c>
      <c r="E174" t="s">
        <v>609</v>
      </c>
      <c r="F174" t="s">
        <v>524</v>
      </c>
      <c r="I174">
        <v>1000</v>
      </c>
      <c r="K174" t="s">
        <v>422</v>
      </c>
      <c r="L174" t="s">
        <v>306</v>
      </c>
      <c r="M174" t="s">
        <v>380</v>
      </c>
      <c r="N174" t="str">
        <f>_xlfn.IFNA(INDEX('[1]Unit _Table'!B:B, MATCH(H174, '[1]Unit _Table'!A1513:A2512)), "")</f>
        <v/>
      </c>
      <c r="O174" t="s">
        <v>8</v>
      </c>
      <c r="S174" t="b">
        <v>0</v>
      </c>
    </row>
    <row r="175" spans="1:19">
      <c r="A175" s="1">
        <v>173</v>
      </c>
      <c r="B175" t="s">
        <v>21</v>
      </c>
      <c r="C175" t="s">
        <v>280</v>
      </c>
      <c r="D175" t="s">
        <v>374</v>
      </c>
      <c r="E175" t="s">
        <v>609</v>
      </c>
      <c r="F175" t="s">
        <v>524</v>
      </c>
      <c r="I175">
        <v>1000</v>
      </c>
      <c r="K175" t="s">
        <v>422</v>
      </c>
      <c r="L175" t="s">
        <v>306</v>
      </c>
      <c r="M175" t="s">
        <v>380</v>
      </c>
      <c r="N175" t="str">
        <f>_xlfn.IFNA(INDEX('[1]Unit _Table'!B:B, MATCH(H175, '[1]Unit _Table'!A1514:A2513)), "")</f>
        <v/>
      </c>
      <c r="O175" t="s">
        <v>8</v>
      </c>
      <c r="S175" t="b">
        <v>0</v>
      </c>
    </row>
    <row r="176" spans="1:19">
      <c r="A176" s="1">
        <v>174</v>
      </c>
      <c r="B176" t="s">
        <v>21</v>
      </c>
      <c r="C176" t="s">
        <v>644</v>
      </c>
      <c r="D176" t="s">
        <v>374</v>
      </c>
      <c r="E176" t="s">
        <v>609</v>
      </c>
      <c r="F176" t="s">
        <v>524</v>
      </c>
      <c r="I176">
        <v>1</v>
      </c>
      <c r="K176" t="s">
        <v>608</v>
      </c>
      <c r="L176" t="s">
        <v>299</v>
      </c>
      <c r="M176" t="s">
        <v>298</v>
      </c>
      <c r="N176" t="str">
        <f>_xlfn.IFNA(INDEX('[1]Unit _Table'!B:B, MATCH(H176, '[1]Unit _Table'!A1820:A2819)), "")</f>
        <v/>
      </c>
      <c r="O176" t="s">
        <v>8</v>
      </c>
      <c r="S176" t="b">
        <v>1</v>
      </c>
    </row>
    <row r="177" spans="1:19">
      <c r="A177" s="1">
        <v>175</v>
      </c>
      <c r="B177" t="s">
        <v>21</v>
      </c>
      <c r="C177" t="s">
        <v>643</v>
      </c>
      <c r="D177" t="s">
        <v>374</v>
      </c>
      <c r="E177" t="s">
        <v>609</v>
      </c>
      <c r="F177" t="s">
        <v>524</v>
      </c>
      <c r="I177">
        <v>1</v>
      </c>
      <c r="K177" t="s">
        <v>608</v>
      </c>
      <c r="L177" t="s">
        <v>299</v>
      </c>
      <c r="M177" t="s">
        <v>298</v>
      </c>
      <c r="N177" t="str">
        <f>_xlfn.IFNA(INDEX('[1]Unit _Table'!B:B, MATCH(H177, '[1]Unit _Table'!A1821:A2820)), "")</f>
        <v/>
      </c>
      <c r="O177" t="s">
        <v>8</v>
      </c>
      <c r="S177" t="b">
        <v>1</v>
      </c>
    </row>
    <row r="178" spans="1:19">
      <c r="A178" s="1">
        <v>176</v>
      </c>
      <c r="B178" t="s">
        <v>21</v>
      </c>
      <c r="C178" t="s">
        <v>642</v>
      </c>
      <c r="D178" t="s">
        <v>374</v>
      </c>
      <c r="E178" t="s">
        <v>609</v>
      </c>
      <c r="F178" t="s">
        <v>524</v>
      </c>
      <c r="I178">
        <v>1</v>
      </c>
      <c r="K178" t="s">
        <v>608</v>
      </c>
      <c r="L178" t="s">
        <v>299</v>
      </c>
      <c r="M178" t="s">
        <v>298</v>
      </c>
      <c r="N178" t="str">
        <f>_xlfn.IFNA(INDEX('[1]Unit _Table'!B:B, MATCH(H178, '[1]Unit _Table'!A1822:A2821)), "")</f>
        <v/>
      </c>
      <c r="O178" t="s">
        <v>8</v>
      </c>
      <c r="S178" t="b">
        <v>1</v>
      </c>
    </row>
    <row r="179" spans="1:19">
      <c r="A179" s="1">
        <v>177</v>
      </c>
      <c r="B179" t="s">
        <v>21</v>
      </c>
      <c r="C179" t="s">
        <v>641</v>
      </c>
      <c r="D179" t="s">
        <v>374</v>
      </c>
      <c r="E179" t="s">
        <v>609</v>
      </c>
      <c r="F179" t="s">
        <v>524</v>
      </c>
      <c r="I179">
        <v>1</v>
      </c>
      <c r="K179" t="s">
        <v>608</v>
      </c>
      <c r="L179" t="s">
        <v>299</v>
      </c>
      <c r="M179" t="s">
        <v>298</v>
      </c>
      <c r="N179" t="str">
        <f>_xlfn.IFNA(INDEX('[1]Unit _Table'!B:B, MATCH(H179, '[1]Unit _Table'!A1823:A2822)), "")</f>
        <v/>
      </c>
      <c r="O179" t="s">
        <v>8</v>
      </c>
      <c r="S179" t="b">
        <v>1</v>
      </c>
    </row>
    <row r="180" spans="1:19">
      <c r="A180" s="1">
        <v>178</v>
      </c>
      <c r="B180" t="s">
        <v>21</v>
      </c>
      <c r="C180" t="s">
        <v>640</v>
      </c>
      <c r="D180" t="s">
        <v>374</v>
      </c>
      <c r="E180" t="s">
        <v>609</v>
      </c>
      <c r="F180" t="s">
        <v>524</v>
      </c>
      <c r="I180">
        <v>1</v>
      </c>
      <c r="K180" t="s">
        <v>608</v>
      </c>
      <c r="L180" t="s">
        <v>299</v>
      </c>
      <c r="M180" t="s">
        <v>298</v>
      </c>
      <c r="N180" t="str">
        <f>_xlfn.IFNA(INDEX('[1]Unit _Table'!B:B, MATCH(H180, '[1]Unit _Table'!A1824:A2823)), "")</f>
        <v/>
      </c>
      <c r="O180" t="s">
        <v>8</v>
      </c>
      <c r="S180" t="b">
        <v>1</v>
      </c>
    </row>
    <row r="181" spans="1:19">
      <c r="A181" s="1">
        <v>179</v>
      </c>
      <c r="B181" t="s">
        <v>21</v>
      </c>
      <c r="C181" t="s">
        <v>639</v>
      </c>
      <c r="D181" t="s">
        <v>374</v>
      </c>
      <c r="E181" t="s">
        <v>609</v>
      </c>
      <c r="F181" t="s">
        <v>524</v>
      </c>
      <c r="I181">
        <v>1</v>
      </c>
      <c r="K181" t="s">
        <v>608</v>
      </c>
      <c r="L181" t="s">
        <v>299</v>
      </c>
      <c r="M181" t="s">
        <v>298</v>
      </c>
      <c r="N181" t="str">
        <f>_xlfn.IFNA(INDEX('[1]Unit _Table'!B:B, MATCH(H181, '[1]Unit _Table'!A1825:A2824)), "")</f>
        <v/>
      </c>
      <c r="O181" t="s">
        <v>8</v>
      </c>
      <c r="S181" t="b">
        <v>1</v>
      </c>
    </row>
    <row r="182" spans="1:19">
      <c r="A182" s="1">
        <v>180</v>
      </c>
      <c r="B182" t="s">
        <v>21</v>
      </c>
      <c r="C182" t="s">
        <v>100</v>
      </c>
      <c r="D182" t="s">
        <v>374</v>
      </c>
      <c r="E182" t="s">
        <v>609</v>
      </c>
      <c r="F182" t="s">
        <v>524</v>
      </c>
      <c r="I182">
        <v>1</v>
      </c>
      <c r="K182" t="s">
        <v>638</v>
      </c>
      <c r="L182" t="s">
        <v>299</v>
      </c>
      <c r="M182" t="s">
        <v>298</v>
      </c>
      <c r="N182" t="str">
        <f>_xlfn.IFNA(INDEX('[1]Unit _Table'!B:B, MATCH(H182, '[1]Unit _Table'!A2124:A3123)), "")</f>
        <v/>
      </c>
      <c r="O182" t="s">
        <v>8</v>
      </c>
      <c r="S182" t="b">
        <v>1</v>
      </c>
    </row>
    <row r="183" spans="1:19">
      <c r="A183" s="1">
        <v>181</v>
      </c>
      <c r="B183" t="s">
        <v>21</v>
      </c>
      <c r="C183" t="s">
        <v>529</v>
      </c>
      <c r="D183" t="s">
        <v>374</v>
      </c>
      <c r="E183" t="s">
        <v>609</v>
      </c>
      <c r="F183" t="s">
        <v>524</v>
      </c>
      <c r="I183">
        <v>1000</v>
      </c>
      <c r="K183" t="s">
        <v>378</v>
      </c>
      <c r="L183" t="s">
        <v>306</v>
      </c>
      <c r="M183" t="s">
        <v>305</v>
      </c>
      <c r="N183" t="str">
        <f>_xlfn.IFNA(INDEX('[1]Unit _Table'!B:B, MATCH(H183, '[1]Unit _Table'!A2923:A3922)), "")</f>
        <v/>
      </c>
      <c r="O183" t="s">
        <v>8</v>
      </c>
      <c r="S183" t="b">
        <v>0</v>
      </c>
    </row>
    <row r="184" spans="1:19">
      <c r="A184" s="1">
        <v>182</v>
      </c>
      <c r="B184" t="s">
        <v>21</v>
      </c>
      <c r="C184" t="s">
        <v>550</v>
      </c>
      <c r="D184" t="s">
        <v>374</v>
      </c>
      <c r="F184" t="s">
        <v>524</v>
      </c>
      <c r="I184" t="e">
        <f>IF(Table13[[#This Row],[Measurement_Kind]]="number", 1000, IF(Table13[[#This Row],[Measurement_Kind]]=OR("boolean", "str"), 1, "N/A"))</f>
        <v>#VALUE!</v>
      </c>
      <c r="N184" t="str">
        <f>_xlfn.IFNA(INDEX('[1]Unit _Table'!B:B, MATCH(H184, '[1]Unit _Table'!A:A)), "")</f>
        <v/>
      </c>
      <c r="O184" t="s">
        <v>8</v>
      </c>
      <c r="S184" t="b">
        <v>0</v>
      </c>
    </row>
    <row r="185" spans="1:19">
      <c r="A185" s="1">
        <v>183</v>
      </c>
      <c r="B185" t="s">
        <v>21</v>
      </c>
      <c r="C185" t="s">
        <v>549</v>
      </c>
      <c r="D185" t="s">
        <v>374</v>
      </c>
      <c r="F185" t="s">
        <v>524</v>
      </c>
      <c r="I185" t="e">
        <f>IF(Table13[[#This Row],[Measurement_Kind]]="number", 1000, IF(Table13[[#This Row],[Measurement_Kind]]=OR("boolean", "str"), 1, "N/A"))</f>
        <v>#VALUE!</v>
      </c>
      <c r="N185" t="str">
        <f>_xlfn.IFNA(INDEX('[1]Unit _Table'!B:B, MATCH(H185, '[1]Unit _Table'!A:A)), "")</f>
        <v/>
      </c>
      <c r="O185" t="s">
        <v>8</v>
      </c>
      <c r="S185" t="b">
        <v>0</v>
      </c>
    </row>
    <row r="186" spans="1:19">
      <c r="A186" s="1">
        <v>184</v>
      </c>
      <c r="B186" t="s">
        <v>21</v>
      </c>
      <c r="C186" t="s">
        <v>25</v>
      </c>
      <c r="D186" t="s">
        <v>374</v>
      </c>
      <c r="F186" t="s">
        <v>524</v>
      </c>
      <c r="I186">
        <v>1</v>
      </c>
      <c r="N186" t="str">
        <f>_xlfn.IFNA(INDEX('[1]Unit _Table'!B:B, MATCH(H186, '[1]Unit _Table'!A:A)), "")</f>
        <v/>
      </c>
      <c r="O186" t="s">
        <v>8</v>
      </c>
      <c r="S186" t="b">
        <v>0</v>
      </c>
    </row>
    <row r="187" spans="1:19">
      <c r="A187" s="1">
        <v>185</v>
      </c>
      <c r="B187" t="s">
        <v>21</v>
      </c>
      <c r="C187" t="s">
        <v>102</v>
      </c>
      <c r="D187" t="s">
        <v>374</v>
      </c>
      <c r="F187" t="s">
        <v>524</v>
      </c>
      <c r="I187" t="e">
        <f>IF(Table13[[#This Row],[Measurement_Kind]]="number", 1000, IF(Table13[[#This Row],[Measurement_Kind]]=OR("boolean", "str"), 1, "N/A"))</f>
        <v>#VALUE!</v>
      </c>
      <c r="N187" t="str">
        <f>_xlfn.IFNA(INDEX('[1]Unit _Table'!B:B, MATCH(H187, '[1]Unit _Table'!A:A)), "")</f>
        <v/>
      </c>
      <c r="O187" t="s">
        <v>8</v>
      </c>
      <c r="S187" t="b">
        <v>0</v>
      </c>
    </row>
    <row r="188" spans="1:19">
      <c r="A188" s="1">
        <v>186</v>
      </c>
      <c r="B188" t="s">
        <v>21</v>
      </c>
      <c r="C188" t="s">
        <v>103</v>
      </c>
      <c r="D188" t="s">
        <v>374</v>
      </c>
      <c r="E188" t="s">
        <v>609</v>
      </c>
      <c r="F188" t="s">
        <v>524</v>
      </c>
      <c r="I188">
        <v>1</v>
      </c>
      <c r="K188" t="s">
        <v>593</v>
      </c>
      <c r="L188" t="s">
        <v>299</v>
      </c>
      <c r="M188" t="s">
        <v>298</v>
      </c>
      <c r="N188" t="str">
        <f>_xlfn.IFNA(INDEX('[1]Unit _Table'!B:B, MATCH(H188, '[1]Unit _Table'!A2283:A3282)), "")</f>
        <v/>
      </c>
      <c r="O188" t="s">
        <v>8</v>
      </c>
      <c r="S188" t="b">
        <v>1</v>
      </c>
    </row>
    <row r="189" spans="1:19">
      <c r="A189" s="1">
        <v>187</v>
      </c>
      <c r="B189" t="s">
        <v>21</v>
      </c>
      <c r="C189" t="s">
        <v>104</v>
      </c>
      <c r="D189" t="s">
        <v>374</v>
      </c>
      <c r="E189" t="s">
        <v>609</v>
      </c>
      <c r="F189" t="s">
        <v>524</v>
      </c>
      <c r="I189">
        <v>1</v>
      </c>
      <c r="K189" t="s">
        <v>593</v>
      </c>
      <c r="L189" t="s">
        <v>299</v>
      </c>
      <c r="M189" t="s">
        <v>298</v>
      </c>
      <c r="N189" t="str">
        <f>_xlfn.IFNA(INDEX('[1]Unit _Table'!B:B, MATCH(H189, '[1]Unit _Table'!A2285:A3284)), "")</f>
        <v/>
      </c>
      <c r="O189" t="s">
        <v>8</v>
      </c>
      <c r="S189" t="b">
        <v>1</v>
      </c>
    </row>
    <row r="190" spans="1:19">
      <c r="A190" s="1">
        <v>188</v>
      </c>
      <c r="B190" t="s">
        <v>21</v>
      </c>
      <c r="C190" t="s">
        <v>627</v>
      </c>
      <c r="D190" t="s">
        <v>374</v>
      </c>
      <c r="E190" t="s">
        <v>609</v>
      </c>
      <c r="F190" t="s">
        <v>524</v>
      </c>
      <c r="I190">
        <v>1</v>
      </c>
      <c r="K190" t="s">
        <v>626</v>
      </c>
      <c r="L190" t="s">
        <v>299</v>
      </c>
      <c r="M190" t="s">
        <v>298</v>
      </c>
      <c r="N190" t="str">
        <f>_xlfn.IFNA(INDEX('[1]Unit _Table'!B:B, MATCH(H190, '[1]Unit _Table'!A2287:A3286)), "")</f>
        <v/>
      </c>
      <c r="O190" t="s">
        <v>8</v>
      </c>
      <c r="S190" t="b">
        <v>0</v>
      </c>
    </row>
    <row r="191" spans="1:19">
      <c r="A191" s="1">
        <v>189</v>
      </c>
      <c r="B191" t="s">
        <v>21</v>
      </c>
      <c r="C191" t="s">
        <v>203</v>
      </c>
      <c r="D191" t="s">
        <v>374</v>
      </c>
      <c r="E191" t="s">
        <v>609</v>
      </c>
      <c r="F191" t="s">
        <v>524</v>
      </c>
      <c r="H191" t="s">
        <v>383</v>
      </c>
      <c r="I191">
        <v>1000</v>
      </c>
      <c r="K191" t="s">
        <v>385</v>
      </c>
      <c r="L191" t="s">
        <v>306</v>
      </c>
      <c r="M191" t="s">
        <v>380</v>
      </c>
      <c r="N191" t="str">
        <f>_xlfn.IFNA(INDEX('[1]Unit _Table'!B:B, MATCH(H191, '[1]Unit _Table'!$A$1:$A$1000)), "")</f>
        <v>fahrenheit</v>
      </c>
      <c r="O191" t="s">
        <v>8</v>
      </c>
      <c r="S191" t="b">
        <v>0</v>
      </c>
    </row>
    <row r="192" spans="1:19">
      <c r="A192" s="1">
        <v>190</v>
      </c>
      <c r="B192" t="s">
        <v>21</v>
      </c>
      <c r="C192" t="s">
        <v>610</v>
      </c>
      <c r="D192" t="s">
        <v>374</v>
      </c>
      <c r="E192" t="s">
        <v>609</v>
      </c>
      <c r="F192" t="s">
        <v>524</v>
      </c>
      <c r="I192">
        <v>1000</v>
      </c>
      <c r="K192" t="s">
        <v>608</v>
      </c>
      <c r="L192" t="s">
        <v>299</v>
      </c>
      <c r="M192" t="s">
        <v>305</v>
      </c>
      <c r="N192" t="str">
        <f>_xlfn.IFNA(INDEX('[1]Unit _Table'!B:B, MATCH(H192, '[1]Unit _Table'!A2993:A3992)), "")</f>
        <v/>
      </c>
      <c r="O192" t="s">
        <v>8</v>
      </c>
      <c r="S192" t="b">
        <v>0</v>
      </c>
    </row>
    <row r="193" spans="1:19">
      <c r="A193" s="1">
        <v>191</v>
      </c>
      <c r="B193" t="s">
        <v>21</v>
      </c>
      <c r="C193" t="s">
        <v>623</v>
      </c>
      <c r="D193" t="s">
        <v>374</v>
      </c>
      <c r="E193" t="s">
        <v>609</v>
      </c>
      <c r="F193" t="s">
        <v>524</v>
      </c>
      <c r="I193">
        <v>1000</v>
      </c>
      <c r="K193" t="s">
        <v>622</v>
      </c>
      <c r="L193" t="s">
        <v>306</v>
      </c>
      <c r="M193" t="s">
        <v>380</v>
      </c>
      <c r="N193" t="str">
        <f>_xlfn.IFNA(INDEX('[1]Unit _Table'!B:B, MATCH(H193, '[1]Unit _Table'!A2437:A3436)), "")</f>
        <v/>
      </c>
      <c r="O193" t="s">
        <v>8</v>
      </c>
      <c r="S193" t="b">
        <v>0</v>
      </c>
    </row>
    <row r="194" spans="1:19">
      <c r="A194" s="1">
        <v>192</v>
      </c>
      <c r="B194" t="s">
        <v>21</v>
      </c>
      <c r="C194" t="s">
        <v>625</v>
      </c>
      <c r="D194" t="s">
        <v>374</v>
      </c>
      <c r="E194" t="s">
        <v>609</v>
      </c>
      <c r="F194" t="s">
        <v>524</v>
      </c>
      <c r="H194" t="s">
        <v>383</v>
      </c>
      <c r="I194">
        <v>1000</v>
      </c>
      <c r="K194" t="s">
        <v>624</v>
      </c>
      <c r="L194" t="s">
        <v>306</v>
      </c>
      <c r="M194" t="s">
        <v>380</v>
      </c>
      <c r="N194" t="str">
        <f>_xlfn.IFNA(INDEX('[1]Unit _Table'!B:B, MATCH(H194, '[1]Unit _Table'!$A$1:$A$1000)), "")</f>
        <v>fahrenheit</v>
      </c>
      <c r="O194" t="s">
        <v>8</v>
      </c>
      <c r="S194" t="b">
        <v>0</v>
      </c>
    </row>
    <row r="195" spans="1:19">
      <c r="A195" s="1">
        <v>193</v>
      </c>
      <c r="B195" t="s">
        <v>21</v>
      </c>
      <c r="C195" t="s">
        <v>282</v>
      </c>
      <c r="D195" t="s">
        <v>374</v>
      </c>
      <c r="E195" t="s">
        <v>609</v>
      </c>
      <c r="F195" t="s">
        <v>524</v>
      </c>
      <c r="H195" t="s">
        <v>383</v>
      </c>
      <c r="I195">
        <v>1000</v>
      </c>
      <c r="K195" t="s">
        <v>384</v>
      </c>
      <c r="L195" t="s">
        <v>306</v>
      </c>
      <c r="M195" t="s">
        <v>380</v>
      </c>
      <c r="N195" t="str">
        <f>_xlfn.IFNA(INDEX('[1]Unit _Table'!B:B, MATCH(H195, '[1]Unit _Table'!$A$1:$A$1000)), "")</f>
        <v>fahrenheit</v>
      </c>
      <c r="O195" t="s">
        <v>8</v>
      </c>
      <c r="S195" t="b">
        <v>0</v>
      </c>
    </row>
    <row r="196" spans="1:19">
      <c r="A196" s="1">
        <v>194</v>
      </c>
      <c r="B196" t="s">
        <v>105</v>
      </c>
      <c r="C196" t="s">
        <v>645</v>
      </c>
      <c r="D196" t="s">
        <v>374</v>
      </c>
      <c r="E196" t="s">
        <v>609</v>
      </c>
      <c r="F196" t="s">
        <v>524</v>
      </c>
      <c r="I196">
        <v>1</v>
      </c>
      <c r="K196" t="s">
        <v>608</v>
      </c>
      <c r="L196" t="s">
        <v>299</v>
      </c>
      <c r="M196" t="s">
        <v>298</v>
      </c>
      <c r="N196" t="str">
        <f>_xlfn.IFNA(INDEX('[1]Unit _Table'!B:B, MATCH(H196, '[1]Unit _Table'!A1816:A2815)), "")</f>
        <v/>
      </c>
      <c r="O196" t="s">
        <v>8</v>
      </c>
      <c r="S196" t="b">
        <v>1</v>
      </c>
    </row>
    <row r="197" spans="1:19">
      <c r="A197" s="1">
        <v>195</v>
      </c>
      <c r="B197" t="s">
        <v>105</v>
      </c>
      <c r="C197" t="s">
        <v>655</v>
      </c>
      <c r="D197" t="s">
        <v>374</v>
      </c>
      <c r="E197" t="s">
        <v>609</v>
      </c>
      <c r="F197" t="s">
        <v>524</v>
      </c>
      <c r="H197" t="s">
        <v>383</v>
      </c>
      <c r="I197">
        <v>1000</v>
      </c>
      <c r="K197" t="s">
        <v>426</v>
      </c>
      <c r="L197" t="s">
        <v>306</v>
      </c>
      <c r="M197" t="s">
        <v>380</v>
      </c>
      <c r="N197" t="str">
        <f>_xlfn.IFNA(INDEX('[1]Unit _Table'!B:B, MATCH(H197, '[1]Unit _Table'!$A$1:$A$1000)), "")</f>
        <v>fahrenheit</v>
      </c>
      <c r="O197" t="s">
        <v>8</v>
      </c>
      <c r="S197" t="b">
        <v>1</v>
      </c>
    </row>
    <row r="198" spans="1:19">
      <c r="A198" s="1">
        <v>196</v>
      </c>
      <c r="B198" t="s">
        <v>105</v>
      </c>
      <c r="C198" t="s">
        <v>97</v>
      </c>
      <c r="D198" t="s">
        <v>374</v>
      </c>
      <c r="F198" t="s">
        <v>524</v>
      </c>
      <c r="I198">
        <v>1</v>
      </c>
      <c r="M198" t="s">
        <v>298</v>
      </c>
      <c r="N198" t="str">
        <f>_xlfn.IFNA(INDEX('[1]Unit _Table'!B:B, MATCH(H198, '[1]Unit _Table'!A:A)), "")</f>
        <v/>
      </c>
      <c r="O198" t="s">
        <v>8</v>
      </c>
      <c r="S198" t="b">
        <v>0</v>
      </c>
    </row>
    <row r="199" spans="1:19">
      <c r="A199" s="1">
        <v>197</v>
      </c>
      <c r="B199" t="s">
        <v>105</v>
      </c>
      <c r="C199" t="s">
        <v>654</v>
      </c>
      <c r="D199" t="s">
        <v>374</v>
      </c>
      <c r="E199" t="s">
        <v>609</v>
      </c>
      <c r="F199" t="s">
        <v>524</v>
      </c>
      <c r="H199" t="s">
        <v>383</v>
      </c>
      <c r="I199">
        <v>1000</v>
      </c>
      <c r="K199" t="s">
        <v>653</v>
      </c>
      <c r="L199" t="s">
        <v>306</v>
      </c>
      <c r="M199" t="s">
        <v>380</v>
      </c>
      <c r="N199" t="str">
        <f>_xlfn.IFNA(INDEX('[1]Unit _Table'!B:B, MATCH(H199, '[1]Unit _Table'!$A$1:$A$1000)), "")</f>
        <v>fahrenheit</v>
      </c>
      <c r="O199" t="s">
        <v>8</v>
      </c>
      <c r="S199" t="b">
        <v>1</v>
      </c>
    </row>
    <row r="200" spans="1:19">
      <c r="A200" s="1">
        <v>198</v>
      </c>
      <c r="B200" t="s">
        <v>105</v>
      </c>
      <c r="C200" t="s">
        <v>652</v>
      </c>
      <c r="D200" t="s">
        <v>374</v>
      </c>
      <c r="E200" t="s">
        <v>609</v>
      </c>
      <c r="F200" t="s">
        <v>524</v>
      </c>
      <c r="H200" t="s">
        <v>383</v>
      </c>
      <c r="I200">
        <v>1000</v>
      </c>
      <c r="K200" t="s">
        <v>651</v>
      </c>
      <c r="L200" t="s">
        <v>306</v>
      </c>
      <c r="M200" t="s">
        <v>380</v>
      </c>
      <c r="N200" t="str">
        <f>_xlfn.IFNA(INDEX('[1]Unit _Table'!B:B, MATCH(H200, '[1]Unit _Table'!$A$1:$A$1000)), "")</f>
        <v>fahrenheit</v>
      </c>
      <c r="O200" t="s">
        <v>8</v>
      </c>
      <c r="S200" t="b">
        <v>1</v>
      </c>
    </row>
    <row r="201" spans="1:19">
      <c r="A201" s="1">
        <v>199</v>
      </c>
      <c r="B201" t="s">
        <v>105</v>
      </c>
      <c r="C201" t="s">
        <v>757</v>
      </c>
      <c r="D201" t="s">
        <v>374</v>
      </c>
      <c r="E201" t="s">
        <v>609</v>
      </c>
      <c r="F201" t="s">
        <v>524</v>
      </c>
      <c r="H201" t="s">
        <v>505</v>
      </c>
      <c r="I201">
        <v>1000</v>
      </c>
      <c r="K201" t="s">
        <v>756</v>
      </c>
      <c r="L201" t="s">
        <v>306</v>
      </c>
      <c r="M201" t="s">
        <v>380</v>
      </c>
      <c r="N201" t="s">
        <v>504</v>
      </c>
      <c r="O201" t="s">
        <v>8</v>
      </c>
      <c r="S201" t="b">
        <v>1</v>
      </c>
    </row>
    <row r="202" spans="1:19">
      <c r="A202" s="1">
        <v>200</v>
      </c>
      <c r="B202" t="s">
        <v>105</v>
      </c>
      <c r="C202" t="s">
        <v>650</v>
      </c>
      <c r="D202" t="s">
        <v>374</v>
      </c>
      <c r="E202" t="s">
        <v>609</v>
      </c>
      <c r="F202" t="s">
        <v>524</v>
      </c>
      <c r="H202" t="s">
        <v>383</v>
      </c>
      <c r="I202">
        <v>1000</v>
      </c>
      <c r="K202" t="s">
        <v>607</v>
      </c>
      <c r="L202" t="s">
        <v>306</v>
      </c>
      <c r="M202" t="s">
        <v>380</v>
      </c>
      <c r="N202" t="str">
        <f>_xlfn.IFNA(INDEX('[1]Unit _Table'!B:B, MATCH(H202, '[1]Unit _Table'!$A$1:$A$1000)), "")</f>
        <v>fahrenheit</v>
      </c>
      <c r="O202" t="s">
        <v>8</v>
      </c>
      <c r="S202" t="b">
        <v>1</v>
      </c>
    </row>
    <row r="203" spans="1:19">
      <c r="A203" s="1">
        <v>201</v>
      </c>
      <c r="B203" t="s">
        <v>105</v>
      </c>
      <c r="C203" t="s">
        <v>637</v>
      </c>
      <c r="D203" t="s">
        <v>374</v>
      </c>
      <c r="E203" t="s">
        <v>609</v>
      </c>
      <c r="F203" t="s">
        <v>524</v>
      </c>
      <c r="I203">
        <v>1</v>
      </c>
      <c r="K203" t="s">
        <v>628</v>
      </c>
      <c r="L203" t="s">
        <v>299</v>
      </c>
      <c r="M203" t="s">
        <v>298</v>
      </c>
      <c r="N203" t="str">
        <f>_xlfn.IFNA(INDEX('[1]Unit _Table'!B:B, MATCH(H203, '[1]Unit _Table'!A2223:A3222)), "")</f>
        <v/>
      </c>
      <c r="O203" t="s">
        <v>8</v>
      </c>
      <c r="S203" t="b">
        <v>1</v>
      </c>
    </row>
    <row r="204" spans="1:19">
      <c r="A204" s="1">
        <v>202</v>
      </c>
      <c r="B204" t="s">
        <v>105</v>
      </c>
      <c r="C204" t="s">
        <v>636</v>
      </c>
      <c r="D204" t="s">
        <v>374</v>
      </c>
      <c r="E204" t="s">
        <v>609</v>
      </c>
      <c r="F204" t="s">
        <v>524</v>
      </c>
      <c r="I204">
        <v>1</v>
      </c>
      <c r="K204" t="s">
        <v>628</v>
      </c>
      <c r="L204" t="s">
        <v>299</v>
      </c>
      <c r="M204" t="s">
        <v>298</v>
      </c>
      <c r="N204" t="str">
        <f>_xlfn.IFNA(INDEX('[1]Unit _Table'!B:B, MATCH(H204, '[1]Unit _Table'!A2224:A3223)), "")</f>
        <v/>
      </c>
      <c r="O204" t="s">
        <v>8</v>
      </c>
      <c r="S204" t="b">
        <v>1</v>
      </c>
    </row>
    <row r="205" spans="1:19">
      <c r="A205" s="1">
        <v>203</v>
      </c>
      <c r="B205" t="s">
        <v>105</v>
      </c>
      <c r="C205" t="s">
        <v>632</v>
      </c>
      <c r="D205" t="s">
        <v>374</v>
      </c>
      <c r="E205" t="s">
        <v>609</v>
      </c>
      <c r="F205" t="s">
        <v>524</v>
      </c>
      <c r="I205">
        <v>1</v>
      </c>
      <c r="K205" t="s">
        <v>628</v>
      </c>
      <c r="L205" t="s">
        <v>299</v>
      </c>
      <c r="M205" t="s">
        <v>298</v>
      </c>
      <c r="N205" t="str">
        <f>_xlfn.IFNA(INDEX('[1]Unit _Table'!B:B, MATCH(H205, '[1]Unit _Table'!A2225:A3224)), "")</f>
        <v/>
      </c>
      <c r="O205" t="s">
        <v>8</v>
      </c>
      <c r="S205" t="b">
        <v>1</v>
      </c>
    </row>
    <row r="206" spans="1:19">
      <c r="A206" s="1">
        <v>204</v>
      </c>
      <c r="B206" t="s">
        <v>105</v>
      </c>
      <c r="C206" t="s">
        <v>631</v>
      </c>
      <c r="D206" t="s">
        <v>374</v>
      </c>
      <c r="E206" t="s">
        <v>609</v>
      </c>
      <c r="F206" t="s">
        <v>524</v>
      </c>
      <c r="I206">
        <v>1</v>
      </c>
      <c r="K206" t="s">
        <v>628</v>
      </c>
      <c r="L206" t="s">
        <v>299</v>
      </c>
      <c r="M206" t="s">
        <v>298</v>
      </c>
      <c r="N206" t="str">
        <f>_xlfn.IFNA(INDEX('[1]Unit _Table'!B:B, MATCH(H206, '[1]Unit _Table'!A2226:A3225)), "")</f>
        <v/>
      </c>
      <c r="O206" t="s">
        <v>8</v>
      </c>
      <c r="S206" t="b">
        <v>1</v>
      </c>
    </row>
    <row r="207" spans="1:19">
      <c r="A207" s="1">
        <v>205</v>
      </c>
      <c r="B207" t="s">
        <v>105</v>
      </c>
      <c r="C207" t="s">
        <v>630</v>
      </c>
      <c r="D207" t="s">
        <v>374</v>
      </c>
      <c r="E207" t="s">
        <v>609</v>
      </c>
      <c r="F207" t="s">
        <v>524</v>
      </c>
      <c r="I207">
        <v>1</v>
      </c>
      <c r="K207" t="s">
        <v>628</v>
      </c>
      <c r="L207" t="s">
        <v>299</v>
      </c>
      <c r="M207" t="s">
        <v>298</v>
      </c>
      <c r="N207" t="str">
        <f>_xlfn.IFNA(INDEX('[1]Unit _Table'!B:B, MATCH(H207, '[1]Unit _Table'!A2227:A3226)), "")</f>
        <v/>
      </c>
      <c r="O207" t="s">
        <v>8</v>
      </c>
      <c r="S207" t="b">
        <v>1</v>
      </c>
    </row>
    <row r="208" spans="1:19">
      <c r="A208" s="1">
        <v>206</v>
      </c>
      <c r="B208" t="s">
        <v>105</v>
      </c>
      <c r="C208" t="s">
        <v>629</v>
      </c>
      <c r="D208" t="s">
        <v>374</v>
      </c>
      <c r="E208" t="s">
        <v>609</v>
      </c>
      <c r="F208" t="s">
        <v>524</v>
      </c>
      <c r="I208">
        <v>1</v>
      </c>
      <c r="K208" t="s">
        <v>628</v>
      </c>
      <c r="L208" t="s">
        <v>299</v>
      </c>
      <c r="M208" t="s">
        <v>298</v>
      </c>
      <c r="N208" t="str">
        <f>_xlfn.IFNA(INDEX('[1]Unit _Table'!B:B, MATCH(H208, '[1]Unit _Table'!A2228:A3227)), "")</f>
        <v/>
      </c>
      <c r="O208" t="s">
        <v>8</v>
      </c>
      <c r="S208" t="b">
        <v>1</v>
      </c>
    </row>
    <row r="209" spans="1:19">
      <c r="A209" s="1">
        <v>207</v>
      </c>
      <c r="B209" t="s">
        <v>105</v>
      </c>
      <c r="C209" t="s">
        <v>649</v>
      </c>
      <c r="D209" t="s">
        <v>374</v>
      </c>
      <c r="E209" t="s">
        <v>609</v>
      </c>
      <c r="F209" t="s">
        <v>524</v>
      </c>
      <c r="H209" t="s">
        <v>383</v>
      </c>
      <c r="I209">
        <v>1000</v>
      </c>
      <c r="K209" t="s">
        <v>648</v>
      </c>
      <c r="L209" t="s">
        <v>306</v>
      </c>
      <c r="M209" t="s">
        <v>380</v>
      </c>
      <c r="N209" t="str">
        <f>_xlfn.IFNA(INDEX('[1]Unit _Table'!B:B, MATCH(H209, '[1]Unit _Table'!$A$1:$A$1000)), "")</f>
        <v>fahrenheit</v>
      </c>
      <c r="O209" t="s">
        <v>8</v>
      </c>
      <c r="S209" t="b">
        <v>1</v>
      </c>
    </row>
    <row r="210" spans="1:19">
      <c r="A210" s="1">
        <v>208</v>
      </c>
      <c r="B210" t="s">
        <v>108</v>
      </c>
      <c r="C210" t="s">
        <v>752</v>
      </c>
      <c r="D210" t="s">
        <v>374</v>
      </c>
      <c r="E210" t="s">
        <v>609</v>
      </c>
      <c r="F210" t="s">
        <v>524</v>
      </c>
      <c r="I210">
        <v>1000</v>
      </c>
      <c r="K210" t="s">
        <v>751</v>
      </c>
      <c r="L210" t="s">
        <v>299</v>
      </c>
      <c r="M210" t="s">
        <v>305</v>
      </c>
      <c r="N210" t="str">
        <f>_xlfn.IFNA(INDEX('[1]Unit _Table'!B:B, MATCH(H210, '[1]Unit _Table'!A108:A1107)), "")</f>
        <v/>
      </c>
      <c r="O210" t="s">
        <v>8</v>
      </c>
      <c r="S210" t="b">
        <v>1</v>
      </c>
    </row>
    <row r="211" spans="1:19">
      <c r="A211" s="1">
        <v>209</v>
      </c>
      <c r="B211" t="s">
        <v>108</v>
      </c>
      <c r="C211" t="s">
        <v>621</v>
      </c>
      <c r="D211" t="s">
        <v>374</v>
      </c>
      <c r="E211" t="s">
        <v>609</v>
      </c>
      <c r="F211" t="s">
        <v>524</v>
      </c>
      <c r="I211">
        <v>1000</v>
      </c>
      <c r="K211" t="s">
        <v>620</v>
      </c>
      <c r="L211" t="s">
        <v>306</v>
      </c>
      <c r="M211" t="s">
        <v>305</v>
      </c>
      <c r="N211" t="str">
        <f>_xlfn.IFNA(INDEX('[1]Unit _Table'!B:B, MATCH(H211, '[1]Unit _Table'!A2980:A3979)), "")</f>
        <v/>
      </c>
      <c r="O211" t="s">
        <v>8</v>
      </c>
      <c r="S211" t="b">
        <v>1</v>
      </c>
    </row>
    <row r="212" spans="1:19">
      <c r="A212" s="1">
        <v>210</v>
      </c>
      <c r="B212" t="s">
        <v>108</v>
      </c>
      <c r="C212" t="s">
        <v>619</v>
      </c>
      <c r="D212" t="s">
        <v>374</v>
      </c>
      <c r="E212" t="s">
        <v>609</v>
      </c>
      <c r="F212" t="s">
        <v>524</v>
      </c>
      <c r="I212">
        <v>1000</v>
      </c>
      <c r="K212" t="s">
        <v>617</v>
      </c>
      <c r="L212" t="s">
        <v>306</v>
      </c>
      <c r="M212" t="s">
        <v>305</v>
      </c>
      <c r="N212" t="str">
        <f>_xlfn.IFNA(INDEX('[1]Unit _Table'!B:B, MATCH(H212, '[1]Unit _Table'!A2985:A3984)), "")</f>
        <v/>
      </c>
      <c r="O212" t="s">
        <v>8</v>
      </c>
      <c r="S212" t="b">
        <v>1</v>
      </c>
    </row>
    <row r="213" spans="1:19">
      <c r="A213" s="1">
        <v>211</v>
      </c>
      <c r="B213" t="s">
        <v>108</v>
      </c>
      <c r="C213" t="s">
        <v>618</v>
      </c>
      <c r="D213" t="s">
        <v>374</v>
      </c>
      <c r="E213" t="s">
        <v>609</v>
      </c>
      <c r="F213" t="s">
        <v>524</v>
      </c>
      <c r="I213">
        <v>1000</v>
      </c>
      <c r="K213" t="s">
        <v>617</v>
      </c>
      <c r="L213" t="s">
        <v>306</v>
      </c>
      <c r="M213" t="s">
        <v>305</v>
      </c>
      <c r="N213" t="str">
        <f>_xlfn.IFNA(INDEX('[1]Unit _Table'!B:B, MATCH(H213, '[1]Unit _Table'!A2986:A3985)), "")</f>
        <v/>
      </c>
      <c r="O213" t="s">
        <v>8</v>
      </c>
      <c r="S213" t="b">
        <v>1</v>
      </c>
    </row>
    <row r="214" spans="1:19">
      <c r="A214" s="1">
        <v>212</v>
      </c>
      <c r="B214" t="s">
        <v>108</v>
      </c>
      <c r="C214" t="s">
        <v>616</v>
      </c>
      <c r="D214" t="s">
        <v>374</v>
      </c>
      <c r="E214" t="s">
        <v>609</v>
      </c>
      <c r="F214" t="s">
        <v>524</v>
      </c>
      <c r="I214">
        <v>1000</v>
      </c>
      <c r="K214" t="s">
        <v>614</v>
      </c>
      <c r="L214" t="s">
        <v>306</v>
      </c>
      <c r="M214" t="s">
        <v>305</v>
      </c>
      <c r="N214" t="str">
        <f>_xlfn.IFNA(INDEX('[1]Unit _Table'!B:B, MATCH(H214, '[1]Unit _Table'!A2987:A3986)), "")</f>
        <v/>
      </c>
      <c r="O214" t="s">
        <v>8</v>
      </c>
      <c r="S214" t="b">
        <v>1</v>
      </c>
    </row>
    <row r="215" spans="1:19">
      <c r="A215" s="1">
        <v>213</v>
      </c>
      <c r="B215" t="s">
        <v>108</v>
      </c>
      <c r="C215" t="s">
        <v>615</v>
      </c>
      <c r="D215" t="s">
        <v>374</v>
      </c>
      <c r="E215" t="s">
        <v>609</v>
      </c>
      <c r="F215" t="s">
        <v>524</v>
      </c>
      <c r="I215">
        <v>1000</v>
      </c>
      <c r="K215" t="s">
        <v>614</v>
      </c>
      <c r="L215" t="s">
        <v>306</v>
      </c>
      <c r="M215" t="s">
        <v>305</v>
      </c>
      <c r="N215" t="str">
        <f>_xlfn.IFNA(INDEX('[1]Unit _Table'!B:B, MATCH(H215, '[1]Unit _Table'!A2988:A3987)), "")</f>
        <v/>
      </c>
      <c r="O215" t="s">
        <v>8</v>
      </c>
      <c r="S215" t="b">
        <v>1</v>
      </c>
    </row>
    <row r="216" spans="1:19">
      <c r="A216" s="1">
        <v>214</v>
      </c>
      <c r="B216" t="s">
        <v>108</v>
      </c>
      <c r="C216" t="s">
        <v>613</v>
      </c>
      <c r="D216" t="s">
        <v>374</v>
      </c>
      <c r="E216" t="s">
        <v>609</v>
      </c>
      <c r="F216" t="s">
        <v>524</v>
      </c>
      <c r="I216">
        <v>1000</v>
      </c>
      <c r="K216" t="s">
        <v>611</v>
      </c>
      <c r="L216" t="s">
        <v>306</v>
      </c>
      <c r="M216" t="s">
        <v>305</v>
      </c>
      <c r="N216" t="str">
        <f>_xlfn.IFNA(INDEX('[1]Unit _Table'!B:B, MATCH(H216, '[1]Unit _Table'!A2989:A3988)), "")</f>
        <v/>
      </c>
      <c r="O216" t="s">
        <v>8</v>
      </c>
      <c r="S216" t="b">
        <v>1</v>
      </c>
    </row>
    <row r="217" spans="1:19">
      <c r="A217" s="1">
        <v>215</v>
      </c>
      <c r="B217" t="s">
        <v>108</v>
      </c>
      <c r="C217" t="s">
        <v>612</v>
      </c>
      <c r="D217" t="s">
        <v>374</v>
      </c>
      <c r="E217" t="s">
        <v>609</v>
      </c>
      <c r="F217" t="s">
        <v>524</v>
      </c>
      <c r="I217">
        <v>1000</v>
      </c>
      <c r="K217" t="s">
        <v>611</v>
      </c>
      <c r="L217" t="s">
        <v>306</v>
      </c>
      <c r="M217" t="s">
        <v>305</v>
      </c>
      <c r="N217" t="str">
        <f>_xlfn.IFNA(INDEX('[1]Unit _Table'!B:B, MATCH(H217, '[1]Unit _Table'!A2990:A3989)), "")</f>
        <v/>
      </c>
      <c r="O217" t="s">
        <v>8</v>
      </c>
      <c r="S217" t="b">
        <v>1</v>
      </c>
    </row>
    <row r="218" spans="1:19">
      <c r="A218" s="1">
        <v>216</v>
      </c>
      <c r="B218" t="s">
        <v>453</v>
      </c>
      <c r="C218" t="s">
        <v>452</v>
      </c>
      <c r="D218" t="s">
        <v>374</v>
      </c>
      <c r="F218" t="s">
        <v>308</v>
      </c>
      <c r="I218" t="e">
        <f>IF(Table13[[#This Row],[Measurement_Kind]]="number", 1000, IF(Table13[[#This Row],[Measurement_Kind]]=OR("boolean", "str"), 1, "N/A"))</f>
        <v>#VALUE!</v>
      </c>
      <c r="N218" t="str">
        <f>_xlfn.IFNA(INDEX('[1]Unit _Table'!B:B, MATCH(H218, '[1]Unit _Table'!A:A)), "")</f>
        <v/>
      </c>
      <c r="O218" t="s">
        <v>8</v>
      </c>
      <c r="S218" t="b">
        <v>0</v>
      </c>
    </row>
    <row r="219" spans="1:19">
      <c r="A219" s="1">
        <v>217</v>
      </c>
      <c r="B219" t="s">
        <v>31</v>
      </c>
      <c r="C219" t="s">
        <v>758</v>
      </c>
      <c r="D219" t="s">
        <v>374</v>
      </c>
      <c r="F219" t="s">
        <v>308</v>
      </c>
      <c r="N219" t="str">
        <f>_xlfn.IFNA(INDEX('[1]Unit _Table'!B:B, MATCH(H219, '[1]Unit _Table'!A:A)), "")</f>
        <v/>
      </c>
      <c r="O219" t="s">
        <v>8</v>
      </c>
      <c r="S219" t="b">
        <v>0</v>
      </c>
    </row>
    <row r="220" spans="1:19">
      <c r="A220" s="1">
        <v>218</v>
      </c>
      <c r="B220" t="s">
        <v>31</v>
      </c>
      <c r="C220" t="s">
        <v>32</v>
      </c>
      <c r="D220" t="s">
        <v>374</v>
      </c>
      <c r="F220" t="s">
        <v>308</v>
      </c>
      <c r="I220" t="e">
        <f>IF(Table13[[#This Row],[Measurement_Kind]]="number", 1000, IF(Table13[[#This Row],[Measurement_Kind]]=OR("boolean", "str"), 1, "N/A"))</f>
        <v>#VALUE!</v>
      </c>
      <c r="N220" t="str">
        <f>_xlfn.IFNA(INDEX('[1]Unit _Table'!B:B, MATCH(H220, '[1]Unit _Table'!A:A)), "")</f>
        <v/>
      </c>
      <c r="O220" t="s">
        <v>8</v>
      </c>
      <c r="S220" t="b">
        <v>0</v>
      </c>
    </row>
    <row r="221" spans="1:19">
      <c r="A221" s="1">
        <v>219</v>
      </c>
      <c r="B221" t="s">
        <v>111</v>
      </c>
      <c r="C221" t="s">
        <v>112</v>
      </c>
      <c r="D221" t="s">
        <v>374</v>
      </c>
      <c r="F221" t="s">
        <v>308</v>
      </c>
      <c r="I221" t="e">
        <f>IF(Table13[[#This Row],[Measurement_Kind]]="number", 1000, IF(Table13[[#This Row],[Measurement_Kind]]=OR("boolean", "str"), 1, "N/A"))</f>
        <v>#VALUE!</v>
      </c>
      <c r="N221" t="str">
        <f>_xlfn.IFNA(INDEX('[1]Unit _Table'!B:B, MATCH(H221, '[1]Unit _Table'!A:A)), "")</f>
        <v/>
      </c>
      <c r="O221" t="s">
        <v>8</v>
      </c>
      <c r="S221" t="b">
        <v>0</v>
      </c>
    </row>
    <row r="222" spans="1:19">
      <c r="A222" s="1">
        <v>220</v>
      </c>
      <c r="B222" t="s">
        <v>111</v>
      </c>
      <c r="C222" t="s">
        <v>113</v>
      </c>
      <c r="D222" t="s">
        <v>374</v>
      </c>
      <c r="F222" t="s">
        <v>308</v>
      </c>
      <c r="I222" t="e">
        <f>IF(Table13[[#This Row],[Measurement_Kind]]="number", 1000, IF(Table13[[#This Row],[Measurement_Kind]]=OR("boolean", "str"), 1, "N/A"))</f>
        <v>#VALUE!</v>
      </c>
      <c r="N222" t="str">
        <f>_xlfn.IFNA(INDEX('[1]Unit _Table'!B:B, MATCH(H222, '[1]Unit _Table'!A:A)), "")</f>
        <v/>
      </c>
      <c r="O222" t="s">
        <v>8</v>
      </c>
      <c r="S222" t="b">
        <v>0</v>
      </c>
    </row>
    <row r="223" spans="1:19">
      <c r="A223" s="1">
        <v>221</v>
      </c>
      <c r="B223" t="s">
        <v>111</v>
      </c>
      <c r="C223" t="s">
        <v>743</v>
      </c>
      <c r="D223" t="s">
        <v>374</v>
      </c>
      <c r="F223" t="s">
        <v>308</v>
      </c>
      <c r="I223" t="e">
        <f>IF(Table13[[#This Row],[Measurement_Kind]]="number", 1000, IF(Table13[[#This Row],[Measurement_Kind]]=OR("boolean", "str"), 1, "N/A"))</f>
        <v>#VALUE!</v>
      </c>
      <c r="N223" t="str">
        <f>_xlfn.IFNA(INDEX('[1]Unit _Table'!B:B, MATCH(H223, '[1]Unit _Table'!A:A)), "")</f>
        <v/>
      </c>
      <c r="O223" t="s">
        <v>8</v>
      </c>
      <c r="S223" t="b">
        <v>0</v>
      </c>
    </row>
    <row r="224" spans="1:19">
      <c r="A224" s="1">
        <v>222</v>
      </c>
      <c r="B224" t="s">
        <v>33</v>
      </c>
      <c r="C224" t="s">
        <v>38</v>
      </c>
      <c r="D224" t="s">
        <v>374</v>
      </c>
      <c r="F224" t="s">
        <v>308</v>
      </c>
      <c r="I224" t="e">
        <f>IF(Table13[[#This Row],[Measurement_Kind]]="number", 1000, IF(Table13[[#This Row],[Measurement_Kind]]=OR("boolean", "str"), 1, "N/A"))</f>
        <v>#VALUE!</v>
      </c>
      <c r="N224" t="str">
        <f>_xlfn.IFNA(INDEX('[1]Unit _Table'!B:B, MATCH(H224, '[1]Unit _Table'!A:A)), "")</f>
        <v/>
      </c>
      <c r="O224" t="s">
        <v>8</v>
      </c>
      <c r="S224" t="b">
        <v>0</v>
      </c>
    </row>
    <row r="225" spans="1:19">
      <c r="A225" s="1">
        <v>223</v>
      </c>
      <c r="B225" t="s">
        <v>33</v>
      </c>
      <c r="C225" t="s">
        <v>750</v>
      </c>
      <c r="D225" t="s">
        <v>374</v>
      </c>
      <c r="F225" t="s">
        <v>308</v>
      </c>
      <c r="I225">
        <v>1</v>
      </c>
      <c r="M225" t="s">
        <v>305</v>
      </c>
      <c r="N225" t="str">
        <f>_xlfn.IFNA(INDEX('[1]Unit _Table'!B:B, MATCH(H225, '[1]Unit _Table'!A:A)), "")</f>
        <v/>
      </c>
      <c r="O225" t="s">
        <v>8</v>
      </c>
      <c r="S225" t="b">
        <v>0</v>
      </c>
    </row>
    <row r="226" spans="1:19">
      <c r="A226" s="1">
        <v>224</v>
      </c>
      <c r="B226" t="s">
        <v>33</v>
      </c>
      <c r="C226" t="s">
        <v>634</v>
      </c>
      <c r="D226" t="s">
        <v>374</v>
      </c>
      <c r="F226" t="s">
        <v>308</v>
      </c>
      <c r="I226">
        <v>1</v>
      </c>
      <c r="M226" t="s">
        <v>305</v>
      </c>
      <c r="N226" t="str">
        <f>_xlfn.IFNA(INDEX('[1]Unit _Table'!B:B, MATCH(H226, '[1]Unit _Table'!A:A)), "")</f>
        <v/>
      </c>
      <c r="O226" t="s">
        <v>8</v>
      </c>
      <c r="S226" t="b">
        <v>0</v>
      </c>
    </row>
    <row r="227" spans="1:19">
      <c r="A227" s="1">
        <v>225</v>
      </c>
      <c r="B227" t="s">
        <v>33</v>
      </c>
      <c r="C227" t="s">
        <v>556</v>
      </c>
      <c r="D227" t="s">
        <v>374</v>
      </c>
      <c r="F227" t="s">
        <v>308</v>
      </c>
      <c r="I227">
        <v>1</v>
      </c>
      <c r="M227" t="s">
        <v>305</v>
      </c>
      <c r="N227" t="str">
        <f>_xlfn.IFNA(INDEX('[1]Unit _Table'!B:B, MATCH(H227, '[1]Unit _Table'!A:A)), "")</f>
        <v/>
      </c>
      <c r="O227" t="s">
        <v>8</v>
      </c>
      <c r="S227" t="b">
        <v>0</v>
      </c>
    </row>
    <row r="228" spans="1:19">
      <c r="A228" s="1">
        <v>226</v>
      </c>
      <c r="B228" t="s">
        <v>33</v>
      </c>
      <c r="C228" t="s">
        <v>558</v>
      </c>
      <c r="D228" t="s">
        <v>374</v>
      </c>
      <c r="F228" t="s">
        <v>308</v>
      </c>
      <c r="I228">
        <v>1</v>
      </c>
      <c r="M228" t="s">
        <v>305</v>
      </c>
      <c r="N228" t="str">
        <f>_xlfn.IFNA(INDEX('[1]Unit _Table'!B:B, MATCH(H228, '[1]Unit _Table'!A:A)), "")</f>
        <v/>
      </c>
      <c r="O228" t="s">
        <v>8</v>
      </c>
      <c r="S228" t="b">
        <v>0</v>
      </c>
    </row>
    <row r="229" spans="1:19">
      <c r="A229" s="1">
        <v>227</v>
      </c>
      <c r="B229" t="s">
        <v>33</v>
      </c>
      <c r="C229" t="s">
        <v>564</v>
      </c>
      <c r="D229" t="s">
        <v>374</v>
      </c>
      <c r="F229" t="s">
        <v>308</v>
      </c>
      <c r="I229">
        <v>1</v>
      </c>
      <c r="M229" t="s">
        <v>305</v>
      </c>
      <c r="N229" t="str">
        <f>_xlfn.IFNA(INDEX('[1]Unit _Table'!B:B, MATCH(H229, '[1]Unit _Table'!A:A)), "")</f>
        <v/>
      </c>
      <c r="O229" t="s">
        <v>8</v>
      </c>
      <c r="S229" t="b">
        <v>0</v>
      </c>
    </row>
    <row r="230" spans="1:19">
      <c r="A230" s="1">
        <v>228</v>
      </c>
      <c r="B230" t="s">
        <v>33</v>
      </c>
      <c r="C230" t="s">
        <v>561</v>
      </c>
      <c r="D230" t="s">
        <v>374</v>
      </c>
      <c r="F230" t="s">
        <v>308</v>
      </c>
      <c r="I230">
        <v>1</v>
      </c>
      <c r="M230" t="s">
        <v>305</v>
      </c>
      <c r="N230" t="str">
        <f>_xlfn.IFNA(INDEX('[1]Unit _Table'!B:B, MATCH(H230, '[1]Unit _Table'!A:A)), "")</f>
        <v/>
      </c>
      <c r="O230" t="s">
        <v>8</v>
      </c>
      <c r="S230" t="b">
        <v>0</v>
      </c>
    </row>
    <row r="231" spans="1:19">
      <c r="A231" s="1">
        <v>229</v>
      </c>
      <c r="B231" t="s">
        <v>33</v>
      </c>
      <c r="C231" t="s">
        <v>557</v>
      </c>
      <c r="D231" t="s">
        <v>374</v>
      </c>
      <c r="F231" t="s">
        <v>308</v>
      </c>
      <c r="I231">
        <v>1</v>
      </c>
      <c r="M231" t="s">
        <v>305</v>
      </c>
      <c r="N231" t="str">
        <f>_xlfn.IFNA(INDEX('[1]Unit _Table'!B:B, MATCH(H231, '[1]Unit _Table'!A:A)), "")</f>
        <v/>
      </c>
      <c r="O231" t="s">
        <v>8</v>
      </c>
      <c r="S231" t="b">
        <v>0</v>
      </c>
    </row>
    <row r="232" spans="1:19">
      <c r="A232" s="1">
        <v>230</v>
      </c>
      <c r="B232" t="s">
        <v>33</v>
      </c>
      <c r="C232" t="s">
        <v>119</v>
      </c>
      <c r="D232" t="s">
        <v>374</v>
      </c>
      <c r="F232" t="s">
        <v>308</v>
      </c>
      <c r="I232">
        <v>1</v>
      </c>
      <c r="M232" t="s">
        <v>305</v>
      </c>
      <c r="N232" t="str">
        <f>_xlfn.IFNA(INDEX('[1]Unit _Table'!B:B, MATCH(H232, '[1]Unit _Table'!A:A)), "")</f>
        <v/>
      </c>
      <c r="O232" t="s">
        <v>8</v>
      </c>
      <c r="S232" t="b">
        <v>0</v>
      </c>
    </row>
    <row r="233" spans="1:19">
      <c r="A233" s="1">
        <v>231</v>
      </c>
      <c r="B233" t="s">
        <v>33</v>
      </c>
      <c r="C233" t="s">
        <v>454</v>
      </c>
      <c r="D233" t="s">
        <v>374</v>
      </c>
      <c r="F233" t="s">
        <v>308</v>
      </c>
      <c r="I233" t="e">
        <f>IF(Table13[[#This Row],[Measurement_Kind]]="number", 1000, IF(Table13[[#This Row],[Measurement_Kind]]=OR("boolean", "str"), 1, "N/A"))</f>
        <v>#VALUE!</v>
      </c>
      <c r="N233" t="str">
        <f>_xlfn.IFNA(INDEX('[1]Unit _Table'!B:B, MATCH(H233, '[1]Unit _Table'!A:A)), "")</f>
        <v/>
      </c>
      <c r="O233" t="s">
        <v>8</v>
      </c>
      <c r="S233" t="b">
        <v>0</v>
      </c>
    </row>
    <row r="234" spans="1:19">
      <c r="A234" s="1">
        <v>232</v>
      </c>
      <c r="B234" t="s">
        <v>33</v>
      </c>
      <c r="C234" t="s">
        <v>635</v>
      </c>
      <c r="D234" t="s">
        <v>374</v>
      </c>
      <c r="F234" t="s">
        <v>308</v>
      </c>
      <c r="I234">
        <v>1</v>
      </c>
      <c r="M234" t="s">
        <v>305</v>
      </c>
      <c r="N234" t="str">
        <f>_xlfn.IFNA(INDEX('[1]Unit _Table'!B:B, MATCH(H234, '[1]Unit _Table'!A:A)), "")</f>
        <v/>
      </c>
      <c r="O234" t="s">
        <v>8</v>
      </c>
      <c r="S234" t="b">
        <v>0</v>
      </c>
    </row>
    <row r="235" spans="1:19">
      <c r="A235" s="1">
        <v>233</v>
      </c>
      <c r="B235" t="s">
        <v>33</v>
      </c>
      <c r="C235" t="s">
        <v>555</v>
      </c>
      <c r="D235" t="s">
        <v>374</v>
      </c>
      <c r="F235" t="s">
        <v>308</v>
      </c>
      <c r="I235">
        <v>1</v>
      </c>
      <c r="M235" t="s">
        <v>305</v>
      </c>
      <c r="N235" t="str">
        <f>_xlfn.IFNA(INDEX('[1]Unit _Table'!B:B, MATCH(H235, '[1]Unit _Table'!A:A)), "")</f>
        <v/>
      </c>
      <c r="O235" t="s">
        <v>8</v>
      </c>
      <c r="S235" t="b">
        <v>0</v>
      </c>
    </row>
    <row r="236" spans="1:19">
      <c r="A236" s="1">
        <v>234</v>
      </c>
      <c r="B236" t="s">
        <v>33</v>
      </c>
      <c r="C236" t="s">
        <v>118</v>
      </c>
      <c r="D236" t="s">
        <v>374</v>
      </c>
      <c r="F236" t="s">
        <v>308</v>
      </c>
      <c r="I236">
        <v>1</v>
      </c>
      <c r="M236" t="s">
        <v>305</v>
      </c>
      <c r="N236" t="str">
        <f>_xlfn.IFNA(INDEX('[1]Unit _Table'!B:B, MATCH(H236, '[1]Unit _Table'!A:A)), "")</f>
        <v/>
      </c>
      <c r="O236" t="s">
        <v>8</v>
      </c>
      <c r="S236" t="b">
        <v>0</v>
      </c>
    </row>
    <row r="237" spans="1:19">
      <c r="A237" s="1">
        <v>235</v>
      </c>
      <c r="B237" t="s">
        <v>33</v>
      </c>
      <c r="C237" t="s">
        <v>476</v>
      </c>
      <c r="D237" t="s">
        <v>374</v>
      </c>
      <c r="F237" t="s">
        <v>308</v>
      </c>
      <c r="I237" t="e">
        <f>IF(Table13[[#This Row],[Measurement_Kind]]="number", 1000, IF(Table13[[#This Row],[Measurement_Kind]]=OR("boolean", "str"), 1, "N/A"))</f>
        <v>#VALUE!</v>
      </c>
      <c r="N237" t="str">
        <f>_xlfn.IFNA(INDEX('[1]Unit _Table'!B:B, MATCH(H237, '[1]Unit _Table'!A:A)), "")</f>
        <v/>
      </c>
      <c r="O237" t="s">
        <v>8</v>
      </c>
      <c r="S237" t="b">
        <v>0</v>
      </c>
    </row>
    <row r="238" spans="1:19">
      <c r="A238" s="1">
        <v>236</v>
      </c>
      <c r="B238" t="s">
        <v>33</v>
      </c>
      <c r="C238" t="s">
        <v>475</v>
      </c>
      <c r="D238" t="s">
        <v>374</v>
      </c>
      <c r="F238" t="s">
        <v>308</v>
      </c>
      <c r="I238" t="e">
        <f>IF(Table13[[#This Row],[Measurement_Kind]]="number", 1000, IF(Table13[[#This Row],[Measurement_Kind]]=OR("boolean", "str"), 1, "N/A"))</f>
        <v>#VALUE!</v>
      </c>
      <c r="N238" t="str">
        <f>_xlfn.IFNA(INDEX('[1]Unit _Table'!B:B, MATCH(H238, '[1]Unit _Table'!A:A)), "")</f>
        <v/>
      </c>
      <c r="O238" t="s">
        <v>8</v>
      </c>
      <c r="S238" t="b">
        <v>0</v>
      </c>
    </row>
    <row r="239" spans="1:19">
      <c r="A239" s="1">
        <v>237</v>
      </c>
      <c r="B239" t="s">
        <v>33</v>
      </c>
      <c r="C239" t="s">
        <v>474</v>
      </c>
      <c r="D239" t="s">
        <v>374</v>
      </c>
      <c r="F239" t="s">
        <v>308</v>
      </c>
      <c r="I239" t="e">
        <f>IF(Table13[[#This Row],[Measurement_Kind]]="number", 1000, IF(Table13[[#This Row],[Measurement_Kind]]=OR("boolean", "str"), 1, "N/A"))</f>
        <v>#VALUE!</v>
      </c>
      <c r="N239" t="str">
        <f>_xlfn.IFNA(INDEX('[1]Unit _Table'!B:B, MATCH(H239, '[1]Unit _Table'!A:A)), "")</f>
        <v/>
      </c>
      <c r="O239" t="s">
        <v>8</v>
      </c>
      <c r="S239" t="b">
        <v>0</v>
      </c>
    </row>
    <row r="240" spans="1:19">
      <c r="A240" s="1">
        <v>238</v>
      </c>
      <c r="B240" t="s">
        <v>33</v>
      </c>
      <c r="C240" t="s">
        <v>473</v>
      </c>
      <c r="D240" t="s">
        <v>374</v>
      </c>
      <c r="F240" t="s">
        <v>308</v>
      </c>
      <c r="I240" t="e">
        <f>IF(Table13[[#This Row],[Measurement_Kind]]="number", 1000, IF(Table13[[#This Row],[Measurement_Kind]]=OR("boolean", "str"), 1, "N/A"))</f>
        <v>#VALUE!</v>
      </c>
      <c r="N240" t="str">
        <f>_xlfn.IFNA(INDEX('[1]Unit _Table'!B:B, MATCH(H240, '[1]Unit _Table'!A:A)), "")</f>
        <v/>
      </c>
      <c r="O240" t="s">
        <v>8</v>
      </c>
      <c r="S240" t="b">
        <v>0</v>
      </c>
    </row>
    <row r="241" spans="1:19">
      <c r="A241" s="1">
        <v>239</v>
      </c>
      <c r="B241" t="s">
        <v>33</v>
      </c>
      <c r="C241" t="s">
        <v>472</v>
      </c>
      <c r="D241" t="s">
        <v>374</v>
      </c>
      <c r="F241" t="s">
        <v>308</v>
      </c>
      <c r="I241" t="e">
        <f>IF(Table13[[#This Row],[Measurement_Kind]]="number", 1000, IF(Table13[[#This Row],[Measurement_Kind]]=OR("boolean", "str"), 1, "N/A"))</f>
        <v>#VALUE!</v>
      </c>
      <c r="N241" t="str">
        <f>_xlfn.IFNA(INDEX('[1]Unit _Table'!B:B, MATCH(H241, '[1]Unit _Table'!A:A)), "")</f>
        <v/>
      </c>
      <c r="O241" t="s">
        <v>8</v>
      </c>
      <c r="S241" t="b">
        <v>0</v>
      </c>
    </row>
    <row r="242" spans="1:19">
      <c r="A242" s="1">
        <v>240</v>
      </c>
      <c r="B242" t="s">
        <v>33</v>
      </c>
      <c r="C242" t="s">
        <v>35</v>
      </c>
      <c r="D242" t="s">
        <v>374</v>
      </c>
      <c r="F242" t="s">
        <v>308</v>
      </c>
      <c r="I242" t="e">
        <f>IF(Table13[[#This Row],[Measurement_Kind]]="number", 1000, IF(Table13[[#This Row],[Measurement_Kind]]=OR("boolean", "str"), 1, "N/A"))</f>
        <v>#VALUE!</v>
      </c>
      <c r="N242" t="str">
        <f>_xlfn.IFNA(INDEX('[1]Unit _Table'!B:B, MATCH(H242, '[1]Unit _Table'!A:A)), "")</f>
        <v/>
      </c>
      <c r="O242" t="s">
        <v>8</v>
      </c>
      <c r="S242" t="b">
        <v>0</v>
      </c>
    </row>
    <row r="243" spans="1:19">
      <c r="A243" s="1">
        <v>241</v>
      </c>
      <c r="B243" t="s">
        <v>33</v>
      </c>
      <c r="C243" t="s">
        <v>633</v>
      </c>
      <c r="D243" t="s">
        <v>374</v>
      </c>
      <c r="F243" t="s">
        <v>308</v>
      </c>
      <c r="I243">
        <v>1</v>
      </c>
      <c r="M243" t="s">
        <v>305</v>
      </c>
      <c r="N243" t="str">
        <f>_xlfn.IFNA(INDEX('[1]Unit _Table'!B:B, MATCH(H243, '[1]Unit _Table'!A:A)), "")</f>
        <v/>
      </c>
      <c r="O243" t="s">
        <v>8</v>
      </c>
      <c r="S243" t="b">
        <v>0</v>
      </c>
    </row>
    <row r="244" spans="1:19">
      <c r="A244" s="1">
        <v>242</v>
      </c>
      <c r="B244" t="s">
        <v>33</v>
      </c>
      <c r="C244" t="s">
        <v>477</v>
      </c>
      <c r="D244" t="s">
        <v>374</v>
      </c>
      <c r="F244" t="s">
        <v>308</v>
      </c>
      <c r="I244" t="e">
        <f>IF(Table13[[#This Row],[Measurement_Kind]]="number", 1000, IF(Table13[[#This Row],[Measurement_Kind]]=OR("boolean", "str"), 1, "N/A"))</f>
        <v>#VALUE!</v>
      </c>
      <c r="N244" t="str">
        <f>_xlfn.IFNA(INDEX('[1]Unit _Table'!B:B, MATCH(H244, '[1]Unit _Table'!A:A)), "")</f>
        <v/>
      </c>
      <c r="O244" t="s">
        <v>8</v>
      </c>
      <c r="S244" t="b">
        <v>0</v>
      </c>
    </row>
    <row r="245" spans="1:19">
      <c r="A245" s="1">
        <v>243</v>
      </c>
      <c r="B245" t="s">
        <v>33</v>
      </c>
      <c r="C245" t="s">
        <v>471</v>
      </c>
      <c r="D245" t="s">
        <v>374</v>
      </c>
      <c r="F245" t="s">
        <v>308</v>
      </c>
      <c r="I245" t="e">
        <f>IF(Table13[[#This Row],[Measurement_Kind]]="number", 1000, IF(Table13[[#This Row],[Measurement_Kind]]=OR("boolean", "str"), 1, "N/A"))</f>
        <v>#VALUE!</v>
      </c>
      <c r="N245" t="str">
        <f>_xlfn.IFNA(INDEX('[1]Unit _Table'!B:B, MATCH(H245, '[1]Unit _Table'!A:A)), "")</f>
        <v/>
      </c>
      <c r="O245" t="s">
        <v>8</v>
      </c>
      <c r="S245" t="b">
        <v>0</v>
      </c>
    </row>
    <row r="246" spans="1:19">
      <c r="A246" s="1">
        <v>244</v>
      </c>
      <c r="B246" t="s">
        <v>33</v>
      </c>
      <c r="C246" t="s">
        <v>563</v>
      </c>
      <c r="D246" t="s">
        <v>374</v>
      </c>
      <c r="F246" t="s">
        <v>308</v>
      </c>
      <c r="I246">
        <v>1</v>
      </c>
      <c r="M246" t="s">
        <v>305</v>
      </c>
      <c r="N246" t="str">
        <f>_xlfn.IFNA(INDEX('[1]Unit _Table'!B:B, MATCH(H246, '[1]Unit _Table'!A:A)), "")</f>
        <v/>
      </c>
      <c r="O246" t="s">
        <v>8</v>
      </c>
      <c r="S246" t="b">
        <v>0</v>
      </c>
    </row>
    <row r="247" spans="1:19">
      <c r="A247" s="1">
        <v>245</v>
      </c>
      <c r="B247" t="s">
        <v>45</v>
      </c>
      <c r="C247" t="s">
        <v>47</v>
      </c>
      <c r="D247" t="s">
        <v>374</v>
      </c>
      <c r="F247" t="s">
        <v>308</v>
      </c>
      <c r="I247" t="e">
        <f>IF(Table13[[#This Row],[Measurement_Kind]]="number", 1000, IF(Table13[[#This Row],[Measurement_Kind]]=OR("boolean", "str"), 1, "N/A"))</f>
        <v>#VALUE!</v>
      </c>
      <c r="N247" t="str">
        <f>_xlfn.IFNA(INDEX('[1]Unit _Table'!B:B, MATCH(H247, '[1]Unit _Table'!A:A)), "")</f>
        <v/>
      </c>
      <c r="O247" t="s">
        <v>8</v>
      </c>
      <c r="S247" t="b">
        <v>0</v>
      </c>
    </row>
    <row r="248" spans="1:19">
      <c r="A248" s="1">
        <v>246</v>
      </c>
      <c r="B248" t="s">
        <v>45</v>
      </c>
      <c r="C248" t="s">
        <v>48</v>
      </c>
      <c r="D248" t="s">
        <v>374</v>
      </c>
      <c r="F248" t="s">
        <v>308</v>
      </c>
      <c r="I248" t="e">
        <f>IF(Table13[[#This Row],[Measurement_Kind]]="number", 1000, IF(Table13[[#This Row],[Measurement_Kind]]=OR("boolean", "str"), 1, "N/A"))</f>
        <v>#VALUE!</v>
      </c>
      <c r="N248" t="str">
        <f>_xlfn.IFNA(INDEX('[1]Unit _Table'!B:B, MATCH(H248, '[1]Unit _Table'!A:A)), "")</f>
        <v/>
      </c>
      <c r="O248" t="s">
        <v>8</v>
      </c>
      <c r="S248" t="b">
        <v>0</v>
      </c>
    </row>
    <row r="249" spans="1:19">
      <c r="A249" s="1">
        <v>247</v>
      </c>
      <c r="B249" t="s">
        <v>45</v>
      </c>
      <c r="C249" t="s">
        <v>49</v>
      </c>
      <c r="D249" t="s">
        <v>374</v>
      </c>
      <c r="F249" t="s">
        <v>308</v>
      </c>
      <c r="I249" t="e">
        <f>IF(Table13[[#This Row],[Measurement_Kind]]="number", 1000, IF(Table13[[#This Row],[Measurement_Kind]]=OR("boolean", "str"), 1, "N/A"))</f>
        <v>#VALUE!</v>
      </c>
      <c r="N249" t="str">
        <f>_xlfn.IFNA(INDEX('[1]Unit _Table'!B:B, MATCH(H249, '[1]Unit _Table'!A:A)), "")</f>
        <v/>
      </c>
      <c r="O249" t="s">
        <v>8</v>
      </c>
      <c r="S249" t="b">
        <v>0</v>
      </c>
    </row>
    <row r="250" spans="1:19">
      <c r="A250" s="1">
        <v>248</v>
      </c>
      <c r="B250" t="s">
        <v>45</v>
      </c>
      <c r="C250" t="s">
        <v>50</v>
      </c>
      <c r="D250" t="s">
        <v>374</v>
      </c>
      <c r="F250" t="s">
        <v>308</v>
      </c>
      <c r="I250" t="e">
        <f>IF(Table13[[#This Row],[Measurement_Kind]]="number", 1000, IF(Table13[[#This Row],[Measurement_Kind]]=OR("boolean", "str"), 1, "N/A"))</f>
        <v>#VALUE!</v>
      </c>
      <c r="N250" t="str">
        <f>_xlfn.IFNA(INDEX('[1]Unit _Table'!B:B, MATCH(H250, '[1]Unit _Table'!A:A)), "")</f>
        <v/>
      </c>
      <c r="O250" t="s">
        <v>8</v>
      </c>
      <c r="S250" t="b">
        <v>0</v>
      </c>
    </row>
    <row r="251" spans="1:19">
      <c r="A251" s="1">
        <v>249</v>
      </c>
      <c r="B251" t="s">
        <v>45</v>
      </c>
      <c r="C251" t="s">
        <v>52</v>
      </c>
      <c r="D251" t="s">
        <v>374</v>
      </c>
      <c r="F251" t="s">
        <v>308</v>
      </c>
      <c r="I251" t="e">
        <f>IF(Table13[[#This Row],[Measurement_Kind]]="number", 1000, IF(Table13[[#This Row],[Measurement_Kind]]=OR("boolean", "str"), 1, "N/A"))</f>
        <v>#VALUE!</v>
      </c>
      <c r="N251" t="str">
        <f>_xlfn.IFNA(INDEX('[1]Unit _Table'!B:B, MATCH(H251, '[1]Unit _Table'!A:A)), "")</f>
        <v/>
      </c>
      <c r="O251" t="s">
        <v>8</v>
      </c>
      <c r="S251" t="b">
        <v>0</v>
      </c>
    </row>
    <row r="252" spans="1:19">
      <c r="A252" s="1">
        <v>250</v>
      </c>
      <c r="B252" t="s">
        <v>45</v>
      </c>
      <c r="C252" t="s">
        <v>53</v>
      </c>
      <c r="D252" t="s">
        <v>374</v>
      </c>
      <c r="F252" t="s">
        <v>308</v>
      </c>
      <c r="I252" t="e">
        <f>IF(Table13[[#This Row],[Measurement_Kind]]="number", 1000, IF(Table13[[#This Row],[Measurement_Kind]]=OR("boolean", "str"), 1, "N/A"))</f>
        <v>#VALUE!</v>
      </c>
      <c r="N252" t="str">
        <f>_xlfn.IFNA(INDEX('[1]Unit _Table'!B:B, MATCH(H252, '[1]Unit _Table'!A:A)), "")</f>
        <v/>
      </c>
      <c r="O252" t="s">
        <v>8</v>
      </c>
      <c r="S252" t="b">
        <v>0</v>
      </c>
    </row>
    <row r="253" spans="1:19">
      <c r="A253" s="1">
        <v>251</v>
      </c>
      <c r="B253" t="s">
        <v>45</v>
      </c>
      <c r="C253" t="s">
        <v>54</v>
      </c>
      <c r="D253" t="s">
        <v>374</v>
      </c>
      <c r="F253" t="s">
        <v>308</v>
      </c>
      <c r="I253" t="e">
        <f>IF(Table13[[#This Row],[Measurement_Kind]]="number", 1000, IF(Table13[[#This Row],[Measurement_Kind]]=OR("boolean", "str"), 1, "N/A"))</f>
        <v>#VALUE!</v>
      </c>
      <c r="N253" t="str">
        <f>_xlfn.IFNA(INDEX('[1]Unit _Table'!B:B, MATCH(H253, '[1]Unit _Table'!A:A)), "")</f>
        <v/>
      </c>
      <c r="O253" t="s">
        <v>8</v>
      </c>
      <c r="S253" t="b">
        <v>0</v>
      </c>
    </row>
    <row r="254" spans="1:19">
      <c r="A254" s="1">
        <v>252</v>
      </c>
      <c r="B254" t="s">
        <v>45</v>
      </c>
      <c r="C254" t="s">
        <v>55</v>
      </c>
      <c r="D254" t="s">
        <v>374</v>
      </c>
      <c r="F254" t="s">
        <v>308</v>
      </c>
      <c r="I254" t="e">
        <f>IF(Table13[[#This Row],[Measurement_Kind]]="number", 1000, IF(Table13[[#This Row],[Measurement_Kind]]=OR("boolean", "str"), 1, "N/A"))</f>
        <v>#VALUE!</v>
      </c>
      <c r="N254" t="str">
        <f>_xlfn.IFNA(INDEX('[1]Unit _Table'!B:B, MATCH(H254, '[1]Unit _Table'!A:A)), "")</f>
        <v/>
      </c>
      <c r="O254" t="s">
        <v>8</v>
      </c>
      <c r="S254" t="b">
        <v>0</v>
      </c>
    </row>
    <row r="255" spans="1:19">
      <c r="A255" s="1">
        <v>253</v>
      </c>
      <c r="B255" t="s">
        <v>45</v>
      </c>
      <c r="C255" t="s">
        <v>56</v>
      </c>
      <c r="D255" t="s">
        <v>374</v>
      </c>
      <c r="F255" t="s">
        <v>308</v>
      </c>
      <c r="I255" t="e">
        <f>IF(Table13[[#This Row],[Measurement_Kind]]="number", 1000, IF(Table13[[#This Row],[Measurement_Kind]]=OR("boolean", "str"), 1, "N/A"))</f>
        <v>#VALUE!</v>
      </c>
      <c r="N255" t="str">
        <f>_xlfn.IFNA(INDEX('[1]Unit _Table'!B:B, MATCH(H255, '[1]Unit _Table'!A:A)), "")</f>
        <v/>
      </c>
      <c r="O255" t="s">
        <v>8</v>
      </c>
      <c r="S255" t="b">
        <v>0</v>
      </c>
    </row>
    <row r="256" spans="1:19">
      <c r="A256" s="1">
        <v>254</v>
      </c>
      <c r="B256" t="s">
        <v>45</v>
      </c>
      <c r="C256" t="s">
        <v>57</v>
      </c>
      <c r="D256" t="s">
        <v>374</v>
      </c>
      <c r="F256" t="s">
        <v>308</v>
      </c>
      <c r="I256" t="e">
        <f>IF(Table13[[#This Row],[Measurement_Kind]]="number", 1000, IF(Table13[[#This Row],[Measurement_Kind]]=OR("boolean", "str"), 1, "N/A"))</f>
        <v>#VALUE!</v>
      </c>
      <c r="N256" t="str">
        <f>_xlfn.IFNA(INDEX('[1]Unit _Table'!B:B, MATCH(H256, '[1]Unit _Table'!A:A)), "")</f>
        <v/>
      </c>
      <c r="O256" t="s">
        <v>8</v>
      </c>
      <c r="S256" t="b">
        <v>0</v>
      </c>
    </row>
    <row r="257" spans="1:19">
      <c r="A257" s="1">
        <v>255</v>
      </c>
      <c r="B257" t="s">
        <v>45</v>
      </c>
      <c r="C257" t="s">
        <v>58</v>
      </c>
      <c r="D257" t="s">
        <v>374</v>
      </c>
      <c r="F257" t="s">
        <v>308</v>
      </c>
      <c r="I257" t="e">
        <f>IF(Table13[[#This Row],[Measurement_Kind]]="number", 1000, IF(Table13[[#This Row],[Measurement_Kind]]=OR("boolean", "str"), 1, "N/A"))</f>
        <v>#VALUE!</v>
      </c>
      <c r="N257" t="str">
        <f>_xlfn.IFNA(INDEX('[1]Unit _Table'!B:B, MATCH(H257, '[1]Unit _Table'!A:A)), "")</f>
        <v/>
      </c>
      <c r="O257" t="s">
        <v>8</v>
      </c>
      <c r="S257" t="b">
        <v>0</v>
      </c>
    </row>
    <row r="258" spans="1:19">
      <c r="A258" s="1">
        <v>256</v>
      </c>
      <c r="B258" t="s">
        <v>45</v>
      </c>
      <c r="C258" t="s">
        <v>59</v>
      </c>
      <c r="D258" t="s">
        <v>374</v>
      </c>
      <c r="F258" t="s">
        <v>308</v>
      </c>
      <c r="I258" t="e">
        <f>IF(Table13[[#This Row],[Measurement_Kind]]="number", 1000, IF(Table13[[#This Row],[Measurement_Kind]]=OR("boolean", "str"), 1, "N/A"))</f>
        <v>#VALUE!</v>
      </c>
      <c r="N258" t="str">
        <f>_xlfn.IFNA(INDEX('[1]Unit _Table'!B:B, MATCH(H258, '[1]Unit _Table'!A:A)), "")</f>
        <v/>
      </c>
      <c r="O258" t="s">
        <v>8</v>
      </c>
      <c r="S258" t="b">
        <v>0</v>
      </c>
    </row>
    <row r="259" spans="1:19">
      <c r="A259" s="1">
        <v>257</v>
      </c>
      <c r="B259" t="s">
        <v>45</v>
      </c>
      <c r="C259" t="s">
        <v>60</v>
      </c>
      <c r="D259" t="s">
        <v>374</v>
      </c>
      <c r="F259" t="s">
        <v>308</v>
      </c>
      <c r="I259" t="e">
        <f>IF(Table13[[#This Row],[Measurement_Kind]]="number", 1000, IF(Table13[[#This Row],[Measurement_Kind]]=OR("boolean", "str"), 1, "N/A"))</f>
        <v>#VALUE!</v>
      </c>
      <c r="N259" t="str">
        <f>_xlfn.IFNA(INDEX('[1]Unit _Table'!B:B, MATCH(H259, '[1]Unit _Table'!A:A)), "")</f>
        <v/>
      </c>
      <c r="O259" t="s">
        <v>8</v>
      </c>
      <c r="S259" t="b">
        <v>0</v>
      </c>
    </row>
    <row r="260" spans="1:19">
      <c r="A260" s="1">
        <v>258</v>
      </c>
      <c r="B260" t="s">
        <v>45</v>
      </c>
      <c r="C260" t="s">
        <v>120</v>
      </c>
      <c r="D260" t="s">
        <v>374</v>
      </c>
      <c r="F260" t="s">
        <v>308</v>
      </c>
      <c r="I260" t="e">
        <f>IF(Table13[[#This Row],[Measurement_Kind]]="number", 1000, IF(Table13[[#This Row],[Measurement_Kind]]=OR("boolean", "str"), 1, "N/A"))</f>
        <v>#VALUE!</v>
      </c>
      <c r="N260" t="str">
        <f>_xlfn.IFNA(INDEX('[1]Unit _Table'!B:B, MATCH(H260, '[1]Unit _Table'!A:A)), "")</f>
        <v/>
      </c>
      <c r="O260" t="s">
        <v>8</v>
      </c>
      <c r="S260" t="b">
        <v>0</v>
      </c>
    </row>
    <row r="261" spans="1:19">
      <c r="A261" s="1">
        <v>259</v>
      </c>
      <c r="B261" t="s">
        <v>45</v>
      </c>
      <c r="C261" t="s">
        <v>61</v>
      </c>
      <c r="D261" t="s">
        <v>374</v>
      </c>
      <c r="F261" t="s">
        <v>308</v>
      </c>
      <c r="I261" t="e">
        <f>IF(Table13[[#This Row],[Measurement_Kind]]="number", 1000, IF(Table13[[#This Row],[Measurement_Kind]]=OR("boolean", "str"), 1, "N/A"))</f>
        <v>#VALUE!</v>
      </c>
      <c r="N261" t="str">
        <f>_xlfn.IFNA(INDEX('[1]Unit _Table'!B:B, MATCH(H261, '[1]Unit _Table'!A:A)), "")</f>
        <v/>
      </c>
      <c r="O261" t="s">
        <v>8</v>
      </c>
      <c r="S261" t="b">
        <v>0</v>
      </c>
    </row>
    <row r="262" spans="1:19">
      <c r="A262" s="1">
        <v>260</v>
      </c>
      <c r="B262" t="s">
        <v>45</v>
      </c>
      <c r="C262" t="s">
        <v>62</v>
      </c>
      <c r="D262" t="s">
        <v>374</v>
      </c>
      <c r="F262" t="s">
        <v>308</v>
      </c>
      <c r="I262" t="e">
        <f>IF(Table13[[#This Row],[Measurement_Kind]]="number", 1000, IF(Table13[[#This Row],[Measurement_Kind]]=OR("boolean", "str"), 1, "N/A"))</f>
        <v>#VALUE!</v>
      </c>
      <c r="N262" t="str">
        <f>_xlfn.IFNA(INDEX('[1]Unit _Table'!B:B, MATCH(H262, '[1]Unit _Table'!A:A)), "")</f>
        <v/>
      </c>
      <c r="O262" t="s">
        <v>8</v>
      </c>
      <c r="S262" t="b">
        <v>0</v>
      </c>
    </row>
    <row r="263" spans="1:19">
      <c r="A263" s="1">
        <v>261</v>
      </c>
      <c r="B263" t="s">
        <v>45</v>
      </c>
      <c r="C263" t="s">
        <v>63</v>
      </c>
      <c r="D263" t="s">
        <v>374</v>
      </c>
      <c r="F263" t="s">
        <v>308</v>
      </c>
      <c r="I263">
        <v>1</v>
      </c>
      <c r="L263" t="s">
        <v>541</v>
      </c>
      <c r="M263" t="s">
        <v>298</v>
      </c>
      <c r="N263" t="str">
        <f>_xlfn.IFNA(INDEX('[1]Unit _Table'!B:B, MATCH(H263, '[1]Unit _Table'!A:A)), "")</f>
        <v/>
      </c>
      <c r="O263" t="s">
        <v>8</v>
      </c>
      <c r="S263" t="b">
        <v>0</v>
      </c>
    </row>
    <row r="264" spans="1:19">
      <c r="A264" s="1">
        <v>262</v>
      </c>
      <c r="B264" t="s">
        <v>45</v>
      </c>
      <c r="C264" t="s">
        <v>65</v>
      </c>
      <c r="D264" t="s">
        <v>374</v>
      </c>
      <c r="F264" t="s">
        <v>308</v>
      </c>
      <c r="I264" t="e">
        <f>IF(Table13[[#This Row],[Measurement_Kind]]="number", 1000, IF(Table13[[#This Row],[Measurement_Kind]]=OR("boolean", "str"), 1, "N/A"))</f>
        <v>#VALUE!</v>
      </c>
      <c r="N264" t="str">
        <f>_xlfn.IFNA(INDEX('[1]Unit _Table'!B:B, MATCH(H264, '[1]Unit _Table'!A:A)), "")</f>
        <v/>
      </c>
      <c r="O264" t="s">
        <v>8</v>
      </c>
      <c r="S264" t="b">
        <v>0</v>
      </c>
    </row>
    <row r="265" spans="1:19">
      <c r="A265" s="1">
        <v>263</v>
      </c>
      <c r="B265" t="s">
        <v>45</v>
      </c>
      <c r="C265" t="s">
        <v>66</v>
      </c>
      <c r="D265" t="s">
        <v>374</v>
      </c>
      <c r="F265" t="s">
        <v>308</v>
      </c>
      <c r="I265" t="e">
        <f>IF(Table13[[#This Row],[Measurement_Kind]]="number", 1000, IF(Table13[[#This Row],[Measurement_Kind]]=OR("boolean", "str"), 1, "N/A"))</f>
        <v>#VALUE!</v>
      </c>
      <c r="N265" t="str">
        <f>_xlfn.IFNA(INDEX('[1]Unit _Table'!B:B, MATCH(H265, '[1]Unit _Table'!A:A)), "")</f>
        <v/>
      </c>
      <c r="O265" t="s">
        <v>8</v>
      </c>
      <c r="S265" t="b">
        <v>0</v>
      </c>
    </row>
    <row r="266" spans="1:19">
      <c r="A266" s="1">
        <v>264</v>
      </c>
      <c r="B266" t="s">
        <v>45</v>
      </c>
      <c r="C266" t="s">
        <v>67</v>
      </c>
      <c r="D266" t="s">
        <v>374</v>
      </c>
      <c r="F266" t="s">
        <v>308</v>
      </c>
      <c r="I266" t="e">
        <f>IF(Table13[[#This Row],[Measurement_Kind]]="number", 1000, IF(Table13[[#This Row],[Measurement_Kind]]=OR("boolean", "str"), 1, "N/A"))</f>
        <v>#VALUE!</v>
      </c>
      <c r="N266" t="str">
        <f>_xlfn.IFNA(INDEX('[1]Unit _Table'!B:B, MATCH(H266, '[1]Unit _Table'!A:A)), "")</f>
        <v/>
      </c>
      <c r="O266" t="s">
        <v>8</v>
      </c>
      <c r="S266" t="b">
        <v>0</v>
      </c>
    </row>
    <row r="267" spans="1:19">
      <c r="A267" s="1">
        <v>265</v>
      </c>
      <c r="B267" t="s">
        <v>45</v>
      </c>
      <c r="C267" t="s">
        <v>68</v>
      </c>
      <c r="D267" t="s">
        <v>374</v>
      </c>
      <c r="F267" t="s">
        <v>308</v>
      </c>
      <c r="I267" t="e">
        <f>IF(Table13[[#This Row],[Measurement_Kind]]="number", 1000, IF(Table13[[#This Row],[Measurement_Kind]]=OR("boolean", "str"), 1, "N/A"))</f>
        <v>#VALUE!</v>
      </c>
      <c r="N267" t="str">
        <f>_xlfn.IFNA(INDEX('[1]Unit _Table'!B:B, MATCH(H267, '[1]Unit _Table'!A:A)), "")</f>
        <v/>
      </c>
      <c r="O267" t="s">
        <v>8</v>
      </c>
      <c r="S267" t="b">
        <v>0</v>
      </c>
    </row>
    <row r="268" spans="1:19">
      <c r="A268" s="1">
        <v>266</v>
      </c>
      <c r="B268" t="s">
        <v>45</v>
      </c>
      <c r="C268" t="s">
        <v>70</v>
      </c>
      <c r="D268" t="s">
        <v>374</v>
      </c>
      <c r="F268" t="s">
        <v>308</v>
      </c>
      <c r="I268" t="e">
        <f>IF(Table13[[#This Row],[Measurement_Kind]]="number", 1000, IF(Table13[[#This Row],[Measurement_Kind]]=OR("boolean", "str"), 1, "N/A"))</f>
        <v>#VALUE!</v>
      </c>
      <c r="N268" t="str">
        <f>_xlfn.IFNA(INDEX('[1]Unit _Table'!B:B, MATCH(H268, '[1]Unit _Table'!A:A)), "")</f>
        <v/>
      </c>
      <c r="O268" t="s">
        <v>8</v>
      </c>
      <c r="S268" t="b">
        <v>0</v>
      </c>
    </row>
    <row r="269" spans="1:19">
      <c r="A269" s="1">
        <v>267</v>
      </c>
      <c r="B269" t="s">
        <v>45</v>
      </c>
      <c r="C269" t="s">
        <v>71</v>
      </c>
      <c r="D269" t="s">
        <v>374</v>
      </c>
      <c r="F269" t="s">
        <v>308</v>
      </c>
      <c r="I269" t="e">
        <f>IF(Table13[[#This Row],[Measurement_Kind]]="number", 1000, IF(Table13[[#This Row],[Measurement_Kind]]=OR("boolean", "str"), 1, "N/A"))</f>
        <v>#VALUE!</v>
      </c>
      <c r="N269" t="str">
        <f>_xlfn.IFNA(INDEX('[1]Unit _Table'!B:B, MATCH(H269, '[1]Unit _Table'!A:A)), "")</f>
        <v/>
      </c>
      <c r="O269" t="s">
        <v>8</v>
      </c>
      <c r="S269" t="b">
        <v>0</v>
      </c>
    </row>
    <row r="270" spans="1:19">
      <c r="A270" s="1">
        <v>268</v>
      </c>
      <c r="B270" t="s">
        <v>45</v>
      </c>
      <c r="C270" t="s">
        <v>72</v>
      </c>
      <c r="D270" t="s">
        <v>374</v>
      </c>
      <c r="F270" t="s">
        <v>308</v>
      </c>
      <c r="I270" t="e">
        <f>IF(Table13[[#This Row],[Measurement_Kind]]="number", 1000, IF(Table13[[#This Row],[Measurement_Kind]]=OR("boolean", "str"), 1, "N/A"))</f>
        <v>#VALUE!</v>
      </c>
      <c r="N270" t="str">
        <f>_xlfn.IFNA(INDEX('[1]Unit _Table'!B:B, MATCH(H270, '[1]Unit _Table'!A:A)), "")</f>
        <v/>
      </c>
      <c r="O270" t="s">
        <v>8</v>
      </c>
      <c r="S270" t="b">
        <v>0</v>
      </c>
    </row>
    <row r="271" spans="1:19">
      <c r="A271" s="1">
        <v>269</v>
      </c>
      <c r="B271" t="s">
        <v>45</v>
      </c>
      <c r="C271" t="s">
        <v>121</v>
      </c>
      <c r="D271" t="s">
        <v>374</v>
      </c>
      <c r="F271" t="s">
        <v>308</v>
      </c>
      <c r="I271" t="e">
        <f>IF(Table13[[#This Row],[Measurement_Kind]]="number", 1000, IF(Table13[[#This Row],[Measurement_Kind]]=OR("boolean", "str"), 1, "N/A"))</f>
        <v>#VALUE!</v>
      </c>
      <c r="N271" t="str">
        <f>_xlfn.IFNA(INDEX('[1]Unit _Table'!B:B, MATCH(H271, '[1]Unit _Table'!A:A)), "")</f>
        <v/>
      </c>
      <c r="O271" t="s">
        <v>8</v>
      </c>
      <c r="S271" t="b">
        <v>0</v>
      </c>
    </row>
    <row r="272" spans="1:19">
      <c r="A272" s="1">
        <v>270</v>
      </c>
      <c r="B272" t="s">
        <v>45</v>
      </c>
      <c r="C272" t="s">
        <v>74</v>
      </c>
      <c r="D272" t="s">
        <v>374</v>
      </c>
      <c r="F272" t="s">
        <v>308</v>
      </c>
      <c r="I272" t="e">
        <f>IF(Table13[[#This Row],[Measurement_Kind]]="number", 1000, IF(Table13[[#This Row],[Measurement_Kind]]=OR("boolean", "str"), 1, "N/A"))</f>
        <v>#VALUE!</v>
      </c>
      <c r="N272" t="str">
        <f>_xlfn.IFNA(INDEX('[1]Unit _Table'!B:B, MATCH(H272, '[1]Unit _Table'!A:A)), "")</f>
        <v/>
      </c>
      <c r="O272" t="s">
        <v>8</v>
      </c>
      <c r="S272" t="b">
        <v>0</v>
      </c>
    </row>
    <row r="273" spans="1:19">
      <c r="A273" s="1">
        <v>271</v>
      </c>
      <c r="B273" t="s">
        <v>45</v>
      </c>
      <c r="C273" t="s">
        <v>75</v>
      </c>
      <c r="D273" t="s">
        <v>374</v>
      </c>
      <c r="F273" t="s">
        <v>308</v>
      </c>
      <c r="I273" t="e">
        <f>IF(Table13[[#This Row],[Measurement_Kind]]="number", 1000, IF(Table13[[#This Row],[Measurement_Kind]]=OR("boolean", "str"), 1, "N/A"))</f>
        <v>#VALUE!</v>
      </c>
      <c r="N273" t="str">
        <f>_xlfn.IFNA(INDEX('[1]Unit _Table'!B:B, MATCH(H273, '[1]Unit _Table'!A:A)), "")</f>
        <v/>
      </c>
      <c r="O273" t="s">
        <v>8</v>
      </c>
      <c r="S273" t="b">
        <v>0</v>
      </c>
    </row>
    <row r="274" spans="1:19">
      <c r="A274" s="1">
        <v>272</v>
      </c>
      <c r="B274" t="s">
        <v>45</v>
      </c>
      <c r="C274" t="s">
        <v>77</v>
      </c>
      <c r="D274" t="s">
        <v>374</v>
      </c>
      <c r="F274" t="s">
        <v>308</v>
      </c>
      <c r="I274" t="e">
        <f>IF(Table13[[#This Row],[Measurement_Kind]]="number", 1000, IF(Table13[[#This Row],[Measurement_Kind]]=OR("boolean", "str"), 1, "N/A"))</f>
        <v>#VALUE!</v>
      </c>
      <c r="N274" t="str">
        <f>_xlfn.IFNA(INDEX('[1]Unit _Table'!B:B, MATCH(H274, '[1]Unit _Table'!A:A)), "")</f>
        <v/>
      </c>
      <c r="O274" t="s">
        <v>8</v>
      </c>
      <c r="S274" t="b">
        <v>0</v>
      </c>
    </row>
    <row r="275" spans="1:19">
      <c r="A275" s="1">
        <v>273</v>
      </c>
      <c r="B275" t="s">
        <v>45</v>
      </c>
      <c r="C275" t="s">
        <v>78</v>
      </c>
      <c r="D275" t="s">
        <v>374</v>
      </c>
      <c r="F275" t="s">
        <v>308</v>
      </c>
      <c r="I275" t="e">
        <f>IF(Table13[[#This Row],[Measurement_Kind]]="number", 1000, IF(Table13[[#This Row],[Measurement_Kind]]=OR("boolean", "str"), 1, "N/A"))</f>
        <v>#VALUE!</v>
      </c>
      <c r="N275" t="str">
        <f>_xlfn.IFNA(INDEX('[1]Unit _Table'!B:B, MATCH(H275, '[1]Unit _Table'!A:A)), "")</f>
        <v/>
      </c>
      <c r="O275" t="s">
        <v>8</v>
      </c>
      <c r="S275" t="b">
        <v>0</v>
      </c>
    </row>
    <row r="276" spans="1:19">
      <c r="A276" s="1">
        <v>274</v>
      </c>
      <c r="B276" t="s">
        <v>45</v>
      </c>
      <c r="C276" t="s">
        <v>79</v>
      </c>
      <c r="D276" t="s">
        <v>374</v>
      </c>
      <c r="F276" t="s">
        <v>308</v>
      </c>
      <c r="I276" t="e">
        <f>IF(Table13[[#This Row],[Measurement_Kind]]="number", 1000, IF(Table13[[#This Row],[Measurement_Kind]]=OR("boolean", "str"), 1, "N/A"))</f>
        <v>#VALUE!</v>
      </c>
      <c r="N276" t="str">
        <f>_xlfn.IFNA(INDEX('[1]Unit _Table'!B:B, MATCH(H276, '[1]Unit _Table'!A:A)), "")</f>
        <v/>
      </c>
      <c r="O276" t="s">
        <v>8</v>
      </c>
      <c r="S276" t="b">
        <v>0</v>
      </c>
    </row>
    <row r="277" spans="1:19">
      <c r="A277" s="1">
        <v>275</v>
      </c>
      <c r="B277" t="s">
        <v>45</v>
      </c>
      <c r="C277" t="s">
        <v>80</v>
      </c>
      <c r="D277" t="s">
        <v>374</v>
      </c>
      <c r="F277" t="s">
        <v>308</v>
      </c>
      <c r="I277" t="e">
        <f>IF(Table13[[#This Row],[Measurement_Kind]]="number", 1000, IF(Table13[[#This Row],[Measurement_Kind]]=OR("boolean", "str"), 1, "N/A"))</f>
        <v>#VALUE!</v>
      </c>
      <c r="N277" t="str">
        <f>_xlfn.IFNA(INDEX('[1]Unit _Table'!B:B, MATCH(H277, '[1]Unit _Table'!A:A)), "")</f>
        <v/>
      </c>
      <c r="O277" t="s">
        <v>8</v>
      </c>
      <c r="S277" t="b">
        <v>0</v>
      </c>
    </row>
    <row r="278" spans="1:19">
      <c r="A278" s="1">
        <v>276</v>
      </c>
      <c r="B278" t="s">
        <v>45</v>
      </c>
      <c r="C278" t="s">
        <v>89</v>
      </c>
      <c r="D278" t="s">
        <v>374</v>
      </c>
      <c r="F278" t="s">
        <v>308</v>
      </c>
      <c r="I278" t="e">
        <f>IF(Table13[[#This Row],[Measurement_Kind]]="number", 1000, IF(Table13[[#This Row],[Measurement_Kind]]=OR("boolean", "str"), 1, "N/A"))</f>
        <v>#VALUE!</v>
      </c>
      <c r="N278" t="str">
        <f>_xlfn.IFNA(INDEX('[1]Unit _Table'!B:B, MATCH(H278, '[1]Unit _Table'!A:A)), "")</f>
        <v/>
      </c>
      <c r="O278" t="s">
        <v>8</v>
      </c>
      <c r="S278" t="b">
        <v>0</v>
      </c>
    </row>
    <row r="279" spans="1:19">
      <c r="A279" s="1">
        <v>277</v>
      </c>
      <c r="B279" t="s">
        <v>45</v>
      </c>
      <c r="C279" t="s">
        <v>90</v>
      </c>
      <c r="D279" t="s">
        <v>374</v>
      </c>
      <c r="F279" t="s">
        <v>308</v>
      </c>
      <c r="I279" t="e">
        <f>IF(Table13[[#This Row],[Measurement_Kind]]="number", 1000, IF(Table13[[#This Row],[Measurement_Kind]]=OR("boolean", "str"), 1, "N/A"))</f>
        <v>#VALUE!</v>
      </c>
      <c r="N279" t="str">
        <f>_xlfn.IFNA(INDEX('[1]Unit _Table'!B:B, MATCH(H279, '[1]Unit _Table'!A:A)), "")</f>
        <v/>
      </c>
      <c r="O279" t="s">
        <v>8</v>
      </c>
      <c r="S279" t="b">
        <v>0</v>
      </c>
    </row>
    <row r="280" spans="1:19">
      <c r="A280" s="1">
        <v>278</v>
      </c>
      <c r="B280" t="s">
        <v>45</v>
      </c>
      <c r="C280" t="s">
        <v>91</v>
      </c>
      <c r="D280" t="s">
        <v>374</v>
      </c>
      <c r="F280" t="s">
        <v>308</v>
      </c>
      <c r="I280" t="e">
        <f>IF(Table13[[#This Row],[Measurement_Kind]]="number", 1000, IF(Table13[[#This Row],[Measurement_Kind]]=OR("boolean", "str"), 1, "N/A"))</f>
        <v>#VALUE!</v>
      </c>
      <c r="N280" t="str">
        <f>_xlfn.IFNA(INDEX('[1]Unit _Table'!B:B, MATCH(H280, '[1]Unit _Table'!A:A)), "")</f>
        <v/>
      </c>
      <c r="O280" t="s">
        <v>8</v>
      </c>
      <c r="S280" t="b">
        <v>0</v>
      </c>
    </row>
    <row r="281" spans="1:19">
      <c r="A281" s="1">
        <v>279</v>
      </c>
      <c r="B281" t="s">
        <v>45</v>
      </c>
      <c r="C281" t="s">
        <v>92</v>
      </c>
      <c r="D281" t="s">
        <v>374</v>
      </c>
      <c r="F281" t="s">
        <v>308</v>
      </c>
      <c r="I281" t="e">
        <f>IF(Table13[[#This Row],[Measurement_Kind]]="number", 1000, IF(Table13[[#This Row],[Measurement_Kind]]=OR("boolean", "str"), 1, "N/A"))</f>
        <v>#VALUE!</v>
      </c>
      <c r="N281" t="str">
        <f>_xlfn.IFNA(INDEX('[1]Unit _Table'!B:B, MATCH(H281, '[1]Unit _Table'!A:A)), "")</f>
        <v/>
      </c>
      <c r="O281" t="s">
        <v>8</v>
      </c>
      <c r="S281" t="b">
        <v>0</v>
      </c>
    </row>
    <row r="282" spans="1:19">
      <c r="A282" s="1">
        <v>280</v>
      </c>
      <c r="B282" t="s">
        <v>16</v>
      </c>
      <c r="C282" t="s">
        <v>603</v>
      </c>
      <c r="D282" t="s">
        <v>373</v>
      </c>
      <c r="E282" t="s">
        <v>602</v>
      </c>
      <c r="F282" t="s">
        <v>527</v>
      </c>
      <c r="I282">
        <v>1</v>
      </c>
      <c r="K282" t="s">
        <v>593</v>
      </c>
      <c r="L282" t="s">
        <v>299</v>
      </c>
      <c r="M282" t="s">
        <v>298</v>
      </c>
      <c r="N282" t="str">
        <f>_xlfn.IFNA(INDEX('[1]Unit _Table'!B:B, MATCH(H282, '[1]Unit _Table'!A2284:A3283)), "")</f>
        <v/>
      </c>
      <c r="O282" t="s">
        <v>8</v>
      </c>
      <c r="S282" t="b">
        <v>0</v>
      </c>
    </row>
    <row r="283" spans="1:19">
      <c r="A283" s="1">
        <v>281</v>
      </c>
      <c r="B283" t="s">
        <v>21</v>
      </c>
      <c r="C283" t="s">
        <v>96</v>
      </c>
      <c r="D283" t="s">
        <v>373</v>
      </c>
      <c r="F283" t="s">
        <v>527</v>
      </c>
      <c r="I283">
        <v>1</v>
      </c>
      <c r="L283" t="s">
        <v>541</v>
      </c>
      <c r="M283" t="s">
        <v>298</v>
      </c>
      <c r="N283" t="str">
        <f>_xlfn.IFNA(INDEX('[1]Unit _Table'!B:B, MATCH(H283, '[1]Unit _Table'!A:A)), "")</f>
        <v/>
      </c>
      <c r="O283" t="s">
        <v>8</v>
      </c>
      <c r="S283" t="b">
        <v>0</v>
      </c>
    </row>
    <row r="284" spans="1:19">
      <c r="A284" s="1">
        <v>282</v>
      </c>
      <c r="B284" t="s">
        <v>21</v>
      </c>
      <c r="C284" t="s">
        <v>97</v>
      </c>
      <c r="D284" t="s">
        <v>373</v>
      </c>
      <c r="F284" t="s">
        <v>527</v>
      </c>
      <c r="I284">
        <v>1</v>
      </c>
      <c r="M284" t="s">
        <v>298</v>
      </c>
      <c r="N284" t="str">
        <f>_xlfn.IFNA(INDEX('[1]Unit _Table'!B:B, MATCH(H284, '[1]Unit _Table'!A:A)), "")</f>
        <v/>
      </c>
      <c r="O284" t="s">
        <v>8</v>
      </c>
      <c r="S284" t="b">
        <v>0</v>
      </c>
    </row>
    <row r="285" spans="1:19">
      <c r="A285" s="1">
        <v>283</v>
      </c>
      <c r="B285" t="s">
        <v>21</v>
      </c>
      <c r="C285" t="s">
        <v>129</v>
      </c>
      <c r="D285" t="s">
        <v>373</v>
      </c>
      <c r="E285" t="s">
        <v>602</v>
      </c>
      <c r="F285" t="s">
        <v>527</v>
      </c>
      <c r="I285">
        <v>1</v>
      </c>
      <c r="K285" t="s">
        <v>595</v>
      </c>
      <c r="L285" t="s">
        <v>299</v>
      </c>
      <c r="M285" t="s">
        <v>298</v>
      </c>
      <c r="N285" t="str">
        <f>_xlfn.IFNA(INDEX('[1]Unit _Table'!B:B, MATCH(H285, '[1]Unit _Table'!A1826:A2825)), "")</f>
        <v/>
      </c>
      <c r="O285" t="s">
        <v>8</v>
      </c>
      <c r="S285" t="b">
        <v>1</v>
      </c>
    </row>
    <row r="286" spans="1:19">
      <c r="A286" s="1">
        <v>284</v>
      </c>
      <c r="B286" t="s">
        <v>21</v>
      </c>
      <c r="C286" t="s">
        <v>596</v>
      </c>
      <c r="D286" t="s">
        <v>373</v>
      </c>
      <c r="E286" t="s">
        <v>602</v>
      </c>
      <c r="F286" t="s">
        <v>527</v>
      </c>
      <c r="I286">
        <v>1</v>
      </c>
      <c r="K286" t="s">
        <v>595</v>
      </c>
      <c r="L286" t="s">
        <v>299</v>
      </c>
      <c r="M286" t="s">
        <v>298</v>
      </c>
      <c r="N286" t="str">
        <f>_xlfn.IFNA(INDEX('[1]Unit _Table'!B:B, MATCH(H286, '[1]Unit _Table'!A1828:A2827)), "")</f>
        <v/>
      </c>
      <c r="O286" t="s">
        <v>8</v>
      </c>
      <c r="S286" t="b">
        <v>0</v>
      </c>
    </row>
    <row r="287" spans="1:19">
      <c r="A287" s="1">
        <v>285</v>
      </c>
      <c r="B287" t="s">
        <v>21</v>
      </c>
      <c r="C287" t="s">
        <v>131</v>
      </c>
      <c r="D287" t="s">
        <v>373</v>
      </c>
      <c r="F287" t="s">
        <v>527</v>
      </c>
      <c r="I287">
        <v>1000</v>
      </c>
      <c r="K287" t="s">
        <v>417</v>
      </c>
      <c r="L287" t="s">
        <v>306</v>
      </c>
      <c r="M287" t="s">
        <v>380</v>
      </c>
      <c r="N287" t="str">
        <f>_xlfn.IFNA(INDEX('[1]Unit _Table'!B:B, MATCH(H287, '[1]Unit _Table'!A1898:A2897)), "")</f>
        <v/>
      </c>
      <c r="O287" t="s">
        <v>8</v>
      </c>
      <c r="S287" t="b">
        <v>0</v>
      </c>
    </row>
    <row r="288" spans="1:19">
      <c r="A288" s="1">
        <v>286</v>
      </c>
      <c r="B288" t="s">
        <v>21</v>
      </c>
      <c r="C288" t="s">
        <v>132</v>
      </c>
      <c r="D288" t="s">
        <v>373</v>
      </c>
      <c r="F288" t="s">
        <v>527</v>
      </c>
      <c r="I288">
        <v>1000</v>
      </c>
      <c r="K288" t="s">
        <v>378</v>
      </c>
      <c r="L288" t="s">
        <v>306</v>
      </c>
      <c r="M288" t="s">
        <v>305</v>
      </c>
      <c r="N288" t="str">
        <f>_xlfn.IFNA(INDEX('[1]Unit _Table'!B:B, MATCH(H288, '[1]Unit _Table'!A2636:A3635)), "")</f>
        <v/>
      </c>
      <c r="O288" t="s">
        <v>8</v>
      </c>
      <c r="S288" t="b">
        <v>0</v>
      </c>
    </row>
    <row r="289" spans="1:19">
      <c r="A289" s="1">
        <v>287</v>
      </c>
      <c r="B289" t="s">
        <v>21</v>
      </c>
      <c r="C289" t="s">
        <v>133</v>
      </c>
      <c r="D289" t="s">
        <v>373</v>
      </c>
      <c r="F289" t="s">
        <v>527</v>
      </c>
      <c r="I289">
        <v>1000</v>
      </c>
      <c r="K289" t="s">
        <v>582</v>
      </c>
      <c r="L289" t="s">
        <v>299</v>
      </c>
      <c r="M289" t="s">
        <v>305</v>
      </c>
      <c r="N289" t="str">
        <f>_xlfn.IFNA(INDEX('[1]Unit _Table'!B:B, MATCH(H289, '[1]Unit _Table'!A2921:A3920)), "")</f>
        <v/>
      </c>
      <c r="O289" t="s">
        <v>8</v>
      </c>
      <c r="S289" t="b">
        <v>0</v>
      </c>
    </row>
    <row r="290" spans="1:19">
      <c r="A290" s="1">
        <v>288</v>
      </c>
      <c r="B290" t="s">
        <v>21</v>
      </c>
      <c r="C290" t="s">
        <v>135</v>
      </c>
      <c r="D290" t="s">
        <v>373</v>
      </c>
      <c r="F290" t="s">
        <v>527</v>
      </c>
      <c r="I290" t="e">
        <f>IF(Table13[[#This Row],[Measurement_Kind]]="number", 1000, IF(Table13[[#This Row],[Measurement_Kind]]=OR("boolean", "str"), 1, "N/A"))</f>
        <v>#VALUE!</v>
      </c>
      <c r="N290" t="str">
        <f>_xlfn.IFNA(INDEX('[1]Unit _Table'!B:B, MATCH(H290, '[1]Unit _Table'!A:A)), "")</f>
        <v/>
      </c>
      <c r="O290" t="s">
        <v>8</v>
      </c>
      <c r="S290" t="b">
        <v>0</v>
      </c>
    </row>
    <row r="291" spans="1:19">
      <c r="A291" s="1">
        <v>289</v>
      </c>
      <c r="B291" t="s">
        <v>21</v>
      </c>
      <c r="C291" t="s">
        <v>136</v>
      </c>
      <c r="D291" t="s">
        <v>373</v>
      </c>
      <c r="F291" t="s">
        <v>527</v>
      </c>
      <c r="I291" t="e">
        <f>IF(Table13[[#This Row],[Measurement_Kind]]="number", 1000, IF(Table13[[#This Row],[Measurement_Kind]]=OR("boolean", "str"), 1, "N/A"))</f>
        <v>#VALUE!</v>
      </c>
      <c r="N291" t="str">
        <f>_xlfn.IFNA(INDEX('[1]Unit _Table'!B:B, MATCH(H291, '[1]Unit _Table'!A:A)), "")</f>
        <v/>
      </c>
      <c r="O291" t="s">
        <v>8</v>
      </c>
      <c r="S291" t="b">
        <v>0</v>
      </c>
    </row>
    <row r="292" spans="1:19">
      <c r="A292" s="1">
        <v>290</v>
      </c>
      <c r="B292" t="s">
        <v>21</v>
      </c>
      <c r="C292" t="s">
        <v>100</v>
      </c>
      <c r="D292" t="s">
        <v>373</v>
      </c>
      <c r="E292" t="s">
        <v>602</v>
      </c>
      <c r="F292" t="s">
        <v>527</v>
      </c>
      <c r="I292">
        <v>1</v>
      </c>
      <c r="K292" t="s">
        <v>593</v>
      </c>
      <c r="L292" t="s">
        <v>299</v>
      </c>
      <c r="M292" t="s">
        <v>298</v>
      </c>
      <c r="N292" t="str">
        <f>_xlfn.IFNA(INDEX('[1]Unit _Table'!B:B, MATCH(H292, '[1]Unit _Table'!A2125:A3124)), "")</f>
        <v/>
      </c>
      <c r="O292" t="s">
        <v>8</v>
      </c>
      <c r="S292" t="b">
        <v>1</v>
      </c>
    </row>
    <row r="293" spans="1:19">
      <c r="A293" s="1">
        <v>291</v>
      </c>
      <c r="B293" t="s">
        <v>21</v>
      </c>
      <c r="C293" t="s">
        <v>139</v>
      </c>
      <c r="D293" t="s">
        <v>373</v>
      </c>
      <c r="F293" t="s">
        <v>527</v>
      </c>
      <c r="I293">
        <v>1</v>
      </c>
      <c r="N293" t="str">
        <f>_xlfn.IFNA(INDEX('[1]Unit _Table'!B:B, MATCH(H293, '[1]Unit _Table'!A:A)), "")</f>
        <v/>
      </c>
      <c r="O293" t="s">
        <v>8</v>
      </c>
      <c r="S293" t="b">
        <v>0</v>
      </c>
    </row>
    <row r="294" spans="1:19">
      <c r="A294" s="1">
        <v>292</v>
      </c>
      <c r="B294" t="s">
        <v>21</v>
      </c>
      <c r="C294" t="s">
        <v>142</v>
      </c>
      <c r="D294" t="s">
        <v>373</v>
      </c>
      <c r="F294" t="s">
        <v>527</v>
      </c>
      <c r="I294">
        <v>1000</v>
      </c>
      <c r="K294" t="s">
        <v>582</v>
      </c>
      <c r="L294" t="s">
        <v>376</v>
      </c>
      <c r="M294" t="s">
        <v>305</v>
      </c>
      <c r="N294" t="str">
        <f>_xlfn.IFNA(INDEX('[1]Unit _Table'!B:B, MATCH(H294, '[1]Unit _Table'!A2976:A3975)), "")</f>
        <v/>
      </c>
      <c r="O294" t="s">
        <v>8</v>
      </c>
      <c r="S294" t="b">
        <v>1</v>
      </c>
    </row>
    <row r="295" spans="1:19">
      <c r="A295" s="1">
        <v>293</v>
      </c>
      <c r="B295" t="s">
        <v>21</v>
      </c>
      <c r="C295" t="s">
        <v>585</v>
      </c>
      <c r="D295" t="s">
        <v>373</v>
      </c>
      <c r="E295" t="s">
        <v>602</v>
      </c>
      <c r="F295" t="s">
        <v>527</v>
      </c>
      <c r="H295" t="s">
        <v>584</v>
      </c>
      <c r="I295">
        <v>1000</v>
      </c>
      <c r="K295" t="s">
        <v>583</v>
      </c>
      <c r="L295" t="s">
        <v>306</v>
      </c>
      <c r="M295" t="s">
        <v>380</v>
      </c>
      <c r="N295" t="str">
        <f>_xlfn.IFNA(INDEX('[1]Unit _Table'!B:B, MATCH(H295, '[1]Unit _Table'!$A$1:$A$1000)), "")</f>
        <v>parts_per_million</v>
      </c>
      <c r="O295" t="s">
        <v>8</v>
      </c>
      <c r="S295" t="b">
        <v>1</v>
      </c>
    </row>
    <row r="296" spans="1:19">
      <c r="A296" s="1">
        <v>294</v>
      </c>
      <c r="B296" t="s">
        <v>21</v>
      </c>
      <c r="C296" t="s">
        <v>578</v>
      </c>
      <c r="D296" t="s">
        <v>373</v>
      </c>
      <c r="E296" t="s">
        <v>602</v>
      </c>
      <c r="F296" t="s">
        <v>527</v>
      </c>
      <c r="I296">
        <v>1000</v>
      </c>
      <c r="K296" t="s">
        <v>576</v>
      </c>
      <c r="L296" t="s">
        <v>306</v>
      </c>
      <c r="M296" t="s">
        <v>305</v>
      </c>
      <c r="N296" t="str">
        <f>_xlfn.IFNA(INDEX('[1]Unit _Table'!B:B, MATCH(H296, '[1]Unit _Table'!A2991:A3990)), "")</f>
        <v/>
      </c>
      <c r="O296" t="s">
        <v>8</v>
      </c>
      <c r="S296" t="b">
        <v>1</v>
      </c>
    </row>
    <row r="297" spans="1:19">
      <c r="A297" s="1">
        <v>295</v>
      </c>
      <c r="B297" t="s">
        <v>21</v>
      </c>
      <c r="C297" t="s">
        <v>592</v>
      </c>
      <c r="D297" t="s">
        <v>373</v>
      </c>
      <c r="F297" t="s">
        <v>527</v>
      </c>
      <c r="H297" t="s">
        <v>383</v>
      </c>
      <c r="I297">
        <v>1000</v>
      </c>
      <c r="K297" t="s">
        <v>591</v>
      </c>
      <c r="L297" t="s">
        <v>306</v>
      </c>
      <c r="M297" t="s">
        <v>380</v>
      </c>
      <c r="N297" t="str">
        <f>_xlfn.IFNA(INDEX('[1]Unit _Table'!B:B, MATCH(H297, '[1]Unit _Table'!$A$1:$A$1000)), "")</f>
        <v>fahrenheit</v>
      </c>
      <c r="O297" t="s">
        <v>8</v>
      </c>
      <c r="S297" t="b">
        <v>0</v>
      </c>
    </row>
    <row r="298" spans="1:19">
      <c r="A298" s="1">
        <v>296</v>
      </c>
      <c r="B298" t="s">
        <v>105</v>
      </c>
      <c r="C298" t="s">
        <v>606</v>
      </c>
      <c r="D298" t="s">
        <v>373</v>
      </c>
      <c r="E298" t="s">
        <v>602</v>
      </c>
      <c r="F298" t="s">
        <v>527</v>
      </c>
      <c r="I298">
        <f>IF(Table13[[#This Row],[Measurement_Kind]]="number", 1000, IF(Table13[[#This Row],[Measurement_Kind]]=OR("boolean", "str"), 1, "N/A"))</f>
        <v>1000</v>
      </c>
      <c r="K298" t="s">
        <v>605</v>
      </c>
      <c r="L298" t="s">
        <v>604</v>
      </c>
      <c r="M298" t="s">
        <v>380</v>
      </c>
      <c r="N298" t="str">
        <f>_xlfn.IFNA(INDEX('[1]Unit _Table'!B:B, MATCH(H298, '[1]Unit _Table'!A362:A1361)), "")</f>
        <v/>
      </c>
      <c r="O298" t="s">
        <v>8</v>
      </c>
      <c r="S298" t="b">
        <v>1</v>
      </c>
    </row>
    <row r="299" spans="1:19">
      <c r="A299" s="1">
        <v>297</v>
      </c>
      <c r="B299" t="s">
        <v>105</v>
      </c>
      <c r="C299" t="s">
        <v>601</v>
      </c>
      <c r="D299" t="s">
        <v>373</v>
      </c>
      <c r="E299" t="s">
        <v>602</v>
      </c>
      <c r="F299" t="s">
        <v>527</v>
      </c>
      <c r="I299">
        <v>1000</v>
      </c>
      <c r="K299" t="s">
        <v>600</v>
      </c>
      <c r="L299" t="s">
        <v>306</v>
      </c>
      <c r="M299" t="s">
        <v>380</v>
      </c>
      <c r="N299" t="str">
        <f>_xlfn.IFNA(INDEX('[1]Unit _Table'!B:B, MATCH(H299, '[1]Unit _Table'!A491:A1490)), "")</f>
        <v/>
      </c>
      <c r="O299" t="s">
        <v>8</v>
      </c>
      <c r="S299" t="b">
        <v>1</v>
      </c>
    </row>
    <row r="300" spans="1:19">
      <c r="A300" s="1">
        <v>298</v>
      </c>
      <c r="B300" t="s">
        <v>105</v>
      </c>
      <c r="C300" t="s">
        <v>589</v>
      </c>
      <c r="D300" t="s">
        <v>373</v>
      </c>
      <c r="E300" t="s">
        <v>602</v>
      </c>
      <c r="F300" t="s">
        <v>527</v>
      </c>
      <c r="H300" t="s">
        <v>584</v>
      </c>
      <c r="I300">
        <v>1000</v>
      </c>
      <c r="K300" t="s">
        <v>588</v>
      </c>
      <c r="L300" t="s">
        <v>306</v>
      </c>
      <c r="M300" t="s">
        <v>380</v>
      </c>
      <c r="N300" t="str">
        <f>_xlfn.IFNA(INDEX('[1]Unit _Table'!B:B, MATCH(H300, '[1]Unit _Table'!$A$1:$A$1000)), "")</f>
        <v>parts_per_million</v>
      </c>
      <c r="O300" t="s">
        <v>8</v>
      </c>
      <c r="S300" t="b">
        <v>1</v>
      </c>
    </row>
    <row r="301" spans="1:19">
      <c r="A301" s="1">
        <v>299</v>
      </c>
      <c r="B301" t="s">
        <v>105</v>
      </c>
      <c r="C301" t="s">
        <v>599</v>
      </c>
      <c r="D301" t="s">
        <v>373</v>
      </c>
      <c r="E301" t="s">
        <v>602</v>
      </c>
      <c r="F301" t="s">
        <v>527</v>
      </c>
      <c r="I301">
        <v>1000</v>
      </c>
      <c r="K301" t="s">
        <v>598</v>
      </c>
      <c r="L301" t="s">
        <v>306</v>
      </c>
      <c r="M301" t="s">
        <v>380</v>
      </c>
      <c r="N301" t="str">
        <f>_xlfn.IFNA(INDEX('[1]Unit _Table'!B:B, MATCH(H301, '[1]Unit _Table'!A495:A1494)), "")</f>
        <v/>
      </c>
      <c r="O301" t="s">
        <v>8</v>
      </c>
      <c r="S301" t="b">
        <v>1</v>
      </c>
    </row>
    <row r="302" spans="1:19">
      <c r="A302" s="1">
        <v>300</v>
      </c>
      <c r="B302" t="s">
        <v>105</v>
      </c>
      <c r="C302" t="s">
        <v>152</v>
      </c>
      <c r="D302" t="s">
        <v>373</v>
      </c>
      <c r="E302" t="s">
        <v>602</v>
      </c>
      <c r="F302" t="s">
        <v>527</v>
      </c>
      <c r="I302">
        <v>1000</v>
      </c>
      <c r="K302" t="s">
        <v>579</v>
      </c>
      <c r="L302" t="s">
        <v>306</v>
      </c>
      <c r="M302" t="s">
        <v>305</v>
      </c>
      <c r="N302" t="str">
        <f>_xlfn.IFNA(INDEX('[1]Unit _Table'!B:B, MATCH(H302, '[1]Unit _Table'!A2978:A3977)), "")</f>
        <v/>
      </c>
      <c r="O302" t="s">
        <v>8</v>
      </c>
      <c r="S302" t="b">
        <v>1</v>
      </c>
    </row>
    <row r="303" spans="1:19">
      <c r="A303" s="1">
        <v>301</v>
      </c>
      <c r="B303" t="s">
        <v>108</v>
      </c>
      <c r="C303" t="s">
        <v>587</v>
      </c>
      <c r="D303" t="s">
        <v>373</v>
      </c>
      <c r="F303" t="s">
        <v>527</v>
      </c>
      <c r="I303">
        <v>1000</v>
      </c>
      <c r="K303" t="s">
        <v>586</v>
      </c>
      <c r="L303" t="s">
        <v>423</v>
      </c>
      <c r="M303" t="s">
        <v>380</v>
      </c>
      <c r="N303" t="str">
        <f>_xlfn.IFNA(INDEX('[1]Unit _Table'!B:B, MATCH(H303, '[1]Unit _Table'!A2602:A3601)), "")</f>
        <v/>
      </c>
      <c r="O303" t="s">
        <v>8</v>
      </c>
      <c r="S303" t="b">
        <v>0</v>
      </c>
    </row>
    <row r="304" spans="1:19">
      <c r="A304" s="1">
        <v>302</v>
      </c>
      <c r="B304" t="s">
        <v>108</v>
      </c>
      <c r="C304" t="s">
        <v>154</v>
      </c>
      <c r="D304" t="s">
        <v>373</v>
      </c>
      <c r="F304" t="s">
        <v>527</v>
      </c>
      <c r="I304">
        <v>1</v>
      </c>
      <c r="K304" t="s">
        <v>595</v>
      </c>
      <c r="L304" t="s">
        <v>299</v>
      </c>
      <c r="M304" t="s">
        <v>298</v>
      </c>
      <c r="N304" t="str">
        <f>_xlfn.IFNA(INDEX('[1]Unit _Table'!B:B, MATCH(H304, '[1]Unit _Table'!A2229:A3228)), "")</f>
        <v/>
      </c>
      <c r="O304" t="s">
        <v>8</v>
      </c>
      <c r="S304" t="b">
        <v>0</v>
      </c>
    </row>
    <row r="305" spans="1:19">
      <c r="A305" s="1">
        <v>303</v>
      </c>
      <c r="B305" t="s">
        <v>108</v>
      </c>
      <c r="C305" t="s">
        <v>581</v>
      </c>
      <c r="D305" t="s">
        <v>373</v>
      </c>
      <c r="E305" t="s">
        <v>602</v>
      </c>
      <c r="F305" t="s">
        <v>527</v>
      </c>
      <c r="I305">
        <v>1000</v>
      </c>
      <c r="K305" t="s">
        <v>580</v>
      </c>
      <c r="L305" t="s">
        <v>306</v>
      </c>
      <c r="M305" t="s">
        <v>305</v>
      </c>
      <c r="N305" t="str">
        <f>_xlfn.IFNA(INDEX('[1]Unit _Table'!B:B, MATCH(H305, '[1]Unit _Table'!A2981:A3980)), "")</f>
        <v/>
      </c>
      <c r="O305" t="s">
        <v>8</v>
      </c>
      <c r="S305" t="b">
        <v>1</v>
      </c>
    </row>
    <row r="306" spans="1:19">
      <c r="A306" s="1">
        <v>304</v>
      </c>
      <c r="B306" t="s">
        <v>108</v>
      </c>
      <c r="C306" t="s">
        <v>155</v>
      </c>
      <c r="D306" t="s">
        <v>373</v>
      </c>
      <c r="E306" t="s">
        <v>602</v>
      </c>
      <c r="F306" t="s">
        <v>527</v>
      </c>
      <c r="I306">
        <v>1000</v>
      </c>
      <c r="K306" t="s">
        <v>579</v>
      </c>
      <c r="L306" t="s">
        <v>306</v>
      </c>
      <c r="M306" t="s">
        <v>305</v>
      </c>
      <c r="N306" t="str">
        <f>_xlfn.IFNA(INDEX('[1]Unit _Table'!B:B, MATCH(H306, '[1]Unit _Table'!A2983:A3982)), "")</f>
        <v/>
      </c>
      <c r="O306" t="s">
        <v>8</v>
      </c>
      <c r="S306" t="b">
        <v>1</v>
      </c>
    </row>
    <row r="307" spans="1:19">
      <c r="A307" s="1">
        <v>305</v>
      </c>
      <c r="B307" t="s">
        <v>108</v>
      </c>
      <c r="C307" t="s">
        <v>156</v>
      </c>
      <c r="D307" t="s">
        <v>373</v>
      </c>
      <c r="E307" t="s">
        <v>602</v>
      </c>
      <c r="F307" t="s">
        <v>527</v>
      </c>
      <c r="H307" t="s">
        <v>383</v>
      </c>
      <c r="I307">
        <v>1000</v>
      </c>
      <c r="K307" t="s">
        <v>590</v>
      </c>
      <c r="L307" t="s">
        <v>306</v>
      </c>
      <c r="M307" t="s">
        <v>380</v>
      </c>
      <c r="N307" t="str">
        <f>_xlfn.IFNA(INDEX('[1]Unit _Table'!B:B, MATCH(H307, '[1]Unit _Table'!$A$1:$A$1000)), "")</f>
        <v>fahrenheit</v>
      </c>
      <c r="O307" t="s">
        <v>8</v>
      </c>
      <c r="S307" t="b">
        <v>1</v>
      </c>
    </row>
    <row r="308" spans="1:19">
      <c r="A308" s="1">
        <v>306</v>
      </c>
      <c r="B308" t="s">
        <v>31</v>
      </c>
      <c r="C308" t="s">
        <v>32</v>
      </c>
      <c r="D308" t="s">
        <v>373</v>
      </c>
      <c r="F308" t="s">
        <v>308</v>
      </c>
      <c r="I308" t="e">
        <f>IF(Table13[[#This Row],[Measurement_Kind]]="number", 1000, IF(Table13[[#This Row],[Measurement_Kind]]=OR("boolean", "str"), 1, "N/A"))</f>
        <v>#VALUE!</v>
      </c>
      <c r="N308" t="str">
        <f>_xlfn.IFNA(INDEX('[1]Unit _Table'!B:B, MATCH(H308, '[1]Unit _Table'!A:A)), "")</f>
        <v/>
      </c>
      <c r="O308" t="s">
        <v>8</v>
      </c>
      <c r="S308" t="b">
        <v>0</v>
      </c>
    </row>
    <row r="309" spans="1:19">
      <c r="A309" s="1">
        <v>307</v>
      </c>
      <c r="B309" t="s">
        <v>31</v>
      </c>
      <c r="C309" t="s">
        <v>755</v>
      </c>
      <c r="D309" t="s">
        <v>373</v>
      </c>
      <c r="F309" t="s">
        <v>308</v>
      </c>
      <c r="I309" t="e">
        <f>IF(Table13[[#This Row],[Measurement_Kind]]="number", 1000, IF(Table13[[#This Row],[Measurement_Kind]]=OR("boolean", "str"), 1, "N/A"))</f>
        <v>#VALUE!</v>
      </c>
      <c r="N309" t="str">
        <f>_xlfn.IFNA(INDEX('[1]Unit _Table'!B:B, MATCH(H309, '[1]Unit _Table'!A:A)), "")</f>
        <v/>
      </c>
      <c r="O309" t="s">
        <v>8</v>
      </c>
      <c r="S309" t="b">
        <v>0</v>
      </c>
    </row>
    <row r="310" spans="1:19">
      <c r="A310" s="1">
        <v>308</v>
      </c>
      <c r="B310" t="s">
        <v>111</v>
      </c>
      <c r="C310" t="s">
        <v>112</v>
      </c>
      <c r="D310" t="s">
        <v>373</v>
      </c>
      <c r="F310" t="s">
        <v>308</v>
      </c>
      <c r="I310" t="e">
        <f>IF(Table13[[#This Row],[Measurement_Kind]]="number", 1000, IF(Table13[[#This Row],[Measurement_Kind]]=OR("boolean", "str"), 1, "N/A"))</f>
        <v>#VALUE!</v>
      </c>
      <c r="N310" t="str">
        <f>_xlfn.IFNA(INDEX('[1]Unit _Table'!B:B, MATCH(H310, '[1]Unit _Table'!A:A)), "")</f>
        <v/>
      </c>
      <c r="O310" t="s">
        <v>8</v>
      </c>
      <c r="S310" t="b">
        <v>0</v>
      </c>
    </row>
    <row r="311" spans="1:19">
      <c r="A311" s="1">
        <v>309</v>
      </c>
      <c r="B311" t="s">
        <v>111</v>
      </c>
      <c r="C311" t="s">
        <v>113</v>
      </c>
      <c r="D311" t="s">
        <v>373</v>
      </c>
      <c r="F311" t="s">
        <v>308</v>
      </c>
      <c r="I311" t="e">
        <f>IF(Table13[[#This Row],[Measurement_Kind]]="number", 1000, IF(Table13[[#This Row],[Measurement_Kind]]=OR("boolean", "str"), 1, "N/A"))</f>
        <v>#VALUE!</v>
      </c>
      <c r="N311" t="str">
        <f>_xlfn.IFNA(INDEX('[1]Unit _Table'!B:B, MATCH(H311, '[1]Unit _Table'!A:A)), "")</f>
        <v/>
      </c>
      <c r="O311" t="s">
        <v>8</v>
      </c>
      <c r="S311" t="b">
        <v>0</v>
      </c>
    </row>
    <row r="312" spans="1:19">
      <c r="A312" s="1">
        <v>310</v>
      </c>
      <c r="B312" t="s">
        <v>111</v>
      </c>
      <c r="C312" t="s">
        <v>602</v>
      </c>
      <c r="D312" t="s">
        <v>373</v>
      </c>
      <c r="F312" t="s">
        <v>308</v>
      </c>
      <c r="I312" t="e">
        <f>IF(Table13[[#This Row],[Measurement_Kind]]="number", 1000, IF(Table13[[#This Row],[Measurement_Kind]]=OR("boolean", "str"), 1, "N/A"))</f>
        <v>#VALUE!</v>
      </c>
      <c r="N312" t="str">
        <f>_xlfn.IFNA(INDEX('[1]Unit _Table'!B:B, MATCH(H312, '[1]Unit _Table'!A:A)), "")</f>
        <v/>
      </c>
      <c r="O312" t="s">
        <v>8</v>
      </c>
      <c r="S312" t="b">
        <v>0</v>
      </c>
    </row>
    <row r="313" spans="1:19">
      <c r="A313" s="1">
        <v>311</v>
      </c>
      <c r="B313" t="s">
        <v>33</v>
      </c>
      <c r="C313" t="s">
        <v>38</v>
      </c>
      <c r="D313" t="s">
        <v>373</v>
      </c>
      <c r="F313" t="s">
        <v>308</v>
      </c>
      <c r="I313" t="e">
        <f>IF(Table13[[#This Row],[Measurement_Kind]]="number", 1000, IF(Table13[[#This Row],[Measurement_Kind]]=OR("boolean", "str"), 1, "N/A"))</f>
        <v>#VALUE!</v>
      </c>
      <c r="N313" t="str">
        <f>_xlfn.IFNA(INDEX('[1]Unit _Table'!B:B, MATCH(H313, '[1]Unit _Table'!A:A)), "")</f>
        <v/>
      </c>
      <c r="O313" t="s">
        <v>8</v>
      </c>
      <c r="S313" t="b">
        <v>0</v>
      </c>
    </row>
    <row r="314" spans="1:19">
      <c r="A314" s="1">
        <v>312</v>
      </c>
      <c r="B314" t="s">
        <v>33</v>
      </c>
      <c r="C314" t="s">
        <v>158</v>
      </c>
      <c r="D314" t="s">
        <v>373</v>
      </c>
      <c r="F314" t="s">
        <v>308</v>
      </c>
      <c r="I314">
        <v>1</v>
      </c>
      <c r="M314" t="s">
        <v>305</v>
      </c>
      <c r="N314" t="str">
        <f>_xlfn.IFNA(INDEX('[1]Unit _Table'!B:B, MATCH(H314, '[1]Unit _Table'!A:A)), "")</f>
        <v/>
      </c>
      <c r="O314" t="s">
        <v>8</v>
      </c>
      <c r="S314" t="b">
        <v>0</v>
      </c>
    </row>
    <row r="315" spans="1:19">
      <c r="A315" s="1">
        <v>313</v>
      </c>
      <c r="B315" t="s">
        <v>33</v>
      </c>
      <c r="C315" t="s">
        <v>119</v>
      </c>
      <c r="D315" t="s">
        <v>373</v>
      </c>
      <c r="F315" t="s">
        <v>308</v>
      </c>
      <c r="I315">
        <v>1</v>
      </c>
      <c r="M315" t="s">
        <v>305</v>
      </c>
      <c r="N315" t="str">
        <f>_xlfn.IFNA(INDEX('[1]Unit _Table'!B:B, MATCH(H315, '[1]Unit _Table'!A:A)), "")</f>
        <v/>
      </c>
      <c r="O315" t="s">
        <v>8</v>
      </c>
      <c r="S315" t="b">
        <v>0</v>
      </c>
    </row>
    <row r="316" spans="1:19">
      <c r="A316" s="1">
        <v>314</v>
      </c>
      <c r="B316" t="s">
        <v>33</v>
      </c>
      <c r="C316" t="s">
        <v>171</v>
      </c>
      <c r="D316" t="s">
        <v>373</v>
      </c>
      <c r="F316" t="s">
        <v>308</v>
      </c>
      <c r="I316">
        <v>1</v>
      </c>
      <c r="M316" t="s">
        <v>305</v>
      </c>
      <c r="N316" t="str">
        <f>_xlfn.IFNA(INDEX('[1]Unit _Table'!B:B, MATCH(H316, '[1]Unit _Table'!A:A)), "")</f>
        <v/>
      </c>
      <c r="O316" t="s">
        <v>8</v>
      </c>
      <c r="S316" t="b">
        <v>0</v>
      </c>
    </row>
    <row r="317" spans="1:19">
      <c r="A317" s="1">
        <v>315</v>
      </c>
      <c r="B317" t="s">
        <v>33</v>
      </c>
      <c r="C317" t="s">
        <v>560</v>
      </c>
      <c r="D317" t="s">
        <v>373</v>
      </c>
      <c r="F317" t="s">
        <v>308</v>
      </c>
      <c r="I317">
        <v>1</v>
      </c>
      <c r="M317" t="s">
        <v>305</v>
      </c>
      <c r="N317" t="str">
        <f>_xlfn.IFNA(INDEX('[1]Unit _Table'!B:B, MATCH(H317, '[1]Unit _Table'!A:A)), "")</f>
        <v/>
      </c>
      <c r="O317" t="s">
        <v>8</v>
      </c>
      <c r="S317" t="b">
        <v>0</v>
      </c>
    </row>
    <row r="318" spans="1:19">
      <c r="A318" s="1">
        <v>316</v>
      </c>
      <c r="B318" t="s">
        <v>33</v>
      </c>
      <c r="C318" t="s">
        <v>480</v>
      </c>
      <c r="D318" t="s">
        <v>373</v>
      </c>
      <c r="F318" t="s">
        <v>308</v>
      </c>
      <c r="I318" t="e">
        <f>IF(Table13[[#This Row],[Measurement_Kind]]="number", 1000, IF(Table13[[#This Row],[Measurement_Kind]]=OR("boolean", "str"), 1, "N/A"))</f>
        <v>#VALUE!</v>
      </c>
      <c r="N318" t="str">
        <f>_xlfn.IFNA(INDEX('[1]Unit _Table'!B:B, MATCH(H318, '[1]Unit _Table'!A:A)), "")</f>
        <v/>
      </c>
      <c r="O318" t="s">
        <v>8</v>
      </c>
      <c r="S318" t="b">
        <v>0</v>
      </c>
    </row>
    <row r="319" spans="1:19">
      <c r="A319" s="1">
        <v>317</v>
      </c>
      <c r="B319" t="s">
        <v>33</v>
      </c>
      <c r="C319" t="s">
        <v>35</v>
      </c>
      <c r="D319" t="s">
        <v>373</v>
      </c>
      <c r="F319" t="s">
        <v>308</v>
      </c>
      <c r="I319" t="e">
        <f>IF(Table13[[#This Row],[Measurement_Kind]]="number", 1000, IF(Table13[[#This Row],[Measurement_Kind]]=OR("boolean", "str"), 1, "N/A"))</f>
        <v>#VALUE!</v>
      </c>
      <c r="N319" t="str">
        <f>_xlfn.IFNA(INDEX('[1]Unit _Table'!B:B, MATCH(H319, '[1]Unit _Table'!A:A)), "")</f>
        <v/>
      </c>
      <c r="O319" t="s">
        <v>8</v>
      </c>
      <c r="S319" t="b">
        <v>0</v>
      </c>
    </row>
    <row r="320" spans="1:19">
      <c r="A320" s="1">
        <v>318</v>
      </c>
      <c r="B320" t="s">
        <v>33</v>
      </c>
      <c r="C320" t="s">
        <v>160</v>
      </c>
      <c r="D320" t="s">
        <v>373</v>
      </c>
      <c r="F320" t="s">
        <v>308</v>
      </c>
      <c r="I320" t="e">
        <f>IF(Table13[[#This Row],[Measurement_Kind]]="number", 1000, IF(Table13[[#This Row],[Measurement_Kind]]=OR("boolean", "str"), 1, "N/A"))</f>
        <v>#VALUE!</v>
      </c>
      <c r="N320" t="str">
        <f>_xlfn.IFNA(INDEX('[1]Unit _Table'!B:B, MATCH(H320, '[1]Unit _Table'!A:A)), "")</f>
        <v/>
      </c>
      <c r="O320" t="s">
        <v>8</v>
      </c>
      <c r="S320" t="b">
        <v>0</v>
      </c>
    </row>
    <row r="321" spans="1:19">
      <c r="A321" s="1">
        <v>319</v>
      </c>
      <c r="B321" t="s">
        <v>33</v>
      </c>
      <c r="C321" t="s">
        <v>118</v>
      </c>
      <c r="D321" t="s">
        <v>373</v>
      </c>
      <c r="F321" t="s">
        <v>308</v>
      </c>
      <c r="I321">
        <v>1</v>
      </c>
      <c r="M321" t="s">
        <v>305</v>
      </c>
      <c r="N321" t="str">
        <f>_xlfn.IFNA(INDEX('[1]Unit _Table'!B:B, MATCH(H321, '[1]Unit _Table'!A:A)), "")</f>
        <v/>
      </c>
      <c r="O321" t="s">
        <v>8</v>
      </c>
      <c r="S321" t="b">
        <v>0</v>
      </c>
    </row>
    <row r="322" spans="1:19">
      <c r="A322" s="1">
        <v>320</v>
      </c>
      <c r="B322" t="s">
        <v>33</v>
      </c>
      <c r="C322" t="s">
        <v>165</v>
      </c>
      <c r="D322" t="s">
        <v>373</v>
      </c>
      <c r="F322" t="s">
        <v>308</v>
      </c>
      <c r="I322">
        <v>1</v>
      </c>
      <c r="M322" t="s">
        <v>305</v>
      </c>
      <c r="N322" t="str">
        <f>_xlfn.IFNA(INDEX('[1]Unit _Table'!B:B, MATCH(H322, '[1]Unit _Table'!A:A)), "")</f>
        <v/>
      </c>
      <c r="O322" t="s">
        <v>8</v>
      </c>
      <c r="S322" t="b">
        <v>0</v>
      </c>
    </row>
    <row r="323" spans="1:19">
      <c r="A323" s="1">
        <v>321</v>
      </c>
      <c r="B323" t="s">
        <v>33</v>
      </c>
      <c r="C323" t="s">
        <v>565</v>
      </c>
      <c r="D323" t="s">
        <v>373</v>
      </c>
      <c r="F323" t="s">
        <v>308</v>
      </c>
      <c r="I323">
        <v>1</v>
      </c>
      <c r="M323" t="s">
        <v>305</v>
      </c>
      <c r="N323" t="str">
        <f>_xlfn.IFNA(INDEX('[1]Unit _Table'!B:B, MATCH(H323, '[1]Unit _Table'!A:A)), "")</f>
        <v/>
      </c>
      <c r="O323" t="s">
        <v>8</v>
      </c>
      <c r="S323" t="b">
        <v>0</v>
      </c>
    </row>
    <row r="324" spans="1:19">
      <c r="A324" s="1">
        <v>322</v>
      </c>
      <c r="B324" t="s">
        <v>45</v>
      </c>
      <c r="C324" t="s">
        <v>47</v>
      </c>
      <c r="D324" t="s">
        <v>373</v>
      </c>
      <c r="F324" t="s">
        <v>308</v>
      </c>
      <c r="I324" t="e">
        <f>IF(Table13[[#This Row],[Measurement_Kind]]="number", 1000, IF(Table13[[#This Row],[Measurement_Kind]]=OR("boolean", "str"), 1, "N/A"))</f>
        <v>#VALUE!</v>
      </c>
      <c r="N324" t="str">
        <f>_xlfn.IFNA(INDEX('[1]Unit _Table'!B:B, MATCH(H324, '[1]Unit _Table'!A:A)), "")</f>
        <v/>
      </c>
      <c r="O324" t="s">
        <v>8</v>
      </c>
      <c r="S324" t="b">
        <v>0</v>
      </c>
    </row>
    <row r="325" spans="1:19">
      <c r="A325" s="1">
        <v>323</v>
      </c>
      <c r="B325" t="s">
        <v>45</v>
      </c>
      <c r="C325" t="s">
        <v>48</v>
      </c>
      <c r="D325" t="s">
        <v>373</v>
      </c>
      <c r="F325" t="s">
        <v>308</v>
      </c>
      <c r="I325" t="e">
        <f>IF(Table13[[#This Row],[Measurement_Kind]]="number", 1000, IF(Table13[[#This Row],[Measurement_Kind]]=OR("boolean", "str"), 1, "N/A"))</f>
        <v>#VALUE!</v>
      </c>
      <c r="N325" t="str">
        <f>_xlfn.IFNA(INDEX('[1]Unit _Table'!B:B, MATCH(H325, '[1]Unit _Table'!A:A)), "")</f>
        <v/>
      </c>
      <c r="O325" t="s">
        <v>8</v>
      </c>
      <c r="S325" t="b">
        <v>0</v>
      </c>
    </row>
    <row r="326" spans="1:19">
      <c r="A326" s="1">
        <v>324</v>
      </c>
      <c r="B326" t="s">
        <v>45</v>
      </c>
      <c r="C326" t="s">
        <v>49</v>
      </c>
      <c r="D326" t="s">
        <v>373</v>
      </c>
      <c r="F326" t="s">
        <v>308</v>
      </c>
      <c r="I326" t="e">
        <f>IF(Table13[[#This Row],[Measurement_Kind]]="number", 1000, IF(Table13[[#This Row],[Measurement_Kind]]=OR("boolean", "str"), 1, "N/A"))</f>
        <v>#VALUE!</v>
      </c>
      <c r="N326" t="str">
        <f>_xlfn.IFNA(INDEX('[1]Unit _Table'!B:B, MATCH(H326, '[1]Unit _Table'!A:A)), "")</f>
        <v/>
      </c>
      <c r="O326" t="s">
        <v>8</v>
      </c>
      <c r="S326" t="b">
        <v>0</v>
      </c>
    </row>
    <row r="327" spans="1:19">
      <c r="A327" s="1">
        <v>325</v>
      </c>
      <c r="B327" t="s">
        <v>45</v>
      </c>
      <c r="C327" t="s">
        <v>50</v>
      </c>
      <c r="D327" t="s">
        <v>373</v>
      </c>
      <c r="F327" t="s">
        <v>308</v>
      </c>
      <c r="I327" t="e">
        <f>IF(Table13[[#This Row],[Measurement_Kind]]="number", 1000, IF(Table13[[#This Row],[Measurement_Kind]]=OR("boolean", "str"), 1, "N/A"))</f>
        <v>#VALUE!</v>
      </c>
      <c r="N327" t="str">
        <f>_xlfn.IFNA(INDEX('[1]Unit _Table'!B:B, MATCH(H327, '[1]Unit _Table'!A:A)), "")</f>
        <v/>
      </c>
      <c r="O327" t="s">
        <v>8</v>
      </c>
      <c r="S327" t="b">
        <v>0</v>
      </c>
    </row>
    <row r="328" spans="1:19">
      <c r="A328" s="1">
        <v>326</v>
      </c>
      <c r="B328" t="s">
        <v>45</v>
      </c>
      <c r="C328" t="s">
        <v>52</v>
      </c>
      <c r="D328" t="s">
        <v>373</v>
      </c>
      <c r="F328" t="s">
        <v>308</v>
      </c>
      <c r="I328" t="e">
        <f>IF(Table13[[#This Row],[Measurement_Kind]]="number", 1000, IF(Table13[[#This Row],[Measurement_Kind]]=OR("boolean", "str"), 1, "N/A"))</f>
        <v>#VALUE!</v>
      </c>
      <c r="N328" t="str">
        <f>_xlfn.IFNA(INDEX('[1]Unit _Table'!B:B, MATCH(H328, '[1]Unit _Table'!A:A)), "")</f>
        <v/>
      </c>
      <c r="O328" t="s">
        <v>8</v>
      </c>
      <c r="S328" t="b">
        <v>0</v>
      </c>
    </row>
    <row r="329" spans="1:19">
      <c r="A329" s="1">
        <v>327</v>
      </c>
      <c r="B329" t="s">
        <v>45</v>
      </c>
      <c r="C329" t="s">
        <v>53</v>
      </c>
      <c r="D329" t="s">
        <v>373</v>
      </c>
      <c r="F329" t="s">
        <v>308</v>
      </c>
      <c r="I329" t="e">
        <f>IF(Table13[[#This Row],[Measurement_Kind]]="number", 1000, IF(Table13[[#This Row],[Measurement_Kind]]=OR("boolean", "str"), 1, "N/A"))</f>
        <v>#VALUE!</v>
      </c>
      <c r="N329" t="str">
        <f>_xlfn.IFNA(INDEX('[1]Unit _Table'!B:B, MATCH(H329, '[1]Unit _Table'!A:A)), "")</f>
        <v/>
      </c>
      <c r="O329" t="s">
        <v>8</v>
      </c>
      <c r="S329" t="b">
        <v>0</v>
      </c>
    </row>
    <row r="330" spans="1:19">
      <c r="A330" s="1">
        <v>328</v>
      </c>
      <c r="B330" t="s">
        <v>45</v>
      </c>
      <c r="C330" t="s">
        <v>54</v>
      </c>
      <c r="D330" t="s">
        <v>373</v>
      </c>
      <c r="F330" t="s">
        <v>308</v>
      </c>
      <c r="I330" t="e">
        <f>IF(Table13[[#This Row],[Measurement_Kind]]="number", 1000, IF(Table13[[#This Row],[Measurement_Kind]]=OR("boolean", "str"), 1, "N/A"))</f>
        <v>#VALUE!</v>
      </c>
      <c r="N330" t="str">
        <f>_xlfn.IFNA(INDEX('[1]Unit _Table'!B:B, MATCH(H330, '[1]Unit _Table'!A:A)), "")</f>
        <v/>
      </c>
      <c r="O330" t="s">
        <v>8</v>
      </c>
      <c r="S330" t="b">
        <v>0</v>
      </c>
    </row>
    <row r="331" spans="1:19">
      <c r="A331" s="1">
        <v>329</v>
      </c>
      <c r="B331" t="s">
        <v>45</v>
      </c>
      <c r="C331" t="s">
        <v>55</v>
      </c>
      <c r="D331" t="s">
        <v>373</v>
      </c>
      <c r="F331" t="s">
        <v>308</v>
      </c>
      <c r="I331" t="e">
        <f>IF(Table13[[#This Row],[Measurement_Kind]]="number", 1000, IF(Table13[[#This Row],[Measurement_Kind]]=OR("boolean", "str"), 1, "N/A"))</f>
        <v>#VALUE!</v>
      </c>
      <c r="N331" t="str">
        <f>_xlfn.IFNA(INDEX('[1]Unit _Table'!B:B, MATCH(H331, '[1]Unit _Table'!A:A)), "")</f>
        <v/>
      </c>
      <c r="O331" t="s">
        <v>8</v>
      </c>
      <c r="S331" t="b">
        <v>0</v>
      </c>
    </row>
    <row r="332" spans="1:19">
      <c r="A332" s="1">
        <v>330</v>
      </c>
      <c r="B332" t="s">
        <v>45</v>
      </c>
      <c r="C332" t="s">
        <v>56</v>
      </c>
      <c r="D332" t="s">
        <v>373</v>
      </c>
      <c r="F332" t="s">
        <v>308</v>
      </c>
      <c r="I332" t="e">
        <f>IF(Table13[[#This Row],[Measurement_Kind]]="number", 1000, IF(Table13[[#This Row],[Measurement_Kind]]=OR("boolean", "str"), 1, "N/A"))</f>
        <v>#VALUE!</v>
      </c>
      <c r="N332" t="str">
        <f>_xlfn.IFNA(INDEX('[1]Unit _Table'!B:B, MATCH(H332, '[1]Unit _Table'!A:A)), "")</f>
        <v/>
      </c>
      <c r="O332" t="s">
        <v>8</v>
      </c>
      <c r="S332" t="b">
        <v>0</v>
      </c>
    </row>
    <row r="333" spans="1:19">
      <c r="A333" s="1">
        <v>331</v>
      </c>
      <c r="B333" t="s">
        <v>45</v>
      </c>
      <c r="C333" t="s">
        <v>57</v>
      </c>
      <c r="D333" t="s">
        <v>373</v>
      </c>
      <c r="F333" t="s">
        <v>308</v>
      </c>
      <c r="I333" t="e">
        <f>IF(Table13[[#This Row],[Measurement_Kind]]="number", 1000, IF(Table13[[#This Row],[Measurement_Kind]]=OR("boolean", "str"), 1, "N/A"))</f>
        <v>#VALUE!</v>
      </c>
      <c r="N333" t="str">
        <f>_xlfn.IFNA(INDEX('[1]Unit _Table'!B:B, MATCH(H333, '[1]Unit _Table'!A:A)), "")</f>
        <v/>
      </c>
      <c r="O333" t="s">
        <v>8</v>
      </c>
      <c r="S333" t="b">
        <v>0</v>
      </c>
    </row>
    <row r="334" spans="1:19">
      <c r="A334" s="1">
        <v>332</v>
      </c>
      <c r="B334" t="s">
        <v>45</v>
      </c>
      <c r="C334" t="s">
        <v>58</v>
      </c>
      <c r="D334" t="s">
        <v>373</v>
      </c>
      <c r="F334" t="s">
        <v>308</v>
      </c>
      <c r="I334" t="e">
        <f>IF(Table13[[#This Row],[Measurement_Kind]]="number", 1000, IF(Table13[[#This Row],[Measurement_Kind]]=OR("boolean", "str"), 1, "N/A"))</f>
        <v>#VALUE!</v>
      </c>
      <c r="N334" t="str">
        <f>_xlfn.IFNA(INDEX('[1]Unit _Table'!B:B, MATCH(H334, '[1]Unit _Table'!A:A)), "")</f>
        <v/>
      </c>
      <c r="O334" t="s">
        <v>8</v>
      </c>
      <c r="S334" t="b">
        <v>0</v>
      </c>
    </row>
    <row r="335" spans="1:19">
      <c r="A335" s="1">
        <v>333</v>
      </c>
      <c r="B335" t="s">
        <v>45</v>
      </c>
      <c r="C335" t="s">
        <v>59</v>
      </c>
      <c r="D335" t="s">
        <v>373</v>
      </c>
      <c r="F335" t="s">
        <v>308</v>
      </c>
      <c r="I335" t="e">
        <f>IF(Table13[[#This Row],[Measurement_Kind]]="number", 1000, IF(Table13[[#This Row],[Measurement_Kind]]=OR("boolean", "str"), 1, "N/A"))</f>
        <v>#VALUE!</v>
      </c>
      <c r="N335" t="str">
        <f>_xlfn.IFNA(INDEX('[1]Unit _Table'!B:B, MATCH(H335, '[1]Unit _Table'!A:A)), "")</f>
        <v/>
      </c>
      <c r="O335" t="s">
        <v>8</v>
      </c>
      <c r="S335" t="b">
        <v>0</v>
      </c>
    </row>
    <row r="336" spans="1:19">
      <c r="A336" s="1">
        <v>334</v>
      </c>
      <c r="B336" t="s">
        <v>45</v>
      </c>
      <c r="C336" t="s">
        <v>60</v>
      </c>
      <c r="D336" t="s">
        <v>373</v>
      </c>
      <c r="F336" t="s">
        <v>308</v>
      </c>
      <c r="I336" t="e">
        <f>IF(Table13[[#This Row],[Measurement_Kind]]="number", 1000, IF(Table13[[#This Row],[Measurement_Kind]]=OR("boolean", "str"), 1, "N/A"))</f>
        <v>#VALUE!</v>
      </c>
      <c r="N336" t="str">
        <f>_xlfn.IFNA(INDEX('[1]Unit _Table'!B:B, MATCH(H336, '[1]Unit _Table'!A:A)), "")</f>
        <v/>
      </c>
      <c r="O336" t="s">
        <v>8</v>
      </c>
      <c r="S336" t="b">
        <v>0</v>
      </c>
    </row>
    <row r="337" spans="1:19">
      <c r="A337" s="1">
        <v>335</v>
      </c>
      <c r="B337" t="s">
        <v>45</v>
      </c>
      <c r="C337" t="s">
        <v>120</v>
      </c>
      <c r="D337" t="s">
        <v>373</v>
      </c>
      <c r="F337" t="s">
        <v>308</v>
      </c>
      <c r="I337" t="e">
        <f>IF(Table13[[#This Row],[Measurement_Kind]]="number", 1000, IF(Table13[[#This Row],[Measurement_Kind]]=OR("boolean", "str"), 1, "N/A"))</f>
        <v>#VALUE!</v>
      </c>
      <c r="N337" t="str">
        <f>_xlfn.IFNA(INDEX('[1]Unit _Table'!B:B, MATCH(H337, '[1]Unit _Table'!A:A)), "")</f>
        <v/>
      </c>
      <c r="O337" t="s">
        <v>8</v>
      </c>
      <c r="S337" t="b">
        <v>0</v>
      </c>
    </row>
    <row r="338" spans="1:19">
      <c r="A338" s="1">
        <v>336</v>
      </c>
      <c r="B338" t="s">
        <v>45</v>
      </c>
      <c r="C338" t="s">
        <v>61</v>
      </c>
      <c r="D338" t="s">
        <v>373</v>
      </c>
      <c r="F338" t="s">
        <v>308</v>
      </c>
      <c r="I338" t="e">
        <f>IF(Table13[[#This Row],[Measurement_Kind]]="number", 1000, IF(Table13[[#This Row],[Measurement_Kind]]=OR("boolean", "str"), 1, "N/A"))</f>
        <v>#VALUE!</v>
      </c>
      <c r="N338" t="str">
        <f>_xlfn.IFNA(INDEX('[1]Unit _Table'!B:B, MATCH(H338, '[1]Unit _Table'!A:A)), "")</f>
        <v/>
      </c>
      <c r="O338" t="s">
        <v>8</v>
      </c>
      <c r="S338" t="b">
        <v>0</v>
      </c>
    </row>
    <row r="339" spans="1:19">
      <c r="A339" s="1">
        <v>337</v>
      </c>
      <c r="B339" t="s">
        <v>45</v>
      </c>
      <c r="C339" t="s">
        <v>62</v>
      </c>
      <c r="D339" t="s">
        <v>373</v>
      </c>
      <c r="F339" t="s">
        <v>308</v>
      </c>
      <c r="I339" t="e">
        <f>IF(Table13[[#This Row],[Measurement_Kind]]="number", 1000, IF(Table13[[#This Row],[Measurement_Kind]]=OR("boolean", "str"), 1, "N/A"))</f>
        <v>#VALUE!</v>
      </c>
      <c r="N339" t="str">
        <f>_xlfn.IFNA(INDEX('[1]Unit _Table'!B:B, MATCH(H339, '[1]Unit _Table'!A:A)), "")</f>
        <v/>
      </c>
      <c r="O339" t="s">
        <v>8</v>
      </c>
      <c r="S339" t="b">
        <v>0</v>
      </c>
    </row>
    <row r="340" spans="1:19">
      <c r="A340" s="1">
        <v>338</v>
      </c>
      <c r="B340" t="s">
        <v>45</v>
      </c>
      <c r="C340" t="s">
        <v>63</v>
      </c>
      <c r="D340" t="s">
        <v>373</v>
      </c>
      <c r="F340" t="s">
        <v>308</v>
      </c>
      <c r="I340">
        <v>1</v>
      </c>
      <c r="L340" t="s">
        <v>541</v>
      </c>
      <c r="M340" t="s">
        <v>298</v>
      </c>
      <c r="N340" t="str">
        <f>_xlfn.IFNA(INDEX('[1]Unit _Table'!B:B, MATCH(H340, '[1]Unit _Table'!A:A)), "")</f>
        <v/>
      </c>
      <c r="O340" t="s">
        <v>8</v>
      </c>
      <c r="S340" t="b">
        <v>0</v>
      </c>
    </row>
    <row r="341" spans="1:19">
      <c r="A341" s="1">
        <v>339</v>
      </c>
      <c r="B341" t="s">
        <v>45</v>
      </c>
      <c r="C341" t="s">
        <v>65</v>
      </c>
      <c r="D341" t="s">
        <v>373</v>
      </c>
      <c r="F341" t="s">
        <v>308</v>
      </c>
      <c r="I341" t="e">
        <f>IF(Table13[[#This Row],[Measurement_Kind]]="number", 1000, IF(Table13[[#This Row],[Measurement_Kind]]=OR("boolean", "str"), 1, "N/A"))</f>
        <v>#VALUE!</v>
      </c>
      <c r="N341" t="str">
        <f>_xlfn.IFNA(INDEX('[1]Unit _Table'!B:B, MATCH(H341, '[1]Unit _Table'!A:A)), "")</f>
        <v/>
      </c>
      <c r="O341" t="s">
        <v>8</v>
      </c>
      <c r="S341" t="b">
        <v>0</v>
      </c>
    </row>
    <row r="342" spans="1:19">
      <c r="A342" s="1">
        <v>340</v>
      </c>
      <c r="B342" t="s">
        <v>45</v>
      </c>
      <c r="C342" t="s">
        <v>66</v>
      </c>
      <c r="D342" t="s">
        <v>373</v>
      </c>
      <c r="F342" t="s">
        <v>308</v>
      </c>
      <c r="I342" t="e">
        <f>IF(Table13[[#This Row],[Measurement_Kind]]="number", 1000, IF(Table13[[#This Row],[Measurement_Kind]]=OR("boolean", "str"), 1, "N/A"))</f>
        <v>#VALUE!</v>
      </c>
      <c r="N342" t="str">
        <f>_xlfn.IFNA(INDEX('[1]Unit _Table'!B:B, MATCH(H342, '[1]Unit _Table'!A:A)), "")</f>
        <v/>
      </c>
      <c r="O342" t="s">
        <v>8</v>
      </c>
      <c r="S342" t="b">
        <v>0</v>
      </c>
    </row>
    <row r="343" spans="1:19">
      <c r="A343" s="1">
        <v>341</v>
      </c>
      <c r="B343" t="s">
        <v>45</v>
      </c>
      <c r="C343" t="s">
        <v>67</v>
      </c>
      <c r="D343" t="s">
        <v>373</v>
      </c>
      <c r="F343" t="s">
        <v>308</v>
      </c>
      <c r="I343" t="e">
        <f>IF(Table13[[#This Row],[Measurement_Kind]]="number", 1000, IF(Table13[[#This Row],[Measurement_Kind]]=OR("boolean", "str"), 1, "N/A"))</f>
        <v>#VALUE!</v>
      </c>
      <c r="N343" t="str">
        <f>_xlfn.IFNA(INDEX('[1]Unit _Table'!B:B, MATCH(H343, '[1]Unit _Table'!A:A)), "")</f>
        <v/>
      </c>
      <c r="O343" t="s">
        <v>8</v>
      </c>
      <c r="S343" t="b">
        <v>0</v>
      </c>
    </row>
    <row r="344" spans="1:19">
      <c r="A344" s="1">
        <v>342</v>
      </c>
      <c r="B344" t="s">
        <v>45</v>
      </c>
      <c r="C344" t="s">
        <v>68</v>
      </c>
      <c r="D344" t="s">
        <v>373</v>
      </c>
      <c r="F344" t="s">
        <v>308</v>
      </c>
      <c r="I344" t="e">
        <f>IF(Table13[[#This Row],[Measurement_Kind]]="number", 1000, IF(Table13[[#This Row],[Measurement_Kind]]=OR("boolean", "str"), 1, "N/A"))</f>
        <v>#VALUE!</v>
      </c>
      <c r="N344" t="str">
        <f>_xlfn.IFNA(INDEX('[1]Unit _Table'!B:B, MATCH(H344, '[1]Unit _Table'!A:A)), "")</f>
        <v/>
      </c>
      <c r="O344" t="s">
        <v>8</v>
      </c>
      <c r="S344" t="b">
        <v>0</v>
      </c>
    </row>
    <row r="345" spans="1:19">
      <c r="A345" s="1">
        <v>343</v>
      </c>
      <c r="B345" t="s">
        <v>45</v>
      </c>
      <c r="C345" t="s">
        <v>70</v>
      </c>
      <c r="D345" t="s">
        <v>373</v>
      </c>
      <c r="F345" t="s">
        <v>308</v>
      </c>
      <c r="I345" t="e">
        <f>IF(Table13[[#This Row],[Measurement_Kind]]="number", 1000, IF(Table13[[#This Row],[Measurement_Kind]]=OR("boolean", "str"), 1, "N/A"))</f>
        <v>#VALUE!</v>
      </c>
      <c r="N345" t="str">
        <f>_xlfn.IFNA(INDEX('[1]Unit _Table'!B:B, MATCH(H345, '[1]Unit _Table'!A:A)), "")</f>
        <v/>
      </c>
      <c r="O345" t="s">
        <v>8</v>
      </c>
      <c r="S345" t="b">
        <v>0</v>
      </c>
    </row>
    <row r="346" spans="1:19">
      <c r="A346" s="1">
        <v>344</v>
      </c>
      <c r="B346" t="s">
        <v>45</v>
      </c>
      <c r="C346" t="s">
        <v>71</v>
      </c>
      <c r="D346" t="s">
        <v>373</v>
      </c>
      <c r="F346" t="s">
        <v>308</v>
      </c>
      <c r="I346" t="e">
        <f>IF(Table13[[#This Row],[Measurement_Kind]]="number", 1000, IF(Table13[[#This Row],[Measurement_Kind]]=OR("boolean", "str"), 1, "N/A"))</f>
        <v>#VALUE!</v>
      </c>
      <c r="N346" t="str">
        <f>_xlfn.IFNA(INDEX('[1]Unit _Table'!B:B, MATCH(H346, '[1]Unit _Table'!A:A)), "")</f>
        <v/>
      </c>
      <c r="O346" t="s">
        <v>8</v>
      </c>
      <c r="S346" t="b">
        <v>0</v>
      </c>
    </row>
    <row r="347" spans="1:19">
      <c r="A347" s="1">
        <v>345</v>
      </c>
      <c r="B347" t="s">
        <v>45</v>
      </c>
      <c r="C347" t="s">
        <v>72</v>
      </c>
      <c r="D347" t="s">
        <v>373</v>
      </c>
      <c r="F347" t="s">
        <v>308</v>
      </c>
      <c r="I347" t="e">
        <f>IF(Table13[[#This Row],[Measurement_Kind]]="number", 1000, IF(Table13[[#This Row],[Measurement_Kind]]=OR("boolean", "str"), 1, "N/A"))</f>
        <v>#VALUE!</v>
      </c>
      <c r="N347" t="str">
        <f>_xlfn.IFNA(INDEX('[1]Unit _Table'!B:B, MATCH(H347, '[1]Unit _Table'!A:A)), "")</f>
        <v/>
      </c>
      <c r="O347" t="s">
        <v>8</v>
      </c>
      <c r="S347" t="b">
        <v>0</v>
      </c>
    </row>
    <row r="348" spans="1:19">
      <c r="A348" s="1">
        <v>346</v>
      </c>
      <c r="B348" t="s">
        <v>45</v>
      </c>
      <c r="C348" t="s">
        <v>121</v>
      </c>
      <c r="D348" t="s">
        <v>373</v>
      </c>
      <c r="F348" t="s">
        <v>308</v>
      </c>
      <c r="I348" t="e">
        <f>IF(Table13[[#This Row],[Measurement_Kind]]="number", 1000, IF(Table13[[#This Row],[Measurement_Kind]]=OR("boolean", "str"), 1, "N/A"))</f>
        <v>#VALUE!</v>
      </c>
      <c r="N348" t="str">
        <f>_xlfn.IFNA(INDEX('[1]Unit _Table'!B:B, MATCH(H348, '[1]Unit _Table'!A:A)), "")</f>
        <v/>
      </c>
      <c r="O348" t="s">
        <v>8</v>
      </c>
      <c r="S348" t="b">
        <v>0</v>
      </c>
    </row>
    <row r="349" spans="1:19">
      <c r="A349" s="1">
        <v>347</v>
      </c>
      <c r="B349" t="s">
        <v>45</v>
      </c>
      <c r="C349" t="s">
        <v>74</v>
      </c>
      <c r="D349" t="s">
        <v>373</v>
      </c>
      <c r="F349" t="s">
        <v>308</v>
      </c>
      <c r="I349" t="e">
        <f>IF(Table13[[#This Row],[Measurement_Kind]]="number", 1000, IF(Table13[[#This Row],[Measurement_Kind]]=OR("boolean", "str"), 1, "N/A"))</f>
        <v>#VALUE!</v>
      </c>
      <c r="N349" t="str">
        <f>_xlfn.IFNA(INDEX('[1]Unit _Table'!B:B, MATCH(H349, '[1]Unit _Table'!A:A)), "")</f>
        <v/>
      </c>
      <c r="O349" t="s">
        <v>8</v>
      </c>
      <c r="S349" t="b">
        <v>0</v>
      </c>
    </row>
    <row r="350" spans="1:19">
      <c r="A350" s="1">
        <v>348</v>
      </c>
      <c r="B350" t="s">
        <v>45</v>
      </c>
      <c r="C350" t="s">
        <v>75</v>
      </c>
      <c r="D350" t="s">
        <v>373</v>
      </c>
      <c r="F350" t="s">
        <v>308</v>
      </c>
      <c r="I350" t="e">
        <f>IF(Table13[[#This Row],[Measurement_Kind]]="number", 1000, IF(Table13[[#This Row],[Measurement_Kind]]=OR("boolean", "str"), 1, "N/A"))</f>
        <v>#VALUE!</v>
      </c>
      <c r="N350" t="str">
        <f>_xlfn.IFNA(INDEX('[1]Unit _Table'!B:B, MATCH(H350, '[1]Unit _Table'!A:A)), "")</f>
        <v/>
      </c>
      <c r="O350" t="s">
        <v>8</v>
      </c>
      <c r="S350" t="b">
        <v>0</v>
      </c>
    </row>
    <row r="351" spans="1:19">
      <c r="A351" s="1">
        <v>349</v>
      </c>
      <c r="B351" t="s">
        <v>45</v>
      </c>
      <c r="C351" t="s">
        <v>77</v>
      </c>
      <c r="D351" t="s">
        <v>373</v>
      </c>
      <c r="F351" t="s">
        <v>308</v>
      </c>
      <c r="I351" t="e">
        <f>IF(Table13[[#This Row],[Measurement_Kind]]="number", 1000, IF(Table13[[#This Row],[Measurement_Kind]]=OR("boolean", "str"), 1, "N/A"))</f>
        <v>#VALUE!</v>
      </c>
      <c r="N351" t="str">
        <f>_xlfn.IFNA(INDEX('[1]Unit _Table'!B:B, MATCH(H351, '[1]Unit _Table'!A:A)), "")</f>
        <v/>
      </c>
      <c r="O351" t="s">
        <v>8</v>
      </c>
      <c r="S351" t="b">
        <v>0</v>
      </c>
    </row>
    <row r="352" spans="1:19">
      <c r="A352" s="1">
        <v>350</v>
      </c>
      <c r="B352" t="s">
        <v>45</v>
      </c>
      <c r="C352" t="s">
        <v>78</v>
      </c>
      <c r="D352" t="s">
        <v>373</v>
      </c>
      <c r="F352" t="s">
        <v>308</v>
      </c>
      <c r="I352" t="e">
        <f>IF(Table13[[#This Row],[Measurement_Kind]]="number", 1000, IF(Table13[[#This Row],[Measurement_Kind]]=OR("boolean", "str"), 1, "N/A"))</f>
        <v>#VALUE!</v>
      </c>
      <c r="N352" t="str">
        <f>_xlfn.IFNA(INDEX('[1]Unit _Table'!B:B, MATCH(H352, '[1]Unit _Table'!A:A)), "")</f>
        <v/>
      </c>
      <c r="O352" t="s">
        <v>8</v>
      </c>
      <c r="S352" t="b">
        <v>0</v>
      </c>
    </row>
    <row r="353" spans="1:19">
      <c r="A353" s="1">
        <v>351</v>
      </c>
      <c r="B353" t="s">
        <v>45</v>
      </c>
      <c r="C353" t="s">
        <v>79</v>
      </c>
      <c r="D353" t="s">
        <v>373</v>
      </c>
      <c r="F353" t="s">
        <v>308</v>
      </c>
      <c r="I353" t="e">
        <f>IF(Table13[[#This Row],[Measurement_Kind]]="number", 1000, IF(Table13[[#This Row],[Measurement_Kind]]=OR("boolean", "str"), 1, "N/A"))</f>
        <v>#VALUE!</v>
      </c>
      <c r="N353" t="str">
        <f>_xlfn.IFNA(INDEX('[1]Unit _Table'!B:B, MATCH(H353, '[1]Unit _Table'!A:A)), "")</f>
        <v/>
      </c>
      <c r="O353" t="s">
        <v>8</v>
      </c>
      <c r="S353" t="b">
        <v>0</v>
      </c>
    </row>
    <row r="354" spans="1:19">
      <c r="A354" s="1">
        <v>352</v>
      </c>
      <c r="B354" t="s">
        <v>45</v>
      </c>
      <c r="C354" t="s">
        <v>80</v>
      </c>
      <c r="D354" t="s">
        <v>373</v>
      </c>
      <c r="F354" t="s">
        <v>308</v>
      </c>
      <c r="I354" t="e">
        <f>IF(Table13[[#This Row],[Measurement_Kind]]="number", 1000, IF(Table13[[#This Row],[Measurement_Kind]]=OR("boolean", "str"), 1, "N/A"))</f>
        <v>#VALUE!</v>
      </c>
      <c r="N354" t="str">
        <f>_xlfn.IFNA(INDEX('[1]Unit _Table'!B:B, MATCH(H354, '[1]Unit _Table'!A:A)), "")</f>
        <v/>
      </c>
      <c r="O354" t="s">
        <v>8</v>
      </c>
      <c r="S354" t="b">
        <v>0</v>
      </c>
    </row>
    <row r="355" spans="1:19">
      <c r="A355" s="1">
        <v>353</v>
      </c>
      <c r="B355" t="s">
        <v>45</v>
      </c>
      <c r="C355" t="s">
        <v>89</v>
      </c>
      <c r="D355" t="s">
        <v>373</v>
      </c>
      <c r="F355" t="s">
        <v>308</v>
      </c>
      <c r="I355" t="e">
        <f>IF(Table13[[#This Row],[Measurement_Kind]]="number", 1000, IF(Table13[[#This Row],[Measurement_Kind]]=OR("boolean", "str"), 1, "N/A"))</f>
        <v>#VALUE!</v>
      </c>
      <c r="N355" t="str">
        <f>_xlfn.IFNA(INDEX('[1]Unit _Table'!B:B, MATCH(H355, '[1]Unit _Table'!A:A)), "")</f>
        <v/>
      </c>
      <c r="O355" t="s">
        <v>8</v>
      </c>
      <c r="S355" t="b">
        <v>0</v>
      </c>
    </row>
    <row r="356" spans="1:19">
      <c r="A356" s="1">
        <v>354</v>
      </c>
      <c r="B356" t="s">
        <v>45</v>
      </c>
      <c r="C356" t="s">
        <v>90</v>
      </c>
      <c r="D356" t="s">
        <v>373</v>
      </c>
      <c r="F356" t="s">
        <v>308</v>
      </c>
      <c r="I356" t="e">
        <f>IF(Table13[[#This Row],[Measurement_Kind]]="number", 1000, IF(Table13[[#This Row],[Measurement_Kind]]=OR("boolean", "str"), 1, "N/A"))</f>
        <v>#VALUE!</v>
      </c>
      <c r="N356" t="str">
        <f>_xlfn.IFNA(INDEX('[1]Unit _Table'!B:B, MATCH(H356, '[1]Unit _Table'!A:A)), "")</f>
        <v/>
      </c>
      <c r="O356" t="s">
        <v>8</v>
      </c>
      <c r="S356" t="b">
        <v>0</v>
      </c>
    </row>
    <row r="357" spans="1:19">
      <c r="A357" s="1">
        <v>355</v>
      </c>
      <c r="B357" t="s">
        <v>45</v>
      </c>
      <c r="C357" t="s">
        <v>91</v>
      </c>
      <c r="D357" t="s">
        <v>373</v>
      </c>
      <c r="F357" t="s">
        <v>308</v>
      </c>
      <c r="I357" t="e">
        <f>IF(Table13[[#This Row],[Measurement_Kind]]="number", 1000, IF(Table13[[#This Row],[Measurement_Kind]]=OR("boolean", "str"), 1, "N/A"))</f>
        <v>#VALUE!</v>
      </c>
      <c r="N357" t="str">
        <f>_xlfn.IFNA(INDEX('[1]Unit _Table'!B:B, MATCH(H357, '[1]Unit _Table'!A:A)), "")</f>
        <v/>
      </c>
      <c r="O357" t="s">
        <v>8</v>
      </c>
      <c r="S357" t="b">
        <v>0</v>
      </c>
    </row>
    <row r="358" spans="1:19">
      <c r="A358" s="1">
        <v>356</v>
      </c>
      <c r="B358" t="s">
        <v>45</v>
      </c>
      <c r="C358" t="s">
        <v>92</v>
      </c>
      <c r="D358" t="s">
        <v>373</v>
      </c>
      <c r="F358" t="s">
        <v>308</v>
      </c>
      <c r="I358" t="e">
        <f>IF(Table13[[#This Row],[Measurement_Kind]]="number", 1000, IF(Table13[[#This Row],[Measurement_Kind]]=OR("boolean", "str"), 1, "N/A"))</f>
        <v>#VALUE!</v>
      </c>
      <c r="N358" t="str">
        <f>_xlfn.IFNA(INDEX('[1]Unit _Table'!B:B, MATCH(H358, '[1]Unit _Table'!A:A)), "")</f>
        <v/>
      </c>
      <c r="O358" t="s">
        <v>8</v>
      </c>
      <c r="S358" t="b">
        <v>0</v>
      </c>
    </row>
    <row r="359" spans="1:19">
      <c r="A359" s="1">
        <v>357</v>
      </c>
      <c r="B359" t="s">
        <v>16</v>
      </c>
      <c r="C359" t="s">
        <v>594</v>
      </c>
      <c r="D359" t="s">
        <v>372</v>
      </c>
      <c r="E359" t="s">
        <v>577</v>
      </c>
      <c r="F359" t="s">
        <v>526</v>
      </c>
      <c r="I359">
        <v>1</v>
      </c>
      <c r="K359" t="s">
        <v>593</v>
      </c>
      <c r="L359" t="s">
        <v>299</v>
      </c>
      <c r="M359" t="s">
        <v>298</v>
      </c>
      <c r="N359" t="str">
        <f>_xlfn.IFNA(INDEX('[1]Unit _Table'!B:B, MATCH(H359, '[1]Unit _Table'!A2286:A3285)), "")</f>
        <v/>
      </c>
      <c r="O359" t="s">
        <v>8</v>
      </c>
      <c r="S359" t="b">
        <v>0</v>
      </c>
    </row>
    <row r="360" spans="1:19">
      <c r="A360" s="1">
        <v>358</v>
      </c>
      <c r="B360" t="s">
        <v>21</v>
      </c>
      <c r="C360" t="s">
        <v>96</v>
      </c>
      <c r="D360" t="s">
        <v>372</v>
      </c>
      <c r="F360" t="s">
        <v>526</v>
      </c>
      <c r="I360">
        <v>1</v>
      </c>
      <c r="L360" t="s">
        <v>541</v>
      </c>
      <c r="M360" t="s">
        <v>298</v>
      </c>
      <c r="N360" t="str">
        <f>_xlfn.IFNA(INDEX('[1]Unit _Table'!B:B, MATCH(H360, '[1]Unit _Table'!A:A)), "")</f>
        <v/>
      </c>
      <c r="O360" t="s">
        <v>8</v>
      </c>
      <c r="S360" t="b">
        <v>0</v>
      </c>
    </row>
    <row r="361" spans="1:19">
      <c r="A361" s="1">
        <v>359</v>
      </c>
      <c r="B361" t="s">
        <v>21</v>
      </c>
      <c r="C361" t="s">
        <v>97</v>
      </c>
      <c r="D361" t="s">
        <v>372</v>
      </c>
      <c r="F361" t="s">
        <v>526</v>
      </c>
      <c r="I361">
        <v>1</v>
      </c>
      <c r="M361" t="s">
        <v>298</v>
      </c>
      <c r="N361" t="str">
        <f>_xlfn.IFNA(INDEX('[1]Unit _Table'!B:B, MATCH(H361, '[1]Unit _Table'!A:A)), "")</f>
        <v/>
      </c>
      <c r="O361" t="s">
        <v>8</v>
      </c>
      <c r="S361" t="b">
        <v>0</v>
      </c>
    </row>
    <row r="362" spans="1:19">
      <c r="A362" s="1">
        <v>360</v>
      </c>
      <c r="B362" t="s">
        <v>21</v>
      </c>
      <c r="C362" t="s">
        <v>129</v>
      </c>
      <c r="D362" t="s">
        <v>372</v>
      </c>
      <c r="E362" t="s">
        <v>577</v>
      </c>
      <c r="F362" t="s">
        <v>526</v>
      </c>
      <c r="I362">
        <v>1</v>
      </c>
      <c r="K362" t="s">
        <v>595</v>
      </c>
      <c r="L362" t="s">
        <v>299</v>
      </c>
      <c r="M362" t="s">
        <v>298</v>
      </c>
      <c r="N362" t="str">
        <f>_xlfn.IFNA(INDEX('[1]Unit _Table'!B:B, MATCH(H362, '[1]Unit _Table'!A1827:A2826)), "")</f>
        <v/>
      </c>
      <c r="O362" t="s">
        <v>8</v>
      </c>
      <c r="S362" t="b">
        <v>1</v>
      </c>
    </row>
    <row r="363" spans="1:19">
      <c r="A363" s="1">
        <v>361</v>
      </c>
      <c r="B363" t="s">
        <v>21</v>
      </c>
      <c r="C363" t="s">
        <v>596</v>
      </c>
      <c r="D363" t="s">
        <v>372</v>
      </c>
      <c r="E363" t="s">
        <v>577</v>
      </c>
      <c r="F363" t="s">
        <v>526</v>
      </c>
      <c r="I363">
        <v>1</v>
      </c>
      <c r="K363" t="s">
        <v>595</v>
      </c>
      <c r="L363" t="s">
        <v>299</v>
      </c>
      <c r="M363" t="s">
        <v>298</v>
      </c>
      <c r="N363" t="str">
        <f>_xlfn.IFNA(INDEX('[1]Unit _Table'!B:B, MATCH(H363, '[1]Unit _Table'!A1829:A2828)), "")</f>
        <v/>
      </c>
      <c r="O363" t="s">
        <v>8</v>
      </c>
      <c r="S363" t="b">
        <v>0</v>
      </c>
    </row>
    <row r="364" spans="1:19">
      <c r="A364" s="1">
        <v>362</v>
      </c>
      <c r="B364" t="s">
        <v>21</v>
      </c>
      <c r="C364" t="s">
        <v>131</v>
      </c>
      <c r="D364" t="s">
        <v>372</v>
      </c>
      <c r="F364" t="s">
        <v>526</v>
      </c>
      <c r="I364">
        <v>1000</v>
      </c>
      <c r="K364" t="s">
        <v>417</v>
      </c>
      <c r="L364" t="s">
        <v>306</v>
      </c>
      <c r="M364" t="s">
        <v>380</v>
      </c>
      <c r="N364" t="str">
        <f>_xlfn.IFNA(INDEX('[1]Unit _Table'!B:B, MATCH(H364, '[1]Unit _Table'!A1899:A2898)), "")</f>
        <v/>
      </c>
      <c r="O364" t="s">
        <v>8</v>
      </c>
      <c r="S364" t="b">
        <v>0</v>
      </c>
    </row>
    <row r="365" spans="1:19">
      <c r="A365" s="1">
        <v>363</v>
      </c>
      <c r="B365" t="s">
        <v>21</v>
      </c>
      <c r="C365" t="s">
        <v>132</v>
      </c>
      <c r="D365" t="s">
        <v>372</v>
      </c>
      <c r="F365" t="s">
        <v>526</v>
      </c>
      <c r="I365">
        <v>1000</v>
      </c>
      <c r="K365" t="s">
        <v>378</v>
      </c>
      <c r="L365" t="s">
        <v>306</v>
      </c>
      <c r="M365" t="s">
        <v>305</v>
      </c>
      <c r="N365" t="str">
        <f>_xlfn.IFNA(INDEX('[1]Unit _Table'!B:B, MATCH(H365, '[1]Unit _Table'!A2637:A3636)), "")</f>
        <v/>
      </c>
      <c r="O365" t="s">
        <v>8</v>
      </c>
      <c r="S365" t="b">
        <v>0</v>
      </c>
    </row>
    <row r="366" spans="1:19">
      <c r="A366" s="1">
        <v>364</v>
      </c>
      <c r="B366" t="s">
        <v>21</v>
      </c>
      <c r="C366" t="s">
        <v>133</v>
      </c>
      <c r="D366" t="s">
        <v>372</v>
      </c>
      <c r="F366" t="s">
        <v>526</v>
      </c>
      <c r="I366">
        <v>1000</v>
      </c>
      <c r="K366" t="s">
        <v>582</v>
      </c>
      <c r="L366" t="s">
        <v>299</v>
      </c>
      <c r="M366" t="s">
        <v>305</v>
      </c>
      <c r="N366" t="str">
        <f>_xlfn.IFNA(INDEX('[1]Unit _Table'!B:B, MATCH(H366, '[1]Unit _Table'!A2922:A3921)), "")</f>
        <v/>
      </c>
      <c r="O366" t="s">
        <v>8</v>
      </c>
      <c r="S366" t="b">
        <v>0</v>
      </c>
    </row>
    <row r="367" spans="1:19">
      <c r="A367" s="1">
        <v>365</v>
      </c>
      <c r="B367" t="s">
        <v>21</v>
      </c>
      <c r="C367" t="s">
        <v>135</v>
      </c>
      <c r="D367" t="s">
        <v>372</v>
      </c>
      <c r="F367" t="s">
        <v>526</v>
      </c>
      <c r="I367" t="e">
        <f>IF(Table13[[#This Row],[Measurement_Kind]]="number", 1000, IF(Table13[[#This Row],[Measurement_Kind]]=OR("boolean", "str"), 1, "N/A"))</f>
        <v>#VALUE!</v>
      </c>
      <c r="N367" t="str">
        <f>_xlfn.IFNA(INDEX('[1]Unit _Table'!B:B, MATCH(H367, '[1]Unit _Table'!A:A)), "")</f>
        <v/>
      </c>
      <c r="O367" t="s">
        <v>8</v>
      </c>
      <c r="S367" t="b">
        <v>0</v>
      </c>
    </row>
    <row r="368" spans="1:19">
      <c r="A368" s="1">
        <v>366</v>
      </c>
      <c r="B368" t="s">
        <v>21</v>
      </c>
      <c r="C368" t="s">
        <v>136</v>
      </c>
      <c r="D368" t="s">
        <v>372</v>
      </c>
      <c r="F368" t="s">
        <v>526</v>
      </c>
      <c r="I368" t="e">
        <f>IF(Table13[[#This Row],[Measurement_Kind]]="number", 1000, IF(Table13[[#This Row],[Measurement_Kind]]=OR("boolean", "str"), 1, "N/A"))</f>
        <v>#VALUE!</v>
      </c>
      <c r="N368" t="str">
        <f>_xlfn.IFNA(INDEX('[1]Unit _Table'!B:B, MATCH(H368, '[1]Unit _Table'!A:A)), "")</f>
        <v/>
      </c>
      <c r="O368" t="s">
        <v>8</v>
      </c>
      <c r="S368" t="b">
        <v>0</v>
      </c>
    </row>
    <row r="369" spans="1:19">
      <c r="A369" s="1">
        <v>367</v>
      </c>
      <c r="B369" t="s">
        <v>21</v>
      </c>
      <c r="C369" t="s">
        <v>100</v>
      </c>
      <c r="D369" t="s">
        <v>372</v>
      </c>
      <c r="E369" t="s">
        <v>577</v>
      </c>
      <c r="F369" t="s">
        <v>526</v>
      </c>
      <c r="I369">
        <v>1</v>
      </c>
      <c r="K369" t="s">
        <v>593</v>
      </c>
      <c r="L369" t="s">
        <v>299</v>
      </c>
      <c r="M369" t="s">
        <v>298</v>
      </c>
      <c r="N369" t="str">
        <f>_xlfn.IFNA(INDEX('[1]Unit _Table'!B:B, MATCH(H369, '[1]Unit _Table'!A2126:A3125)), "")</f>
        <v/>
      </c>
      <c r="O369" t="s">
        <v>8</v>
      </c>
      <c r="S369" t="b">
        <v>1</v>
      </c>
    </row>
    <row r="370" spans="1:19">
      <c r="A370" s="1">
        <v>368</v>
      </c>
      <c r="B370" t="s">
        <v>21</v>
      </c>
      <c r="C370" t="s">
        <v>139</v>
      </c>
      <c r="D370" t="s">
        <v>372</v>
      </c>
      <c r="F370" t="s">
        <v>526</v>
      </c>
      <c r="I370">
        <v>1</v>
      </c>
      <c r="N370" t="str">
        <f>_xlfn.IFNA(INDEX('[1]Unit _Table'!B:B, MATCH(H370, '[1]Unit _Table'!A:A)), "")</f>
        <v/>
      </c>
      <c r="O370" t="s">
        <v>8</v>
      </c>
      <c r="S370" t="b">
        <v>0</v>
      </c>
    </row>
    <row r="371" spans="1:19">
      <c r="A371" s="1">
        <v>369</v>
      </c>
      <c r="B371" t="s">
        <v>21</v>
      </c>
      <c r="C371" t="s">
        <v>142</v>
      </c>
      <c r="D371" t="s">
        <v>372</v>
      </c>
      <c r="F371" t="s">
        <v>526</v>
      </c>
      <c r="I371">
        <v>1000</v>
      </c>
      <c r="K371" t="s">
        <v>582</v>
      </c>
      <c r="L371" t="s">
        <v>376</v>
      </c>
      <c r="M371" t="s">
        <v>305</v>
      </c>
      <c r="N371" t="str">
        <f>_xlfn.IFNA(INDEX('[1]Unit _Table'!B:B, MATCH(H371, '[1]Unit _Table'!A2977:A3976)), "")</f>
        <v/>
      </c>
      <c r="O371" t="s">
        <v>8</v>
      </c>
      <c r="S371" t="b">
        <v>1</v>
      </c>
    </row>
    <row r="372" spans="1:19">
      <c r="A372" s="1">
        <v>370</v>
      </c>
      <c r="B372" t="s">
        <v>21</v>
      </c>
      <c r="C372" t="s">
        <v>585</v>
      </c>
      <c r="D372" t="s">
        <v>372</v>
      </c>
      <c r="E372" t="s">
        <v>577</v>
      </c>
      <c r="F372" t="s">
        <v>526</v>
      </c>
      <c r="H372" t="s">
        <v>584</v>
      </c>
      <c r="I372">
        <v>1000</v>
      </c>
      <c r="K372" t="s">
        <v>583</v>
      </c>
      <c r="L372" t="s">
        <v>306</v>
      </c>
      <c r="M372" t="s">
        <v>380</v>
      </c>
      <c r="N372" t="str">
        <f>_xlfn.IFNA(INDEX('[1]Unit _Table'!B:B, MATCH(H372, '[1]Unit _Table'!$A$1:$A$1000)), "")</f>
        <v>parts_per_million</v>
      </c>
      <c r="O372" t="s">
        <v>8</v>
      </c>
      <c r="S372" t="b">
        <v>1</v>
      </c>
    </row>
    <row r="373" spans="1:19">
      <c r="A373" s="1">
        <v>371</v>
      </c>
      <c r="B373" t="s">
        <v>21</v>
      </c>
      <c r="C373" t="s">
        <v>578</v>
      </c>
      <c r="D373" t="s">
        <v>372</v>
      </c>
      <c r="E373" t="s">
        <v>577</v>
      </c>
      <c r="F373" t="s">
        <v>526</v>
      </c>
      <c r="I373">
        <v>1000</v>
      </c>
      <c r="K373" t="s">
        <v>576</v>
      </c>
      <c r="L373" t="s">
        <v>306</v>
      </c>
      <c r="M373" t="s">
        <v>305</v>
      </c>
      <c r="N373" t="str">
        <f>_xlfn.IFNA(INDEX('[1]Unit _Table'!B:B, MATCH(H373, '[1]Unit _Table'!A2992:A3991)), "")</f>
        <v/>
      </c>
      <c r="O373" t="s">
        <v>8</v>
      </c>
      <c r="S373" t="b">
        <v>1</v>
      </c>
    </row>
    <row r="374" spans="1:19">
      <c r="A374" s="1">
        <v>372</v>
      </c>
      <c r="B374" t="s">
        <v>21</v>
      </c>
      <c r="C374" t="s">
        <v>592</v>
      </c>
      <c r="D374" t="s">
        <v>372</v>
      </c>
      <c r="F374" t="s">
        <v>526</v>
      </c>
      <c r="H374" t="s">
        <v>383</v>
      </c>
      <c r="I374">
        <v>1000</v>
      </c>
      <c r="K374" t="s">
        <v>591</v>
      </c>
      <c r="L374" t="s">
        <v>306</v>
      </c>
      <c r="M374" t="s">
        <v>380</v>
      </c>
      <c r="N374" t="str">
        <f>_xlfn.IFNA(INDEX('[1]Unit _Table'!B:B, MATCH(H374, '[1]Unit _Table'!$A$1:$A$1000)), "")</f>
        <v>fahrenheit</v>
      </c>
      <c r="O374" t="s">
        <v>8</v>
      </c>
      <c r="S374" t="b">
        <v>0</v>
      </c>
    </row>
    <row r="375" spans="1:19">
      <c r="A375" s="1">
        <v>373</v>
      </c>
      <c r="B375" t="s">
        <v>105</v>
      </c>
      <c r="C375" t="s">
        <v>597</v>
      </c>
      <c r="D375" t="s">
        <v>372</v>
      </c>
      <c r="E375" t="s">
        <v>577</v>
      </c>
      <c r="F375" t="s">
        <v>526</v>
      </c>
      <c r="I375">
        <v>1000</v>
      </c>
      <c r="K375" t="s">
        <v>580</v>
      </c>
      <c r="L375" t="s">
        <v>306</v>
      </c>
      <c r="M375" t="s">
        <v>305</v>
      </c>
      <c r="N375" t="str">
        <f>_xlfn.IFNA(INDEX('[1]Unit _Table'!B:B, MATCH(H375, '[1]Unit _Table'!A1723:A2722)), "")</f>
        <v/>
      </c>
      <c r="O375" t="s">
        <v>8</v>
      </c>
      <c r="S375" t="b">
        <v>1</v>
      </c>
    </row>
    <row r="376" spans="1:19">
      <c r="A376" s="1">
        <v>374</v>
      </c>
      <c r="B376" t="s">
        <v>105</v>
      </c>
      <c r="C376" t="s">
        <v>601</v>
      </c>
      <c r="D376" t="s">
        <v>372</v>
      </c>
      <c r="E376" t="s">
        <v>577</v>
      </c>
      <c r="F376" t="s">
        <v>526</v>
      </c>
      <c r="I376">
        <v>1000</v>
      </c>
      <c r="K376" t="s">
        <v>600</v>
      </c>
      <c r="L376" t="s">
        <v>306</v>
      </c>
      <c r="M376" t="s">
        <v>380</v>
      </c>
      <c r="N376" t="str">
        <f>_xlfn.IFNA(INDEX('[1]Unit _Table'!B:B, MATCH(H376, '[1]Unit _Table'!A492:A1491)), "")</f>
        <v/>
      </c>
      <c r="O376" t="s">
        <v>8</v>
      </c>
      <c r="S376" t="b">
        <v>1</v>
      </c>
    </row>
    <row r="377" spans="1:19">
      <c r="A377" s="1">
        <v>375</v>
      </c>
      <c r="B377" t="s">
        <v>105</v>
      </c>
      <c r="C377" t="s">
        <v>589</v>
      </c>
      <c r="D377" t="s">
        <v>372</v>
      </c>
      <c r="E377" t="s">
        <v>577</v>
      </c>
      <c r="F377" t="s">
        <v>526</v>
      </c>
      <c r="H377" t="s">
        <v>584</v>
      </c>
      <c r="I377">
        <v>1000</v>
      </c>
      <c r="K377" t="s">
        <v>588</v>
      </c>
      <c r="L377" t="s">
        <v>306</v>
      </c>
      <c r="M377" t="s">
        <v>380</v>
      </c>
      <c r="N377" t="str">
        <f>_xlfn.IFNA(INDEX('[1]Unit _Table'!B:B, MATCH(H377, '[1]Unit _Table'!$A$1:$A$1000)), "")</f>
        <v>parts_per_million</v>
      </c>
      <c r="O377" t="s">
        <v>8</v>
      </c>
      <c r="S377" t="b">
        <v>1</v>
      </c>
    </row>
    <row r="378" spans="1:19">
      <c r="A378" s="1">
        <v>376</v>
      </c>
      <c r="B378" t="s">
        <v>105</v>
      </c>
      <c r="C378" t="s">
        <v>599</v>
      </c>
      <c r="D378" t="s">
        <v>372</v>
      </c>
      <c r="E378" t="s">
        <v>577</v>
      </c>
      <c r="F378" t="s">
        <v>526</v>
      </c>
      <c r="H378" t="s">
        <v>383</v>
      </c>
      <c r="I378">
        <v>1000</v>
      </c>
      <c r="K378" t="s">
        <v>598</v>
      </c>
      <c r="L378" t="s">
        <v>306</v>
      </c>
      <c r="M378" t="s">
        <v>380</v>
      </c>
      <c r="N378" t="str">
        <f>_xlfn.IFNA(INDEX('[1]Unit _Table'!B:B, MATCH(H378, '[1]Unit _Table'!$A$1:$A$1000)), "")</f>
        <v>fahrenheit</v>
      </c>
      <c r="O378" t="s">
        <v>8</v>
      </c>
      <c r="S378" t="b">
        <v>1</v>
      </c>
    </row>
    <row r="379" spans="1:19">
      <c r="A379" s="1">
        <v>377</v>
      </c>
      <c r="B379" t="s">
        <v>105</v>
      </c>
      <c r="C379" t="s">
        <v>152</v>
      </c>
      <c r="D379" t="s">
        <v>372</v>
      </c>
      <c r="E379" t="s">
        <v>577</v>
      </c>
      <c r="F379" t="s">
        <v>526</v>
      </c>
      <c r="I379">
        <v>1000</v>
      </c>
      <c r="K379" t="s">
        <v>579</v>
      </c>
      <c r="L379" t="s">
        <v>306</v>
      </c>
      <c r="M379" t="s">
        <v>305</v>
      </c>
      <c r="N379" t="str">
        <f>_xlfn.IFNA(INDEX('[1]Unit _Table'!B:B, MATCH(H379, '[1]Unit _Table'!A2979:A3978)), "")</f>
        <v/>
      </c>
      <c r="O379" t="s">
        <v>8</v>
      </c>
      <c r="S379" t="b">
        <v>1</v>
      </c>
    </row>
    <row r="380" spans="1:19">
      <c r="A380" s="1">
        <v>378</v>
      </c>
      <c r="B380" t="s">
        <v>108</v>
      </c>
      <c r="C380" t="s">
        <v>587</v>
      </c>
      <c r="D380" t="s">
        <v>372</v>
      </c>
      <c r="F380" t="s">
        <v>526</v>
      </c>
      <c r="I380">
        <v>1000</v>
      </c>
      <c r="K380" t="s">
        <v>586</v>
      </c>
      <c r="L380" t="s">
        <v>423</v>
      </c>
      <c r="M380" t="s">
        <v>380</v>
      </c>
      <c r="N380" t="str">
        <f>_xlfn.IFNA(INDEX('[1]Unit _Table'!B:B, MATCH(H380, '[1]Unit _Table'!A2603:A3602)), "")</f>
        <v/>
      </c>
      <c r="O380" t="s">
        <v>8</v>
      </c>
      <c r="S380" t="b">
        <v>0</v>
      </c>
    </row>
    <row r="381" spans="1:19">
      <c r="A381" s="1">
        <v>379</v>
      </c>
      <c r="B381" t="s">
        <v>108</v>
      </c>
      <c r="C381" t="s">
        <v>154</v>
      </c>
      <c r="D381" t="s">
        <v>372</v>
      </c>
      <c r="F381" t="s">
        <v>526</v>
      </c>
      <c r="I381">
        <v>1</v>
      </c>
      <c r="K381" t="s">
        <v>595</v>
      </c>
      <c r="L381" t="s">
        <v>299</v>
      </c>
      <c r="M381" t="s">
        <v>298</v>
      </c>
      <c r="N381" t="str">
        <f>_xlfn.IFNA(INDEX('[1]Unit _Table'!B:B, MATCH(H381, '[1]Unit _Table'!A2230:A3229)), "")</f>
        <v/>
      </c>
      <c r="O381" t="s">
        <v>8</v>
      </c>
      <c r="S381" t="b">
        <v>0</v>
      </c>
    </row>
    <row r="382" spans="1:19">
      <c r="A382" s="1">
        <v>380</v>
      </c>
      <c r="B382" t="s">
        <v>108</v>
      </c>
      <c r="C382" t="s">
        <v>581</v>
      </c>
      <c r="D382" t="s">
        <v>372</v>
      </c>
      <c r="E382" t="s">
        <v>577</v>
      </c>
      <c r="F382" t="s">
        <v>526</v>
      </c>
      <c r="I382">
        <v>1000</v>
      </c>
      <c r="K382" t="s">
        <v>580</v>
      </c>
      <c r="L382" t="s">
        <v>306</v>
      </c>
      <c r="M382" t="s">
        <v>305</v>
      </c>
      <c r="N382" t="str">
        <f>_xlfn.IFNA(INDEX('[1]Unit _Table'!B:B, MATCH(H382, '[1]Unit _Table'!A2982:A3981)), "")</f>
        <v/>
      </c>
      <c r="O382" t="s">
        <v>8</v>
      </c>
      <c r="S382" t="b">
        <v>1</v>
      </c>
    </row>
    <row r="383" spans="1:19">
      <c r="A383" s="1">
        <v>381</v>
      </c>
      <c r="B383" t="s">
        <v>108</v>
      </c>
      <c r="C383" t="s">
        <v>155</v>
      </c>
      <c r="D383" t="s">
        <v>372</v>
      </c>
      <c r="E383" t="s">
        <v>577</v>
      </c>
      <c r="F383" t="s">
        <v>526</v>
      </c>
      <c r="I383">
        <v>1000</v>
      </c>
      <c r="K383" t="s">
        <v>579</v>
      </c>
      <c r="L383" t="s">
        <v>306</v>
      </c>
      <c r="M383" t="s">
        <v>305</v>
      </c>
      <c r="N383" t="str">
        <f>_xlfn.IFNA(INDEX('[1]Unit _Table'!B:B, MATCH(H383, '[1]Unit _Table'!A2984:A3983)), "")</f>
        <v/>
      </c>
      <c r="O383" t="s">
        <v>8</v>
      </c>
      <c r="S383" t="b">
        <v>1</v>
      </c>
    </row>
    <row r="384" spans="1:19">
      <c r="A384" s="1">
        <v>382</v>
      </c>
      <c r="B384" t="s">
        <v>108</v>
      </c>
      <c r="C384" t="s">
        <v>156</v>
      </c>
      <c r="D384" t="s">
        <v>372</v>
      </c>
      <c r="E384" t="s">
        <v>577</v>
      </c>
      <c r="F384" t="s">
        <v>526</v>
      </c>
      <c r="H384" t="s">
        <v>383</v>
      </c>
      <c r="I384">
        <v>1000</v>
      </c>
      <c r="K384" t="s">
        <v>590</v>
      </c>
      <c r="L384" t="s">
        <v>306</v>
      </c>
      <c r="M384" t="s">
        <v>380</v>
      </c>
      <c r="N384" t="str">
        <f>_xlfn.IFNA(INDEX('[1]Unit _Table'!B:B, MATCH(H384, '[1]Unit _Table'!$A$1:$A$1000)), "")</f>
        <v>fahrenheit</v>
      </c>
      <c r="O384" t="s">
        <v>8</v>
      </c>
      <c r="S384" t="b">
        <v>1</v>
      </c>
    </row>
    <row r="385" spans="1:19">
      <c r="A385" s="1">
        <v>383</v>
      </c>
      <c r="B385" t="s">
        <v>31</v>
      </c>
      <c r="C385" t="s">
        <v>32</v>
      </c>
      <c r="D385" t="s">
        <v>372</v>
      </c>
      <c r="F385" t="s">
        <v>308</v>
      </c>
      <c r="I385" t="e">
        <f>IF(Table13[[#This Row],[Measurement_Kind]]="number", 1000, IF(Table13[[#This Row],[Measurement_Kind]]=OR("boolean", "str"), 1, "N/A"))</f>
        <v>#VALUE!</v>
      </c>
      <c r="N385" t="str">
        <f>_xlfn.IFNA(INDEX('[1]Unit _Table'!B:B, MATCH(H385, '[1]Unit _Table'!A:A)), "")</f>
        <v/>
      </c>
      <c r="O385" t="s">
        <v>8</v>
      </c>
      <c r="S385" t="b">
        <v>0</v>
      </c>
    </row>
    <row r="386" spans="1:19">
      <c r="A386" s="1">
        <v>384</v>
      </c>
      <c r="B386" t="s">
        <v>31</v>
      </c>
      <c r="C386" t="s">
        <v>755</v>
      </c>
      <c r="D386" t="s">
        <v>372</v>
      </c>
      <c r="F386" t="s">
        <v>308</v>
      </c>
      <c r="I386" t="e">
        <f>IF(Table13[[#This Row],[Measurement_Kind]]="number", 1000, IF(Table13[[#This Row],[Measurement_Kind]]=OR("boolean", "str"), 1, "N/A"))</f>
        <v>#VALUE!</v>
      </c>
      <c r="N386" t="str">
        <f>_xlfn.IFNA(INDEX('[1]Unit _Table'!B:B, MATCH(H386, '[1]Unit _Table'!A:A)), "")</f>
        <v/>
      </c>
      <c r="O386" t="s">
        <v>8</v>
      </c>
      <c r="S386" t="b">
        <v>0</v>
      </c>
    </row>
    <row r="387" spans="1:19">
      <c r="A387" s="1">
        <v>385</v>
      </c>
      <c r="B387" t="s">
        <v>111</v>
      </c>
      <c r="C387" t="s">
        <v>112</v>
      </c>
      <c r="D387" t="s">
        <v>372</v>
      </c>
      <c r="F387" t="s">
        <v>308</v>
      </c>
      <c r="I387" t="e">
        <f>IF(Table13[[#This Row],[Measurement_Kind]]="number", 1000, IF(Table13[[#This Row],[Measurement_Kind]]=OR("boolean", "str"), 1, "N/A"))</f>
        <v>#VALUE!</v>
      </c>
      <c r="N387" t="str">
        <f>_xlfn.IFNA(INDEX('[1]Unit _Table'!B:B, MATCH(H387, '[1]Unit _Table'!A:A)), "")</f>
        <v/>
      </c>
      <c r="O387" t="s">
        <v>8</v>
      </c>
      <c r="S387" t="b">
        <v>0</v>
      </c>
    </row>
    <row r="388" spans="1:19">
      <c r="A388" s="1">
        <v>386</v>
      </c>
      <c r="B388" t="s">
        <v>111</v>
      </c>
      <c r="C388" t="s">
        <v>113</v>
      </c>
      <c r="D388" t="s">
        <v>372</v>
      </c>
      <c r="F388" t="s">
        <v>308</v>
      </c>
      <c r="I388" t="e">
        <f>IF(Table13[[#This Row],[Measurement_Kind]]="number", 1000, IF(Table13[[#This Row],[Measurement_Kind]]=OR("boolean", "str"), 1, "N/A"))</f>
        <v>#VALUE!</v>
      </c>
      <c r="N388" t="str">
        <f>_xlfn.IFNA(INDEX('[1]Unit _Table'!B:B, MATCH(H388, '[1]Unit _Table'!A:A)), "")</f>
        <v/>
      </c>
      <c r="O388" t="s">
        <v>8</v>
      </c>
      <c r="S388" t="b">
        <v>0</v>
      </c>
    </row>
    <row r="389" spans="1:19">
      <c r="A389" s="1">
        <v>387</v>
      </c>
      <c r="B389" t="s">
        <v>33</v>
      </c>
      <c r="C389" t="s">
        <v>38</v>
      </c>
      <c r="D389" t="s">
        <v>372</v>
      </c>
      <c r="F389" t="s">
        <v>308</v>
      </c>
      <c r="I389" t="e">
        <f>IF(Table13[[#This Row],[Measurement_Kind]]="number", 1000, IF(Table13[[#This Row],[Measurement_Kind]]=OR("boolean", "str"), 1, "N/A"))</f>
        <v>#VALUE!</v>
      </c>
      <c r="N389" t="str">
        <f>_xlfn.IFNA(INDEX('[1]Unit _Table'!B:B, MATCH(H389, '[1]Unit _Table'!A:A)), "")</f>
        <v/>
      </c>
      <c r="O389" t="s">
        <v>8</v>
      </c>
      <c r="S389" t="b">
        <v>0</v>
      </c>
    </row>
    <row r="390" spans="1:19">
      <c r="A390" s="1">
        <v>388</v>
      </c>
      <c r="B390" t="s">
        <v>33</v>
      </c>
      <c r="C390" t="s">
        <v>158</v>
      </c>
      <c r="D390" t="s">
        <v>372</v>
      </c>
      <c r="F390" t="s">
        <v>308</v>
      </c>
      <c r="I390">
        <v>1</v>
      </c>
      <c r="M390" t="s">
        <v>305</v>
      </c>
      <c r="N390" t="str">
        <f>_xlfn.IFNA(INDEX('[1]Unit _Table'!B:B, MATCH(H390, '[1]Unit _Table'!A:A)), "")</f>
        <v/>
      </c>
      <c r="O390" t="s">
        <v>8</v>
      </c>
      <c r="S390" t="b">
        <v>0</v>
      </c>
    </row>
    <row r="391" spans="1:19">
      <c r="A391" s="1">
        <v>389</v>
      </c>
      <c r="B391" t="s">
        <v>33</v>
      </c>
      <c r="C391" t="s">
        <v>119</v>
      </c>
      <c r="D391" t="s">
        <v>372</v>
      </c>
      <c r="F391" t="s">
        <v>308</v>
      </c>
      <c r="I391">
        <v>1</v>
      </c>
      <c r="M391" t="s">
        <v>305</v>
      </c>
      <c r="N391" t="str">
        <f>_xlfn.IFNA(INDEX('[1]Unit _Table'!B:B, MATCH(H391, '[1]Unit _Table'!A:A)), "")</f>
        <v/>
      </c>
      <c r="O391" t="s">
        <v>8</v>
      </c>
      <c r="S391" t="b">
        <v>0</v>
      </c>
    </row>
    <row r="392" spans="1:19">
      <c r="A392" s="1">
        <v>390</v>
      </c>
      <c r="B392" t="s">
        <v>33</v>
      </c>
      <c r="C392" t="s">
        <v>171</v>
      </c>
      <c r="D392" t="s">
        <v>372</v>
      </c>
      <c r="F392" t="s">
        <v>308</v>
      </c>
      <c r="I392">
        <v>1</v>
      </c>
      <c r="M392" t="s">
        <v>305</v>
      </c>
      <c r="N392" t="str">
        <f>_xlfn.IFNA(INDEX('[1]Unit _Table'!B:B, MATCH(H392, '[1]Unit _Table'!A:A)), "")</f>
        <v/>
      </c>
      <c r="O392" t="s">
        <v>8</v>
      </c>
      <c r="S392" t="b">
        <v>0</v>
      </c>
    </row>
    <row r="393" spans="1:19">
      <c r="A393" s="1">
        <v>391</v>
      </c>
      <c r="B393" t="s">
        <v>33</v>
      </c>
      <c r="C393" t="s">
        <v>560</v>
      </c>
      <c r="D393" t="s">
        <v>372</v>
      </c>
      <c r="F393" t="s">
        <v>308</v>
      </c>
      <c r="I393">
        <v>1</v>
      </c>
      <c r="M393" t="s">
        <v>305</v>
      </c>
      <c r="N393" t="str">
        <f>_xlfn.IFNA(INDEX('[1]Unit _Table'!B:B, MATCH(H393, '[1]Unit _Table'!A:A)), "")</f>
        <v/>
      </c>
      <c r="O393" t="s">
        <v>8</v>
      </c>
      <c r="S393" t="b">
        <v>0</v>
      </c>
    </row>
    <row r="394" spans="1:19">
      <c r="A394" s="1">
        <v>392</v>
      </c>
      <c r="B394" t="s">
        <v>33</v>
      </c>
      <c r="C394" t="s">
        <v>480</v>
      </c>
      <c r="D394" t="s">
        <v>372</v>
      </c>
      <c r="F394" t="s">
        <v>308</v>
      </c>
      <c r="I394" t="e">
        <f>IF(Table13[[#This Row],[Measurement_Kind]]="number", 1000, IF(Table13[[#This Row],[Measurement_Kind]]=OR("boolean", "str"), 1, "N/A"))</f>
        <v>#VALUE!</v>
      </c>
      <c r="N394" t="str">
        <f>_xlfn.IFNA(INDEX('[1]Unit _Table'!B:B, MATCH(H394, '[1]Unit _Table'!A:A)), "")</f>
        <v/>
      </c>
      <c r="O394" t="s">
        <v>8</v>
      </c>
      <c r="S394" t="b">
        <v>0</v>
      </c>
    </row>
    <row r="395" spans="1:19">
      <c r="A395" s="1">
        <v>393</v>
      </c>
      <c r="B395" t="s">
        <v>33</v>
      </c>
      <c r="C395" t="s">
        <v>35</v>
      </c>
      <c r="D395" t="s">
        <v>372</v>
      </c>
      <c r="F395" t="s">
        <v>308</v>
      </c>
      <c r="I395" t="e">
        <f>IF(Table13[[#This Row],[Measurement_Kind]]="number", 1000, IF(Table13[[#This Row],[Measurement_Kind]]=OR("boolean", "str"), 1, "N/A"))</f>
        <v>#VALUE!</v>
      </c>
      <c r="N395" t="str">
        <f>_xlfn.IFNA(INDEX('[1]Unit _Table'!B:B, MATCH(H395, '[1]Unit _Table'!A:A)), "")</f>
        <v/>
      </c>
      <c r="O395" t="s">
        <v>8</v>
      </c>
      <c r="S395" t="b">
        <v>0</v>
      </c>
    </row>
    <row r="396" spans="1:19">
      <c r="A396" s="1">
        <v>394</v>
      </c>
      <c r="B396" t="s">
        <v>33</v>
      </c>
      <c r="C396" t="s">
        <v>160</v>
      </c>
      <c r="D396" t="s">
        <v>372</v>
      </c>
      <c r="F396" t="s">
        <v>308</v>
      </c>
      <c r="I396" t="e">
        <f>IF(Table13[[#This Row],[Measurement_Kind]]="number", 1000, IF(Table13[[#This Row],[Measurement_Kind]]=OR("boolean", "str"), 1, "N/A"))</f>
        <v>#VALUE!</v>
      </c>
      <c r="N396" t="str">
        <f>_xlfn.IFNA(INDEX('[1]Unit _Table'!B:B, MATCH(H396, '[1]Unit _Table'!A:A)), "")</f>
        <v/>
      </c>
      <c r="O396" t="s">
        <v>8</v>
      </c>
      <c r="S396" t="b">
        <v>0</v>
      </c>
    </row>
    <row r="397" spans="1:19">
      <c r="A397" s="1">
        <v>395</v>
      </c>
      <c r="B397" t="s">
        <v>33</v>
      </c>
      <c r="C397" t="s">
        <v>118</v>
      </c>
      <c r="D397" t="s">
        <v>372</v>
      </c>
      <c r="F397" t="s">
        <v>308</v>
      </c>
      <c r="I397">
        <v>1</v>
      </c>
      <c r="M397" t="s">
        <v>305</v>
      </c>
      <c r="N397" t="str">
        <f>_xlfn.IFNA(INDEX('[1]Unit _Table'!B:B, MATCH(H397, '[1]Unit _Table'!A:A)), "")</f>
        <v/>
      </c>
      <c r="O397" t="s">
        <v>8</v>
      </c>
      <c r="S397" t="b">
        <v>0</v>
      </c>
    </row>
    <row r="398" spans="1:19">
      <c r="A398" s="1">
        <v>396</v>
      </c>
      <c r="B398" t="s">
        <v>33</v>
      </c>
      <c r="C398" t="s">
        <v>165</v>
      </c>
      <c r="D398" t="s">
        <v>372</v>
      </c>
      <c r="F398" t="s">
        <v>308</v>
      </c>
      <c r="I398">
        <v>1</v>
      </c>
      <c r="M398" t="s">
        <v>305</v>
      </c>
      <c r="N398" t="str">
        <f>_xlfn.IFNA(INDEX('[1]Unit _Table'!B:B, MATCH(H398, '[1]Unit _Table'!A:A)), "")</f>
        <v/>
      </c>
      <c r="O398" t="s">
        <v>8</v>
      </c>
      <c r="S398" t="b">
        <v>0</v>
      </c>
    </row>
    <row r="399" spans="1:19">
      <c r="A399" s="1">
        <v>397</v>
      </c>
      <c r="B399" t="s">
        <v>33</v>
      </c>
      <c r="C399" t="s">
        <v>565</v>
      </c>
      <c r="D399" t="s">
        <v>372</v>
      </c>
      <c r="F399" t="s">
        <v>308</v>
      </c>
      <c r="I399">
        <v>1</v>
      </c>
      <c r="M399" t="s">
        <v>305</v>
      </c>
      <c r="N399" t="str">
        <f>_xlfn.IFNA(INDEX('[1]Unit _Table'!B:B, MATCH(H399, '[1]Unit _Table'!A:A)), "")</f>
        <v/>
      </c>
      <c r="O399" t="s">
        <v>8</v>
      </c>
      <c r="S399" t="b">
        <v>0</v>
      </c>
    </row>
    <row r="400" spans="1:19">
      <c r="A400" s="1">
        <v>398</v>
      </c>
      <c r="B400" t="s">
        <v>45</v>
      </c>
      <c r="C400" t="s">
        <v>47</v>
      </c>
      <c r="D400" t="s">
        <v>372</v>
      </c>
      <c r="F400" t="s">
        <v>308</v>
      </c>
      <c r="I400" t="e">
        <f>IF(Table13[[#This Row],[Measurement_Kind]]="number", 1000, IF(Table13[[#This Row],[Measurement_Kind]]=OR("boolean", "str"), 1, "N/A"))</f>
        <v>#VALUE!</v>
      </c>
      <c r="N400" t="str">
        <f>_xlfn.IFNA(INDEX('[1]Unit _Table'!B:B, MATCH(H400, '[1]Unit _Table'!A:A)), "")</f>
        <v/>
      </c>
      <c r="O400" t="s">
        <v>8</v>
      </c>
      <c r="S400" t="b">
        <v>0</v>
      </c>
    </row>
    <row r="401" spans="1:19">
      <c r="A401" s="1">
        <v>399</v>
      </c>
      <c r="B401" t="s">
        <v>45</v>
      </c>
      <c r="C401" t="s">
        <v>48</v>
      </c>
      <c r="D401" t="s">
        <v>372</v>
      </c>
      <c r="F401" t="s">
        <v>308</v>
      </c>
      <c r="I401" t="e">
        <f>IF(Table13[[#This Row],[Measurement_Kind]]="number", 1000, IF(Table13[[#This Row],[Measurement_Kind]]=OR("boolean", "str"), 1, "N/A"))</f>
        <v>#VALUE!</v>
      </c>
      <c r="N401" t="str">
        <f>_xlfn.IFNA(INDEX('[1]Unit _Table'!B:B, MATCH(H401, '[1]Unit _Table'!A:A)), "")</f>
        <v/>
      </c>
      <c r="O401" t="s">
        <v>8</v>
      </c>
      <c r="S401" t="b">
        <v>0</v>
      </c>
    </row>
    <row r="402" spans="1:19">
      <c r="A402" s="1">
        <v>400</v>
      </c>
      <c r="B402" t="s">
        <v>45</v>
      </c>
      <c r="C402" t="s">
        <v>49</v>
      </c>
      <c r="D402" t="s">
        <v>372</v>
      </c>
      <c r="F402" t="s">
        <v>308</v>
      </c>
      <c r="I402" t="e">
        <f>IF(Table13[[#This Row],[Measurement_Kind]]="number", 1000, IF(Table13[[#This Row],[Measurement_Kind]]=OR("boolean", "str"), 1, "N/A"))</f>
        <v>#VALUE!</v>
      </c>
      <c r="N402" t="str">
        <f>_xlfn.IFNA(INDEX('[1]Unit _Table'!B:B, MATCH(H402, '[1]Unit _Table'!A:A)), "")</f>
        <v/>
      </c>
      <c r="O402" t="s">
        <v>8</v>
      </c>
      <c r="S402" t="b">
        <v>0</v>
      </c>
    </row>
    <row r="403" spans="1:19">
      <c r="A403" s="1">
        <v>401</v>
      </c>
      <c r="B403" t="s">
        <v>45</v>
      </c>
      <c r="C403" t="s">
        <v>50</v>
      </c>
      <c r="D403" t="s">
        <v>372</v>
      </c>
      <c r="F403" t="s">
        <v>308</v>
      </c>
      <c r="I403" t="e">
        <f>IF(Table13[[#This Row],[Measurement_Kind]]="number", 1000, IF(Table13[[#This Row],[Measurement_Kind]]=OR("boolean", "str"), 1, "N/A"))</f>
        <v>#VALUE!</v>
      </c>
      <c r="N403" t="str">
        <f>_xlfn.IFNA(INDEX('[1]Unit _Table'!B:B, MATCH(H403, '[1]Unit _Table'!A:A)), "")</f>
        <v/>
      </c>
      <c r="O403" t="s">
        <v>8</v>
      </c>
      <c r="S403" t="b">
        <v>0</v>
      </c>
    </row>
    <row r="404" spans="1:19">
      <c r="A404" s="1">
        <v>402</v>
      </c>
      <c r="B404" t="s">
        <v>45</v>
      </c>
      <c r="C404" t="s">
        <v>52</v>
      </c>
      <c r="D404" t="s">
        <v>372</v>
      </c>
      <c r="F404" t="s">
        <v>308</v>
      </c>
      <c r="I404" t="e">
        <f>IF(Table13[[#This Row],[Measurement_Kind]]="number", 1000, IF(Table13[[#This Row],[Measurement_Kind]]=OR("boolean", "str"), 1, "N/A"))</f>
        <v>#VALUE!</v>
      </c>
      <c r="N404" t="str">
        <f>_xlfn.IFNA(INDEX('[1]Unit _Table'!B:B, MATCH(H404, '[1]Unit _Table'!A:A)), "")</f>
        <v/>
      </c>
      <c r="O404" t="s">
        <v>8</v>
      </c>
      <c r="S404" t="b">
        <v>0</v>
      </c>
    </row>
    <row r="405" spans="1:19">
      <c r="A405" s="1">
        <v>403</v>
      </c>
      <c r="B405" t="s">
        <v>45</v>
      </c>
      <c r="C405" t="s">
        <v>53</v>
      </c>
      <c r="D405" t="s">
        <v>372</v>
      </c>
      <c r="F405" t="s">
        <v>308</v>
      </c>
      <c r="I405" t="e">
        <f>IF(Table13[[#This Row],[Measurement_Kind]]="number", 1000, IF(Table13[[#This Row],[Measurement_Kind]]=OR("boolean", "str"), 1, "N/A"))</f>
        <v>#VALUE!</v>
      </c>
      <c r="N405" t="str">
        <f>_xlfn.IFNA(INDEX('[1]Unit _Table'!B:B, MATCH(H405, '[1]Unit _Table'!A:A)), "")</f>
        <v/>
      </c>
      <c r="O405" t="s">
        <v>8</v>
      </c>
      <c r="S405" t="b">
        <v>0</v>
      </c>
    </row>
    <row r="406" spans="1:19">
      <c r="A406" s="1">
        <v>404</v>
      </c>
      <c r="B406" t="s">
        <v>45</v>
      </c>
      <c r="C406" t="s">
        <v>54</v>
      </c>
      <c r="D406" t="s">
        <v>372</v>
      </c>
      <c r="F406" t="s">
        <v>308</v>
      </c>
      <c r="I406" t="e">
        <f>IF(Table13[[#This Row],[Measurement_Kind]]="number", 1000, IF(Table13[[#This Row],[Measurement_Kind]]=OR("boolean", "str"), 1, "N/A"))</f>
        <v>#VALUE!</v>
      </c>
      <c r="N406" t="str">
        <f>_xlfn.IFNA(INDEX('[1]Unit _Table'!B:B, MATCH(H406, '[1]Unit _Table'!A:A)), "")</f>
        <v/>
      </c>
      <c r="O406" t="s">
        <v>8</v>
      </c>
      <c r="S406" t="b">
        <v>0</v>
      </c>
    </row>
    <row r="407" spans="1:19">
      <c r="A407" s="1">
        <v>405</v>
      </c>
      <c r="B407" t="s">
        <v>45</v>
      </c>
      <c r="C407" t="s">
        <v>55</v>
      </c>
      <c r="D407" t="s">
        <v>372</v>
      </c>
      <c r="F407" t="s">
        <v>308</v>
      </c>
      <c r="I407" t="e">
        <f>IF(Table13[[#This Row],[Measurement_Kind]]="number", 1000, IF(Table13[[#This Row],[Measurement_Kind]]=OR("boolean", "str"), 1, "N/A"))</f>
        <v>#VALUE!</v>
      </c>
      <c r="N407" t="str">
        <f>_xlfn.IFNA(INDEX('[1]Unit _Table'!B:B, MATCH(H407, '[1]Unit _Table'!A:A)), "")</f>
        <v/>
      </c>
      <c r="O407" t="s">
        <v>8</v>
      </c>
      <c r="S407" t="b">
        <v>0</v>
      </c>
    </row>
    <row r="408" spans="1:19">
      <c r="A408" s="1">
        <v>406</v>
      </c>
      <c r="B408" t="s">
        <v>45</v>
      </c>
      <c r="C408" t="s">
        <v>56</v>
      </c>
      <c r="D408" t="s">
        <v>372</v>
      </c>
      <c r="F408" t="s">
        <v>308</v>
      </c>
      <c r="I408" t="e">
        <f>IF(Table13[[#This Row],[Measurement_Kind]]="number", 1000, IF(Table13[[#This Row],[Measurement_Kind]]=OR("boolean", "str"), 1, "N/A"))</f>
        <v>#VALUE!</v>
      </c>
      <c r="N408" t="str">
        <f>_xlfn.IFNA(INDEX('[1]Unit _Table'!B:B, MATCH(H408, '[1]Unit _Table'!A:A)), "")</f>
        <v/>
      </c>
      <c r="O408" t="s">
        <v>8</v>
      </c>
      <c r="S408" t="b">
        <v>0</v>
      </c>
    </row>
    <row r="409" spans="1:19">
      <c r="A409" s="1">
        <v>407</v>
      </c>
      <c r="B409" t="s">
        <v>45</v>
      </c>
      <c r="C409" t="s">
        <v>57</v>
      </c>
      <c r="D409" t="s">
        <v>372</v>
      </c>
      <c r="F409" t="s">
        <v>308</v>
      </c>
      <c r="I409" t="e">
        <f>IF(Table13[[#This Row],[Measurement_Kind]]="number", 1000, IF(Table13[[#This Row],[Measurement_Kind]]=OR("boolean", "str"), 1, "N/A"))</f>
        <v>#VALUE!</v>
      </c>
      <c r="N409" t="str">
        <f>_xlfn.IFNA(INDEX('[1]Unit _Table'!B:B, MATCH(H409, '[1]Unit _Table'!A:A)), "")</f>
        <v/>
      </c>
      <c r="O409" t="s">
        <v>8</v>
      </c>
      <c r="S409" t="b">
        <v>0</v>
      </c>
    </row>
    <row r="410" spans="1:19">
      <c r="A410" s="1">
        <v>408</v>
      </c>
      <c r="B410" t="s">
        <v>45</v>
      </c>
      <c r="C410" t="s">
        <v>58</v>
      </c>
      <c r="D410" t="s">
        <v>372</v>
      </c>
      <c r="F410" t="s">
        <v>308</v>
      </c>
      <c r="I410" t="e">
        <f>IF(Table13[[#This Row],[Measurement_Kind]]="number", 1000, IF(Table13[[#This Row],[Measurement_Kind]]=OR("boolean", "str"), 1, "N/A"))</f>
        <v>#VALUE!</v>
      </c>
      <c r="N410" t="str">
        <f>_xlfn.IFNA(INDEX('[1]Unit _Table'!B:B, MATCH(H410, '[1]Unit _Table'!A:A)), "")</f>
        <v/>
      </c>
      <c r="O410" t="s">
        <v>8</v>
      </c>
      <c r="S410" t="b">
        <v>0</v>
      </c>
    </row>
    <row r="411" spans="1:19">
      <c r="A411" s="1">
        <v>409</v>
      </c>
      <c r="B411" t="s">
        <v>45</v>
      </c>
      <c r="C411" t="s">
        <v>59</v>
      </c>
      <c r="D411" t="s">
        <v>372</v>
      </c>
      <c r="F411" t="s">
        <v>308</v>
      </c>
      <c r="I411" t="e">
        <f>IF(Table13[[#This Row],[Measurement_Kind]]="number", 1000, IF(Table13[[#This Row],[Measurement_Kind]]=OR("boolean", "str"), 1, "N/A"))</f>
        <v>#VALUE!</v>
      </c>
      <c r="N411" t="str">
        <f>_xlfn.IFNA(INDEX('[1]Unit _Table'!B:B, MATCH(H411, '[1]Unit _Table'!A:A)), "")</f>
        <v/>
      </c>
      <c r="O411" t="s">
        <v>8</v>
      </c>
      <c r="S411" t="b">
        <v>0</v>
      </c>
    </row>
    <row r="412" spans="1:19">
      <c r="A412" s="1">
        <v>410</v>
      </c>
      <c r="B412" t="s">
        <v>45</v>
      </c>
      <c r="C412" t="s">
        <v>60</v>
      </c>
      <c r="D412" t="s">
        <v>372</v>
      </c>
      <c r="F412" t="s">
        <v>308</v>
      </c>
      <c r="I412" t="e">
        <f>IF(Table13[[#This Row],[Measurement_Kind]]="number", 1000, IF(Table13[[#This Row],[Measurement_Kind]]=OR("boolean", "str"), 1, "N/A"))</f>
        <v>#VALUE!</v>
      </c>
      <c r="N412" t="str">
        <f>_xlfn.IFNA(INDEX('[1]Unit _Table'!B:B, MATCH(H412, '[1]Unit _Table'!A:A)), "")</f>
        <v/>
      </c>
      <c r="O412" t="s">
        <v>8</v>
      </c>
      <c r="S412" t="b">
        <v>0</v>
      </c>
    </row>
    <row r="413" spans="1:19">
      <c r="A413" s="1">
        <v>411</v>
      </c>
      <c r="B413" t="s">
        <v>45</v>
      </c>
      <c r="C413" t="s">
        <v>120</v>
      </c>
      <c r="D413" t="s">
        <v>372</v>
      </c>
      <c r="F413" t="s">
        <v>308</v>
      </c>
      <c r="I413" t="e">
        <f>IF(Table13[[#This Row],[Measurement_Kind]]="number", 1000, IF(Table13[[#This Row],[Measurement_Kind]]=OR("boolean", "str"), 1, "N/A"))</f>
        <v>#VALUE!</v>
      </c>
      <c r="N413" t="str">
        <f>_xlfn.IFNA(INDEX('[1]Unit _Table'!B:B, MATCH(H413, '[1]Unit _Table'!A:A)), "")</f>
        <v/>
      </c>
      <c r="O413" t="s">
        <v>8</v>
      </c>
      <c r="S413" t="b">
        <v>0</v>
      </c>
    </row>
    <row r="414" spans="1:19">
      <c r="A414" s="1">
        <v>412</v>
      </c>
      <c r="B414" t="s">
        <v>45</v>
      </c>
      <c r="C414" t="s">
        <v>61</v>
      </c>
      <c r="D414" t="s">
        <v>372</v>
      </c>
      <c r="F414" t="s">
        <v>308</v>
      </c>
      <c r="I414" t="e">
        <f>IF(Table13[[#This Row],[Measurement_Kind]]="number", 1000, IF(Table13[[#This Row],[Measurement_Kind]]=OR("boolean", "str"), 1, "N/A"))</f>
        <v>#VALUE!</v>
      </c>
      <c r="N414" t="str">
        <f>_xlfn.IFNA(INDEX('[1]Unit _Table'!B:B, MATCH(H414, '[1]Unit _Table'!A:A)), "")</f>
        <v/>
      </c>
      <c r="O414" t="s">
        <v>8</v>
      </c>
      <c r="S414" t="b">
        <v>0</v>
      </c>
    </row>
    <row r="415" spans="1:19">
      <c r="A415" s="1">
        <v>413</v>
      </c>
      <c r="B415" t="s">
        <v>45</v>
      </c>
      <c r="C415" t="s">
        <v>62</v>
      </c>
      <c r="D415" t="s">
        <v>372</v>
      </c>
      <c r="F415" t="s">
        <v>308</v>
      </c>
      <c r="I415" t="e">
        <f>IF(Table13[[#This Row],[Measurement_Kind]]="number", 1000, IF(Table13[[#This Row],[Measurement_Kind]]=OR("boolean", "str"), 1, "N/A"))</f>
        <v>#VALUE!</v>
      </c>
      <c r="N415" t="str">
        <f>_xlfn.IFNA(INDEX('[1]Unit _Table'!B:B, MATCH(H415, '[1]Unit _Table'!A:A)), "")</f>
        <v/>
      </c>
      <c r="O415" t="s">
        <v>8</v>
      </c>
      <c r="S415" t="b">
        <v>0</v>
      </c>
    </row>
    <row r="416" spans="1:19">
      <c r="A416" s="1">
        <v>414</v>
      </c>
      <c r="B416" t="s">
        <v>45</v>
      </c>
      <c r="C416" t="s">
        <v>63</v>
      </c>
      <c r="D416" t="s">
        <v>372</v>
      </c>
      <c r="F416" t="s">
        <v>308</v>
      </c>
      <c r="I416">
        <v>1</v>
      </c>
      <c r="L416" t="s">
        <v>541</v>
      </c>
      <c r="M416" t="s">
        <v>298</v>
      </c>
      <c r="N416" t="str">
        <f>_xlfn.IFNA(INDEX('[1]Unit _Table'!B:B, MATCH(H416, '[1]Unit _Table'!A:A)), "")</f>
        <v/>
      </c>
      <c r="O416" t="s">
        <v>8</v>
      </c>
      <c r="S416" t="b">
        <v>0</v>
      </c>
    </row>
    <row r="417" spans="1:19">
      <c r="A417" s="1">
        <v>415</v>
      </c>
      <c r="B417" t="s">
        <v>45</v>
      </c>
      <c r="C417" t="s">
        <v>65</v>
      </c>
      <c r="D417" t="s">
        <v>372</v>
      </c>
      <c r="F417" t="s">
        <v>308</v>
      </c>
      <c r="I417" t="e">
        <f>IF(Table13[[#This Row],[Measurement_Kind]]="number", 1000, IF(Table13[[#This Row],[Measurement_Kind]]=OR("boolean", "str"), 1, "N/A"))</f>
        <v>#VALUE!</v>
      </c>
      <c r="N417" t="str">
        <f>_xlfn.IFNA(INDEX('[1]Unit _Table'!B:B, MATCH(H417, '[1]Unit _Table'!A:A)), "")</f>
        <v/>
      </c>
      <c r="O417" t="s">
        <v>8</v>
      </c>
      <c r="S417" t="b">
        <v>0</v>
      </c>
    </row>
    <row r="418" spans="1:19">
      <c r="A418" s="1">
        <v>416</v>
      </c>
      <c r="B418" t="s">
        <v>45</v>
      </c>
      <c r="C418" t="s">
        <v>66</v>
      </c>
      <c r="D418" t="s">
        <v>372</v>
      </c>
      <c r="F418" t="s">
        <v>308</v>
      </c>
      <c r="I418" t="e">
        <f>IF(Table13[[#This Row],[Measurement_Kind]]="number", 1000, IF(Table13[[#This Row],[Measurement_Kind]]=OR("boolean", "str"), 1, "N/A"))</f>
        <v>#VALUE!</v>
      </c>
      <c r="N418" t="str">
        <f>_xlfn.IFNA(INDEX('[1]Unit _Table'!B:B, MATCH(H418, '[1]Unit _Table'!A:A)), "")</f>
        <v/>
      </c>
      <c r="O418" t="s">
        <v>8</v>
      </c>
      <c r="S418" t="b">
        <v>0</v>
      </c>
    </row>
    <row r="419" spans="1:19">
      <c r="A419" s="1">
        <v>417</v>
      </c>
      <c r="B419" t="s">
        <v>45</v>
      </c>
      <c r="C419" t="s">
        <v>67</v>
      </c>
      <c r="D419" t="s">
        <v>372</v>
      </c>
      <c r="F419" t="s">
        <v>308</v>
      </c>
      <c r="I419" t="e">
        <f>IF(Table13[[#This Row],[Measurement_Kind]]="number", 1000, IF(Table13[[#This Row],[Measurement_Kind]]=OR("boolean", "str"), 1, "N/A"))</f>
        <v>#VALUE!</v>
      </c>
      <c r="N419" t="str">
        <f>_xlfn.IFNA(INDEX('[1]Unit _Table'!B:B, MATCH(H419, '[1]Unit _Table'!A:A)), "")</f>
        <v/>
      </c>
      <c r="O419" t="s">
        <v>8</v>
      </c>
      <c r="S419" t="b">
        <v>0</v>
      </c>
    </row>
    <row r="420" spans="1:19">
      <c r="A420" s="1">
        <v>418</v>
      </c>
      <c r="B420" t="s">
        <v>45</v>
      </c>
      <c r="C420" t="s">
        <v>68</v>
      </c>
      <c r="D420" t="s">
        <v>372</v>
      </c>
      <c r="F420" t="s">
        <v>308</v>
      </c>
      <c r="I420" t="e">
        <f>IF(Table13[[#This Row],[Measurement_Kind]]="number", 1000, IF(Table13[[#This Row],[Measurement_Kind]]=OR("boolean", "str"), 1, "N/A"))</f>
        <v>#VALUE!</v>
      </c>
      <c r="N420" t="str">
        <f>_xlfn.IFNA(INDEX('[1]Unit _Table'!B:B, MATCH(H420, '[1]Unit _Table'!A:A)), "")</f>
        <v/>
      </c>
      <c r="O420" t="s">
        <v>8</v>
      </c>
      <c r="S420" t="b">
        <v>0</v>
      </c>
    </row>
    <row r="421" spans="1:19">
      <c r="A421" s="1">
        <v>419</v>
      </c>
      <c r="B421" t="s">
        <v>45</v>
      </c>
      <c r="C421" t="s">
        <v>70</v>
      </c>
      <c r="D421" t="s">
        <v>372</v>
      </c>
      <c r="F421" t="s">
        <v>308</v>
      </c>
      <c r="I421" t="e">
        <f>IF(Table13[[#This Row],[Measurement_Kind]]="number", 1000, IF(Table13[[#This Row],[Measurement_Kind]]=OR("boolean", "str"), 1, "N/A"))</f>
        <v>#VALUE!</v>
      </c>
      <c r="N421" t="str">
        <f>_xlfn.IFNA(INDEX('[1]Unit _Table'!B:B, MATCH(H421, '[1]Unit _Table'!A:A)), "")</f>
        <v/>
      </c>
      <c r="O421" t="s">
        <v>8</v>
      </c>
      <c r="S421" t="b">
        <v>0</v>
      </c>
    </row>
    <row r="422" spans="1:19">
      <c r="A422" s="1">
        <v>420</v>
      </c>
      <c r="B422" t="s">
        <v>45</v>
      </c>
      <c r="C422" t="s">
        <v>71</v>
      </c>
      <c r="D422" t="s">
        <v>372</v>
      </c>
      <c r="F422" t="s">
        <v>308</v>
      </c>
      <c r="I422" t="e">
        <f>IF(Table13[[#This Row],[Measurement_Kind]]="number", 1000, IF(Table13[[#This Row],[Measurement_Kind]]=OR("boolean", "str"), 1, "N/A"))</f>
        <v>#VALUE!</v>
      </c>
      <c r="N422" t="str">
        <f>_xlfn.IFNA(INDEX('[1]Unit _Table'!B:B, MATCH(H422, '[1]Unit _Table'!A:A)), "")</f>
        <v/>
      </c>
      <c r="O422" t="s">
        <v>8</v>
      </c>
      <c r="S422" t="b">
        <v>0</v>
      </c>
    </row>
    <row r="423" spans="1:19">
      <c r="A423" s="1">
        <v>421</v>
      </c>
      <c r="B423" t="s">
        <v>45</v>
      </c>
      <c r="C423" t="s">
        <v>72</v>
      </c>
      <c r="D423" t="s">
        <v>372</v>
      </c>
      <c r="F423" t="s">
        <v>308</v>
      </c>
      <c r="I423" t="e">
        <f>IF(Table13[[#This Row],[Measurement_Kind]]="number", 1000, IF(Table13[[#This Row],[Measurement_Kind]]=OR("boolean", "str"), 1, "N/A"))</f>
        <v>#VALUE!</v>
      </c>
      <c r="N423" t="str">
        <f>_xlfn.IFNA(INDEX('[1]Unit _Table'!B:B, MATCH(H423, '[1]Unit _Table'!A:A)), "")</f>
        <v/>
      </c>
      <c r="O423" t="s">
        <v>8</v>
      </c>
      <c r="S423" t="b">
        <v>0</v>
      </c>
    </row>
    <row r="424" spans="1:19">
      <c r="A424" s="1">
        <v>422</v>
      </c>
      <c r="B424" t="s">
        <v>45</v>
      </c>
      <c r="C424" t="s">
        <v>121</v>
      </c>
      <c r="D424" t="s">
        <v>372</v>
      </c>
      <c r="F424" t="s">
        <v>308</v>
      </c>
      <c r="I424" t="e">
        <f>IF(Table13[[#This Row],[Measurement_Kind]]="number", 1000, IF(Table13[[#This Row],[Measurement_Kind]]=OR("boolean", "str"), 1, "N/A"))</f>
        <v>#VALUE!</v>
      </c>
      <c r="N424" t="str">
        <f>_xlfn.IFNA(INDEX('[1]Unit _Table'!B:B, MATCH(H424, '[1]Unit _Table'!A:A)), "")</f>
        <v/>
      </c>
      <c r="O424" t="s">
        <v>8</v>
      </c>
      <c r="S424" t="b">
        <v>0</v>
      </c>
    </row>
    <row r="425" spans="1:19">
      <c r="A425" s="1">
        <v>423</v>
      </c>
      <c r="B425" t="s">
        <v>45</v>
      </c>
      <c r="C425" t="s">
        <v>74</v>
      </c>
      <c r="D425" t="s">
        <v>372</v>
      </c>
      <c r="F425" t="s">
        <v>308</v>
      </c>
      <c r="I425" t="e">
        <f>IF(Table13[[#This Row],[Measurement_Kind]]="number", 1000, IF(Table13[[#This Row],[Measurement_Kind]]=OR("boolean", "str"), 1, "N/A"))</f>
        <v>#VALUE!</v>
      </c>
      <c r="N425" t="str">
        <f>_xlfn.IFNA(INDEX('[1]Unit _Table'!B:B, MATCH(H425, '[1]Unit _Table'!A:A)), "")</f>
        <v/>
      </c>
      <c r="O425" t="s">
        <v>8</v>
      </c>
      <c r="S425" t="b">
        <v>0</v>
      </c>
    </row>
    <row r="426" spans="1:19">
      <c r="A426" s="1">
        <v>424</v>
      </c>
      <c r="B426" t="s">
        <v>45</v>
      </c>
      <c r="C426" t="s">
        <v>75</v>
      </c>
      <c r="D426" t="s">
        <v>372</v>
      </c>
      <c r="F426" t="s">
        <v>308</v>
      </c>
      <c r="I426" t="e">
        <f>IF(Table13[[#This Row],[Measurement_Kind]]="number", 1000, IF(Table13[[#This Row],[Measurement_Kind]]=OR("boolean", "str"), 1, "N/A"))</f>
        <v>#VALUE!</v>
      </c>
      <c r="N426" t="str">
        <f>_xlfn.IFNA(INDEX('[1]Unit _Table'!B:B, MATCH(H426, '[1]Unit _Table'!A:A)), "")</f>
        <v/>
      </c>
      <c r="O426" t="s">
        <v>8</v>
      </c>
      <c r="S426" t="b">
        <v>0</v>
      </c>
    </row>
    <row r="427" spans="1:19">
      <c r="A427" s="1">
        <v>425</v>
      </c>
      <c r="B427" t="s">
        <v>45</v>
      </c>
      <c r="C427" t="s">
        <v>77</v>
      </c>
      <c r="D427" t="s">
        <v>372</v>
      </c>
      <c r="F427" t="s">
        <v>308</v>
      </c>
      <c r="I427" t="e">
        <f>IF(Table13[[#This Row],[Measurement_Kind]]="number", 1000, IF(Table13[[#This Row],[Measurement_Kind]]=OR("boolean", "str"), 1, "N/A"))</f>
        <v>#VALUE!</v>
      </c>
      <c r="N427" t="str">
        <f>_xlfn.IFNA(INDEX('[1]Unit _Table'!B:B, MATCH(H427, '[1]Unit _Table'!A:A)), "")</f>
        <v/>
      </c>
      <c r="O427" t="s">
        <v>8</v>
      </c>
      <c r="S427" t="b">
        <v>0</v>
      </c>
    </row>
    <row r="428" spans="1:19">
      <c r="A428" s="1">
        <v>426</v>
      </c>
      <c r="B428" t="s">
        <v>45</v>
      </c>
      <c r="C428" t="s">
        <v>78</v>
      </c>
      <c r="D428" t="s">
        <v>372</v>
      </c>
      <c r="F428" t="s">
        <v>308</v>
      </c>
      <c r="I428" t="e">
        <f>IF(Table13[[#This Row],[Measurement_Kind]]="number", 1000, IF(Table13[[#This Row],[Measurement_Kind]]=OR("boolean", "str"), 1, "N/A"))</f>
        <v>#VALUE!</v>
      </c>
      <c r="N428" t="str">
        <f>_xlfn.IFNA(INDEX('[1]Unit _Table'!B:B, MATCH(H428, '[1]Unit _Table'!A:A)), "")</f>
        <v/>
      </c>
      <c r="O428" t="s">
        <v>8</v>
      </c>
      <c r="S428" t="b">
        <v>0</v>
      </c>
    </row>
    <row r="429" spans="1:19">
      <c r="A429" s="1">
        <v>427</v>
      </c>
      <c r="B429" t="s">
        <v>45</v>
      </c>
      <c r="C429" t="s">
        <v>79</v>
      </c>
      <c r="D429" t="s">
        <v>372</v>
      </c>
      <c r="F429" t="s">
        <v>308</v>
      </c>
      <c r="I429" t="e">
        <f>IF(Table13[[#This Row],[Measurement_Kind]]="number", 1000, IF(Table13[[#This Row],[Measurement_Kind]]=OR("boolean", "str"), 1, "N/A"))</f>
        <v>#VALUE!</v>
      </c>
      <c r="N429" t="str">
        <f>_xlfn.IFNA(INDEX('[1]Unit _Table'!B:B, MATCH(H429, '[1]Unit _Table'!A:A)), "")</f>
        <v/>
      </c>
      <c r="O429" t="s">
        <v>8</v>
      </c>
      <c r="S429" t="b">
        <v>0</v>
      </c>
    </row>
    <row r="430" spans="1:19">
      <c r="A430" s="1">
        <v>428</v>
      </c>
      <c r="B430" t="s">
        <v>45</v>
      </c>
      <c r="C430" t="s">
        <v>80</v>
      </c>
      <c r="D430" t="s">
        <v>372</v>
      </c>
      <c r="F430" t="s">
        <v>308</v>
      </c>
      <c r="I430" t="e">
        <f>IF(Table13[[#This Row],[Measurement_Kind]]="number", 1000, IF(Table13[[#This Row],[Measurement_Kind]]=OR("boolean", "str"), 1, "N/A"))</f>
        <v>#VALUE!</v>
      </c>
      <c r="N430" t="str">
        <f>_xlfn.IFNA(INDEX('[1]Unit _Table'!B:B, MATCH(H430, '[1]Unit _Table'!A:A)), "")</f>
        <v/>
      </c>
      <c r="O430" t="s">
        <v>8</v>
      </c>
      <c r="S430" t="b">
        <v>0</v>
      </c>
    </row>
    <row r="431" spans="1:19">
      <c r="A431" s="1">
        <v>429</v>
      </c>
      <c r="B431" t="s">
        <v>45</v>
      </c>
      <c r="C431" t="s">
        <v>89</v>
      </c>
      <c r="D431" t="s">
        <v>372</v>
      </c>
      <c r="F431" t="s">
        <v>308</v>
      </c>
      <c r="I431" t="e">
        <f>IF(Table13[[#This Row],[Measurement_Kind]]="number", 1000, IF(Table13[[#This Row],[Measurement_Kind]]=OR("boolean", "str"), 1, "N/A"))</f>
        <v>#VALUE!</v>
      </c>
      <c r="N431" t="str">
        <f>_xlfn.IFNA(INDEX('[1]Unit _Table'!B:B, MATCH(H431, '[1]Unit _Table'!A:A)), "")</f>
        <v/>
      </c>
      <c r="O431" t="s">
        <v>8</v>
      </c>
      <c r="S431" t="b">
        <v>0</v>
      </c>
    </row>
    <row r="432" spans="1:19">
      <c r="A432" s="1">
        <v>430</v>
      </c>
      <c r="B432" t="s">
        <v>45</v>
      </c>
      <c r="C432" t="s">
        <v>90</v>
      </c>
      <c r="D432" t="s">
        <v>372</v>
      </c>
      <c r="F432" t="s">
        <v>308</v>
      </c>
      <c r="I432" t="e">
        <f>IF(Table13[[#This Row],[Measurement_Kind]]="number", 1000, IF(Table13[[#This Row],[Measurement_Kind]]=OR("boolean", "str"), 1, "N/A"))</f>
        <v>#VALUE!</v>
      </c>
      <c r="N432" t="str">
        <f>_xlfn.IFNA(INDEX('[1]Unit _Table'!B:B, MATCH(H432, '[1]Unit _Table'!A:A)), "")</f>
        <v/>
      </c>
      <c r="O432" t="s">
        <v>8</v>
      </c>
      <c r="S432" t="b">
        <v>0</v>
      </c>
    </row>
    <row r="433" spans="1:19">
      <c r="A433" s="1">
        <v>431</v>
      </c>
      <c r="B433" t="s">
        <v>45</v>
      </c>
      <c r="C433" t="s">
        <v>91</v>
      </c>
      <c r="D433" t="s">
        <v>372</v>
      </c>
      <c r="F433" t="s">
        <v>308</v>
      </c>
      <c r="I433" t="e">
        <f>IF(Table13[[#This Row],[Measurement_Kind]]="number", 1000, IF(Table13[[#This Row],[Measurement_Kind]]=OR("boolean", "str"), 1, "N/A"))</f>
        <v>#VALUE!</v>
      </c>
      <c r="N433" t="str">
        <f>_xlfn.IFNA(INDEX('[1]Unit _Table'!B:B, MATCH(H433, '[1]Unit _Table'!A:A)), "")</f>
        <v/>
      </c>
      <c r="O433" t="s">
        <v>8</v>
      </c>
      <c r="S433" t="b">
        <v>0</v>
      </c>
    </row>
    <row r="434" spans="1:19">
      <c r="A434" s="1">
        <v>432</v>
      </c>
      <c r="B434" t="s">
        <v>45</v>
      </c>
      <c r="C434" t="s">
        <v>92</v>
      </c>
      <c r="D434" t="s">
        <v>372</v>
      </c>
      <c r="F434" t="s">
        <v>308</v>
      </c>
      <c r="I434" t="e">
        <f>IF(Table13[[#This Row],[Measurement_Kind]]="number", 1000, IF(Table13[[#This Row],[Measurement_Kind]]=OR("boolean", "str"), 1, "N/A"))</f>
        <v>#VALUE!</v>
      </c>
      <c r="N434" t="str">
        <f>_xlfn.IFNA(INDEX('[1]Unit _Table'!B:B, MATCH(H434, '[1]Unit _Table'!A:A)), "")</f>
        <v/>
      </c>
      <c r="O434" t="s">
        <v>8</v>
      </c>
      <c r="S434" t="b">
        <v>0</v>
      </c>
    </row>
    <row r="435" spans="1:19">
      <c r="A435" s="1">
        <v>433</v>
      </c>
      <c r="B435" t="s">
        <v>21</v>
      </c>
      <c r="C435" t="s">
        <v>174</v>
      </c>
      <c r="D435" t="s">
        <v>371</v>
      </c>
      <c r="E435" t="s">
        <v>447</v>
      </c>
      <c r="F435" t="s">
        <v>446</v>
      </c>
      <c r="H435" t="s">
        <v>383</v>
      </c>
      <c r="I435">
        <v>1000</v>
      </c>
      <c r="K435" t="s">
        <v>425</v>
      </c>
      <c r="L435" t="s">
        <v>423</v>
      </c>
      <c r="M435" t="s">
        <v>380</v>
      </c>
      <c r="N435" t="str">
        <f>_xlfn.IFNA(INDEX('[1]Unit _Table'!B:B, MATCH(H435, '[1]Unit _Table'!$A$1:$A$1000)), "")</f>
        <v>fahrenheit</v>
      </c>
      <c r="O435" t="s">
        <v>8</v>
      </c>
      <c r="S435" t="b">
        <v>0</v>
      </c>
    </row>
    <row r="436" spans="1:19">
      <c r="A436" s="1">
        <v>434</v>
      </c>
      <c r="B436" t="s">
        <v>21</v>
      </c>
      <c r="C436" t="s">
        <v>175</v>
      </c>
      <c r="D436" t="s">
        <v>371</v>
      </c>
      <c r="E436" t="s">
        <v>447</v>
      </c>
      <c r="F436" t="s">
        <v>446</v>
      </c>
      <c r="H436" t="s">
        <v>383</v>
      </c>
      <c r="I436">
        <v>1000</v>
      </c>
      <c r="K436" t="s">
        <v>418</v>
      </c>
      <c r="L436" t="s">
        <v>423</v>
      </c>
      <c r="M436" t="s">
        <v>380</v>
      </c>
      <c r="N436" t="str">
        <f>_xlfn.IFNA(INDEX('[1]Unit _Table'!B:B, MATCH(H436, '[1]Unit _Table'!$A$1:$A$1000)), "")</f>
        <v>fahrenheit</v>
      </c>
      <c r="O436" t="s">
        <v>8</v>
      </c>
      <c r="S436" t="b">
        <v>0</v>
      </c>
    </row>
    <row r="437" spans="1:19">
      <c r="A437" s="1">
        <v>435</v>
      </c>
      <c r="B437" t="s">
        <v>21</v>
      </c>
      <c r="C437" t="s">
        <v>176</v>
      </c>
      <c r="D437" t="s">
        <v>371</v>
      </c>
      <c r="E437" t="s">
        <v>447</v>
      </c>
      <c r="F437" t="s">
        <v>446</v>
      </c>
      <c r="H437" t="s">
        <v>383</v>
      </c>
      <c r="I437">
        <v>1000</v>
      </c>
      <c r="K437" t="s">
        <v>426</v>
      </c>
      <c r="L437" t="s">
        <v>306</v>
      </c>
      <c r="M437" t="s">
        <v>380</v>
      </c>
      <c r="N437" t="str">
        <f>_xlfn.IFNA(INDEX('[1]Unit _Table'!B:B, MATCH(H437, '[1]Unit _Table'!$A$1:$A$1000)), "")</f>
        <v>fahrenheit</v>
      </c>
      <c r="O437" t="s">
        <v>8</v>
      </c>
      <c r="S437" t="b">
        <v>0</v>
      </c>
    </row>
    <row r="438" spans="1:19">
      <c r="A438" s="1">
        <v>436</v>
      </c>
      <c r="B438" t="s">
        <v>21</v>
      </c>
      <c r="C438" t="s">
        <v>177</v>
      </c>
      <c r="D438" t="s">
        <v>371</v>
      </c>
      <c r="E438" t="s">
        <v>447</v>
      </c>
      <c r="F438" t="s">
        <v>446</v>
      </c>
      <c r="I438">
        <v>1000</v>
      </c>
      <c r="K438" t="s">
        <v>448</v>
      </c>
      <c r="L438" t="s">
        <v>306</v>
      </c>
      <c r="M438" t="s">
        <v>380</v>
      </c>
      <c r="N438" t="str">
        <f>_xlfn.IFNA(INDEX('[1]Unit _Table'!B:B, MATCH(H438, '[1]Unit _Table'!A739:A1738)), "")</f>
        <v/>
      </c>
      <c r="O438" t="s">
        <v>8</v>
      </c>
      <c r="S438" t="b">
        <v>0</v>
      </c>
    </row>
    <row r="439" spans="1:19">
      <c r="A439" s="1">
        <v>437</v>
      </c>
      <c r="B439" t="s">
        <v>21</v>
      </c>
      <c r="C439" t="s">
        <v>178</v>
      </c>
      <c r="D439" t="s">
        <v>371</v>
      </c>
      <c r="E439" t="s">
        <v>447</v>
      </c>
      <c r="F439" t="s">
        <v>446</v>
      </c>
      <c r="I439">
        <v>1000</v>
      </c>
      <c r="K439" t="s">
        <v>427</v>
      </c>
      <c r="L439" t="s">
        <v>423</v>
      </c>
      <c r="M439" t="s">
        <v>380</v>
      </c>
      <c r="N439" t="str">
        <f>_xlfn.IFNA(INDEX('[1]Unit _Table'!B:B, MATCH(H439, '[1]Unit _Table'!A835:A1834)), "")</f>
        <v/>
      </c>
      <c r="O439" t="s">
        <v>8</v>
      </c>
      <c r="S439" t="b">
        <v>0</v>
      </c>
    </row>
    <row r="440" spans="1:19">
      <c r="A440" s="1">
        <v>438</v>
      </c>
      <c r="B440" t="s">
        <v>21</v>
      </c>
      <c r="C440" t="s">
        <v>179</v>
      </c>
      <c r="D440" t="s">
        <v>371</v>
      </c>
      <c r="E440" t="s">
        <v>447</v>
      </c>
      <c r="F440" t="s">
        <v>446</v>
      </c>
      <c r="H440" t="s">
        <v>383</v>
      </c>
      <c r="I440">
        <v>1000</v>
      </c>
      <c r="K440" t="s">
        <v>425</v>
      </c>
      <c r="L440" t="s">
        <v>423</v>
      </c>
      <c r="M440" t="s">
        <v>380</v>
      </c>
      <c r="N440" t="str">
        <f>_xlfn.IFNA(INDEX('[1]Unit _Table'!B:B, MATCH(H440, '[1]Unit _Table'!$A$1:$A$1000)), "")</f>
        <v>fahrenheit</v>
      </c>
      <c r="O440" t="s">
        <v>8</v>
      </c>
      <c r="S440" t="b">
        <v>0</v>
      </c>
    </row>
    <row r="441" spans="1:19">
      <c r="A441" s="1">
        <v>439</v>
      </c>
      <c r="B441" t="s">
        <v>21</v>
      </c>
      <c r="C441" t="s">
        <v>180</v>
      </c>
      <c r="D441" t="s">
        <v>371</v>
      </c>
      <c r="E441" t="s">
        <v>447</v>
      </c>
      <c r="F441" t="s">
        <v>446</v>
      </c>
      <c r="H441" t="s">
        <v>383</v>
      </c>
      <c r="I441">
        <v>1000</v>
      </c>
      <c r="K441" t="s">
        <v>424</v>
      </c>
      <c r="L441" t="s">
        <v>423</v>
      </c>
      <c r="M441" t="s">
        <v>380</v>
      </c>
      <c r="N441" t="str">
        <f>_xlfn.IFNA(INDEX('[1]Unit _Table'!B:B, MATCH(H441, '[1]Unit _Table'!$A$1:$A$1000)), "")</f>
        <v>fahrenheit</v>
      </c>
      <c r="O441" t="s">
        <v>8</v>
      </c>
      <c r="S441" t="b">
        <v>0</v>
      </c>
    </row>
    <row r="442" spans="1:19">
      <c r="A442" s="1">
        <v>440</v>
      </c>
      <c r="B442" t="s">
        <v>21</v>
      </c>
      <c r="C442" t="s">
        <v>181</v>
      </c>
      <c r="D442" t="s">
        <v>371</v>
      </c>
      <c r="F442" t="s">
        <v>446</v>
      </c>
      <c r="I442" t="e">
        <f>IF(Table13[[#This Row],[Measurement_Kind]]="number", 1000, IF(Table13[[#This Row],[Measurement_Kind]]=OR("boolean", "str"), 1, "N/A"))</f>
        <v>#VALUE!</v>
      </c>
      <c r="N442" t="str">
        <f>_xlfn.IFNA(INDEX('[1]Unit _Table'!B:B, MATCH(H442, '[1]Unit _Table'!A:A)), "")</f>
        <v/>
      </c>
      <c r="O442" t="s">
        <v>8</v>
      </c>
      <c r="S442" t="b">
        <v>0</v>
      </c>
    </row>
    <row r="443" spans="1:19">
      <c r="A443" s="1">
        <v>441</v>
      </c>
      <c r="B443" t="s">
        <v>21</v>
      </c>
      <c r="C443" t="s">
        <v>182</v>
      </c>
      <c r="D443" t="s">
        <v>371</v>
      </c>
      <c r="F443" t="s">
        <v>446</v>
      </c>
      <c r="I443" t="e">
        <f>IF(Table13[[#This Row],[Measurement_Kind]]="number", 1000, IF(Table13[[#This Row],[Measurement_Kind]]=OR("boolean", "str"), 1, "N/A"))</f>
        <v>#VALUE!</v>
      </c>
      <c r="N443" t="str">
        <f>_xlfn.IFNA(INDEX('[1]Unit _Table'!B:B, MATCH(H443, '[1]Unit _Table'!A:A)), "")</f>
        <v/>
      </c>
      <c r="O443" t="s">
        <v>8</v>
      </c>
      <c r="S443" t="b">
        <v>0</v>
      </c>
    </row>
    <row r="444" spans="1:19">
      <c r="A444" s="1">
        <v>442</v>
      </c>
      <c r="B444" t="s">
        <v>21</v>
      </c>
      <c r="C444" t="s">
        <v>534</v>
      </c>
      <c r="D444" t="s">
        <v>371</v>
      </c>
      <c r="E444" t="s">
        <v>447</v>
      </c>
      <c r="F444" t="s">
        <v>446</v>
      </c>
      <c r="I444">
        <v>1000</v>
      </c>
      <c r="K444" t="s">
        <v>533</v>
      </c>
      <c r="L444" t="s">
        <v>306</v>
      </c>
      <c r="M444" t="s">
        <v>380</v>
      </c>
      <c r="N444" t="str">
        <f>_xlfn.IFNA(INDEX('[1]Unit _Table'!B:B, MATCH(H444, '[1]Unit _Table'!A1589:A2588)), "")</f>
        <v/>
      </c>
      <c r="O444" t="s">
        <v>8</v>
      </c>
      <c r="S444" t="b">
        <v>0</v>
      </c>
    </row>
    <row r="445" spans="1:19">
      <c r="A445" s="1">
        <v>443</v>
      </c>
      <c r="B445" t="s">
        <v>21</v>
      </c>
      <c r="C445" t="s">
        <v>183</v>
      </c>
      <c r="D445" t="s">
        <v>371</v>
      </c>
      <c r="E445" t="s">
        <v>447</v>
      </c>
      <c r="F445" t="s">
        <v>446</v>
      </c>
      <c r="H445" t="s">
        <v>505</v>
      </c>
      <c r="I445">
        <v>1000</v>
      </c>
      <c r="K445" t="s">
        <v>421</v>
      </c>
      <c r="L445" t="s">
        <v>306</v>
      </c>
      <c r="M445" t="s">
        <v>305</v>
      </c>
      <c r="N445" t="s">
        <v>504</v>
      </c>
      <c r="O445" t="s">
        <v>8</v>
      </c>
      <c r="S445" t="b">
        <v>0</v>
      </c>
    </row>
    <row r="446" spans="1:19">
      <c r="A446" s="1">
        <v>444</v>
      </c>
      <c r="B446" t="s">
        <v>21</v>
      </c>
      <c r="C446" t="s">
        <v>184</v>
      </c>
      <c r="D446" t="s">
        <v>371</v>
      </c>
      <c r="E446" t="s">
        <v>447</v>
      </c>
      <c r="F446" t="s">
        <v>446</v>
      </c>
      <c r="I446">
        <v>1000</v>
      </c>
      <c r="K446" t="s">
        <v>421</v>
      </c>
      <c r="L446" t="s">
        <v>306</v>
      </c>
      <c r="M446" t="s">
        <v>305</v>
      </c>
      <c r="N446" t="str">
        <f>_xlfn.IFNA(INDEX('[1]Unit _Table'!B:B, MATCH(H446, '[1]Unit _Table'!A1671:A2670)), "")</f>
        <v/>
      </c>
      <c r="O446" t="s">
        <v>8</v>
      </c>
      <c r="S446" t="b">
        <v>0</v>
      </c>
    </row>
    <row r="447" spans="1:19">
      <c r="A447" s="1">
        <v>445</v>
      </c>
      <c r="B447" t="s">
        <v>21</v>
      </c>
      <c r="C447" t="s">
        <v>185</v>
      </c>
      <c r="D447" t="s">
        <v>371</v>
      </c>
      <c r="E447" t="s">
        <v>447</v>
      </c>
      <c r="F447" t="s">
        <v>446</v>
      </c>
      <c r="I447">
        <v>1000</v>
      </c>
      <c r="K447" t="s">
        <v>307</v>
      </c>
      <c r="L447" t="s">
        <v>299</v>
      </c>
      <c r="M447" t="s">
        <v>305</v>
      </c>
      <c r="N447" t="str">
        <f>_xlfn.IFNA(INDEX('[1]Unit _Table'!B:B, MATCH(H447, '[1]Unit _Table'!A1750:A2749)), "")</f>
        <v/>
      </c>
      <c r="O447" t="s">
        <v>8</v>
      </c>
      <c r="S447" t="b">
        <v>0</v>
      </c>
    </row>
    <row r="448" spans="1:19">
      <c r="A448" s="1">
        <v>446</v>
      </c>
      <c r="B448" t="s">
        <v>21</v>
      </c>
      <c r="C448" t="s">
        <v>186</v>
      </c>
      <c r="D448" t="s">
        <v>371</v>
      </c>
      <c r="E448" t="s">
        <v>447</v>
      </c>
      <c r="F448" t="s">
        <v>446</v>
      </c>
      <c r="H448" t="s">
        <v>383</v>
      </c>
      <c r="I448">
        <v>1000</v>
      </c>
      <c r="K448" t="s">
        <v>418</v>
      </c>
      <c r="L448" t="s">
        <v>306</v>
      </c>
      <c r="M448" t="s">
        <v>380</v>
      </c>
      <c r="N448" t="str">
        <f>_xlfn.IFNA(INDEX('[1]Unit _Table'!B:B, MATCH(H448, '[1]Unit _Table'!$A$1:$A$1000)), "")</f>
        <v>fahrenheit</v>
      </c>
      <c r="O448" t="s">
        <v>8</v>
      </c>
      <c r="S448" t="b">
        <v>0</v>
      </c>
    </row>
    <row r="449" spans="1:19">
      <c r="A449" s="1">
        <v>447</v>
      </c>
      <c r="B449" t="s">
        <v>21</v>
      </c>
      <c r="C449" t="s">
        <v>187</v>
      </c>
      <c r="D449" t="s">
        <v>371</v>
      </c>
      <c r="E449" t="s">
        <v>447</v>
      </c>
      <c r="F449" t="s">
        <v>446</v>
      </c>
      <c r="I449">
        <v>1000</v>
      </c>
      <c r="K449" t="s">
        <v>379</v>
      </c>
      <c r="L449" t="s">
        <v>306</v>
      </c>
      <c r="M449" t="s">
        <v>305</v>
      </c>
      <c r="N449" t="str">
        <f>_xlfn.IFNA(INDEX('[1]Unit _Table'!B:B, MATCH(H449, '[1]Unit _Table'!A2089:A3088)), "")</f>
        <v/>
      </c>
      <c r="O449" t="s">
        <v>8</v>
      </c>
      <c r="S449" t="b">
        <v>0</v>
      </c>
    </row>
    <row r="450" spans="1:19">
      <c r="A450" s="1">
        <v>448</v>
      </c>
      <c r="B450" t="s">
        <v>21</v>
      </c>
      <c r="C450" t="s">
        <v>188</v>
      </c>
      <c r="D450" t="s">
        <v>371</v>
      </c>
      <c r="F450" t="s">
        <v>446</v>
      </c>
      <c r="I450" t="e">
        <f>IF(Table13[[#This Row],[Measurement_Kind]]="number", 1000, IF(Table13[[#This Row],[Measurement_Kind]]=OR("boolean", "str"), 1, "N/A"))</f>
        <v>#VALUE!</v>
      </c>
      <c r="N450" t="str">
        <f>_xlfn.IFNA(INDEX('[1]Unit _Table'!B:B, MATCH(H450, '[1]Unit _Table'!A:A)), "")</f>
        <v/>
      </c>
      <c r="O450" t="s">
        <v>8</v>
      </c>
      <c r="S450" t="b">
        <v>0</v>
      </c>
    </row>
    <row r="451" spans="1:19">
      <c r="A451" s="1">
        <v>449</v>
      </c>
      <c r="B451" t="s">
        <v>21</v>
      </c>
      <c r="C451" t="s">
        <v>131</v>
      </c>
      <c r="D451" t="s">
        <v>371</v>
      </c>
      <c r="E451" t="s">
        <v>447</v>
      </c>
      <c r="F451" t="s">
        <v>446</v>
      </c>
      <c r="I451">
        <v>1000</v>
      </c>
      <c r="K451" t="s">
        <v>417</v>
      </c>
      <c r="L451" t="s">
        <v>306</v>
      </c>
      <c r="M451" t="s">
        <v>380</v>
      </c>
      <c r="N451" t="str">
        <f>_xlfn.IFNA(INDEX('[1]Unit _Table'!B:B, MATCH(H451, '[1]Unit _Table'!A1900:A2899)), "")</f>
        <v/>
      </c>
      <c r="O451" t="s">
        <v>8</v>
      </c>
      <c r="S451" t="b">
        <v>0</v>
      </c>
    </row>
    <row r="452" spans="1:19">
      <c r="A452" s="1">
        <v>450</v>
      </c>
      <c r="B452" t="s">
        <v>21</v>
      </c>
      <c r="C452" t="s">
        <v>189</v>
      </c>
      <c r="D452" t="s">
        <v>371</v>
      </c>
      <c r="E452" t="s">
        <v>447</v>
      </c>
      <c r="F452" t="s">
        <v>446</v>
      </c>
      <c r="I452">
        <v>1000</v>
      </c>
      <c r="K452" t="s">
        <v>461</v>
      </c>
      <c r="L452" t="s">
        <v>306</v>
      </c>
      <c r="M452" t="s">
        <v>380</v>
      </c>
      <c r="N452" t="str">
        <f>_xlfn.IFNA(INDEX('[1]Unit _Table'!B:B, MATCH(H452, '[1]Unit _Table'!A1951:A2950)), "")</f>
        <v/>
      </c>
      <c r="O452" t="s">
        <v>8</v>
      </c>
      <c r="S452" t="b">
        <v>0</v>
      </c>
    </row>
    <row r="453" spans="1:19">
      <c r="A453" s="1">
        <v>451</v>
      </c>
      <c r="B453" t="s">
        <v>21</v>
      </c>
      <c r="C453" t="s">
        <v>132</v>
      </c>
      <c r="D453" t="s">
        <v>371</v>
      </c>
      <c r="E453" t="s">
        <v>447</v>
      </c>
      <c r="F453" t="s">
        <v>446</v>
      </c>
      <c r="I453">
        <v>1000</v>
      </c>
      <c r="K453" t="s">
        <v>378</v>
      </c>
      <c r="L453" t="s">
        <v>306</v>
      </c>
      <c r="M453" t="s">
        <v>305</v>
      </c>
      <c r="N453" t="str">
        <f>_xlfn.IFNA(INDEX('[1]Unit _Table'!B:B, MATCH(H453, '[1]Unit _Table'!A2638:A3637)), "")</f>
        <v/>
      </c>
      <c r="O453" t="s">
        <v>8</v>
      </c>
      <c r="S453" t="b">
        <v>0</v>
      </c>
    </row>
    <row r="454" spans="1:19">
      <c r="A454" s="1">
        <v>452</v>
      </c>
      <c r="B454" t="s">
        <v>21</v>
      </c>
      <c r="C454" t="s">
        <v>190</v>
      </c>
      <c r="D454" t="s">
        <v>371</v>
      </c>
      <c r="F454" t="s">
        <v>446</v>
      </c>
      <c r="I454" t="e">
        <f>IF(Table13[[#This Row],[Measurement_Kind]]="number", 1000, IF(Table13[[#This Row],[Measurement_Kind]]=OR("boolean", "str"), 1, "N/A"))</f>
        <v>#VALUE!</v>
      </c>
      <c r="N454" t="str">
        <f>_xlfn.IFNA(INDEX('[1]Unit _Table'!B:B, MATCH(H454, '[1]Unit _Table'!A:A)), "")</f>
        <v/>
      </c>
      <c r="O454" t="s">
        <v>8</v>
      </c>
      <c r="S454" t="b">
        <v>0</v>
      </c>
    </row>
    <row r="455" spans="1:19">
      <c r="A455" s="1">
        <v>453</v>
      </c>
      <c r="B455" t="s">
        <v>21</v>
      </c>
      <c r="C455" t="s">
        <v>191</v>
      </c>
      <c r="D455" t="s">
        <v>371</v>
      </c>
      <c r="F455" t="s">
        <v>446</v>
      </c>
      <c r="I455" t="e">
        <f>IF(Table13[[#This Row],[Measurement_Kind]]="number", 1000, IF(Table13[[#This Row],[Measurement_Kind]]=OR("boolean", "str"), 1, "N/A"))</f>
        <v>#VALUE!</v>
      </c>
      <c r="N455" t="str">
        <f>_xlfn.IFNA(INDEX('[1]Unit _Table'!B:B, MATCH(H455, '[1]Unit _Table'!A:A)), "")</f>
        <v/>
      </c>
      <c r="O455" t="s">
        <v>8</v>
      </c>
      <c r="S455" t="b">
        <v>0</v>
      </c>
    </row>
    <row r="456" spans="1:19">
      <c r="A456" s="1">
        <v>454</v>
      </c>
      <c r="B456" t="s">
        <v>21</v>
      </c>
      <c r="C456" t="s">
        <v>192</v>
      </c>
      <c r="D456" t="s">
        <v>371</v>
      </c>
      <c r="E456" t="s">
        <v>447</v>
      </c>
      <c r="F456" t="s">
        <v>446</v>
      </c>
      <c r="I456">
        <v>1000</v>
      </c>
      <c r="K456" t="s">
        <v>416</v>
      </c>
      <c r="L456" t="s">
        <v>306</v>
      </c>
      <c r="M456" t="s">
        <v>380</v>
      </c>
      <c r="N456" t="str">
        <f>_xlfn.IFNA(INDEX('[1]Unit _Table'!B:B, MATCH(H456, '[1]Unit _Table'!A2004:A3003)), "")</f>
        <v/>
      </c>
      <c r="O456" t="s">
        <v>8</v>
      </c>
      <c r="S456" t="b">
        <v>0</v>
      </c>
    </row>
    <row r="457" spans="1:19">
      <c r="A457" s="1">
        <v>455</v>
      </c>
      <c r="B457" t="s">
        <v>21</v>
      </c>
      <c r="C457" t="s">
        <v>193</v>
      </c>
      <c r="D457" t="s">
        <v>371</v>
      </c>
      <c r="F457" t="s">
        <v>446</v>
      </c>
      <c r="I457" t="e">
        <f>IF(Table13[[#This Row],[Measurement_Kind]]="number", 1000, IF(Table13[[#This Row],[Measurement_Kind]]=OR("boolean", "str"), 1, "N/A"))</f>
        <v>#VALUE!</v>
      </c>
      <c r="N457" t="str">
        <f>_xlfn.IFNA(INDEX('[1]Unit _Table'!B:B, MATCH(H457, '[1]Unit _Table'!A:A)), "")</f>
        <v/>
      </c>
      <c r="O457" t="s">
        <v>8</v>
      </c>
      <c r="S457" t="b">
        <v>0</v>
      </c>
    </row>
    <row r="458" spans="1:19">
      <c r="A458" s="1">
        <v>456</v>
      </c>
      <c r="B458" t="s">
        <v>21</v>
      </c>
      <c r="C458" t="s">
        <v>194</v>
      </c>
      <c r="D458" t="s">
        <v>371</v>
      </c>
      <c r="F458" t="s">
        <v>446</v>
      </c>
      <c r="I458" t="e">
        <f>IF(Table13[[#This Row],[Measurement_Kind]]="number", 1000, IF(Table13[[#This Row],[Measurement_Kind]]=OR("boolean", "str"), 1, "N/A"))</f>
        <v>#VALUE!</v>
      </c>
      <c r="N458" t="str">
        <f>_xlfn.IFNA(INDEX('[1]Unit _Table'!B:B, MATCH(H458, '[1]Unit _Table'!A:A)), "")</f>
        <v/>
      </c>
      <c r="O458" t="s">
        <v>8</v>
      </c>
      <c r="S458" t="b">
        <v>0</v>
      </c>
    </row>
    <row r="459" spans="1:19">
      <c r="A459" s="1">
        <v>457</v>
      </c>
      <c r="B459" t="s">
        <v>21</v>
      </c>
      <c r="C459" t="s">
        <v>195</v>
      </c>
      <c r="D459" t="s">
        <v>371</v>
      </c>
      <c r="F459" t="s">
        <v>446</v>
      </c>
      <c r="I459" t="e">
        <f>IF(Table13[[#This Row],[Measurement_Kind]]="number", 1000, IF(Table13[[#This Row],[Measurement_Kind]]=OR("boolean", "str"), 1, "N/A"))</f>
        <v>#VALUE!</v>
      </c>
      <c r="N459" t="str">
        <f>_xlfn.IFNA(INDEX('[1]Unit _Table'!B:B, MATCH(H459, '[1]Unit _Table'!A:A)), "")</f>
        <v/>
      </c>
      <c r="O459" t="s">
        <v>8</v>
      </c>
      <c r="S459" t="b">
        <v>0</v>
      </c>
    </row>
    <row r="460" spans="1:19">
      <c r="A460" s="1">
        <v>458</v>
      </c>
      <c r="B460" t="s">
        <v>21</v>
      </c>
      <c r="C460" t="s">
        <v>196</v>
      </c>
      <c r="D460" t="s">
        <v>371</v>
      </c>
      <c r="F460" t="s">
        <v>446</v>
      </c>
      <c r="I460" t="e">
        <f>IF(Table13[[#This Row],[Measurement_Kind]]="number", 1000, IF(Table13[[#This Row],[Measurement_Kind]]=OR("boolean", "str"), 1, "N/A"))</f>
        <v>#VALUE!</v>
      </c>
      <c r="N460" t="str">
        <f>_xlfn.IFNA(INDEX('[1]Unit _Table'!B:B, MATCH(H460, '[1]Unit _Table'!A:A)), "")</f>
        <v/>
      </c>
      <c r="O460" t="s">
        <v>8</v>
      </c>
      <c r="S460" t="b">
        <v>0</v>
      </c>
    </row>
    <row r="461" spans="1:19">
      <c r="A461" s="1">
        <v>459</v>
      </c>
      <c r="B461" t="s">
        <v>21</v>
      </c>
      <c r="C461" t="s">
        <v>197</v>
      </c>
      <c r="D461" t="s">
        <v>371</v>
      </c>
      <c r="E461" t="s">
        <v>447</v>
      </c>
      <c r="F461" t="s">
        <v>446</v>
      </c>
      <c r="I461">
        <v>1</v>
      </c>
      <c r="K461" t="s">
        <v>414</v>
      </c>
      <c r="L461" t="s">
        <v>299</v>
      </c>
      <c r="M461" t="s">
        <v>298</v>
      </c>
      <c r="N461" t="str">
        <f>_xlfn.IFNA(INDEX('[1]Unit _Table'!B:B, MATCH(H461, '[1]Unit _Table'!A2127:A3126)), "")</f>
        <v/>
      </c>
      <c r="O461" t="s">
        <v>8</v>
      </c>
      <c r="S461" t="b">
        <v>0</v>
      </c>
    </row>
    <row r="462" spans="1:19">
      <c r="A462" s="1">
        <v>460</v>
      </c>
      <c r="B462" t="s">
        <v>21</v>
      </c>
      <c r="C462" t="s">
        <v>198</v>
      </c>
      <c r="D462" t="s">
        <v>371</v>
      </c>
      <c r="E462" t="s">
        <v>447</v>
      </c>
      <c r="F462" t="s">
        <v>446</v>
      </c>
      <c r="I462">
        <v>1</v>
      </c>
      <c r="K462" t="s">
        <v>413</v>
      </c>
      <c r="L462" t="s">
        <v>299</v>
      </c>
      <c r="M462" t="s">
        <v>298</v>
      </c>
      <c r="N462" t="str">
        <f>_xlfn.IFNA(INDEX('[1]Unit _Table'!B:B, MATCH(H462, '[1]Unit _Table'!A2178:A3177)), "")</f>
        <v/>
      </c>
      <c r="O462" t="s">
        <v>8</v>
      </c>
      <c r="S462" t="b">
        <v>0</v>
      </c>
    </row>
    <row r="463" spans="1:19">
      <c r="A463" s="1">
        <v>461</v>
      </c>
      <c r="B463" t="s">
        <v>21</v>
      </c>
      <c r="C463" t="s">
        <v>199</v>
      </c>
      <c r="D463" t="s">
        <v>371</v>
      </c>
      <c r="F463" t="s">
        <v>446</v>
      </c>
      <c r="I463">
        <v>1</v>
      </c>
      <c r="N463" t="str">
        <f>_xlfn.IFNA(INDEX('[1]Unit _Table'!B:B, MATCH(H463, '[1]Unit _Table'!A:A)), "")</f>
        <v/>
      </c>
      <c r="O463" t="s">
        <v>8</v>
      </c>
      <c r="S463" t="b">
        <v>0</v>
      </c>
    </row>
    <row r="464" spans="1:19">
      <c r="A464" s="1">
        <v>462</v>
      </c>
      <c r="B464" t="s">
        <v>21</v>
      </c>
      <c r="C464" t="s">
        <v>25</v>
      </c>
      <c r="D464" t="s">
        <v>371</v>
      </c>
      <c r="F464" t="s">
        <v>446</v>
      </c>
      <c r="I464">
        <v>1</v>
      </c>
      <c r="N464" t="str">
        <f>_xlfn.IFNA(INDEX('[1]Unit _Table'!B:B, MATCH(H464, '[1]Unit _Table'!A:A)), "")</f>
        <v/>
      </c>
      <c r="O464" t="s">
        <v>8</v>
      </c>
      <c r="S464" t="b">
        <v>0</v>
      </c>
    </row>
    <row r="465" spans="1:19">
      <c r="A465" s="1">
        <v>463</v>
      </c>
      <c r="B465" t="s">
        <v>21</v>
      </c>
      <c r="C465" t="s">
        <v>200</v>
      </c>
      <c r="D465" t="s">
        <v>371</v>
      </c>
      <c r="E465" t="s">
        <v>447</v>
      </c>
      <c r="F465" t="s">
        <v>446</v>
      </c>
      <c r="I465">
        <v>1</v>
      </c>
      <c r="K465" t="s">
        <v>304</v>
      </c>
      <c r="L465" t="s">
        <v>299</v>
      </c>
      <c r="M465" t="s">
        <v>298</v>
      </c>
      <c r="N465" t="str">
        <f>_xlfn.IFNA(INDEX('[1]Unit _Table'!B:B, MATCH(H465, '[1]Unit _Table'!A2288:A3287)), "")</f>
        <v/>
      </c>
      <c r="O465" t="s">
        <v>8</v>
      </c>
      <c r="S465" t="b">
        <v>0</v>
      </c>
    </row>
    <row r="466" spans="1:19">
      <c r="A466" s="1">
        <v>464</v>
      </c>
      <c r="B466" t="s">
        <v>21</v>
      </c>
      <c r="C466" t="s">
        <v>201</v>
      </c>
      <c r="D466" t="s">
        <v>371</v>
      </c>
      <c r="E466" t="s">
        <v>447</v>
      </c>
      <c r="F466" t="s">
        <v>446</v>
      </c>
      <c r="I466">
        <v>1</v>
      </c>
      <c r="K466" t="s">
        <v>300</v>
      </c>
      <c r="L466" t="s">
        <v>299</v>
      </c>
      <c r="M466" t="s">
        <v>298</v>
      </c>
      <c r="N466" t="str">
        <f>_xlfn.IFNA(INDEX('[1]Unit _Table'!B:B, MATCH(H466, '[1]Unit _Table'!A4113:A5112)), "")</f>
        <v/>
      </c>
      <c r="O466" t="s">
        <v>8</v>
      </c>
      <c r="S466" t="b">
        <v>0</v>
      </c>
    </row>
    <row r="467" spans="1:19">
      <c r="A467" s="1">
        <v>465</v>
      </c>
      <c r="B467" t="s">
        <v>21</v>
      </c>
      <c r="C467" t="s">
        <v>202</v>
      </c>
      <c r="D467" t="s">
        <v>371</v>
      </c>
      <c r="E467" t="s">
        <v>447</v>
      </c>
      <c r="F467" t="s">
        <v>446</v>
      </c>
      <c r="H467" t="s">
        <v>383</v>
      </c>
      <c r="I467">
        <v>1000</v>
      </c>
      <c r="K467" t="s">
        <v>386</v>
      </c>
      <c r="L467" t="s">
        <v>306</v>
      </c>
      <c r="M467" t="s">
        <v>380</v>
      </c>
      <c r="N467" t="str">
        <f>_xlfn.IFNA(INDEX('[1]Unit _Table'!B:B, MATCH(H467, '[1]Unit _Table'!$A$1:$A$1000)), "")</f>
        <v>fahrenheit</v>
      </c>
      <c r="O467" t="s">
        <v>8</v>
      </c>
      <c r="S467" t="b">
        <v>0</v>
      </c>
    </row>
    <row r="468" spans="1:19">
      <c r="A468" s="1">
        <v>466</v>
      </c>
      <c r="B468" t="s">
        <v>21</v>
      </c>
      <c r="C468" t="s">
        <v>203</v>
      </c>
      <c r="D468" t="s">
        <v>371</v>
      </c>
      <c r="E468" t="s">
        <v>447</v>
      </c>
      <c r="F468" t="s">
        <v>446</v>
      </c>
      <c r="H468" t="s">
        <v>383</v>
      </c>
      <c r="I468">
        <v>1000</v>
      </c>
      <c r="K468" t="s">
        <v>385</v>
      </c>
      <c r="L468" t="s">
        <v>306</v>
      </c>
      <c r="M468" t="s">
        <v>380</v>
      </c>
      <c r="N468" t="str">
        <f>_xlfn.IFNA(INDEX('[1]Unit _Table'!B:B, MATCH(H468, '[1]Unit _Table'!$A$1:$A$1000)), "")</f>
        <v>fahrenheit</v>
      </c>
      <c r="O468" t="s">
        <v>8</v>
      </c>
      <c r="S468" t="b">
        <v>0</v>
      </c>
    </row>
    <row r="469" spans="1:19">
      <c r="A469" s="1">
        <v>467</v>
      </c>
      <c r="B469" t="s">
        <v>21</v>
      </c>
      <c r="C469" t="s">
        <v>147</v>
      </c>
      <c r="D469" t="s">
        <v>371</v>
      </c>
      <c r="E469" t="s">
        <v>447</v>
      </c>
      <c r="F469" t="s">
        <v>446</v>
      </c>
      <c r="I469">
        <v>1000</v>
      </c>
      <c r="K469" t="s">
        <v>307</v>
      </c>
      <c r="L469" t="s">
        <v>376</v>
      </c>
      <c r="M469" t="s">
        <v>305</v>
      </c>
      <c r="N469" t="str">
        <f>_xlfn.IFNA(INDEX('[1]Unit _Table'!B:B, MATCH(H469, '[1]Unit _Table'!A2994:A3993)), "")</f>
        <v/>
      </c>
      <c r="O469" t="s">
        <v>8</v>
      </c>
      <c r="S469" t="b">
        <v>0</v>
      </c>
    </row>
    <row r="470" spans="1:19">
      <c r="A470" s="1">
        <v>468</v>
      </c>
      <c r="B470" t="s">
        <v>21</v>
      </c>
      <c r="C470" t="s">
        <v>204</v>
      </c>
      <c r="D470" t="s">
        <v>371</v>
      </c>
      <c r="E470" t="s">
        <v>447</v>
      </c>
      <c r="F470" t="s">
        <v>446</v>
      </c>
      <c r="H470" t="s">
        <v>383</v>
      </c>
      <c r="I470">
        <v>1000</v>
      </c>
      <c r="K470" t="s">
        <v>382</v>
      </c>
      <c r="L470" t="s">
        <v>306</v>
      </c>
      <c r="M470" t="s">
        <v>380</v>
      </c>
      <c r="N470" t="str">
        <f>_xlfn.IFNA(INDEX('[1]Unit _Table'!B:B, MATCH(H470, '[1]Unit _Table'!$A$1:$A$1000)), "")</f>
        <v>fahrenheit</v>
      </c>
      <c r="O470" t="s">
        <v>8</v>
      </c>
      <c r="S470" t="b">
        <v>0</v>
      </c>
    </row>
    <row r="471" spans="1:19">
      <c r="A471" s="1">
        <v>469</v>
      </c>
      <c r="B471" t="s">
        <v>21</v>
      </c>
      <c r="C471" t="s">
        <v>495</v>
      </c>
      <c r="D471" t="s">
        <v>371</v>
      </c>
      <c r="E471" t="s">
        <v>447</v>
      </c>
      <c r="F471" t="s">
        <v>446</v>
      </c>
      <c r="H471" t="s">
        <v>383</v>
      </c>
      <c r="I471">
        <v>1000</v>
      </c>
      <c r="K471" t="s">
        <v>494</v>
      </c>
      <c r="L471" t="s">
        <v>306</v>
      </c>
      <c r="M471" t="s">
        <v>380</v>
      </c>
      <c r="N471" t="str">
        <f>_xlfn.IFNA(INDEX('[1]Unit _Table'!B:B, MATCH(H471, '[1]Unit _Table'!$A$1:$A$1000)), "")</f>
        <v>fahrenheit</v>
      </c>
      <c r="O471" t="s">
        <v>8</v>
      </c>
      <c r="S471" t="b">
        <v>0</v>
      </c>
    </row>
    <row r="472" spans="1:19">
      <c r="A472" s="1">
        <v>470</v>
      </c>
      <c r="B472" t="s">
        <v>21</v>
      </c>
      <c r="C472" t="s">
        <v>205</v>
      </c>
      <c r="D472" t="s">
        <v>371</v>
      </c>
      <c r="E472" t="s">
        <v>447</v>
      </c>
      <c r="F472" t="s">
        <v>446</v>
      </c>
      <c r="I472">
        <v>1000</v>
      </c>
      <c r="K472" t="s">
        <v>307</v>
      </c>
      <c r="L472" t="s">
        <v>306</v>
      </c>
      <c r="M472" t="s">
        <v>305</v>
      </c>
      <c r="N472" t="str">
        <f>_xlfn.IFNA(INDEX('[1]Unit _Table'!B:B, MATCH(H472, '[1]Unit _Table'!A3096:A4095)), "")</f>
        <v/>
      </c>
      <c r="O472" t="s">
        <v>8</v>
      </c>
      <c r="S472" t="b">
        <v>0</v>
      </c>
    </row>
    <row r="473" spans="1:19">
      <c r="A473" s="1">
        <v>471</v>
      </c>
      <c r="B473" t="s">
        <v>105</v>
      </c>
      <c r="C473" t="s">
        <v>206</v>
      </c>
      <c r="D473" t="s">
        <v>371</v>
      </c>
      <c r="E473" t="s">
        <v>447</v>
      </c>
      <c r="F473" t="s">
        <v>446</v>
      </c>
      <c r="H473" t="s">
        <v>383</v>
      </c>
      <c r="I473">
        <v>1000</v>
      </c>
      <c r="K473" t="s">
        <v>451</v>
      </c>
      <c r="L473" t="s">
        <v>423</v>
      </c>
      <c r="M473" t="s">
        <v>380</v>
      </c>
      <c r="N473" t="str">
        <f>_xlfn.IFNA(INDEX('[1]Unit _Table'!B:B, MATCH(H473, '[1]Unit _Table'!$A$1:$A$1000)), "")</f>
        <v>fahrenheit</v>
      </c>
      <c r="O473" t="s">
        <v>8</v>
      </c>
      <c r="S473" t="b">
        <v>0</v>
      </c>
    </row>
    <row r="474" spans="1:19">
      <c r="A474" s="1">
        <v>472</v>
      </c>
      <c r="B474" t="s">
        <v>105</v>
      </c>
      <c r="C474" t="s">
        <v>207</v>
      </c>
      <c r="D474" t="s">
        <v>371</v>
      </c>
      <c r="E474" t="s">
        <v>447</v>
      </c>
      <c r="F474" t="s">
        <v>446</v>
      </c>
      <c r="H474" t="s">
        <v>383</v>
      </c>
      <c r="I474">
        <v>1000</v>
      </c>
      <c r="K474" t="s">
        <v>450</v>
      </c>
      <c r="L474" t="s">
        <v>306</v>
      </c>
      <c r="M474" t="s">
        <v>380</v>
      </c>
      <c r="N474" t="str">
        <f>_xlfn.IFNA(INDEX('[1]Unit _Table'!B:B, MATCH(H474, '[1]Unit _Table'!$A$1:$A$1000)), "")</f>
        <v>fahrenheit</v>
      </c>
      <c r="O474" t="s">
        <v>8</v>
      </c>
      <c r="S474" t="b">
        <v>0</v>
      </c>
    </row>
    <row r="475" spans="1:19">
      <c r="A475" s="1">
        <v>473</v>
      </c>
      <c r="B475" t="s">
        <v>105</v>
      </c>
      <c r="C475" t="s">
        <v>208</v>
      </c>
      <c r="D475" t="s">
        <v>371</v>
      </c>
      <c r="E475" t="s">
        <v>447</v>
      </c>
      <c r="F475" t="s">
        <v>446</v>
      </c>
      <c r="H475" t="s">
        <v>383</v>
      </c>
      <c r="I475">
        <v>1000</v>
      </c>
      <c r="K475" t="s">
        <v>449</v>
      </c>
      <c r="L475" t="s">
        <v>306</v>
      </c>
      <c r="M475" t="s">
        <v>380</v>
      </c>
      <c r="N475" t="str">
        <f>_xlfn.IFNA(INDEX('[1]Unit _Table'!B:B, MATCH(H475, '[1]Unit _Table'!$A$1:$A$1000)), "")</f>
        <v>fahrenheit</v>
      </c>
      <c r="O475" t="s">
        <v>8</v>
      </c>
      <c r="S475" t="b">
        <v>0</v>
      </c>
    </row>
    <row r="476" spans="1:19">
      <c r="A476" s="1">
        <v>474</v>
      </c>
      <c r="B476" t="s">
        <v>105</v>
      </c>
      <c r="C476" t="s">
        <v>572</v>
      </c>
      <c r="D476" t="s">
        <v>371</v>
      </c>
      <c r="E476" t="s">
        <v>447</v>
      </c>
      <c r="F476" t="s">
        <v>446</v>
      </c>
      <c r="H476" t="s">
        <v>383</v>
      </c>
      <c r="I476">
        <v>1000</v>
      </c>
      <c r="K476" t="s">
        <v>543</v>
      </c>
      <c r="L476" t="s">
        <v>306</v>
      </c>
      <c r="M476" t="s">
        <v>380</v>
      </c>
      <c r="N476" t="str">
        <f>_xlfn.IFNA(INDEX('[1]Unit _Table'!B:B, MATCH(H476, '[1]Unit _Table'!$A$1:$A$1000)), "")</f>
        <v>fahrenheit</v>
      </c>
      <c r="O476" t="s">
        <v>8</v>
      </c>
      <c r="S476" t="b">
        <v>0</v>
      </c>
    </row>
    <row r="477" spans="1:19">
      <c r="A477" s="1">
        <v>475</v>
      </c>
      <c r="B477" t="s">
        <v>105</v>
      </c>
      <c r="C477" t="s">
        <v>209</v>
      </c>
      <c r="D477" t="s">
        <v>371</v>
      </c>
      <c r="E477" t="s">
        <v>447</v>
      </c>
      <c r="F477" t="s">
        <v>446</v>
      </c>
      <c r="I477">
        <v>1000</v>
      </c>
      <c r="K477" t="s">
        <v>375</v>
      </c>
      <c r="L477" t="s">
        <v>299</v>
      </c>
      <c r="M477" t="s">
        <v>305</v>
      </c>
      <c r="N477" t="str">
        <f>_xlfn.IFNA(INDEX('[1]Unit _Table'!B:B, MATCH(H477, '[1]Unit _Table'!A3045:A4044)), "")</f>
        <v/>
      </c>
      <c r="O477" t="s">
        <v>8</v>
      </c>
      <c r="S477" t="b">
        <v>0</v>
      </c>
    </row>
    <row r="478" spans="1:19">
      <c r="A478" s="1">
        <v>476</v>
      </c>
      <c r="B478" t="s">
        <v>108</v>
      </c>
      <c r="C478" t="s">
        <v>210</v>
      </c>
      <c r="D478" t="s">
        <v>371</v>
      </c>
      <c r="E478" t="s">
        <v>447</v>
      </c>
      <c r="F478" t="s">
        <v>446</v>
      </c>
      <c r="H478" t="s">
        <v>505</v>
      </c>
      <c r="I478">
        <v>1000</v>
      </c>
      <c r="K478" t="s">
        <v>381</v>
      </c>
      <c r="L478" t="s">
        <v>306</v>
      </c>
      <c r="M478" t="s">
        <v>380</v>
      </c>
      <c r="N478" t="s">
        <v>504</v>
      </c>
      <c r="O478" t="s">
        <v>8</v>
      </c>
      <c r="S478" t="b">
        <v>0</v>
      </c>
    </row>
    <row r="479" spans="1:19">
      <c r="A479" s="1">
        <v>477</v>
      </c>
      <c r="B479" t="s">
        <v>108</v>
      </c>
      <c r="C479" t="s">
        <v>489</v>
      </c>
      <c r="D479" t="s">
        <v>371</v>
      </c>
      <c r="E479" t="s">
        <v>447</v>
      </c>
      <c r="F479" t="s">
        <v>446</v>
      </c>
      <c r="I479">
        <v>1000</v>
      </c>
      <c r="K479" t="s">
        <v>487</v>
      </c>
      <c r="L479" t="s">
        <v>306</v>
      </c>
      <c r="M479" t="s">
        <v>305</v>
      </c>
      <c r="N479" t="str">
        <f>_xlfn.IFNA(INDEX('[1]Unit _Table'!B:B, MATCH(H479, '[1]Unit _Table'!A2614:A3613)), "")</f>
        <v/>
      </c>
      <c r="O479" t="s">
        <v>8</v>
      </c>
      <c r="S479" t="b">
        <v>0</v>
      </c>
    </row>
    <row r="480" spans="1:19">
      <c r="A480" s="1">
        <v>478</v>
      </c>
      <c r="B480" t="s">
        <v>108</v>
      </c>
      <c r="C480" t="s">
        <v>211</v>
      </c>
      <c r="D480" t="s">
        <v>371</v>
      </c>
      <c r="E480" t="s">
        <v>447</v>
      </c>
      <c r="F480" t="s">
        <v>446</v>
      </c>
      <c r="I480">
        <v>1000</v>
      </c>
      <c r="K480" t="s">
        <v>377</v>
      </c>
      <c r="L480" t="s">
        <v>306</v>
      </c>
      <c r="M480" t="s">
        <v>305</v>
      </c>
      <c r="N480" t="str">
        <f>_xlfn.IFNA(INDEX('[1]Unit _Table'!B:B, MATCH(H480, '[1]Unit _Table'!A2925:A3924)), "")</f>
        <v/>
      </c>
      <c r="O480" t="s">
        <v>8</v>
      </c>
      <c r="S480" t="b">
        <v>0</v>
      </c>
    </row>
    <row r="481" spans="1:19">
      <c r="A481" s="1">
        <v>479</v>
      </c>
      <c r="B481" t="s">
        <v>31</v>
      </c>
      <c r="C481" t="s">
        <v>32</v>
      </c>
      <c r="D481" t="s">
        <v>371</v>
      </c>
      <c r="F481" t="s">
        <v>308</v>
      </c>
      <c r="I481" t="e">
        <f>IF(Table13[[#This Row],[Measurement_Kind]]="number", 1000, IF(Table13[[#This Row],[Measurement_Kind]]=OR("boolean", "str"), 1, "N/A"))</f>
        <v>#VALUE!</v>
      </c>
      <c r="N481" t="str">
        <f>_xlfn.IFNA(INDEX('[1]Unit _Table'!B:B, MATCH(H481, '[1]Unit _Table'!A:A)), "")</f>
        <v/>
      </c>
      <c r="O481" t="s">
        <v>8</v>
      </c>
      <c r="S481" t="b">
        <v>0</v>
      </c>
    </row>
    <row r="482" spans="1:19">
      <c r="A482" s="1">
        <v>480</v>
      </c>
      <c r="B482" t="s">
        <v>31</v>
      </c>
      <c r="C482" t="s">
        <v>754</v>
      </c>
      <c r="D482" t="s">
        <v>371</v>
      </c>
      <c r="F482" t="s">
        <v>308</v>
      </c>
      <c r="I482" t="e">
        <f>IF(Table13[[#This Row],[Measurement_Kind]]="number", 1000, IF(Table13[[#This Row],[Measurement_Kind]]=OR("boolean", "str"), 1, "N/A"))</f>
        <v>#VALUE!</v>
      </c>
      <c r="N482" t="str">
        <f>_xlfn.IFNA(INDEX('[1]Unit _Table'!B:B, MATCH(H482, '[1]Unit _Table'!A:A)), "")</f>
        <v/>
      </c>
      <c r="O482" t="s">
        <v>8</v>
      </c>
      <c r="S482" t="b">
        <v>0</v>
      </c>
    </row>
    <row r="483" spans="1:19">
      <c r="A483" s="1">
        <v>481</v>
      </c>
      <c r="B483" t="s">
        <v>31</v>
      </c>
      <c r="C483" t="s">
        <v>753</v>
      </c>
      <c r="D483" t="s">
        <v>371</v>
      </c>
      <c r="F483" t="s">
        <v>308</v>
      </c>
      <c r="I483" t="e">
        <f>IF(Table13[[#This Row],[Measurement_Kind]]="number", 1000, IF(Table13[[#This Row],[Measurement_Kind]]=OR("boolean", "str"), 1, "N/A"))</f>
        <v>#VALUE!</v>
      </c>
      <c r="N483" t="str">
        <f>_xlfn.IFNA(INDEX('[1]Unit _Table'!B:B, MATCH(H483, '[1]Unit _Table'!A:A)), "")</f>
        <v/>
      </c>
      <c r="O483" t="s">
        <v>8</v>
      </c>
      <c r="S483" t="b">
        <v>0</v>
      </c>
    </row>
    <row r="484" spans="1:19">
      <c r="A484" s="1">
        <v>482</v>
      </c>
      <c r="B484" t="s">
        <v>111</v>
      </c>
      <c r="C484" t="s">
        <v>112</v>
      </c>
      <c r="D484" t="s">
        <v>371</v>
      </c>
      <c r="F484" t="s">
        <v>308</v>
      </c>
      <c r="I484" t="e">
        <f>IF(Table13[[#This Row],[Measurement_Kind]]="number", 1000, IF(Table13[[#This Row],[Measurement_Kind]]=OR("boolean", "str"), 1, "N/A"))</f>
        <v>#VALUE!</v>
      </c>
      <c r="N484" t="str">
        <f>_xlfn.IFNA(INDEX('[1]Unit _Table'!B:B, MATCH(H484, '[1]Unit _Table'!A:A)), "")</f>
        <v/>
      </c>
      <c r="O484" t="s">
        <v>8</v>
      </c>
      <c r="S484" t="b">
        <v>0</v>
      </c>
    </row>
    <row r="485" spans="1:19">
      <c r="A485" s="1">
        <v>483</v>
      </c>
      <c r="B485" t="s">
        <v>111</v>
      </c>
      <c r="C485" t="s">
        <v>113</v>
      </c>
      <c r="D485" t="s">
        <v>371</v>
      </c>
      <c r="F485" t="s">
        <v>308</v>
      </c>
      <c r="I485" t="e">
        <f>IF(Table13[[#This Row],[Measurement_Kind]]="number", 1000, IF(Table13[[#This Row],[Measurement_Kind]]=OR("boolean", "str"), 1, "N/A"))</f>
        <v>#VALUE!</v>
      </c>
      <c r="N485" t="str">
        <f>_xlfn.IFNA(INDEX('[1]Unit _Table'!B:B, MATCH(H485, '[1]Unit _Table'!A:A)), "")</f>
        <v/>
      </c>
      <c r="O485" t="s">
        <v>8</v>
      </c>
      <c r="S485" t="b">
        <v>0</v>
      </c>
    </row>
    <row r="486" spans="1:19">
      <c r="A486" s="1">
        <v>484</v>
      </c>
      <c r="B486" t="s">
        <v>111</v>
      </c>
      <c r="C486" t="s">
        <v>741</v>
      </c>
      <c r="D486" t="s">
        <v>371</v>
      </c>
      <c r="F486" t="s">
        <v>308</v>
      </c>
      <c r="I486" t="e">
        <f>IF(Table13[[#This Row],[Measurement_Kind]]="number", 1000, IF(Table13[[#This Row],[Measurement_Kind]]=OR("boolean", "str"), 1, "N/A"))</f>
        <v>#VALUE!</v>
      </c>
      <c r="N486" t="str">
        <f>_xlfn.IFNA(INDEX('[1]Unit _Table'!B:B, MATCH(H486, '[1]Unit _Table'!A:A)), "")</f>
        <v/>
      </c>
      <c r="O486" t="s">
        <v>8</v>
      </c>
      <c r="S486" t="b">
        <v>0</v>
      </c>
    </row>
    <row r="487" spans="1:19">
      <c r="A487" s="1">
        <v>485</v>
      </c>
      <c r="B487" t="s">
        <v>33</v>
      </c>
      <c r="C487" t="s">
        <v>554</v>
      </c>
      <c r="D487" t="s">
        <v>371</v>
      </c>
      <c r="F487" t="s">
        <v>308</v>
      </c>
      <c r="I487">
        <v>1</v>
      </c>
      <c r="M487" t="s">
        <v>305</v>
      </c>
      <c r="N487" t="str">
        <f>_xlfn.IFNA(INDEX('[1]Unit _Table'!B:B, MATCH(H487, '[1]Unit _Table'!A:A)), "")</f>
        <v/>
      </c>
      <c r="O487" t="s">
        <v>8</v>
      </c>
      <c r="S487" t="b">
        <v>0</v>
      </c>
    </row>
    <row r="488" spans="1:19">
      <c r="A488" s="1">
        <v>486</v>
      </c>
      <c r="B488" t="s">
        <v>33</v>
      </c>
      <c r="C488" t="s">
        <v>213</v>
      </c>
      <c r="D488" t="s">
        <v>371</v>
      </c>
      <c r="F488" t="s">
        <v>308</v>
      </c>
      <c r="I488" t="e">
        <f>IF(Table13[[#This Row],[Measurement_Kind]]="number", 1000, IF(Table13[[#This Row],[Measurement_Kind]]=OR("boolean", "str"), 1, "N/A"))</f>
        <v>#VALUE!</v>
      </c>
      <c r="L488" t="s">
        <v>306</v>
      </c>
      <c r="M488" t="s">
        <v>305</v>
      </c>
      <c r="N488" t="str">
        <f>_xlfn.IFNA(INDEX('[1]Unit _Table'!B:B, MATCH(H488, '[1]Unit _Table'!A:A)), "")</f>
        <v/>
      </c>
      <c r="O488" t="s">
        <v>8</v>
      </c>
      <c r="S488" t="b">
        <v>0</v>
      </c>
    </row>
    <row r="489" spans="1:19">
      <c r="A489" s="1">
        <v>487</v>
      </c>
      <c r="B489" t="s">
        <v>33</v>
      </c>
      <c r="C489" t="s">
        <v>214</v>
      </c>
      <c r="D489" t="s">
        <v>371</v>
      </c>
      <c r="F489" t="s">
        <v>308</v>
      </c>
      <c r="I489">
        <v>1</v>
      </c>
      <c r="M489" t="s">
        <v>305</v>
      </c>
      <c r="N489" t="str">
        <f>_xlfn.IFNA(INDEX('[1]Unit _Table'!B:B, MATCH(H489, '[1]Unit _Table'!A:A)), "")</f>
        <v/>
      </c>
      <c r="O489" t="s">
        <v>8</v>
      </c>
      <c r="S489" t="b">
        <v>0</v>
      </c>
    </row>
    <row r="490" spans="1:19">
      <c r="A490" s="1">
        <v>488</v>
      </c>
      <c r="B490" t="s">
        <v>33</v>
      </c>
      <c r="C490" t="s">
        <v>216</v>
      </c>
      <c r="D490" t="s">
        <v>371</v>
      </c>
      <c r="F490" t="s">
        <v>308</v>
      </c>
      <c r="I490">
        <v>1</v>
      </c>
      <c r="M490" t="s">
        <v>305</v>
      </c>
      <c r="N490" t="str">
        <f>_xlfn.IFNA(INDEX('[1]Unit _Table'!B:B, MATCH(H490, '[1]Unit _Table'!A:A)), "")</f>
        <v/>
      </c>
      <c r="O490" t="s">
        <v>8</v>
      </c>
      <c r="S490" t="b">
        <v>0</v>
      </c>
    </row>
    <row r="491" spans="1:19">
      <c r="A491" s="1">
        <v>489</v>
      </c>
      <c r="B491" t="s">
        <v>33</v>
      </c>
      <c r="C491" t="s">
        <v>38</v>
      </c>
      <c r="D491" t="s">
        <v>371</v>
      </c>
      <c r="F491" t="s">
        <v>308</v>
      </c>
      <c r="I491" t="e">
        <f>IF(Table13[[#This Row],[Measurement_Kind]]="number", 1000, IF(Table13[[#This Row],[Measurement_Kind]]=OR("boolean", "str"), 1, "N/A"))</f>
        <v>#VALUE!</v>
      </c>
      <c r="N491" t="str">
        <f>_xlfn.IFNA(INDEX('[1]Unit _Table'!B:B, MATCH(H491, '[1]Unit _Table'!A:A)), "")</f>
        <v/>
      </c>
      <c r="O491" t="s">
        <v>8</v>
      </c>
      <c r="S491" t="b">
        <v>0</v>
      </c>
    </row>
    <row r="492" spans="1:19">
      <c r="A492" s="1">
        <v>490</v>
      </c>
      <c r="B492" t="s">
        <v>33</v>
      </c>
      <c r="C492" t="s">
        <v>217</v>
      </c>
      <c r="D492" t="s">
        <v>371</v>
      </c>
      <c r="F492" t="s">
        <v>308</v>
      </c>
      <c r="I492">
        <v>1</v>
      </c>
      <c r="M492" t="s">
        <v>305</v>
      </c>
      <c r="N492" t="str">
        <f>_xlfn.IFNA(INDEX('[1]Unit _Table'!B:B, MATCH(H492, '[1]Unit _Table'!A:A)), "")</f>
        <v/>
      </c>
      <c r="O492" t="s">
        <v>8</v>
      </c>
      <c r="S492" t="b">
        <v>0</v>
      </c>
    </row>
    <row r="493" spans="1:19">
      <c r="A493" s="1">
        <v>491</v>
      </c>
      <c r="B493" t="s">
        <v>33</v>
      </c>
      <c r="C493" t="s">
        <v>34</v>
      </c>
      <c r="D493" t="s">
        <v>371</v>
      </c>
      <c r="F493" t="s">
        <v>308</v>
      </c>
      <c r="I493" t="e">
        <f>IF(Table13[[#This Row],[Measurement_Kind]]="number", 1000, IF(Table13[[#This Row],[Measurement_Kind]]=OR("boolean", "str"), 1, "N/A"))</f>
        <v>#VALUE!</v>
      </c>
      <c r="N493" t="str">
        <f>_xlfn.IFNA(INDEX('[1]Unit _Table'!B:B, MATCH(H493, '[1]Unit _Table'!A:A)), "")</f>
        <v/>
      </c>
      <c r="O493" t="s">
        <v>8</v>
      </c>
      <c r="S493" t="b">
        <v>0</v>
      </c>
    </row>
    <row r="494" spans="1:19">
      <c r="A494" s="1">
        <v>492</v>
      </c>
      <c r="B494" t="s">
        <v>33</v>
      </c>
      <c r="C494" t="s">
        <v>215</v>
      </c>
      <c r="D494" t="s">
        <v>371</v>
      </c>
      <c r="F494" t="s">
        <v>308</v>
      </c>
      <c r="I494">
        <v>1</v>
      </c>
      <c r="M494" t="s">
        <v>305</v>
      </c>
      <c r="N494" t="str">
        <f>_xlfn.IFNA(INDEX('[1]Unit _Table'!B:B, MATCH(H494, '[1]Unit _Table'!A:A)), "")</f>
        <v/>
      </c>
      <c r="O494" t="s">
        <v>8</v>
      </c>
      <c r="S494" t="b">
        <v>0</v>
      </c>
    </row>
    <row r="495" spans="1:19">
      <c r="A495" s="1">
        <v>493</v>
      </c>
      <c r="B495" t="s">
        <v>33</v>
      </c>
      <c r="C495" t="s">
        <v>35</v>
      </c>
      <c r="D495" t="s">
        <v>371</v>
      </c>
      <c r="F495" t="s">
        <v>308</v>
      </c>
      <c r="I495" t="e">
        <f>IF(Table13[[#This Row],[Measurement_Kind]]="number", 1000, IF(Table13[[#This Row],[Measurement_Kind]]=OR("boolean", "str"), 1, "N/A"))</f>
        <v>#VALUE!</v>
      </c>
      <c r="N495" t="str">
        <f>_xlfn.IFNA(INDEX('[1]Unit _Table'!B:B, MATCH(H495, '[1]Unit _Table'!A:A)), "")</f>
        <v/>
      </c>
      <c r="O495" t="s">
        <v>8</v>
      </c>
      <c r="S495" t="b">
        <v>0</v>
      </c>
    </row>
    <row r="496" spans="1:19">
      <c r="A496" s="1">
        <v>494</v>
      </c>
      <c r="B496" t="s">
        <v>33</v>
      </c>
      <c r="C496" t="s">
        <v>479</v>
      </c>
      <c r="D496" t="s">
        <v>371</v>
      </c>
      <c r="F496" t="s">
        <v>308</v>
      </c>
      <c r="I496" t="e">
        <f>IF(Table13[[#This Row],[Measurement_Kind]]="number", 1000, IF(Table13[[#This Row],[Measurement_Kind]]=OR("boolean", "str"), 1, "N/A"))</f>
        <v>#VALUE!</v>
      </c>
      <c r="N496" t="str">
        <f>_xlfn.IFNA(INDEX('[1]Unit _Table'!B:B, MATCH(H496, '[1]Unit _Table'!A:A)), "")</f>
        <v/>
      </c>
      <c r="O496" t="s">
        <v>8</v>
      </c>
      <c r="S496" t="b">
        <v>0</v>
      </c>
    </row>
    <row r="497" spans="1:19">
      <c r="A497" s="1">
        <v>495</v>
      </c>
      <c r="B497" t="s">
        <v>45</v>
      </c>
      <c r="C497" t="s">
        <v>47</v>
      </c>
      <c r="D497" t="s">
        <v>371</v>
      </c>
      <c r="F497" t="s">
        <v>308</v>
      </c>
      <c r="I497" t="e">
        <f>IF(Table13[[#This Row],[Measurement_Kind]]="number", 1000, IF(Table13[[#This Row],[Measurement_Kind]]=OR("boolean", "str"), 1, "N/A"))</f>
        <v>#VALUE!</v>
      </c>
      <c r="N497" t="str">
        <f>_xlfn.IFNA(INDEX('[1]Unit _Table'!B:B, MATCH(H497, '[1]Unit _Table'!A:A)), "")</f>
        <v/>
      </c>
      <c r="O497" t="s">
        <v>8</v>
      </c>
      <c r="S497" t="b">
        <v>0</v>
      </c>
    </row>
    <row r="498" spans="1:19">
      <c r="A498" s="1">
        <v>496</v>
      </c>
      <c r="B498" t="s">
        <v>45</v>
      </c>
      <c r="C498" t="s">
        <v>48</v>
      </c>
      <c r="D498" t="s">
        <v>371</v>
      </c>
      <c r="F498" t="s">
        <v>308</v>
      </c>
      <c r="I498" t="e">
        <f>IF(Table13[[#This Row],[Measurement_Kind]]="number", 1000, IF(Table13[[#This Row],[Measurement_Kind]]=OR("boolean", "str"), 1, "N/A"))</f>
        <v>#VALUE!</v>
      </c>
      <c r="N498" t="str">
        <f>_xlfn.IFNA(INDEX('[1]Unit _Table'!B:B, MATCH(H498, '[1]Unit _Table'!A:A)), "")</f>
        <v/>
      </c>
      <c r="O498" t="s">
        <v>8</v>
      </c>
      <c r="S498" t="b">
        <v>0</v>
      </c>
    </row>
    <row r="499" spans="1:19">
      <c r="A499" s="1">
        <v>497</v>
      </c>
      <c r="B499" t="s">
        <v>45</v>
      </c>
      <c r="C499" t="s">
        <v>49</v>
      </c>
      <c r="D499" t="s">
        <v>371</v>
      </c>
      <c r="F499" t="s">
        <v>308</v>
      </c>
      <c r="I499" t="e">
        <f>IF(Table13[[#This Row],[Measurement_Kind]]="number", 1000, IF(Table13[[#This Row],[Measurement_Kind]]=OR("boolean", "str"), 1, "N/A"))</f>
        <v>#VALUE!</v>
      </c>
      <c r="N499" t="str">
        <f>_xlfn.IFNA(INDEX('[1]Unit _Table'!B:B, MATCH(H499, '[1]Unit _Table'!A:A)), "")</f>
        <v/>
      </c>
      <c r="O499" t="s">
        <v>8</v>
      </c>
      <c r="S499" t="b">
        <v>0</v>
      </c>
    </row>
    <row r="500" spans="1:19">
      <c r="A500" s="1">
        <v>498</v>
      </c>
      <c r="B500" t="s">
        <v>45</v>
      </c>
      <c r="C500" t="s">
        <v>50</v>
      </c>
      <c r="D500" t="s">
        <v>371</v>
      </c>
      <c r="F500" t="s">
        <v>308</v>
      </c>
      <c r="I500" t="e">
        <f>IF(Table13[[#This Row],[Measurement_Kind]]="number", 1000, IF(Table13[[#This Row],[Measurement_Kind]]=OR("boolean", "str"), 1, "N/A"))</f>
        <v>#VALUE!</v>
      </c>
      <c r="N500" t="str">
        <f>_xlfn.IFNA(INDEX('[1]Unit _Table'!B:B, MATCH(H500, '[1]Unit _Table'!A:A)), "")</f>
        <v/>
      </c>
      <c r="O500" t="s">
        <v>8</v>
      </c>
      <c r="S500" t="b">
        <v>0</v>
      </c>
    </row>
    <row r="501" spans="1:19">
      <c r="A501" s="1">
        <v>499</v>
      </c>
      <c r="B501" t="s">
        <v>45</v>
      </c>
      <c r="C501" t="s">
        <v>52</v>
      </c>
      <c r="D501" t="s">
        <v>371</v>
      </c>
      <c r="F501" t="s">
        <v>308</v>
      </c>
      <c r="I501" t="e">
        <f>IF(Table13[[#This Row],[Measurement_Kind]]="number", 1000, IF(Table13[[#This Row],[Measurement_Kind]]=OR("boolean", "str"), 1, "N/A"))</f>
        <v>#VALUE!</v>
      </c>
      <c r="N501" t="str">
        <f>_xlfn.IFNA(INDEX('[1]Unit _Table'!B:B, MATCH(H501, '[1]Unit _Table'!A:A)), "")</f>
        <v/>
      </c>
      <c r="O501" t="s">
        <v>8</v>
      </c>
      <c r="S501" t="b">
        <v>0</v>
      </c>
    </row>
    <row r="502" spans="1:19">
      <c r="A502" s="1">
        <v>500</v>
      </c>
      <c r="B502" t="s">
        <v>45</v>
      </c>
      <c r="C502" t="s">
        <v>53</v>
      </c>
      <c r="D502" t="s">
        <v>371</v>
      </c>
      <c r="F502" t="s">
        <v>308</v>
      </c>
      <c r="I502" t="e">
        <f>IF(Table13[[#This Row],[Measurement_Kind]]="number", 1000, IF(Table13[[#This Row],[Measurement_Kind]]=OR("boolean", "str"), 1, "N/A"))</f>
        <v>#VALUE!</v>
      </c>
      <c r="N502" t="str">
        <f>_xlfn.IFNA(INDEX('[1]Unit _Table'!B:B, MATCH(H502, '[1]Unit _Table'!A:A)), "")</f>
        <v/>
      </c>
      <c r="O502" t="s">
        <v>8</v>
      </c>
      <c r="S502" t="b">
        <v>0</v>
      </c>
    </row>
    <row r="503" spans="1:19">
      <c r="A503" s="1">
        <v>501</v>
      </c>
      <c r="B503" t="s">
        <v>45</v>
      </c>
      <c r="C503" t="s">
        <v>54</v>
      </c>
      <c r="D503" t="s">
        <v>371</v>
      </c>
      <c r="F503" t="s">
        <v>308</v>
      </c>
      <c r="I503" t="e">
        <f>IF(Table13[[#This Row],[Measurement_Kind]]="number", 1000, IF(Table13[[#This Row],[Measurement_Kind]]=OR("boolean", "str"), 1, "N/A"))</f>
        <v>#VALUE!</v>
      </c>
      <c r="N503" t="str">
        <f>_xlfn.IFNA(INDEX('[1]Unit _Table'!B:B, MATCH(H503, '[1]Unit _Table'!A:A)), "")</f>
        <v/>
      </c>
      <c r="O503" t="s">
        <v>8</v>
      </c>
      <c r="S503" t="b">
        <v>0</v>
      </c>
    </row>
    <row r="504" spans="1:19">
      <c r="A504" s="1">
        <v>502</v>
      </c>
      <c r="B504" t="s">
        <v>45</v>
      </c>
      <c r="C504" t="s">
        <v>55</v>
      </c>
      <c r="D504" t="s">
        <v>371</v>
      </c>
      <c r="F504" t="s">
        <v>308</v>
      </c>
      <c r="I504" t="e">
        <f>IF(Table13[[#This Row],[Measurement_Kind]]="number", 1000, IF(Table13[[#This Row],[Measurement_Kind]]=OR("boolean", "str"), 1, "N/A"))</f>
        <v>#VALUE!</v>
      </c>
      <c r="N504" t="str">
        <f>_xlfn.IFNA(INDEX('[1]Unit _Table'!B:B, MATCH(H504, '[1]Unit _Table'!A:A)), "")</f>
        <v/>
      </c>
      <c r="O504" t="s">
        <v>8</v>
      </c>
      <c r="S504" t="b">
        <v>0</v>
      </c>
    </row>
    <row r="505" spans="1:19">
      <c r="A505" s="1">
        <v>503</v>
      </c>
      <c r="B505" t="s">
        <v>45</v>
      </c>
      <c r="C505" t="s">
        <v>56</v>
      </c>
      <c r="D505" t="s">
        <v>371</v>
      </c>
      <c r="F505" t="s">
        <v>308</v>
      </c>
      <c r="I505" t="e">
        <f>IF(Table13[[#This Row],[Measurement_Kind]]="number", 1000, IF(Table13[[#This Row],[Measurement_Kind]]=OR("boolean", "str"), 1, "N/A"))</f>
        <v>#VALUE!</v>
      </c>
      <c r="N505" t="str">
        <f>_xlfn.IFNA(INDEX('[1]Unit _Table'!B:B, MATCH(H505, '[1]Unit _Table'!A:A)), "")</f>
        <v/>
      </c>
      <c r="O505" t="s">
        <v>8</v>
      </c>
      <c r="S505" t="b">
        <v>0</v>
      </c>
    </row>
    <row r="506" spans="1:19">
      <c r="A506" s="1">
        <v>504</v>
      </c>
      <c r="B506" t="s">
        <v>45</v>
      </c>
      <c r="C506" t="s">
        <v>57</v>
      </c>
      <c r="D506" t="s">
        <v>371</v>
      </c>
      <c r="F506" t="s">
        <v>308</v>
      </c>
      <c r="I506" t="e">
        <f>IF(Table13[[#This Row],[Measurement_Kind]]="number", 1000, IF(Table13[[#This Row],[Measurement_Kind]]=OR("boolean", "str"), 1, "N/A"))</f>
        <v>#VALUE!</v>
      </c>
      <c r="N506" t="str">
        <f>_xlfn.IFNA(INDEX('[1]Unit _Table'!B:B, MATCH(H506, '[1]Unit _Table'!A:A)), "")</f>
        <v/>
      </c>
      <c r="O506" t="s">
        <v>8</v>
      </c>
      <c r="S506" t="b">
        <v>0</v>
      </c>
    </row>
    <row r="507" spans="1:19">
      <c r="A507" s="1">
        <v>505</v>
      </c>
      <c r="B507" t="s">
        <v>45</v>
      </c>
      <c r="C507" t="s">
        <v>58</v>
      </c>
      <c r="D507" t="s">
        <v>371</v>
      </c>
      <c r="F507" t="s">
        <v>308</v>
      </c>
      <c r="I507" t="e">
        <f>IF(Table13[[#This Row],[Measurement_Kind]]="number", 1000, IF(Table13[[#This Row],[Measurement_Kind]]=OR("boolean", "str"), 1, "N/A"))</f>
        <v>#VALUE!</v>
      </c>
      <c r="N507" t="str">
        <f>_xlfn.IFNA(INDEX('[1]Unit _Table'!B:B, MATCH(H507, '[1]Unit _Table'!A:A)), "")</f>
        <v/>
      </c>
      <c r="O507" t="s">
        <v>8</v>
      </c>
      <c r="S507" t="b">
        <v>0</v>
      </c>
    </row>
    <row r="508" spans="1:19">
      <c r="A508" s="1">
        <v>506</v>
      </c>
      <c r="B508" t="s">
        <v>45</v>
      </c>
      <c r="C508" t="s">
        <v>59</v>
      </c>
      <c r="D508" t="s">
        <v>371</v>
      </c>
      <c r="F508" t="s">
        <v>308</v>
      </c>
      <c r="I508" t="e">
        <f>IF(Table13[[#This Row],[Measurement_Kind]]="number", 1000, IF(Table13[[#This Row],[Measurement_Kind]]=OR("boolean", "str"), 1, "N/A"))</f>
        <v>#VALUE!</v>
      </c>
      <c r="N508" t="str">
        <f>_xlfn.IFNA(INDEX('[1]Unit _Table'!B:B, MATCH(H508, '[1]Unit _Table'!A:A)), "")</f>
        <v/>
      </c>
      <c r="O508" t="s">
        <v>8</v>
      </c>
      <c r="S508" t="b">
        <v>0</v>
      </c>
    </row>
    <row r="509" spans="1:19">
      <c r="A509" s="1">
        <v>507</v>
      </c>
      <c r="B509" t="s">
        <v>45</v>
      </c>
      <c r="C509" t="s">
        <v>60</v>
      </c>
      <c r="D509" t="s">
        <v>371</v>
      </c>
      <c r="F509" t="s">
        <v>308</v>
      </c>
      <c r="I509" t="e">
        <f>IF(Table13[[#This Row],[Measurement_Kind]]="number", 1000, IF(Table13[[#This Row],[Measurement_Kind]]=OR("boolean", "str"), 1, "N/A"))</f>
        <v>#VALUE!</v>
      </c>
      <c r="N509" t="str">
        <f>_xlfn.IFNA(INDEX('[1]Unit _Table'!B:B, MATCH(H509, '[1]Unit _Table'!A:A)), "")</f>
        <v/>
      </c>
      <c r="O509" t="s">
        <v>8</v>
      </c>
      <c r="S509" t="b">
        <v>0</v>
      </c>
    </row>
    <row r="510" spans="1:19">
      <c r="A510" s="1">
        <v>508</v>
      </c>
      <c r="B510" t="s">
        <v>45</v>
      </c>
      <c r="C510" t="s">
        <v>120</v>
      </c>
      <c r="D510" t="s">
        <v>371</v>
      </c>
      <c r="F510" t="s">
        <v>308</v>
      </c>
      <c r="I510" t="e">
        <f>IF(Table13[[#This Row],[Measurement_Kind]]="number", 1000, IF(Table13[[#This Row],[Measurement_Kind]]=OR("boolean", "str"), 1, "N/A"))</f>
        <v>#VALUE!</v>
      </c>
      <c r="N510" t="str">
        <f>_xlfn.IFNA(INDEX('[1]Unit _Table'!B:B, MATCH(H510, '[1]Unit _Table'!A:A)), "")</f>
        <v/>
      </c>
      <c r="O510" t="s">
        <v>8</v>
      </c>
      <c r="S510" t="b">
        <v>0</v>
      </c>
    </row>
    <row r="511" spans="1:19">
      <c r="A511" s="1">
        <v>509</v>
      </c>
      <c r="B511" t="s">
        <v>45</v>
      </c>
      <c r="C511" t="s">
        <v>61</v>
      </c>
      <c r="D511" t="s">
        <v>371</v>
      </c>
      <c r="F511" t="s">
        <v>308</v>
      </c>
      <c r="I511" t="e">
        <f>IF(Table13[[#This Row],[Measurement_Kind]]="number", 1000, IF(Table13[[#This Row],[Measurement_Kind]]=OR("boolean", "str"), 1, "N/A"))</f>
        <v>#VALUE!</v>
      </c>
      <c r="N511" t="str">
        <f>_xlfn.IFNA(INDEX('[1]Unit _Table'!B:B, MATCH(H511, '[1]Unit _Table'!A:A)), "")</f>
        <v/>
      </c>
      <c r="O511" t="s">
        <v>8</v>
      </c>
      <c r="S511" t="b">
        <v>0</v>
      </c>
    </row>
    <row r="512" spans="1:19">
      <c r="A512" s="1">
        <v>510</v>
      </c>
      <c r="B512" t="s">
        <v>45</v>
      </c>
      <c r="C512" t="s">
        <v>62</v>
      </c>
      <c r="D512" t="s">
        <v>371</v>
      </c>
      <c r="F512" t="s">
        <v>308</v>
      </c>
      <c r="I512" t="e">
        <f>IF(Table13[[#This Row],[Measurement_Kind]]="number", 1000, IF(Table13[[#This Row],[Measurement_Kind]]=OR("boolean", "str"), 1, "N/A"))</f>
        <v>#VALUE!</v>
      </c>
      <c r="N512" t="str">
        <f>_xlfn.IFNA(INDEX('[1]Unit _Table'!B:B, MATCH(H512, '[1]Unit _Table'!A:A)), "")</f>
        <v/>
      </c>
      <c r="O512" t="s">
        <v>8</v>
      </c>
      <c r="S512" t="b">
        <v>0</v>
      </c>
    </row>
    <row r="513" spans="1:19">
      <c r="A513" s="1">
        <v>511</v>
      </c>
      <c r="B513" t="s">
        <v>45</v>
      </c>
      <c r="C513" t="s">
        <v>63</v>
      </c>
      <c r="D513" t="s">
        <v>371</v>
      </c>
      <c r="F513" t="s">
        <v>308</v>
      </c>
      <c r="I513">
        <v>1</v>
      </c>
      <c r="L513" t="s">
        <v>541</v>
      </c>
      <c r="M513" t="s">
        <v>298</v>
      </c>
      <c r="N513" t="str">
        <f>_xlfn.IFNA(INDEX('[1]Unit _Table'!B:B, MATCH(H513, '[1]Unit _Table'!A:A)), "")</f>
        <v/>
      </c>
      <c r="O513" t="s">
        <v>8</v>
      </c>
      <c r="S513" t="b">
        <v>0</v>
      </c>
    </row>
    <row r="514" spans="1:19">
      <c r="A514" s="1">
        <v>512</v>
      </c>
      <c r="B514" t="s">
        <v>45</v>
      </c>
      <c r="C514" t="s">
        <v>65</v>
      </c>
      <c r="D514" t="s">
        <v>371</v>
      </c>
      <c r="F514" t="s">
        <v>308</v>
      </c>
      <c r="I514" t="e">
        <f>IF(Table13[[#This Row],[Measurement_Kind]]="number", 1000, IF(Table13[[#This Row],[Measurement_Kind]]=OR("boolean", "str"), 1, "N/A"))</f>
        <v>#VALUE!</v>
      </c>
      <c r="N514" t="str">
        <f>_xlfn.IFNA(INDEX('[1]Unit _Table'!B:B, MATCH(H514, '[1]Unit _Table'!A:A)), "")</f>
        <v/>
      </c>
      <c r="O514" t="s">
        <v>8</v>
      </c>
      <c r="S514" t="b">
        <v>0</v>
      </c>
    </row>
    <row r="515" spans="1:19">
      <c r="A515" s="1">
        <v>513</v>
      </c>
      <c r="B515" t="s">
        <v>45</v>
      </c>
      <c r="C515" t="s">
        <v>66</v>
      </c>
      <c r="D515" t="s">
        <v>371</v>
      </c>
      <c r="F515" t="s">
        <v>308</v>
      </c>
      <c r="I515" t="e">
        <f>IF(Table13[[#This Row],[Measurement_Kind]]="number", 1000, IF(Table13[[#This Row],[Measurement_Kind]]=OR("boolean", "str"), 1, "N/A"))</f>
        <v>#VALUE!</v>
      </c>
      <c r="N515" t="str">
        <f>_xlfn.IFNA(INDEX('[1]Unit _Table'!B:B, MATCH(H515, '[1]Unit _Table'!A:A)), "")</f>
        <v/>
      </c>
      <c r="O515" t="s">
        <v>8</v>
      </c>
      <c r="S515" t="b">
        <v>0</v>
      </c>
    </row>
    <row r="516" spans="1:19">
      <c r="A516" s="1">
        <v>514</v>
      </c>
      <c r="B516" t="s">
        <v>45</v>
      </c>
      <c r="C516" t="s">
        <v>67</v>
      </c>
      <c r="D516" t="s">
        <v>371</v>
      </c>
      <c r="F516" t="s">
        <v>308</v>
      </c>
      <c r="I516" t="e">
        <f>IF(Table13[[#This Row],[Measurement_Kind]]="number", 1000, IF(Table13[[#This Row],[Measurement_Kind]]=OR("boolean", "str"), 1, "N/A"))</f>
        <v>#VALUE!</v>
      </c>
      <c r="N516" t="str">
        <f>_xlfn.IFNA(INDEX('[1]Unit _Table'!B:B, MATCH(H516, '[1]Unit _Table'!A:A)), "")</f>
        <v/>
      </c>
      <c r="O516" t="s">
        <v>8</v>
      </c>
      <c r="S516" t="b">
        <v>0</v>
      </c>
    </row>
    <row r="517" spans="1:19">
      <c r="A517" s="1">
        <v>515</v>
      </c>
      <c r="B517" t="s">
        <v>45</v>
      </c>
      <c r="C517" t="s">
        <v>68</v>
      </c>
      <c r="D517" t="s">
        <v>371</v>
      </c>
      <c r="F517" t="s">
        <v>308</v>
      </c>
      <c r="I517" t="e">
        <f>IF(Table13[[#This Row],[Measurement_Kind]]="number", 1000, IF(Table13[[#This Row],[Measurement_Kind]]=OR("boolean", "str"), 1, "N/A"))</f>
        <v>#VALUE!</v>
      </c>
      <c r="N517" t="str">
        <f>_xlfn.IFNA(INDEX('[1]Unit _Table'!B:B, MATCH(H517, '[1]Unit _Table'!A:A)), "")</f>
        <v/>
      </c>
      <c r="O517" t="s">
        <v>8</v>
      </c>
      <c r="S517" t="b">
        <v>0</v>
      </c>
    </row>
    <row r="518" spans="1:19">
      <c r="A518" s="1">
        <v>516</v>
      </c>
      <c r="B518" t="s">
        <v>45</v>
      </c>
      <c r="C518" t="s">
        <v>70</v>
      </c>
      <c r="D518" t="s">
        <v>371</v>
      </c>
      <c r="F518" t="s">
        <v>308</v>
      </c>
      <c r="I518" t="e">
        <f>IF(Table13[[#This Row],[Measurement_Kind]]="number", 1000, IF(Table13[[#This Row],[Measurement_Kind]]=OR("boolean", "str"), 1, "N/A"))</f>
        <v>#VALUE!</v>
      </c>
      <c r="N518" t="str">
        <f>_xlfn.IFNA(INDEX('[1]Unit _Table'!B:B, MATCH(H518, '[1]Unit _Table'!A:A)), "")</f>
        <v/>
      </c>
      <c r="O518" t="s">
        <v>8</v>
      </c>
      <c r="S518" t="b">
        <v>0</v>
      </c>
    </row>
    <row r="519" spans="1:19">
      <c r="A519" s="1">
        <v>517</v>
      </c>
      <c r="B519" t="s">
        <v>45</v>
      </c>
      <c r="C519" t="s">
        <v>71</v>
      </c>
      <c r="D519" t="s">
        <v>371</v>
      </c>
      <c r="F519" t="s">
        <v>308</v>
      </c>
      <c r="I519" t="e">
        <f>IF(Table13[[#This Row],[Measurement_Kind]]="number", 1000, IF(Table13[[#This Row],[Measurement_Kind]]=OR("boolean", "str"), 1, "N/A"))</f>
        <v>#VALUE!</v>
      </c>
      <c r="N519" t="str">
        <f>_xlfn.IFNA(INDEX('[1]Unit _Table'!B:B, MATCH(H519, '[1]Unit _Table'!A:A)), "")</f>
        <v/>
      </c>
      <c r="O519" t="s">
        <v>8</v>
      </c>
      <c r="S519" t="b">
        <v>0</v>
      </c>
    </row>
    <row r="520" spans="1:19">
      <c r="A520" s="1">
        <v>518</v>
      </c>
      <c r="B520" t="s">
        <v>45</v>
      </c>
      <c r="C520" t="s">
        <v>72</v>
      </c>
      <c r="D520" t="s">
        <v>371</v>
      </c>
      <c r="F520" t="s">
        <v>308</v>
      </c>
      <c r="I520" t="e">
        <f>IF(Table13[[#This Row],[Measurement_Kind]]="number", 1000, IF(Table13[[#This Row],[Measurement_Kind]]=OR("boolean", "str"), 1, "N/A"))</f>
        <v>#VALUE!</v>
      </c>
      <c r="N520" t="str">
        <f>_xlfn.IFNA(INDEX('[1]Unit _Table'!B:B, MATCH(H520, '[1]Unit _Table'!A:A)), "")</f>
        <v/>
      </c>
      <c r="O520" t="s">
        <v>8</v>
      </c>
      <c r="S520" t="b">
        <v>0</v>
      </c>
    </row>
    <row r="521" spans="1:19">
      <c r="A521" s="1">
        <v>519</v>
      </c>
      <c r="B521" t="s">
        <v>45</v>
      </c>
      <c r="C521" t="s">
        <v>121</v>
      </c>
      <c r="D521" t="s">
        <v>371</v>
      </c>
      <c r="F521" t="s">
        <v>308</v>
      </c>
      <c r="I521" t="e">
        <f>IF(Table13[[#This Row],[Measurement_Kind]]="number", 1000, IF(Table13[[#This Row],[Measurement_Kind]]=OR("boolean", "str"), 1, "N/A"))</f>
        <v>#VALUE!</v>
      </c>
      <c r="N521" t="str">
        <f>_xlfn.IFNA(INDEX('[1]Unit _Table'!B:B, MATCH(H521, '[1]Unit _Table'!A:A)), "")</f>
        <v/>
      </c>
      <c r="O521" t="s">
        <v>8</v>
      </c>
      <c r="S521" t="b">
        <v>0</v>
      </c>
    </row>
    <row r="522" spans="1:19">
      <c r="A522" s="1">
        <v>520</v>
      </c>
      <c r="B522" t="s">
        <v>45</v>
      </c>
      <c r="C522" t="s">
        <v>74</v>
      </c>
      <c r="D522" t="s">
        <v>371</v>
      </c>
      <c r="F522" t="s">
        <v>308</v>
      </c>
      <c r="I522" t="e">
        <f>IF(Table13[[#This Row],[Measurement_Kind]]="number", 1000, IF(Table13[[#This Row],[Measurement_Kind]]=OR("boolean", "str"), 1, "N/A"))</f>
        <v>#VALUE!</v>
      </c>
      <c r="N522" t="str">
        <f>_xlfn.IFNA(INDEX('[1]Unit _Table'!B:B, MATCH(H522, '[1]Unit _Table'!A:A)), "")</f>
        <v/>
      </c>
      <c r="O522" t="s">
        <v>8</v>
      </c>
      <c r="S522" t="b">
        <v>0</v>
      </c>
    </row>
    <row r="523" spans="1:19">
      <c r="A523" s="1">
        <v>521</v>
      </c>
      <c r="B523" t="s">
        <v>45</v>
      </c>
      <c r="C523" t="s">
        <v>75</v>
      </c>
      <c r="D523" t="s">
        <v>371</v>
      </c>
      <c r="F523" t="s">
        <v>308</v>
      </c>
      <c r="I523" t="e">
        <f>IF(Table13[[#This Row],[Measurement_Kind]]="number", 1000, IF(Table13[[#This Row],[Measurement_Kind]]=OR("boolean", "str"), 1, "N/A"))</f>
        <v>#VALUE!</v>
      </c>
      <c r="N523" t="str">
        <f>_xlfn.IFNA(INDEX('[1]Unit _Table'!B:B, MATCH(H523, '[1]Unit _Table'!A:A)), "")</f>
        <v/>
      </c>
      <c r="O523" t="s">
        <v>8</v>
      </c>
      <c r="S523" t="b">
        <v>0</v>
      </c>
    </row>
    <row r="524" spans="1:19">
      <c r="A524" s="1">
        <v>522</v>
      </c>
      <c r="B524" t="s">
        <v>45</v>
      </c>
      <c r="C524" t="s">
        <v>77</v>
      </c>
      <c r="D524" t="s">
        <v>371</v>
      </c>
      <c r="F524" t="s">
        <v>308</v>
      </c>
      <c r="I524" t="e">
        <f>IF(Table13[[#This Row],[Measurement_Kind]]="number", 1000, IF(Table13[[#This Row],[Measurement_Kind]]=OR("boolean", "str"), 1, "N/A"))</f>
        <v>#VALUE!</v>
      </c>
      <c r="N524" t="str">
        <f>_xlfn.IFNA(INDEX('[1]Unit _Table'!B:B, MATCH(H524, '[1]Unit _Table'!A:A)), "")</f>
        <v/>
      </c>
      <c r="O524" t="s">
        <v>8</v>
      </c>
      <c r="S524" t="b">
        <v>0</v>
      </c>
    </row>
    <row r="525" spans="1:19">
      <c r="A525" s="1">
        <v>523</v>
      </c>
      <c r="B525" t="s">
        <v>45</v>
      </c>
      <c r="C525" t="s">
        <v>78</v>
      </c>
      <c r="D525" t="s">
        <v>371</v>
      </c>
      <c r="F525" t="s">
        <v>308</v>
      </c>
      <c r="I525" t="e">
        <f>IF(Table13[[#This Row],[Measurement_Kind]]="number", 1000, IF(Table13[[#This Row],[Measurement_Kind]]=OR("boolean", "str"), 1, "N/A"))</f>
        <v>#VALUE!</v>
      </c>
      <c r="N525" t="str">
        <f>_xlfn.IFNA(INDEX('[1]Unit _Table'!B:B, MATCH(H525, '[1]Unit _Table'!A:A)), "")</f>
        <v/>
      </c>
      <c r="O525" t="s">
        <v>8</v>
      </c>
      <c r="S525" t="b">
        <v>0</v>
      </c>
    </row>
    <row r="526" spans="1:19">
      <c r="A526" s="1">
        <v>524</v>
      </c>
      <c r="B526" t="s">
        <v>45</v>
      </c>
      <c r="C526" t="s">
        <v>79</v>
      </c>
      <c r="D526" t="s">
        <v>371</v>
      </c>
      <c r="F526" t="s">
        <v>308</v>
      </c>
      <c r="I526" t="e">
        <f>IF(Table13[[#This Row],[Measurement_Kind]]="number", 1000, IF(Table13[[#This Row],[Measurement_Kind]]=OR("boolean", "str"), 1, "N/A"))</f>
        <v>#VALUE!</v>
      </c>
      <c r="N526" t="str">
        <f>_xlfn.IFNA(INDEX('[1]Unit _Table'!B:B, MATCH(H526, '[1]Unit _Table'!A:A)), "")</f>
        <v/>
      </c>
      <c r="O526" t="s">
        <v>8</v>
      </c>
      <c r="S526" t="b">
        <v>0</v>
      </c>
    </row>
    <row r="527" spans="1:19">
      <c r="A527" s="1">
        <v>525</v>
      </c>
      <c r="B527" t="s">
        <v>45</v>
      </c>
      <c r="C527" t="s">
        <v>80</v>
      </c>
      <c r="D527" t="s">
        <v>371</v>
      </c>
      <c r="F527" t="s">
        <v>308</v>
      </c>
      <c r="I527" t="e">
        <f>IF(Table13[[#This Row],[Measurement_Kind]]="number", 1000, IF(Table13[[#This Row],[Measurement_Kind]]=OR("boolean", "str"), 1, "N/A"))</f>
        <v>#VALUE!</v>
      </c>
      <c r="N527" t="str">
        <f>_xlfn.IFNA(INDEX('[1]Unit _Table'!B:B, MATCH(H527, '[1]Unit _Table'!A:A)), "")</f>
        <v/>
      </c>
      <c r="O527" t="s">
        <v>8</v>
      </c>
      <c r="S527" t="b">
        <v>0</v>
      </c>
    </row>
    <row r="528" spans="1:19">
      <c r="A528" s="1">
        <v>526</v>
      </c>
      <c r="B528" t="s">
        <v>45</v>
      </c>
      <c r="C528" t="s">
        <v>89</v>
      </c>
      <c r="D528" t="s">
        <v>371</v>
      </c>
      <c r="F528" t="s">
        <v>308</v>
      </c>
      <c r="I528" t="e">
        <f>IF(Table13[[#This Row],[Measurement_Kind]]="number", 1000, IF(Table13[[#This Row],[Measurement_Kind]]=OR("boolean", "str"), 1, "N/A"))</f>
        <v>#VALUE!</v>
      </c>
      <c r="N528" t="str">
        <f>_xlfn.IFNA(INDEX('[1]Unit _Table'!B:B, MATCH(H528, '[1]Unit _Table'!A:A)), "")</f>
        <v/>
      </c>
      <c r="O528" t="s">
        <v>8</v>
      </c>
      <c r="S528" t="b">
        <v>0</v>
      </c>
    </row>
    <row r="529" spans="1:19">
      <c r="A529" s="1">
        <v>527</v>
      </c>
      <c r="B529" t="s">
        <v>45</v>
      </c>
      <c r="C529" t="s">
        <v>90</v>
      </c>
      <c r="D529" t="s">
        <v>371</v>
      </c>
      <c r="F529" t="s">
        <v>308</v>
      </c>
      <c r="I529" t="e">
        <f>IF(Table13[[#This Row],[Measurement_Kind]]="number", 1000, IF(Table13[[#This Row],[Measurement_Kind]]=OR("boolean", "str"), 1, "N/A"))</f>
        <v>#VALUE!</v>
      </c>
      <c r="N529" t="str">
        <f>_xlfn.IFNA(INDEX('[1]Unit _Table'!B:B, MATCH(H529, '[1]Unit _Table'!A:A)), "")</f>
        <v/>
      </c>
      <c r="O529" t="s">
        <v>8</v>
      </c>
      <c r="S529" t="b">
        <v>0</v>
      </c>
    </row>
    <row r="530" spans="1:19">
      <c r="A530" s="1">
        <v>528</v>
      </c>
      <c r="B530" t="s">
        <v>45</v>
      </c>
      <c r="C530" t="s">
        <v>91</v>
      </c>
      <c r="D530" t="s">
        <v>371</v>
      </c>
      <c r="F530" t="s">
        <v>308</v>
      </c>
      <c r="I530" t="e">
        <f>IF(Table13[[#This Row],[Measurement_Kind]]="number", 1000, IF(Table13[[#This Row],[Measurement_Kind]]=OR("boolean", "str"), 1, "N/A"))</f>
        <v>#VALUE!</v>
      </c>
      <c r="N530" t="str">
        <f>_xlfn.IFNA(INDEX('[1]Unit _Table'!B:B, MATCH(H530, '[1]Unit _Table'!A:A)), "")</f>
        <v/>
      </c>
      <c r="O530" t="s">
        <v>8</v>
      </c>
      <c r="S530" t="b">
        <v>0</v>
      </c>
    </row>
    <row r="531" spans="1:19">
      <c r="A531" s="1">
        <v>529</v>
      </c>
      <c r="B531" t="s">
        <v>45</v>
      </c>
      <c r="C531" t="s">
        <v>92</v>
      </c>
      <c r="D531" t="s">
        <v>371</v>
      </c>
      <c r="F531" t="s">
        <v>308</v>
      </c>
      <c r="I531" t="e">
        <f>IF(Table13[[#This Row],[Measurement_Kind]]="number", 1000, IF(Table13[[#This Row],[Measurement_Kind]]=OR("boolean", "str"), 1, "N/A"))</f>
        <v>#VALUE!</v>
      </c>
      <c r="N531" t="str">
        <f>_xlfn.IFNA(INDEX('[1]Unit _Table'!B:B, MATCH(H531, '[1]Unit _Table'!A:A)), "")</f>
        <v/>
      </c>
      <c r="O531" t="s">
        <v>8</v>
      </c>
      <c r="S531" t="b">
        <v>0</v>
      </c>
    </row>
    <row r="532" spans="1:19">
      <c r="A532" s="1">
        <v>530</v>
      </c>
      <c r="B532" t="s">
        <v>18</v>
      </c>
      <c r="C532" t="s">
        <v>19</v>
      </c>
      <c r="D532" t="s">
        <v>370</v>
      </c>
      <c r="E532" t="s">
        <v>445</v>
      </c>
      <c r="F532" t="s">
        <v>444</v>
      </c>
      <c r="I532">
        <v>1</v>
      </c>
      <c r="K532" t="s">
        <v>458</v>
      </c>
      <c r="L532" t="s">
        <v>306</v>
      </c>
      <c r="M532" t="s">
        <v>305</v>
      </c>
      <c r="N532" t="str">
        <f>_xlfn.IFNA(INDEX('[1]Unit _Table'!B:B, MATCH(H532, '[1]Unit _Table'!A2627:A3626)), "")</f>
        <v/>
      </c>
      <c r="O532" t="s">
        <v>8</v>
      </c>
      <c r="S532" t="b">
        <v>0</v>
      </c>
    </row>
    <row r="533" spans="1:19">
      <c r="A533" s="1">
        <v>531</v>
      </c>
      <c r="B533" t="s">
        <v>18</v>
      </c>
      <c r="C533" t="s">
        <v>20</v>
      </c>
      <c r="D533" t="s">
        <v>370</v>
      </c>
      <c r="E533" t="s">
        <v>445</v>
      </c>
      <c r="F533" t="s">
        <v>444</v>
      </c>
      <c r="I533">
        <v>1</v>
      </c>
      <c r="K533" t="s">
        <v>457</v>
      </c>
      <c r="L533" t="s">
        <v>306</v>
      </c>
      <c r="M533" t="s">
        <v>305</v>
      </c>
      <c r="N533" t="str">
        <f>_xlfn.IFNA(INDEX('[1]Unit _Table'!B:B, MATCH(H533, '[1]Unit _Table'!A2632:A3631)), "")</f>
        <v/>
      </c>
      <c r="O533" t="s">
        <v>8</v>
      </c>
      <c r="S533" t="b">
        <v>0</v>
      </c>
    </row>
    <row r="534" spans="1:19">
      <c r="A534" s="1">
        <v>532</v>
      </c>
      <c r="B534" t="s">
        <v>21</v>
      </c>
      <c r="C534" t="s">
        <v>174</v>
      </c>
      <c r="D534" t="s">
        <v>370</v>
      </c>
      <c r="E534" t="s">
        <v>445</v>
      </c>
      <c r="F534" t="s">
        <v>444</v>
      </c>
      <c r="H534" t="s">
        <v>383</v>
      </c>
      <c r="I534">
        <v>1000</v>
      </c>
      <c r="K534" t="s">
        <v>425</v>
      </c>
      <c r="L534" t="s">
        <v>423</v>
      </c>
      <c r="M534" t="s">
        <v>380</v>
      </c>
      <c r="N534" t="str">
        <f>_xlfn.IFNA(INDEX('[1]Unit _Table'!B:B, MATCH(H534, '[1]Unit _Table'!$A$1:$A$1000)), "")</f>
        <v>fahrenheit</v>
      </c>
      <c r="O534" t="s">
        <v>8</v>
      </c>
      <c r="S534" t="b">
        <v>0</v>
      </c>
    </row>
    <row r="535" spans="1:19">
      <c r="A535" s="1">
        <v>533</v>
      </c>
      <c r="B535" t="s">
        <v>21</v>
      </c>
      <c r="C535" t="s">
        <v>175</v>
      </c>
      <c r="D535" t="s">
        <v>370</v>
      </c>
      <c r="E535" t="s">
        <v>445</v>
      </c>
      <c r="F535" t="s">
        <v>444</v>
      </c>
      <c r="H535" t="s">
        <v>383</v>
      </c>
      <c r="I535">
        <v>1000</v>
      </c>
      <c r="K535" t="s">
        <v>418</v>
      </c>
      <c r="L535" t="s">
        <v>423</v>
      </c>
      <c r="M535" t="s">
        <v>380</v>
      </c>
      <c r="N535" t="str">
        <f>_xlfn.IFNA(INDEX('[1]Unit _Table'!B:B, MATCH(H535, '[1]Unit _Table'!$A$1:$A$1000)), "")</f>
        <v>fahrenheit</v>
      </c>
      <c r="O535" t="s">
        <v>8</v>
      </c>
      <c r="S535" t="b">
        <v>0</v>
      </c>
    </row>
    <row r="536" spans="1:19">
      <c r="A536" s="1">
        <v>534</v>
      </c>
      <c r="B536" t="s">
        <v>21</v>
      </c>
      <c r="C536" t="s">
        <v>176</v>
      </c>
      <c r="D536" t="s">
        <v>370</v>
      </c>
      <c r="E536" t="s">
        <v>445</v>
      </c>
      <c r="F536" t="s">
        <v>444</v>
      </c>
      <c r="H536" t="s">
        <v>383</v>
      </c>
      <c r="I536">
        <v>1000</v>
      </c>
      <c r="K536" t="s">
        <v>426</v>
      </c>
      <c r="L536" t="s">
        <v>306</v>
      </c>
      <c r="M536" t="s">
        <v>380</v>
      </c>
      <c r="N536" t="str">
        <f>_xlfn.IFNA(INDEX('[1]Unit _Table'!B:B, MATCH(H536, '[1]Unit _Table'!$A$1:$A$1000)), "")</f>
        <v>fahrenheit</v>
      </c>
      <c r="O536" t="s">
        <v>8</v>
      </c>
      <c r="S536" t="b">
        <v>0</v>
      </c>
    </row>
    <row r="537" spans="1:19">
      <c r="A537" s="1">
        <v>535</v>
      </c>
      <c r="B537" t="s">
        <v>21</v>
      </c>
      <c r="C537" t="s">
        <v>177</v>
      </c>
      <c r="D537" t="s">
        <v>370</v>
      </c>
      <c r="E537" t="s">
        <v>445</v>
      </c>
      <c r="F537" t="s">
        <v>444</v>
      </c>
      <c r="I537">
        <v>1000</v>
      </c>
      <c r="K537" t="s">
        <v>448</v>
      </c>
      <c r="L537" t="s">
        <v>306</v>
      </c>
      <c r="M537" t="s">
        <v>380</v>
      </c>
      <c r="N537" t="str">
        <f>_xlfn.IFNA(INDEX('[1]Unit _Table'!B:B, MATCH(H537, '[1]Unit _Table'!A740:A1739)), "")</f>
        <v/>
      </c>
      <c r="O537" t="s">
        <v>8</v>
      </c>
      <c r="S537" t="b">
        <v>0</v>
      </c>
    </row>
    <row r="538" spans="1:19">
      <c r="A538" s="1">
        <v>536</v>
      </c>
      <c r="B538" t="s">
        <v>21</v>
      </c>
      <c r="C538" t="s">
        <v>178</v>
      </c>
      <c r="D538" t="s">
        <v>370</v>
      </c>
      <c r="E538" t="s">
        <v>445</v>
      </c>
      <c r="F538" t="s">
        <v>444</v>
      </c>
      <c r="I538">
        <v>1000</v>
      </c>
      <c r="K538" t="s">
        <v>427</v>
      </c>
      <c r="L538" t="s">
        <v>423</v>
      </c>
      <c r="M538" t="s">
        <v>380</v>
      </c>
      <c r="N538" t="str">
        <f>_xlfn.IFNA(INDEX('[1]Unit _Table'!B:B, MATCH(H538, '[1]Unit _Table'!A836:A1835)), "")</f>
        <v/>
      </c>
      <c r="O538" t="s">
        <v>8</v>
      </c>
      <c r="S538" t="b">
        <v>0</v>
      </c>
    </row>
    <row r="539" spans="1:19">
      <c r="A539" s="1">
        <v>537</v>
      </c>
      <c r="B539" t="s">
        <v>21</v>
      </c>
      <c r="C539" t="s">
        <v>179</v>
      </c>
      <c r="D539" t="s">
        <v>370</v>
      </c>
      <c r="E539" t="s">
        <v>445</v>
      </c>
      <c r="F539" t="s">
        <v>444</v>
      </c>
      <c r="H539" t="s">
        <v>383</v>
      </c>
      <c r="I539">
        <v>1000</v>
      </c>
      <c r="K539" t="s">
        <v>425</v>
      </c>
      <c r="L539" t="s">
        <v>423</v>
      </c>
      <c r="M539" t="s">
        <v>380</v>
      </c>
      <c r="N539" t="str">
        <f>_xlfn.IFNA(INDEX('[1]Unit _Table'!B:B, MATCH(H539, '[1]Unit _Table'!$A$1:$A$1000)), "")</f>
        <v>fahrenheit</v>
      </c>
      <c r="O539" t="s">
        <v>8</v>
      </c>
      <c r="S539" t="b">
        <v>0</v>
      </c>
    </row>
    <row r="540" spans="1:19">
      <c r="A540" s="1">
        <v>538</v>
      </c>
      <c r="B540" t="s">
        <v>21</v>
      </c>
      <c r="C540" t="s">
        <v>180</v>
      </c>
      <c r="D540" t="s">
        <v>370</v>
      </c>
      <c r="E540" t="s">
        <v>445</v>
      </c>
      <c r="F540" t="s">
        <v>444</v>
      </c>
      <c r="H540" t="s">
        <v>383</v>
      </c>
      <c r="I540">
        <v>1000</v>
      </c>
      <c r="K540" t="s">
        <v>424</v>
      </c>
      <c r="L540" t="s">
        <v>423</v>
      </c>
      <c r="M540" t="s">
        <v>380</v>
      </c>
      <c r="N540" t="str">
        <f>_xlfn.IFNA(INDEX('[1]Unit _Table'!B:B, MATCH(H540, '[1]Unit _Table'!$A$1:$A$1000)), "")</f>
        <v>fahrenheit</v>
      </c>
      <c r="O540" t="s">
        <v>8</v>
      </c>
      <c r="S540" t="b">
        <v>0</v>
      </c>
    </row>
    <row r="541" spans="1:19">
      <c r="A541" s="1">
        <v>539</v>
      </c>
      <c r="B541" t="s">
        <v>21</v>
      </c>
      <c r="C541" t="s">
        <v>181</v>
      </c>
      <c r="D541" t="s">
        <v>370</v>
      </c>
      <c r="F541" t="s">
        <v>444</v>
      </c>
      <c r="I541" t="e">
        <f>IF(Table13[[#This Row],[Measurement_Kind]]="number", 1000, IF(Table13[[#This Row],[Measurement_Kind]]=OR("boolean", "str"), 1, "N/A"))</f>
        <v>#VALUE!</v>
      </c>
      <c r="N541" t="str">
        <f>_xlfn.IFNA(INDEX('[1]Unit _Table'!B:B, MATCH(H541, '[1]Unit _Table'!A:A)), "")</f>
        <v/>
      </c>
      <c r="O541" t="s">
        <v>8</v>
      </c>
      <c r="S541" t="b">
        <v>0</v>
      </c>
    </row>
    <row r="542" spans="1:19">
      <c r="A542" s="1">
        <v>540</v>
      </c>
      <c r="B542" t="s">
        <v>21</v>
      </c>
      <c r="C542" t="s">
        <v>182</v>
      </c>
      <c r="D542" t="s">
        <v>370</v>
      </c>
      <c r="F542" t="s">
        <v>444</v>
      </c>
      <c r="I542" t="e">
        <f>IF(Table13[[#This Row],[Measurement_Kind]]="number", 1000, IF(Table13[[#This Row],[Measurement_Kind]]=OR("boolean", "str"), 1, "N/A"))</f>
        <v>#VALUE!</v>
      </c>
      <c r="N542" t="str">
        <f>_xlfn.IFNA(INDEX('[1]Unit _Table'!B:B, MATCH(H542, '[1]Unit _Table'!A:A)), "")</f>
        <v/>
      </c>
      <c r="O542" t="s">
        <v>8</v>
      </c>
      <c r="S542" t="b">
        <v>0</v>
      </c>
    </row>
    <row r="543" spans="1:19">
      <c r="A543" s="1">
        <v>541</v>
      </c>
      <c r="B543" t="s">
        <v>21</v>
      </c>
      <c r="C543" t="s">
        <v>183</v>
      </c>
      <c r="D543" t="s">
        <v>370</v>
      </c>
      <c r="E543" t="s">
        <v>445</v>
      </c>
      <c r="F543" t="s">
        <v>444</v>
      </c>
      <c r="H543" t="s">
        <v>505</v>
      </c>
      <c r="I543">
        <v>1000</v>
      </c>
      <c r="K543" t="s">
        <v>421</v>
      </c>
      <c r="L543" t="s">
        <v>306</v>
      </c>
      <c r="M543" t="s">
        <v>305</v>
      </c>
      <c r="N543" t="s">
        <v>504</v>
      </c>
      <c r="O543" t="s">
        <v>8</v>
      </c>
      <c r="S543" t="b">
        <v>0</v>
      </c>
    </row>
    <row r="544" spans="1:19">
      <c r="A544" s="1">
        <v>542</v>
      </c>
      <c r="B544" t="s">
        <v>21</v>
      </c>
      <c r="C544" t="s">
        <v>184</v>
      </c>
      <c r="D544" t="s">
        <v>370</v>
      </c>
      <c r="E544" t="s">
        <v>445</v>
      </c>
      <c r="F544" t="s">
        <v>444</v>
      </c>
      <c r="I544">
        <v>1000</v>
      </c>
      <c r="K544" t="s">
        <v>421</v>
      </c>
      <c r="L544" t="s">
        <v>306</v>
      </c>
      <c r="M544" t="s">
        <v>305</v>
      </c>
      <c r="N544" t="str">
        <f>_xlfn.IFNA(INDEX('[1]Unit _Table'!B:B, MATCH(H544, '[1]Unit _Table'!A1672:A2671)), "")</f>
        <v/>
      </c>
      <c r="O544" t="s">
        <v>8</v>
      </c>
      <c r="S544" t="b">
        <v>0</v>
      </c>
    </row>
    <row r="545" spans="1:19">
      <c r="A545" s="1">
        <v>543</v>
      </c>
      <c r="B545" t="s">
        <v>21</v>
      </c>
      <c r="C545" t="s">
        <v>185</v>
      </c>
      <c r="D545" t="s">
        <v>370</v>
      </c>
      <c r="E545" t="s">
        <v>445</v>
      </c>
      <c r="F545" t="s">
        <v>444</v>
      </c>
      <c r="I545">
        <v>1000</v>
      </c>
      <c r="K545" t="s">
        <v>307</v>
      </c>
      <c r="L545" t="s">
        <v>299</v>
      </c>
      <c r="M545" t="s">
        <v>305</v>
      </c>
      <c r="N545" t="str">
        <f>_xlfn.IFNA(INDEX('[1]Unit _Table'!B:B, MATCH(H545, '[1]Unit _Table'!A1751:A2750)), "")</f>
        <v/>
      </c>
      <c r="O545" t="s">
        <v>8</v>
      </c>
      <c r="S545" t="b">
        <v>0</v>
      </c>
    </row>
    <row r="546" spans="1:19">
      <c r="A546" s="1">
        <v>544</v>
      </c>
      <c r="B546" t="s">
        <v>21</v>
      </c>
      <c r="C546" t="s">
        <v>186</v>
      </c>
      <c r="D546" t="s">
        <v>370</v>
      </c>
      <c r="E546" t="s">
        <v>445</v>
      </c>
      <c r="F546" t="s">
        <v>444</v>
      </c>
      <c r="H546" t="s">
        <v>383</v>
      </c>
      <c r="I546">
        <v>1000</v>
      </c>
      <c r="K546" t="s">
        <v>418</v>
      </c>
      <c r="L546" t="s">
        <v>306</v>
      </c>
      <c r="M546" t="s">
        <v>380</v>
      </c>
      <c r="N546" t="str">
        <f>_xlfn.IFNA(INDEX('[1]Unit _Table'!B:B, MATCH(H546, '[1]Unit _Table'!$A$1:$A$1000)), "")</f>
        <v>fahrenheit</v>
      </c>
      <c r="O546" t="s">
        <v>8</v>
      </c>
      <c r="S546" t="b">
        <v>0</v>
      </c>
    </row>
    <row r="547" spans="1:19">
      <c r="A547" s="1">
        <v>545</v>
      </c>
      <c r="B547" t="s">
        <v>21</v>
      </c>
      <c r="C547" t="s">
        <v>187</v>
      </c>
      <c r="D547" t="s">
        <v>370</v>
      </c>
      <c r="E547" t="s">
        <v>445</v>
      </c>
      <c r="F547" t="s">
        <v>444</v>
      </c>
      <c r="I547">
        <v>1000</v>
      </c>
      <c r="K547" t="s">
        <v>379</v>
      </c>
      <c r="L547" t="s">
        <v>306</v>
      </c>
      <c r="M547" t="s">
        <v>305</v>
      </c>
      <c r="N547" t="str">
        <f>_xlfn.IFNA(INDEX('[1]Unit _Table'!B:B, MATCH(H547, '[1]Unit _Table'!A2090:A3089)), "")</f>
        <v/>
      </c>
      <c r="O547" t="s">
        <v>8</v>
      </c>
      <c r="S547" t="b">
        <v>0</v>
      </c>
    </row>
    <row r="548" spans="1:19">
      <c r="A548" s="1">
        <v>546</v>
      </c>
      <c r="B548" t="s">
        <v>21</v>
      </c>
      <c r="C548" t="s">
        <v>224</v>
      </c>
      <c r="D548" t="s">
        <v>370</v>
      </c>
      <c r="F548" t="s">
        <v>444</v>
      </c>
      <c r="I548" t="e">
        <f>IF(Table13[[#This Row],[Measurement_Kind]]="number", 1000, IF(Table13[[#This Row],[Measurement_Kind]]=OR("boolean", "str"), 1, "N/A"))</f>
        <v>#VALUE!</v>
      </c>
      <c r="N548" t="str">
        <f>_xlfn.IFNA(INDEX('[1]Unit _Table'!B:B, MATCH(H548, '[1]Unit _Table'!A:A)), "")</f>
        <v/>
      </c>
      <c r="O548" t="s">
        <v>8</v>
      </c>
      <c r="S548" t="b">
        <v>0</v>
      </c>
    </row>
    <row r="549" spans="1:19">
      <c r="A549" s="1">
        <v>547</v>
      </c>
      <c r="B549" t="s">
        <v>21</v>
      </c>
      <c r="C549" t="s">
        <v>188</v>
      </c>
      <c r="D549" t="s">
        <v>370</v>
      </c>
      <c r="F549" t="s">
        <v>444</v>
      </c>
      <c r="I549" t="e">
        <f>IF(Table13[[#This Row],[Measurement_Kind]]="number", 1000, IF(Table13[[#This Row],[Measurement_Kind]]=OR("boolean", "str"), 1, "N/A"))</f>
        <v>#VALUE!</v>
      </c>
      <c r="N549" t="str">
        <f>_xlfn.IFNA(INDEX('[1]Unit _Table'!B:B, MATCH(H549, '[1]Unit _Table'!A:A)), "")</f>
        <v/>
      </c>
      <c r="O549" t="s">
        <v>8</v>
      </c>
      <c r="S549" t="b">
        <v>0</v>
      </c>
    </row>
    <row r="550" spans="1:19">
      <c r="A550" s="1">
        <v>548</v>
      </c>
      <c r="B550" t="s">
        <v>21</v>
      </c>
      <c r="C550" t="s">
        <v>225</v>
      </c>
      <c r="D550" t="s">
        <v>370</v>
      </c>
      <c r="F550" t="s">
        <v>444</v>
      </c>
      <c r="I550">
        <v>1</v>
      </c>
      <c r="M550" t="s">
        <v>298</v>
      </c>
      <c r="N550" t="str">
        <f>_xlfn.IFNA(INDEX('[1]Unit _Table'!B:B, MATCH(H550, '[1]Unit _Table'!A:A)), "")</f>
        <v/>
      </c>
      <c r="O550" t="s">
        <v>8</v>
      </c>
      <c r="S550" t="b">
        <v>0</v>
      </c>
    </row>
    <row r="551" spans="1:19">
      <c r="A551" s="1">
        <v>549</v>
      </c>
      <c r="B551" t="s">
        <v>21</v>
      </c>
      <c r="C551" t="s">
        <v>226</v>
      </c>
      <c r="D551" t="s">
        <v>370</v>
      </c>
      <c r="F551" t="s">
        <v>444</v>
      </c>
      <c r="I551">
        <v>1</v>
      </c>
      <c r="M551" t="s">
        <v>298</v>
      </c>
      <c r="N551" t="str">
        <f>_xlfn.IFNA(INDEX('[1]Unit _Table'!B:B, MATCH(H551, '[1]Unit _Table'!A:A)), "")</f>
        <v/>
      </c>
      <c r="O551" t="s">
        <v>8</v>
      </c>
      <c r="S551" t="b">
        <v>0</v>
      </c>
    </row>
    <row r="552" spans="1:19">
      <c r="A552" s="1">
        <v>550</v>
      </c>
      <c r="B552" t="s">
        <v>21</v>
      </c>
      <c r="C552" t="s">
        <v>131</v>
      </c>
      <c r="D552" t="s">
        <v>370</v>
      </c>
      <c r="E552" t="s">
        <v>445</v>
      </c>
      <c r="F552" t="s">
        <v>444</v>
      </c>
      <c r="I552">
        <v>1000</v>
      </c>
      <c r="K552" t="s">
        <v>417</v>
      </c>
      <c r="L552" t="s">
        <v>306</v>
      </c>
      <c r="M552" t="s">
        <v>380</v>
      </c>
      <c r="N552" t="str">
        <f>_xlfn.IFNA(INDEX('[1]Unit _Table'!B:B, MATCH(H552, '[1]Unit _Table'!A1901:A2900)), "")</f>
        <v/>
      </c>
      <c r="O552" t="s">
        <v>8</v>
      </c>
      <c r="S552" t="b">
        <v>0</v>
      </c>
    </row>
    <row r="553" spans="1:19">
      <c r="A553" s="1">
        <v>551</v>
      </c>
      <c r="B553" t="s">
        <v>21</v>
      </c>
      <c r="C553" t="s">
        <v>189</v>
      </c>
      <c r="D553" t="s">
        <v>370</v>
      </c>
      <c r="E553" t="s">
        <v>445</v>
      </c>
      <c r="F553" t="s">
        <v>444</v>
      </c>
      <c r="I553">
        <v>1000</v>
      </c>
      <c r="K553" t="s">
        <v>461</v>
      </c>
      <c r="L553" t="s">
        <v>306</v>
      </c>
      <c r="M553" t="s">
        <v>380</v>
      </c>
      <c r="N553" t="str">
        <f>_xlfn.IFNA(INDEX('[1]Unit _Table'!B:B, MATCH(H553, '[1]Unit _Table'!A1952:A2951)), "")</f>
        <v/>
      </c>
      <c r="O553" t="s">
        <v>8</v>
      </c>
      <c r="S553" t="b">
        <v>0</v>
      </c>
    </row>
    <row r="554" spans="1:19">
      <c r="A554" s="1">
        <v>552</v>
      </c>
      <c r="B554" t="s">
        <v>21</v>
      </c>
      <c r="C554" t="s">
        <v>132</v>
      </c>
      <c r="D554" t="s">
        <v>370</v>
      </c>
      <c r="E554" t="s">
        <v>445</v>
      </c>
      <c r="F554" t="s">
        <v>444</v>
      </c>
      <c r="I554">
        <v>1000</v>
      </c>
      <c r="K554" t="s">
        <v>378</v>
      </c>
      <c r="L554" t="s">
        <v>306</v>
      </c>
      <c r="M554" t="s">
        <v>305</v>
      </c>
      <c r="N554" t="str">
        <f>_xlfn.IFNA(INDEX('[1]Unit _Table'!B:B, MATCH(H554, '[1]Unit _Table'!A2639:A3638)), "")</f>
        <v/>
      </c>
      <c r="O554" t="s">
        <v>8</v>
      </c>
      <c r="S554" t="b">
        <v>0</v>
      </c>
    </row>
    <row r="555" spans="1:19">
      <c r="A555" s="1">
        <v>553</v>
      </c>
      <c r="B555" t="s">
        <v>21</v>
      </c>
      <c r="C555" t="s">
        <v>190</v>
      </c>
      <c r="D555" t="s">
        <v>370</v>
      </c>
      <c r="F555" t="s">
        <v>444</v>
      </c>
      <c r="I555" t="e">
        <f>IF(Table13[[#This Row],[Measurement_Kind]]="number", 1000, IF(Table13[[#This Row],[Measurement_Kind]]=OR("boolean", "str"), 1, "N/A"))</f>
        <v>#VALUE!</v>
      </c>
      <c r="N555" t="str">
        <f>_xlfn.IFNA(INDEX('[1]Unit _Table'!B:B, MATCH(H555, '[1]Unit _Table'!A:A)), "")</f>
        <v/>
      </c>
      <c r="O555" t="s">
        <v>8</v>
      </c>
      <c r="S555" t="b">
        <v>0</v>
      </c>
    </row>
    <row r="556" spans="1:19">
      <c r="A556" s="1">
        <v>554</v>
      </c>
      <c r="B556" t="s">
        <v>21</v>
      </c>
      <c r="C556" t="s">
        <v>191</v>
      </c>
      <c r="D556" t="s">
        <v>370</v>
      </c>
      <c r="F556" t="s">
        <v>444</v>
      </c>
      <c r="I556" t="e">
        <f>IF(Table13[[#This Row],[Measurement_Kind]]="number", 1000, IF(Table13[[#This Row],[Measurement_Kind]]=OR("boolean", "str"), 1, "N/A"))</f>
        <v>#VALUE!</v>
      </c>
      <c r="N556" t="str">
        <f>_xlfn.IFNA(INDEX('[1]Unit _Table'!B:B, MATCH(H556, '[1]Unit _Table'!A:A)), "")</f>
        <v/>
      </c>
      <c r="O556" t="s">
        <v>8</v>
      </c>
      <c r="S556" t="b">
        <v>0</v>
      </c>
    </row>
    <row r="557" spans="1:19">
      <c r="A557" s="1">
        <v>555</v>
      </c>
      <c r="B557" t="s">
        <v>21</v>
      </c>
      <c r="C557" t="s">
        <v>192</v>
      </c>
      <c r="D557" t="s">
        <v>370</v>
      </c>
      <c r="E557" t="s">
        <v>445</v>
      </c>
      <c r="F557" t="s">
        <v>444</v>
      </c>
      <c r="I557">
        <v>1000</v>
      </c>
      <c r="K557" t="s">
        <v>416</v>
      </c>
      <c r="L557" t="s">
        <v>306</v>
      </c>
      <c r="M557" t="s">
        <v>380</v>
      </c>
      <c r="N557" t="str">
        <f>_xlfn.IFNA(INDEX('[1]Unit _Table'!B:B, MATCH(H557, '[1]Unit _Table'!A2005:A3004)), "")</f>
        <v/>
      </c>
      <c r="O557" t="s">
        <v>8</v>
      </c>
      <c r="S557" t="b">
        <v>0</v>
      </c>
    </row>
    <row r="558" spans="1:19">
      <c r="A558" s="1">
        <v>556</v>
      </c>
      <c r="B558" t="s">
        <v>21</v>
      </c>
      <c r="C558" t="s">
        <v>193</v>
      </c>
      <c r="D558" t="s">
        <v>370</v>
      </c>
      <c r="F558" t="s">
        <v>444</v>
      </c>
      <c r="I558" t="e">
        <f>IF(Table13[[#This Row],[Measurement_Kind]]="number", 1000, IF(Table13[[#This Row],[Measurement_Kind]]=OR("boolean", "str"), 1, "N/A"))</f>
        <v>#VALUE!</v>
      </c>
      <c r="N558" t="str">
        <f>_xlfn.IFNA(INDEX('[1]Unit _Table'!B:B, MATCH(H558, '[1]Unit _Table'!A:A)), "")</f>
        <v/>
      </c>
      <c r="O558" t="s">
        <v>8</v>
      </c>
      <c r="S558" t="b">
        <v>0</v>
      </c>
    </row>
    <row r="559" spans="1:19">
      <c r="A559" s="1">
        <v>557</v>
      </c>
      <c r="B559" t="s">
        <v>21</v>
      </c>
      <c r="C559" t="s">
        <v>194</v>
      </c>
      <c r="D559" t="s">
        <v>370</v>
      </c>
      <c r="F559" t="s">
        <v>444</v>
      </c>
      <c r="I559" t="e">
        <f>IF(Table13[[#This Row],[Measurement_Kind]]="number", 1000, IF(Table13[[#This Row],[Measurement_Kind]]=OR("boolean", "str"), 1, "N/A"))</f>
        <v>#VALUE!</v>
      </c>
      <c r="N559" t="str">
        <f>_xlfn.IFNA(INDEX('[1]Unit _Table'!B:B, MATCH(H559, '[1]Unit _Table'!A:A)), "")</f>
        <v/>
      </c>
      <c r="O559" t="s">
        <v>8</v>
      </c>
      <c r="S559" t="b">
        <v>0</v>
      </c>
    </row>
    <row r="560" spans="1:19">
      <c r="A560" s="1">
        <v>558</v>
      </c>
      <c r="B560" t="s">
        <v>21</v>
      </c>
      <c r="C560" t="s">
        <v>195</v>
      </c>
      <c r="D560" t="s">
        <v>370</v>
      </c>
      <c r="F560" t="s">
        <v>444</v>
      </c>
      <c r="I560" t="e">
        <f>IF(Table13[[#This Row],[Measurement_Kind]]="number", 1000, IF(Table13[[#This Row],[Measurement_Kind]]=OR("boolean", "str"), 1, "N/A"))</f>
        <v>#VALUE!</v>
      </c>
      <c r="N560" t="str">
        <f>_xlfn.IFNA(INDEX('[1]Unit _Table'!B:B, MATCH(H560, '[1]Unit _Table'!A:A)), "")</f>
        <v/>
      </c>
      <c r="O560" t="s">
        <v>8</v>
      </c>
      <c r="S560" t="b">
        <v>0</v>
      </c>
    </row>
    <row r="561" spans="1:19">
      <c r="A561" s="1">
        <v>559</v>
      </c>
      <c r="B561" t="s">
        <v>21</v>
      </c>
      <c r="C561" t="s">
        <v>196</v>
      </c>
      <c r="D561" t="s">
        <v>370</v>
      </c>
      <c r="F561" t="s">
        <v>444</v>
      </c>
      <c r="I561" t="e">
        <f>IF(Table13[[#This Row],[Measurement_Kind]]="number", 1000, IF(Table13[[#This Row],[Measurement_Kind]]=OR("boolean", "str"), 1, "N/A"))</f>
        <v>#VALUE!</v>
      </c>
      <c r="N561" t="str">
        <f>_xlfn.IFNA(INDEX('[1]Unit _Table'!B:B, MATCH(H561, '[1]Unit _Table'!A:A)), "")</f>
        <v/>
      </c>
      <c r="O561" t="s">
        <v>8</v>
      </c>
      <c r="S561" t="b">
        <v>0</v>
      </c>
    </row>
    <row r="562" spans="1:19">
      <c r="A562" s="1">
        <v>560</v>
      </c>
      <c r="B562" t="s">
        <v>21</v>
      </c>
      <c r="C562" t="s">
        <v>197</v>
      </c>
      <c r="D562" t="s">
        <v>370</v>
      </c>
      <c r="E562" t="s">
        <v>445</v>
      </c>
      <c r="F562" t="s">
        <v>444</v>
      </c>
      <c r="I562">
        <v>1</v>
      </c>
      <c r="K562" t="s">
        <v>414</v>
      </c>
      <c r="L562" t="s">
        <v>299</v>
      </c>
      <c r="M562" t="s">
        <v>298</v>
      </c>
      <c r="N562" t="str">
        <f>_xlfn.IFNA(INDEX('[1]Unit _Table'!B:B, MATCH(H562, '[1]Unit _Table'!A2128:A3127)), "")</f>
        <v/>
      </c>
      <c r="O562" t="s">
        <v>8</v>
      </c>
      <c r="S562" t="b">
        <v>0</v>
      </c>
    </row>
    <row r="563" spans="1:19">
      <c r="A563" s="1">
        <v>561</v>
      </c>
      <c r="B563" t="s">
        <v>21</v>
      </c>
      <c r="C563" t="s">
        <v>198</v>
      </c>
      <c r="D563" t="s">
        <v>370</v>
      </c>
      <c r="E563" t="s">
        <v>445</v>
      </c>
      <c r="F563" t="s">
        <v>444</v>
      </c>
      <c r="I563">
        <v>1</v>
      </c>
      <c r="K563" t="s">
        <v>413</v>
      </c>
      <c r="L563" t="s">
        <v>299</v>
      </c>
      <c r="M563" t="s">
        <v>298</v>
      </c>
      <c r="N563" t="str">
        <f>_xlfn.IFNA(INDEX('[1]Unit _Table'!B:B, MATCH(H563, '[1]Unit _Table'!A2179:A3178)), "")</f>
        <v/>
      </c>
      <c r="O563" t="s">
        <v>8</v>
      </c>
      <c r="S563" t="b">
        <v>0</v>
      </c>
    </row>
    <row r="564" spans="1:19">
      <c r="A564" s="1">
        <v>562</v>
      </c>
      <c r="B564" t="s">
        <v>21</v>
      </c>
      <c r="C564" t="s">
        <v>199</v>
      </c>
      <c r="D564" t="s">
        <v>370</v>
      </c>
      <c r="F564" t="s">
        <v>444</v>
      </c>
      <c r="I564">
        <v>1</v>
      </c>
      <c r="N564" t="str">
        <f>_xlfn.IFNA(INDEX('[1]Unit _Table'!B:B, MATCH(H564, '[1]Unit _Table'!A:A)), "")</f>
        <v/>
      </c>
      <c r="O564" t="s">
        <v>8</v>
      </c>
      <c r="S564" t="b">
        <v>0</v>
      </c>
    </row>
    <row r="565" spans="1:19">
      <c r="A565" s="1">
        <v>563</v>
      </c>
      <c r="B565" t="s">
        <v>21</v>
      </c>
      <c r="C565" t="s">
        <v>25</v>
      </c>
      <c r="D565" t="s">
        <v>370</v>
      </c>
      <c r="F565" t="s">
        <v>444</v>
      </c>
      <c r="I565">
        <v>1</v>
      </c>
      <c r="N565" t="str">
        <f>_xlfn.IFNA(INDEX('[1]Unit _Table'!B:B, MATCH(H565, '[1]Unit _Table'!A:A)), "")</f>
        <v/>
      </c>
      <c r="O565" t="s">
        <v>8</v>
      </c>
      <c r="S565" t="b">
        <v>0</v>
      </c>
    </row>
    <row r="566" spans="1:19">
      <c r="A566" s="1">
        <v>564</v>
      </c>
      <c r="B566" t="s">
        <v>21</v>
      </c>
      <c r="C566" t="s">
        <v>200</v>
      </c>
      <c r="D566" t="s">
        <v>370</v>
      </c>
      <c r="E566" t="s">
        <v>445</v>
      </c>
      <c r="F566" t="s">
        <v>444</v>
      </c>
      <c r="I566">
        <v>1</v>
      </c>
      <c r="K566" t="s">
        <v>304</v>
      </c>
      <c r="L566" t="s">
        <v>299</v>
      </c>
      <c r="M566" t="s">
        <v>298</v>
      </c>
      <c r="N566" t="str">
        <f>_xlfn.IFNA(INDEX('[1]Unit _Table'!B:B, MATCH(H566, '[1]Unit _Table'!A2289:A3288)), "")</f>
        <v/>
      </c>
      <c r="O566" t="s">
        <v>8</v>
      </c>
      <c r="S566" t="b">
        <v>0</v>
      </c>
    </row>
    <row r="567" spans="1:19">
      <c r="A567" s="1">
        <v>565</v>
      </c>
      <c r="B567" t="s">
        <v>21</v>
      </c>
      <c r="C567" t="s">
        <v>201</v>
      </c>
      <c r="D567" t="s">
        <v>370</v>
      </c>
      <c r="E567" t="s">
        <v>445</v>
      </c>
      <c r="F567" t="s">
        <v>444</v>
      </c>
      <c r="I567">
        <v>1</v>
      </c>
      <c r="K567" t="s">
        <v>300</v>
      </c>
      <c r="L567" t="s">
        <v>299</v>
      </c>
      <c r="M567" t="s">
        <v>298</v>
      </c>
      <c r="N567" t="str">
        <f>_xlfn.IFNA(INDEX('[1]Unit _Table'!B:B, MATCH(H567, '[1]Unit _Table'!A4114:A5113)), "")</f>
        <v/>
      </c>
      <c r="O567" t="s">
        <v>8</v>
      </c>
      <c r="S567" t="b">
        <v>0</v>
      </c>
    </row>
    <row r="568" spans="1:19">
      <c r="A568" s="1">
        <v>566</v>
      </c>
      <c r="B568" t="s">
        <v>21</v>
      </c>
      <c r="C568" t="s">
        <v>202</v>
      </c>
      <c r="D568" t="s">
        <v>370</v>
      </c>
      <c r="E568" t="s">
        <v>445</v>
      </c>
      <c r="F568" t="s">
        <v>444</v>
      </c>
      <c r="H568" t="s">
        <v>383</v>
      </c>
      <c r="I568">
        <v>1000</v>
      </c>
      <c r="K568" t="s">
        <v>386</v>
      </c>
      <c r="L568" t="s">
        <v>306</v>
      </c>
      <c r="M568" t="s">
        <v>380</v>
      </c>
      <c r="N568" t="str">
        <f>_xlfn.IFNA(INDEX('[1]Unit _Table'!B:B, MATCH(H568, '[1]Unit _Table'!$A$1:$A$1000)), "")</f>
        <v>fahrenheit</v>
      </c>
      <c r="O568" t="s">
        <v>8</v>
      </c>
      <c r="S568" t="b">
        <v>0</v>
      </c>
    </row>
    <row r="569" spans="1:19">
      <c r="A569" s="1">
        <v>567</v>
      </c>
      <c r="B569" t="s">
        <v>21</v>
      </c>
      <c r="C569" t="s">
        <v>203</v>
      </c>
      <c r="D569" t="s">
        <v>370</v>
      </c>
      <c r="E569" t="s">
        <v>445</v>
      </c>
      <c r="F569" t="s">
        <v>444</v>
      </c>
      <c r="H569" t="s">
        <v>383</v>
      </c>
      <c r="I569">
        <v>1000</v>
      </c>
      <c r="K569" t="s">
        <v>385</v>
      </c>
      <c r="L569" t="s">
        <v>306</v>
      </c>
      <c r="M569" t="s">
        <v>380</v>
      </c>
      <c r="N569" t="str">
        <f>_xlfn.IFNA(INDEX('[1]Unit _Table'!B:B, MATCH(H569, '[1]Unit _Table'!$A$1:$A$1000)), "")</f>
        <v>fahrenheit</v>
      </c>
      <c r="O569" t="s">
        <v>8</v>
      </c>
      <c r="S569" t="b">
        <v>0</v>
      </c>
    </row>
    <row r="570" spans="1:19">
      <c r="A570" s="1">
        <v>568</v>
      </c>
      <c r="B570" t="s">
        <v>21</v>
      </c>
      <c r="C570" t="s">
        <v>147</v>
      </c>
      <c r="D570" t="s">
        <v>370</v>
      </c>
      <c r="E570" t="s">
        <v>445</v>
      </c>
      <c r="F570" t="s">
        <v>444</v>
      </c>
      <c r="I570">
        <v>1000</v>
      </c>
      <c r="K570" t="s">
        <v>307</v>
      </c>
      <c r="L570" t="s">
        <v>376</v>
      </c>
      <c r="M570" t="s">
        <v>305</v>
      </c>
      <c r="N570" t="str">
        <f>_xlfn.IFNA(INDEX('[1]Unit _Table'!B:B, MATCH(H570, '[1]Unit _Table'!A2995:A3994)), "")</f>
        <v/>
      </c>
      <c r="O570" t="s">
        <v>8</v>
      </c>
      <c r="S570" t="b">
        <v>0</v>
      </c>
    </row>
    <row r="571" spans="1:19">
      <c r="A571" s="1">
        <v>569</v>
      </c>
      <c r="B571" t="s">
        <v>21</v>
      </c>
      <c r="C571" t="s">
        <v>204</v>
      </c>
      <c r="D571" t="s">
        <v>370</v>
      </c>
      <c r="E571" t="s">
        <v>445</v>
      </c>
      <c r="F571" t="s">
        <v>444</v>
      </c>
      <c r="H571" t="s">
        <v>383</v>
      </c>
      <c r="I571">
        <v>1000</v>
      </c>
      <c r="K571" t="s">
        <v>382</v>
      </c>
      <c r="L571" t="s">
        <v>306</v>
      </c>
      <c r="M571" t="s">
        <v>380</v>
      </c>
      <c r="N571" t="str">
        <f>_xlfn.IFNA(INDEX('[1]Unit _Table'!B:B, MATCH(H571, '[1]Unit _Table'!$A$1:$A$1000)), "")</f>
        <v>fahrenheit</v>
      </c>
      <c r="O571" t="s">
        <v>8</v>
      </c>
      <c r="S571" t="b">
        <v>0</v>
      </c>
    </row>
    <row r="572" spans="1:19">
      <c r="A572" s="1">
        <v>570</v>
      </c>
      <c r="B572" t="s">
        <v>21</v>
      </c>
      <c r="C572" t="s">
        <v>205</v>
      </c>
      <c r="D572" t="s">
        <v>370</v>
      </c>
      <c r="E572" t="s">
        <v>445</v>
      </c>
      <c r="F572" t="s">
        <v>444</v>
      </c>
      <c r="I572">
        <v>1000</v>
      </c>
      <c r="K572" t="s">
        <v>307</v>
      </c>
      <c r="L572" t="s">
        <v>306</v>
      </c>
      <c r="M572" t="s">
        <v>305</v>
      </c>
      <c r="N572" t="str">
        <f>_xlfn.IFNA(INDEX('[1]Unit _Table'!B:B, MATCH(H572, '[1]Unit _Table'!A3097:A4096)), "")</f>
        <v/>
      </c>
      <c r="O572" t="s">
        <v>8</v>
      </c>
      <c r="S572" t="b">
        <v>0</v>
      </c>
    </row>
    <row r="573" spans="1:19">
      <c r="A573" s="1">
        <v>571</v>
      </c>
      <c r="B573" t="s">
        <v>21</v>
      </c>
      <c r="C573" t="s">
        <v>227</v>
      </c>
      <c r="D573" t="s">
        <v>370</v>
      </c>
      <c r="E573" t="s">
        <v>445</v>
      </c>
      <c r="F573" t="s">
        <v>444</v>
      </c>
      <c r="I573">
        <v>1000</v>
      </c>
      <c r="K573" t="s">
        <v>307</v>
      </c>
      <c r="L573" t="s">
        <v>306</v>
      </c>
      <c r="M573" t="s">
        <v>305</v>
      </c>
      <c r="N573" t="str">
        <f>_xlfn.IFNA(INDEX('[1]Unit _Table'!B:B, MATCH(H573, '[1]Unit _Table'!A3147:A4146)), "")</f>
        <v/>
      </c>
      <c r="O573" t="s">
        <v>8</v>
      </c>
      <c r="S573" t="b">
        <v>0</v>
      </c>
    </row>
    <row r="574" spans="1:19">
      <c r="A574" s="1">
        <v>572</v>
      </c>
      <c r="B574" t="s">
        <v>105</v>
      </c>
      <c r="C574" t="s">
        <v>206</v>
      </c>
      <c r="D574" t="s">
        <v>370</v>
      </c>
      <c r="E574" t="s">
        <v>445</v>
      </c>
      <c r="F574" t="s">
        <v>444</v>
      </c>
      <c r="H574" t="s">
        <v>383</v>
      </c>
      <c r="I574">
        <v>1000</v>
      </c>
      <c r="K574" t="s">
        <v>451</v>
      </c>
      <c r="L574" t="s">
        <v>423</v>
      </c>
      <c r="M574" t="s">
        <v>380</v>
      </c>
      <c r="N574" t="str">
        <f>_xlfn.IFNA(INDEX('[1]Unit _Table'!B:B, MATCH(H574, '[1]Unit _Table'!$A$1:$A$1000)), "")</f>
        <v>fahrenheit</v>
      </c>
      <c r="O574" t="s">
        <v>8</v>
      </c>
      <c r="S574" t="b">
        <v>0</v>
      </c>
    </row>
    <row r="575" spans="1:19">
      <c r="A575" s="1">
        <v>573</v>
      </c>
      <c r="B575" t="s">
        <v>105</v>
      </c>
      <c r="C575" t="s">
        <v>207</v>
      </c>
      <c r="D575" t="s">
        <v>370</v>
      </c>
      <c r="E575" t="s">
        <v>445</v>
      </c>
      <c r="F575" t="s">
        <v>444</v>
      </c>
      <c r="H575" t="s">
        <v>383</v>
      </c>
      <c r="I575">
        <v>1000</v>
      </c>
      <c r="K575" t="s">
        <v>450</v>
      </c>
      <c r="L575" t="s">
        <v>306</v>
      </c>
      <c r="M575" t="s">
        <v>380</v>
      </c>
      <c r="N575" t="str">
        <f>_xlfn.IFNA(INDEX('[1]Unit _Table'!B:B, MATCH(H575, '[1]Unit _Table'!$A$1:$A$1000)), "")</f>
        <v>fahrenheit</v>
      </c>
      <c r="O575" t="s">
        <v>8</v>
      </c>
      <c r="S575" t="b">
        <v>0</v>
      </c>
    </row>
    <row r="576" spans="1:19">
      <c r="A576" s="1">
        <v>574</v>
      </c>
      <c r="B576" t="s">
        <v>105</v>
      </c>
      <c r="C576" t="s">
        <v>238</v>
      </c>
      <c r="D576" t="s">
        <v>370</v>
      </c>
      <c r="E576" t="s">
        <v>445</v>
      </c>
      <c r="F576" t="s">
        <v>444</v>
      </c>
      <c r="I576">
        <v>1</v>
      </c>
      <c r="K576" t="s">
        <v>460</v>
      </c>
      <c r="L576" t="s">
        <v>299</v>
      </c>
      <c r="M576" t="s">
        <v>298</v>
      </c>
      <c r="N576" t="str">
        <f>_xlfn.IFNA(INDEX('[1]Unit _Table'!B:B, MATCH(H576, '[1]Unit _Table'!A2209:A3208)), "")</f>
        <v/>
      </c>
      <c r="O576" t="s">
        <v>8</v>
      </c>
      <c r="S576" t="b">
        <v>0</v>
      </c>
    </row>
    <row r="577" spans="1:19">
      <c r="A577" s="1">
        <v>575</v>
      </c>
      <c r="B577" t="s">
        <v>105</v>
      </c>
      <c r="C577" t="s">
        <v>208</v>
      </c>
      <c r="D577" t="s">
        <v>370</v>
      </c>
      <c r="E577" t="s">
        <v>445</v>
      </c>
      <c r="F577" t="s">
        <v>444</v>
      </c>
      <c r="H577" t="s">
        <v>383</v>
      </c>
      <c r="I577">
        <v>1000</v>
      </c>
      <c r="K577" t="s">
        <v>449</v>
      </c>
      <c r="L577" t="s">
        <v>306</v>
      </c>
      <c r="M577" t="s">
        <v>380</v>
      </c>
      <c r="N577" t="str">
        <f>_xlfn.IFNA(INDEX('[1]Unit _Table'!B:B, MATCH(H577, '[1]Unit _Table'!$A$1:$A$1000)), "")</f>
        <v>fahrenheit</v>
      </c>
      <c r="O577" t="s">
        <v>8</v>
      </c>
      <c r="S577" t="b">
        <v>0</v>
      </c>
    </row>
    <row r="578" spans="1:19">
      <c r="A578" s="1">
        <v>576</v>
      </c>
      <c r="B578" t="s">
        <v>105</v>
      </c>
      <c r="C578" t="s">
        <v>209</v>
      </c>
      <c r="D578" t="s">
        <v>370</v>
      </c>
      <c r="E578" t="s">
        <v>445</v>
      </c>
      <c r="F578" t="s">
        <v>444</v>
      </c>
      <c r="I578">
        <v>1000</v>
      </c>
      <c r="K578" t="s">
        <v>375</v>
      </c>
      <c r="L578" t="s">
        <v>299</v>
      </c>
      <c r="M578" t="s">
        <v>305</v>
      </c>
      <c r="N578" t="str">
        <f>_xlfn.IFNA(INDEX('[1]Unit _Table'!B:B, MATCH(H578, '[1]Unit _Table'!A3046:A4045)), "")</f>
        <v/>
      </c>
      <c r="O578" t="s">
        <v>8</v>
      </c>
      <c r="S578" t="b">
        <v>0</v>
      </c>
    </row>
    <row r="579" spans="1:19">
      <c r="A579" s="1">
        <v>577</v>
      </c>
      <c r="B579" t="s">
        <v>108</v>
      </c>
      <c r="C579" t="s">
        <v>210</v>
      </c>
      <c r="D579" t="s">
        <v>370</v>
      </c>
      <c r="E579" t="s">
        <v>445</v>
      </c>
      <c r="F579" t="s">
        <v>444</v>
      </c>
      <c r="I579">
        <v>1000</v>
      </c>
      <c r="K579" t="s">
        <v>381</v>
      </c>
      <c r="L579" t="s">
        <v>306</v>
      </c>
      <c r="M579" t="s">
        <v>380</v>
      </c>
      <c r="N579" t="str">
        <f>_xlfn.IFNA(INDEX('[1]Unit _Table'!B:B, MATCH(H579, '[1]Unit _Table'!A2535:A3534)), "")</f>
        <v/>
      </c>
      <c r="O579" t="s">
        <v>8</v>
      </c>
      <c r="S579" t="b">
        <v>0</v>
      </c>
    </row>
    <row r="580" spans="1:19">
      <c r="A580" s="1">
        <v>578</v>
      </c>
      <c r="B580" t="s">
        <v>108</v>
      </c>
      <c r="C580" t="s">
        <v>240</v>
      </c>
      <c r="D580" t="s">
        <v>370</v>
      </c>
      <c r="E580" t="s">
        <v>445</v>
      </c>
      <c r="F580" t="s">
        <v>444</v>
      </c>
      <c r="I580">
        <v>1000</v>
      </c>
      <c r="K580" t="s">
        <v>459</v>
      </c>
      <c r="L580" t="s">
        <v>306</v>
      </c>
      <c r="M580" t="s">
        <v>305</v>
      </c>
      <c r="N580" t="str">
        <f>_xlfn.IFNA(INDEX('[1]Unit _Table'!B:B, MATCH(H580, '[1]Unit _Table'!A2622:A3621)), "")</f>
        <v/>
      </c>
      <c r="O580" t="s">
        <v>8</v>
      </c>
      <c r="S580" t="b">
        <v>0</v>
      </c>
    </row>
    <row r="581" spans="1:19">
      <c r="A581" s="1">
        <v>579</v>
      </c>
      <c r="B581" t="s">
        <v>108</v>
      </c>
      <c r="C581" t="s">
        <v>211</v>
      </c>
      <c r="D581" t="s">
        <v>370</v>
      </c>
      <c r="E581" t="s">
        <v>445</v>
      </c>
      <c r="F581" t="s">
        <v>444</v>
      </c>
      <c r="I581">
        <v>1000</v>
      </c>
      <c r="K581" t="s">
        <v>377</v>
      </c>
      <c r="L581" t="s">
        <v>306</v>
      </c>
      <c r="M581" t="s">
        <v>305</v>
      </c>
      <c r="N581" t="str">
        <f>_xlfn.IFNA(INDEX('[1]Unit _Table'!B:B, MATCH(H581, '[1]Unit _Table'!A2926:A3925)), "")</f>
        <v/>
      </c>
      <c r="O581" t="s">
        <v>8</v>
      </c>
      <c r="S581" t="b">
        <v>0</v>
      </c>
    </row>
    <row r="582" spans="1:19">
      <c r="A582" s="1">
        <v>580</v>
      </c>
      <c r="B582" t="s">
        <v>31</v>
      </c>
      <c r="C582" t="s">
        <v>32</v>
      </c>
      <c r="D582" t="s">
        <v>370</v>
      </c>
      <c r="F582" t="s">
        <v>308</v>
      </c>
      <c r="I582" t="e">
        <f>IF(Table13[[#This Row],[Measurement_Kind]]="number", 1000, IF(Table13[[#This Row],[Measurement_Kind]]=OR("boolean", "str"), 1, "N/A"))</f>
        <v>#VALUE!</v>
      </c>
      <c r="N582" t="str">
        <f>_xlfn.IFNA(INDEX('[1]Unit _Table'!B:B, MATCH(H582, '[1]Unit _Table'!A:A)), "")</f>
        <v/>
      </c>
      <c r="O582" t="s">
        <v>8</v>
      </c>
      <c r="S582" t="b">
        <v>0</v>
      </c>
    </row>
    <row r="583" spans="1:19">
      <c r="A583" s="1">
        <v>581</v>
      </c>
      <c r="B583" t="s">
        <v>31</v>
      </c>
      <c r="C583" t="s">
        <v>753</v>
      </c>
      <c r="D583" t="s">
        <v>370</v>
      </c>
      <c r="F583" t="s">
        <v>308</v>
      </c>
      <c r="I583" t="e">
        <f>IF(Table13[[#This Row],[Measurement_Kind]]="number", 1000, IF(Table13[[#This Row],[Measurement_Kind]]=OR("boolean", "str"), 1, "N/A"))</f>
        <v>#VALUE!</v>
      </c>
      <c r="N583" t="str">
        <f>_xlfn.IFNA(INDEX('[1]Unit _Table'!B:B, MATCH(H583, '[1]Unit _Table'!A:A)), "")</f>
        <v/>
      </c>
      <c r="O583" t="s">
        <v>8</v>
      </c>
      <c r="S583" t="b">
        <v>0</v>
      </c>
    </row>
    <row r="584" spans="1:19">
      <c r="A584" s="1">
        <v>582</v>
      </c>
      <c r="B584" t="s">
        <v>111</v>
      </c>
      <c r="C584" t="s">
        <v>112</v>
      </c>
      <c r="D584" t="s">
        <v>370</v>
      </c>
      <c r="F584" t="s">
        <v>308</v>
      </c>
      <c r="I584" t="e">
        <f>IF(Table13[[#This Row],[Measurement_Kind]]="number", 1000, IF(Table13[[#This Row],[Measurement_Kind]]=OR("boolean", "str"), 1, "N/A"))</f>
        <v>#VALUE!</v>
      </c>
      <c r="N584" t="str">
        <f>_xlfn.IFNA(INDEX('[1]Unit _Table'!B:B, MATCH(H584, '[1]Unit _Table'!A:A)), "")</f>
        <v/>
      </c>
      <c r="O584" t="s">
        <v>8</v>
      </c>
      <c r="S584" t="b">
        <v>0</v>
      </c>
    </row>
    <row r="585" spans="1:19">
      <c r="A585" s="1">
        <v>583</v>
      </c>
      <c r="B585" t="s">
        <v>111</v>
      </c>
      <c r="C585" t="s">
        <v>113</v>
      </c>
      <c r="D585" t="s">
        <v>370</v>
      </c>
      <c r="F585" t="s">
        <v>308</v>
      </c>
      <c r="I585" t="e">
        <f>IF(Table13[[#This Row],[Measurement_Kind]]="number", 1000, IF(Table13[[#This Row],[Measurement_Kind]]=OR("boolean", "str"), 1, "N/A"))</f>
        <v>#VALUE!</v>
      </c>
      <c r="N585" t="str">
        <f>_xlfn.IFNA(INDEX('[1]Unit _Table'!B:B, MATCH(H585, '[1]Unit _Table'!A:A)), "")</f>
        <v/>
      </c>
      <c r="O585" t="s">
        <v>8</v>
      </c>
      <c r="S585" t="b">
        <v>0</v>
      </c>
    </row>
    <row r="586" spans="1:19">
      <c r="A586" s="1">
        <v>584</v>
      </c>
      <c r="B586" t="s">
        <v>33</v>
      </c>
      <c r="C586" t="s">
        <v>34</v>
      </c>
      <c r="D586" t="s">
        <v>370</v>
      </c>
      <c r="F586" t="s">
        <v>308</v>
      </c>
      <c r="I586" t="e">
        <f>IF(Table13[[#This Row],[Measurement_Kind]]="number", 1000, IF(Table13[[#This Row],[Measurement_Kind]]=OR("boolean", "str"), 1, "N/A"))</f>
        <v>#VALUE!</v>
      </c>
      <c r="N586" t="str">
        <f>_xlfn.IFNA(INDEX('[1]Unit _Table'!B:B, MATCH(H586, '[1]Unit _Table'!A:A)), "")</f>
        <v/>
      </c>
      <c r="O586" t="s">
        <v>8</v>
      </c>
      <c r="S586" t="b">
        <v>0</v>
      </c>
    </row>
    <row r="587" spans="1:19">
      <c r="A587" s="1">
        <v>585</v>
      </c>
      <c r="B587" t="s">
        <v>33</v>
      </c>
      <c r="C587" t="s">
        <v>217</v>
      </c>
      <c r="D587" t="s">
        <v>370</v>
      </c>
      <c r="F587" t="s">
        <v>308</v>
      </c>
      <c r="I587">
        <v>1</v>
      </c>
      <c r="M587" t="s">
        <v>305</v>
      </c>
      <c r="N587" t="str">
        <f>_xlfn.IFNA(INDEX('[1]Unit _Table'!B:B, MATCH(H587, '[1]Unit _Table'!A:A)), "")</f>
        <v/>
      </c>
      <c r="O587" t="s">
        <v>8</v>
      </c>
      <c r="S587" t="b">
        <v>0</v>
      </c>
    </row>
    <row r="588" spans="1:19">
      <c r="A588" s="1">
        <v>586</v>
      </c>
      <c r="B588" t="s">
        <v>33</v>
      </c>
      <c r="C588" t="s">
        <v>38</v>
      </c>
      <c r="D588" t="s">
        <v>370</v>
      </c>
      <c r="F588" t="s">
        <v>308</v>
      </c>
      <c r="I588" t="e">
        <f>IF(Table13[[#This Row],[Measurement_Kind]]="number", 1000, IF(Table13[[#This Row],[Measurement_Kind]]=OR("boolean", "str"), 1, "N/A"))</f>
        <v>#VALUE!</v>
      </c>
      <c r="N588" t="str">
        <f>_xlfn.IFNA(INDEX('[1]Unit _Table'!B:B, MATCH(H588, '[1]Unit _Table'!A:A)), "")</f>
        <v/>
      </c>
      <c r="O588" t="s">
        <v>8</v>
      </c>
      <c r="S588" t="b">
        <v>0</v>
      </c>
    </row>
    <row r="589" spans="1:19">
      <c r="A589" s="1">
        <v>587</v>
      </c>
      <c r="B589" t="s">
        <v>33</v>
      </c>
      <c r="C589" t="s">
        <v>216</v>
      </c>
      <c r="D589" t="s">
        <v>370</v>
      </c>
      <c r="F589" t="s">
        <v>308</v>
      </c>
      <c r="I589">
        <v>1</v>
      </c>
      <c r="M589" t="s">
        <v>305</v>
      </c>
      <c r="N589" t="str">
        <f>_xlfn.IFNA(INDEX('[1]Unit _Table'!B:B, MATCH(H589, '[1]Unit _Table'!A:A)), "")</f>
        <v/>
      </c>
      <c r="O589" t="s">
        <v>8</v>
      </c>
      <c r="S589" t="b">
        <v>0</v>
      </c>
    </row>
    <row r="590" spans="1:19">
      <c r="A590" s="1">
        <v>588</v>
      </c>
      <c r="B590" t="s">
        <v>33</v>
      </c>
      <c r="C590" t="s">
        <v>214</v>
      </c>
      <c r="D590" t="s">
        <v>370</v>
      </c>
      <c r="F590" t="s">
        <v>308</v>
      </c>
      <c r="I590">
        <v>1</v>
      </c>
      <c r="M590" t="s">
        <v>305</v>
      </c>
      <c r="N590" t="str">
        <f>_xlfn.IFNA(INDEX('[1]Unit _Table'!B:B, MATCH(H590, '[1]Unit _Table'!A:A)), "")</f>
        <v/>
      </c>
      <c r="O590" t="s">
        <v>8</v>
      </c>
      <c r="S590" t="b">
        <v>0</v>
      </c>
    </row>
    <row r="591" spans="1:19">
      <c r="A591" s="1">
        <v>589</v>
      </c>
      <c r="B591" t="s">
        <v>33</v>
      </c>
      <c r="C591" t="s">
        <v>213</v>
      </c>
      <c r="D591" t="s">
        <v>370</v>
      </c>
      <c r="F591" t="s">
        <v>308</v>
      </c>
      <c r="I591" t="e">
        <f>IF(Table13[[#This Row],[Measurement_Kind]]="number", 1000, IF(Table13[[#This Row],[Measurement_Kind]]=OR("boolean", "str"), 1, "N/A"))</f>
        <v>#VALUE!</v>
      </c>
      <c r="L591" t="s">
        <v>306</v>
      </c>
      <c r="M591" t="s">
        <v>305</v>
      </c>
      <c r="N591" t="str">
        <f>_xlfn.IFNA(INDEX('[1]Unit _Table'!B:B, MATCH(H591, '[1]Unit _Table'!A:A)), "")</f>
        <v/>
      </c>
      <c r="O591" t="s">
        <v>8</v>
      </c>
      <c r="S591" t="b">
        <v>0</v>
      </c>
    </row>
    <row r="592" spans="1:19">
      <c r="A592" s="1">
        <v>590</v>
      </c>
      <c r="B592" t="s">
        <v>33</v>
      </c>
      <c r="C592" t="s">
        <v>233</v>
      </c>
      <c r="D592" t="s">
        <v>370</v>
      </c>
      <c r="F592" t="s">
        <v>308</v>
      </c>
      <c r="I592" t="e">
        <f>IF(Table13[[#This Row],[Measurement_Kind]]="number", 1000, IF(Table13[[#This Row],[Measurement_Kind]]=OR("boolean", "str"), 1, "N/A"))</f>
        <v>#VALUE!</v>
      </c>
      <c r="N592" t="str">
        <f>_xlfn.IFNA(INDEX('[1]Unit _Table'!B:B, MATCH(H592, '[1]Unit _Table'!A:A)), "")</f>
        <v/>
      </c>
      <c r="O592" t="s">
        <v>8</v>
      </c>
      <c r="S592" t="b">
        <v>0</v>
      </c>
    </row>
    <row r="593" spans="1:19">
      <c r="A593" s="1">
        <v>591</v>
      </c>
      <c r="B593" t="s">
        <v>33</v>
      </c>
      <c r="C593" t="s">
        <v>234</v>
      </c>
      <c r="D593" t="s">
        <v>370</v>
      </c>
      <c r="F593" t="s">
        <v>308</v>
      </c>
      <c r="I593">
        <v>1</v>
      </c>
      <c r="M593" t="s">
        <v>305</v>
      </c>
      <c r="N593" t="str">
        <f>_xlfn.IFNA(INDEX('[1]Unit _Table'!B:B, MATCH(H593, '[1]Unit _Table'!A:A)), "")</f>
        <v/>
      </c>
      <c r="O593" t="s">
        <v>8</v>
      </c>
      <c r="S593" t="b">
        <v>0</v>
      </c>
    </row>
    <row r="594" spans="1:19">
      <c r="A594" s="1">
        <v>592</v>
      </c>
      <c r="B594" t="s">
        <v>33</v>
      </c>
      <c r="C594" t="s">
        <v>263</v>
      </c>
      <c r="D594" t="s">
        <v>370</v>
      </c>
      <c r="F594" t="s">
        <v>308</v>
      </c>
      <c r="I594" t="e">
        <f>IF(Table13[[#This Row],[Measurement_Kind]]="number", 1000, IF(Table13[[#This Row],[Measurement_Kind]]=OR("boolean", "str"), 1, "N/A"))</f>
        <v>#VALUE!</v>
      </c>
      <c r="N594" t="str">
        <f>_xlfn.IFNA(INDEX('[1]Unit _Table'!B:B, MATCH(H594, '[1]Unit _Table'!A:A)), "")</f>
        <v/>
      </c>
      <c r="O594" t="s">
        <v>8</v>
      </c>
      <c r="S594" t="b">
        <v>0</v>
      </c>
    </row>
    <row r="595" spans="1:19">
      <c r="A595" s="1">
        <v>593</v>
      </c>
      <c r="B595" t="s">
        <v>33</v>
      </c>
      <c r="C595" t="s">
        <v>215</v>
      </c>
      <c r="D595" t="s">
        <v>370</v>
      </c>
      <c r="F595" t="s">
        <v>308</v>
      </c>
      <c r="I595">
        <v>1</v>
      </c>
      <c r="M595" t="s">
        <v>305</v>
      </c>
      <c r="N595" t="str">
        <f>_xlfn.IFNA(INDEX('[1]Unit _Table'!B:B, MATCH(H595, '[1]Unit _Table'!A:A)), "")</f>
        <v/>
      </c>
      <c r="O595" t="s">
        <v>8</v>
      </c>
      <c r="S595" t="b">
        <v>0</v>
      </c>
    </row>
    <row r="596" spans="1:19">
      <c r="A596" s="1">
        <v>594</v>
      </c>
      <c r="B596" t="s">
        <v>33</v>
      </c>
      <c r="C596" t="s">
        <v>35</v>
      </c>
      <c r="D596" t="s">
        <v>370</v>
      </c>
      <c r="F596" t="s">
        <v>308</v>
      </c>
      <c r="I596" t="e">
        <f>IF(Table13[[#This Row],[Measurement_Kind]]="number", 1000, IF(Table13[[#This Row],[Measurement_Kind]]=OR("boolean", "str"), 1, "N/A"))</f>
        <v>#VALUE!</v>
      </c>
      <c r="N596" t="str">
        <f>_xlfn.IFNA(INDEX('[1]Unit _Table'!B:B, MATCH(H596, '[1]Unit _Table'!A:A)), "")</f>
        <v/>
      </c>
      <c r="O596" t="s">
        <v>8</v>
      </c>
      <c r="S596" t="b">
        <v>0</v>
      </c>
    </row>
    <row r="597" spans="1:19">
      <c r="A597" s="1">
        <v>595</v>
      </c>
      <c r="B597" t="s">
        <v>33</v>
      </c>
      <c r="C597" t="s">
        <v>479</v>
      </c>
      <c r="D597" t="s">
        <v>370</v>
      </c>
      <c r="F597" t="s">
        <v>308</v>
      </c>
      <c r="I597" t="e">
        <f>IF(Table13[[#This Row],[Measurement_Kind]]="number", 1000, IF(Table13[[#This Row],[Measurement_Kind]]=OR("boolean", "str"), 1, "N/A"))</f>
        <v>#VALUE!</v>
      </c>
      <c r="N597" t="str">
        <f>_xlfn.IFNA(INDEX('[1]Unit _Table'!B:B, MATCH(H597, '[1]Unit _Table'!A:A)), "")</f>
        <v/>
      </c>
      <c r="O597" t="s">
        <v>8</v>
      </c>
      <c r="S597" t="b">
        <v>0</v>
      </c>
    </row>
    <row r="598" spans="1:19">
      <c r="A598" s="1">
        <v>596</v>
      </c>
      <c r="B598" t="s">
        <v>45</v>
      </c>
      <c r="C598" t="s">
        <v>47</v>
      </c>
      <c r="D598" t="s">
        <v>370</v>
      </c>
      <c r="F598" t="s">
        <v>308</v>
      </c>
      <c r="I598" t="e">
        <f>IF(Table13[[#This Row],[Measurement_Kind]]="number", 1000, IF(Table13[[#This Row],[Measurement_Kind]]=OR("boolean", "str"), 1, "N/A"))</f>
        <v>#VALUE!</v>
      </c>
      <c r="N598" t="str">
        <f>_xlfn.IFNA(INDEX('[1]Unit _Table'!B:B, MATCH(H598, '[1]Unit _Table'!A:A)), "")</f>
        <v/>
      </c>
      <c r="O598" t="s">
        <v>8</v>
      </c>
      <c r="S598" t="b">
        <v>0</v>
      </c>
    </row>
    <row r="599" spans="1:19">
      <c r="A599" s="1">
        <v>597</v>
      </c>
      <c r="B599" t="s">
        <v>45</v>
      </c>
      <c r="C599" t="s">
        <v>48</v>
      </c>
      <c r="D599" t="s">
        <v>370</v>
      </c>
      <c r="F599" t="s">
        <v>308</v>
      </c>
      <c r="I599" t="e">
        <f>IF(Table13[[#This Row],[Measurement_Kind]]="number", 1000, IF(Table13[[#This Row],[Measurement_Kind]]=OR("boolean", "str"), 1, "N/A"))</f>
        <v>#VALUE!</v>
      </c>
      <c r="N599" t="str">
        <f>_xlfn.IFNA(INDEX('[1]Unit _Table'!B:B, MATCH(H599, '[1]Unit _Table'!A:A)), "")</f>
        <v/>
      </c>
      <c r="O599" t="s">
        <v>8</v>
      </c>
      <c r="S599" t="b">
        <v>0</v>
      </c>
    </row>
    <row r="600" spans="1:19">
      <c r="A600" s="1">
        <v>598</v>
      </c>
      <c r="B600" t="s">
        <v>45</v>
      </c>
      <c r="C600" t="s">
        <v>49</v>
      </c>
      <c r="D600" t="s">
        <v>370</v>
      </c>
      <c r="F600" t="s">
        <v>308</v>
      </c>
      <c r="I600" t="e">
        <f>IF(Table13[[#This Row],[Measurement_Kind]]="number", 1000, IF(Table13[[#This Row],[Measurement_Kind]]=OR("boolean", "str"), 1, "N/A"))</f>
        <v>#VALUE!</v>
      </c>
      <c r="N600" t="str">
        <f>_xlfn.IFNA(INDEX('[1]Unit _Table'!B:B, MATCH(H600, '[1]Unit _Table'!A:A)), "")</f>
        <v/>
      </c>
      <c r="O600" t="s">
        <v>8</v>
      </c>
      <c r="S600" t="b">
        <v>0</v>
      </c>
    </row>
    <row r="601" spans="1:19">
      <c r="A601" s="1">
        <v>599</v>
      </c>
      <c r="B601" t="s">
        <v>45</v>
      </c>
      <c r="C601" t="s">
        <v>50</v>
      </c>
      <c r="D601" t="s">
        <v>370</v>
      </c>
      <c r="F601" t="s">
        <v>308</v>
      </c>
      <c r="I601" t="e">
        <f>IF(Table13[[#This Row],[Measurement_Kind]]="number", 1000, IF(Table13[[#This Row],[Measurement_Kind]]=OR("boolean", "str"), 1, "N/A"))</f>
        <v>#VALUE!</v>
      </c>
      <c r="N601" t="str">
        <f>_xlfn.IFNA(INDEX('[1]Unit _Table'!B:B, MATCH(H601, '[1]Unit _Table'!A:A)), "")</f>
        <v/>
      </c>
      <c r="O601" t="s">
        <v>8</v>
      </c>
      <c r="S601" t="b">
        <v>0</v>
      </c>
    </row>
    <row r="602" spans="1:19">
      <c r="A602" s="1">
        <v>600</v>
      </c>
      <c r="B602" t="s">
        <v>45</v>
      </c>
      <c r="C602" t="s">
        <v>52</v>
      </c>
      <c r="D602" t="s">
        <v>370</v>
      </c>
      <c r="F602" t="s">
        <v>308</v>
      </c>
      <c r="I602" t="e">
        <f>IF(Table13[[#This Row],[Measurement_Kind]]="number", 1000, IF(Table13[[#This Row],[Measurement_Kind]]=OR("boolean", "str"), 1, "N/A"))</f>
        <v>#VALUE!</v>
      </c>
      <c r="N602" t="str">
        <f>_xlfn.IFNA(INDEX('[1]Unit _Table'!B:B, MATCH(H602, '[1]Unit _Table'!A:A)), "")</f>
        <v/>
      </c>
      <c r="O602" t="s">
        <v>8</v>
      </c>
      <c r="S602" t="b">
        <v>0</v>
      </c>
    </row>
    <row r="603" spans="1:19">
      <c r="A603" s="1">
        <v>601</v>
      </c>
      <c r="B603" t="s">
        <v>45</v>
      </c>
      <c r="C603" t="s">
        <v>53</v>
      </c>
      <c r="D603" t="s">
        <v>370</v>
      </c>
      <c r="F603" t="s">
        <v>308</v>
      </c>
      <c r="I603" t="e">
        <f>IF(Table13[[#This Row],[Measurement_Kind]]="number", 1000, IF(Table13[[#This Row],[Measurement_Kind]]=OR("boolean", "str"), 1, "N/A"))</f>
        <v>#VALUE!</v>
      </c>
      <c r="N603" t="str">
        <f>_xlfn.IFNA(INDEX('[1]Unit _Table'!B:B, MATCH(H603, '[1]Unit _Table'!A:A)), "")</f>
        <v/>
      </c>
      <c r="O603" t="s">
        <v>8</v>
      </c>
      <c r="S603" t="b">
        <v>0</v>
      </c>
    </row>
    <row r="604" spans="1:19">
      <c r="A604" s="1">
        <v>602</v>
      </c>
      <c r="B604" t="s">
        <v>45</v>
      </c>
      <c r="C604" t="s">
        <v>54</v>
      </c>
      <c r="D604" t="s">
        <v>370</v>
      </c>
      <c r="F604" t="s">
        <v>308</v>
      </c>
      <c r="I604" t="e">
        <f>IF(Table13[[#This Row],[Measurement_Kind]]="number", 1000, IF(Table13[[#This Row],[Measurement_Kind]]=OR("boolean", "str"), 1, "N/A"))</f>
        <v>#VALUE!</v>
      </c>
      <c r="N604" t="str">
        <f>_xlfn.IFNA(INDEX('[1]Unit _Table'!B:B, MATCH(H604, '[1]Unit _Table'!A:A)), "")</f>
        <v/>
      </c>
      <c r="O604" t="s">
        <v>8</v>
      </c>
      <c r="S604" t="b">
        <v>0</v>
      </c>
    </row>
    <row r="605" spans="1:19">
      <c r="A605" s="1">
        <v>603</v>
      </c>
      <c r="B605" t="s">
        <v>45</v>
      </c>
      <c r="C605" t="s">
        <v>55</v>
      </c>
      <c r="D605" t="s">
        <v>370</v>
      </c>
      <c r="F605" t="s">
        <v>308</v>
      </c>
      <c r="I605" t="e">
        <f>IF(Table13[[#This Row],[Measurement_Kind]]="number", 1000, IF(Table13[[#This Row],[Measurement_Kind]]=OR("boolean", "str"), 1, "N/A"))</f>
        <v>#VALUE!</v>
      </c>
      <c r="N605" t="str">
        <f>_xlfn.IFNA(INDEX('[1]Unit _Table'!B:B, MATCH(H605, '[1]Unit _Table'!A:A)), "")</f>
        <v/>
      </c>
      <c r="O605" t="s">
        <v>8</v>
      </c>
      <c r="S605" t="b">
        <v>0</v>
      </c>
    </row>
    <row r="606" spans="1:19">
      <c r="A606" s="1">
        <v>604</v>
      </c>
      <c r="B606" t="s">
        <v>45</v>
      </c>
      <c r="C606" t="s">
        <v>56</v>
      </c>
      <c r="D606" t="s">
        <v>370</v>
      </c>
      <c r="F606" t="s">
        <v>308</v>
      </c>
      <c r="I606" t="e">
        <f>IF(Table13[[#This Row],[Measurement_Kind]]="number", 1000, IF(Table13[[#This Row],[Measurement_Kind]]=OR("boolean", "str"), 1, "N/A"))</f>
        <v>#VALUE!</v>
      </c>
      <c r="N606" t="str">
        <f>_xlfn.IFNA(INDEX('[1]Unit _Table'!B:B, MATCH(H606, '[1]Unit _Table'!A:A)), "")</f>
        <v/>
      </c>
      <c r="O606" t="s">
        <v>8</v>
      </c>
      <c r="S606" t="b">
        <v>0</v>
      </c>
    </row>
    <row r="607" spans="1:19">
      <c r="A607" s="1">
        <v>605</v>
      </c>
      <c r="B607" t="s">
        <v>45</v>
      </c>
      <c r="C607" t="s">
        <v>57</v>
      </c>
      <c r="D607" t="s">
        <v>370</v>
      </c>
      <c r="F607" t="s">
        <v>308</v>
      </c>
      <c r="I607" t="e">
        <f>IF(Table13[[#This Row],[Measurement_Kind]]="number", 1000, IF(Table13[[#This Row],[Measurement_Kind]]=OR("boolean", "str"), 1, "N/A"))</f>
        <v>#VALUE!</v>
      </c>
      <c r="N607" t="str">
        <f>_xlfn.IFNA(INDEX('[1]Unit _Table'!B:B, MATCH(H607, '[1]Unit _Table'!A:A)), "")</f>
        <v/>
      </c>
      <c r="O607" t="s">
        <v>8</v>
      </c>
      <c r="S607" t="b">
        <v>0</v>
      </c>
    </row>
    <row r="608" spans="1:19">
      <c r="A608" s="1">
        <v>606</v>
      </c>
      <c r="B608" t="s">
        <v>45</v>
      </c>
      <c r="C608" t="s">
        <v>58</v>
      </c>
      <c r="D608" t="s">
        <v>370</v>
      </c>
      <c r="F608" t="s">
        <v>308</v>
      </c>
      <c r="I608" t="e">
        <f>IF(Table13[[#This Row],[Measurement_Kind]]="number", 1000, IF(Table13[[#This Row],[Measurement_Kind]]=OR("boolean", "str"), 1, "N/A"))</f>
        <v>#VALUE!</v>
      </c>
      <c r="N608" t="str">
        <f>_xlfn.IFNA(INDEX('[1]Unit _Table'!B:B, MATCH(H608, '[1]Unit _Table'!A:A)), "")</f>
        <v/>
      </c>
      <c r="O608" t="s">
        <v>8</v>
      </c>
      <c r="S608" t="b">
        <v>0</v>
      </c>
    </row>
    <row r="609" spans="1:19">
      <c r="A609" s="1">
        <v>607</v>
      </c>
      <c r="B609" t="s">
        <v>45</v>
      </c>
      <c r="C609" t="s">
        <v>59</v>
      </c>
      <c r="D609" t="s">
        <v>370</v>
      </c>
      <c r="F609" t="s">
        <v>308</v>
      </c>
      <c r="I609" t="e">
        <f>IF(Table13[[#This Row],[Measurement_Kind]]="number", 1000, IF(Table13[[#This Row],[Measurement_Kind]]=OR("boolean", "str"), 1, "N/A"))</f>
        <v>#VALUE!</v>
      </c>
      <c r="N609" t="str">
        <f>_xlfn.IFNA(INDEX('[1]Unit _Table'!B:B, MATCH(H609, '[1]Unit _Table'!A:A)), "")</f>
        <v/>
      </c>
      <c r="O609" t="s">
        <v>8</v>
      </c>
      <c r="S609" t="b">
        <v>0</v>
      </c>
    </row>
    <row r="610" spans="1:19">
      <c r="A610" s="1">
        <v>608</v>
      </c>
      <c r="B610" t="s">
        <v>45</v>
      </c>
      <c r="C610" t="s">
        <v>60</v>
      </c>
      <c r="D610" t="s">
        <v>370</v>
      </c>
      <c r="F610" t="s">
        <v>308</v>
      </c>
      <c r="I610" t="e">
        <f>IF(Table13[[#This Row],[Measurement_Kind]]="number", 1000, IF(Table13[[#This Row],[Measurement_Kind]]=OR("boolean", "str"), 1, "N/A"))</f>
        <v>#VALUE!</v>
      </c>
      <c r="N610" t="str">
        <f>_xlfn.IFNA(INDEX('[1]Unit _Table'!B:B, MATCH(H610, '[1]Unit _Table'!A:A)), "")</f>
        <v/>
      </c>
      <c r="O610" t="s">
        <v>8</v>
      </c>
      <c r="S610" t="b">
        <v>0</v>
      </c>
    </row>
    <row r="611" spans="1:19">
      <c r="A611" s="1">
        <v>609</v>
      </c>
      <c r="B611" t="s">
        <v>45</v>
      </c>
      <c r="C611" t="s">
        <v>120</v>
      </c>
      <c r="D611" t="s">
        <v>370</v>
      </c>
      <c r="F611" t="s">
        <v>308</v>
      </c>
      <c r="I611" t="e">
        <f>IF(Table13[[#This Row],[Measurement_Kind]]="number", 1000, IF(Table13[[#This Row],[Measurement_Kind]]=OR("boolean", "str"), 1, "N/A"))</f>
        <v>#VALUE!</v>
      </c>
      <c r="N611" t="str">
        <f>_xlfn.IFNA(INDEX('[1]Unit _Table'!B:B, MATCH(H611, '[1]Unit _Table'!A:A)), "")</f>
        <v/>
      </c>
      <c r="O611" t="s">
        <v>8</v>
      </c>
      <c r="S611" t="b">
        <v>0</v>
      </c>
    </row>
    <row r="612" spans="1:19">
      <c r="A612" s="1">
        <v>610</v>
      </c>
      <c r="B612" t="s">
        <v>45</v>
      </c>
      <c r="C612" t="s">
        <v>61</v>
      </c>
      <c r="D612" t="s">
        <v>370</v>
      </c>
      <c r="F612" t="s">
        <v>308</v>
      </c>
      <c r="I612" t="e">
        <f>IF(Table13[[#This Row],[Measurement_Kind]]="number", 1000, IF(Table13[[#This Row],[Measurement_Kind]]=OR("boolean", "str"), 1, "N/A"))</f>
        <v>#VALUE!</v>
      </c>
      <c r="N612" t="str">
        <f>_xlfn.IFNA(INDEX('[1]Unit _Table'!B:B, MATCH(H612, '[1]Unit _Table'!A:A)), "")</f>
        <v/>
      </c>
      <c r="O612" t="s">
        <v>8</v>
      </c>
      <c r="S612" t="b">
        <v>0</v>
      </c>
    </row>
    <row r="613" spans="1:19">
      <c r="A613" s="1">
        <v>611</v>
      </c>
      <c r="B613" t="s">
        <v>45</v>
      </c>
      <c r="C613" t="s">
        <v>62</v>
      </c>
      <c r="D613" t="s">
        <v>370</v>
      </c>
      <c r="F613" t="s">
        <v>308</v>
      </c>
      <c r="I613" t="e">
        <f>IF(Table13[[#This Row],[Measurement_Kind]]="number", 1000, IF(Table13[[#This Row],[Measurement_Kind]]=OR("boolean", "str"), 1, "N/A"))</f>
        <v>#VALUE!</v>
      </c>
      <c r="N613" t="str">
        <f>_xlfn.IFNA(INDEX('[1]Unit _Table'!B:B, MATCH(H613, '[1]Unit _Table'!A:A)), "")</f>
        <v/>
      </c>
      <c r="O613" t="s">
        <v>8</v>
      </c>
      <c r="S613" t="b">
        <v>0</v>
      </c>
    </row>
    <row r="614" spans="1:19">
      <c r="A614" s="1">
        <v>612</v>
      </c>
      <c r="B614" t="s">
        <v>45</v>
      </c>
      <c r="C614" t="s">
        <v>63</v>
      </c>
      <c r="D614" t="s">
        <v>370</v>
      </c>
      <c r="F614" t="s">
        <v>308</v>
      </c>
      <c r="I614">
        <v>1</v>
      </c>
      <c r="L614" t="s">
        <v>541</v>
      </c>
      <c r="M614" t="s">
        <v>298</v>
      </c>
      <c r="N614" t="str">
        <f>_xlfn.IFNA(INDEX('[1]Unit _Table'!B:B, MATCH(H614, '[1]Unit _Table'!A:A)), "")</f>
        <v/>
      </c>
      <c r="O614" t="s">
        <v>8</v>
      </c>
      <c r="S614" t="b">
        <v>0</v>
      </c>
    </row>
    <row r="615" spans="1:19">
      <c r="A615" s="1">
        <v>613</v>
      </c>
      <c r="B615" t="s">
        <v>45</v>
      </c>
      <c r="C615" t="s">
        <v>65</v>
      </c>
      <c r="D615" t="s">
        <v>370</v>
      </c>
      <c r="F615" t="s">
        <v>308</v>
      </c>
      <c r="I615" t="e">
        <f>IF(Table13[[#This Row],[Measurement_Kind]]="number", 1000, IF(Table13[[#This Row],[Measurement_Kind]]=OR("boolean", "str"), 1, "N/A"))</f>
        <v>#VALUE!</v>
      </c>
      <c r="N615" t="str">
        <f>_xlfn.IFNA(INDEX('[1]Unit _Table'!B:B, MATCH(H615, '[1]Unit _Table'!A:A)), "")</f>
        <v/>
      </c>
      <c r="O615" t="s">
        <v>8</v>
      </c>
      <c r="S615" t="b">
        <v>0</v>
      </c>
    </row>
    <row r="616" spans="1:19">
      <c r="A616" s="1">
        <v>614</v>
      </c>
      <c r="B616" t="s">
        <v>45</v>
      </c>
      <c r="C616" t="s">
        <v>66</v>
      </c>
      <c r="D616" t="s">
        <v>370</v>
      </c>
      <c r="F616" t="s">
        <v>308</v>
      </c>
      <c r="I616" t="e">
        <f>IF(Table13[[#This Row],[Measurement_Kind]]="number", 1000, IF(Table13[[#This Row],[Measurement_Kind]]=OR("boolean", "str"), 1, "N/A"))</f>
        <v>#VALUE!</v>
      </c>
      <c r="N616" t="str">
        <f>_xlfn.IFNA(INDEX('[1]Unit _Table'!B:B, MATCH(H616, '[1]Unit _Table'!A:A)), "")</f>
        <v/>
      </c>
      <c r="O616" t="s">
        <v>8</v>
      </c>
      <c r="S616" t="b">
        <v>0</v>
      </c>
    </row>
    <row r="617" spans="1:19">
      <c r="A617" s="1">
        <v>615</v>
      </c>
      <c r="B617" t="s">
        <v>45</v>
      </c>
      <c r="C617" t="s">
        <v>67</v>
      </c>
      <c r="D617" t="s">
        <v>370</v>
      </c>
      <c r="F617" t="s">
        <v>308</v>
      </c>
      <c r="I617" t="e">
        <f>IF(Table13[[#This Row],[Measurement_Kind]]="number", 1000, IF(Table13[[#This Row],[Measurement_Kind]]=OR("boolean", "str"), 1, "N/A"))</f>
        <v>#VALUE!</v>
      </c>
      <c r="N617" t="str">
        <f>_xlfn.IFNA(INDEX('[1]Unit _Table'!B:B, MATCH(H617, '[1]Unit _Table'!A:A)), "")</f>
        <v/>
      </c>
      <c r="O617" t="s">
        <v>8</v>
      </c>
      <c r="S617" t="b">
        <v>0</v>
      </c>
    </row>
    <row r="618" spans="1:19">
      <c r="A618" s="1">
        <v>616</v>
      </c>
      <c r="B618" t="s">
        <v>45</v>
      </c>
      <c r="C618" t="s">
        <v>68</v>
      </c>
      <c r="D618" t="s">
        <v>370</v>
      </c>
      <c r="F618" t="s">
        <v>308</v>
      </c>
      <c r="I618" t="e">
        <f>IF(Table13[[#This Row],[Measurement_Kind]]="number", 1000, IF(Table13[[#This Row],[Measurement_Kind]]=OR("boolean", "str"), 1, "N/A"))</f>
        <v>#VALUE!</v>
      </c>
      <c r="N618" t="str">
        <f>_xlfn.IFNA(INDEX('[1]Unit _Table'!B:B, MATCH(H618, '[1]Unit _Table'!A:A)), "")</f>
        <v/>
      </c>
      <c r="O618" t="s">
        <v>8</v>
      </c>
      <c r="S618" t="b">
        <v>0</v>
      </c>
    </row>
    <row r="619" spans="1:19">
      <c r="A619" s="1">
        <v>617</v>
      </c>
      <c r="B619" t="s">
        <v>45</v>
      </c>
      <c r="C619" t="s">
        <v>70</v>
      </c>
      <c r="D619" t="s">
        <v>370</v>
      </c>
      <c r="F619" t="s">
        <v>308</v>
      </c>
      <c r="I619" t="e">
        <f>IF(Table13[[#This Row],[Measurement_Kind]]="number", 1000, IF(Table13[[#This Row],[Measurement_Kind]]=OR("boolean", "str"), 1, "N/A"))</f>
        <v>#VALUE!</v>
      </c>
      <c r="N619" t="str">
        <f>_xlfn.IFNA(INDEX('[1]Unit _Table'!B:B, MATCH(H619, '[1]Unit _Table'!A:A)), "")</f>
        <v/>
      </c>
      <c r="O619" t="s">
        <v>8</v>
      </c>
      <c r="S619" t="b">
        <v>0</v>
      </c>
    </row>
    <row r="620" spans="1:19">
      <c r="A620" s="1">
        <v>618</v>
      </c>
      <c r="B620" t="s">
        <v>45</v>
      </c>
      <c r="C620" t="s">
        <v>71</v>
      </c>
      <c r="D620" t="s">
        <v>370</v>
      </c>
      <c r="F620" t="s">
        <v>308</v>
      </c>
      <c r="I620" t="e">
        <f>IF(Table13[[#This Row],[Measurement_Kind]]="number", 1000, IF(Table13[[#This Row],[Measurement_Kind]]=OR("boolean", "str"), 1, "N/A"))</f>
        <v>#VALUE!</v>
      </c>
      <c r="N620" t="str">
        <f>_xlfn.IFNA(INDEX('[1]Unit _Table'!B:B, MATCH(H620, '[1]Unit _Table'!A:A)), "")</f>
        <v/>
      </c>
      <c r="O620" t="s">
        <v>8</v>
      </c>
      <c r="S620" t="b">
        <v>0</v>
      </c>
    </row>
    <row r="621" spans="1:19">
      <c r="A621" s="1">
        <v>619</v>
      </c>
      <c r="B621" t="s">
        <v>45</v>
      </c>
      <c r="C621" t="s">
        <v>72</v>
      </c>
      <c r="D621" t="s">
        <v>370</v>
      </c>
      <c r="F621" t="s">
        <v>308</v>
      </c>
      <c r="I621" t="e">
        <f>IF(Table13[[#This Row],[Measurement_Kind]]="number", 1000, IF(Table13[[#This Row],[Measurement_Kind]]=OR("boolean", "str"), 1, "N/A"))</f>
        <v>#VALUE!</v>
      </c>
      <c r="N621" t="str">
        <f>_xlfn.IFNA(INDEX('[1]Unit _Table'!B:B, MATCH(H621, '[1]Unit _Table'!A:A)), "")</f>
        <v/>
      </c>
      <c r="O621" t="s">
        <v>8</v>
      </c>
      <c r="S621" t="b">
        <v>0</v>
      </c>
    </row>
    <row r="622" spans="1:19">
      <c r="A622" s="1">
        <v>620</v>
      </c>
      <c r="B622" t="s">
        <v>45</v>
      </c>
      <c r="C622" t="s">
        <v>121</v>
      </c>
      <c r="D622" t="s">
        <v>370</v>
      </c>
      <c r="F622" t="s">
        <v>308</v>
      </c>
      <c r="I622" t="e">
        <f>IF(Table13[[#This Row],[Measurement_Kind]]="number", 1000, IF(Table13[[#This Row],[Measurement_Kind]]=OR("boolean", "str"), 1, "N/A"))</f>
        <v>#VALUE!</v>
      </c>
      <c r="N622" t="str">
        <f>_xlfn.IFNA(INDEX('[1]Unit _Table'!B:B, MATCH(H622, '[1]Unit _Table'!A:A)), "")</f>
        <v/>
      </c>
      <c r="O622" t="s">
        <v>8</v>
      </c>
      <c r="S622" t="b">
        <v>0</v>
      </c>
    </row>
    <row r="623" spans="1:19">
      <c r="A623" s="1">
        <v>621</v>
      </c>
      <c r="B623" t="s">
        <v>45</v>
      </c>
      <c r="C623" t="s">
        <v>74</v>
      </c>
      <c r="D623" t="s">
        <v>370</v>
      </c>
      <c r="F623" t="s">
        <v>308</v>
      </c>
      <c r="I623" t="e">
        <f>IF(Table13[[#This Row],[Measurement_Kind]]="number", 1000, IF(Table13[[#This Row],[Measurement_Kind]]=OR("boolean", "str"), 1, "N/A"))</f>
        <v>#VALUE!</v>
      </c>
      <c r="N623" t="str">
        <f>_xlfn.IFNA(INDEX('[1]Unit _Table'!B:B, MATCH(H623, '[1]Unit _Table'!A:A)), "")</f>
        <v/>
      </c>
      <c r="O623" t="s">
        <v>8</v>
      </c>
      <c r="S623" t="b">
        <v>0</v>
      </c>
    </row>
    <row r="624" spans="1:19">
      <c r="A624" s="1">
        <v>622</v>
      </c>
      <c r="B624" t="s">
        <v>45</v>
      </c>
      <c r="C624" t="s">
        <v>75</v>
      </c>
      <c r="D624" t="s">
        <v>370</v>
      </c>
      <c r="F624" t="s">
        <v>308</v>
      </c>
      <c r="I624" t="e">
        <f>IF(Table13[[#This Row],[Measurement_Kind]]="number", 1000, IF(Table13[[#This Row],[Measurement_Kind]]=OR("boolean", "str"), 1, "N/A"))</f>
        <v>#VALUE!</v>
      </c>
      <c r="N624" t="str">
        <f>_xlfn.IFNA(INDEX('[1]Unit _Table'!B:B, MATCH(H624, '[1]Unit _Table'!A:A)), "")</f>
        <v/>
      </c>
      <c r="O624" t="s">
        <v>8</v>
      </c>
      <c r="S624" t="b">
        <v>0</v>
      </c>
    </row>
    <row r="625" spans="1:19">
      <c r="A625" s="1">
        <v>623</v>
      </c>
      <c r="B625" t="s">
        <v>45</v>
      </c>
      <c r="C625" t="s">
        <v>77</v>
      </c>
      <c r="D625" t="s">
        <v>370</v>
      </c>
      <c r="F625" t="s">
        <v>308</v>
      </c>
      <c r="I625" t="e">
        <f>IF(Table13[[#This Row],[Measurement_Kind]]="number", 1000, IF(Table13[[#This Row],[Measurement_Kind]]=OR("boolean", "str"), 1, "N/A"))</f>
        <v>#VALUE!</v>
      </c>
      <c r="N625" t="str">
        <f>_xlfn.IFNA(INDEX('[1]Unit _Table'!B:B, MATCH(H625, '[1]Unit _Table'!A:A)), "")</f>
        <v/>
      </c>
      <c r="O625" t="s">
        <v>8</v>
      </c>
      <c r="S625" t="b">
        <v>0</v>
      </c>
    </row>
    <row r="626" spans="1:19">
      <c r="A626" s="1">
        <v>624</v>
      </c>
      <c r="B626" t="s">
        <v>45</v>
      </c>
      <c r="C626" t="s">
        <v>78</v>
      </c>
      <c r="D626" t="s">
        <v>370</v>
      </c>
      <c r="F626" t="s">
        <v>308</v>
      </c>
      <c r="I626" t="e">
        <f>IF(Table13[[#This Row],[Measurement_Kind]]="number", 1000, IF(Table13[[#This Row],[Measurement_Kind]]=OR("boolean", "str"), 1, "N/A"))</f>
        <v>#VALUE!</v>
      </c>
      <c r="N626" t="str">
        <f>_xlfn.IFNA(INDEX('[1]Unit _Table'!B:B, MATCH(H626, '[1]Unit _Table'!A:A)), "")</f>
        <v/>
      </c>
      <c r="O626" t="s">
        <v>8</v>
      </c>
      <c r="S626" t="b">
        <v>0</v>
      </c>
    </row>
    <row r="627" spans="1:19">
      <c r="A627" s="1">
        <v>625</v>
      </c>
      <c r="B627" t="s">
        <v>45</v>
      </c>
      <c r="C627" t="s">
        <v>79</v>
      </c>
      <c r="D627" t="s">
        <v>370</v>
      </c>
      <c r="F627" t="s">
        <v>308</v>
      </c>
      <c r="I627" t="e">
        <f>IF(Table13[[#This Row],[Measurement_Kind]]="number", 1000, IF(Table13[[#This Row],[Measurement_Kind]]=OR("boolean", "str"), 1, "N/A"))</f>
        <v>#VALUE!</v>
      </c>
      <c r="N627" t="str">
        <f>_xlfn.IFNA(INDEX('[1]Unit _Table'!B:B, MATCH(H627, '[1]Unit _Table'!A:A)), "")</f>
        <v/>
      </c>
      <c r="O627" t="s">
        <v>8</v>
      </c>
      <c r="S627" t="b">
        <v>0</v>
      </c>
    </row>
    <row r="628" spans="1:19">
      <c r="A628" s="1">
        <v>626</v>
      </c>
      <c r="B628" t="s">
        <v>45</v>
      </c>
      <c r="C628" t="s">
        <v>80</v>
      </c>
      <c r="D628" t="s">
        <v>370</v>
      </c>
      <c r="F628" t="s">
        <v>308</v>
      </c>
      <c r="I628" t="e">
        <f>IF(Table13[[#This Row],[Measurement_Kind]]="number", 1000, IF(Table13[[#This Row],[Measurement_Kind]]=OR("boolean", "str"), 1, "N/A"))</f>
        <v>#VALUE!</v>
      </c>
      <c r="N628" t="str">
        <f>_xlfn.IFNA(INDEX('[1]Unit _Table'!B:B, MATCH(H628, '[1]Unit _Table'!A:A)), "")</f>
        <v/>
      </c>
      <c r="O628" t="s">
        <v>8</v>
      </c>
      <c r="S628" t="b">
        <v>0</v>
      </c>
    </row>
    <row r="629" spans="1:19">
      <c r="A629" s="1">
        <v>627</v>
      </c>
      <c r="B629" t="s">
        <v>45</v>
      </c>
      <c r="C629" t="s">
        <v>89</v>
      </c>
      <c r="D629" t="s">
        <v>370</v>
      </c>
      <c r="F629" t="s">
        <v>308</v>
      </c>
      <c r="I629" t="e">
        <f>IF(Table13[[#This Row],[Measurement_Kind]]="number", 1000, IF(Table13[[#This Row],[Measurement_Kind]]=OR("boolean", "str"), 1, "N/A"))</f>
        <v>#VALUE!</v>
      </c>
      <c r="N629" t="str">
        <f>_xlfn.IFNA(INDEX('[1]Unit _Table'!B:B, MATCH(H629, '[1]Unit _Table'!A:A)), "")</f>
        <v/>
      </c>
      <c r="O629" t="s">
        <v>8</v>
      </c>
      <c r="S629" t="b">
        <v>0</v>
      </c>
    </row>
    <row r="630" spans="1:19">
      <c r="A630" s="1">
        <v>628</v>
      </c>
      <c r="B630" t="s">
        <v>45</v>
      </c>
      <c r="C630" t="s">
        <v>90</v>
      </c>
      <c r="D630" t="s">
        <v>370</v>
      </c>
      <c r="F630" t="s">
        <v>308</v>
      </c>
      <c r="I630" t="e">
        <f>IF(Table13[[#This Row],[Measurement_Kind]]="number", 1000, IF(Table13[[#This Row],[Measurement_Kind]]=OR("boolean", "str"), 1, "N/A"))</f>
        <v>#VALUE!</v>
      </c>
      <c r="N630" t="str">
        <f>_xlfn.IFNA(INDEX('[1]Unit _Table'!B:B, MATCH(H630, '[1]Unit _Table'!A:A)), "")</f>
        <v/>
      </c>
      <c r="O630" t="s">
        <v>8</v>
      </c>
      <c r="S630" t="b">
        <v>0</v>
      </c>
    </row>
    <row r="631" spans="1:19">
      <c r="A631" s="1">
        <v>629</v>
      </c>
      <c r="B631" t="s">
        <v>45</v>
      </c>
      <c r="C631" t="s">
        <v>91</v>
      </c>
      <c r="D631" t="s">
        <v>370</v>
      </c>
      <c r="F631" t="s">
        <v>308</v>
      </c>
      <c r="I631" t="e">
        <f>IF(Table13[[#This Row],[Measurement_Kind]]="number", 1000, IF(Table13[[#This Row],[Measurement_Kind]]=OR("boolean", "str"), 1, "N/A"))</f>
        <v>#VALUE!</v>
      </c>
      <c r="N631" t="str">
        <f>_xlfn.IFNA(INDEX('[1]Unit _Table'!B:B, MATCH(H631, '[1]Unit _Table'!A:A)), "")</f>
        <v/>
      </c>
      <c r="O631" t="s">
        <v>8</v>
      </c>
      <c r="S631" t="b">
        <v>0</v>
      </c>
    </row>
    <row r="632" spans="1:19">
      <c r="A632" s="1">
        <v>630</v>
      </c>
      <c r="B632" t="s">
        <v>45</v>
      </c>
      <c r="C632" t="s">
        <v>92</v>
      </c>
      <c r="D632" t="s">
        <v>370</v>
      </c>
      <c r="F632" t="s">
        <v>308</v>
      </c>
      <c r="I632" t="e">
        <f>IF(Table13[[#This Row],[Measurement_Kind]]="number", 1000, IF(Table13[[#This Row],[Measurement_Kind]]=OR("boolean", "str"), 1, "N/A"))</f>
        <v>#VALUE!</v>
      </c>
      <c r="N632" t="str">
        <f>_xlfn.IFNA(INDEX('[1]Unit _Table'!B:B, MATCH(H632, '[1]Unit _Table'!A:A)), "")</f>
        <v/>
      </c>
      <c r="O632" t="s">
        <v>8</v>
      </c>
      <c r="S632" t="b">
        <v>0</v>
      </c>
    </row>
    <row r="633" spans="1:19">
      <c r="A633" s="1">
        <v>631</v>
      </c>
      <c r="B633" t="s">
        <v>21</v>
      </c>
      <c r="C633" t="s">
        <v>174</v>
      </c>
      <c r="D633" t="s">
        <v>369</v>
      </c>
      <c r="E633" t="s">
        <v>443</v>
      </c>
      <c r="F633" t="s">
        <v>442</v>
      </c>
      <c r="H633" t="s">
        <v>383</v>
      </c>
      <c r="I633">
        <v>1000</v>
      </c>
      <c r="K633" t="s">
        <v>425</v>
      </c>
      <c r="L633" t="s">
        <v>423</v>
      </c>
      <c r="M633" t="s">
        <v>380</v>
      </c>
      <c r="N633" t="str">
        <f>_xlfn.IFNA(INDEX('[1]Unit _Table'!B:B, MATCH(H633, '[1]Unit _Table'!$A$1:$A$1000)), "")</f>
        <v>fahrenheit</v>
      </c>
      <c r="O633" t="s">
        <v>8</v>
      </c>
      <c r="S633" t="b">
        <v>0</v>
      </c>
    </row>
    <row r="634" spans="1:19">
      <c r="A634" s="1">
        <v>632</v>
      </c>
      <c r="B634" t="s">
        <v>21</v>
      </c>
      <c r="C634" t="s">
        <v>175</v>
      </c>
      <c r="D634" t="s">
        <v>369</v>
      </c>
      <c r="E634" t="s">
        <v>443</v>
      </c>
      <c r="F634" t="s">
        <v>442</v>
      </c>
      <c r="H634" t="s">
        <v>383</v>
      </c>
      <c r="I634">
        <v>1000</v>
      </c>
      <c r="K634" t="s">
        <v>418</v>
      </c>
      <c r="L634" t="s">
        <v>423</v>
      </c>
      <c r="M634" t="s">
        <v>380</v>
      </c>
      <c r="N634" t="str">
        <f>_xlfn.IFNA(INDEX('[1]Unit _Table'!B:B, MATCH(H634, '[1]Unit _Table'!$A$1:$A$1000)), "")</f>
        <v>fahrenheit</v>
      </c>
      <c r="O634" t="s">
        <v>8</v>
      </c>
      <c r="S634" t="b">
        <v>0</v>
      </c>
    </row>
    <row r="635" spans="1:19">
      <c r="A635" s="1">
        <v>633</v>
      </c>
      <c r="B635" t="s">
        <v>21</v>
      </c>
      <c r="C635" t="s">
        <v>176</v>
      </c>
      <c r="D635" t="s">
        <v>369</v>
      </c>
      <c r="E635" t="s">
        <v>443</v>
      </c>
      <c r="F635" t="s">
        <v>442</v>
      </c>
      <c r="H635" t="s">
        <v>383</v>
      </c>
      <c r="I635">
        <v>1000</v>
      </c>
      <c r="K635" t="s">
        <v>426</v>
      </c>
      <c r="L635" t="s">
        <v>306</v>
      </c>
      <c r="M635" t="s">
        <v>380</v>
      </c>
      <c r="N635" t="str">
        <f>_xlfn.IFNA(INDEX('[1]Unit _Table'!B:B, MATCH(H635, '[1]Unit _Table'!$A$1:$A$1000)), "")</f>
        <v>fahrenheit</v>
      </c>
      <c r="O635" t="s">
        <v>8</v>
      </c>
      <c r="S635" t="b">
        <v>0</v>
      </c>
    </row>
    <row r="636" spans="1:19">
      <c r="A636" s="1">
        <v>634</v>
      </c>
      <c r="B636" t="s">
        <v>21</v>
      </c>
      <c r="C636" t="s">
        <v>177</v>
      </c>
      <c r="D636" t="s">
        <v>369</v>
      </c>
      <c r="E636" t="s">
        <v>443</v>
      </c>
      <c r="F636" t="s">
        <v>442</v>
      </c>
      <c r="I636">
        <v>1000</v>
      </c>
      <c r="K636" t="s">
        <v>448</v>
      </c>
      <c r="L636" t="s">
        <v>306</v>
      </c>
      <c r="M636" t="s">
        <v>380</v>
      </c>
      <c r="N636" t="str">
        <f>_xlfn.IFNA(INDEX('[1]Unit _Table'!B:B, MATCH(H636, '[1]Unit _Table'!A741:A1740)), "")</f>
        <v/>
      </c>
      <c r="O636" t="s">
        <v>8</v>
      </c>
      <c r="S636" t="b">
        <v>0</v>
      </c>
    </row>
    <row r="637" spans="1:19">
      <c r="A637" s="1">
        <v>635</v>
      </c>
      <c r="B637" t="s">
        <v>21</v>
      </c>
      <c r="C637" t="s">
        <v>178</v>
      </c>
      <c r="D637" t="s">
        <v>369</v>
      </c>
      <c r="E637" t="s">
        <v>443</v>
      </c>
      <c r="F637" t="s">
        <v>442</v>
      </c>
      <c r="I637">
        <v>1000</v>
      </c>
      <c r="K637" t="s">
        <v>427</v>
      </c>
      <c r="L637" t="s">
        <v>423</v>
      </c>
      <c r="M637" t="s">
        <v>380</v>
      </c>
      <c r="N637" t="str">
        <f>_xlfn.IFNA(INDEX('[1]Unit _Table'!B:B, MATCH(H637, '[1]Unit _Table'!A837:A1836)), "")</f>
        <v/>
      </c>
      <c r="O637" t="s">
        <v>8</v>
      </c>
      <c r="S637" t="b">
        <v>0</v>
      </c>
    </row>
    <row r="638" spans="1:19">
      <c r="A638" s="1">
        <v>636</v>
      </c>
      <c r="B638" t="s">
        <v>21</v>
      </c>
      <c r="C638" t="s">
        <v>179</v>
      </c>
      <c r="D638" t="s">
        <v>369</v>
      </c>
      <c r="E638" t="s">
        <v>443</v>
      </c>
      <c r="F638" t="s">
        <v>442</v>
      </c>
      <c r="H638" t="s">
        <v>383</v>
      </c>
      <c r="I638">
        <v>1000</v>
      </c>
      <c r="K638" t="s">
        <v>425</v>
      </c>
      <c r="L638" t="s">
        <v>423</v>
      </c>
      <c r="M638" t="s">
        <v>380</v>
      </c>
      <c r="N638" t="str">
        <f>_xlfn.IFNA(INDEX('[1]Unit _Table'!B:B, MATCH(H638, '[1]Unit _Table'!$A$1:$A$1000)), "")</f>
        <v>fahrenheit</v>
      </c>
      <c r="O638" t="s">
        <v>8</v>
      </c>
      <c r="S638" t="b">
        <v>0</v>
      </c>
    </row>
    <row r="639" spans="1:19">
      <c r="A639" s="1">
        <v>637</v>
      </c>
      <c r="B639" t="s">
        <v>21</v>
      </c>
      <c r="C639" t="s">
        <v>180</v>
      </c>
      <c r="D639" t="s">
        <v>369</v>
      </c>
      <c r="E639" t="s">
        <v>443</v>
      </c>
      <c r="F639" t="s">
        <v>442</v>
      </c>
      <c r="H639" t="s">
        <v>383</v>
      </c>
      <c r="I639">
        <v>1000</v>
      </c>
      <c r="K639" t="s">
        <v>424</v>
      </c>
      <c r="L639" t="s">
        <v>423</v>
      </c>
      <c r="M639" t="s">
        <v>380</v>
      </c>
      <c r="N639" t="str">
        <f>_xlfn.IFNA(INDEX('[1]Unit _Table'!B:B, MATCH(H639, '[1]Unit _Table'!$A$1:$A$1000)), "")</f>
        <v>fahrenheit</v>
      </c>
      <c r="O639" t="s">
        <v>8</v>
      </c>
      <c r="S639" t="b">
        <v>0</v>
      </c>
    </row>
    <row r="640" spans="1:19">
      <c r="A640" s="1">
        <v>638</v>
      </c>
      <c r="B640" t="s">
        <v>21</v>
      </c>
      <c r="C640" t="s">
        <v>181</v>
      </c>
      <c r="D640" t="s">
        <v>369</v>
      </c>
      <c r="F640" t="s">
        <v>442</v>
      </c>
      <c r="I640" t="e">
        <f>IF(Table13[[#This Row],[Measurement_Kind]]="number", 1000, IF(Table13[[#This Row],[Measurement_Kind]]=OR("boolean", "str"), 1, "N/A"))</f>
        <v>#VALUE!</v>
      </c>
      <c r="N640" t="str">
        <f>_xlfn.IFNA(INDEX('[1]Unit _Table'!B:B, MATCH(H640, '[1]Unit _Table'!A:A)), "")</f>
        <v/>
      </c>
      <c r="O640" t="s">
        <v>8</v>
      </c>
      <c r="S640" t="b">
        <v>0</v>
      </c>
    </row>
    <row r="641" spans="1:19">
      <c r="A641" s="1">
        <v>639</v>
      </c>
      <c r="B641" t="s">
        <v>21</v>
      </c>
      <c r="C641" t="s">
        <v>182</v>
      </c>
      <c r="D641" t="s">
        <v>369</v>
      </c>
      <c r="F641" t="s">
        <v>442</v>
      </c>
      <c r="I641" t="e">
        <f>IF(Table13[[#This Row],[Measurement_Kind]]="number", 1000, IF(Table13[[#This Row],[Measurement_Kind]]=OR("boolean", "str"), 1, "N/A"))</f>
        <v>#VALUE!</v>
      </c>
      <c r="N641" t="str">
        <f>_xlfn.IFNA(INDEX('[1]Unit _Table'!B:B, MATCH(H641, '[1]Unit _Table'!A:A)), "")</f>
        <v/>
      </c>
      <c r="O641" t="s">
        <v>8</v>
      </c>
      <c r="S641" t="b">
        <v>0</v>
      </c>
    </row>
    <row r="642" spans="1:19">
      <c r="A642" s="1">
        <v>640</v>
      </c>
      <c r="B642" t="s">
        <v>21</v>
      </c>
      <c r="C642" t="s">
        <v>280</v>
      </c>
      <c r="D642" t="s">
        <v>369</v>
      </c>
      <c r="E642" t="s">
        <v>443</v>
      </c>
      <c r="F642" t="s">
        <v>442</v>
      </c>
      <c r="I642">
        <v>1000</v>
      </c>
      <c r="K642" t="s">
        <v>422</v>
      </c>
      <c r="L642" t="s">
        <v>306</v>
      </c>
      <c r="M642" t="s">
        <v>380</v>
      </c>
      <c r="N642" t="str">
        <f>_xlfn.IFNA(INDEX('[1]Unit _Table'!B:B, MATCH(H642, '[1]Unit _Table'!A1515:A2514)), "")</f>
        <v/>
      </c>
      <c r="O642" t="s">
        <v>8</v>
      </c>
      <c r="S642" t="b">
        <v>0</v>
      </c>
    </row>
    <row r="643" spans="1:19">
      <c r="A643" s="1">
        <v>641</v>
      </c>
      <c r="B643" t="s">
        <v>21</v>
      </c>
      <c r="C643" t="s">
        <v>183</v>
      </c>
      <c r="D643" t="s">
        <v>369</v>
      </c>
      <c r="E643" t="s">
        <v>443</v>
      </c>
      <c r="F643" t="s">
        <v>442</v>
      </c>
      <c r="H643" t="s">
        <v>505</v>
      </c>
      <c r="I643">
        <v>1000</v>
      </c>
      <c r="K643" t="s">
        <v>421</v>
      </c>
      <c r="L643" t="s">
        <v>306</v>
      </c>
      <c r="M643" t="s">
        <v>305</v>
      </c>
      <c r="N643" t="s">
        <v>504</v>
      </c>
      <c r="O643" t="s">
        <v>8</v>
      </c>
      <c r="S643" t="b">
        <v>0</v>
      </c>
    </row>
    <row r="644" spans="1:19">
      <c r="A644" s="1">
        <v>642</v>
      </c>
      <c r="B644" t="s">
        <v>21</v>
      </c>
      <c r="C644" t="s">
        <v>184</v>
      </c>
      <c r="D644" t="s">
        <v>369</v>
      </c>
      <c r="E644" t="s">
        <v>443</v>
      </c>
      <c r="F644" t="s">
        <v>442</v>
      </c>
      <c r="I644">
        <v>1000</v>
      </c>
      <c r="K644" t="s">
        <v>421</v>
      </c>
      <c r="L644" t="s">
        <v>306</v>
      </c>
      <c r="M644" t="s">
        <v>305</v>
      </c>
      <c r="N644" t="str">
        <f>_xlfn.IFNA(INDEX('[1]Unit _Table'!B:B, MATCH(H644, '[1]Unit _Table'!A1673:A2672)), "")</f>
        <v/>
      </c>
      <c r="O644" t="s">
        <v>8</v>
      </c>
      <c r="S644" t="b">
        <v>0</v>
      </c>
    </row>
    <row r="645" spans="1:19">
      <c r="A645" s="1">
        <v>643</v>
      </c>
      <c r="B645" t="s">
        <v>21</v>
      </c>
      <c r="C645" t="s">
        <v>185</v>
      </c>
      <c r="D645" t="s">
        <v>369</v>
      </c>
      <c r="E645" t="s">
        <v>443</v>
      </c>
      <c r="F645" t="s">
        <v>442</v>
      </c>
      <c r="I645">
        <v>1000</v>
      </c>
      <c r="K645" t="s">
        <v>307</v>
      </c>
      <c r="L645" t="s">
        <v>299</v>
      </c>
      <c r="M645" t="s">
        <v>305</v>
      </c>
      <c r="N645" t="str">
        <f>_xlfn.IFNA(INDEX('[1]Unit _Table'!B:B, MATCH(H645, '[1]Unit _Table'!A1752:A2751)), "")</f>
        <v/>
      </c>
      <c r="O645" t="s">
        <v>8</v>
      </c>
      <c r="S645" t="b">
        <v>0</v>
      </c>
    </row>
    <row r="646" spans="1:19">
      <c r="A646" s="1">
        <v>644</v>
      </c>
      <c r="B646" t="s">
        <v>21</v>
      </c>
      <c r="C646" t="s">
        <v>186</v>
      </c>
      <c r="D646" t="s">
        <v>369</v>
      </c>
      <c r="E646" t="s">
        <v>443</v>
      </c>
      <c r="F646" t="s">
        <v>442</v>
      </c>
      <c r="H646" t="s">
        <v>383</v>
      </c>
      <c r="I646">
        <v>1000</v>
      </c>
      <c r="K646" t="s">
        <v>418</v>
      </c>
      <c r="L646" t="s">
        <v>306</v>
      </c>
      <c r="M646" t="s">
        <v>380</v>
      </c>
      <c r="N646" t="str">
        <f>_xlfn.IFNA(INDEX('[1]Unit _Table'!B:B, MATCH(H646, '[1]Unit _Table'!$A$1:$A$1000)), "")</f>
        <v>fahrenheit</v>
      </c>
      <c r="O646" t="s">
        <v>8</v>
      </c>
      <c r="S646" t="b">
        <v>0</v>
      </c>
    </row>
    <row r="647" spans="1:19">
      <c r="A647" s="1">
        <v>645</v>
      </c>
      <c r="B647" t="s">
        <v>21</v>
      </c>
      <c r="C647" t="s">
        <v>187</v>
      </c>
      <c r="D647" t="s">
        <v>369</v>
      </c>
      <c r="E647" t="s">
        <v>443</v>
      </c>
      <c r="F647" t="s">
        <v>442</v>
      </c>
      <c r="I647">
        <v>1000</v>
      </c>
      <c r="K647" t="s">
        <v>379</v>
      </c>
      <c r="L647" t="s">
        <v>306</v>
      </c>
      <c r="M647" t="s">
        <v>305</v>
      </c>
      <c r="N647" t="str">
        <f>_xlfn.IFNA(INDEX('[1]Unit _Table'!B:B, MATCH(H647, '[1]Unit _Table'!A2091:A3090)), "")</f>
        <v/>
      </c>
      <c r="O647" t="s">
        <v>8</v>
      </c>
      <c r="S647" t="b">
        <v>0</v>
      </c>
    </row>
    <row r="648" spans="1:19">
      <c r="A648" s="1">
        <v>646</v>
      </c>
      <c r="B648" t="s">
        <v>21</v>
      </c>
      <c r="C648" t="s">
        <v>188</v>
      </c>
      <c r="D648" t="s">
        <v>369</v>
      </c>
      <c r="F648" t="s">
        <v>442</v>
      </c>
      <c r="I648" t="e">
        <f>IF(Table13[[#This Row],[Measurement_Kind]]="number", 1000, IF(Table13[[#This Row],[Measurement_Kind]]=OR("boolean", "str"), 1, "N/A"))</f>
        <v>#VALUE!</v>
      </c>
      <c r="N648" t="str">
        <f>_xlfn.IFNA(INDEX('[1]Unit _Table'!B:B, MATCH(H648, '[1]Unit _Table'!A:A)), "")</f>
        <v/>
      </c>
      <c r="O648" t="s">
        <v>8</v>
      </c>
      <c r="S648" t="b">
        <v>0</v>
      </c>
    </row>
    <row r="649" spans="1:19">
      <c r="A649" s="1">
        <v>647</v>
      </c>
      <c r="B649" t="s">
        <v>21</v>
      </c>
      <c r="C649" t="s">
        <v>131</v>
      </c>
      <c r="D649" t="s">
        <v>369</v>
      </c>
      <c r="E649" t="s">
        <v>443</v>
      </c>
      <c r="F649" t="s">
        <v>442</v>
      </c>
      <c r="I649">
        <v>1000</v>
      </c>
      <c r="K649" t="s">
        <v>417</v>
      </c>
      <c r="L649" t="s">
        <v>306</v>
      </c>
      <c r="M649" t="s">
        <v>380</v>
      </c>
      <c r="N649" t="str">
        <f>_xlfn.IFNA(INDEX('[1]Unit _Table'!B:B, MATCH(H649, '[1]Unit _Table'!A1902:A2901)), "")</f>
        <v/>
      </c>
      <c r="O649" t="s">
        <v>8</v>
      </c>
      <c r="S649" t="b">
        <v>0</v>
      </c>
    </row>
    <row r="650" spans="1:19">
      <c r="A650" s="1">
        <v>648</v>
      </c>
      <c r="B650" t="s">
        <v>21</v>
      </c>
      <c r="C650" t="s">
        <v>189</v>
      </c>
      <c r="D650" t="s">
        <v>369</v>
      </c>
      <c r="E650" t="s">
        <v>443</v>
      </c>
      <c r="F650" t="s">
        <v>442</v>
      </c>
      <c r="I650">
        <v>1000</v>
      </c>
      <c r="K650" t="s">
        <v>461</v>
      </c>
      <c r="L650" t="s">
        <v>306</v>
      </c>
      <c r="M650" t="s">
        <v>380</v>
      </c>
      <c r="N650" t="str">
        <f>_xlfn.IFNA(INDEX('[1]Unit _Table'!B:B, MATCH(H650, '[1]Unit _Table'!A1953:A2952)), "")</f>
        <v/>
      </c>
      <c r="O650" t="s">
        <v>8</v>
      </c>
      <c r="S650" t="b">
        <v>0</v>
      </c>
    </row>
    <row r="651" spans="1:19">
      <c r="A651" s="1">
        <v>649</v>
      </c>
      <c r="B651" t="s">
        <v>21</v>
      </c>
      <c r="C651" t="s">
        <v>132</v>
      </c>
      <c r="D651" t="s">
        <v>369</v>
      </c>
      <c r="E651" t="s">
        <v>443</v>
      </c>
      <c r="F651" t="s">
        <v>442</v>
      </c>
      <c r="I651">
        <v>1000</v>
      </c>
      <c r="K651" t="s">
        <v>378</v>
      </c>
      <c r="L651" t="s">
        <v>306</v>
      </c>
      <c r="M651" t="s">
        <v>305</v>
      </c>
      <c r="N651" t="str">
        <f>_xlfn.IFNA(INDEX('[1]Unit _Table'!B:B, MATCH(H651, '[1]Unit _Table'!A2640:A3639)), "")</f>
        <v/>
      </c>
      <c r="O651" t="s">
        <v>8</v>
      </c>
      <c r="S651" t="b">
        <v>0</v>
      </c>
    </row>
    <row r="652" spans="1:19">
      <c r="A652" s="1">
        <v>650</v>
      </c>
      <c r="B652" t="s">
        <v>21</v>
      </c>
      <c r="C652" t="s">
        <v>190</v>
      </c>
      <c r="D652" t="s">
        <v>369</v>
      </c>
      <c r="F652" t="s">
        <v>442</v>
      </c>
      <c r="I652" t="e">
        <f>IF(Table13[[#This Row],[Measurement_Kind]]="number", 1000, IF(Table13[[#This Row],[Measurement_Kind]]=OR("boolean", "str"), 1, "N/A"))</f>
        <v>#VALUE!</v>
      </c>
      <c r="N652" t="str">
        <f>_xlfn.IFNA(INDEX('[1]Unit _Table'!B:B, MATCH(H652, '[1]Unit _Table'!A:A)), "")</f>
        <v/>
      </c>
      <c r="O652" t="s">
        <v>8</v>
      </c>
      <c r="S652" t="b">
        <v>0</v>
      </c>
    </row>
    <row r="653" spans="1:19">
      <c r="A653" s="1">
        <v>651</v>
      </c>
      <c r="B653" t="s">
        <v>21</v>
      </c>
      <c r="C653" t="s">
        <v>191</v>
      </c>
      <c r="D653" t="s">
        <v>369</v>
      </c>
      <c r="F653" t="s">
        <v>442</v>
      </c>
      <c r="I653" t="e">
        <f>IF(Table13[[#This Row],[Measurement_Kind]]="number", 1000, IF(Table13[[#This Row],[Measurement_Kind]]=OR("boolean", "str"), 1, "N/A"))</f>
        <v>#VALUE!</v>
      </c>
      <c r="N653" t="str">
        <f>_xlfn.IFNA(INDEX('[1]Unit _Table'!B:B, MATCH(H653, '[1]Unit _Table'!A:A)), "")</f>
        <v/>
      </c>
      <c r="O653" t="s">
        <v>8</v>
      </c>
      <c r="S653" t="b">
        <v>0</v>
      </c>
    </row>
    <row r="654" spans="1:19">
      <c r="A654" s="1">
        <v>652</v>
      </c>
      <c r="B654" t="s">
        <v>21</v>
      </c>
      <c r="C654" t="s">
        <v>192</v>
      </c>
      <c r="D654" t="s">
        <v>369</v>
      </c>
      <c r="E654" t="s">
        <v>443</v>
      </c>
      <c r="F654" t="s">
        <v>442</v>
      </c>
      <c r="I654">
        <v>1000</v>
      </c>
      <c r="K654" t="s">
        <v>416</v>
      </c>
      <c r="L654" t="s">
        <v>306</v>
      </c>
      <c r="M654" t="s">
        <v>380</v>
      </c>
      <c r="N654" t="str">
        <f>_xlfn.IFNA(INDEX('[1]Unit _Table'!B:B, MATCH(H654, '[1]Unit _Table'!A2006:A3005)), "")</f>
        <v/>
      </c>
      <c r="O654" t="s">
        <v>8</v>
      </c>
      <c r="S654" t="b">
        <v>0</v>
      </c>
    </row>
    <row r="655" spans="1:19">
      <c r="A655" s="1">
        <v>653</v>
      </c>
      <c r="B655" t="s">
        <v>21</v>
      </c>
      <c r="C655" t="s">
        <v>193</v>
      </c>
      <c r="D655" t="s">
        <v>369</v>
      </c>
      <c r="F655" t="s">
        <v>442</v>
      </c>
      <c r="I655" t="e">
        <f>IF(Table13[[#This Row],[Measurement_Kind]]="number", 1000, IF(Table13[[#This Row],[Measurement_Kind]]=OR("boolean", "str"), 1, "N/A"))</f>
        <v>#VALUE!</v>
      </c>
      <c r="N655" t="str">
        <f>_xlfn.IFNA(INDEX('[1]Unit _Table'!B:B, MATCH(H655, '[1]Unit _Table'!A:A)), "")</f>
        <v/>
      </c>
      <c r="O655" t="s">
        <v>8</v>
      </c>
      <c r="S655" t="b">
        <v>0</v>
      </c>
    </row>
    <row r="656" spans="1:19">
      <c r="A656" s="1">
        <v>654</v>
      </c>
      <c r="B656" t="s">
        <v>21</v>
      </c>
      <c r="C656" t="s">
        <v>194</v>
      </c>
      <c r="D656" t="s">
        <v>369</v>
      </c>
      <c r="F656" t="s">
        <v>442</v>
      </c>
      <c r="I656" t="e">
        <f>IF(Table13[[#This Row],[Measurement_Kind]]="number", 1000, IF(Table13[[#This Row],[Measurement_Kind]]=OR("boolean", "str"), 1, "N/A"))</f>
        <v>#VALUE!</v>
      </c>
      <c r="N656" t="str">
        <f>_xlfn.IFNA(INDEX('[1]Unit _Table'!B:B, MATCH(H656, '[1]Unit _Table'!A:A)), "")</f>
        <v/>
      </c>
      <c r="O656" t="s">
        <v>8</v>
      </c>
      <c r="S656" t="b">
        <v>0</v>
      </c>
    </row>
    <row r="657" spans="1:19">
      <c r="A657" s="1">
        <v>655</v>
      </c>
      <c r="B657" t="s">
        <v>21</v>
      </c>
      <c r="C657" t="s">
        <v>195</v>
      </c>
      <c r="D657" t="s">
        <v>369</v>
      </c>
      <c r="F657" t="s">
        <v>442</v>
      </c>
      <c r="I657" t="e">
        <f>IF(Table13[[#This Row],[Measurement_Kind]]="number", 1000, IF(Table13[[#This Row],[Measurement_Kind]]=OR("boolean", "str"), 1, "N/A"))</f>
        <v>#VALUE!</v>
      </c>
      <c r="N657" t="str">
        <f>_xlfn.IFNA(INDEX('[1]Unit _Table'!B:B, MATCH(H657, '[1]Unit _Table'!A:A)), "")</f>
        <v/>
      </c>
      <c r="O657" t="s">
        <v>8</v>
      </c>
      <c r="S657" t="b">
        <v>0</v>
      </c>
    </row>
    <row r="658" spans="1:19">
      <c r="A658" s="1">
        <v>656</v>
      </c>
      <c r="B658" t="s">
        <v>21</v>
      </c>
      <c r="C658" t="s">
        <v>196</v>
      </c>
      <c r="D658" t="s">
        <v>369</v>
      </c>
      <c r="F658" t="s">
        <v>442</v>
      </c>
      <c r="I658" t="e">
        <f>IF(Table13[[#This Row],[Measurement_Kind]]="number", 1000, IF(Table13[[#This Row],[Measurement_Kind]]=OR("boolean", "str"), 1, "N/A"))</f>
        <v>#VALUE!</v>
      </c>
      <c r="N658" t="str">
        <f>_xlfn.IFNA(INDEX('[1]Unit _Table'!B:B, MATCH(H658, '[1]Unit _Table'!A:A)), "")</f>
        <v/>
      </c>
      <c r="O658" t="s">
        <v>8</v>
      </c>
      <c r="S658" t="b">
        <v>0</v>
      </c>
    </row>
    <row r="659" spans="1:19">
      <c r="A659" s="1">
        <v>657</v>
      </c>
      <c r="B659" t="s">
        <v>21</v>
      </c>
      <c r="C659" t="s">
        <v>281</v>
      </c>
      <c r="D659" t="s">
        <v>369</v>
      </c>
      <c r="E659" t="s">
        <v>443</v>
      </c>
      <c r="F659" t="s">
        <v>442</v>
      </c>
      <c r="H659" t="s">
        <v>383</v>
      </c>
      <c r="I659">
        <v>1000</v>
      </c>
      <c r="K659" t="s">
        <v>415</v>
      </c>
      <c r="L659" t="s">
        <v>306</v>
      </c>
      <c r="M659" t="s">
        <v>380</v>
      </c>
      <c r="N659" t="str">
        <f>_xlfn.IFNA(INDEX('[1]Unit _Table'!B:B, MATCH(H659, '[1]Unit _Table'!$A$1:$A$1000)), "")</f>
        <v>fahrenheit</v>
      </c>
      <c r="O659" t="s">
        <v>8</v>
      </c>
      <c r="S659" t="b">
        <v>0</v>
      </c>
    </row>
    <row r="660" spans="1:19">
      <c r="A660" s="1">
        <v>658</v>
      </c>
      <c r="B660" t="s">
        <v>21</v>
      </c>
      <c r="C660" t="s">
        <v>197</v>
      </c>
      <c r="D660" t="s">
        <v>369</v>
      </c>
      <c r="E660" t="s">
        <v>443</v>
      </c>
      <c r="F660" t="s">
        <v>442</v>
      </c>
      <c r="I660">
        <v>1</v>
      </c>
      <c r="K660" t="s">
        <v>414</v>
      </c>
      <c r="L660" t="s">
        <v>299</v>
      </c>
      <c r="M660" t="s">
        <v>298</v>
      </c>
      <c r="N660" t="str">
        <f>_xlfn.IFNA(INDEX('[1]Unit _Table'!B:B, MATCH(H660, '[1]Unit _Table'!A2129:A3128)), "")</f>
        <v/>
      </c>
      <c r="O660" t="s">
        <v>8</v>
      </c>
      <c r="S660" t="b">
        <v>0</v>
      </c>
    </row>
    <row r="661" spans="1:19">
      <c r="A661" s="1">
        <v>659</v>
      </c>
      <c r="B661" t="s">
        <v>21</v>
      </c>
      <c r="C661" t="s">
        <v>25</v>
      </c>
      <c r="D661" t="s">
        <v>369</v>
      </c>
      <c r="F661" t="s">
        <v>442</v>
      </c>
      <c r="I661">
        <v>1</v>
      </c>
      <c r="N661" t="str">
        <f>_xlfn.IFNA(INDEX('[1]Unit _Table'!B:B, MATCH(H661, '[1]Unit _Table'!A:A)), "")</f>
        <v/>
      </c>
      <c r="O661" t="s">
        <v>8</v>
      </c>
      <c r="S661" t="b">
        <v>0</v>
      </c>
    </row>
    <row r="662" spans="1:19">
      <c r="A662" s="1">
        <v>660</v>
      </c>
      <c r="B662" t="s">
        <v>21</v>
      </c>
      <c r="C662" t="s">
        <v>200</v>
      </c>
      <c r="D662" t="s">
        <v>369</v>
      </c>
      <c r="E662" t="s">
        <v>443</v>
      </c>
      <c r="F662" t="s">
        <v>442</v>
      </c>
      <c r="I662">
        <v>1</v>
      </c>
      <c r="K662" t="s">
        <v>304</v>
      </c>
      <c r="L662" t="s">
        <v>299</v>
      </c>
      <c r="M662" t="s">
        <v>298</v>
      </c>
      <c r="N662" t="str">
        <f>_xlfn.IFNA(INDEX('[1]Unit _Table'!B:B, MATCH(H662, '[1]Unit _Table'!A2290:A3289)), "")</f>
        <v/>
      </c>
      <c r="O662" t="s">
        <v>8</v>
      </c>
      <c r="S662" t="b">
        <v>0</v>
      </c>
    </row>
    <row r="663" spans="1:19">
      <c r="A663" s="1">
        <v>661</v>
      </c>
      <c r="B663" t="s">
        <v>21</v>
      </c>
      <c r="C663" t="s">
        <v>201</v>
      </c>
      <c r="D663" t="s">
        <v>369</v>
      </c>
      <c r="E663" t="s">
        <v>443</v>
      </c>
      <c r="F663" t="s">
        <v>442</v>
      </c>
      <c r="I663">
        <v>1</v>
      </c>
      <c r="K663" t="s">
        <v>300</v>
      </c>
      <c r="L663" t="s">
        <v>299</v>
      </c>
      <c r="M663" t="s">
        <v>298</v>
      </c>
      <c r="N663" t="str">
        <f>_xlfn.IFNA(INDEX('[1]Unit _Table'!B:B, MATCH(H663, '[1]Unit _Table'!A4115:A5114)), "")</f>
        <v/>
      </c>
      <c r="O663" t="s">
        <v>8</v>
      </c>
      <c r="S663" t="b">
        <v>0</v>
      </c>
    </row>
    <row r="664" spans="1:19">
      <c r="A664" s="1">
        <v>662</v>
      </c>
      <c r="B664" t="s">
        <v>21</v>
      </c>
      <c r="C664" t="s">
        <v>202</v>
      </c>
      <c r="D664" t="s">
        <v>369</v>
      </c>
      <c r="E664" t="s">
        <v>443</v>
      </c>
      <c r="F664" t="s">
        <v>442</v>
      </c>
      <c r="H664" t="s">
        <v>383</v>
      </c>
      <c r="I664">
        <v>1000</v>
      </c>
      <c r="K664" t="s">
        <v>386</v>
      </c>
      <c r="L664" t="s">
        <v>306</v>
      </c>
      <c r="M664" t="s">
        <v>380</v>
      </c>
      <c r="N664" t="str">
        <f>_xlfn.IFNA(INDEX('[1]Unit _Table'!B:B, MATCH(H664, '[1]Unit _Table'!$A$1:$A$1000)), "")</f>
        <v>fahrenheit</v>
      </c>
      <c r="O664" t="s">
        <v>8</v>
      </c>
      <c r="S664" t="b">
        <v>0</v>
      </c>
    </row>
    <row r="665" spans="1:19">
      <c r="A665" s="1">
        <v>663</v>
      </c>
      <c r="B665" t="s">
        <v>21</v>
      </c>
      <c r="C665" t="s">
        <v>203</v>
      </c>
      <c r="D665" t="s">
        <v>369</v>
      </c>
      <c r="E665" t="s">
        <v>443</v>
      </c>
      <c r="F665" t="s">
        <v>442</v>
      </c>
      <c r="H665" t="s">
        <v>383</v>
      </c>
      <c r="I665">
        <v>1000</v>
      </c>
      <c r="K665" t="s">
        <v>385</v>
      </c>
      <c r="L665" t="s">
        <v>306</v>
      </c>
      <c r="M665" t="s">
        <v>380</v>
      </c>
      <c r="N665" t="str">
        <f>_xlfn.IFNA(INDEX('[1]Unit _Table'!B:B, MATCH(H665, '[1]Unit _Table'!$A$1:$A$1000)), "")</f>
        <v>fahrenheit</v>
      </c>
      <c r="O665" t="s">
        <v>8</v>
      </c>
      <c r="S665" t="b">
        <v>0</v>
      </c>
    </row>
    <row r="666" spans="1:19">
      <c r="A666" s="1">
        <v>664</v>
      </c>
      <c r="B666" t="s">
        <v>21</v>
      </c>
      <c r="C666" t="s">
        <v>282</v>
      </c>
      <c r="D666" t="s">
        <v>369</v>
      </c>
      <c r="E666" t="s">
        <v>443</v>
      </c>
      <c r="F666" t="s">
        <v>442</v>
      </c>
      <c r="H666" t="s">
        <v>383</v>
      </c>
      <c r="I666">
        <v>1000</v>
      </c>
      <c r="K666" t="s">
        <v>384</v>
      </c>
      <c r="L666" t="s">
        <v>306</v>
      </c>
      <c r="M666" t="s">
        <v>380</v>
      </c>
      <c r="N666" t="str">
        <f>_xlfn.IFNA(INDEX('[1]Unit _Table'!B:B, MATCH(H666, '[1]Unit _Table'!$A$1:$A$1000)), "")</f>
        <v>fahrenheit</v>
      </c>
      <c r="O666" t="s">
        <v>8</v>
      </c>
      <c r="S666" t="b">
        <v>0</v>
      </c>
    </row>
    <row r="667" spans="1:19">
      <c r="A667" s="1">
        <v>665</v>
      </c>
      <c r="B667" t="s">
        <v>21</v>
      </c>
      <c r="C667" t="s">
        <v>147</v>
      </c>
      <c r="D667" t="s">
        <v>369</v>
      </c>
      <c r="E667" t="s">
        <v>443</v>
      </c>
      <c r="F667" t="s">
        <v>442</v>
      </c>
      <c r="I667">
        <v>1000</v>
      </c>
      <c r="K667" t="s">
        <v>307</v>
      </c>
      <c r="L667" t="s">
        <v>376</v>
      </c>
      <c r="M667" t="s">
        <v>305</v>
      </c>
      <c r="N667" t="str">
        <f>_xlfn.IFNA(INDEX('[1]Unit _Table'!B:B, MATCH(H667, '[1]Unit _Table'!A2996:A3995)), "")</f>
        <v/>
      </c>
      <c r="O667" t="s">
        <v>8</v>
      </c>
      <c r="S667" t="b">
        <v>0</v>
      </c>
    </row>
    <row r="668" spans="1:19">
      <c r="A668" s="1">
        <v>666</v>
      </c>
      <c r="B668" t="s">
        <v>21</v>
      </c>
      <c r="C668" t="s">
        <v>204</v>
      </c>
      <c r="D668" t="s">
        <v>369</v>
      </c>
      <c r="E668" t="s">
        <v>443</v>
      </c>
      <c r="F668" t="s">
        <v>442</v>
      </c>
      <c r="H668" t="s">
        <v>383</v>
      </c>
      <c r="I668">
        <v>1000</v>
      </c>
      <c r="K668" t="s">
        <v>382</v>
      </c>
      <c r="L668" t="s">
        <v>306</v>
      </c>
      <c r="M668" t="s">
        <v>380</v>
      </c>
      <c r="N668" t="str">
        <f>_xlfn.IFNA(INDEX('[1]Unit _Table'!B:B, MATCH(H668, '[1]Unit _Table'!$A$1:$A$1000)), "")</f>
        <v>fahrenheit</v>
      </c>
      <c r="O668" t="s">
        <v>8</v>
      </c>
      <c r="S668" t="b">
        <v>0</v>
      </c>
    </row>
    <row r="669" spans="1:19">
      <c r="A669" s="1">
        <v>667</v>
      </c>
      <c r="B669" t="s">
        <v>21</v>
      </c>
      <c r="C669" t="s">
        <v>205</v>
      </c>
      <c r="D669" t="s">
        <v>369</v>
      </c>
      <c r="E669" t="s">
        <v>443</v>
      </c>
      <c r="F669" t="s">
        <v>442</v>
      </c>
      <c r="I669">
        <v>1000</v>
      </c>
      <c r="K669" t="s">
        <v>307</v>
      </c>
      <c r="L669" t="s">
        <v>306</v>
      </c>
      <c r="M669" t="s">
        <v>305</v>
      </c>
      <c r="N669" t="str">
        <f>_xlfn.IFNA(INDEX('[1]Unit _Table'!B:B, MATCH(H669, '[1]Unit _Table'!A3098:A4097)), "")</f>
        <v/>
      </c>
      <c r="O669" t="s">
        <v>8</v>
      </c>
      <c r="S669" t="b">
        <v>0</v>
      </c>
    </row>
    <row r="670" spans="1:19">
      <c r="A670" s="1">
        <v>668</v>
      </c>
      <c r="B670" t="s">
        <v>105</v>
      </c>
      <c r="C670" t="s">
        <v>206</v>
      </c>
      <c r="D670" t="s">
        <v>369</v>
      </c>
      <c r="E670" t="s">
        <v>443</v>
      </c>
      <c r="F670" t="s">
        <v>442</v>
      </c>
      <c r="H670" t="s">
        <v>383</v>
      </c>
      <c r="I670">
        <v>1000</v>
      </c>
      <c r="K670" t="s">
        <v>451</v>
      </c>
      <c r="L670" t="s">
        <v>423</v>
      </c>
      <c r="M670" t="s">
        <v>380</v>
      </c>
      <c r="N670" t="str">
        <f>_xlfn.IFNA(INDEX('[1]Unit _Table'!B:B, MATCH(H670, '[1]Unit _Table'!$A$1:$A$1000)), "")</f>
        <v>fahrenheit</v>
      </c>
      <c r="O670" t="s">
        <v>8</v>
      </c>
      <c r="S670" t="b">
        <v>0</v>
      </c>
    </row>
    <row r="671" spans="1:19">
      <c r="A671" s="1">
        <v>669</v>
      </c>
      <c r="B671" t="s">
        <v>105</v>
      </c>
      <c r="C671" t="s">
        <v>207</v>
      </c>
      <c r="D671" t="s">
        <v>369</v>
      </c>
      <c r="E671" t="s">
        <v>443</v>
      </c>
      <c r="F671" t="s">
        <v>442</v>
      </c>
      <c r="H671" t="s">
        <v>383</v>
      </c>
      <c r="I671">
        <v>1000</v>
      </c>
      <c r="K671" t="s">
        <v>450</v>
      </c>
      <c r="L671" t="s">
        <v>306</v>
      </c>
      <c r="M671" t="s">
        <v>380</v>
      </c>
      <c r="N671" t="str">
        <f>_xlfn.IFNA(INDEX('[1]Unit _Table'!B:B, MATCH(H671, '[1]Unit _Table'!$A$1:$A$1000)), "")</f>
        <v>fahrenheit</v>
      </c>
      <c r="O671" t="s">
        <v>8</v>
      </c>
      <c r="S671" t="b">
        <v>0</v>
      </c>
    </row>
    <row r="672" spans="1:19">
      <c r="A672" s="1">
        <v>670</v>
      </c>
      <c r="B672" t="s">
        <v>105</v>
      </c>
      <c r="C672" t="s">
        <v>208</v>
      </c>
      <c r="D672" t="s">
        <v>369</v>
      </c>
      <c r="E672" t="s">
        <v>443</v>
      </c>
      <c r="F672" t="s">
        <v>442</v>
      </c>
      <c r="H672" t="s">
        <v>383</v>
      </c>
      <c r="I672">
        <v>1000</v>
      </c>
      <c r="K672" t="s">
        <v>449</v>
      </c>
      <c r="L672" t="s">
        <v>306</v>
      </c>
      <c r="M672" t="s">
        <v>380</v>
      </c>
      <c r="N672" t="str">
        <f>_xlfn.IFNA(INDEX('[1]Unit _Table'!B:B, MATCH(H672, '[1]Unit _Table'!$A$1:$A$1000)), "")</f>
        <v>fahrenheit</v>
      </c>
      <c r="O672" t="s">
        <v>8</v>
      </c>
      <c r="S672" t="b">
        <v>0</v>
      </c>
    </row>
    <row r="673" spans="1:19">
      <c r="A673" s="1">
        <v>671</v>
      </c>
      <c r="B673" t="s">
        <v>105</v>
      </c>
      <c r="C673" t="s">
        <v>209</v>
      </c>
      <c r="D673" t="s">
        <v>369</v>
      </c>
      <c r="E673" t="s">
        <v>443</v>
      </c>
      <c r="F673" t="s">
        <v>442</v>
      </c>
      <c r="I673">
        <v>1000</v>
      </c>
      <c r="K673" t="s">
        <v>375</v>
      </c>
      <c r="L673" t="s">
        <v>299</v>
      </c>
      <c r="M673" t="s">
        <v>305</v>
      </c>
      <c r="N673" t="str">
        <f>_xlfn.IFNA(INDEX('[1]Unit _Table'!B:B, MATCH(H673, '[1]Unit _Table'!A3047:A4046)), "")</f>
        <v/>
      </c>
      <c r="O673" t="s">
        <v>8</v>
      </c>
      <c r="S673" t="b">
        <v>0</v>
      </c>
    </row>
    <row r="674" spans="1:19">
      <c r="A674" s="1">
        <v>672</v>
      </c>
      <c r="B674" t="s">
        <v>108</v>
      </c>
      <c r="C674" t="s">
        <v>210</v>
      </c>
      <c r="D674" t="s">
        <v>369</v>
      </c>
      <c r="E674" t="s">
        <v>443</v>
      </c>
      <c r="F674" t="s">
        <v>442</v>
      </c>
      <c r="I674">
        <v>1000</v>
      </c>
      <c r="K674" t="s">
        <v>381</v>
      </c>
      <c r="L674" t="s">
        <v>306</v>
      </c>
      <c r="M674" t="s">
        <v>380</v>
      </c>
      <c r="N674" t="str">
        <f>_xlfn.IFNA(INDEX('[1]Unit _Table'!B:B, MATCH(H674, '[1]Unit _Table'!A2536:A3535)), "")</f>
        <v/>
      </c>
      <c r="O674" t="s">
        <v>8</v>
      </c>
      <c r="S674" t="b">
        <v>0</v>
      </c>
    </row>
    <row r="675" spans="1:19">
      <c r="A675" s="1">
        <v>673</v>
      </c>
      <c r="B675" t="s">
        <v>108</v>
      </c>
      <c r="C675" t="s">
        <v>420</v>
      </c>
      <c r="D675" t="s">
        <v>369</v>
      </c>
      <c r="E675" t="s">
        <v>443</v>
      </c>
      <c r="F675" t="s">
        <v>442</v>
      </c>
      <c r="I675">
        <v>1000</v>
      </c>
      <c r="K675" t="s">
        <v>419</v>
      </c>
      <c r="L675" t="s">
        <v>306</v>
      </c>
      <c r="M675" t="s">
        <v>305</v>
      </c>
      <c r="N675" t="str">
        <f>_xlfn.IFNA(INDEX('[1]Unit _Table'!B:B, MATCH(H675, '[1]Unit _Table'!A1724:A2723)), "")</f>
        <v/>
      </c>
      <c r="O675" t="s">
        <v>8</v>
      </c>
      <c r="S675" t="b">
        <v>0</v>
      </c>
    </row>
    <row r="676" spans="1:19">
      <c r="A676" s="1">
        <v>674</v>
      </c>
      <c r="B676" t="s">
        <v>108</v>
      </c>
      <c r="C676" t="s">
        <v>542</v>
      </c>
      <c r="D676" t="s">
        <v>369</v>
      </c>
      <c r="E676" t="s">
        <v>443</v>
      </c>
      <c r="F676" t="s">
        <v>442</v>
      </c>
      <c r="I676">
        <v>1000</v>
      </c>
      <c r="K676" t="s">
        <v>419</v>
      </c>
      <c r="L676" t="s">
        <v>306</v>
      </c>
      <c r="M676" t="s">
        <v>305</v>
      </c>
      <c r="N676" t="str">
        <f>_xlfn.IFNA(INDEX('[1]Unit _Table'!B:B, MATCH(H676, '[1]Unit _Table'!A1749:A2748)), "")</f>
        <v/>
      </c>
      <c r="O676" t="s">
        <v>8</v>
      </c>
      <c r="S676" t="b">
        <v>0</v>
      </c>
    </row>
    <row r="677" spans="1:19">
      <c r="A677" s="1">
        <v>675</v>
      </c>
      <c r="B677" t="s">
        <v>108</v>
      </c>
      <c r="C677" t="s">
        <v>211</v>
      </c>
      <c r="D677" t="s">
        <v>369</v>
      </c>
      <c r="E677" t="s">
        <v>443</v>
      </c>
      <c r="F677" t="s">
        <v>442</v>
      </c>
      <c r="I677">
        <v>1000</v>
      </c>
      <c r="K677" t="s">
        <v>377</v>
      </c>
      <c r="L677" t="s">
        <v>306</v>
      </c>
      <c r="M677" t="s">
        <v>305</v>
      </c>
      <c r="N677" t="str">
        <f>_xlfn.IFNA(INDEX('[1]Unit _Table'!B:B, MATCH(H677, '[1]Unit _Table'!A2927:A3926)), "")</f>
        <v/>
      </c>
      <c r="O677" t="s">
        <v>8</v>
      </c>
      <c r="S677" t="b">
        <v>0</v>
      </c>
    </row>
    <row r="678" spans="1:19">
      <c r="A678" s="1">
        <v>676</v>
      </c>
      <c r="B678" t="s">
        <v>31</v>
      </c>
      <c r="C678" t="s">
        <v>32</v>
      </c>
      <c r="D678" t="s">
        <v>369</v>
      </c>
      <c r="F678" t="s">
        <v>308</v>
      </c>
      <c r="I678" t="e">
        <f>IF(Table13[[#This Row],[Measurement_Kind]]="number", 1000, IF(Table13[[#This Row],[Measurement_Kind]]=OR("boolean", "str"), 1, "N/A"))</f>
        <v>#VALUE!</v>
      </c>
      <c r="N678" t="str">
        <f>_xlfn.IFNA(INDEX('[1]Unit _Table'!B:B, MATCH(H678, '[1]Unit _Table'!A:A)), "")</f>
        <v/>
      </c>
      <c r="O678" t="s">
        <v>8</v>
      </c>
      <c r="S678" t="b">
        <v>0</v>
      </c>
    </row>
    <row r="679" spans="1:19">
      <c r="A679" s="1">
        <v>677</v>
      </c>
      <c r="B679" t="s">
        <v>31</v>
      </c>
      <c r="C679" t="s">
        <v>753</v>
      </c>
      <c r="D679" t="s">
        <v>369</v>
      </c>
      <c r="F679" t="s">
        <v>308</v>
      </c>
      <c r="I679" t="e">
        <f>IF(Table13[[#This Row],[Measurement_Kind]]="number", 1000, IF(Table13[[#This Row],[Measurement_Kind]]=OR("boolean", "str"), 1, "N/A"))</f>
        <v>#VALUE!</v>
      </c>
      <c r="N679" t="str">
        <f>_xlfn.IFNA(INDEX('[1]Unit _Table'!B:B, MATCH(H679, '[1]Unit _Table'!A:A)), "")</f>
        <v/>
      </c>
      <c r="O679" t="s">
        <v>8</v>
      </c>
      <c r="S679" t="b">
        <v>0</v>
      </c>
    </row>
    <row r="680" spans="1:19">
      <c r="A680" s="1">
        <v>678</v>
      </c>
      <c r="B680" t="s">
        <v>111</v>
      </c>
      <c r="C680" t="s">
        <v>112</v>
      </c>
      <c r="D680" t="s">
        <v>369</v>
      </c>
      <c r="F680" t="s">
        <v>308</v>
      </c>
      <c r="I680" t="e">
        <f>IF(Table13[[#This Row],[Measurement_Kind]]="number", 1000, IF(Table13[[#This Row],[Measurement_Kind]]=OR("boolean", "str"), 1, "N/A"))</f>
        <v>#VALUE!</v>
      </c>
      <c r="N680" t="str">
        <f>_xlfn.IFNA(INDEX('[1]Unit _Table'!B:B, MATCH(H680, '[1]Unit _Table'!A:A)), "")</f>
        <v/>
      </c>
      <c r="O680" t="s">
        <v>8</v>
      </c>
      <c r="S680" t="b">
        <v>0</v>
      </c>
    </row>
    <row r="681" spans="1:19">
      <c r="A681" s="1">
        <v>679</v>
      </c>
      <c r="B681" t="s">
        <v>111</v>
      </c>
      <c r="C681" t="s">
        <v>113</v>
      </c>
      <c r="D681" t="s">
        <v>369</v>
      </c>
      <c r="F681" t="s">
        <v>308</v>
      </c>
      <c r="I681" t="e">
        <f>IF(Table13[[#This Row],[Measurement_Kind]]="number", 1000, IF(Table13[[#This Row],[Measurement_Kind]]=OR("boolean", "str"), 1, "N/A"))</f>
        <v>#VALUE!</v>
      </c>
      <c r="N681" t="str">
        <f>_xlfn.IFNA(INDEX('[1]Unit _Table'!B:B, MATCH(H681, '[1]Unit _Table'!A:A)), "")</f>
        <v/>
      </c>
      <c r="O681" t="s">
        <v>8</v>
      </c>
      <c r="S681" t="b">
        <v>0</v>
      </c>
    </row>
    <row r="682" spans="1:19">
      <c r="A682" s="1">
        <v>680</v>
      </c>
      <c r="B682" t="s">
        <v>33</v>
      </c>
      <c r="C682" t="s">
        <v>38</v>
      </c>
      <c r="D682" t="s">
        <v>369</v>
      </c>
      <c r="F682" t="s">
        <v>308</v>
      </c>
      <c r="I682" t="e">
        <f>IF(Table13[[#This Row],[Measurement_Kind]]="number", 1000, IF(Table13[[#This Row],[Measurement_Kind]]=OR("boolean", "str"), 1, "N/A"))</f>
        <v>#VALUE!</v>
      </c>
      <c r="N682" t="str">
        <f>_xlfn.IFNA(INDEX('[1]Unit _Table'!B:B, MATCH(H682, '[1]Unit _Table'!A:A)), "")</f>
        <v/>
      </c>
      <c r="O682" t="s">
        <v>8</v>
      </c>
      <c r="S682" t="b">
        <v>0</v>
      </c>
    </row>
    <row r="683" spans="1:19">
      <c r="A683" s="1">
        <v>681</v>
      </c>
      <c r="B683" t="s">
        <v>33</v>
      </c>
      <c r="C683" t="s">
        <v>34</v>
      </c>
      <c r="D683" t="s">
        <v>369</v>
      </c>
      <c r="F683" t="s">
        <v>308</v>
      </c>
      <c r="I683" t="e">
        <f>IF(Table13[[#This Row],[Measurement_Kind]]="number", 1000, IF(Table13[[#This Row],[Measurement_Kind]]=OR("boolean", "str"), 1, "N/A"))</f>
        <v>#VALUE!</v>
      </c>
      <c r="N683" t="str">
        <f>_xlfn.IFNA(INDEX('[1]Unit _Table'!B:B, MATCH(H683, '[1]Unit _Table'!A:A)), "")</f>
        <v/>
      </c>
      <c r="O683" t="s">
        <v>8</v>
      </c>
      <c r="S683" t="b">
        <v>0</v>
      </c>
    </row>
    <row r="684" spans="1:19">
      <c r="A684" s="1">
        <v>682</v>
      </c>
      <c r="B684" t="s">
        <v>33</v>
      </c>
      <c r="C684" t="s">
        <v>566</v>
      </c>
      <c r="D684" t="s">
        <v>369</v>
      </c>
      <c r="F684" t="s">
        <v>308</v>
      </c>
      <c r="I684">
        <v>1</v>
      </c>
      <c r="M684" t="s">
        <v>305</v>
      </c>
      <c r="N684" t="str">
        <f>_xlfn.IFNA(INDEX('[1]Unit _Table'!B:B, MATCH(H684, '[1]Unit _Table'!A:A)), "")</f>
        <v/>
      </c>
      <c r="O684" t="s">
        <v>8</v>
      </c>
      <c r="S684" t="b">
        <v>0</v>
      </c>
    </row>
    <row r="685" spans="1:19">
      <c r="A685" s="1">
        <v>683</v>
      </c>
      <c r="B685" t="s">
        <v>33</v>
      </c>
      <c r="C685" t="s">
        <v>216</v>
      </c>
      <c r="D685" t="s">
        <v>369</v>
      </c>
      <c r="F685" t="s">
        <v>308</v>
      </c>
      <c r="I685">
        <v>1</v>
      </c>
      <c r="M685" t="s">
        <v>305</v>
      </c>
      <c r="N685" t="str">
        <f>_xlfn.IFNA(INDEX('[1]Unit _Table'!B:B, MATCH(H685, '[1]Unit _Table'!A:A)), "")</f>
        <v/>
      </c>
      <c r="O685" t="s">
        <v>8</v>
      </c>
      <c r="S685" t="b">
        <v>0</v>
      </c>
    </row>
    <row r="686" spans="1:19">
      <c r="A686" s="1">
        <v>684</v>
      </c>
      <c r="B686" t="s">
        <v>33</v>
      </c>
      <c r="C686" t="s">
        <v>214</v>
      </c>
      <c r="D686" t="s">
        <v>369</v>
      </c>
      <c r="F686" t="s">
        <v>308</v>
      </c>
      <c r="I686">
        <v>1</v>
      </c>
      <c r="M686" t="s">
        <v>305</v>
      </c>
      <c r="N686" t="str">
        <f>_xlfn.IFNA(INDEX('[1]Unit _Table'!B:B, MATCH(H686, '[1]Unit _Table'!A:A)), "")</f>
        <v/>
      </c>
      <c r="O686" t="s">
        <v>8</v>
      </c>
      <c r="S686" t="b">
        <v>0</v>
      </c>
    </row>
    <row r="687" spans="1:19">
      <c r="A687" s="1">
        <v>685</v>
      </c>
      <c r="B687" t="s">
        <v>33</v>
      </c>
      <c r="C687" t="s">
        <v>213</v>
      </c>
      <c r="D687" t="s">
        <v>369</v>
      </c>
      <c r="F687" t="s">
        <v>308</v>
      </c>
      <c r="I687" t="e">
        <f>IF(Table13[[#This Row],[Measurement_Kind]]="number", 1000, IF(Table13[[#This Row],[Measurement_Kind]]=OR("boolean", "str"), 1, "N/A"))</f>
        <v>#VALUE!</v>
      </c>
      <c r="L687" t="s">
        <v>306</v>
      </c>
      <c r="M687" t="s">
        <v>305</v>
      </c>
      <c r="N687" t="str">
        <f>_xlfn.IFNA(INDEX('[1]Unit _Table'!B:B, MATCH(H687, '[1]Unit _Table'!A:A)), "")</f>
        <v/>
      </c>
      <c r="O687" t="s">
        <v>8</v>
      </c>
      <c r="S687" t="b">
        <v>0</v>
      </c>
    </row>
    <row r="688" spans="1:19">
      <c r="A688" s="1">
        <v>686</v>
      </c>
      <c r="B688" t="s">
        <v>33</v>
      </c>
      <c r="C688" t="s">
        <v>215</v>
      </c>
      <c r="D688" t="s">
        <v>369</v>
      </c>
      <c r="F688" t="s">
        <v>308</v>
      </c>
      <c r="I688">
        <v>1</v>
      </c>
      <c r="M688" t="s">
        <v>305</v>
      </c>
      <c r="N688" t="str">
        <f>_xlfn.IFNA(INDEX('[1]Unit _Table'!B:B, MATCH(H688, '[1]Unit _Table'!A:A)), "")</f>
        <v/>
      </c>
      <c r="O688" t="s">
        <v>8</v>
      </c>
      <c r="S688" t="b">
        <v>0</v>
      </c>
    </row>
    <row r="689" spans="1:19">
      <c r="A689" s="1">
        <v>687</v>
      </c>
      <c r="B689" t="s">
        <v>33</v>
      </c>
      <c r="C689" t="s">
        <v>35</v>
      </c>
      <c r="D689" t="s">
        <v>369</v>
      </c>
      <c r="F689" t="s">
        <v>308</v>
      </c>
      <c r="I689" t="e">
        <f>IF(Table13[[#This Row],[Measurement_Kind]]="number", 1000, IF(Table13[[#This Row],[Measurement_Kind]]=OR("boolean", "str"), 1, "N/A"))</f>
        <v>#VALUE!</v>
      </c>
      <c r="N689" t="str">
        <f>_xlfn.IFNA(INDEX('[1]Unit _Table'!B:B, MATCH(H689, '[1]Unit _Table'!A:A)), "")</f>
        <v/>
      </c>
      <c r="O689" t="s">
        <v>8</v>
      </c>
      <c r="S689" t="b">
        <v>0</v>
      </c>
    </row>
    <row r="690" spans="1:19">
      <c r="A690" s="1">
        <v>688</v>
      </c>
      <c r="B690" t="s">
        <v>33</v>
      </c>
      <c r="C690" t="s">
        <v>479</v>
      </c>
      <c r="D690" t="s">
        <v>369</v>
      </c>
      <c r="F690" t="s">
        <v>308</v>
      </c>
      <c r="I690" t="e">
        <f>IF(Table13[[#This Row],[Measurement_Kind]]="number", 1000, IF(Table13[[#This Row],[Measurement_Kind]]=OR("boolean", "str"), 1, "N/A"))</f>
        <v>#VALUE!</v>
      </c>
      <c r="N690" t="str">
        <f>_xlfn.IFNA(INDEX('[1]Unit _Table'!B:B, MATCH(H690, '[1]Unit _Table'!A:A)), "")</f>
        <v/>
      </c>
      <c r="O690" t="s">
        <v>8</v>
      </c>
      <c r="S690" t="b">
        <v>0</v>
      </c>
    </row>
    <row r="691" spans="1:19">
      <c r="A691" s="1">
        <v>689</v>
      </c>
      <c r="B691" t="s">
        <v>45</v>
      </c>
      <c r="C691" t="s">
        <v>47</v>
      </c>
      <c r="D691" t="s">
        <v>369</v>
      </c>
      <c r="F691" t="s">
        <v>308</v>
      </c>
      <c r="I691" t="e">
        <f>IF(Table13[[#This Row],[Measurement_Kind]]="number", 1000, IF(Table13[[#This Row],[Measurement_Kind]]=OR("boolean", "str"), 1, "N/A"))</f>
        <v>#VALUE!</v>
      </c>
      <c r="N691" t="str">
        <f>_xlfn.IFNA(INDEX('[1]Unit _Table'!B:B, MATCH(H691, '[1]Unit _Table'!A:A)), "")</f>
        <v/>
      </c>
      <c r="O691" t="s">
        <v>8</v>
      </c>
      <c r="S691" t="b">
        <v>0</v>
      </c>
    </row>
    <row r="692" spans="1:19">
      <c r="A692" s="1">
        <v>690</v>
      </c>
      <c r="B692" t="s">
        <v>45</v>
      </c>
      <c r="C692" t="s">
        <v>48</v>
      </c>
      <c r="D692" t="s">
        <v>369</v>
      </c>
      <c r="F692" t="s">
        <v>308</v>
      </c>
      <c r="I692" t="e">
        <f>IF(Table13[[#This Row],[Measurement_Kind]]="number", 1000, IF(Table13[[#This Row],[Measurement_Kind]]=OR("boolean", "str"), 1, "N/A"))</f>
        <v>#VALUE!</v>
      </c>
      <c r="N692" t="str">
        <f>_xlfn.IFNA(INDEX('[1]Unit _Table'!B:B, MATCH(H692, '[1]Unit _Table'!A:A)), "")</f>
        <v/>
      </c>
      <c r="O692" t="s">
        <v>8</v>
      </c>
      <c r="S692" t="b">
        <v>0</v>
      </c>
    </row>
    <row r="693" spans="1:19">
      <c r="A693" s="1">
        <v>691</v>
      </c>
      <c r="B693" t="s">
        <v>45</v>
      </c>
      <c r="C693" t="s">
        <v>49</v>
      </c>
      <c r="D693" t="s">
        <v>369</v>
      </c>
      <c r="F693" t="s">
        <v>308</v>
      </c>
      <c r="I693" t="e">
        <f>IF(Table13[[#This Row],[Measurement_Kind]]="number", 1000, IF(Table13[[#This Row],[Measurement_Kind]]=OR("boolean", "str"), 1, "N/A"))</f>
        <v>#VALUE!</v>
      </c>
      <c r="N693" t="str">
        <f>_xlfn.IFNA(INDEX('[1]Unit _Table'!B:B, MATCH(H693, '[1]Unit _Table'!A:A)), "")</f>
        <v/>
      </c>
      <c r="O693" t="s">
        <v>8</v>
      </c>
      <c r="S693" t="b">
        <v>0</v>
      </c>
    </row>
    <row r="694" spans="1:19">
      <c r="A694" s="1">
        <v>692</v>
      </c>
      <c r="B694" t="s">
        <v>45</v>
      </c>
      <c r="C694" t="s">
        <v>50</v>
      </c>
      <c r="D694" t="s">
        <v>369</v>
      </c>
      <c r="F694" t="s">
        <v>308</v>
      </c>
      <c r="I694" t="e">
        <f>IF(Table13[[#This Row],[Measurement_Kind]]="number", 1000, IF(Table13[[#This Row],[Measurement_Kind]]=OR("boolean", "str"), 1, "N/A"))</f>
        <v>#VALUE!</v>
      </c>
      <c r="N694" t="str">
        <f>_xlfn.IFNA(INDEX('[1]Unit _Table'!B:B, MATCH(H694, '[1]Unit _Table'!A:A)), "")</f>
        <v/>
      </c>
      <c r="O694" t="s">
        <v>8</v>
      </c>
      <c r="S694" t="b">
        <v>0</v>
      </c>
    </row>
    <row r="695" spans="1:19">
      <c r="A695" s="1">
        <v>693</v>
      </c>
      <c r="B695" t="s">
        <v>45</v>
      </c>
      <c r="C695" t="s">
        <v>52</v>
      </c>
      <c r="D695" t="s">
        <v>369</v>
      </c>
      <c r="F695" t="s">
        <v>308</v>
      </c>
      <c r="I695" t="e">
        <f>IF(Table13[[#This Row],[Measurement_Kind]]="number", 1000, IF(Table13[[#This Row],[Measurement_Kind]]=OR("boolean", "str"), 1, "N/A"))</f>
        <v>#VALUE!</v>
      </c>
      <c r="N695" t="str">
        <f>_xlfn.IFNA(INDEX('[1]Unit _Table'!B:B, MATCH(H695, '[1]Unit _Table'!A:A)), "")</f>
        <v/>
      </c>
      <c r="O695" t="s">
        <v>8</v>
      </c>
      <c r="S695" t="b">
        <v>0</v>
      </c>
    </row>
    <row r="696" spans="1:19">
      <c r="A696" s="1">
        <v>694</v>
      </c>
      <c r="B696" t="s">
        <v>45</v>
      </c>
      <c r="C696" t="s">
        <v>53</v>
      </c>
      <c r="D696" t="s">
        <v>369</v>
      </c>
      <c r="F696" t="s">
        <v>308</v>
      </c>
      <c r="I696" t="e">
        <f>IF(Table13[[#This Row],[Measurement_Kind]]="number", 1000, IF(Table13[[#This Row],[Measurement_Kind]]=OR("boolean", "str"), 1, "N/A"))</f>
        <v>#VALUE!</v>
      </c>
      <c r="N696" t="str">
        <f>_xlfn.IFNA(INDEX('[1]Unit _Table'!B:B, MATCH(H696, '[1]Unit _Table'!A:A)), "")</f>
        <v/>
      </c>
      <c r="O696" t="s">
        <v>8</v>
      </c>
      <c r="S696" t="b">
        <v>0</v>
      </c>
    </row>
    <row r="697" spans="1:19">
      <c r="A697" s="1">
        <v>695</v>
      </c>
      <c r="B697" t="s">
        <v>45</v>
      </c>
      <c r="C697" t="s">
        <v>54</v>
      </c>
      <c r="D697" t="s">
        <v>369</v>
      </c>
      <c r="F697" t="s">
        <v>308</v>
      </c>
      <c r="I697" t="e">
        <f>IF(Table13[[#This Row],[Measurement_Kind]]="number", 1000, IF(Table13[[#This Row],[Measurement_Kind]]=OR("boolean", "str"), 1, "N/A"))</f>
        <v>#VALUE!</v>
      </c>
      <c r="N697" t="str">
        <f>_xlfn.IFNA(INDEX('[1]Unit _Table'!B:B, MATCH(H697, '[1]Unit _Table'!A:A)), "")</f>
        <v/>
      </c>
      <c r="O697" t="s">
        <v>8</v>
      </c>
      <c r="S697" t="b">
        <v>0</v>
      </c>
    </row>
    <row r="698" spans="1:19">
      <c r="A698" s="1">
        <v>696</v>
      </c>
      <c r="B698" t="s">
        <v>45</v>
      </c>
      <c r="C698" t="s">
        <v>55</v>
      </c>
      <c r="D698" t="s">
        <v>369</v>
      </c>
      <c r="F698" t="s">
        <v>308</v>
      </c>
      <c r="I698" t="e">
        <f>IF(Table13[[#This Row],[Measurement_Kind]]="number", 1000, IF(Table13[[#This Row],[Measurement_Kind]]=OR("boolean", "str"), 1, "N/A"))</f>
        <v>#VALUE!</v>
      </c>
      <c r="N698" t="str">
        <f>_xlfn.IFNA(INDEX('[1]Unit _Table'!B:B, MATCH(H698, '[1]Unit _Table'!A:A)), "")</f>
        <v/>
      </c>
      <c r="O698" t="s">
        <v>8</v>
      </c>
      <c r="S698" t="b">
        <v>0</v>
      </c>
    </row>
    <row r="699" spans="1:19">
      <c r="A699" s="1">
        <v>697</v>
      </c>
      <c r="B699" t="s">
        <v>45</v>
      </c>
      <c r="C699" t="s">
        <v>56</v>
      </c>
      <c r="D699" t="s">
        <v>369</v>
      </c>
      <c r="F699" t="s">
        <v>308</v>
      </c>
      <c r="I699" t="e">
        <f>IF(Table13[[#This Row],[Measurement_Kind]]="number", 1000, IF(Table13[[#This Row],[Measurement_Kind]]=OR("boolean", "str"), 1, "N/A"))</f>
        <v>#VALUE!</v>
      </c>
      <c r="N699" t="str">
        <f>_xlfn.IFNA(INDEX('[1]Unit _Table'!B:B, MATCH(H699, '[1]Unit _Table'!A:A)), "")</f>
        <v/>
      </c>
      <c r="O699" t="s">
        <v>8</v>
      </c>
      <c r="S699" t="b">
        <v>0</v>
      </c>
    </row>
    <row r="700" spans="1:19">
      <c r="A700" s="1">
        <v>698</v>
      </c>
      <c r="B700" t="s">
        <v>45</v>
      </c>
      <c r="C700" t="s">
        <v>57</v>
      </c>
      <c r="D700" t="s">
        <v>369</v>
      </c>
      <c r="F700" t="s">
        <v>308</v>
      </c>
      <c r="I700" t="e">
        <f>IF(Table13[[#This Row],[Measurement_Kind]]="number", 1000, IF(Table13[[#This Row],[Measurement_Kind]]=OR("boolean", "str"), 1, "N/A"))</f>
        <v>#VALUE!</v>
      </c>
      <c r="N700" t="str">
        <f>_xlfn.IFNA(INDEX('[1]Unit _Table'!B:B, MATCH(H700, '[1]Unit _Table'!A:A)), "")</f>
        <v/>
      </c>
      <c r="O700" t="s">
        <v>8</v>
      </c>
      <c r="S700" t="b">
        <v>0</v>
      </c>
    </row>
    <row r="701" spans="1:19">
      <c r="A701" s="1">
        <v>699</v>
      </c>
      <c r="B701" t="s">
        <v>45</v>
      </c>
      <c r="C701" t="s">
        <v>58</v>
      </c>
      <c r="D701" t="s">
        <v>369</v>
      </c>
      <c r="F701" t="s">
        <v>308</v>
      </c>
      <c r="I701" t="e">
        <f>IF(Table13[[#This Row],[Measurement_Kind]]="number", 1000, IF(Table13[[#This Row],[Measurement_Kind]]=OR("boolean", "str"), 1, "N/A"))</f>
        <v>#VALUE!</v>
      </c>
      <c r="N701" t="str">
        <f>_xlfn.IFNA(INDEX('[1]Unit _Table'!B:B, MATCH(H701, '[1]Unit _Table'!A:A)), "")</f>
        <v/>
      </c>
      <c r="O701" t="s">
        <v>8</v>
      </c>
      <c r="S701" t="b">
        <v>0</v>
      </c>
    </row>
    <row r="702" spans="1:19">
      <c r="A702" s="1">
        <v>700</v>
      </c>
      <c r="B702" t="s">
        <v>45</v>
      </c>
      <c r="C702" t="s">
        <v>59</v>
      </c>
      <c r="D702" t="s">
        <v>369</v>
      </c>
      <c r="F702" t="s">
        <v>308</v>
      </c>
      <c r="I702" t="e">
        <f>IF(Table13[[#This Row],[Measurement_Kind]]="number", 1000, IF(Table13[[#This Row],[Measurement_Kind]]=OR("boolean", "str"), 1, "N/A"))</f>
        <v>#VALUE!</v>
      </c>
      <c r="N702" t="str">
        <f>_xlfn.IFNA(INDEX('[1]Unit _Table'!B:B, MATCH(H702, '[1]Unit _Table'!A:A)), "")</f>
        <v/>
      </c>
      <c r="O702" t="s">
        <v>8</v>
      </c>
      <c r="S702" t="b">
        <v>0</v>
      </c>
    </row>
    <row r="703" spans="1:19">
      <c r="A703" s="1">
        <v>701</v>
      </c>
      <c r="B703" t="s">
        <v>45</v>
      </c>
      <c r="C703" t="s">
        <v>60</v>
      </c>
      <c r="D703" t="s">
        <v>369</v>
      </c>
      <c r="F703" t="s">
        <v>308</v>
      </c>
      <c r="I703" t="e">
        <f>IF(Table13[[#This Row],[Measurement_Kind]]="number", 1000, IF(Table13[[#This Row],[Measurement_Kind]]=OR("boolean", "str"), 1, "N/A"))</f>
        <v>#VALUE!</v>
      </c>
      <c r="N703" t="str">
        <f>_xlfn.IFNA(INDEX('[1]Unit _Table'!B:B, MATCH(H703, '[1]Unit _Table'!A:A)), "")</f>
        <v/>
      </c>
      <c r="O703" t="s">
        <v>8</v>
      </c>
      <c r="S703" t="b">
        <v>0</v>
      </c>
    </row>
    <row r="704" spans="1:19">
      <c r="A704" s="1">
        <v>702</v>
      </c>
      <c r="B704" t="s">
        <v>45</v>
      </c>
      <c r="C704" t="s">
        <v>120</v>
      </c>
      <c r="D704" t="s">
        <v>369</v>
      </c>
      <c r="F704" t="s">
        <v>308</v>
      </c>
      <c r="I704" t="e">
        <f>IF(Table13[[#This Row],[Measurement_Kind]]="number", 1000, IF(Table13[[#This Row],[Measurement_Kind]]=OR("boolean", "str"), 1, "N/A"))</f>
        <v>#VALUE!</v>
      </c>
      <c r="N704" t="str">
        <f>_xlfn.IFNA(INDEX('[1]Unit _Table'!B:B, MATCH(H704, '[1]Unit _Table'!A:A)), "")</f>
        <v/>
      </c>
      <c r="O704" t="s">
        <v>8</v>
      </c>
      <c r="S704" t="b">
        <v>0</v>
      </c>
    </row>
    <row r="705" spans="1:19">
      <c r="A705" s="1">
        <v>703</v>
      </c>
      <c r="B705" t="s">
        <v>45</v>
      </c>
      <c r="C705" t="s">
        <v>61</v>
      </c>
      <c r="D705" t="s">
        <v>369</v>
      </c>
      <c r="F705" t="s">
        <v>308</v>
      </c>
      <c r="I705" t="e">
        <f>IF(Table13[[#This Row],[Measurement_Kind]]="number", 1000, IF(Table13[[#This Row],[Measurement_Kind]]=OR("boolean", "str"), 1, "N/A"))</f>
        <v>#VALUE!</v>
      </c>
      <c r="N705" t="str">
        <f>_xlfn.IFNA(INDEX('[1]Unit _Table'!B:B, MATCH(H705, '[1]Unit _Table'!A:A)), "")</f>
        <v/>
      </c>
      <c r="O705" t="s">
        <v>8</v>
      </c>
      <c r="S705" t="b">
        <v>0</v>
      </c>
    </row>
    <row r="706" spans="1:19">
      <c r="A706" s="1">
        <v>704</v>
      </c>
      <c r="B706" t="s">
        <v>45</v>
      </c>
      <c r="C706" t="s">
        <v>62</v>
      </c>
      <c r="D706" t="s">
        <v>369</v>
      </c>
      <c r="F706" t="s">
        <v>308</v>
      </c>
      <c r="I706" t="e">
        <f>IF(Table13[[#This Row],[Measurement_Kind]]="number", 1000, IF(Table13[[#This Row],[Measurement_Kind]]=OR("boolean", "str"), 1, "N/A"))</f>
        <v>#VALUE!</v>
      </c>
      <c r="N706" t="str">
        <f>_xlfn.IFNA(INDEX('[1]Unit _Table'!B:B, MATCH(H706, '[1]Unit _Table'!A:A)), "")</f>
        <v/>
      </c>
      <c r="O706" t="s">
        <v>8</v>
      </c>
      <c r="S706" t="b">
        <v>0</v>
      </c>
    </row>
    <row r="707" spans="1:19">
      <c r="A707" s="1">
        <v>705</v>
      </c>
      <c r="B707" t="s">
        <v>45</v>
      </c>
      <c r="C707" t="s">
        <v>63</v>
      </c>
      <c r="D707" t="s">
        <v>369</v>
      </c>
      <c r="F707" t="s">
        <v>308</v>
      </c>
      <c r="I707">
        <v>1</v>
      </c>
      <c r="L707" t="s">
        <v>541</v>
      </c>
      <c r="M707" t="s">
        <v>298</v>
      </c>
      <c r="N707" t="str">
        <f>_xlfn.IFNA(INDEX('[1]Unit _Table'!B:B, MATCH(H707, '[1]Unit _Table'!A:A)), "")</f>
        <v/>
      </c>
      <c r="O707" t="s">
        <v>8</v>
      </c>
      <c r="S707" t="b">
        <v>0</v>
      </c>
    </row>
    <row r="708" spans="1:19">
      <c r="A708" s="1">
        <v>706</v>
      </c>
      <c r="B708" t="s">
        <v>45</v>
      </c>
      <c r="C708" t="s">
        <v>65</v>
      </c>
      <c r="D708" t="s">
        <v>369</v>
      </c>
      <c r="F708" t="s">
        <v>308</v>
      </c>
      <c r="I708" t="e">
        <f>IF(Table13[[#This Row],[Measurement_Kind]]="number", 1000, IF(Table13[[#This Row],[Measurement_Kind]]=OR("boolean", "str"), 1, "N/A"))</f>
        <v>#VALUE!</v>
      </c>
      <c r="N708" t="str">
        <f>_xlfn.IFNA(INDEX('[1]Unit _Table'!B:B, MATCH(H708, '[1]Unit _Table'!A:A)), "")</f>
        <v/>
      </c>
      <c r="O708" t="s">
        <v>8</v>
      </c>
      <c r="S708" t="b">
        <v>0</v>
      </c>
    </row>
    <row r="709" spans="1:19">
      <c r="A709" s="1">
        <v>707</v>
      </c>
      <c r="B709" t="s">
        <v>45</v>
      </c>
      <c r="C709" t="s">
        <v>66</v>
      </c>
      <c r="D709" t="s">
        <v>369</v>
      </c>
      <c r="F709" t="s">
        <v>308</v>
      </c>
      <c r="I709" t="e">
        <f>IF(Table13[[#This Row],[Measurement_Kind]]="number", 1000, IF(Table13[[#This Row],[Measurement_Kind]]=OR("boolean", "str"), 1, "N/A"))</f>
        <v>#VALUE!</v>
      </c>
      <c r="N709" t="str">
        <f>_xlfn.IFNA(INDEX('[1]Unit _Table'!B:B, MATCH(H709, '[1]Unit _Table'!A:A)), "")</f>
        <v/>
      </c>
      <c r="O709" t="s">
        <v>8</v>
      </c>
      <c r="S709" t="b">
        <v>0</v>
      </c>
    </row>
    <row r="710" spans="1:19">
      <c r="A710" s="1">
        <v>708</v>
      </c>
      <c r="B710" t="s">
        <v>45</v>
      </c>
      <c r="C710" t="s">
        <v>67</v>
      </c>
      <c r="D710" t="s">
        <v>369</v>
      </c>
      <c r="F710" t="s">
        <v>308</v>
      </c>
      <c r="I710" t="e">
        <f>IF(Table13[[#This Row],[Measurement_Kind]]="number", 1000, IF(Table13[[#This Row],[Measurement_Kind]]=OR("boolean", "str"), 1, "N/A"))</f>
        <v>#VALUE!</v>
      </c>
      <c r="N710" t="str">
        <f>_xlfn.IFNA(INDEX('[1]Unit _Table'!B:B, MATCH(H710, '[1]Unit _Table'!A:A)), "")</f>
        <v/>
      </c>
      <c r="O710" t="s">
        <v>8</v>
      </c>
      <c r="S710" t="b">
        <v>0</v>
      </c>
    </row>
    <row r="711" spans="1:19">
      <c r="A711" s="1">
        <v>709</v>
      </c>
      <c r="B711" t="s">
        <v>45</v>
      </c>
      <c r="C711" t="s">
        <v>68</v>
      </c>
      <c r="D711" t="s">
        <v>369</v>
      </c>
      <c r="F711" t="s">
        <v>308</v>
      </c>
      <c r="I711" t="e">
        <f>IF(Table13[[#This Row],[Measurement_Kind]]="number", 1000, IF(Table13[[#This Row],[Measurement_Kind]]=OR("boolean", "str"), 1, "N/A"))</f>
        <v>#VALUE!</v>
      </c>
      <c r="N711" t="str">
        <f>_xlfn.IFNA(INDEX('[1]Unit _Table'!B:B, MATCH(H711, '[1]Unit _Table'!A:A)), "")</f>
        <v/>
      </c>
      <c r="O711" t="s">
        <v>8</v>
      </c>
      <c r="S711" t="b">
        <v>0</v>
      </c>
    </row>
    <row r="712" spans="1:19">
      <c r="A712" s="1">
        <v>710</v>
      </c>
      <c r="B712" t="s">
        <v>45</v>
      </c>
      <c r="C712" t="s">
        <v>70</v>
      </c>
      <c r="D712" t="s">
        <v>369</v>
      </c>
      <c r="F712" t="s">
        <v>308</v>
      </c>
      <c r="I712" t="e">
        <f>IF(Table13[[#This Row],[Measurement_Kind]]="number", 1000, IF(Table13[[#This Row],[Measurement_Kind]]=OR("boolean", "str"), 1, "N/A"))</f>
        <v>#VALUE!</v>
      </c>
      <c r="N712" t="str">
        <f>_xlfn.IFNA(INDEX('[1]Unit _Table'!B:B, MATCH(H712, '[1]Unit _Table'!A:A)), "")</f>
        <v/>
      </c>
      <c r="O712" t="s">
        <v>8</v>
      </c>
      <c r="S712" t="b">
        <v>0</v>
      </c>
    </row>
    <row r="713" spans="1:19">
      <c r="A713" s="1">
        <v>711</v>
      </c>
      <c r="B713" t="s">
        <v>45</v>
      </c>
      <c r="C713" t="s">
        <v>71</v>
      </c>
      <c r="D713" t="s">
        <v>369</v>
      </c>
      <c r="F713" t="s">
        <v>308</v>
      </c>
      <c r="I713" t="e">
        <f>IF(Table13[[#This Row],[Measurement_Kind]]="number", 1000, IF(Table13[[#This Row],[Measurement_Kind]]=OR("boolean", "str"), 1, "N/A"))</f>
        <v>#VALUE!</v>
      </c>
      <c r="N713" t="str">
        <f>_xlfn.IFNA(INDEX('[1]Unit _Table'!B:B, MATCH(H713, '[1]Unit _Table'!A:A)), "")</f>
        <v/>
      </c>
      <c r="O713" t="s">
        <v>8</v>
      </c>
      <c r="S713" t="b">
        <v>0</v>
      </c>
    </row>
    <row r="714" spans="1:19">
      <c r="A714" s="1">
        <v>712</v>
      </c>
      <c r="B714" t="s">
        <v>45</v>
      </c>
      <c r="C714" t="s">
        <v>72</v>
      </c>
      <c r="D714" t="s">
        <v>369</v>
      </c>
      <c r="F714" t="s">
        <v>308</v>
      </c>
      <c r="I714" t="e">
        <f>IF(Table13[[#This Row],[Measurement_Kind]]="number", 1000, IF(Table13[[#This Row],[Measurement_Kind]]=OR("boolean", "str"), 1, "N/A"))</f>
        <v>#VALUE!</v>
      </c>
      <c r="N714" t="str">
        <f>_xlfn.IFNA(INDEX('[1]Unit _Table'!B:B, MATCH(H714, '[1]Unit _Table'!A:A)), "")</f>
        <v/>
      </c>
      <c r="O714" t="s">
        <v>8</v>
      </c>
      <c r="S714" t="b">
        <v>0</v>
      </c>
    </row>
    <row r="715" spans="1:19">
      <c r="A715" s="1">
        <v>713</v>
      </c>
      <c r="B715" t="s">
        <v>45</v>
      </c>
      <c r="C715" t="s">
        <v>121</v>
      </c>
      <c r="D715" t="s">
        <v>369</v>
      </c>
      <c r="F715" t="s">
        <v>308</v>
      </c>
      <c r="I715" t="e">
        <f>IF(Table13[[#This Row],[Measurement_Kind]]="number", 1000, IF(Table13[[#This Row],[Measurement_Kind]]=OR("boolean", "str"), 1, "N/A"))</f>
        <v>#VALUE!</v>
      </c>
      <c r="N715" t="str">
        <f>_xlfn.IFNA(INDEX('[1]Unit _Table'!B:B, MATCH(H715, '[1]Unit _Table'!A:A)), "")</f>
        <v/>
      </c>
      <c r="O715" t="s">
        <v>8</v>
      </c>
      <c r="S715" t="b">
        <v>0</v>
      </c>
    </row>
    <row r="716" spans="1:19">
      <c r="A716" s="1">
        <v>714</v>
      </c>
      <c r="B716" t="s">
        <v>45</v>
      </c>
      <c r="C716" t="s">
        <v>74</v>
      </c>
      <c r="D716" t="s">
        <v>369</v>
      </c>
      <c r="F716" t="s">
        <v>308</v>
      </c>
      <c r="I716" t="e">
        <f>IF(Table13[[#This Row],[Measurement_Kind]]="number", 1000, IF(Table13[[#This Row],[Measurement_Kind]]=OR("boolean", "str"), 1, "N/A"))</f>
        <v>#VALUE!</v>
      </c>
      <c r="N716" t="str">
        <f>_xlfn.IFNA(INDEX('[1]Unit _Table'!B:B, MATCH(H716, '[1]Unit _Table'!A:A)), "")</f>
        <v/>
      </c>
      <c r="O716" t="s">
        <v>8</v>
      </c>
      <c r="S716" t="b">
        <v>0</v>
      </c>
    </row>
    <row r="717" spans="1:19">
      <c r="A717" s="1">
        <v>715</v>
      </c>
      <c r="B717" t="s">
        <v>45</v>
      </c>
      <c r="C717" t="s">
        <v>75</v>
      </c>
      <c r="D717" t="s">
        <v>369</v>
      </c>
      <c r="F717" t="s">
        <v>308</v>
      </c>
      <c r="I717" t="e">
        <f>IF(Table13[[#This Row],[Measurement_Kind]]="number", 1000, IF(Table13[[#This Row],[Measurement_Kind]]=OR("boolean", "str"), 1, "N/A"))</f>
        <v>#VALUE!</v>
      </c>
      <c r="N717" t="str">
        <f>_xlfn.IFNA(INDEX('[1]Unit _Table'!B:B, MATCH(H717, '[1]Unit _Table'!A:A)), "")</f>
        <v/>
      </c>
      <c r="O717" t="s">
        <v>8</v>
      </c>
      <c r="S717" t="b">
        <v>0</v>
      </c>
    </row>
    <row r="718" spans="1:19">
      <c r="A718" s="1">
        <v>716</v>
      </c>
      <c r="B718" t="s">
        <v>45</v>
      </c>
      <c r="C718" t="s">
        <v>77</v>
      </c>
      <c r="D718" t="s">
        <v>369</v>
      </c>
      <c r="F718" t="s">
        <v>308</v>
      </c>
      <c r="I718" t="e">
        <f>IF(Table13[[#This Row],[Measurement_Kind]]="number", 1000, IF(Table13[[#This Row],[Measurement_Kind]]=OR("boolean", "str"), 1, "N/A"))</f>
        <v>#VALUE!</v>
      </c>
      <c r="N718" t="str">
        <f>_xlfn.IFNA(INDEX('[1]Unit _Table'!B:B, MATCH(H718, '[1]Unit _Table'!A:A)), "")</f>
        <v/>
      </c>
      <c r="O718" t="s">
        <v>8</v>
      </c>
      <c r="S718" t="b">
        <v>0</v>
      </c>
    </row>
    <row r="719" spans="1:19">
      <c r="A719" s="1">
        <v>717</v>
      </c>
      <c r="B719" t="s">
        <v>45</v>
      </c>
      <c r="C719" t="s">
        <v>78</v>
      </c>
      <c r="D719" t="s">
        <v>369</v>
      </c>
      <c r="F719" t="s">
        <v>308</v>
      </c>
      <c r="I719" t="e">
        <f>IF(Table13[[#This Row],[Measurement_Kind]]="number", 1000, IF(Table13[[#This Row],[Measurement_Kind]]=OR("boolean", "str"), 1, "N/A"))</f>
        <v>#VALUE!</v>
      </c>
      <c r="N719" t="str">
        <f>_xlfn.IFNA(INDEX('[1]Unit _Table'!B:B, MATCH(H719, '[1]Unit _Table'!A:A)), "")</f>
        <v/>
      </c>
      <c r="O719" t="s">
        <v>8</v>
      </c>
      <c r="S719" t="b">
        <v>0</v>
      </c>
    </row>
    <row r="720" spans="1:19">
      <c r="A720" s="1">
        <v>718</v>
      </c>
      <c r="B720" t="s">
        <v>45</v>
      </c>
      <c r="C720" t="s">
        <v>79</v>
      </c>
      <c r="D720" t="s">
        <v>369</v>
      </c>
      <c r="F720" t="s">
        <v>308</v>
      </c>
      <c r="I720" t="e">
        <f>IF(Table13[[#This Row],[Measurement_Kind]]="number", 1000, IF(Table13[[#This Row],[Measurement_Kind]]=OR("boolean", "str"), 1, "N/A"))</f>
        <v>#VALUE!</v>
      </c>
      <c r="N720" t="str">
        <f>_xlfn.IFNA(INDEX('[1]Unit _Table'!B:B, MATCH(H720, '[1]Unit _Table'!A:A)), "")</f>
        <v/>
      </c>
      <c r="O720" t="s">
        <v>8</v>
      </c>
      <c r="S720" t="b">
        <v>0</v>
      </c>
    </row>
    <row r="721" spans="1:19">
      <c r="A721" s="1">
        <v>719</v>
      </c>
      <c r="B721" t="s">
        <v>45</v>
      </c>
      <c r="C721" t="s">
        <v>80</v>
      </c>
      <c r="D721" t="s">
        <v>369</v>
      </c>
      <c r="F721" t="s">
        <v>308</v>
      </c>
      <c r="I721" t="e">
        <f>IF(Table13[[#This Row],[Measurement_Kind]]="number", 1000, IF(Table13[[#This Row],[Measurement_Kind]]=OR("boolean", "str"), 1, "N/A"))</f>
        <v>#VALUE!</v>
      </c>
      <c r="N721" t="str">
        <f>_xlfn.IFNA(INDEX('[1]Unit _Table'!B:B, MATCH(H721, '[1]Unit _Table'!A:A)), "")</f>
        <v/>
      </c>
      <c r="O721" t="s">
        <v>8</v>
      </c>
      <c r="S721" t="b">
        <v>0</v>
      </c>
    </row>
    <row r="722" spans="1:19">
      <c r="A722" s="1">
        <v>720</v>
      </c>
      <c r="B722" t="s">
        <v>45</v>
      </c>
      <c r="C722" t="s">
        <v>89</v>
      </c>
      <c r="D722" t="s">
        <v>369</v>
      </c>
      <c r="F722" t="s">
        <v>308</v>
      </c>
      <c r="I722" t="e">
        <f>IF(Table13[[#This Row],[Measurement_Kind]]="number", 1000, IF(Table13[[#This Row],[Measurement_Kind]]=OR("boolean", "str"), 1, "N/A"))</f>
        <v>#VALUE!</v>
      </c>
      <c r="N722" t="str">
        <f>_xlfn.IFNA(INDEX('[1]Unit _Table'!B:B, MATCH(H722, '[1]Unit _Table'!A:A)), "")</f>
        <v/>
      </c>
      <c r="O722" t="s">
        <v>8</v>
      </c>
      <c r="S722" t="b">
        <v>0</v>
      </c>
    </row>
    <row r="723" spans="1:19">
      <c r="A723" s="1">
        <v>721</v>
      </c>
      <c r="B723" t="s">
        <v>45</v>
      </c>
      <c r="C723" t="s">
        <v>90</v>
      </c>
      <c r="D723" t="s">
        <v>369</v>
      </c>
      <c r="F723" t="s">
        <v>308</v>
      </c>
      <c r="I723" t="e">
        <f>IF(Table13[[#This Row],[Measurement_Kind]]="number", 1000, IF(Table13[[#This Row],[Measurement_Kind]]=OR("boolean", "str"), 1, "N/A"))</f>
        <v>#VALUE!</v>
      </c>
      <c r="N723" t="str">
        <f>_xlfn.IFNA(INDEX('[1]Unit _Table'!B:B, MATCH(H723, '[1]Unit _Table'!A:A)), "")</f>
        <v/>
      </c>
      <c r="O723" t="s">
        <v>8</v>
      </c>
      <c r="S723" t="b">
        <v>0</v>
      </c>
    </row>
    <row r="724" spans="1:19">
      <c r="A724" s="1">
        <v>722</v>
      </c>
      <c r="B724" t="s">
        <v>45</v>
      </c>
      <c r="C724" t="s">
        <v>91</v>
      </c>
      <c r="D724" t="s">
        <v>369</v>
      </c>
      <c r="F724" t="s">
        <v>308</v>
      </c>
      <c r="I724" t="e">
        <f>IF(Table13[[#This Row],[Measurement_Kind]]="number", 1000, IF(Table13[[#This Row],[Measurement_Kind]]=OR("boolean", "str"), 1, "N/A"))</f>
        <v>#VALUE!</v>
      </c>
      <c r="N724" t="str">
        <f>_xlfn.IFNA(INDEX('[1]Unit _Table'!B:B, MATCH(H724, '[1]Unit _Table'!A:A)), "")</f>
        <v/>
      </c>
      <c r="O724" t="s">
        <v>8</v>
      </c>
      <c r="S724" t="b">
        <v>0</v>
      </c>
    </row>
    <row r="725" spans="1:19">
      <c r="A725" s="1">
        <v>723</v>
      </c>
      <c r="B725" t="s">
        <v>45</v>
      </c>
      <c r="C725" t="s">
        <v>92</v>
      </c>
      <c r="D725" t="s">
        <v>369</v>
      </c>
      <c r="F725" t="s">
        <v>308</v>
      </c>
      <c r="I725" t="e">
        <f>IF(Table13[[#This Row],[Measurement_Kind]]="number", 1000, IF(Table13[[#This Row],[Measurement_Kind]]=OR("boolean", "str"), 1, "N/A"))</f>
        <v>#VALUE!</v>
      </c>
      <c r="N725" t="str">
        <f>_xlfn.IFNA(INDEX('[1]Unit _Table'!B:B, MATCH(H725, '[1]Unit _Table'!A:A)), "")</f>
        <v/>
      </c>
      <c r="O725" t="s">
        <v>8</v>
      </c>
      <c r="S725" t="b">
        <v>0</v>
      </c>
    </row>
    <row r="726" spans="1:19">
      <c r="A726" s="1">
        <v>724</v>
      </c>
      <c r="B726" t="s">
        <v>21</v>
      </c>
      <c r="C726" t="s">
        <v>174</v>
      </c>
      <c r="D726" t="s">
        <v>368</v>
      </c>
      <c r="E726" t="s">
        <v>441</v>
      </c>
      <c r="F726" t="s">
        <v>440</v>
      </c>
      <c r="H726" t="s">
        <v>383</v>
      </c>
      <c r="I726">
        <v>1000</v>
      </c>
      <c r="K726" t="s">
        <v>425</v>
      </c>
      <c r="L726" t="s">
        <v>423</v>
      </c>
      <c r="M726" t="s">
        <v>380</v>
      </c>
      <c r="N726" t="str">
        <f>_xlfn.IFNA(INDEX('[1]Unit _Table'!B:B, MATCH(H726, '[1]Unit _Table'!$A$1:$A$1000)), "")</f>
        <v>fahrenheit</v>
      </c>
      <c r="O726" t="s">
        <v>8</v>
      </c>
      <c r="S726" t="b">
        <v>0</v>
      </c>
    </row>
    <row r="727" spans="1:19">
      <c r="A727" s="1">
        <v>725</v>
      </c>
      <c r="B727" t="s">
        <v>21</v>
      </c>
      <c r="C727" t="s">
        <v>175</v>
      </c>
      <c r="D727" t="s">
        <v>368</v>
      </c>
      <c r="E727" t="s">
        <v>441</v>
      </c>
      <c r="F727" t="s">
        <v>440</v>
      </c>
      <c r="H727" t="s">
        <v>383</v>
      </c>
      <c r="I727">
        <v>1000</v>
      </c>
      <c r="K727" t="s">
        <v>418</v>
      </c>
      <c r="L727" t="s">
        <v>423</v>
      </c>
      <c r="M727" t="s">
        <v>380</v>
      </c>
      <c r="N727" t="str">
        <f>_xlfn.IFNA(INDEX('[1]Unit _Table'!B:B, MATCH(H727, '[1]Unit _Table'!$A$1:$A$1000)), "")</f>
        <v>fahrenheit</v>
      </c>
      <c r="O727" t="s">
        <v>8</v>
      </c>
      <c r="S727" t="b">
        <v>0</v>
      </c>
    </row>
    <row r="728" spans="1:19">
      <c r="A728" s="1">
        <v>726</v>
      </c>
      <c r="B728" t="s">
        <v>21</v>
      </c>
      <c r="C728" t="s">
        <v>176</v>
      </c>
      <c r="D728" t="s">
        <v>368</v>
      </c>
      <c r="E728" t="s">
        <v>441</v>
      </c>
      <c r="F728" t="s">
        <v>440</v>
      </c>
      <c r="H728" t="s">
        <v>383</v>
      </c>
      <c r="I728">
        <v>1000</v>
      </c>
      <c r="K728" t="s">
        <v>426</v>
      </c>
      <c r="L728" t="s">
        <v>306</v>
      </c>
      <c r="M728" t="s">
        <v>380</v>
      </c>
      <c r="N728" t="str">
        <f>_xlfn.IFNA(INDEX('[1]Unit _Table'!B:B, MATCH(H728, '[1]Unit _Table'!$A$1:$A$1000)), "")</f>
        <v>fahrenheit</v>
      </c>
      <c r="O728" t="s">
        <v>8</v>
      </c>
      <c r="S728" t="b">
        <v>0</v>
      </c>
    </row>
    <row r="729" spans="1:19">
      <c r="A729" s="1">
        <v>727</v>
      </c>
      <c r="B729" t="s">
        <v>21</v>
      </c>
      <c r="C729" t="s">
        <v>177</v>
      </c>
      <c r="D729" t="s">
        <v>368</v>
      </c>
      <c r="E729" t="s">
        <v>441</v>
      </c>
      <c r="F729" t="s">
        <v>440</v>
      </c>
      <c r="I729">
        <v>1000</v>
      </c>
      <c r="K729" t="s">
        <v>448</v>
      </c>
      <c r="L729" t="s">
        <v>306</v>
      </c>
      <c r="M729" t="s">
        <v>380</v>
      </c>
      <c r="N729" t="str">
        <f>_xlfn.IFNA(INDEX('[1]Unit _Table'!B:B, MATCH(H729, '[1]Unit _Table'!A742:A1741)), "")</f>
        <v/>
      </c>
      <c r="O729" t="s">
        <v>8</v>
      </c>
      <c r="S729" t="b">
        <v>0</v>
      </c>
    </row>
    <row r="730" spans="1:19">
      <c r="A730" s="1">
        <v>728</v>
      </c>
      <c r="B730" t="s">
        <v>21</v>
      </c>
      <c r="C730" t="s">
        <v>178</v>
      </c>
      <c r="D730" t="s">
        <v>368</v>
      </c>
      <c r="E730" t="s">
        <v>441</v>
      </c>
      <c r="F730" t="s">
        <v>440</v>
      </c>
      <c r="I730">
        <v>1000</v>
      </c>
      <c r="K730" t="s">
        <v>427</v>
      </c>
      <c r="L730" t="s">
        <v>423</v>
      </c>
      <c r="M730" t="s">
        <v>380</v>
      </c>
      <c r="N730" t="str">
        <f>_xlfn.IFNA(INDEX('[1]Unit _Table'!B:B, MATCH(H730, '[1]Unit _Table'!A838:A1837)), "")</f>
        <v/>
      </c>
      <c r="O730" t="s">
        <v>8</v>
      </c>
      <c r="S730" t="b">
        <v>0</v>
      </c>
    </row>
    <row r="731" spans="1:19">
      <c r="A731" s="1">
        <v>729</v>
      </c>
      <c r="B731" t="s">
        <v>21</v>
      </c>
      <c r="C731" t="s">
        <v>179</v>
      </c>
      <c r="D731" t="s">
        <v>368</v>
      </c>
      <c r="E731" t="s">
        <v>441</v>
      </c>
      <c r="F731" t="s">
        <v>440</v>
      </c>
      <c r="H731" t="s">
        <v>383</v>
      </c>
      <c r="I731">
        <v>1000</v>
      </c>
      <c r="K731" t="s">
        <v>425</v>
      </c>
      <c r="L731" t="s">
        <v>423</v>
      </c>
      <c r="M731" t="s">
        <v>380</v>
      </c>
      <c r="N731" t="str">
        <f>_xlfn.IFNA(INDEX('[1]Unit _Table'!B:B, MATCH(H731, '[1]Unit _Table'!$A$1:$A$1000)), "")</f>
        <v>fahrenheit</v>
      </c>
      <c r="O731" t="s">
        <v>8</v>
      </c>
      <c r="S731" t="b">
        <v>0</v>
      </c>
    </row>
    <row r="732" spans="1:19">
      <c r="A732" s="1">
        <v>730</v>
      </c>
      <c r="B732" t="s">
        <v>21</v>
      </c>
      <c r="C732" t="s">
        <v>207</v>
      </c>
      <c r="D732" t="s">
        <v>368</v>
      </c>
      <c r="E732" t="s">
        <v>441</v>
      </c>
      <c r="F732" t="s">
        <v>440</v>
      </c>
      <c r="H732" t="s">
        <v>383</v>
      </c>
      <c r="I732">
        <v>1000</v>
      </c>
      <c r="K732" t="s">
        <v>552</v>
      </c>
      <c r="L732" t="s">
        <v>306</v>
      </c>
      <c r="M732" t="s">
        <v>380</v>
      </c>
      <c r="N732" t="str">
        <f>_xlfn.IFNA(INDEX('[1]Unit _Table'!B:B, MATCH(H732, '[1]Unit _Table'!$A$1:$A$1000)), "")</f>
        <v>fahrenheit</v>
      </c>
      <c r="O732" t="s">
        <v>8</v>
      </c>
      <c r="S732" t="b">
        <v>0</v>
      </c>
    </row>
    <row r="733" spans="1:19">
      <c r="A733" s="1">
        <v>731</v>
      </c>
      <c r="B733" t="s">
        <v>21</v>
      </c>
      <c r="C733" t="s">
        <v>180</v>
      </c>
      <c r="D733" t="s">
        <v>368</v>
      </c>
      <c r="E733" t="s">
        <v>441</v>
      </c>
      <c r="F733" t="s">
        <v>440</v>
      </c>
      <c r="H733" t="s">
        <v>383</v>
      </c>
      <c r="I733">
        <v>1000</v>
      </c>
      <c r="K733" t="s">
        <v>424</v>
      </c>
      <c r="L733" t="s">
        <v>423</v>
      </c>
      <c r="M733" t="s">
        <v>380</v>
      </c>
      <c r="N733" t="str">
        <f>_xlfn.IFNA(INDEX('[1]Unit _Table'!B:B, MATCH(H733, '[1]Unit _Table'!$A$1:$A$1000)), "")</f>
        <v>fahrenheit</v>
      </c>
      <c r="O733" t="s">
        <v>8</v>
      </c>
      <c r="S733" t="b">
        <v>0</v>
      </c>
    </row>
    <row r="734" spans="1:19">
      <c r="A734" s="1">
        <v>732</v>
      </c>
      <c r="B734" t="s">
        <v>21</v>
      </c>
      <c r="C734" t="s">
        <v>181</v>
      </c>
      <c r="D734" t="s">
        <v>368</v>
      </c>
      <c r="F734" t="s">
        <v>440</v>
      </c>
      <c r="I734" t="e">
        <f>IF(Table13[[#This Row],[Measurement_Kind]]="number", 1000, IF(Table13[[#This Row],[Measurement_Kind]]=OR("boolean", "str"), 1, "N/A"))</f>
        <v>#VALUE!</v>
      </c>
      <c r="N734" t="str">
        <f>_xlfn.IFNA(INDEX('[1]Unit _Table'!B:B, MATCH(H734, '[1]Unit _Table'!A:A)), "")</f>
        <v/>
      </c>
      <c r="O734" t="s">
        <v>8</v>
      </c>
      <c r="S734" t="b">
        <v>0</v>
      </c>
    </row>
    <row r="735" spans="1:19">
      <c r="A735" s="1">
        <v>733</v>
      </c>
      <c r="B735" t="s">
        <v>21</v>
      </c>
      <c r="C735" t="s">
        <v>182</v>
      </c>
      <c r="D735" t="s">
        <v>368</v>
      </c>
      <c r="F735" t="s">
        <v>440</v>
      </c>
      <c r="I735" t="e">
        <f>IF(Table13[[#This Row],[Measurement_Kind]]="number", 1000, IF(Table13[[#This Row],[Measurement_Kind]]=OR("boolean", "str"), 1, "N/A"))</f>
        <v>#VALUE!</v>
      </c>
      <c r="N735" t="str">
        <f>_xlfn.IFNA(INDEX('[1]Unit _Table'!B:B, MATCH(H735, '[1]Unit _Table'!A:A)), "")</f>
        <v/>
      </c>
      <c r="O735" t="s">
        <v>8</v>
      </c>
      <c r="S735" t="b">
        <v>0</v>
      </c>
    </row>
    <row r="736" spans="1:19">
      <c r="A736" s="1">
        <v>734</v>
      </c>
      <c r="B736" t="s">
        <v>21</v>
      </c>
      <c r="C736" t="s">
        <v>280</v>
      </c>
      <c r="D736" t="s">
        <v>368</v>
      </c>
      <c r="E736" t="s">
        <v>441</v>
      </c>
      <c r="F736" t="s">
        <v>440</v>
      </c>
      <c r="I736">
        <v>1000</v>
      </c>
      <c r="K736" t="s">
        <v>422</v>
      </c>
      <c r="L736" t="s">
        <v>306</v>
      </c>
      <c r="M736" t="s">
        <v>380</v>
      </c>
      <c r="N736" t="str">
        <f>_xlfn.IFNA(INDEX('[1]Unit _Table'!B:B, MATCH(H736, '[1]Unit _Table'!A1516:A2515)), "")</f>
        <v/>
      </c>
      <c r="O736" t="s">
        <v>8</v>
      </c>
      <c r="S736" t="b">
        <v>0</v>
      </c>
    </row>
    <row r="737" spans="1:19">
      <c r="A737" s="1">
        <v>735</v>
      </c>
      <c r="B737" t="s">
        <v>21</v>
      </c>
      <c r="C737" t="s">
        <v>183</v>
      </c>
      <c r="D737" t="s">
        <v>368</v>
      </c>
      <c r="E737" t="s">
        <v>441</v>
      </c>
      <c r="F737" t="s">
        <v>440</v>
      </c>
      <c r="H737" t="s">
        <v>505</v>
      </c>
      <c r="I737">
        <v>1000</v>
      </c>
      <c r="K737" t="s">
        <v>421</v>
      </c>
      <c r="L737" t="s">
        <v>306</v>
      </c>
      <c r="M737" t="s">
        <v>305</v>
      </c>
      <c r="N737" t="s">
        <v>504</v>
      </c>
      <c r="O737" t="s">
        <v>8</v>
      </c>
      <c r="S737" t="b">
        <v>0</v>
      </c>
    </row>
    <row r="738" spans="1:19">
      <c r="A738" s="1">
        <v>736</v>
      </c>
      <c r="B738" t="s">
        <v>21</v>
      </c>
      <c r="C738" t="s">
        <v>184</v>
      </c>
      <c r="D738" t="s">
        <v>368</v>
      </c>
      <c r="E738" t="s">
        <v>441</v>
      </c>
      <c r="F738" t="s">
        <v>440</v>
      </c>
      <c r="I738">
        <v>1000</v>
      </c>
      <c r="K738" t="s">
        <v>421</v>
      </c>
      <c r="L738" t="s">
        <v>306</v>
      </c>
      <c r="M738" t="s">
        <v>305</v>
      </c>
      <c r="N738" t="str">
        <f>_xlfn.IFNA(INDEX('[1]Unit _Table'!B:B, MATCH(H738, '[1]Unit _Table'!A1674:A2673)), "")</f>
        <v/>
      </c>
      <c r="O738" t="s">
        <v>8</v>
      </c>
      <c r="S738" t="b">
        <v>0</v>
      </c>
    </row>
    <row r="739" spans="1:19">
      <c r="A739" s="1">
        <v>737</v>
      </c>
      <c r="B739" t="s">
        <v>21</v>
      </c>
      <c r="C739" t="s">
        <v>185</v>
      </c>
      <c r="D739" t="s">
        <v>368</v>
      </c>
      <c r="E739" t="s">
        <v>441</v>
      </c>
      <c r="F739" t="s">
        <v>440</v>
      </c>
      <c r="I739">
        <v>1000</v>
      </c>
      <c r="K739" t="s">
        <v>307</v>
      </c>
      <c r="L739" t="s">
        <v>299</v>
      </c>
      <c r="M739" t="s">
        <v>305</v>
      </c>
      <c r="N739" t="str">
        <f>_xlfn.IFNA(INDEX('[1]Unit _Table'!B:B, MATCH(H739, '[1]Unit _Table'!A1753:A2752)), "")</f>
        <v/>
      </c>
      <c r="O739" t="s">
        <v>8</v>
      </c>
      <c r="S739" t="b">
        <v>0</v>
      </c>
    </row>
    <row r="740" spans="1:19">
      <c r="A740" s="1">
        <v>738</v>
      </c>
      <c r="B740" t="s">
        <v>21</v>
      </c>
      <c r="C740" t="s">
        <v>186</v>
      </c>
      <c r="D740" t="s">
        <v>368</v>
      </c>
      <c r="E740" t="s">
        <v>441</v>
      </c>
      <c r="F740" t="s">
        <v>440</v>
      </c>
      <c r="H740" t="s">
        <v>383</v>
      </c>
      <c r="I740">
        <v>1000</v>
      </c>
      <c r="K740" t="s">
        <v>418</v>
      </c>
      <c r="L740" t="s">
        <v>306</v>
      </c>
      <c r="M740" t="s">
        <v>380</v>
      </c>
      <c r="N740" t="str">
        <f>_xlfn.IFNA(INDEX('[1]Unit _Table'!B:B, MATCH(H740, '[1]Unit _Table'!$A$1:$A$1000)), "")</f>
        <v>fahrenheit</v>
      </c>
      <c r="O740" t="s">
        <v>8</v>
      </c>
      <c r="S740" t="b">
        <v>0</v>
      </c>
    </row>
    <row r="741" spans="1:19">
      <c r="A741" s="1">
        <v>739</v>
      </c>
      <c r="B741" t="s">
        <v>21</v>
      </c>
      <c r="C741" t="s">
        <v>187</v>
      </c>
      <c r="D741" t="s">
        <v>368</v>
      </c>
      <c r="E741" t="s">
        <v>441</v>
      </c>
      <c r="F741" t="s">
        <v>440</v>
      </c>
      <c r="I741">
        <v>1000</v>
      </c>
      <c r="K741" t="s">
        <v>379</v>
      </c>
      <c r="L741" t="s">
        <v>306</v>
      </c>
      <c r="M741" t="s">
        <v>305</v>
      </c>
      <c r="N741" t="str">
        <f>_xlfn.IFNA(INDEX('[1]Unit _Table'!B:B, MATCH(H741, '[1]Unit _Table'!A2092:A3091)), "")</f>
        <v/>
      </c>
      <c r="O741" t="s">
        <v>8</v>
      </c>
      <c r="S741" t="b">
        <v>0</v>
      </c>
    </row>
    <row r="742" spans="1:19">
      <c r="A742" s="1">
        <v>740</v>
      </c>
      <c r="B742" t="s">
        <v>21</v>
      </c>
      <c r="C742" t="s">
        <v>188</v>
      </c>
      <c r="D742" t="s">
        <v>368</v>
      </c>
      <c r="F742" t="s">
        <v>440</v>
      </c>
      <c r="I742" t="e">
        <f>IF(Table13[[#This Row],[Measurement_Kind]]="number", 1000, IF(Table13[[#This Row],[Measurement_Kind]]=OR("boolean", "str"), 1, "N/A"))</f>
        <v>#VALUE!</v>
      </c>
      <c r="N742" t="str">
        <f>_xlfn.IFNA(INDEX('[1]Unit _Table'!B:B, MATCH(H742, '[1]Unit _Table'!A:A)), "")</f>
        <v/>
      </c>
      <c r="O742" t="s">
        <v>8</v>
      </c>
      <c r="S742" t="b">
        <v>0</v>
      </c>
    </row>
    <row r="743" spans="1:19">
      <c r="A743" s="1">
        <v>741</v>
      </c>
      <c r="B743" t="s">
        <v>21</v>
      </c>
      <c r="C743" t="s">
        <v>131</v>
      </c>
      <c r="D743" t="s">
        <v>368</v>
      </c>
      <c r="E743" t="s">
        <v>441</v>
      </c>
      <c r="F743" t="s">
        <v>440</v>
      </c>
      <c r="I743">
        <v>1000</v>
      </c>
      <c r="K743" t="s">
        <v>417</v>
      </c>
      <c r="L743" t="s">
        <v>306</v>
      </c>
      <c r="M743" t="s">
        <v>380</v>
      </c>
      <c r="N743" t="str">
        <f>_xlfn.IFNA(INDEX('[1]Unit _Table'!B:B, MATCH(H743, '[1]Unit _Table'!A1903:A2902)), "")</f>
        <v/>
      </c>
      <c r="O743" t="s">
        <v>8</v>
      </c>
      <c r="S743" t="b">
        <v>0</v>
      </c>
    </row>
    <row r="744" spans="1:19">
      <c r="A744" s="1">
        <v>742</v>
      </c>
      <c r="B744" t="s">
        <v>21</v>
      </c>
      <c r="C744" t="s">
        <v>189</v>
      </c>
      <c r="D744" t="s">
        <v>368</v>
      </c>
      <c r="E744" t="s">
        <v>441</v>
      </c>
      <c r="F744" t="s">
        <v>440</v>
      </c>
      <c r="I744">
        <v>1000</v>
      </c>
      <c r="K744" t="s">
        <v>461</v>
      </c>
      <c r="L744" t="s">
        <v>306</v>
      </c>
      <c r="M744" t="s">
        <v>380</v>
      </c>
      <c r="N744" t="str">
        <f>_xlfn.IFNA(INDEX('[1]Unit _Table'!B:B, MATCH(H744, '[1]Unit _Table'!A1954:A2953)), "")</f>
        <v/>
      </c>
      <c r="O744" t="s">
        <v>8</v>
      </c>
      <c r="S744" t="b">
        <v>0</v>
      </c>
    </row>
    <row r="745" spans="1:19">
      <c r="A745" s="1">
        <v>743</v>
      </c>
      <c r="B745" t="s">
        <v>21</v>
      </c>
      <c r="C745" t="s">
        <v>132</v>
      </c>
      <c r="D745" t="s">
        <v>368</v>
      </c>
      <c r="E745" t="s">
        <v>441</v>
      </c>
      <c r="F745" t="s">
        <v>440</v>
      </c>
      <c r="I745">
        <v>1000</v>
      </c>
      <c r="K745" t="s">
        <v>378</v>
      </c>
      <c r="L745" t="s">
        <v>306</v>
      </c>
      <c r="M745" t="s">
        <v>305</v>
      </c>
      <c r="N745" t="str">
        <f>_xlfn.IFNA(INDEX('[1]Unit _Table'!B:B, MATCH(H745, '[1]Unit _Table'!A2641:A3640)), "")</f>
        <v/>
      </c>
      <c r="O745" t="s">
        <v>8</v>
      </c>
      <c r="S745" t="b">
        <v>0</v>
      </c>
    </row>
    <row r="746" spans="1:19">
      <c r="A746" s="1">
        <v>744</v>
      </c>
      <c r="B746" t="s">
        <v>21</v>
      </c>
      <c r="C746" t="s">
        <v>190</v>
      </c>
      <c r="D746" t="s">
        <v>368</v>
      </c>
      <c r="F746" t="s">
        <v>440</v>
      </c>
      <c r="I746" t="e">
        <f>IF(Table13[[#This Row],[Measurement_Kind]]="number", 1000, IF(Table13[[#This Row],[Measurement_Kind]]=OR("boolean", "str"), 1, "N/A"))</f>
        <v>#VALUE!</v>
      </c>
      <c r="N746" t="str">
        <f>_xlfn.IFNA(INDEX('[1]Unit _Table'!B:B, MATCH(H746, '[1]Unit _Table'!A:A)), "")</f>
        <v/>
      </c>
      <c r="O746" t="s">
        <v>8</v>
      </c>
      <c r="S746" t="b">
        <v>0</v>
      </c>
    </row>
    <row r="747" spans="1:19">
      <c r="A747" s="1">
        <v>745</v>
      </c>
      <c r="B747" t="s">
        <v>21</v>
      </c>
      <c r="C747" t="s">
        <v>191</v>
      </c>
      <c r="D747" t="s">
        <v>368</v>
      </c>
      <c r="F747" t="s">
        <v>440</v>
      </c>
      <c r="I747" t="e">
        <f>IF(Table13[[#This Row],[Measurement_Kind]]="number", 1000, IF(Table13[[#This Row],[Measurement_Kind]]=OR("boolean", "str"), 1, "N/A"))</f>
        <v>#VALUE!</v>
      </c>
      <c r="N747" t="str">
        <f>_xlfn.IFNA(INDEX('[1]Unit _Table'!B:B, MATCH(H747, '[1]Unit _Table'!A:A)), "")</f>
        <v/>
      </c>
      <c r="O747" t="s">
        <v>8</v>
      </c>
      <c r="S747" t="b">
        <v>0</v>
      </c>
    </row>
    <row r="748" spans="1:19">
      <c r="A748" s="1">
        <v>746</v>
      </c>
      <c r="B748" t="s">
        <v>21</v>
      </c>
      <c r="C748" t="s">
        <v>192</v>
      </c>
      <c r="D748" t="s">
        <v>368</v>
      </c>
      <c r="E748" t="s">
        <v>441</v>
      </c>
      <c r="F748" t="s">
        <v>440</v>
      </c>
      <c r="I748">
        <v>1000</v>
      </c>
      <c r="K748" t="s">
        <v>416</v>
      </c>
      <c r="L748" t="s">
        <v>306</v>
      </c>
      <c r="M748" t="s">
        <v>380</v>
      </c>
      <c r="N748" t="str">
        <f>_xlfn.IFNA(INDEX('[1]Unit _Table'!B:B, MATCH(H748, '[1]Unit _Table'!A2007:A3006)), "")</f>
        <v/>
      </c>
      <c r="O748" t="s">
        <v>8</v>
      </c>
      <c r="S748" t="b">
        <v>0</v>
      </c>
    </row>
    <row r="749" spans="1:19">
      <c r="A749" s="1">
        <v>747</v>
      </c>
      <c r="B749" t="s">
        <v>21</v>
      </c>
      <c r="C749" t="s">
        <v>193</v>
      </c>
      <c r="D749" t="s">
        <v>368</v>
      </c>
      <c r="F749" t="s">
        <v>440</v>
      </c>
      <c r="I749" t="e">
        <f>IF(Table13[[#This Row],[Measurement_Kind]]="number", 1000, IF(Table13[[#This Row],[Measurement_Kind]]=OR("boolean", "str"), 1, "N/A"))</f>
        <v>#VALUE!</v>
      </c>
      <c r="N749" t="str">
        <f>_xlfn.IFNA(INDEX('[1]Unit _Table'!B:B, MATCH(H749, '[1]Unit _Table'!A:A)), "")</f>
        <v/>
      </c>
      <c r="O749" t="s">
        <v>8</v>
      </c>
      <c r="S749" t="b">
        <v>0</v>
      </c>
    </row>
    <row r="750" spans="1:19">
      <c r="A750" s="1">
        <v>748</v>
      </c>
      <c r="B750" t="s">
        <v>21</v>
      </c>
      <c r="C750" t="s">
        <v>194</v>
      </c>
      <c r="D750" t="s">
        <v>368</v>
      </c>
      <c r="F750" t="s">
        <v>440</v>
      </c>
      <c r="I750" t="e">
        <f>IF(Table13[[#This Row],[Measurement_Kind]]="number", 1000, IF(Table13[[#This Row],[Measurement_Kind]]=OR("boolean", "str"), 1, "N/A"))</f>
        <v>#VALUE!</v>
      </c>
      <c r="N750" t="str">
        <f>_xlfn.IFNA(INDEX('[1]Unit _Table'!B:B, MATCH(H750, '[1]Unit _Table'!A:A)), "")</f>
        <v/>
      </c>
      <c r="O750" t="s">
        <v>8</v>
      </c>
      <c r="S750" t="b">
        <v>0</v>
      </c>
    </row>
    <row r="751" spans="1:19">
      <c r="A751" s="1">
        <v>749</v>
      </c>
      <c r="B751" t="s">
        <v>21</v>
      </c>
      <c r="C751" t="s">
        <v>195</v>
      </c>
      <c r="D751" t="s">
        <v>368</v>
      </c>
      <c r="F751" t="s">
        <v>440</v>
      </c>
      <c r="I751" t="e">
        <f>IF(Table13[[#This Row],[Measurement_Kind]]="number", 1000, IF(Table13[[#This Row],[Measurement_Kind]]=OR("boolean", "str"), 1, "N/A"))</f>
        <v>#VALUE!</v>
      </c>
      <c r="N751" t="str">
        <f>_xlfn.IFNA(INDEX('[1]Unit _Table'!B:B, MATCH(H751, '[1]Unit _Table'!A:A)), "")</f>
        <v/>
      </c>
      <c r="O751" t="s">
        <v>8</v>
      </c>
      <c r="S751" t="b">
        <v>0</v>
      </c>
    </row>
    <row r="752" spans="1:19">
      <c r="A752" s="1">
        <v>750</v>
      </c>
      <c r="B752" t="s">
        <v>21</v>
      </c>
      <c r="C752" t="s">
        <v>196</v>
      </c>
      <c r="D752" t="s">
        <v>368</v>
      </c>
      <c r="F752" t="s">
        <v>440</v>
      </c>
      <c r="I752" t="e">
        <f>IF(Table13[[#This Row],[Measurement_Kind]]="number", 1000, IF(Table13[[#This Row],[Measurement_Kind]]=OR("boolean", "str"), 1, "N/A"))</f>
        <v>#VALUE!</v>
      </c>
      <c r="N752" t="str">
        <f>_xlfn.IFNA(INDEX('[1]Unit _Table'!B:B, MATCH(H752, '[1]Unit _Table'!A:A)), "")</f>
        <v/>
      </c>
      <c r="O752" t="s">
        <v>8</v>
      </c>
      <c r="S752" t="b">
        <v>0</v>
      </c>
    </row>
    <row r="753" spans="1:19">
      <c r="A753" s="1">
        <v>751</v>
      </c>
      <c r="B753" t="s">
        <v>21</v>
      </c>
      <c r="C753" t="s">
        <v>281</v>
      </c>
      <c r="D753" t="s">
        <v>368</v>
      </c>
      <c r="E753" t="s">
        <v>441</v>
      </c>
      <c r="F753" t="s">
        <v>440</v>
      </c>
      <c r="H753" t="s">
        <v>383</v>
      </c>
      <c r="I753">
        <v>1000</v>
      </c>
      <c r="K753" t="s">
        <v>415</v>
      </c>
      <c r="L753" t="s">
        <v>306</v>
      </c>
      <c r="M753" t="s">
        <v>380</v>
      </c>
      <c r="N753" t="str">
        <f>_xlfn.IFNA(INDEX('[1]Unit _Table'!B:B, MATCH(H753, '[1]Unit _Table'!$A$1:$A$1000)), "")</f>
        <v>fahrenheit</v>
      </c>
      <c r="O753" t="s">
        <v>8</v>
      </c>
      <c r="S753" t="b">
        <v>0</v>
      </c>
    </row>
    <row r="754" spans="1:19">
      <c r="A754" s="1">
        <v>752</v>
      </c>
      <c r="B754" t="s">
        <v>21</v>
      </c>
      <c r="C754" t="s">
        <v>197</v>
      </c>
      <c r="D754" t="s">
        <v>368</v>
      </c>
      <c r="E754" t="s">
        <v>441</v>
      </c>
      <c r="F754" t="s">
        <v>440</v>
      </c>
      <c r="I754">
        <v>1</v>
      </c>
      <c r="K754" t="s">
        <v>414</v>
      </c>
      <c r="L754" t="s">
        <v>299</v>
      </c>
      <c r="M754" t="s">
        <v>298</v>
      </c>
      <c r="N754" t="str">
        <f>_xlfn.IFNA(INDEX('[1]Unit _Table'!B:B, MATCH(H754, '[1]Unit _Table'!A2130:A3129)), "")</f>
        <v/>
      </c>
      <c r="O754" t="s">
        <v>8</v>
      </c>
      <c r="S754" t="b">
        <v>0</v>
      </c>
    </row>
    <row r="755" spans="1:19">
      <c r="A755" s="1">
        <v>753</v>
      </c>
      <c r="B755" t="s">
        <v>21</v>
      </c>
      <c r="C755" t="s">
        <v>198</v>
      </c>
      <c r="D755" t="s">
        <v>368</v>
      </c>
      <c r="E755" t="s">
        <v>441</v>
      </c>
      <c r="F755" t="s">
        <v>440</v>
      </c>
      <c r="I755">
        <v>1</v>
      </c>
      <c r="K755" t="s">
        <v>413</v>
      </c>
      <c r="L755" t="s">
        <v>299</v>
      </c>
      <c r="M755" t="s">
        <v>298</v>
      </c>
      <c r="N755" t="str">
        <f>_xlfn.IFNA(INDEX('[1]Unit _Table'!B:B, MATCH(H755, '[1]Unit _Table'!A2180:A3179)), "")</f>
        <v/>
      </c>
      <c r="O755" t="s">
        <v>8</v>
      </c>
      <c r="S755" t="b">
        <v>0</v>
      </c>
    </row>
    <row r="756" spans="1:19">
      <c r="A756" s="1">
        <v>754</v>
      </c>
      <c r="B756" t="s">
        <v>21</v>
      </c>
      <c r="C756" t="s">
        <v>25</v>
      </c>
      <c r="D756" t="s">
        <v>368</v>
      </c>
      <c r="F756" t="s">
        <v>440</v>
      </c>
      <c r="I756">
        <v>1</v>
      </c>
      <c r="N756" t="str">
        <f>_xlfn.IFNA(INDEX('[1]Unit _Table'!B:B, MATCH(H756, '[1]Unit _Table'!A:A)), "")</f>
        <v/>
      </c>
      <c r="O756" t="s">
        <v>8</v>
      </c>
      <c r="S756" t="b">
        <v>0</v>
      </c>
    </row>
    <row r="757" spans="1:19">
      <c r="A757" s="1">
        <v>755</v>
      </c>
      <c r="B757" t="s">
        <v>21</v>
      </c>
      <c r="C757" t="s">
        <v>200</v>
      </c>
      <c r="D757" t="s">
        <v>368</v>
      </c>
      <c r="E757" t="s">
        <v>441</v>
      </c>
      <c r="F757" t="s">
        <v>440</v>
      </c>
      <c r="I757">
        <v>1</v>
      </c>
      <c r="K757" t="s">
        <v>304</v>
      </c>
      <c r="L757" t="s">
        <v>299</v>
      </c>
      <c r="M757" t="s">
        <v>298</v>
      </c>
      <c r="N757" t="str">
        <f>_xlfn.IFNA(INDEX('[1]Unit _Table'!B:B, MATCH(H757, '[1]Unit _Table'!A2291:A3290)), "")</f>
        <v/>
      </c>
      <c r="O757" t="s">
        <v>8</v>
      </c>
      <c r="S757" t="b">
        <v>0</v>
      </c>
    </row>
    <row r="758" spans="1:19">
      <c r="A758" s="1">
        <v>756</v>
      </c>
      <c r="B758" t="s">
        <v>21</v>
      </c>
      <c r="C758" t="s">
        <v>201</v>
      </c>
      <c r="D758" t="s">
        <v>368</v>
      </c>
      <c r="E758" t="s">
        <v>441</v>
      </c>
      <c r="F758" t="s">
        <v>440</v>
      </c>
      <c r="I758">
        <v>1</v>
      </c>
      <c r="K758" t="s">
        <v>300</v>
      </c>
      <c r="L758" t="s">
        <v>299</v>
      </c>
      <c r="M758" t="s">
        <v>298</v>
      </c>
      <c r="N758" t="str">
        <f>_xlfn.IFNA(INDEX('[1]Unit _Table'!B:B, MATCH(H758, '[1]Unit _Table'!A4116:A5115)), "")</f>
        <v/>
      </c>
      <c r="O758" t="s">
        <v>8</v>
      </c>
      <c r="S758" t="b">
        <v>0</v>
      </c>
    </row>
    <row r="759" spans="1:19">
      <c r="A759" s="1">
        <v>757</v>
      </c>
      <c r="B759" t="s">
        <v>21</v>
      </c>
      <c r="C759" t="s">
        <v>202</v>
      </c>
      <c r="D759" t="s">
        <v>368</v>
      </c>
      <c r="E759" t="s">
        <v>441</v>
      </c>
      <c r="F759" t="s">
        <v>440</v>
      </c>
      <c r="H759" t="s">
        <v>383</v>
      </c>
      <c r="I759">
        <v>1000</v>
      </c>
      <c r="K759" t="s">
        <v>386</v>
      </c>
      <c r="L759" t="s">
        <v>306</v>
      </c>
      <c r="M759" t="s">
        <v>380</v>
      </c>
      <c r="N759" t="str">
        <f>_xlfn.IFNA(INDEX('[1]Unit _Table'!B:B, MATCH(H759, '[1]Unit _Table'!$A$1:$A$1000)), "")</f>
        <v>fahrenheit</v>
      </c>
      <c r="O759" t="s">
        <v>8</v>
      </c>
      <c r="S759" t="b">
        <v>0</v>
      </c>
    </row>
    <row r="760" spans="1:19">
      <c r="A760" s="1">
        <v>758</v>
      </c>
      <c r="B760" t="s">
        <v>21</v>
      </c>
      <c r="C760" t="s">
        <v>203</v>
      </c>
      <c r="D760" t="s">
        <v>368</v>
      </c>
      <c r="E760" t="s">
        <v>441</v>
      </c>
      <c r="F760" t="s">
        <v>440</v>
      </c>
      <c r="H760" t="s">
        <v>383</v>
      </c>
      <c r="I760">
        <v>1000</v>
      </c>
      <c r="K760" t="s">
        <v>385</v>
      </c>
      <c r="L760" t="s">
        <v>306</v>
      </c>
      <c r="M760" t="s">
        <v>380</v>
      </c>
      <c r="N760" t="str">
        <f>_xlfn.IFNA(INDEX('[1]Unit _Table'!B:B, MATCH(H760, '[1]Unit _Table'!$A$1:$A$1000)), "")</f>
        <v>fahrenheit</v>
      </c>
      <c r="O760" t="s">
        <v>8</v>
      </c>
      <c r="S760" t="b">
        <v>0</v>
      </c>
    </row>
    <row r="761" spans="1:19">
      <c r="A761" s="1">
        <v>759</v>
      </c>
      <c r="B761" t="s">
        <v>21</v>
      </c>
      <c r="C761" t="s">
        <v>282</v>
      </c>
      <c r="D761" t="s">
        <v>368</v>
      </c>
      <c r="E761" t="s">
        <v>441</v>
      </c>
      <c r="F761" t="s">
        <v>440</v>
      </c>
      <c r="H761" t="s">
        <v>383</v>
      </c>
      <c r="I761">
        <v>1000</v>
      </c>
      <c r="K761" t="s">
        <v>384</v>
      </c>
      <c r="L761" t="s">
        <v>306</v>
      </c>
      <c r="M761" t="s">
        <v>380</v>
      </c>
      <c r="N761" t="str">
        <f>_xlfn.IFNA(INDEX('[1]Unit _Table'!B:B, MATCH(H761, '[1]Unit _Table'!$A$1:$A$1000)), "")</f>
        <v>fahrenheit</v>
      </c>
      <c r="O761" t="s">
        <v>8</v>
      </c>
      <c r="S761" t="b">
        <v>0</v>
      </c>
    </row>
    <row r="762" spans="1:19">
      <c r="A762" s="1">
        <v>760</v>
      </c>
      <c r="B762" t="s">
        <v>21</v>
      </c>
      <c r="C762" t="s">
        <v>147</v>
      </c>
      <c r="D762" t="s">
        <v>368</v>
      </c>
      <c r="E762" t="s">
        <v>441</v>
      </c>
      <c r="F762" t="s">
        <v>440</v>
      </c>
      <c r="I762">
        <v>1000</v>
      </c>
      <c r="K762" t="s">
        <v>307</v>
      </c>
      <c r="L762" t="s">
        <v>376</v>
      </c>
      <c r="M762" t="s">
        <v>305</v>
      </c>
      <c r="N762" t="str">
        <f>_xlfn.IFNA(INDEX('[1]Unit _Table'!B:B, MATCH(H762, '[1]Unit _Table'!A2997:A3996)), "")</f>
        <v/>
      </c>
      <c r="O762" t="s">
        <v>8</v>
      </c>
      <c r="S762" t="b">
        <v>0</v>
      </c>
    </row>
    <row r="763" spans="1:19">
      <c r="A763" s="1">
        <v>761</v>
      </c>
      <c r="B763" t="s">
        <v>21</v>
      </c>
      <c r="C763" t="s">
        <v>204</v>
      </c>
      <c r="D763" t="s">
        <v>368</v>
      </c>
      <c r="E763" t="s">
        <v>441</v>
      </c>
      <c r="F763" t="s">
        <v>440</v>
      </c>
      <c r="H763" t="s">
        <v>383</v>
      </c>
      <c r="I763">
        <v>1000</v>
      </c>
      <c r="K763" t="s">
        <v>382</v>
      </c>
      <c r="L763" t="s">
        <v>306</v>
      </c>
      <c r="M763" t="s">
        <v>380</v>
      </c>
      <c r="N763" t="str">
        <f>_xlfn.IFNA(INDEX('[1]Unit _Table'!B:B, MATCH(H763, '[1]Unit _Table'!$A$1:$A$1000)), "")</f>
        <v>fahrenheit</v>
      </c>
      <c r="O763" t="s">
        <v>8</v>
      </c>
      <c r="S763" t="b">
        <v>0</v>
      </c>
    </row>
    <row r="764" spans="1:19">
      <c r="A764" s="1">
        <v>762</v>
      </c>
      <c r="B764" t="s">
        <v>21</v>
      </c>
      <c r="C764" t="s">
        <v>205</v>
      </c>
      <c r="D764" t="s">
        <v>368</v>
      </c>
      <c r="E764" t="s">
        <v>441</v>
      </c>
      <c r="F764" t="s">
        <v>440</v>
      </c>
      <c r="I764">
        <v>1000</v>
      </c>
      <c r="K764" t="s">
        <v>307</v>
      </c>
      <c r="L764" t="s">
        <v>306</v>
      </c>
      <c r="M764" t="s">
        <v>305</v>
      </c>
      <c r="N764" t="str">
        <f>_xlfn.IFNA(INDEX('[1]Unit _Table'!B:B, MATCH(H764, '[1]Unit _Table'!A3099:A4098)), "")</f>
        <v/>
      </c>
      <c r="O764" t="s">
        <v>8</v>
      </c>
      <c r="S764" t="b">
        <v>0</v>
      </c>
    </row>
    <row r="765" spans="1:19">
      <c r="A765" s="1">
        <v>763</v>
      </c>
      <c r="B765" t="s">
        <v>105</v>
      </c>
      <c r="C765" t="s">
        <v>206</v>
      </c>
      <c r="D765" t="s">
        <v>368</v>
      </c>
      <c r="E765" t="s">
        <v>441</v>
      </c>
      <c r="F765" t="s">
        <v>440</v>
      </c>
      <c r="H765" t="s">
        <v>383</v>
      </c>
      <c r="I765">
        <v>1000</v>
      </c>
      <c r="K765" t="s">
        <v>451</v>
      </c>
      <c r="L765" t="s">
        <v>423</v>
      </c>
      <c r="M765" t="s">
        <v>380</v>
      </c>
      <c r="N765" t="str">
        <f>_xlfn.IFNA(INDEX('[1]Unit _Table'!B:B, MATCH(H765, '[1]Unit _Table'!$A$1:$A$1000)), "")</f>
        <v>fahrenheit</v>
      </c>
      <c r="O765" t="s">
        <v>8</v>
      </c>
      <c r="S765" t="b">
        <v>0</v>
      </c>
    </row>
    <row r="766" spans="1:19">
      <c r="A766" s="1">
        <v>764</v>
      </c>
      <c r="B766" t="s">
        <v>105</v>
      </c>
      <c r="C766" t="s">
        <v>219</v>
      </c>
      <c r="D766" t="s">
        <v>368</v>
      </c>
      <c r="E766" t="s">
        <v>441</v>
      </c>
      <c r="F766" t="s">
        <v>440</v>
      </c>
      <c r="H766" t="s">
        <v>383</v>
      </c>
      <c r="I766">
        <v>1000</v>
      </c>
      <c r="K766" t="s">
        <v>449</v>
      </c>
      <c r="L766" t="s">
        <v>306</v>
      </c>
      <c r="M766" t="s">
        <v>380</v>
      </c>
      <c r="N766" t="str">
        <f>_xlfn.IFNA(INDEX('[1]Unit _Table'!B:B, MATCH(H766, '[1]Unit _Table'!$A$1:$A$1000)), "")</f>
        <v>fahrenheit</v>
      </c>
      <c r="O766" t="s">
        <v>8</v>
      </c>
      <c r="S766" t="b">
        <v>0</v>
      </c>
    </row>
    <row r="767" spans="1:19">
      <c r="A767" s="1">
        <v>765</v>
      </c>
      <c r="B767" t="s">
        <v>105</v>
      </c>
      <c r="C767" t="s">
        <v>220</v>
      </c>
      <c r="D767" t="s">
        <v>368</v>
      </c>
      <c r="E767" t="s">
        <v>441</v>
      </c>
      <c r="F767" t="s">
        <v>440</v>
      </c>
      <c r="H767" t="s">
        <v>383</v>
      </c>
      <c r="I767">
        <v>1000</v>
      </c>
      <c r="K767" t="s">
        <v>449</v>
      </c>
      <c r="L767" t="s">
        <v>306</v>
      </c>
      <c r="M767" t="s">
        <v>380</v>
      </c>
      <c r="N767" t="str">
        <f>_xlfn.IFNA(INDEX('[1]Unit _Table'!B:B, MATCH(H767, '[1]Unit _Table'!$A$1:$A$1000)), "")</f>
        <v>fahrenheit</v>
      </c>
      <c r="O767" t="s">
        <v>8</v>
      </c>
      <c r="S767" t="b">
        <v>0</v>
      </c>
    </row>
    <row r="768" spans="1:19">
      <c r="A768" s="1">
        <v>766</v>
      </c>
      <c r="B768" t="s">
        <v>105</v>
      </c>
      <c r="C768" t="s">
        <v>464</v>
      </c>
      <c r="D768" t="s">
        <v>368</v>
      </c>
      <c r="E768" t="s">
        <v>441</v>
      </c>
      <c r="F768" t="s">
        <v>440</v>
      </c>
      <c r="H768" t="s">
        <v>383</v>
      </c>
      <c r="I768">
        <v>1000</v>
      </c>
      <c r="K768" t="s">
        <v>449</v>
      </c>
      <c r="L768" t="s">
        <v>306</v>
      </c>
      <c r="M768" t="s">
        <v>380</v>
      </c>
      <c r="N768" t="str">
        <f>_xlfn.IFNA(INDEX('[1]Unit _Table'!B:B, MATCH(H768, '[1]Unit _Table'!$A$1:$A$1000)), "")</f>
        <v>fahrenheit</v>
      </c>
      <c r="O768" t="s">
        <v>8</v>
      </c>
      <c r="S768" t="b">
        <v>0</v>
      </c>
    </row>
    <row r="769" spans="1:19">
      <c r="A769" s="1">
        <v>767</v>
      </c>
      <c r="B769" t="s">
        <v>105</v>
      </c>
      <c r="C769" t="s">
        <v>574</v>
      </c>
      <c r="D769" t="s">
        <v>368</v>
      </c>
      <c r="E769" t="s">
        <v>441</v>
      </c>
      <c r="F769" t="s">
        <v>440</v>
      </c>
      <c r="H769" t="s">
        <v>383</v>
      </c>
      <c r="I769">
        <v>1000</v>
      </c>
      <c r="K769" t="s">
        <v>449</v>
      </c>
      <c r="L769" t="s">
        <v>306</v>
      </c>
      <c r="M769" t="s">
        <v>380</v>
      </c>
      <c r="N769" t="str">
        <f>_xlfn.IFNA(INDEX('[1]Unit _Table'!B:B, MATCH(H769, '[1]Unit _Table'!$A$1:$A$1000)), "")</f>
        <v>fahrenheit</v>
      </c>
      <c r="O769" t="s">
        <v>8</v>
      </c>
      <c r="S769" t="b">
        <v>0</v>
      </c>
    </row>
    <row r="770" spans="1:19">
      <c r="A770" s="1">
        <v>768</v>
      </c>
      <c r="B770" t="s">
        <v>105</v>
      </c>
      <c r="C770" t="s">
        <v>209</v>
      </c>
      <c r="D770" t="s">
        <v>368</v>
      </c>
      <c r="E770" t="s">
        <v>441</v>
      </c>
      <c r="F770" t="s">
        <v>440</v>
      </c>
      <c r="I770">
        <v>1000</v>
      </c>
      <c r="K770" t="s">
        <v>375</v>
      </c>
      <c r="L770" t="s">
        <v>299</v>
      </c>
      <c r="M770" t="s">
        <v>305</v>
      </c>
      <c r="N770" t="str">
        <f>_xlfn.IFNA(INDEX('[1]Unit _Table'!B:B, MATCH(H770, '[1]Unit _Table'!A3048:A4047)), "")</f>
        <v/>
      </c>
      <c r="O770" t="s">
        <v>8</v>
      </c>
      <c r="S770" t="b">
        <v>0</v>
      </c>
    </row>
    <row r="771" spans="1:19">
      <c r="A771" s="1">
        <v>769</v>
      </c>
      <c r="B771" t="s">
        <v>108</v>
      </c>
      <c r="C771" t="s">
        <v>210</v>
      </c>
      <c r="D771" t="s">
        <v>368</v>
      </c>
      <c r="E771" t="s">
        <v>441</v>
      </c>
      <c r="F771" t="s">
        <v>440</v>
      </c>
      <c r="I771">
        <v>1000</v>
      </c>
      <c r="K771" t="s">
        <v>381</v>
      </c>
      <c r="L771" t="s">
        <v>306</v>
      </c>
      <c r="M771" t="s">
        <v>380</v>
      </c>
      <c r="N771" t="str">
        <f>_xlfn.IFNA(INDEX('[1]Unit _Table'!B:B, MATCH(H771, '[1]Unit _Table'!A2537:A3536)), "")</f>
        <v/>
      </c>
      <c r="O771" t="s">
        <v>8</v>
      </c>
      <c r="S771" t="b">
        <v>0</v>
      </c>
    </row>
    <row r="772" spans="1:19">
      <c r="A772" s="1">
        <v>770</v>
      </c>
      <c r="B772" t="s">
        <v>108</v>
      </c>
      <c r="C772" t="s">
        <v>420</v>
      </c>
      <c r="D772" t="s">
        <v>368</v>
      </c>
      <c r="E772" t="s">
        <v>441</v>
      </c>
      <c r="F772" t="s">
        <v>440</v>
      </c>
      <c r="I772">
        <v>1000</v>
      </c>
      <c r="K772" t="s">
        <v>419</v>
      </c>
      <c r="L772" t="s">
        <v>306</v>
      </c>
      <c r="M772" t="s">
        <v>305</v>
      </c>
      <c r="N772" t="str">
        <f>_xlfn.IFNA(INDEX('[1]Unit _Table'!B:B, MATCH(H772, '[1]Unit _Table'!A1725:A2724)), "")</f>
        <v/>
      </c>
      <c r="O772" t="s">
        <v>8</v>
      </c>
      <c r="S772" t="b">
        <v>0</v>
      </c>
    </row>
    <row r="773" spans="1:19">
      <c r="A773" s="1">
        <v>771</v>
      </c>
      <c r="B773" t="s">
        <v>108</v>
      </c>
      <c r="C773" t="s">
        <v>211</v>
      </c>
      <c r="D773" t="s">
        <v>368</v>
      </c>
      <c r="E773" t="s">
        <v>441</v>
      </c>
      <c r="F773" t="s">
        <v>440</v>
      </c>
      <c r="I773">
        <v>1000</v>
      </c>
      <c r="K773" t="s">
        <v>377</v>
      </c>
      <c r="L773" t="s">
        <v>306</v>
      </c>
      <c r="M773" t="s">
        <v>305</v>
      </c>
      <c r="N773" t="str">
        <f>_xlfn.IFNA(INDEX('[1]Unit _Table'!B:B, MATCH(H773, '[1]Unit _Table'!A2928:A3927)), "")</f>
        <v/>
      </c>
      <c r="O773" t="s">
        <v>8</v>
      </c>
      <c r="S773" t="b">
        <v>0</v>
      </c>
    </row>
    <row r="774" spans="1:19">
      <c r="A774" s="1">
        <v>772</v>
      </c>
      <c r="B774" t="s">
        <v>31</v>
      </c>
      <c r="C774" t="s">
        <v>32</v>
      </c>
      <c r="D774" t="s">
        <v>368</v>
      </c>
      <c r="F774" t="s">
        <v>308</v>
      </c>
      <c r="I774" t="e">
        <f>IF(Table13[[#This Row],[Measurement_Kind]]="number", 1000, IF(Table13[[#This Row],[Measurement_Kind]]=OR("boolean", "str"), 1, "N/A"))</f>
        <v>#VALUE!</v>
      </c>
      <c r="N774" t="str">
        <f>_xlfn.IFNA(INDEX('[1]Unit _Table'!B:B, MATCH(H774, '[1]Unit _Table'!A:A)), "")</f>
        <v/>
      </c>
      <c r="O774" t="s">
        <v>8</v>
      </c>
      <c r="S774" t="b">
        <v>0</v>
      </c>
    </row>
    <row r="775" spans="1:19">
      <c r="A775" s="1">
        <v>773</v>
      </c>
      <c r="B775" t="s">
        <v>31</v>
      </c>
      <c r="C775" t="s">
        <v>753</v>
      </c>
      <c r="D775" t="s">
        <v>368</v>
      </c>
      <c r="F775" t="s">
        <v>308</v>
      </c>
      <c r="I775" t="e">
        <f>IF(Table13[[#This Row],[Measurement_Kind]]="number", 1000, IF(Table13[[#This Row],[Measurement_Kind]]=OR("boolean", "str"), 1, "N/A"))</f>
        <v>#VALUE!</v>
      </c>
      <c r="N775" t="str">
        <f>_xlfn.IFNA(INDEX('[1]Unit _Table'!B:B, MATCH(H775, '[1]Unit _Table'!A:A)), "")</f>
        <v/>
      </c>
      <c r="O775" t="s">
        <v>8</v>
      </c>
      <c r="S775" t="b">
        <v>0</v>
      </c>
    </row>
    <row r="776" spans="1:19">
      <c r="A776" s="1">
        <v>774</v>
      </c>
      <c r="B776" t="s">
        <v>111</v>
      </c>
      <c r="C776" t="s">
        <v>112</v>
      </c>
      <c r="D776" t="s">
        <v>368</v>
      </c>
      <c r="F776" t="s">
        <v>308</v>
      </c>
      <c r="I776" t="e">
        <f>IF(Table13[[#This Row],[Measurement_Kind]]="number", 1000, IF(Table13[[#This Row],[Measurement_Kind]]=OR("boolean", "str"), 1, "N/A"))</f>
        <v>#VALUE!</v>
      </c>
      <c r="N776" t="str">
        <f>_xlfn.IFNA(INDEX('[1]Unit _Table'!B:B, MATCH(H776, '[1]Unit _Table'!A:A)), "")</f>
        <v/>
      </c>
      <c r="O776" t="s">
        <v>8</v>
      </c>
      <c r="S776" t="b">
        <v>0</v>
      </c>
    </row>
    <row r="777" spans="1:19">
      <c r="A777" s="1">
        <v>775</v>
      </c>
      <c r="B777" t="s">
        <v>111</v>
      </c>
      <c r="C777" t="s">
        <v>113</v>
      </c>
      <c r="D777" t="s">
        <v>368</v>
      </c>
      <c r="F777" t="s">
        <v>308</v>
      </c>
      <c r="I777" t="e">
        <f>IF(Table13[[#This Row],[Measurement_Kind]]="number", 1000, IF(Table13[[#This Row],[Measurement_Kind]]=OR("boolean", "str"), 1, "N/A"))</f>
        <v>#VALUE!</v>
      </c>
      <c r="N777" t="str">
        <f>_xlfn.IFNA(INDEX('[1]Unit _Table'!B:B, MATCH(H777, '[1]Unit _Table'!A:A)), "")</f>
        <v/>
      </c>
      <c r="O777" t="s">
        <v>8</v>
      </c>
      <c r="S777" t="b">
        <v>0</v>
      </c>
    </row>
    <row r="778" spans="1:19">
      <c r="A778" s="1">
        <v>776</v>
      </c>
      <c r="B778" t="s">
        <v>33</v>
      </c>
      <c r="C778" t="s">
        <v>213</v>
      </c>
      <c r="D778" t="s">
        <v>368</v>
      </c>
      <c r="F778" t="s">
        <v>308</v>
      </c>
      <c r="I778" t="e">
        <f>IF(Table13[[#This Row],[Measurement_Kind]]="number", 1000, IF(Table13[[#This Row],[Measurement_Kind]]=OR("boolean", "str"), 1, "N/A"))</f>
        <v>#VALUE!</v>
      </c>
      <c r="L778" t="s">
        <v>306</v>
      </c>
      <c r="M778" t="s">
        <v>305</v>
      </c>
      <c r="N778" t="str">
        <f>_xlfn.IFNA(INDEX('[1]Unit _Table'!B:B, MATCH(H778, '[1]Unit _Table'!A:A)), "")</f>
        <v/>
      </c>
      <c r="O778" t="s">
        <v>8</v>
      </c>
      <c r="S778" t="b">
        <v>0</v>
      </c>
    </row>
    <row r="779" spans="1:19">
      <c r="A779" s="1">
        <v>777</v>
      </c>
      <c r="B779" t="s">
        <v>33</v>
      </c>
      <c r="C779" t="s">
        <v>214</v>
      </c>
      <c r="D779" t="s">
        <v>368</v>
      </c>
      <c r="F779" t="s">
        <v>308</v>
      </c>
      <c r="I779">
        <v>1</v>
      </c>
      <c r="M779" t="s">
        <v>305</v>
      </c>
      <c r="N779" t="str">
        <f>_xlfn.IFNA(INDEX('[1]Unit _Table'!B:B, MATCH(H779, '[1]Unit _Table'!A:A)), "")</f>
        <v/>
      </c>
      <c r="O779" t="s">
        <v>8</v>
      </c>
      <c r="S779" t="b">
        <v>0</v>
      </c>
    </row>
    <row r="780" spans="1:19">
      <c r="A780" s="1">
        <v>778</v>
      </c>
      <c r="B780" t="s">
        <v>33</v>
      </c>
      <c r="C780" t="s">
        <v>216</v>
      </c>
      <c r="D780" t="s">
        <v>368</v>
      </c>
      <c r="F780" t="s">
        <v>308</v>
      </c>
      <c r="I780">
        <v>1</v>
      </c>
      <c r="M780" t="s">
        <v>305</v>
      </c>
      <c r="N780" t="str">
        <f>_xlfn.IFNA(INDEX('[1]Unit _Table'!B:B, MATCH(H780, '[1]Unit _Table'!A:A)), "")</f>
        <v/>
      </c>
      <c r="O780" t="s">
        <v>8</v>
      </c>
      <c r="S780" t="b">
        <v>0</v>
      </c>
    </row>
    <row r="781" spans="1:19">
      <c r="A781" s="1">
        <v>779</v>
      </c>
      <c r="B781" t="s">
        <v>33</v>
      </c>
      <c r="C781" t="s">
        <v>566</v>
      </c>
      <c r="D781" t="s">
        <v>368</v>
      </c>
      <c r="F781" t="s">
        <v>308</v>
      </c>
      <c r="I781">
        <v>1</v>
      </c>
      <c r="M781" t="s">
        <v>305</v>
      </c>
      <c r="N781" t="str">
        <f>_xlfn.IFNA(INDEX('[1]Unit _Table'!B:B, MATCH(H781, '[1]Unit _Table'!A:A)), "")</f>
        <v/>
      </c>
      <c r="O781" t="s">
        <v>8</v>
      </c>
      <c r="S781" t="b">
        <v>0</v>
      </c>
    </row>
    <row r="782" spans="1:19">
      <c r="A782" s="1">
        <v>780</v>
      </c>
      <c r="B782" t="s">
        <v>33</v>
      </c>
      <c r="C782" t="s">
        <v>34</v>
      </c>
      <c r="D782" t="s">
        <v>368</v>
      </c>
      <c r="F782" t="s">
        <v>308</v>
      </c>
      <c r="I782" t="e">
        <f>IF(Table13[[#This Row],[Measurement_Kind]]="number", 1000, IF(Table13[[#This Row],[Measurement_Kind]]=OR("boolean", "str"), 1, "N/A"))</f>
        <v>#VALUE!</v>
      </c>
      <c r="N782" t="str">
        <f>_xlfn.IFNA(INDEX('[1]Unit _Table'!B:B, MATCH(H782, '[1]Unit _Table'!A:A)), "")</f>
        <v/>
      </c>
      <c r="O782" t="s">
        <v>8</v>
      </c>
      <c r="S782" t="b">
        <v>0</v>
      </c>
    </row>
    <row r="783" spans="1:19">
      <c r="A783" s="1">
        <v>781</v>
      </c>
      <c r="B783" t="s">
        <v>33</v>
      </c>
      <c r="C783" t="s">
        <v>38</v>
      </c>
      <c r="D783" t="s">
        <v>368</v>
      </c>
      <c r="F783" t="s">
        <v>308</v>
      </c>
      <c r="I783" t="e">
        <f>IF(Table13[[#This Row],[Measurement_Kind]]="number", 1000, IF(Table13[[#This Row],[Measurement_Kind]]=OR("boolean", "str"), 1, "N/A"))</f>
        <v>#VALUE!</v>
      </c>
      <c r="N783" t="str">
        <f>_xlfn.IFNA(INDEX('[1]Unit _Table'!B:B, MATCH(H783, '[1]Unit _Table'!A:A)), "")</f>
        <v/>
      </c>
      <c r="O783" t="s">
        <v>8</v>
      </c>
      <c r="S783" t="b">
        <v>0</v>
      </c>
    </row>
    <row r="784" spans="1:19">
      <c r="A784" s="1">
        <v>782</v>
      </c>
      <c r="B784" t="s">
        <v>33</v>
      </c>
      <c r="C784" t="s">
        <v>217</v>
      </c>
      <c r="D784" t="s">
        <v>368</v>
      </c>
      <c r="F784" t="s">
        <v>308</v>
      </c>
      <c r="I784">
        <v>1</v>
      </c>
      <c r="M784" t="s">
        <v>305</v>
      </c>
      <c r="N784" t="str">
        <f>_xlfn.IFNA(INDEX('[1]Unit _Table'!B:B, MATCH(H784, '[1]Unit _Table'!A:A)), "")</f>
        <v/>
      </c>
      <c r="O784" t="s">
        <v>8</v>
      </c>
      <c r="S784" t="b">
        <v>0</v>
      </c>
    </row>
    <row r="785" spans="1:19">
      <c r="A785" s="1">
        <v>783</v>
      </c>
      <c r="B785" t="s">
        <v>33</v>
      </c>
      <c r="C785" t="s">
        <v>215</v>
      </c>
      <c r="D785" t="s">
        <v>368</v>
      </c>
      <c r="F785" t="s">
        <v>308</v>
      </c>
      <c r="I785">
        <v>1</v>
      </c>
      <c r="M785" t="s">
        <v>305</v>
      </c>
      <c r="N785" t="str">
        <f>_xlfn.IFNA(INDEX('[1]Unit _Table'!B:B, MATCH(H785, '[1]Unit _Table'!A:A)), "")</f>
        <v/>
      </c>
      <c r="O785" t="s">
        <v>8</v>
      </c>
      <c r="S785" t="b">
        <v>0</v>
      </c>
    </row>
    <row r="786" spans="1:19">
      <c r="A786" s="1">
        <v>784</v>
      </c>
      <c r="B786" t="s">
        <v>33</v>
      </c>
      <c r="C786" t="s">
        <v>35</v>
      </c>
      <c r="D786" t="s">
        <v>368</v>
      </c>
      <c r="F786" t="s">
        <v>308</v>
      </c>
      <c r="I786" t="e">
        <f>IF(Table13[[#This Row],[Measurement_Kind]]="number", 1000, IF(Table13[[#This Row],[Measurement_Kind]]=OR("boolean", "str"), 1, "N/A"))</f>
        <v>#VALUE!</v>
      </c>
      <c r="N786" t="str">
        <f>_xlfn.IFNA(INDEX('[1]Unit _Table'!B:B, MATCH(H786, '[1]Unit _Table'!A:A)), "")</f>
        <v/>
      </c>
      <c r="O786" t="s">
        <v>8</v>
      </c>
      <c r="S786" t="b">
        <v>0</v>
      </c>
    </row>
    <row r="787" spans="1:19">
      <c r="A787" s="1">
        <v>785</v>
      </c>
      <c r="B787" t="s">
        <v>33</v>
      </c>
      <c r="C787" t="s">
        <v>479</v>
      </c>
      <c r="D787" t="s">
        <v>368</v>
      </c>
      <c r="F787" t="s">
        <v>308</v>
      </c>
      <c r="I787" t="e">
        <f>IF(Table13[[#This Row],[Measurement_Kind]]="number", 1000, IF(Table13[[#This Row],[Measurement_Kind]]=OR("boolean", "str"), 1, "N/A"))</f>
        <v>#VALUE!</v>
      </c>
      <c r="N787" t="str">
        <f>_xlfn.IFNA(INDEX('[1]Unit _Table'!B:B, MATCH(H787, '[1]Unit _Table'!A:A)), "")</f>
        <v/>
      </c>
      <c r="O787" t="s">
        <v>8</v>
      </c>
      <c r="S787" t="b">
        <v>0</v>
      </c>
    </row>
    <row r="788" spans="1:19">
      <c r="A788" s="1">
        <v>786</v>
      </c>
      <c r="B788" t="s">
        <v>45</v>
      </c>
      <c r="C788" t="s">
        <v>47</v>
      </c>
      <c r="D788" t="s">
        <v>368</v>
      </c>
      <c r="F788" t="s">
        <v>308</v>
      </c>
      <c r="I788" t="e">
        <f>IF(Table13[[#This Row],[Measurement_Kind]]="number", 1000, IF(Table13[[#This Row],[Measurement_Kind]]=OR("boolean", "str"), 1, "N/A"))</f>
        <v>#VALUE!</v>
      </c>
      <c r="N788" t="str">
        <f>_xlfn.IFNA(INDEX('[1]Unit _Table'!B:B, MATCH(H788, '[1]Unit _Table'!A:A)), "")</f>
        <v/>
      </c>
      <c r="O788" t="s">
        <v>8</v>
      </c>
      <c r="S788" t="b">
        <v>0</v>
      </c>
    </row>
    <row r="789" spans="1:19">
      <c r="A789" s="1">
        <v>787</v>
      </c>
      <c r="B789" t="s">
        <v>45</v>
      </c>
      <c r="C789" t="s">
        <v>48</v>
      </c>
      <c r="D789" t="s">
        <v>368</v>
      </c>
      <c r="F789" t="s">
        <v>308</v>
      </c>
      <c r="I789" t="e">
        <f>IF(Table13[[#This Row],[Measurement_Kind]]="number", 1000, IF(Table13[[#This Row],[Measurement_Kind]]=OR("boolean", "str"), 1, "N/A"))</f>
        <v>#VALUE!</v>
      </c>
      <c r="N789" t="str">
        <f>_xlfn.IFNA(INDEX('[1]Unit _Table'!B:B, MATCH(H789, '[1]Unit _Table'!A:A)), "")</f>
        <v/>
      </c>
      <c r="O789" t="s">
        <v>8</v>
      </c>
      <c r="S789" t="b">
        <v>0</v>
      </c>
    </row>
    <row r="790" spans="1:19">
      <c r="A790" s="1">
        <v>788</v>
      </c>
      <c r="B790" t="s">
        <v>45</v>
      </c>
      <c r="C790" t="s">
        <v>49</v>
      </c>
      <c r="D790" t="s">
        <v>368</v>
      </c>
      <c r="F790" t="s">
        <v>308</v>
      </c>
      <c r="I790" t="e">
        <f>IF(Table13[[#This Row],[Measurement_Kind]]="number", 1000, IF(Table13[[#This Row],[Measurement_Kind]]=OR("boolean", "str"), 1, "N/A"))</f>
        <v>#VALUE!</v>
      </c>
      <c r="N790" t="str">
        <f>_xlfn.IFNA(INDEX('[1]Unit _Table'!B:B, MATCH(H790, '[1]Unit _Table'!A:A)), "")</f>
        <v/>
      </c>
      <c r="O790" t="s">
        <v>8</v>
      </c>
      <c r="S790" t="b">
        <v>0</v>
      </c>
    </row>
    <row r="791" spans="1:19">
      <c r="A791" s="1">
        <v>789</v>
      </c>
      <c r="B791" t="s">
        <v>45</v>
      </c>
      <c r="C791" t="s">
        <v>50</v>
      </c>
      <c r="D791" t="s">
        <v>368</v>
      </c>
      <c r="F791" t="s">
        <v>308</v>
      </c>
      <c r="I791" t="e">
        <f>IF(Table13[[#This Row],[Measurement_Kind]]="number", 1000, IF(Table13[[#This Row],[Measurement_Kind]]=OR("boolean", "str"), 1, "N/A"))</f>
        <v>#VALUE!</v>
      </c>
      <c r="N791" t="str">
        <f>_xlfn.IFNA(INDEX('[1]Unit _Table'!B:B, MATCH(H791, '[1]Unit _Table'!A:A)), "")</f>
        <v/>
      </c>
      <c r="O791" t="s">
        <v>8</v>
      </c>
      <c r="S791" t="b">
        <v>0</v>
      </c>
    </row>
    <row r="792" spans="1:19">
      <c r="A792" s="1">
        <v>790</v>
      </c>
      <c r="B792" t="s">
        <v>45</v>
      </c>
      <c r="C792" t="s">
        <v>52</v>
      </c>
      <c r="D792" t="s">
        <v>368</v>
      </c>
      <c r="F792" t="s">
        <v>308</v>
      </c>
      <c r="I792" t="e">
        <f>IF(Table13[[#This Row],[Measurement_Kind]]="number", 1000, IF(Table13[[#This Row],[Measurement_Kind]]=OR("boolean", "str"), 1, "N/A"))</f>
        <v>#VALUE!</v>
      </c>
      <c r="N792" t="str">
        <f>_xlfn.IFNA(INDEX('[1]Unit _Table'!B:B, MATCH(H792, '[1]Unit _Table'!A:A)), "")</f>
        <v/>
      </c>
      <c r="O792" t="s">
        <v>8</v>
      </c>
      <c r="S792" t="b">
        <v>0</v>
      </c>
    </row>
    <row r="793" spans="1:19">
      <c r="A793" s="1">
        <v>791</v>
      </c>
      <c r="B793" t="s">
        <v>45</v>
      </c>
      <c r="C793" t="s">
        <v>53</v>
      </c>
      <c r="D793" t="s">
        <v>368</v>
      </c>
      <c r="F793" t="s">
        <v>308</v>
      </c>
      <c r="I793" t="e">
        <f>IF(Table13[[#This Row],[Measurement_Kind]]="number", 1000, IF(Table13[[#This Row],[Measurement_Kind]]=OR("boolean", "str"), 1, "N/A"))</f>
        <v>#VALUE!</v>
      </c>
      <c r="N793" t="str">
        <f>_xlfn.IFNA(INDEX('[1]Unit _Table'!B:B, MATCH(H793, '[1]Unit _Table'!A:A)), "")</f>
        <v/>
      </c>
      <c r="O793" t="s">
        <v>8</v>
      </c>
      <c r="S793" t="b">
        <v>0</v>
      </c>
    </row>
    <row r="794" spans="1:19">
      <c r="A794" s="1">
        <v>792</v>
      </c>
      <c r="B794" t="s">
        <v>45</v>
      </c>
      <c r="C794" t="s">
        <v>54</v>
      </c>
      <c r="D794" t="s">
        <v>368</v>
      </c>
      <c r="F794" t="s">
        <v>308</v>
      </c>
      <c r="I794" t="e">
        <f>IF(Table13[[#This Row],[Measurement_Kind]]="number", 1000, IF(Table13[[#This Row],[Measurement_Kind]]=OR("boolean", "str"), 1, "N/A"))</f>
        <v>#VALUE!</v>
      </c>
      <c r="N794" t="str">
        <f>_xlfn.IFNA(INDEX('[1]Unit _Table'!B:B, MATCH(H794, '[1]Unit _Table'!A:A)), "")</f>
        <v/>
      </c>
      <c r="O794" t="s">
        <v>8</v>
      </c>
      <c r="S794" t="b">
        <v>0</v>
      </c>
    </row>
    <row r="795" spans="1:19">
      <c r="A795" s="1">
        <v>793</v>
      </c>
      <c r="B795" t="s">
        <v>45</v>
      </c>
      <c r="C795" t="s">
        <v>55</v>
      </c>
      <c r="D795" t="s">
        <v>368</v>
      </c>
      <c r="F795" t="s">
        <v>308</v>
      </c>
      <c r="I795" t="e">
        <f>IF(Table13[[#This Row],[Measurement_Kind]]="number", 1000, IF(Table13[[#This Row],[Measurement_Kind]]=OR("boolean", "str"), 1, "N/A"))</f>
        <v>#VALUE!</v>
      </c>
      <c r="N795" t="str">
        <f>_xlfn.IFNA(INDEX('[1]Unit _Table'!B:B, MATCH(H795, '[1]Unit _Table'!A:A)), "")</f>
        <v/>
      </c>
      <c r="O795" t="s">
        <v>8</v>
      </c>
      <c r="S795" t="b">
        <v>0</v>
      </c>
    </row>
    <row r="796" spans="1:19">
      <c r="A796" s="1">
        <v>794</v>
      </c>
      <c r="B796" t="s">
        <v>45</v>
      </c>
      <c r="C796" t="s">
        <v>56</v>
      </c>
      <c r="D796" t="s">
        <v>368</v>
      </c>
      <c r="F796" t="s">
        <v>308</v>
      </c>
      <c r="I796" t="e">
        <f>IF(Table13[[#This Row],[Measurement_Kind]]="number", 1000, IF(Table13[[#This Row],[Measurement_Kind]]=OR("boolean", "str"), 1, "N/A"))</f>
        <v>#VALUE!</v>
      </c>
      <c r="N796" t="str">
        <f>_xlfn.IFNA(INDEX('[1]Unit _Table'!B:B, MATCH(H796, '[1]Unit _Table'!A:A)), "")</f>
        <v/>
      </c>
      <c r="O796" t="s">
        <v>8</v>
      </c>
      <c r="S796" t="b">
        <v>0</v>
      </c>
    </row>
    <row r="797" spans="1:19">
      <c r="A797" s="1">
        <v>795</v>
      </c>
      <c r="B797" t="s">
        <v>45</v>
      </c>
      <c r="C797" t="s">
        <v>57</v>
      </c>
      <c r="D797" t="s">
        <v>368</v>
      </c>
      <c r="F797" t="s">
        <v>308</v>
      </c>
      <c r="I797" t="e">
        <f>IF(Table13[[#This Row],[Measurement_Kind]]="number", 1000, IF(Table13[[#This Row],[Measurement_Kind]]=OR("boolean", "str"), 1, "N/A"))</f>
        <v>#VALUE!</v>
      </c>
      <c r="N797" t="str">
        <f>_xlfn.IFNA(INDEX('[1]Unit _Table'!B:B, MATCH(H797, '[1]Unit _Table'!A:A)), "")</f>
        <v/>
      </c>
      <c r="O797" t="s">
        <v>8</v>
      </c>
      <c r="S797" t="b">
        <v>0</v>
      </c>
    </row>
    <row r="798" spans="1:19">
      <c r="A798" s="1">
        <v>796</v>
      </c>
      <c r="B798" t="s">
        <v>45</v>
      </c>
      <c r="C798" t="s">
        <v>58</v>
      </c>
      <c r="D798" t="s">
        <v>368</v>
      </c>
      <c r="F798" t="s">
        <v>308</v>
      </c>
      <c r="I798" t="e">
        <f>IF(Table13[[#This Row],[Measurement_Kind]]="number", 1000, IF(Table13[[#This Row],[Measurement_Kind]]=OR("boolean", "str"), 1, "N/A"))</f>
        <v>#VALUE!</v>
      </c>
      <c r="N798" t="str">
        <f>_xlfn.IFNA(INDEX('[1]Unit _Table'!B:B, MATCH(H798, '[1]Unit _Table'!A:A)), "")</f>
        <v/>
      </c>
      <c r="O798" t="s">
        <v>8</v>
      </c>
      <c r="S798" t="b">
        <v>0</v>
      </c>
    </row>
    <row r="799" spans="1:19">
      <c r="A799" s="1">
        <v>797</v>
      </c>
      <c r="B799" t="s">
        <v>45</v>
      </c>
      <c r="C799" t="s">
        <v>59</v>
      </c>
      <c r="D799" t="s">
        <v>368</v>
      </c>
      <c r="F799" t="s">
        <v>308</v>
      </c>
      <c r="I799" t="e">
        <f>IF(Table13[[#This Row],[Measurement_Kind]]="number", 1000, IF(Table13[[#This Row],[Measurement_Kind]]=OR("boolean", "str"), 1, "N/A"))</f>
        <v>#VALUE!</v>
      </c>
      <c r="N799" t="str">
        <f>_xlfn.IFNA(INDEX('[1]Unit _Table'!B:B, MATCH(H799, '[1]Unit _Table'!A:A)), "")</f>
        <v/>
      </c>
      <c r="O799" t="s">
        <v>8</v>
      </c>
      <c r="S799" t="b">
        <v>0</v>
      </c>
    </row>
    <row r="800" spans="1:19">
      <c r="A800" s="1">
        <v>798</v>
      </c>
      <c r="B800" t="s">
        <v>45</v>
      </c>
      <c r="C800" t="s">
        <v>60</v>
      </c>
      <c r="D800" t="s">
        <v>368</v>
      </c>
      <c r="F800" t="s">
        <v>308</v>
      </c>
      <c r="I800" t="e">
        <f>IF(Table13[[#This Row],[Measurement_Kind]]="number", 1000, IF(Table13[[#This Row],[Measurement_Kind]]=OR("boolean", "str"), 1, "N/A"))</f>
        <v>#VALUE!</v>
      </c>
      <c r="N800" t="str">
        <f>_xlfn.IFNA(INDEX('[1]Unit _Table'!B:B, MATCH(H800, '[1]Unit _Table'!A:A)), "")</f>
        <v/>
      </c>
      <c r="O800" t="s">
        <v>8</v>
      </c>
      <c r="S800" t="b">
        <v>0</v>
      </c>
    </row>
    <row r="801" spans="1:19">
      <c r="A801" s="1">
        <v>799</v>
      </c>
      <c r="B801" t="s">
        <v>45</v>
      </c>
      <c r="C801" t="s">
        <v>120</v>
      </c>
      <c r="D801" t="s">
        <v>368</v>
      </c>
      <c r="F801" t="s">
        <v>308</v>
      </c>
      <c r="I801" t="e">
        <f>IF(Table13[[#This Row],[Measurement_Kind]]="number", 1000, IF(Table13[[#This Row],[Measurement_Kind]]=OR("boolean", "str"), 1, "N/A"))</f>
        <v>#VALUE!</v>
      </c>
      <c r="N801" t="str">
        <f>_xlfn.IFNA(INDEX('[1]Unit _Table'!B:B, MATCH(H801, '[1]Unit _Table'!A:A)), "")</f>
        <v/>
      </c>
      <c r="O801" t="s">
        <v>8</v>
      </c>
      <c r="S801" t="b">
        <v>0</v>
      </c>
    </row>
    <row r="802" spans="1:19">
      <c r="A802" s="1">
        <v>800</v>
      </c>
      <c r="B802" t="s">
        <v>45</v>
      </c>
      <c r="C802" t="s">
        <v>61</v>
      </c>
      <c r="D802" t="s">
        <v>368</v>
      </c>
      <c r="F802" t="s">
        <v>308</v>
      </c>
      <c r="I802" t="e">
        <f>IF(Table13[[#This Row],[Measurement_Kind]]="number", 1000, IF(Table13[[#This Row],[Measurement_Kind]]=OR("boolean", "str"), 1, "N/A"))</f>
        <v>#VALUE!</v>
      </c>
      <c r="N802" t="str">
        <f>_xlfn.IFNA(INDEX('[1]Unit _Table'!B:B, MATCH(H802, '[1]Unit _Table'!A:A)), "")</f>
        <v/>
      </c>
      <c r="O802" t="s">
        <v>8</v>
      </c>
      <c r="S802" t="b">
        <v>0</v>
      </c>
    </row>
    <row r="803" spans="1:19">
      <c r="A803" s="1">
        <v>801</v>
      </c>
      <c r="B803" t="s">
        <v>45</v>
      </c>
      <c r="C803" t="s">
        <v>62</v>
      </c>
      <c r="D803" t="s">
        <v>368</v>
      </c>
      <c r="F803" t="s">
        <v>308</v>
      </c>
      <c r="I803" t="e">
        <f>IF(Table13[[#This Row],[Measurement_Kind]]="number", 1000, IF(Table13[[#This Row],[Measurement_Kind]]=OR("boolean", "str"), 1, "N/A"))</f>
        <v>#VALUE!</v>
      </c>
      <c r="N803" t="str">
        <f>_xlfn.IFNA(INDEX('[1]Unit _Table'!B:B, MATCH(H803, '[1]Unit _Table'!A:A)), "")</f>
        <v/>
      </c>
      <c r="O803" t="s">
        <v>8</v>
      </c>
      <c r="S803" t="b">
        <v>0</v>
      </c>
    </row>
    <row r="804" spans="1:19">
      <c r="A804" s="1">
        <v>802</v>
      </c>
      <c r="B804" t="s">
        <v>45</v>
      </c>
      <c r="C804" t="s">
        <v>63</v>
      </c>
      <c r="D804" t="s">
        <v>368</v>
      </c>
      <c r="F804" t="s">
        <v>308</v>
      </c>
      <c r="I804">
        <v>1</v>
      </c>
      <c r="L804" t="s">
        <v>541</v>
      </c>
      <c r="M804" t="s">
        <v>298</v>
      </c>
      <c r="N804" t="str">
        <f>_xlfn.IFNA(INDEX('[1]Unit _Table'!B:B, MATCH(H804, '[1]Unit _Table'!A:A)), "")</f>
        <v/>
      </c>
      <c r="O804" t="s">
        <v>8</v>
      </c>
      <c r="S804" t="b">
        <v>0</v>
      </c>
    </row>
    <row r="805" spans="1:19">
      <c r="A805" s="1">
        <v>803</v>
      </c>
      <c r="B805" t="s">
        <v>45</v>
      </c>
      <c r="C805" t="s">
        <v>65</v>
      </c>
      <c r="D805" t="s">
        <v>368</v>
      </c>
      <c r="F805" t="s">
        <v>308</v>
      </c>
      <c r="I805" t="e">
        <f>IF(Table13[[#This Row],[Measurement_Kind]]="number", 1000, IF(Table13[[#This Row],[Measurement_Kind]]=OR("boolean", "str"), 1, "N/A"))</f>
        <v>#VALUE!</v>
      </c>
      <c r="N805" t="str">
        <f>_xlfn.IFNA(INDEX('[1]Unit _Table'!B:B, MATCH(H805, '[1]Unit _Table'!A:A)), "")</f>
        <v/>
      </c>
      <c r="O805" t="s">
        <v>8</v>
      </c>
      <c r="S805" t="b">
        <v>0</v>
      </c>
    </row>
    <row r="806" spans="1:19">
      <c r="A806" s="1">
        <v>804</v>
      </c>
      <c r="B806" t="s">
        <v>45</v>
      </c>
      <c r="C806" t="s">
        <v>66</v>
      </c>
      <c r="D806" t="s">
        <v>368</v>
      </c>
      <c r="F806" t="s">
        <v>308</v>
      </c>
      <c r="I806" t="e">
        <f>IF(Table13[[#This Row],[Measurement_Kind]]="number", 1000, IF(Table13[[#This Row],[Measurement_Kind]]=OR("boolean", "str"), 1, "N/A"))</f>
        <v>#VALUE!</v>
      </c>
      <c r="N806" t="str">
        <f>_xlfn.IFNA(INDEX('[1]Unit _Table'!B:B, MATCH(H806, '[1]Unit _Table'!A:A)), "")</f>
        <v/>
      </c>
      <c r="O806" t="s">
        <v>8</v>
      </c>
      <c r="S806" t="b">
        <v>0</v>
      </c>
    </row>
    <row r="807" spans="1:19">
      <c r="A807" s="1">
        <v>805</v>
      </c>
      <c r="B807" t="s">
        <v>45</v>
      </c>
      <c r="C807" t="s">
        <v>67</v>
      </c>
      <c r="D807" t="s">
        <v>368</v>
      </c>
      <c r="F807" t="s">
        <v>308</v>
      </c>
      <c r="I807" t="e">
        <f>IF(Table13[[#This Row],[Measurement_Kind]]="number", 1000, IF(Table13[[#This Row],[Measurement_Kind]]=OR("boolean", "str"), 1, "N/A"))</f>
        <v>#VALUE!</v>
      </c>
      <c r="N807" t="str">
        <f>_xlfn.IFNA(INDEX('[1]Unit _Table'!B:B, MATCH(H807, '[1]Unit _Table'!A:A)), "")</f>
        <v/>
      </c>
      <c r="O807" t="s">
        <v>8</v>
      </c>
      <c r="S807" t="b">
        <v>0</v>
      </c>
    </row>
    <row r="808" spans="1:19">
      <c r="A808" s="1">
        <v>806</v>
      </c>
      <c r="B808" t="s">
        <v>45</v>
      </c>
      <c r="C808" t="s">
        <v>68</v>
      </c>
      <c r="D808" t="s">
        <v>368</v>
      </c>
      <c r="F808" t="s">
        <v>308</v>
      </c>
      <c r="I808" t="e">
        <f>IF(Table13[[#This Row],[Measurement_Kind]]="number", 1000, IF(Table13[[#This Row],[Measurement_Kind]]=OR("boolean", "str"), 1, "N/A"))</f>
        <v>#VALUE!</v>
      </c>
      <c r="N808" t="str">
        <f>_xlfn.IFNA(INDEX('[1]Unit _Table'!B:B, MATCH(H808, '[1]Unit _Table'!A:A)), "")</f>
        <v/>
      </c>
      <c r="O808" t="s">
        <v>8</v>
      </c>
      <c r="S808" t="b">
        <v>0</v>
      </c>
    </row>
    <row r="809" spans="1:19">
      <c r="A809" s="1">
        <v>807</v>
      </c>
      <c r="B809" t="s">
        <v>45</v>
      </c>
      <c r="C809" t="s">
        <v>70</v>
      </c>
      <c r="D809" t="s">
        <v>368</v>
      </c>
      <c r="F809" t="s">
        <v>308</v>
      </c>
      <c r="I809" t="e">
        <f>IF(Table13[[#This Row],[Measurement_Kind]]="number", 1000, IF(Table13[[#This Row],[Measurement_Kind]]=OR("boolean", "str"), 1, "N/A"))</f>
        <v>#VALUE!</v>
      </c>
      <c r="N809" t="str">
        <f>_xlfn.IFNA(INDEX('[1]Unit _Table'!B:B, MATCH(H809, '[1]Unit _Table'!A:A)), "")</f>
        <v/>
      </c>
      <c r="O809" t="s">
        <v>8</v>
      </c>
      <c r="S809" t="b">
        <v>0</v>
      </c>
    </row>
    <row r="810" spans="1:19">
      <c r="A810" s="1">
        <v>808</v>
      </c>
      <c r="B810" t="s">
        <v>45</v>
      </c>
      <c r="C810" t="s">
        <v>71</v>
      </c>
      <c r="D810" t="s">
        <v>368</v>
      </c>
      <c r="F810" t="s">
        <v>308</v>
      </c>
      <c r="I810" t="e">
        <f>IF(Table13[[#This Row],[Measurement_Kind]]="number", 1000, IF(Table13[[#This Row],[Measurement_Kind]]=OR("boolean", "str"), 1, "N/A"))</f>
        <v>#VALUE!</v>
      </c>
      <c r="N810" t="str">
        <f>_xlfn.IFNA(INDEX('[1]Unit _Table'!B:B, MATCH(H810, '[1]Unit _Table'!A:A)), "")</f>
        <v/>
      </c>
      <c r="O810" t="s">
        <v>8</v>
      </c>
      <c r="S810" t="b">
        <v>0</v>
      </c>
    </row>
    <row r="811" spans="1:19">
      <c r="A811" s="1">
        <v>809</v>
      </c>
      <c r="B811" t="s">
        <v>45</v>
      </c>
      <c r="C811" t="s">
        <v>72</v>
      </c>
      <c r="D811" t="s">
        <v>368</v>
      </c>
      <c r="F811" t="s">
        <v>308</v>
      </c>
      <c r="I811" t="e">
        <f>IF(Table13[[#This Row],[Measurement_Kind]]="number", 1000, IF(Table13[[#This Row],[Measurement_Kind]]=OR("boolean", "str"), 1, "N/A"))</f>
        <v>#VALUE!</v>
      </c>
      <c r="N811" t="str">
        <f>_xlfn.IFNA(INDEX('[1]Unit _Table'!B:B, MATCH(H811, '[1]Unit _Table'!A:A)), "")</f>
        <v/>
      </c>
      <c r="O811" t="s">
        <v>8</v>
      </c>
      <c r="S811" t="b">
        <v>0</v>
      </c>
    </row>
    <row r="812" spans="1:19">
      <c r="A812" s="1">
        <v>810</v>
      </c>
      <c r="B812" t="s">
        <v>45</v>
      </c>
      <c r="C812" t="s">
        <v>121</v>
      </c>
      <c r="D812" t="s">
        <v>368</v>
      </c>
      <c r="F812" t="s">
        <v>308</v>
      </c>
      <c r="I812" t="e">
        <f>IF(Table13[[#This Row],[Measurement_Kind]]="number", 1000, IF(Table13[[#This Row],[Measurement_Kind]]=OR("boolean", "str"), 1, "N/A"))</f>
        <v>#VALUE!</v>
      </c>
      <c r="N812" t="str">
        <f>_xlfn.IFNA(INDEX('[1]Unit _Table'!B:B, MATCH(H812, '[1]Unit _Table'!A:A)), "")</f>
        <v/>
      </c>
      <c r="O812" t="s">
        <v>8</v>
      </c>
      <c r="S812" t="b">
        <v>0</v>
      </c>
    </row>
    <row r="813" spans="1:19">
      <c r="A813" s="1">
        <v>811</v>
      </c>
      <c r="B813" t="s">
        <v>45</v>
      </c>
      <c r="C813" t="s">
        <v>74</v>
      </c>
      <c r="D813" t="s">
        <v>368</v>
      </c>
      <c r="F813" t="s">
        <v>308</v>
      </c>
      <c r="I813" t="e">
        <f>IF(Table13[[#This Row],[Measurement_Kind]]="number", 1000, IF(Table13[[#This Row],[Measurement_Kind]]=OR("boolean", "str"), 1, "N/A"))</f>
        <v>#VALUE!</v>
      </c>
      <c r="N813" t="str">
        <f>_xlfn.IFNA(INDEX('[1]Unit _Table'!B:B, MATCH(H813, '[1]Unit _Table'!A:A)), "")</f>
        <v/>
      </c>
      <c r="O813" t="s">
        <v>8</v>
      </c>
      <c r="S813" t="b">
        <v>0</v>
      </c>
    </row>
    <row r="814" spans="1:19">
      <c r="A814" s="1">
        <v>812</v>
      </c>
      <c r="B814" t="s">
        <v>45</v>
      </c>
      <c r="C814" t="s">
        <v>75</v>
      </c>
      <c r="D814" t="s">
        <v>368</v>
      </c>
      <c r="F814" t="s">
        <v>308</v>
      </c>
      <c r="I814" t="e">
        <f>IF(Table13[[#This Row],[Measurement_Kind]]="number", 1000, IF(Table13[[#This Row],[Measurement_Kind]]=OR("boolean", "str"), 1, "N/A"))</f>
        <v>#VALUE!</v>
      </c>
      <c r="N814" t="str">
        <f>_xlfn.IFNA(INDEX('[1]Unit _Table'!B:B, MATCH(H814, '[1]Unit _Table'!A:A)), "")</f>
        <v/>
      </c>
      <c r="O814" t="s">
        <v>8</v>
      </c>
      <c r="S814" t="b">
        <v>0</v>
      </c>
    </row>
    <row r="815" spans="1:19">
      <c r="A815" s="1">
        <v>813</v>
      </c>
      <c r="B815" t="s">
        <v>45</v>
      </c>
      <c r="C815" t="s">
        <v>77</v>
      </c>
      <c r="D815" t="s">
        <v>368</v>
      </c>
      <c r="F815" t="s">
        <v>308</v>
      </c>
      <c r="I815" t="e">
        <f>IF(Table13[[#This Row],[Measurement_Kind]]="number", 1000, IF(Table13[[#This Row],[Measurement_Kind]]=OR("boolean", "str"), 1, "N/A"))</f>
        <v>#VALUE!</v>
      </c>
      <c r="N815" t="str">
        <f>_xlfn.IFNA(INDEX('[1]Unit _Table'!B:B, MATCH(H815, '[1]Unit _Table'!A:A)), "")</f>
        <v/>
      </c>
      <c r="O815" t="s">
        <v>8</v>
      </c>
      <c r="S815" t="b">
        <v>0</v>
      </c>
    </row>
    <row r="816" spans="1:19">
      <c r="A816" s="1">
        <v>814</v>
      </c>
      <c r="B816" t="s">
        <v>45</v>
      </c>
      <c r="C816" t="s">
        <v>78</v>
      </c>
      <c r="D816" t="s">
        <v>368</v>
      </c>
      <c r="F816" t="s">
        <v>308</v>
      </c>
      <c r="I816" t="e">
        <f>IF(Table13[[#This Row],[Measurement_Kind]]="number", 1000, IF(Table13[[#This Row],[Measurement_Kind]]=OR("boolean", "str"), 1, "N/A"))</f>
        <v>#VALUE!</v>
      </c>
      <c r="N816" t="str">
        <f>_xlfn.IFNA(INDEX('[1]Unit _Table'!B:B, MATCH(H816, '[1]Unit _Table'!A:A)), "")</f>
        <v/>
      </c>
      <c r="O816" t="s">
        <v>8</v>
      </c>
      <c r="S816" t="b">
        <v>0</v>
      </c>
    </row>
    <row r="817" spans="1:19">
      <c r="A817" s="1">
        <v>815</v>
      </c>
      <c r="B817" t="s">
        <v>45</v>
      </c>
      <c r="C817" t="s">
        <v>79</v>
      </c>
      <c r="D817" t="s">
        <v>368</v>
      </c>
      <c r="F817" t="s">
        <v>308</v>
      </c>
      <c r="I817" t="e">
        <f>IF(Table13[[#This Row],[Measurement_Kind]]="number", 1000, IF(Table13[[#This Row],[Measurement_Kind]]=OR("boolean", "str"), 1, "N/A"))</f>
        <v>#VALUE!</v>
      </c>
      <c r="N817" t="str">
        <f>_xlfn.IFNA(INDEX('[1]Unit _Table'!B:B, MATCH(H817, '[1]Unit _Table'!A:A)), "")</f>
        <v/>
      </c>
      <c r="O817" t="s">
        <v>8</v>
      </c>
      <c r="S817" t="b">
        <v>0</v>
      </c>
    </row>
    <row r="818" spans="1:19">
      <c r="A818" s="1">
        <v>816</v>
      </c>
      <c r="B818" t="s">
        <v>45</v>
      </c>
      <c r="C818" t="s">
        <v>80</v>
      </c>
      <c r="D818" t="s">
        <v>368</v>
      </c>
      <c r="F818" t="s">
        <v>308</v>
      </c>
      <c r="I818" t="e">
        <f>IF(Table13[[#This Row],[Measurement_Kind]]="number", 1000, IF(Table13[[#This Row],[Measurement_Kind]]=OR("boolean", "str"), 1, "N/A"))</f>
        <v>#VALUE!</v>
      </c>
      <c r="N818" t="str">
        <f>_xlfn.IFNA(INDEX('[1]Unit _Table'!B:B, MATCH(H818, '[1]Unit _Table'!A:A)), "")</f>
        <v/>
      </c>
      <c r="O818" t="s">
        <v>8</v>
      </c>
      <c r="S818" t="b">
        <v>0</v>
      </c>
    </row>
    <row r="819" spans="1:19">
      <c r="A819" s="1">
        <v>817</v>
      </c>
      <c r="B819" t="s">
        <v>45</v>
      </c>
      <c r="C819" t="s">
        <v>89</v>
      </c>
      <c r="D819" t="s">
        <v>368</v>
      </c>
      <c r="F819" t="s">
        <v>308</v>
      </c>
      <c r="I819" t="e">
        <f>IF(Table13[[#This Row],[Measurement_Kind]]="number", 1000, IF(Table13[[#This Row],[Measurement_Kind]]=OR("boolean", "str"), 1, "N/A"))</f>
        <v>#VALUE!</v>
      </c>
      <c r="N819" t="str">
        <f>_xlfn.IFNA(INDEX('[1]Unit _Table'!B:B, MATCH(H819, '[1]Unit _Table'!A:A)), "")</f>
        <v/>
      </c>
      <c r="O819" t="s">
        <v>8</v>
      </c>
      <c r="S819" t="b">
        <v>0</v>
      </c>
    </row>
    <row r="820" spans="1:19">
      <c r="A820" s="1">
        <v>818</v>
      </c>
      <c r="B820" t="s">
        <v>45</v>
      </c>
      <c r="C820" t="s">
        <v>90</v>
      </c>
      <c r="D820" t="s">
        <v>368</v>
      </c>
      <c r="F820" t="s">
        <v>308</v>
      </c>
      <c r="I820" t="e">
        <f>IF(Table13[[#This Row],[Measurement_Kind]]="number", 1000, IF(Table13[[#This Row],[Measurement_Kind]]=OR("boolean", "str"), 1, "N/A"))</f>
        <v>#VALUE!</v>
      </c>
      <c r="N820" t="str">
        <f>_xlfn.IFNA(INDEX('[1]Unit _Table'!B:B, MATCH(H820, '[1]Unit _Table'!A:A)), "")</f>
        <v/>
      </c>
      <c r="O820" t="s">
        <v>8</v>
      </c>
      <c r="S820" t="b">
        <v>0</v>
      </c>
    </row>
    <row r="821" spans="1:19">
      <c r="A821" s="1">
        <v>819</v>
      </c>
      <c r="B821" t="s">
        <v>45</v>
      </c>
      <c r="C821" t="s">
        <v>91</v>
      </c>
      <c r="D821" t="s">
        <v>368</v>
      </c>
      <c r="F821" t="s">
        <v>308</v>
      </c>
      <c r="I821" t="e">
        <f>IF(Table13[[#This Row],[Measurement_Kind]]="number", 1000, IF(Table13[[#This Row],[Measurement_Kind]]=OR("boolean", "str"), 1, "N/A"))</f>
        <v>#VALUE!</v>
      </c>
      <c r="N821" t="str">
        <f>_xlfn.IFNA(INDEX('[1]Unit _Table'!B:B, MATCH(H821, '[1]Unit _Table'!A:A)), "")</f>
        <v/>
      </c>
      <c r="O821" t="s">
        <v>8</v>
      </c>
      <c r="S821" t="b">
        <v>0</v>
      </c>
    </row>
    <row r="822" spans="1:19">
      <c r="A822" s="1">
        <v>820</v>
      </c>
      <c r="B822" t="s">
        <v>45</v>
      </c>
      <c r="C822" t="s">
        <v>92</v>
      </c>
      <c r="D822" t="s">
        <v>368</v>
      </c>
      <c r="F822" t="s">
        <v>308</v>
      </c>
      <c r="I822" t="e">
        <f>IF(Table13[[#This Row],[Measurement_Kind]]="number", 1000, IF(Table13[[#This Row],[Measurement_Kind]]=OR("boolean", "str"), 1, "N/A"))</f>
        <v>#VALUE!</v>
      </c>
      <c r="N822" t="str">
        <f>_xlfn.IFNA(INDEX('[1]Unit _Table'!B:B, MATCH(H822, '[1]Unit _Table'!A:A)), "")</f>
        <v/>
      </c>
      <c r="O822" t="s">
        <v>8</v>
      </c>
      <c r="S822" t="b">
        <v>0</v>
      </c>
    </row>
    <row r="823" spans="1:19">
      <c r="A823" s="1">
        <v>821</v>
      </c>
      <c r="B823" t="s">
        <v>21</v>
      </c>
      <c r="C823" t="s">
        <v>202</v>
      </c>
      <c r="D823" t="s">
        <v>367</v>
      </c>
      <c r="E823" t="s">
        <v>503</v>
      </c>
      <c r="F823" t="s">
        <v>502</v>
      </c>
      <c r="H823" t="s">
        <v>383</v>
      </c>
      <c r="I823">
        <v>1000</v>
      </c>
      <c r="K823" t="s">
        <v>386</v>
      </c>
      <c r="L823" t="s">
        <v>306</v>
      </c>
      <c r="M823" t="s">
        <v>380</v>
      </c>
      <c r="N823" t="str">
        <f>_xlfn.IFNA(INDEX('[1]Unit _Table'!B:B, MATCH(H823, '[1]Unit _Table'!$A$1:$A$1000)), "")</f>
        <v>fahrenheit</v>
      </c>
      <c r="O823" t="s">
        <v>8</v>
      </c>
      <c r="S823" t="b">
        <v>0</v>
      </c>
    </row>
    <row r="824" spans="1:19">
      <c r="A824" s="1">
        <v>822</v>
      </c>
      <c r="B824" t="s">
        <v>21</v>
      </c>
      <c r="C824" t="s">
        <v>203</v>
      </c>
      <c r="D824" t="s">
        <v>367</v>
      </c>
      <c r="E824" t="s">
        <v>503</v>
      </c>
      <c r="F824" t="s">
        <v>502</v>
      </c>
      <c r="H824" t="s">
        <v>383</v>
      </c>
      <c r="I824">
        <v>1000</v>
      </c>
      <c r="K824" t="s">
        <v>385</v>
      </c>
      <c r="L824" t="s">
        <v>306</v>
      </c>
      <c r="M824" t="s">
        <v>380</v>
      </c>
      <c r="N824" t="str">
        <f>_xlfn.IFNA(INDEX('[1]Unit _Table'!B:B, MATCH(H824, '[1]Unit _Table'!$A$1:$A$1000)), "")</f>
        <v>fahrenheit</v>
      </c>
      <c r="O824" t="s">
        <v>8</v>
      </c>
      <c r="S824" t="b">
        <v>0</v>
      </c>
    </row>
    <row r="825" spans="1:19">
      <c r="A825" s="1">
        <v>823</v>
      </c>
      <c r="B825" t="s">
        <v>105</v>
      </c>
      <c r="C825" t="s">
        <v>207</v>
      </c>
      <c r="D825" t="s">
        <v>367</v>
      </c>
      <c r="E825" t="s">
        <v>503</v>
      </c>
      <c r="F825" t="s">
        <v>502</v>
      </c>
      <c r="H825" t="s">
        <v>383</v>
      </c>
      <c r="I825">
        <v>1000</v>
      </c>
      <c r="K825" t="s">
        <v>450</v>
      </c>
      <c r="L825" t="s">
        <v>306</v>
      </c>
      <c r="M825" t="s">
        <v>380</v>
      </c>
      <c r="N825" t="str">
        <f>_xlfn.IFNA(INDEX('[1]Unit _Table'!B:B, MATCH(H825, '[1]Unit _Table'!$A$1:$A$1000)), "")</f>
        <v>fahrenheit</v>
      </c>
      <c r="O825" t="s">
        <v>8</v>
      </c>
      <c r="S825" t="b">
        <v>0</v>
      </c>
    </row>
    <row r="826" spans="1:19">
      <c r="A826" s="1">
        <v>824</v>
      </c>
      <c r="B826" t="s">
        <v>31</v>
      </c>
      <c r="C826" t="s">
        <v>32</v>
      </c>
      <c r="D826" t="s">
        <v>367</v>
      </c>
      <c r="F826" t="s">
        <v>308</v>
      </c>
      <c r="I826" t="e">
        <f>IF(Table13[[#This Row],[Measurement_Kind]]="number", 1000, IF(Table13[[#This Row],[Measurement_Kind]]=OR("boolean", "str"), 1, "N/A"))</f>
        <v>#VALUE!</v>
      </c>
      <c r="N826" t="str">
        <f>_xlfn.IFNA(INDEX('[1]Unit _Table'!B:B, MATCH(H826, '[1]Unit _Table'!A:A)), "")</f>
        <v/>
      </c>
      <c r="O826" t="s">
        <v>8</v>
      </c>
      <c r="S826" t="b">
        <v>0</v>
      </c>
    </row>
    <row r="827" spans="1:19">
      <c r="A827" s="1">
        <v>825</v>
      </c>
      <c r="B827" t="s">
        <v>45</v>
      </c>
      <c r="C827" t="s">
        <v>47</v>
      </c>
      <c r="D827" t="s">
        <v>367</v>
      </c>
      <c r="F827" t="s">
        <v>308</v>
      </c>
      <c r="I827" t="e">
        <f>IF(Table13[[#This Row],[Measurement_Kind]]="number", 1000, IF(Table13[[#This Row],[Measurement_Kind]]=OR("boolean", "str"), 1, "N/A"))</f>
        <v>#VALUE!</v>
      </c>
      <c r="N827" t="str">
        <f>_xlfn.IFNA(INDEX('[1]Unit _Table'!B:B, MATCH(H827, '[1]Unit _Table'!A:A)), "")</f>
        <v/>
      </c>
      <c r="O827" t="s">
        <v>8</v>
      </c>
      <c r="S827" t="b">
        <v>0</v>
      </c>
    </row>
    <row r="828" spans="1:19">
      <c r="A828" s="1">
        <v>826</v>
      </c>
      <c r="B828" t="s">
        <v>45</v>
      </c>
      <c r="C828" t="s">
        <v>48</v>
      </c>
      <c r="D828" t="s">
        <v>367</v>
      </c>
      <c r="F828" t="s">
        <v>308</v>
      </c>
      <c r="I828" t="e">
        <f>IF(Table13[[#This Row],[Measurement_Kind]]="number", 1000, IF(Table13[[#This Row],[Measurement_Kind]]=OR("boolean", "str"), 1, "N/A"))</f>
        <v>#VALUE!</v>
      </c>
      <c r="N828" t="str">
        <f>_xlfn.IFNA(INDEX('[1]Unit _Table'!B:B, MATCH(H828, '[1]Unit _Table'!A:A)), "")</f>
        <v/>
      </c>
      <c r="O828" t="s">
        <v>8</v>
      </c>
      <c r="S828" t="b">
        <v>0</v>
      </c>
    </row>
    <row r="829" spans="1:19">
      <c r="A829" s="1">
        <v>827</v>
      </c>
      <c r="B829" t="s">
        <v>45</v>
      </c>
      <c r="C829" t="s">
        <v>49</v>
      </c>
      <c r="D829" t="s">
        <v>367</v>
      </c>
      <c r="F829" t="s">
        <v>308</v>
      </c>
      <c r="I829" t="e">
        <f>IF(Table13[[#This Row],[Measurement_Kind]]="number", 1000, IF(Table13[[#This Row],[Measurement_Kind]]=OR("boolean", "str"), 1, "N/A"))</f>
        <v>#VALUE!</v>
      </c>
      <c r="N829" t="str">
        <f>_xlfn.IFNA(INDEX('[1]Unit _Table'!B:B, MATCH(H829, '[1]Unit _Table'!A:A)), "")</f>
        <v/>
      </c>
      <c r="O829" t="s">
        <v>8</v>
      </c>
      <c r="S829" t="b">
        <v>0</v>
      </c>
    </row>
    <row r="830" spans="1:19">
      <c r="A830" s="1">
        <v>828</v>
      </c>
      <c r="B830" t="s">
        <v>45</v>
      </c>
      <c r="C830" t="s">
        <v>50</v>
      </c>
      <c r="D830" t="s">
        <v>367</v>
      </c>
      <c r="F830" t="s">
        <v>308</v>
      </c>
      <c r="I830" t="e">
        <f>IF(Table13[[#This Row],[Measurement_Kind]]="number", 1000, IF(Table13[[#This Row],[Measurement_Kind]]=OR("boolean", "str"), 1, "N/A"))</f>
        <v>#VALUE!</v>
      </c>
      <c r="N830" t="str">
        <f>_xlfn.IFNA(INDEX('[1]Unit _Table'!B:B, MATCH(H830, '[1]Unit _Table'!A:A)), "")</f>
        <v/>
      </c>
      <c r="O830" t="s">
        <v>8</v>
      </c>
      <c r="S830" t="b">
        <v>0</v>
      </c>
    </row>
    <row r="831" spans="1:19">
      <c r="A831" s="1">
        <v>829</v>
      </c>
      <c r="B831" t="s">
        <v>45</v>
      </c>
      <c r="C831" t="s">
        <v>52</v>
      </c>
      <c r="D831" t="s">
        <v>367</v>
      </c>
      <c r="F831" t="s">
        <v>308</v>
      </c>
      <c r="I831" t="e">
        <f>IF(Table13[[#This Row],[Measurement_Kind]]="number", 1000, IF(Table13[[#This Row],[Measurement_Kind]]=OR("boolean", "str"), 1, "N/A"))</f>
        <v>#VALUE!</v>
      </c>
      <c r="N831" t="str">
        <f>_xlfn.IFNA(INDEX('[1]Unit _Table'!B:B, MATCH(H831, '[1]Unit _Table'!A:A)), "")</f>
        <v/>
      </c>
      <c r="O831" t="s">
        <v>8</v>
      </c>
      <c r="S831" t="b">
        <v>0</v>
      </c>
    </row>
    <row r="832" spans="1:19">
      <c r="A832" s="1">
        <v>830</v>
      </c>
      <c r="B832" t="s">
        <v>45</v>
      </c>
      <c r="C832" t="s">
        <v>53</v>
      </c>
      <c r="D832" t="s">
        <v>367</v>
      </c>
      <c r="F832" t="s">
        <v>308</v>
      </c>
      <c r="I832" t="e">
        <f>IF(Table13[[#This Row],[Measurement_Kind]]="number", 1000, IF(Table13[[#This Row],[Measurement_Kind]]=OR("boolean", "str"), 1, "N/A"))</f>
        <v>#VALUE!</v>
      </c>
      <c r="N832" t="str">
        <f>_xlfn.IFNA(INDEX('[1]Unit _Table'!B:B, MATCH(H832, '[1]Unit _Table'!A:A)), "")</f>
        <v/>
      </c>
      <c r="O832" t="s">
        <v>8</v>
      </c>
      <c r="S832" t="b">
        <v>0</v>
      </c>
    </row>
    <row r="833" spans="1:19">
      <c r="A833" s="1">
        <v>831</v>
      </c>
      <c r="B833" t="s">
        <v>45</v>
      </c>
      <c r="C833" t="s">
        <v>54</v>
      </c>
      <c r="D833" t="s">
        <v>367</v>
      </c>
      <c r="F833" t="s">
        <v>308</v>
      </c>
      <c r="I833" t="e">
        <f>IF(Table13[[#This Row],[Measurement_Kind]]="number", 1000, IF(Table13[[#This Row],[Measurement_Kind]]=OR("boolean", "str"), 1, "N/A"))</f>
        <v>#VALUE!</v>
      </c>
      <c r="N833" t="str">
        <f>_xlfn.IFNA(INDEX('[1]Unit _Table'!B:B, MATCH(H833, '[1]Unit _Table'!A:A)), "")</f>
        <v/>
      </c>
      <c r="O833" t="s">
        <v>8</v>
      </c>
      <c r="S833" t="b">
        <v>0</v>
      </c>
    </row>
    <row r="834" spans="1:19">
      <c r="A834" s="1">
        <v>832</v>
      </c>
      <c r="B834" t="s">
        <v>45</v>
      </c>
      <c r="C834" t="s">
        <v>55</v>
      </c>
      <c r="D834" t="s">
        <v>367</v>
      </c>
      <c r="F834" t="s">
        <v>308</v>
      </c>
      <c r="I834" t="e">
        <f>IF(Table13[[#This Row],[Measurement_Kind]]="number", 1000, IF(Table13[[#This Row],[Measurement_Kind]]=OR("boolean", "str"), 1, "N/A"))</f>
        <v>#VALUE!</v>
      </c>
      <c r="N834" t="str">
        <f>_xlfn.IFNA(INDEX('[1]Unit _Table'!B:B, MATCH(H834, '[1]Unit _Table'!A:A)), "")</f>
        <v/>
      </c>
      <c r="O834" t="s">
        <v>8</v>
      </c>
      <c r="S834" t="b">
        <v>0</v>
      </c>
    </row>
    <row r="835" spans="1:19">
      <c r="A835" s="1">
        <v>833</v>
      </c>
      <c r="B835" t="s">
        <v>45</v>
      </c>
      <c r="C835" t="s">
        <v>56</v>
      </c>
      <c r="D835" t="s">
        <v>367</v>
      </c>
      <c r="F835" t="s">
        <v>308</v>
      </c>
      <c r="I835" t="e">
        <f>IF(Table13[[#This Row],[Measurement_Kind]]="number", 1000, IF(Table13[[#This Row],[Measurement_Kind]]=OR("boolean", "str"), 1, "N/A"))</f>
        <v>#VALUE!</v>
      </c>
      <c r="N835" t="str">
        <f>_xlfn.IFNA(INDEX('[1]Unit _Table'!B:B, MATCH(H835, '[1]Unit _Table'!A:A)), "")</f>
        <v/>
      </c>
      <c r="O835" t="s">
        <v>8</v>
      </c>
      <c r="S835" t="b">
        <v>0</v>
      </c>
    </row>
    <row r="836" spans="1:19">
      <c r="A836" s="1">
        <v>834</v>
      </c>
      <c r="B836" t="s">
        <v>45</v>
      </c>
      <c r="C836" t="s">
        <v>57</v>
      </c>
      <c r="D836" t="s">
        <v>367</v>
      </c>
      <c r="F836" t="s">
        <v>308</v>
      </c>
      <c r="I836" t="e">
        <f>IF(Table13[[#This Row],[Measurement_Kind]]="number", 1000, IF(Table13[[#This Row],[Measurement_Kind]]=OR("boolean", "str"), 1, "N/A"))</f>
        <v>#VALUE!</v>
      </c>
      <c r="N836" t="str">
        <f>_xlfn.IFNA(INDEX('[1]Unit _Table'!B:B, MATCH(H836, '[1]Unit _Table'!A:A)), "")</f>
        <v/>
      </c>
      <c r="O836" t="s">
        <v>8</v>
      </c>
      <c r="S836" t="b">
        <v>0</v>
      </c>
    </row>
    <row r="837" spans="1:19">
      <c r="A837" s="1">
        <v>835</v>
      </c>
      <c r="B837" t="s">
        <v>45</v>
      </c>
      <c r="C837" t="s">
        <v>58</v>
      </c>
      <c r="D837" t="s">
        <v>367</v>
      </c>
      <c r="F837" t="s">
        <v>308</v>
      </c>
      <c r="I837" t="e">
        <f>IF(Table13[[#This Row],[Measurement_Kind]]="number", 1000, IF(Table13[[#This Row],[Measurement_Kind]]=OR("boolean", "str"), 1, "N/A"))</f>
        <v>#VALUE!</v>
      </c>
      <c r="N837" t="str">
        <f>_xlfn.IFNA(INDEX('[1]Unit _Table'!B:B, MATCH(H837, '[1]Unit _Table'!A:A)), "")</f>
        <v/>
      </c>
      <c r="O837" t="s">
        <v>8</v>
      </c>
      <c r="S837" t="b">
        <v>0</v>
      </c>
    </row>
    <row r="838" spans="1:19">
      <c r="A838" s="1">
        <v>836</v>
      </c>
      <c r="B838" t="s">
        <v>45</v>
      </c>
      <c r="C838" t="s">
        <v>59</v>
      </c>
      <c r="D838" t="s">
        <v>367</v>
      </c>
      <c r="F838" t="s">
        <v>308</v>
      </c>
      <c r="I838" t="e">
        <f>IF(Table13[[#This Row],[Measurement_Kind]]="number", 1000, IF(Table13[[#This Row],[Measurement_Kind]]=OR("boolean", "str"), 1, "N/A"))</f>
        <v>#VALUE!</v>
      </c>
      <c r="N838" t="str">
        <f>_xlfn.IFNA(INDEX('[1]Unit _Table'!B:B, MATCH(H838, '[1]Unit _Table'!A:A)), "")</f>
        <v/>
      </c>
      <c r="O838" t="s">
        <v>8</v>
      </c>
      <c r="S838" t="b">
        <v>0</v>
      </c>
    </row>
    <row r="839" spans="1:19">
      <c r="A839" s="1">
        <v>837</v>
      </c>
      <c r="B839" t="s">
        <v>45</v>
      </c>
      <c r="C839" t="s">
        <v>60</v>
      </c>
      <c r="D839" t="s">
        <v>367</v>
      </c>
      <c r="F839" t="s">
        <v>308</v>
      </c>
      <c r="I839" t="e">
        <f>IF(Table13[[#This Row],[Measurement_Kind]]="number", 1000, IF(Table13[[#This Row],[Measurement_Kind]]=OR("boolean", "str"), 1, "N/A"))</f>
        <v>#VALUE!</v>
      </c>
      <c r="N839" t="str">
        <f>_xlfn.IFNA(INDEX('[1]Unit _Table'!B:B, MATCH(H839, '[1]Unit _Table'!A:A)), "")</f>
        <v/>
      </c>
      <c r="O839" t="s">
        <v>8</v>
      </c>
      <c r="S839" t="b">
        <v>0</v>
      </c>
    </row>
    <row r="840" spans="1:19">
      <c r="A840" s="1">
        <v>838</v>
      </c>
      <c r="B840" t="s">
        <v>45</v>
      </c>
      <c r="C840" t="s">
        <v>120</v>
      </c>
      <c r="D840" t="s">
        <v>367</v>
      </c>
      <c r="F840" t="s">
        <v>308</v>
      </c>
      <c r="I840" t="e">
        <f>IF(Table13[[#This Row],[Measurement_Kind]]="number", 1000, IF(Table13[[#This Row],[Measurement_Kind]]=OR("boolean", "str"), 1, "N/A"))</f>
        <v>#VALUE!</v>
      </c>
      <c r="N840" t="str">
        <f>_xlfn.IFNA(INDEX('[1]Unit _Table'!B:B, MATCH(H840, '[1]Unit _Table'!A:A)), "")</f>
        <v/>
      </c>
      <c r="O840" t="s">
        <v>8</v>
      </c>
      <c r="S840" t="b">
        <v>0</v>
      </c>
    </row>
    <row r="841" spans="1:19">
      <c r="A841" s="1">
        <v>839</v>
      </c>
      <c r="B841" t="s">
        <v>45</v>
      </c>
      <c r="C841" t="s">
        <v>61</v>
      </c>
      <c r="D841" t="s">
        <v>367</v>
      </c>
      <c r="F841" t="s">
        <v>308</v>
      </c>
      <c r="I841" t="e">
        <f>IF(Table13[[#This Row],[Measurement_Kind]]="number", 1000, IF(Table13[[#This Row],[Measurement_Kind]]=OR("boolean", "str"), 1, "N/A"))</f>
        <v>#VALUE!</v>
      </c>
      <c r="N841" t="str">
        <f>_xlfn.IFNA(INDEX('[1]Unit _Table'!B:B, MATCH(H841, '[1]Unit _Table'!A:A)), "")</f>
        <v/>
      </c>
      <c r="O841" t="s">
        <v>8</v>
      </c>
      <c r="S841" t="b">
        <v>0</v>
      </c>
    </row>
    <row r="842" spans="1:19">
      <c r="A842" s="1">
        <v>840</v>
      </c>
      <c r="B842" t="s">
        <v>45</v>
      </c>
      <c r="C842" t="s">
        <v>62</v>
      </c>
      <c r="D842" t="s">
        <v>367</v>
      </c>
      <c r="F842" t="s">
        <v>308</v>
      </c>
      <c r="I842" t="e">
        <f>IF(Table13[[#This Row],[Measurement_Kind]]="number", 1000, IF(Table13[[#This Row],[Measurement_Kind]]=OR("boolean", "str"), 1, "N/A"))</f>
        <v>#VALUE!</v>
      </c>
      <c r="N842" t="str">
        <f>_xlfn.IFNA(INDEX('[1]Unit _Table'!B:B, MATCH(H842, '[1]Unit _Table'!A:A)), "")</f>
        <v/>
      </c>
      <c r="O842" t="s">
        <v>8</v>
      </c>
      <c r="S842" t="b">
        <v>0</v>
      </c>
    </row>
    <row r="843" spans="1:19">
      <c r="A843" s="1">
        <v>841</v>
      </c>
      <c r="B843" t="s">
        <v>45</v>
      </c>
      <c r="C843" t="s">
        <v>63</v>
      </c>
      <c r="D843" t="s">
        <v>367</v>
      </c>
      <c r="F843" t="s">
        <v>308</v>
      </c>
      <c r="I843">
        <v>1</v>
      </c>
      <c r="L843" t="s">
        <v>541</v>
      </c>
      <c r="M843" t="s">
        <v>298</v>
      </c>
      <c r="N843" t="str">
        <f>_xlfn.IFNA(INDEX('[1]Unit _Table'!B:B, MATCH(H843, '[1]Unit _Table'!A:A)), "")</f>
        <v/>
      </c>
      <c r="O843" t="s">
        <v>8</v>
      </c>
      <c r="S843" t="b">
        <v>0</v>
      </c>
    </row>
    <row r="844" spans="1:19">
      <c r="A844" s="1">
        <v>842</v>
      </c>
      <c r="B844" t="s">
        <v>45</v>
      </c>
      <c r="C844" t="s">
        <v>65</v>
      </c>
      <c r="D844" t="s">
        <v>367</v>
      </c>
      <c r="F844" t="s">
        <v>308</v>
      </c>
      <c r="I844" t="e">
        <f>IF(Table13[[#This Row],[Measurement_Kind]]="number", 1000, IF(Table13[[#This Row],[Measurement_Kind]]=OR("boolean", "str"), 1, "N/A"))</f>
        <v>#VALUE!</v>
      </c>
      <c r="N844" t="str">
        <f>_xlfn.IFNA(INDEX('[1]Unit _Table'!B:B, MATCH(H844, '[1]Unit _Table'!A:A)), "")</f>
        <v/>
      </c>
      <c r="O844" t="s">
        <v>8</v>
      </c>
      <c r="S844" t="b">
        <v>0</v>
      </c>
    </row>
    <row r="845" spans="1:19">
      <c r="A845" s="1">
        <v>843</v>
      </c>
      <c r="B845" t="s">
        <v>45</v>
      </c>
      <c r="C845" t="s">
        <v>66</v>
      </c>
      <c r="D845" t="s">
        <v>367</v>
      </c>
      <c r="F845" t="s">
        <v>308</v>
      </c>
      <c r="I845" t="e">
        <f>IF(Table13[[#This Row],[Measurement_Kind]]="number", 1000, IF(Table13[[#This Row],[Measurement_Kind]]=OR("boolean", "str"), 1, "N/A"))</f>
        <v>#VALUE!</v>
      </c>
      <c r="N845" t="str">
        <f>_xlfn.IFNA(INDEX('[1]Unit _Table'!B:B, MATCH(H845, '[1]Unit _Table'!A:A)), "")</f>
        <v/>
      </c>
      <c r="O845" t="s">
        <v>8</v>
      </c>
      <c r="S845" t="b">
        <v>0</v>
      </c>
    </row>
    <row r="846" spans="1:19">
      <c r="A846" s="1">
        <v>844</v>
      </c>
      <c r="B846" t="s">
        <v>45</v>
      </c>
      <c r="C846" t="s">
        <v>67</v>
      </c>
      <c r="D846" t="s">
        <v>367</v>
      </c>
      <c r="F846" t="s">
        <v>308</v>
      </c>
      <c r="I846" t="e">
        <f>IF(Table13[[#This Row],[Measurement_Kind]]="number", 1000, IF(Table13[[#This Row],[Measurement_Kind]]=OR("boolean", "str"), 1, "N/A"))</f>
        <v>#VALUE!</v>
      </c>
      <c r="N846" t="str">
        <f>_xlfn.IFNA(INDEX('[1]Unit _Table'!B:B, MATCH(H846, '[1]Unit _Table'!A:A)), "")</f>
        <v/>
      </c>
      <c r="O846" t="s">
        <v>8</v>
      </c>
      <c r="S846" t="b">
        <v>0</v>
      </c>
    </row>
    <row r="847" spans="1:19">
      <c r="A847" s="1">
        <v>845</v>
      </c>
      <c r="B847" t="s">
        <v>45</v>
      </c>
      <c r="C847" t="s">
        <v>68</v>
      </c>
      <c r="D847" t="s">
        <v>367</v>
      </c>
      <c r="F847" t="s">
        <v>308</v>
      </c>
      <c r="I847" t="e">
        <f>IF(Table13[[#This Row],[Measurement_Kind]]="number", 1000, IF(Table13[[#This Row],[Measurement_Kind]]=OR("boolean", "str"), 1, "N/A"))</f>
        <v>#VALUE!</v>
      </c>
      <c r="N847" t="str">
        <f>_xlfn.IFNA(INDEX('[1]Unit _Table'!B:B, MATCH(H847, '[1]Unit _Table'!A:A)), "")</f>
        <v/>
      </c>
      <c r="O847" t="s">
        <v>8</v>
      </c>
      <c r="S847" t="b">
        <v>0</v>
      </c>
    </row>
    <row r="848" spans="1:19">
      <c r="A848" s="1">
        <v>846</v>
      </c>
      <c r="B848" t="s">
        <v>45</v>
      </c>
      <c r="C848" t="s">
        <v>70</v>
      </c>
      <c r="D848" t="s">
        <v>367</v>
      </c>
      <c r="F848" t="s">
        <v>308</v>
      </c>
      <c r="I848" t="e">
        <f>IF(Table13[[#This Row],[Measurement_Kind]]="number", 1000, IF(Table13[[#This Row],[Measurement_Kind]]=OR("boolean", "str"), 1, "N/A"))</f>
        <v>#VALUE!</v>
      </c>
      <c r="N848" t="str">
        <f>_xlfn.IFNA(INDEX('[1]Unit _Table'!B:B, MATCH(H848, '[1]Unit _Table'!A:A)), "")</f>
        <v/>
      </c>
      <c r="O848" t="s">
        <v>8</v>
      </c>
      <c r="S848" t="b">
        <v>0</v>
      </c>
    </row>
    <row r="849" spans="1:19">
      <c r="A849" s="1">
        <v>847</v>
      </c>
      <c r="B849" t="s">
        <v>45</v>
      </c>
      <c r="C849" t="s">
        <v>71</v>
      </c>
      <c r="D849" t="s">
        <v>367</v>
      </c>
      <c r="F849" t="s">
        <v>308</v>
      </c>
      <c r="I849" t="e">
        <f>IF(Table13[[#This Row],[Measurement_Kind]]="number", 1000, IF(Table13[[#This Row],[Measurement_Kind]]=OR("boolean", "str"), 1, "N/A"))</f>
        <v>#VALUE!</v>
      </c>
      <c r="N849" t="str">
        <f>_xlfn.IFNA(INDEX('[1]Unit _Table'!B:B, MATCH(H849, '[1]Unit _Table'!A:A)), "")</f>
        <v/>
      </c>
      <c r="O849" t="s">
        <v>8</v>
      </c>
      <c r="S849" t="b">
        <v>0</v>
      </c>
    </row>
    <row r="850" spans="1:19">
      <c r="A850" s="1">
        <v>848</v>
      </c>
      <c r="B850" t="s">
        <v>45</v>
      </c>
      <c r="C850" t="s">
        <v>72</v>
      </c>
      <c r="D850" t="s">
        <v>367</v>
      </c>
      <c r="F850" t="s">
        <v>308</v>
      </c>
      <c r="I850" t="e">
        <f>IF(Table13[[#This Row],[Measurement_Kind]]="number", 1000, IF(Table13[[#This Row],[Measurement_Kind]]=OR("boolean", "str"), 1, "N/A"))</f>
        <v>#VALUE!</v>
      </c>
      <c r="N850" t="str">
        <f>_xlfn.IFNA(INDEX('[1]Unit _Table'!B:B, MATCH(H850, '[1]Unit _Table'!A:A)), "")</f>
        <v/>
      </c>
      <c r="O850" t="s">
        <v>8</v>
      </c>
      <c r="S850" t="b">
        <v>0</v>
      </c>
    </row>
    <row r="851" spans="1:19">
      <c r="A851" s="1">
        <v>849</v>
      </c>
      <c r="B851" t="s">
        <v>45</v>
      </c>
      <c r="C851" t="s">
        <v>121</v>
      </c>
      <c r="D851" t="s">
        <v>367</v>
      </c>
      <c r="F851" t="s">
        <v>308</v>
      </c>
      <c r="I851" t="e">
        <f>IF(Table13[[#This Row],[Measurement_Kind]]="number", 1000, IF(Table13[[#This Row],[Measurement_Kind]]=OR("boolean", "str"), 1, "N/A"))</f>
        <v>#VALUE!</v>
      </c>
      <c r="N851" t="str">
        <f>_xlfn.IFNA(INDEX('[1]Unit _Table'!B:B, MATCH(H851, '[1]Unit _Table'!A:A)), "")</f>
        <v/>
      </c>
      <c r="O851" t="s">
        <v>8</v>
      </c>
      <c r="S851" t="b">
        <v>0</v>
      </c>
    </row>
    <row r="852" spans="1:19">
      <c r="A852" s="1">
        <v>850</v>
      </c>
      <c r="B852" t="s">
        <v>45</v>
      </c>
      <c r="C852" t="s">
        <v>74</v>
      </c>
      <c r="D852" t="s">
        <v>367</v>
      </c>
      <c r="F852" t="s">
        <v>308</v>
      </c>
      <c r="I852" t="e">
        <f>IF(Table13[[#This Row],[Measurement_Kind]]="number", 1000, IF(Table13[[#This Row],[Measurement_Kind]]=OR("boolean", "str"), 1, "N/A"))</f>
        <v>#VALUE!</v>
      </c>
      <c r="N852" t="str">
        <f>_xlfn.IFNA(INDEX('[1]Unit _Table'!B:B, MATCH(H852, '[1]Unit _Table'!A:A)), "")</f>
        <v/>
      </c>
      <c r="O852" t="s">
        <v>8</v>
      </c>
      <c r="S852" t="b">
        <v>0</v>
      </c>
    </row>
    <row r="853" spans="1:19">
      <c r="A853" s="1">
        <v>851</v>
      </c>
      <c r="B853" t="s">
        <v>45</v>
      </c>
      <c r="C853" t="s">
        <v>75</v>
      </c>
      <c r="D853" t="s">
        <v>367</v>
      </c>
      <c r="F853" t="s">
        <v>308</v>
      </c>
      <c r="I853" t="e">
        <f>IF(Table13[[#This Row],[Measurement_Kind]]="number", 1000, IF(Table13[[#This Row],[Measurement_Kind]]=OR("boolean", "str"), 1, "N/A"))</f>
        <v>#VALUE!</v>
      </c>
      <c r="N853" t="str">
        <f>_xlfn.IFNA(INDEX('[1]Unit _Table'!B:B, MATCH(H853, '[1]Unit _Table'!A:A)), "")</f>
        <v/>
      </c>
      <c r="O853" t="s">
        <v>8</v>
      </c>
      <c r="S853" t="b">
        <v>0</v>
      </c>
    </row>
    <row r="854" spans="1:19">
      <c r="A854" s="1">
        <v>852</v>
      </c>
      <c r="B854" t="s">
        <v>45</v>
      </c>
      <c r="C854" t="s">
        <v>77</v>
      </c>
      <c r="D854" t="s">
        <v>367</v>
      </c>
      <c r="F854" t="s">
        <v>308</v>
      </c>
      <c r="I854" t="e">
        <f>IF(Table13[[#This Row],[Measurement_Kind]]="number", 1000, IF(Table13[[#This Row],[Measurement_Kind]]=OR("boolean", "str"), 1, "N/A"))</f>
        <v>#VALUE!</v>
      </c>
      <c r="N854" t="str">
        <f>_xlfn.IFNA(INDEX('[1]Unit _Table'!B:B, MATCH(H854, '[1]Unit _Table'!A:A)), "")</f>
        <v/>
      </c>
      <c r="O854" t="s">
        <v>8</v>
      </c>
      <c r="S854" t="b">
        <v>0</v>
      </c>
    </row>
    <row r="855" spans="1:19">
      <c r="A855" s="1">
        <v>853</v>
      </c>
      <c r="B855" t="s">
        <v>45</v>
      </c>
      <c r="C855" t="s">
        <v>78</v>
      </c>
      <c r="D855" t="s">
        <v>367</v>
      </c>
      <c r="F855" t="s">
        <v>308</v>
      </c>
      <c r="I855" t="e">
        <f>IF(Table13[[#This Row],[Measurement_Kind]]="number", 1000, IF(Table13[[#This Row],[Measurement_Kind]]=OR("boolean", "str"), 1, "N/A"))</f>
        <v>#VALUE!</v>
      </c>
      <c r="N855" t="str">
        <f>_xlfn.IFNA(INDEX('[1]Unit _Table'!B:B, MATCH(H855, '[1]Unit _Table'!A:A)), "")</f>
        <v/>
      </c>
      <c r="O855" t="s">
        <v>8</v>
      </c>
      <c r="S855" t="b">
        <v>0</v>
      </c>
    </row>
    <row r="856" spans="1:19">
      <c r="A856" s="1">
        <v>854</v>
      </c>
      <c r="B856" t="s">
        <v>45</v>
      </c>
      <c r="C856" t="s">
        <v>79</v>
      </c>
      <c r="D856" t="s">
        <v>367</v>
      </c>
      <c r="F856" t="s">
        <v>308</v>
      </c>
      <c r="I856" t="e">
        <f>IF(Table13[[#This Row],[Measurement_Kind]]="number", 1000, IF(Table13[[#This Row],[Measurement_Kind]]=OR("boolean", "str"), 1, "N/A"))</f>
        <v>#VALUE!</v>
      </c>
      <c r="N856" t="str">
        <f>_xlfn.IFNA(INDEX('[1]Unit _Table'!B:B, MATCH(H856, '[1]Unit _Table'!A:A)), "")</f>
        <v/>
      </c>
      <c r="O856" t="s">
        <v>8</v>
      </c>
      <c r="S856" t="b">
        <v>0</v>
      </c>
    </row>
    <row r="857" spans="1:19">
      <c r="A857" s="1">
        <v>855</v>
      </c>
      <c r="B857" t="s">
        <v>45</v>
      </c>
      <c r="C857" t="s">
        <v>80</v>
      </c>
      <c r="D857" t="s">
        <v>367</v>
      </c>
      <c r="F857" t="s">
        <v>308</v>
      </c>
      <c r="I857" t="e">
        <f>IF(Table13[[#This Row],[Measurement_Kind]]="number", 1000, IF(Table13[[#This Row],[Measurement_Kind]]=OR("boolean", "str"), 1, "N/A"))</f>
        <v>#VALUE!</v>
      </c>
      <c r="N857" t="str">
        <f>_xlfn.IFNA(INDEX('[1]Unit _Table'!B:B, MATCH(H857, '[1]Unit _Table'!A:A)), "")</f>
        <v/>
      </c>
      <c r="O857" t="s">
        <v>8</v>
      </c>
      <c r="S857" t="b">
        <v>0</v>
      </c>
    </row>
    <row r="858" spans="1:19">
      <c r="A858" s="1">
        <v>856</v>
      </c>
      <c r="B858" t="s">
        <v>45</v>
      </c>
      <c r="C858" t="s">
        <v>89</v>
      </c>
      <c r="D858" t="s">
        <v>367</v>
      </c>
      <c r="F858" t="s">
        <v>308</v>
      </c>
      <c r="I858" t="e">
        <f>IF(Table13[[#This Row],[Measurement_Kind]]="number", 1000, IF(Table13[[#This Row],[Measurement_Kind]]=OR("boolean", "str"), 1, "N/A"))</f>
        <v>#VALUE!</v>
      </c>
      <c r="N858" t="str">
        <f>_xlfn.IFNA(INDEX('[1]Unit _Table'!B:B, MATCH(H858, '[1]Unit _Table'!A:A)), "")</f>
        <v/>
      </c>
      <c r="O858" t="s">
        <v>8</v>
      </c>
      <c r="S858" t="b">
        <v>0</v>
      </c>
    </row>
    <row r="859" spans="1:19">
      <c r="A859" s="1">
        <v>857</v>
      </c>
      <c r="B859" t="s">
        <v>45</v>
      </c>
      <c r="C859" t="s">
        <v>90</v>
      </c>
      <c r="D859" t="s">
        <v>367</v>
      </c>
      <c r="F859" t="s">
        <v>308</v>
      </c>
      <c r="I859" t="e">
        <f>IF(Table13[[#This Row],[Measurement_Kind]]="number", 1000, IF(Table13[[#This Row],[Measurement_Kind]]=OR("boolean", "str"), 1, "N/A"))</f>
        <v>#VALUE!</v>
      </c>
      <c r="N859" t="str">
        <f>_xlfn.IFNA(INDEX('[1]Unit _Table'!B:B, MATCH(H859, '[1]Unit _Table'!A:A)), "")</f>
        <v/>
      </c>
      <c r="O859" t="s">
        <v>8</v>
      </c>
      <c r="S859" t="b">
        <v>0</v>
      </c>
    </row>
    <row r="860" spans="1:19">
      <c r="A860" s="1">
        <v>858</v>
      </c>
      <c r="B860" t="s">
        <v>45</v>
      </c>
      <c r="C860" t="s">
        <v>91</v>
      </c>
      <c r="D860" t="s">
        <v>367</v>
      </c>
      <c r="F860" t="s">
        <v>308</v>
      </c>
      <c r="I860" t="e">
        <f>IF(Table13[[#This Row],[Measurement_Kind]]="number", 1000, IF(Table13[[#This Row],[Measurement_Kind]]=OR("boolean", "str"), 1, "N/A"))</f>
        <v>#VALUE!</v>
      </c>
      <c r="N860" t="str">
        <f>_xlfn.IFNA(INDEX('[1]Unit _Table'!B:B, MATCH(H860, '[1]Unit _Table'!A:A)), "")</f>
        <v/>
      </c>
      <c r="O860" t="s">
        <v>8</v>
      </c>
      <c r="S860" t="b">
        <v>0</v>
      </c>
    </row>
    <row r="861" spans="1:19">
      <c r="A861" s="1">
        <v>859</v>
      </c>
      <c r="B861" t="s">
        <v>45</v>
      </c>
      <c r="C861" t="s">
        <v>92</v>
      </c>
      <c r="D861" t="s">
        <v>367</v>
      </c>
      <c r="F861" t="s">
        <v>308</v>
      </c>
      <c r="I861" t="e">
        <f>IF(Table13[[#This Row],[Measurement_Kind]]="number", 1000, IF(Table13[[#This Row],[Measurement_Kind]]=OR("boolean", "str"), 1, "N/A"))</f>
        <v>#VALUE!</v>
      </c>
      <c r="N861" t="str">
        <f>_xlfn.IFNA(INDEX('[1]Unit _Table'!B:B, MATCH(H861, '[1]Unit _Table'!A:A)), "")</f>
        <v/>
      </c>
      <c r="O861" t="s">
        <v>8</v>
      </c>
      <c r="S861" t="b">
        <v>0</v>
      </c>
    </row>
    <row r="862" spans="1:19">
      <c r="A862" s="1">
        <v>860</v>
      </c>
      <c r="B862" t="s">
        <v>21</v>
      </c>
      <c r="C862" t="s">
        <v>174</v>
      </c>
      <c r="D862" t="s">
        <v>366</v>
      </c>
      <c r="E862" t="s">
        <v>439</v>
      </c>
      <c r="F862" t="s">
        <v>438</v>
      </c>
      <c r="H862" t="s">
        <v>383</v>
      </c>
      <c r="I862">
        <v>1000</v>
      </c>
      <c r="K862" t="s">
        <v>425</v>
      </c>
      <c r="L862" t="s">
        <v>423</v>
      </c>
      <c r="M862" t="s">
        <v>380</v>
      </c>
      <c r="N862" t="str">
        <f>_xlfn.IFNA(INDEX('[1]Unit _Table'!B:B, MATCH(H862, '[1]Unit _Table'!$A$1:$A$1000)), "")</f>
        <v>fahrenheit</v>
      </c>
      <c r="O862" t="s">
        <v>8</v>
      </c>
      <c r="S862" t="b">
        <v>0</v>
      </c>
    </row>
    <row r="863" spans="1:19">
      <c r="A863" s="1">
        <v>861</v>
      </c>
      <c r="B863" t="s">
        <v>21</v>
      </c>
      <c r="C863" t="s">
        <v>175</v>
      </c>
      <c r="D863" t="s">
        <v>366</v>
      </c>
      <c r="E863" t="s">
        <v>439</v>
      </c>
      <c r="F863" t="s">
        <v>438</v>
      </c>
      <c r="H863" t="s">
        <v>383</v>
      </c>
      <c r="I863">
        <v>1000</v>
      </c>
      <c r="K863" t="s">
        <v>418</v>
      </c>
      <c r="L863" t="s">
        <v>423</v>
      </c>
      <c r="M863" t="s">
        <v>380</v>
      </c>
      <c r="N863" t="str">
        <f>_xlfn.IFNA(INDEX('[1]Unit _Table'!B:B, MATCH(H863, '[1]Unit _Table'!$A$1:$A$1000)), "")</f>
        <v>fahrenheit</v>
      </c>
      <c r="O863" t="s">
        <v>8</v>
      </c>
      <c r="S863" t="b">
        <v>0</v>
      </c>
    </row>
    <row r="864" spans="1:19">
      <c r="A864" s="1">
        <v>862</v>
      </c>
      <c r="B864" t="s">
        <v>21</v>
      </c>
      <c r="C864" t="s">
        <v>176</v>
      </c>
      <c r="D864" t="s">
        <v>366</v>
      </c>
      <c r="E864" t="s">
        <v>439</v>
      </c>
      <c r="F864" t="s">
        <v>438</v>
      </c>
      <c r="H864" t="s">
        <v>383</v>
      </c>
      <c r="I864">
        <v>1000</v>
      </c>
      <c r="K864" t="s">
        <v>426</v>
      </c>
      <c r="L864" t="s">
        <v>306</v>
      </c>
      <c r="M864" t="s">
        <v>380</v>
      </c>
      <c r="N864" t="str">
        <f>_xlfn.IFNA(INDEX('[1]Unit _Table'!B:B, MATCH(H864, '[1]Unit _Table'!$A$1:$A$1000)), "")</f>
        <v>fahrenheit</v>
      </c>
      <c r="O864" t="s">
        <v>8</v>
      </c>
      <c r="S864" t="b">
        <v>0</v>
      </c>
    </row>
    <row r="865" spans="1:19">
      <c r="A865" s="1">
        <v>863</v>
      </c>
      <c r="B865" t="s">
        <v>21</v>
      </c>
      <c r="C865" t="s">
        <v>177</v>
      </c>
      <c r="D865" t="s">
        <v>366</v>
      </c>
      <c r="E865" t="s">
        <v>439</v>
      </c>
      <c r="F865" t="s">
        <v>438</v>
      </c>
      <c r="I865">
        <v>1000</v>
      </c>
      <c r="K865" t="s">
        <v>448</v>
      </c>
      <c r="L865" t="s">
        <v>306</v>
      </c>
      <c r="M865" t="s">
        <v>380</v>
      </c>
      <c r="N865" t="str">
        <f>_xlfn.IFNA(INDEX('[1]Unit _Table'!B:B, MATCH(H865, '[1]Unit _Table'!A743:A1742)), "")</f>
        <v/>
      </c>
      <c r="O865" t="s">
        <v>8</v>
      </c>
      <c r="S865" t="b">
        <v>0</v>
      </c>
    </row>
    <row r="866" spans="1:19">
      <c r="A866" s="1">
        <v>864</v>
      </c>
      <c r="B866" t="s">
        <v>21</v>
      </c>
      <c r="C866" t="s">
        <v>178</v>
      </c>
      <c r="D866" t="s">
        <v>366</v>
      </c>
      <c r="E866" t="s">
        <v>439</v>
      </c>
      <c r="F866" t="s">
        <v>438</v>
      </c>
      <c r="I866">
        <v>1000</v>
      </c>
      <c r="K866" t="s">
        <v>427</v>
      </c>
      <c r="L866" t="s">
        <v>423</v>
      </c>
      <c r="M866" t="s">
        <v>380</v>
      </c>
      <c r="N866" t="str">
        <f>_xlfn.IFNA(INDEX('[1]Unit _Table'!B:B, MATCH(H866, '[1]Unit _Table'!A839:A1838)), "")</f>
        <v/>
      </c>
      <c r="O866" t="s">
        <v>8</v>
      </c>
      <c r="S866" t="b">
        <v>0</v>
      </c>
    </row>
    <row r="867" spans="1:19">
      <c r="A867" s="1">
        <v>865</v>
      </c>
      <c r="B867" t="s">
        <v>21</v>
      </c>
      <c r="C867" t="s">
        <v>179</v>
      </c>
      <c r="D867" t="s">
        <v>366</v>
      </c>
      <c r="E867" t="s">
        <v>439</v>
      </c>
      <c r="F867" t="s">
        <v>438</v>
      </c>
      <c r="H867" t="s">
        <v>383</v>
      </c>
      <c r="I867">
        <v>1000</v>
      </c>
      <c r="K867" t="s">
        <v>425</v>
      </c>
      <c r="L867" t="s">
        <v>423</v>
      </c>
      <c r="M867" t="s">
        <v>380</v>
      </c>
      <c r="N867" t="str">
        <f>_xlfn.IFNA(INDEX('[1]Unit _Table'!B:B, MATCH(H867, '[1]Unit _Table'!$A$1:$A$1000)), "")</f>
        <v>fahrenheit</v>
      </c>
      <c r="O867" t="s">
        <v>8</v>
      </c>
      <c r="S867" t="b">
        <v>0</v>
      </c>
    </row>
    <row r="868" spans="1:19">
      <c r="A868" s="1">
        <v>866</v>
      </c>
      <c r="B868" t="s">
        <v>21</v>
      </c>
      <c r="C868" t="s">
        <v>180</v>
      </c>
      <c r="D868" t="s">
        <v>366</v>
      </c>
      <c r="E868" t="s">
        <v>439</v>
      </c>
      <c r="F868" t="s">
        <v>438</v>
      </c>
      <c r="H868" t="s">
        <v>383</v>
      </c>
      <c r="I868">
        <v>1000</v>
      </c>
      <c r="K868" t="s">
        <v>424</v>
      </c>
      <c r="L868" t="s">
        <v>423</v>
      </c>
      <c r="M868" t="s">
        <v>380</v>
      </c>
      <c r="N868" t="str">
        <f>_xlfn.IFNA(INDEX('[1]Unit _Table'!B:B, MATCH(H868, '[1]Unit _Table'!$A$1:$A$1000)), "")</f>
        <v>fahrenheit</v>
      </c>
      <c r="O868" t="s">
        <v>8</v>
      </c>
      <c r="S868" t="b">
        <v>0</v>
      </c>
    </row>
    <row r="869" spans="1:19">
      <c r="A869" s="1">
        <v>867</v>
      </c>
      <c r="B869" t="s">
        <v>21</v>
      </c>
      <c r="C869" t="s">
        <v>181</v>
      </c>
      <c r="D869" t="s">
        <v>366</v>
      </c>
      <c r="F869" t="s">
        <v>438</v>
      </c>
      <c r="I869" t="e">
        <f>IF(Table13[[#This Row],[Measurement_Kind]]="number", 1000, IF(Table13[[#This Row],[Measurement_Kind]]=OR("boolean", "str"), 1, "N/A"))</f>
        <v>#VALUE!</v>
      </c>
      <c r="N869" t="str">
        <f>_xlfn.IFNA(INDEX('[1]Unit _Table'!B:B, MATCH(H869, '[1]Unit _Table'!A:A)), "")</f>
        <v/>
      </c>
      <c r="O869" t="s">
        <v>8</v>
      </c>
      <c r="S869" t="b">
        <v>0</v>
      </c>
    </row>
    <row r="870" spans="1:19">
      <c r="A870" s="1">
        <v>868</v>
      </c>
      <c r="B870" t="s">
        <v>21</v>
      </c>
      <c r="C870" t="s">
        <v>182</v>
      </c>
      <c r="D870" t="s">
        <v>366</v>
      </c>
      <c r="F870" t="s">
        <v>438</v>
      </c>
      <c r="I870" t="e">
        <f>IF(Table13[[#This Row],[Measurement_Kind]]="number", 1000, IF(Table13[[#This Row],[Measurement_Kind]]=OR("boolean", "str"), 1, "N/A"))</f>
        <v>#VALUE!</v>
      </c>
      <c r="N870" t="str">
        <f>_xlfn.IFNA(INDEX('[1]Unit _Table'!B:B, MATCH(H870, '[1]Unit _Table'!A:A)), "")</f>
        <v/>
      </c>
      <c r="O870" t="s">
        <v>8</v>
      </c>
      <c r="S870" t="b">
        <v>0</v>
      </c>
    </row>
    <row r="871" spans="1:19">
      <c r="A871" s="1">
        <v>869</v>
      </c>
      <c r="B871" t="s">
        <v>21</v>
      </c>
      <c r="C871" t="s">
        <v>183</v>
      </c>
      <c r="D871" t="s">
        <v>366</v>
      </c>
      <c r="E871" t="s">
        <v>439</v>
      </c>
      <c r="F871" t="s">
        <v>438</v>
      </c>
      <c r="H871" t="s">
        <v>505</v>
      </c>
      <c r="I871">
        <v>1000</v>
      </c>
      <c r="K871" t="s">
        <v>421</v>
      </c>
      <c r="L871" t="s">
        <v>306</v>
      </c>
      <c r="M871" t="s">
        <v>305</v>
      </c>
      <c r="N871" t="s">
        <v>504</v>
      </c>
      <c r="O871" t="s">
        <v>8</v>
      </c>
      <c r="S871" t="b">
        <v>0</v>
      </c>
    </row>
    <row r="872" spans="1:19">
      <c r="A872" s="1">
        <v>870</v>
      </c>
      <c r="B872" t="s">
        <v>21</v>
      </c>
      <c r="C872" t="s">
        <v>184</v>
      </c>
      <c r="D872" t="s">
        <v>366</v>
      </c>
      <c r="E872" t="s">
        <v>439</v>
      </c>
      <c r="F872" t="s">
        <v>438</v>
      </c>
      <c r="I872">
        <v>1000</v>
      </c>
      <c r="K872" t="s">
        <v>421</v>
      </c>
      <c r="L872" t="s">
        <v>306</v>
      </c>
      <c r="M872" t="s">
        <v>305</v>
      </c>
      <c r="N872" t="str">
        <f>_xlfn.IFNA(INDEX('[1]Unit _Table'!B:B, MATCH(H872, '[1]Unit _Table'!A1675:A2674)), "")</f>
        <v/>
      </c>
      <c r="O872" t="s">
        <v>8</v>
      </c>
      <c r="S872" t="b">
        <v>0</v>
      </c>
    </row>
    <row r="873" spans="1:19">
      <c r="A873" s="1">
        <v>871</v>
      </c>
      <c r="B873" t="s">
        <v>21</v>
      </c>
      <c r="C873" t="s">
        <v>185</v>
      </c>
      <c r="D873" t="s">
        <v>366</v>
      </c>
      <c r="E873" t="s">
        <v>439</v>
      </c>
      <c r="F873" t="s">
        <v>438</v>
      </c>
      <c r="I873">
        <v>1000</v>
      </c>
      <c r="K873" t="s">
        <v>307</v>
      </c>
      <c r="L873" t="s">
        <v>299</v>
      </c>
      <c r="M873" t="s">
        <v>305</v>
      </c>
      <c r="N873" t="str">
        <f>_xlfn.IFNA(INDEX('[1]Unit _Table'!B:B, MATCH(H873, '[1]Unit _Table'!A1754:A2753)), "")</f>
        <v/>
      </c>
      <c r="O873" t="s">
        <v>8</v>
      </c>
      <c r="S873" t="b">
        <v>0</v>
      </c>
    </row>
    <row r="874" spans="1:19">
      <c r="A874" s="1">
        <v>872</v>
      </c>
      <c r="B874" t="s">
        <v>21</v>
      </c>
      <c r="C874" t="s">
        <v>186</v>
      </c>
      <c r="D874" t="s">
        <v>366</v>
      </c>
      <c r="E874" t="s">
        <v>439</v>
      </c>
      <c r="F874" t="s">
        <v>438</v>
      </c>
      <c r="H874" t="s">
        <v>383</v>
      </c>
      <c r="I874">
        <v>1000</v>
      </c>
      <c r="K874" t="s">
        <v>418</v>
      </c>
      <c r="L874" t="s">
        <v>306</v>
      </c>
      <c r="M874" t="s">
        <v>380</v>
      </c>
      <c r="N874" t="str">
        <f>_xlfn.IFNA(INDEX('[1]Unit _Table'!B:B, MATCH(H874, '[1]Unit _Table'!$A$1:$A$1000)), "")</f>
        <v>fahrenheit</v>
      </c>
      <c r="O874" t="s">
        <v>8</v>
      </c>
      <c r="S874" t="b">
        <v>0</v>
      </c>
    </row>
    <row r="875" spans="1:19">
      <c r="A875" s="1">
        <v>873</v>
      </c>
      <c r="B875" t="s">
        <v>21</v>
      </c>
      <c r="C875" t="s">
        <v>187</v>
      </c>
      <c r="D875" t="s">
        <v>366</v>
      </c>
      <c r="E875" t="s">
        <v>439</v>
      </c>
      <c r="F875" t="s">
        <v>438</v>
      </c>
      <c r="I875">
        <v>1000</v>
      </c>
      <c r="K875" t="s">
        <v>379</v>
      </c>
      <c r="L875" t="s">
        <v>306</v>
      </c>
      <c r="M875" t="s">
        <v>305</v>
      </c>
      <c r="N875" t="str">
        <f>_xlfn.IFNA(INDEX('[1]Unit _Table'!B:B, MATCH(H875, '[1]Unit _Table'!A2093:A3092)), "")</f>
        <v/>
      </c>
      <c r="O875" t="s">
        <v>8</v>
      </c>
      <c r="S875" t="b">
        <v>0</v>
      </c>
    </row>
    <row r="876" spans="1:19">
      <c r="A876" s="1">
        <v>874</v>
      </c>
      <c r="B876" t="s">
        <v>21</v>
      </c>
      <c r="C876" t="s">
        <v>188</v>
      </c>
      <c r="D876" t="s">
        <v>366</v>
      </c>
      <c r="F876" t="s">
        <v>438</v>
      </c>
      <c r="I876" t="e">
        <f>IF(Table13[[#This Row],[Measurement_Kind]]="number", 1000, IF(Table13[[#This Row],[Measurement_Kind]]=OR("boolean", "str"), 1, "N/A"))</f>
        <v>#VALUE!</v>
      </c>
      <c r="N876" t="str">
        <f>_xlfn.IFNA(INDEX('[1]Unit _Table'!B:B, MATCH(H876, '[1]Unit _Table'!A:A)), "")</f>
        <v/>
      </c>
      <c r="O876" t="s">
        <v>8</v>
      </c>
      <c r="S876" t="b">
        <v>0</v>
      </c>
    </row>
    <row r="877" spans="1:19">
      <c r="A877" s="1">
        <v>875</v>
      </c>
      <c r="B877" t="s">
        <v>21</v>
      </c>
      <c r="C877" t="s">
        <v>240</v>
      </c>
      <c r="D877" t="s">
        <v>366</v>
      </c>
      <c r="E877" t="s">
        <v>439</v>
      </c>
      <c r="F877" t="s">
        <v>438</v>
      </c>
      <c r="I877">
        <v>1000</v>
      </c>
      <c r="K877" t="s">
        <v>459</v>
      </c>
      <c r="L877" t="s">
        <v>306</v>
      </c>
      <c r="M877" t="s">
        <v>305</v>
      </c>
      <c r="N877" t="str">
        <f>_xlfn.IFNA(INDEX('[1]Unit _Table'!B:B, MATCH(H877, '[1]Unit _Table'!A2617:A3616)), "")</f>
        <v/>
      </c>
      <c r="O877" t="s">
        <v>8</v>
      </c>
      <c r="S877" t="b">
        <v>0</v>
      </c>
    </row>
    <row r="878" spans="1:19">
      <c r="A878" s="1">
        <v>876</v>
      </c>
      <c r="B878" t="s">
        <v>21</v>
      </c>
      <c r="C878" t="s">
        <v>131</v>
      </c>
      <c r="D878" t="s">
        <v>366</v>
      </c>
      <c r="E878" t="s">
        <v>439</v>
      </c>
      <c r="F878" t="s">
        <v>438</v>
      </c>
      <c r="I878">
        <v>1000</v>
      </c>
      <c r="K878" t="s">
        <v>417</v>
      </c>
      <c r="L878" t="s">
        <v>306</v>
      </c>
      <c r="M878" t="s">
        <v>380</v>
      </c>
      <c r="N878" t="str">
        <f>_xlfn.IFNA(INDEX('[1]Unit _Table'!B:B, MATCH(H878, '[1]Unit _Table'!A1904:A2903)), "")</f>
        <v/>
      </c>
      <c r="O878" t="s">
        <v>8</v>
      </c>
      <c r="S878" t="b">
        <v>0</v>
      </c>
    </row>
    <row r="879" spans="1:19">
      <c r="A879" s="1">
        <v>877</v>
      </c>
      <c r="B879" t="s">
        <v>21</v>
      </c>
      <c r="C879" t="s">
        <v>189</v>
      </c>
      <c r="D879" t="s">
        <v>366</v>
      </c>
      <c r="E879" t="s">
        <v>439</v>
      </c>
      <c r="F879" t="s">
        <v>438</v>
      </c>
      <c r="I879">
        <v>1000</v>
      </c>
      <c r="K879" t="s">
        <v>461</v>
      </c>
      <c r="L879" t="s">
        <v>306</v>
      </c>
      <c r="M879" t="s">
        <v>380</v>
      </c>
      <c r="N879" t="str">
        <f>_xlfn.IFNA(INDEX('[1]Unit _Table'!B:B, MATCH(H879, '[1]Unit _Table'!A1955:A2954)), "")</f>
        <v/>
      </c>
      <c r="O879" t="s">
        <v>8</v>
      </c>
      <c r="S879" t="b">
        <v>0</v>
      </c>
    </row>
    <row r="880" spans="1:19">
      <c r="A880" s="1">
        <v>878</v>
      </c>
      <c r="B880" t="s">
        <v>21</v>
      </c>
      <c r="C880" t="s">
        <v>132</v>
      </c>
      <c r="D880" t="s">
        <v>366</v>
      </c>
      <c r="E880" t="s">
        <v>439</v>
      </c>
      <c r="F880" t="s">
        <v>438</v>
      </c>
      <c r="I880">
        <v>1000</v>
      </c>
      <c r="K880" t="s">
        <v>378</v>
      </c>
      <c r="L880" t="s">
        <v>306</v>
      </c>
      <c r="M880" t="s">
        <v>305</v>
      </c>
      <c r="N880" t="str">
        <f>_xlfn.IFNA(INDEX('[1]Unit _Table'!B:B, MATCH(H880, '[1]Unit _Table'!A2642:A3641)), "")</f>
        <v/>
      </c>
      <c r="O880" t="s">
        <v>8</v>
      </c>
      <c r="S880" t="b">
        <v>0</v>
      </c>
    </row>
    <row r="881" spans="1:19">
      <c r="A881" s="1">
        <v>879</v>
      </c>
      <c r="B881" t="s">
        <v>21</v>
      </c>
      <c r="C881" t="s">
        <v>190</v>
      </c>
      <c r="D881" t="s">
        <v>366</v>
      </c>
      <c r="F881" t="s">
        <v>438</v>
      </c>
      <c r="I881" t="e">
        <f>IF(Table13[[#This Row],[Measurement_Kind]]="number", 1000, IF(Table13[[#This Row],[Measurement_Kind]]=OR("boolean", "str"), 1, "N/A"))</f>
        <v>#VALUE!</v>
      </c>
      <c r="N881" t="str">
        <f>_xlfn.IFNA(INDEX('[1]Unit _Table'!B:B, MATCH(H881, '[1]Unit _Table'!A:A)), "")</f>
        <v/>
      </c>
      <c r="O881" t="s">
        <v>8</v>
      </c>
      <c r="S881" t="b">
        <v>0</v>
      </c>
    </row>
    <row r="882" spans="1:19">
      <c r="A882" s="1">
        <v>880</v>
      </c>
      <c r="B882" t="s">
        <v>21</v>
      </c>
      <c r="C882" t="s">
        <v>191</v>
      </c>
      <c r="D882" t="s">
        <v>366</v>
      </c>
      <c r="F882" t="s">
        <v>438</v>
      </c>
      <c r="I882" t="e">
        <f>IF(Table13[[#This Row],[Measurement_Kind]]="number", 1000, IF(Table13[[#This Row],[Measurement_Kind]]=OR("boolean", "str"), 1, "N/A"))</f>
        <v>#VALUE!</v>
      </c>
      <c r="N882" t="str">
        <f>_xlfn.IFNA(INDEX('[1]Unit _Table'!B:B, MATCH(H882, '[1]Unit _Table'!A:A)), "")</f>
        <v/>
      </c>
      <c r="O882" t="s">
        <v>8</v>
      </c>
      <c r="S882" t="b">
        <v>0</v>
      </c>
    </row>
    <row r="883" spans="1:19">
      <c r="A883" s="1">
        <v>881</v>
      </c>
      <c r="B883" t="s">
        <v>21</v>
      </c>
      <c r="C883" t="s">
        <v>192</v>
      </c>
      <c r="D883" t="s">
        <v>366</v>
      </c>
      <c r="E883" t="s">
        <v>439</v>
      </c>
      <c r="F883" t="s">
        <v>438</v>
      </c>
      <c r="I883">
        <v>1000</v>
      </c>
      <c r="K883" t="s">
        <v>416</v>
      </c>
      <c r="L883" t="s">
        <v>306</v>
      </c>
      <c r="M883" t="s">
        <v>380</v>
      </c>
      <c r="N883" t="str">
        <f>_xlfn.IFNA(INDEX('[1]Unit _Table'!B:B, MATCH(H883, '[1]Unit _Table'!A2008:A3007)), "")</f>
        <v/>
      </c>
      <c r="O883" t="s">
        <v>8</v>
      </c>
      <c r="S883" t="b">
        <v>0</v>
      </c>
    </row>
    <row r="884" spans="1:19">
      <c r="A884" s="1">
        <v>882</v>
      </c>
      <c r="B884" t="s">
        <v>21</v>
      </c>
      <c r="C884" t="s">
        <v>193</v>
      </c>
      <c r="D884" t="s">
        <v>366</v>
      </c>
      <c r="F884" t="s">
        <v>438</v>
      </c>
      <c r="I884" t="e">
        <f>IF(Table13[[#This Row],[Measurement_Kind]]="number", 1000, IF(Table13[[#This Row],[Measurement_Kind]]=OR("boolean", "str"), 1, "N/A"))</f>
        <v>#VALUE!</v>
      </c>
      <c r="N884" t="str">
        <f>_xlfn.IFNA(INDEX('[1]Unit _Table'!B:B, MATCH(H884, '[1]Unit _Table'!A:A)), "")</f>
        <v/>
      </c>
      <c r="O884" t="s">
        <v>8</v>
      </c>
      <c r="S884" t="b">
        <v>0</v>
      </c>
    </row>
    <row r="885" spans="1:19">
      <c r="A885" s="1">
        <v>883</v>
      </c>
      <c r="B885" t="s">
        <v>21</v>
      </c>
      <c r="C885" t="s">
        <v>194</v>
      </c>
      <c r="D885" t="s">
        <v>366</v>
      </c>
      <c r="F885" t="s">
        <v>438</v>
      </c>
      <c r="I885" t="e">
        <f>IF(Table13[[#This Row],[Measurement_Kind]]="number", 1000, IF(Table13[[#This Row],[Measurement_Kind]]=OR("boolean", "str"), 1, "N/A"))</f>
        <v>#VALUE!</v>
      </c>
      <c r="N885" t="str">
        <f>_xlfn.IFNA(INDEX('[1]Unit _Table'!B:B, MATCH(H885, '[1]Unit _Table'!A:A)), "")</f>
        <v/>
      </c>
      <c r="O885" t="s">
        <v>8</v>
      </c>
      <c r="S885" t="b">
        <v>0</v>
      </c>
    </row>
    <row r="886" spans="1:19">
      <c r="A886" s="1">
        <v>884</v>
      </c>
      <c r="B886" t="s">
        <v>21</v>
      </c>
      <c r="C886" t="s">
        <v>195</v>
      </c>
      <c r="D886" t="s">
        <v>366</v>
      </c>
      <c r="F886" t="s">
        <v>438</v>
      </c>
      <c r="I886" t="e">
        <f>IF(Table13[[#This Row],[Measurement_Kind]]="number", 1000, IF(Table13[[#This Row],[Measurement_Kind]]=OR("boolean", "str"), 1, "N/A"))</f>
        <v>#VALUE!</v>
      </c>
      <c r="N886" t="str">
        <f>_xlfn.IFNA(INDEX('[1]Unit _Table'!B:B, MATCH(H886, '[1]Unit _Table'!A:A)), "")</f>
        <v/>
      </c>
      <c r="O886" t="s">
        <v>8</v>
      </c>
      <c r="S886" t="b">
        <v>0</v>
      </c>
    </row>
    <row r="887" spans="1:19">
      <c r="A887" s="1">
        <v>885</v>
      </c>
      <c r="B887" t="s">
        <v>21</v>
      </c>
      <c r="C887" t="s">
        <v>196</v>
      </c>
      <c r="D887" t="s">
        <v>366</v>
      </c>
      <c r="F887" t="s">
        <v>438</v>
      </c>
      <c r="I887" t="e">
        <f>IF(Table13[[#This Row],[Measurement_Kind]]="number", 1000, IF(Table13[[#This Row],[Measurement_Kind]]=OR("boolean", "str"), 1, "N/A"))</f>
        <v>#VALUE!</v>
      </c>
      <c r="N887" t="str">
        <f>_xlfn.IFNA(INDEX('[1]Unit _Table'!B:B, MATCH(H887, '[1]Unit _Table'!A:A)), "")</f>
        <v/>
      </c>
      <c r="O887" t="s">
        <v>8</v>
      </c>
      <c r="S887" t="b">
        <v>0</v>
      </c>
    </row>
    <row r="888" spans="1:19">
      <c r="A888" s="1">
        <v>886</v>
      </c>
      <c r="B888" t="s">
        <v>21</v>
      </c>
      <c r="C888" t="s">
        <v>197</v>
      </c>
      <c r="D888" t="s">
        <v>366</v>
      </c>
      <c r="E888" t="s">
        <v>439</v>
      </c>
      <c r="F888" t="s">
        <v>438</v>
      </c>
      <c r="I888">
        <v>1</v>
      </c>
      <c r="K888" t="s">
        <v>414</v>
      </c>
      <c r="L888" t="s">
        <v>299</v>
      </c>
      <c r="M888" t="s">
        <v>298</v>
      </c>
      <c r="N888" t="str">
        <f>_xlfn.IFNA(INDEX('[1]Unit _Table'!B:B, MATCH(H888, '[1]Unit _Table'!A2131:A3130)), "")</f>
        <v/>
      </c>
      <c r="O888" t="s">
        <v>8</v>
      </c>
      <c r="S888" t="b">
        <v>0</v>
      </c>
    </row>
    <row r="889" spans="1:19">
      <c r="A889" s="1">
        <v>887</v>
      </c>
      <c r="B889" t="s">
        <v>21</v>
      </c>
      <c r="C889" t="s">
        <v>490</v>
      </c>
      <c r="D889" t="s">
        <v>366</v>
      </c>
      <c r="E889" t="s">
        <v>439</v>
      </c>
      <c r="F889" t="s">
        <v>438</v>
      </c>
      <c r="I889">
        <v>1</v>
      </c>
      <c r="K889" t="s">
        <v>460</v>
      </c>
      <c r="L889" t="s">
        <v>299</v>
      </c>
      <c r="M889" t="s">
        <v>298</v>
      </c>
      <c r="N889" t="str">
        <f>_xlfn.IFNA(INDEX('[1]Unit _Table'!B:B, MATCH(H889, '[1]Unit _Table'!A2217:A3216)), "")</f>
        <v/>
      </c>
      <c r="O889" t="s">
        <v>8</v>
      </c>
      <c r="S889" t="b">
        <v>0</v>
      </c>
    </row>
    <row r="890" spans="1:19">
      <c r="A890" s="1">
        <v>888</v>
      </c>
      <c r="B890" t="s">
        <v>21</v>
      </c>
      <c r="C890" t="s">
        <v>25</v>
      </c>
      <c r="D890" t="s">
        <v>366</v>
      </c>
      <c r="F890" t="s">
        <v>438</v>
      </c>
      <c r="I890">
        <v>1</v>
      </c>
      <c r="N890" t="str">
        <f>_xlfn.IFNA(INDEX('[1]Unit _Table'!B:B, MATCH(H890, '[1]Unit _Table'!A:A)), "")</f>
        <v/>
      </c>
      <c r="O890" t="s">
        <v>8</v>
      </c>
      <c r="S890" t="b">
        <v>0</v>
      </c>
    </row>
    <row r="891" spans="1:19">
      <c r="A891" s="1">
        <v>889</v>
      </c>
      <c r="B891" t="s">
        <v>21</v>
      </c>
      <c r="C891" t="s">
        <v>200</v>
      </c>
      <c r="D891" t="s">
        <v>366</v>
      </c>
      <c r="E891" t="s">
        <v>439</v>
      </c>
      <c r="F891" t="s">
        <v>438</v>
      </c>
      <c r="I891">
        <v>1</v>
      </c>
      <c r="K891" t="s">
        <v>304</v>
      </c>
      <c r="L891" t="s">
        <v>299</v>
      </c>
      <c r="M891" t="s">
        <v>298</v>
      </c>
      <c r="N891" t="str">
        <f>_xlfn.IFNA(INDEX('[1]Unit _Table'!B:B, MATCH(H891, '[1]Unit _Table'!A2292:A3291)), "")</f>
        <v/>
      </c>
      <c r="O891" t="s">
        <v>8</v>
      </c>
      <c r="S891" t="b">
        <v>0</v>
      </c>
    </row>
    <row r="892" spans="1:19">
      <c r="A892" s="1">
        <v>890</v>
      </c>
      <c r="B892" t="s">
        <v>21</v>
      </c>
      <c r="C892" t="s">
        <v>201</v>
      </c>
      <c r="D892" t="s">
        <v>366</v>
      </c>
      <c r="E892" t="s">
        <v>439</v>
      </c>
      <c r="F892" t="s">
        <v>438</v>
      </c>
      <c r="I892">
        <v>1</v>
      </c>
      <c r="K892" t="s">
        <v>300</v>
      </c>
      <c r="L892" t="s">
        <v>299</v>
      </c>
      <c r="M892" t="s">
        <v>298</v>
      </c>
      <c r="N892" t="str">
        <f>_xlfn.IFNA(INDEX('[1]Unit _Table'!B:B, MATCH(H892, '[1]Unit _Table'!A4117:A5116)), "")</f>
        <v/>
      </c>
      <c r="O892" t="s">
        <v>8</v>
      </c>
      <c r="S892" t="b">
        <v>0</v>
      </c>
    </row>
    <row r="893" spans="1:19">
      <c r="A893" s="1">
        <v>891</v>
      </c>
      <c r="B893" t="s">
        <v>21</v>
      </c>
      <c r="C893" t="s">
        <v>202</v>
      </c>
      <c r="D893" t="s">
        <v>366</v>
      </c>
      <c r="E893" t="s">
        <v>439</v>
      </c>
      <c r="F893" t="s">
        <v>438</v>
      </c>
      <c r="H893" t="s">
        <v>383</v>
      </c>
      <c r="I893">
        <v>1000</v>
      </c>
      <c r="K893" t="s">
        <v>386</v>
      </c>
      <c r="L893" t="s">
        <v>306</v>
      </c>
      <c r="M893" t="s">
        <v>380</v>
      </c>
      <c r="N893" t="str">
        <f>_xlfn.IFNA(INDEX('[1]Unit _Table'!B:B, MATCH(H893, '[1]Unit _Table'!$A$1:$A$1000)), "")</f>
        <v>fahrenheit</v>
      </c>
      <c r="O893" t="s">
        <v>8</v>
      </c>
      <c r="S893" t="b">
        <v>0</v>
      </c>
    </row>
    <row r="894" spans="1:19">
      <c r="A894" s="1">
        <v>892</v>
      </c>
      <c r="B894" t="s">
        <v>21</v>
      </c>
      <c r="C894" t="s">
        <v>203</v>
      </c>
      <c r="D894" t="s">
        <v>366</v>
      </c>
      <c r="E894" t="s">
        <v>439</v>
      </c>
      <c r="F894" t="s">
        <v>438</v>
      </c>
      <c r="H894" t="s">
        <v>383</v>
      </c>
      <c r="I894">
        <v>1000</v>
      </c>
      <c r="K894" t="s">
        <v>385</v>
      </c>
      <c r="L894" t="s">
        <v>306</v>
      </c>
      <c r="M894" t="s">
        <v>380</v>
      </c>
      <c r="N894" t="str">
        <f>_xlfn.IFNA(INDEX('[1]Unit _Table'!B:B, MATCH(H894, '[1]Unit _Table'!$A$1:$A$1000)), "")</f>
        <v>fahrenheit</v>
      </c>
      <c r="O894" t="s">
        <v>8</v>
      </c>
      <c r="S894" t="b">
        <v>0</v>
      </c>
    </row>
    <row r="895" spans="1:19">
      <c r="A895" s="1">
        <v>893</v>
      </c>
      <c r="B895" t="s">
        <v>21</v>
      </c>
      <c r="C895" t="s">
        <v>147</v>
      </c>
      <c r="D895" t="s">
        <v>366</v>
      </c>
      <c r="E895" t="s">
        <v>439</v>
      </c>
      <c r="F895" t="s">
        <v>438</v>
      </c>
      <c r="I895">
        <v>1000</v>
      </c>
      <c r="K895" t="s">
        <v>307</v>
      </c>
      <c r="L895" t="s">
        <v>376</v>
      </c>
      <c r="M895" t="s">
        <v>305</v>
      </c>
      <c r="N895" t="str">
        <f>_xlfn.IFNA(INDEX('[1]Unit _Table'!B:B, MATCH(H895, '[1]Unit _Table'!A2998:A3997)), "")</f>
        <v/>
      </c>
      <c r="O895" t="s">
        <v>8</v>
      </c>
      <c r="S895" t="b">
        <v>0</v>
      </c>
    </row>
    <row r="896" spans="1:19">
      <c r="A896" s="1">
        <v>894</v>
      </c>
      <c r="B896" t="s">
        <v>21</v>
      </c>
      <c r="C896" t="s">
        <v>204</v>
      </c>
      <c r="D896" t="s">
        <v>366</v>
      </c>
      <c r="E896" t="s">
        <v>439</v>
      </c>
      <c r="F896" t="s">
        <v>438</v>
      </c>
      <c r="H896" t="s">
        <v>383</v>
      </c>
      <c r="I896">
        <v>1000</v>
      </c>
      <c r="K896" t="s">
        <v>382</v>
      </c>
      <c r="L896" t="s">
        <v>306</v>
      </c>
      <c r="M896" t="s">
        <v>380</v>
      </c>
      <c r="N896" t="str">
        <f>_xlfn.IFNA(INDEX('[1]Unit _Table'!B:B, MATCH(H896, '[1]Unit _Table'!$A$1:$A$1000)), "")</f>
        <v>fahrenheit</v>
      </c>
      <c r="O896" t="s">
        <v>8</v>
      </c>
      <c r="S896" t="b">
        <v>0</v>
      </c>
    </row>
    <row r="897" spans="1:19">
      <c r="A897" s="1">
        <v>895</v>
      </c>
      <c r="B897" t="s">
        <v>21</v>
      </c>
      <c r="C897" t="s">
        <v>482</v>
      </c>
      <c r="D897" t="s">
        <v>366</v>
      </c>
      <c r="E897" t="s">
        <v>439</v>
      </c>
      <c r="F897" t="s">
        <v>438</v>
      </c>
      <c r="H897" t="s">
        <v>383</v>
      </c>
      <c r="I897">
        <v>1000</v>
      </c>
      <c r="K897" t="s">
        <v>481</v>
      </c>
      <c r="L897" t="s">
        <v>306</v>
      </c>
      <c r="M897" t="s">
        <v>380</v>
      </c>
      <c r="N897" t="str">
        <f>_xlfn.IFNA(INDEX('[1]Unit _Table'!B:B, MATCH(H897, '[1]Unit _Table'!$A$1:$A$1000)), "")</f>
        <v>fahrenheit</v>
      </c>
      <c r="O897" t="s">
        <v>8</v>
      </c>
      <c r="S897" t="b">
        <v>0</v>
      </c>
    </row>
    <row r="898" spans="1:19">
      <c r="A898" s="1">
        <v>896</v>
      </c>
      <c r="B898" t="s">
        <v>21</v>
      </c>
      <c r="C898" t="s">
        <v>205</v>
      </c>
      <c r="D898" t="s">
        <v>366</v>
      </c>
      <c r="E898" t="s">
        <v>439</v>
      </c>
      <c r="F898" t="s">
        <v>438</v>
      </c>
      <c r="I898">
        <v>1000</v>
      </c>
      <c r="K898" t="s">
        <v>307</v>
      </c>
      <c r="L898" t="s">
        <v>306</v>
      </c>
      <c r="M898" t="s">
        <v>305</v>
      </c>
      <c r="N898" t="str">
        <f>_xlfn.IFNA(INDEX('[1]Unit _Table'!B:B, MATCH(H898, '[1]Unit _Table'!A3100:A4099)), "")</f>
        <v/>
      </c>
      <c r="O898" t="s">
        <v>8</v>
      </c>
      <c r="S898" t="b">
        <v>0</v>
      </c>
    </row>
    <row r="899" spans="1:19">
      <c r="A899" s="1">
        <v>897</v>
      </c>
      <c r="B899" t="s">
        <v>105</v>
      </c>
      <c r="C899" t="s">
        <v>206</v>
      </c>
      <c r="D899" t="s">
        <v>366</v>
      </c>
      <c r="E899" t="s">
        <v>439</v>
      </c>
      <c r="F899" t="s">
        <v>438</v>
      </c>
      <c r="H899" t="s">
        <v>383</v>
      </c>
      <c r="I899">
        <v>1000</v>
      </c>
      <c r="K899" t="s">
        <v>451</v>
      </c>
      <c r="L899" t="s">
        <v>423</v>
      </c>
      <c r="M899" t="s">
        <v>380</v>
      </c>
      <c r="N899" t="str">
        <f>_xlfn.IFNA(INDEX('[1]Unit _Table'!B:B, MATCH(H899, '[1]Unit _Table'!$A$1:$A$1000)), "")</f>
        <v>fahrenheit</v>
      </c>
      <c r="O899" t="s">
        <v>8</v>
      </c>
      <c r="S899" t="b">
        <v>0</v>
      </c>
    </row>
    <row r="900" spans="1:19">
      <c r="A900" s="1">
        <v>898</v>
      </c>
      <c r="B900" t="s">
        <v>105</v>
      </c>
      <c r="C900" t="s">
        <v>207</v>
      </c>
      <c r="D900" t="s">
        <v>366</v>
      </c>
      <c r="E900" t="s">
        <v>439</v>
      </c>
      <c r="F900" t="s">
        <v>438</v>
      </c>
      <c r="H900" t="s">
        <v>383</v>
      </c>
      <c r="I900">
        <v>1000</v>
      </c>
      <c r="K900" t="s">
        <v>450</v>
      </c>
      <c r="L900" t="s">
        <v>306</v>
      </c>
      <c r="M900" t="s">
        <v>380</v>
      </c>
      <c r="N900" t="str">
        <f>_xlfn.IFNA(INDEX('[1]Unit _Table'!B:B, MATCH(H900, '[1]Unit _Table'!$A$1:$A$1000)), "")</f>
        <v>fahrenheit</v>
      </c>
      <c r="O900" t="s">
        <v>8</v>
      </c>
      <c r="S900" t="b">
        <v>0</v>
      </c>
    </row>
    <row r="901" spans="1:19">
      <c r="A901" s="1">
        <v>899</v>
      </c>
      <c r="B901" t="s">
        <v>105</v>
      </c>
      <c r="C901" t="s">
        <v>238</v>
      </c>
      <c r="D901" t="s">
        <v>366</v>
      </c>
      <c r="E901" t="s">
        <v>439</v>
      </c>
      <c r="F901" t="s">
        <v>438</v>
      </c>
      <c r="I901">
        <v>1</v>
      </c>
      <c r="K901" t="s">
        <v>460</v>
      </c>
      <c r="L901" t="s">
        <v>299</v>
      </c>
      <c r="M901" t="s">
        <v>298</v>
      </c>
      <c r="N901" t="str">
        <f>_xlfn.IFNA(INDEX('[1]Unit _Table'!B:B, MATCH(H901, '[1]Unit _Table'!A2210:A3209)), "")</f>
        <v/>
      </c>
      <c r="O901" t="s">
        <v>8</v>
      </c>
      <c r="S901" t="b">
        <v>0</v>
      </c>
    </row>
    <row r="902" spans="1:19">
      <c r="A902" s="1">
        <v>900</v>
      </c>
      <c r="B902" t="s">
        <v>105</v>
      </c>
      <c r="C902" t="s">
        <v>219</v>
      </c>
      <c r="D902" t="s">
        <v>366</v>
      </c>
      <c r="E902" t="s">
        <v>439</v>
      </c>
      <c r="F902" t="s">
        <v>438</v>
      </c>
      <c r="H902" t="s">
        <v>383</v>
      </c>
      <c r="I902">
        <v>1000</v>
      </c>
      <c r="K902" t="s">
        <v>449</v>
      </c>
      <c r="L902" t="s">
        <v>306</v>
      </c>
      <c r="M902" t="s">
        <v>380</v>
      </c>
      <c r="N902" t="str">
        <f>_xlfn.IFNA(INDEX('[1]Unit _Table'!B:B, MATCH(H902, '[1]Unit _Table'!$A$1:$A$1000)), "")</f>
        <v>fahrenheit</v>
      </c>
      <c r="O902" t="s">
        <v>8</v>
      </c>
      <c r="S902" t="b">
        <v>0</v>
      </c>
    </row>
    <row r="903" spans="1:19">
      <c r="A903" s="1">
        <v>901</v>
      </c>
      <c r="B903" t="s">
        <v>105</v>
      </c>
      <c r="C903" t="s">
        <v>220</v>
      </c>
      <c r="D903" t="s">
        <v>366</v>
      </c>
      <c r="E903" t="s">
        <v>439</v>
      </c>
      <c r="F903" t="s">
        <v>438</v>
      </c>
      <c r="H903" t="s">
        <v>383</v>
      </c>
      <c r="I903">
        <v>1000</v>
      </c>
      <c r="K903" t="s">
        <v>449</v>
      </c>
      <c r="L903" t="s">
        <v>306</v>
      </c>
      <c r="M903" t="s">
        <v>380</v>
      </c>
      <c r="N903" t="str">
        <f>_xlfn.IFNA(INDEX('[1]Unit _Table'!B:B, MATCH(H903, '[1]Unit _Table'!$A$1:$A$1000)), "")</f>
        <v>fahrenheit</v>
      </c>
      <c r="O903" t="s">
        <v>8</v>
      </c>
      <c r="S903" t="b">
        <v>0</v>
      </c>
    </row>
    <row r="904" spans="1:19">
      <c r="A904" s="1">
        <v>902</v>
      </c>
      <c r="B904" t="s">
        <v>105</v>
      </c>
      <c r="C904" t="s">
        <v>209</v>
      </c>
      <c r="D904" t="s">
        <v>366</v>
      </c>
      <c r="E904" t="s">
        <v>439</v>
      </c>
      <c r="F904" t="s">
        <v>438</v>
      </c>
      <c r="I904">
        <v>1000</v>
      </c>
      <c r="K904" t="s">
        <v>375</v>
      </c>
      <c r="L904" t="s">
        <v>299</v>
      </c>
      <c r="M904" t="s">
        <v>305</v>
      </c>
      <c r="N904" t="str">
        <f>_xlfn.IFNA(INDEX('[1]Unit _Table'!B:B, MATCH(H904, '[1]Unit _Table'!A3049:A4048)), "")</f>
        <v/>
      </c>
      <c r="O904" t="s">
        <v>8</v>
      </c>
      <c r="S904" t="b">
        <v>0</v>
      </c>
    </row>
    <row r="905" spans="1:19">
      <c r="A905" s="1">
        <v>903</v>
      </c>
      <c r="B905" t="s">
        <v>108</v>
      </c>
      <c r="C905" t="s">
        <v>210</v>
      </c>
      <c r="D905" t="s">
        <v>366</v>
      </c>
      <c r="E905" t="s">
        <v>439</v>
      </c>
      <c r="F905" t="s">
        <v>438</v>
      </c>
      <c r="I905">
        <v>1000</v>
      </c>
      <c r="K905" t="s">
        <v>381</v>
      </c>
      <c r="L905" t="s">
        <v>306</v>
      </c>
      <c r="M905" t="s">
        <v>380</v>
      </c>
      <c r="N905" t="str">
        <f>_xlfn.IFNA(INDEX('[1]Unit _Table'!B:B, MATCH(H905, '[1]Unit _Table'!A2538:A3537)), "")</f>
        <v/>
      </c>
      <c r="O905" t="s">
        <v>8</v>
      </c>
      <c r="S905" t="b">
        <v>0</v>
      </c>
    </row>
    <row r="906" spans="1:19">
      <c r="A906" s="1">
        <v>904</v>
      </c>
      <c r="B906" t="s">
        <v>108</v>
      </c>
      <c r="C906" t="s">
        <v>211</v>
      </c>
      <c r="D906" t="s">
        <v>366</v>
      </c>
      <c r="E906" t="s">
        <v>439</v>
      </c>
      <c r="F906" t="s">
        <v>438</v>
      </c>
      <c r="I906">
        <v>1000</v>
      </c>
      <c r="K906" t="s">
        <v>377</v>
      </c>
      <c r="L906" t="s">
        <v>306</v>
      </c>
      <c r="M906" t="s">
        <v>305</v>
      </c>
      <c r="N906" t="str">
        <f>_xlfn.IFNA(INDEX('[1]Unit _Table'!B:B, MATCH(H906, '[1]Unit _Table'!A2929:A3928)), "")</f>
        <v/>
      </c>
      <c r="O906" t="s">
        <v>8</v>
      </c>
      <c r="S906" t="b">
        <v>0</v>
      </c>
    </row>
    <row r="907" spans="1:19">
      <c r="A907" s="1">
        <v>905</v>
      </c>
      <c r="B907" t="s">
        <v>31</v>
      </c>
      <c r="C907" t="s">
        <v>32</v>
      </c>
      <c r="D907" t="s">
        <v>366</v>
      </c>
      <c r="F907" t="s">
        <v>308</v>
      </c>
      <c r="I907" t="e">
        <f>IF(Table13[[#This Row],[Measurement_Kind]]="number", 1000, IF(Table13[[#This Row],[Measurement_Kind]]=OR("boolean", "str"), 1, "N/A"))</f>
        <v>#VALUE!</v>
      </c>
      <c r="N907" t="str">
        <f>_xlfn.IFNA(INDEX('[1]Unit _Table'!B:B, MATCH(H907, '[1]Unit _Table'!A:A)), "")</f>
        <v/>
      </c>
      <c r="O907" t="s">
        <v>8</v>
      </c>
      <c r="S907" t="b">
        <v>0</v>
      </c>
    </row>
    <row r="908" spans="1:19">
      <c r="A908" s="1">
        <v>906</v>
      </c>
      <c r="B908" t="s">
        <v>31</v>
      </c>
      <c r="C908" t="s">
        <v>753</v>
      </c>
      <c r="D908" t="s">
        <v>366</v>
      </c>
      <c r="F908" t="s">
        <v>308</v>
      </c>
      <c r="I908" t="e">
        <f>IF(Table13[[#This Row],[Measurement_Kind]]="number", 1000, IF(Table13[[#This Row],[Measurement_Kind]]=OR("boolean", "str"), 1, "N/A"))</f>
        <v>#VALUE!</v>
      </c>
      <c r="N908" t="str">
        <f>_xlfn.IFNA(INDEX('[1]Unit _Table'!B:B, MATCH(H908, '[1]Unit _Table'!A:A)), "")</f>
        <v/>
      </c>
      <c r="O908" t="s">
        <v>8</v>
      </c>
      <c r="S908" t="b">
        <v>0</v>
      </c>
    </row>
    <row r="909" spans="1:19">
      <c r="A909" s="1">
        <v>907</v>
      </c>
      <c r="B909" t="s">
        <v>111</v>
      </c>
      <c r="C909" t="s">
        <v>112</v>
      </c>
      <c r="D909" t="s">
        <v>366</v>
      </c>
      <c r="F909" t="s">
        <v>308</v>
      </c>
      <c r="I909" t="e">
        <f>IF(Table13[[#This Row],[Measurement_Kind]]="number", 1000, IF(Table13[[#This Row],[Measurement_Kind]]=OR("boolean", "str"), 1, "N/A"))</f>
        <v>#VALUE!</v>
      </c>
      <c r="N909" t="str">
        <f>_xlfn.IFNA(INDEX('[1]Unit _Table'!B:B, MATCH(H909, '[1]Unit _Table'!A:A)), "")</f>
        <v/>
      </c>
      <c r="O909" t="s">
        <v>8</v>
      </c>
      <c r="S909" t="b">
        <v>0</v>
      </c>
    </row>
    <row r="910" spans="1:19">
      <c r="A910" s="1">
        <v>908</v>
      </c>
      <c r="B910" t="s">
        <v>111</v>
      </c>
      <c r="C910" t="s">
        <v>113</v>
      </c>
      <c r="D910" t="s">
        <v>366</v>
      </c>
      <c r="F910" t="s">
        <v>308</v>
      </c>
      <c r="I910" t="e">
        <f>IF(Table13[[#This Row],[Measurement_Kind]]="number", 1000, IF(Table13[[#This Row],[Measurement_Kind]]=OR("boolean", "str"), 1, "N/A"))</f>
        <v>#VALUE!</v>
      </c>
      <c r="N910" t="str">
        <f>_xlfn.IFNA(INDEX('[1]Unit _Table'!B:B, MATCH(H910, '[1]Unit _Table'!A:A)), "")</f>
        <v/>
      </c>
      <c r="O910" t="s">
        <v>8</v>
      </c>
      <c r="S910" t="b">
        <v>0</v>
      </c>
    </row>
    <row r="911" spans="1:19">
      <c r="A911" s="1">
        <v>909</v>
      </c>
      <c r="B911" t="s">
        <v>33</v>
      </c>
      <c r="C911" t="s">
        <v>213</v>
      </c>
      <c r="D911" t="s">
        <v>366</v>
      </c>
      <c r="F911" t="s">
        <v>308</v>
      </c>
      <c r="I911" t="e">
        <f>IF(Table13[[#This Row],[Measurement_Kind]]="number", 1000, IF(Table13[[#This Row],[Measurement_Kind]]=OR("boolean", "str"), 1, "N/A"))</f>
        <v>#VALUE!</v>
      </c>
      <c r="L911" t="s">
        <v>306</v>
      </c>
      <c r="M911" t="s">
        <v>305</v>
      </c>
      <c r="N911" t="str">
        <f>_xlfn.IFNA(INDEX('[1]Unit _Table'!B:B, MATCH(H911, '[1]Unit _Table'!A:A)), "")</f>
        <v/>
      </c>
      <c r="O911" t="s">
        <v>8</v>
      </c>
      <c r="S911" t="b">
        <v>0</v>
      </c>
    </row>
    <row r="912" spans="1:19">
      <c r="A912" s="1">
        <v>910</v>
      </c>
      <c r="B912" t="s">
        <v>33</v>
      </c>
      <c r="C912" t="s">
        <v>214</v>
      </c>
      <c r="D912" t="s">
        <v>366</v>
      </c>
      <c r="F912" t="s">
        <v>308</v>
      </c>
      <c r="I912">
        <v>1</v>
      </c>
      <c r="M912" t="s">
        <v>305</v>
      </c>
      <c r="N912" t="str">
        <f>_xlfn.IFNA(INDEX('[1]Unit _Table'!B:B, MATCH(H912, '[1]Unit _Table'!A:A)), "")</f>
        <v/>
      </c>
      <c r="O912" t="s">
        <v>8</v>
      </c>
      <c r="S912" t="b">
        <v>0</v>
      </c>
    </row>
    <row r="913" spans="1:19">
      <c r="A913" s="1">
        <v>911</v>
      </c>
      <c r="B913" t="s">
        <v>33</v>
      </c>
      <c r="C913" t="s">
        <v>216</v>
      </c>
      <c r="D913" t="s">
        <v>366</v>
      </c>
      <c r="F913" t="s">
        <v>308</v>
      </c>
      <c r="I913">
        <v>1</v>
      </c>
      <c r="M913" t="s">
        <v>305</v>
      </c>
      <c r="N913" t="str">
        <f>_xlfn.IFNA(INDEX('[1]Unit _Table'!B:B, MATCH(H913, '[1]Unit _Table'!A:A)), "")</f>
        <v/>
      </c>
      <c r="O913" t="s">
        <v>8</v>
      </c>
      <c r="S913" t="b">
        <v>0</v>
      </c>
    </row>
    <row r="914" spans="1:19">
      <c r="A914" s="1">
        <v>912</v>
      </c>
      <c r="B914" t="s">
        <v>33</v>
      </c>
      <c r="C914" t="s">
        <v>38</v>
      </c>
      <c r="D914" t="s">
        <v>366</v>
      </c>
      <c r="F914" t="s">
        <v>308</v>
      </c>
      <c r="I914" t="e">
        <f>IF(Table13[[#This Row],[Measurement_Kind]]="number", 1000, IF(Table13[[#This Row],[Measurement_Kind]]=OR("boolean", "str"), 1, "N/A"))</f>
        <v>#VALUE!</v>
      </c>
      <c r="N914" t="str">
        <f>_xlfn.IFNA(INDEX('[1]Unit _Table'!B:B, MATCH(H914, '[1]Unit _Table'!A:A)), "")</f>
        <v/>
      </c>
      <c r="O914" t="s">
        <v>8</v>
      </c>
      <c r="S914" t="b">
        <v>0</v>
      </c>
    </row>
    <row r="915" spans="1:19">
      <c r="A915" s="1">
        <v>913</v>
      </c>
      <c r="B915" t="s">
        <v>33</v>
      </c>
      <c r="C915" t="s">
        <v>34</v>
      </c>
      <c r="D915" t="s">
        <v>366</v>
      </c>
      <c r="F915" t="s">
        <v>308</v>
      </c>
      <c r="I915" t="e">
        <f>IF(Table13[[#This Row],[Measurement_Kind]]="number", 1000, IF(Table13[[#This Row],[Measurement_Kind]]=OR("boolean", "str"), 1, "N/A"))</f>
        <v>#VALUE!</v>
      </c>
      <c r="N915" t="str">
        <f>_xlfn.IFNA(INDEX('[1]Unit _Table'!B:B, MATCH(H915, '[1]Unit _Table'!A:A)), "")</f>
        <v/>
      </c>
      <c r="O915" t="s">
        <v>8</v>
      </c>
      <c r="S915" t="b">
        <v>0</v>
      </c>
    </row>
    <row r="916" spans="1:19">
      <c r="A916" s="1">
        <v>914</v>
      </c>
      <c r="B916" t="s">
        <v>33</v>
      </c>
      <c r="C916" t="s">
        <v>559</v>
      </c>
      <c r="D916" t="s">
        <v>366</v>
      </c>
      <c r="F916" t="s">
        <v>308</v>
      </c>
      <c r="I916">
        <v>1</v>
      </c>
      <c r="M916" t="s">
        <v>305</v>
      </c>
      <c r="N916" t="str">
        <f>_xlfn.IFNA(INDEX('[1]Unit _Table'!B:B, MATCH(H916, '[1]Unit _Table'!A:A)), "")</f>
        <v/>
      </c>
      <c r="O916" t="s">
        <v>8</v>
      </c>
      <c r="S916" t="b">
        <v>0</v>
      </c>
    </row>
    <row r="917" spans="1:19">
      <c r="A917" s="1">
        <v>915</v>
      </c>
      <c r="B917" t="s">
        <v>33</v>
      </c>
      <c r="C917" t="s">
        <v>215</v>
      </c>
      <c r="D917" t="s">
        <v>366</v>
      </c>
      <c r="F917" t="s">
        <v>308</v>
      </c>
      <c r="I917">
        <v>1</v>
      </c>
      <c r="M917" t="s">
        <v>305</v>
      </c>
      <c r="N917" t="str">
        <f>_xlfn.IFNA(INDEX('[1]Unit _Table'!B:B, MATCH(H917, '[1]Unit _Table'!A:A)), "")</f>
        <v/>
      </c>
      <c r="O917" t="s">
        <v>8</v>
      </c>
      <c r="S917" t="b">
        <v>0</v>
      </c>
    </row>
    <row r="918" spans="1:19">
      <c r="A918" s="1">
        <v>916</v>
      </c>
      <c r="B918" t="s">
        <v>33</v>
      </c>
      <c r="C918" t="s">
        <v>35</v>
      </c>
      <c r="D918" t="s">
        <v>366</v>
      </c>
      <c r="F918" t="s">
        <v>308</v>
      </c>
      <c r="I918" t="e">
        <f>IF(Table13[[#This Row],[Measurement_Kind]]="number", 1000, IF(Table13[[#This Row],[Measurement_Kind]]=OR("boolean", "str"), 1, "N/A"))</f>
        <v>#VALUE!</v>
      </c>
      <c r="N918" t="str">
        <f>_xlfn.IFNA(INDEX('[1]Unit _Table'!B:B, MATCH(H918, '[1]Unit _Table'!A:A)), "")</f>
        <v/>
      </c>
      <c r="O918" t="s">
        <v>8</v>
      </c>
      <c r="S918" t="b">
        <v>0</v>
      </c>
    </row>
    <row r="919" spans="1:19">
      <c r="A919" s="1">
        <v>917</v>
      </c>
      <c r="B919" t="s">
        <v>33</v>
      </c>
      <c r="C919" t="s">
        <v>479</v>
      </c>
      <c r="D919" t="s">
        <v>366</v>
      </c>
      <c r="F919" t="s">
        <v>308</v>
      </c>
      <c r="I919" t="e">
        <f>IF(Table13[[#This Row],[Measurement_Kind]]="number", 1000, IF(Table13[[#This Row],[Measurement_Kind]]=OR("boolean", "str"), 1, "N/A"))</f>
        <v>#VALUE!</v>
      </c>
      <c r="N919" t="str">
        <f>_xlfn.IFNA(INDEX('[1]Unit _Table'!B:B, MATCH(H919, '[1]Unit _Table'!A:A)), "")</f>
        <v/>
      </c>
      <c r="O919" t="s">
        <v>8</v>
      </c>
      <c r="S919" t="b">
        <v>0</v>
      </c>
    </row>
    <row r="920" spans="1:19">
      <c r="A920" s="1">
        <v>918</v>
      </c>
      <c r="B920" t="s">
        <v>45</v>
      </c>
      <c r="C920" t="s">
        <v>47</v>
      </c>
      <c r="D920" t="s">
        <v>366</v>
      </c>
      <c r="F920" t="s">
        <v>308</v>
      </c>
      <c r="I920" t="e">
        <f>IF(Table13[[#This Row],[Measurement_Kind]]="number", 1000, IF(Table13[[#This Row],[Measurement_Kind]]=OR("boolean", "str"), 1, "N/A"))</f>
        <v>#VALUE!</v>
      </c>
      <c r="N920" t="str">
        <f>_xlfn.IFNA(INDEX('[1]Unit _Table'!B:B, MATCH(H920, '[1]Unit _Table'!A:A)), "")</f>
        <v/>
      </c>
      <c r="O920" t="s">
        <v>8</v>
      </c>
      <c r="S920" t="b">
        <v>0</v>
      </c>
    </row>
    <row r="921" spans="1:19">
      <c r="A921" s="1">
        <v>919</v>
      </c>
      <c r="B921" t="s">
        <v>45</v>
      </c>
      <c r="C921" t="s">
        <v>48</v>
      </c>
      <c r="D921" t="s">
        <v>366</v>
      </c>
      <c r="F921" t="s">
        <v>308</v>
      </c>
      <c r="I921" t="e">
        <f>IF(Table13[[#This Row],[Measurement_Kind]]="number", 1000, IF(Table13[[#This Row],[Measurement_Kind]]=OR("boolean", "str"), 1, "N/A"))</f>
        <v>#VALUE!</v>
      </c>
      <c r="N921" t="str">
        <f>_xlfn.IFNA(INDEX('[1]Unit _Table'!B:B, MATCH(H921, '[1]Unit _Table'!A:A)), "")</f>
        <v/>
      </c>
      <c r="O921" t="s">
        <v>8</v>
      </c>
      <c r="S921" t="b">
        <v>0</v>
      </c>
    </row>
    <row r="922" spans="1:19">
      <c r="A922" s="1">
        <v>920</v>
      </c>
      <c r="B922" t="s">
        <v>45</v>
      </c>
      <c r="C922" t="s">
        <v>49</v>
      </c>
      <c r="D922" t="s">
        <v>366</v>
      </c>
      <c r="F922" t="s">
        <v>308</v>
      </c>
      <c r="I922" t="e">
        <f>IF(Table13[[#This Row],[Measurement_Kind]]="number", 1000, IF(Table13[[#This Row],[Measurement_Kind]]=OR("boolean", "str"), 1, "N/A"))</f>
        <v>#VALUE!</v>
      </c>
      <c r="N922" t="str">
        <f>_xlfn.IFNA(INDEX('[1]Unit _Table'!B:B, MATCH(H922, '[1]Unit _Table'!A:A)), "")</f>
        <v/>
      </c>
      <c r="O922" t="s">
        <v>8</v>
      </c>
      <c r="S922" t="b">
        <v>0</v>
      </c>
    </row>
    <row r="923" spans="1:19">
      <c r="A923" s="1">
        <v>921</v>
      </c>
      <c r="B923" t="s">
        <v>45</v>
      </c>
      <c r="C923" t="s">
        <v>50</v>
      </c>
      <c r="D923" t="s">
        <v>366</v>
      </c>
      <c r="F923" t="s">
        <v>308</v>
      </c>
      <c r="I923" t="e">
        <f>IF(Table13[[#This Row],[Measurement_Kind]]="number", 1000, IF(Table13[[#This Row],[Measurement_Kind]]=OR("boolean", "str"), 1, "N/A"))</f>
        <v>#VALUE!</v>
      </c>
      <c r="N923" t="str">
        <f>_xlfn.IFNA(INDEX('[1]Unit _Table'!B:B, MATCH(H923, '[1]Unit _Table'!A:A)), "")</f>
        <v/>
      </c>
      <c r="O923" t="s">
        <v>8</v>
      </c>
      <c r="S923" t="b">
        <v>0</v>
      </c>
    </row>
    <row r="924" spans="1:19">
      <c r="A924" s="1">
        <v>922</v>
      </c>
      <c r="B924" t="s">
        <v>45</v>
      </c>
      <c r="C924" t="s">
        <v>52</v>
      </c>
      <c r="D924" t="s">
        <v>366</v>
      </c>
      <c r="F924" t="s">
        <v>308</v>
      </c>
      <c r="I924" t="e">
        <f>IF(Table13[[#This Row],[Measurement_Kind]]="number", 1000, IF(Table13[[#This Row],[Measurement_Kind]]=OR("boolean", "str"), 1, "N/A"))</f>
        <v>#VALUE!</v>
      </c>
      <c r="N924" t="str">
        <f>_xlfn.IFNA(INDEX('[1]Unit _Table'!B:B, MATCH(H924, '[1]Unit _Table'!A:A)), "")</f>
        <v/>
      </c>
      <c r="O924" t="s">
        <v>8</v>
      </c>
      <c r="S924" t="b">
        <v>0</v>
      </c>
    </row>
    <row r="925" spans="1:19">
      <c r="A925" s="1">
        <v>923</v>
      </c>
      <c r="B925" t="s">
        <v>45</v>
      </c>
      <c r="C925" t="s">
        <v>53</v>
      </c>
      <c r="D925" t="s">
        <v>366</v>
      </c>
      <c r="F925" t="s">
        <v>308</v>
      </c>
      <c r="I925" t="e">
        <f>IF(Table13[[#This Row],[Measurement_Kind]]="number", 1000, IF(Table13[[#This Row],[Measurement_Kind]]=OR("boolean", "str"), 1, "N/A"))</f>
        <v>#VALUE!</v>
      </c>
      <c r="N925" t="str">
        <f>_xlfn.IFNA(INDEX('[1]Unit _Table'!B:B, MATCH(H925, '[1]Unit _Table'!A:A)), "")</f>
        <v/>
      </c>
      <c r="O925" t="s">
        <v>8</v>
      </c>
      <c r="S925" t="b">
        <v>0</v>
      </c>
    </row>
    <row r="926" spans="1:19">
      <c r="A926" s="1">
        <v>924</v>
      </c>
      <c r="B926" t="s">
        <v>45</v>
      </c>
      <c r="C926" t="s">
        <v>54</v>
      </c>
      <c r="D926" t="s">
        <v>366</v>
      </c>
      <c r="F926" t="s">
        <v>308</v>
      </c>
      <c r="I926" t="e">
        <f>IF(Table13[[#This Row],[Measurement_Kind]]="number", 1000, IF(Table13[[#This Row],[Measurement_Kind]]=OR("boolean", "str"), 1, "N/A"))</f>
        <v>#VALUE!</v>
      </c>
      <c r="N926" t="str">
        <f>_xlfn.IFNA(INDEX('[1]Unit _Table'!B:B, MATCH(H926, '[1]Unit _Table'!A:A)), "")</f>
        <v/>
      </c>
      <c r="O926" t="s">
        <v>8</v>
      </c>
      <c r="S926" t="b">
        <v>0</v>
      </c>
    </row>
    <row r="927" spans="1:19">
      <c r="A927" s="1">
        <v>925</v>
      </c>
      <c r="B927" t="s">
        <v>45</v>
      </c>
      <c r="C927" t="s">
        <v>55</v>
      </c>
      <c r="D927" t="s">
        <v>366</v>
      </c>
      <c r="F927" t="s">
        <v>308</v>
      </c>
      <c r="I927" t="e">
        <f>IF(Table13[[#This Row],[Measurement_Kind]]="number", 1000, IF(Table13[[#This Row],[Measurement_Kind]]=OR("boolean", "str"), 1, "N/A"))</f>
        <v>#VALUE!</v>
      </c>
      <c r="N927" t="str">
        <f>_xlfn.IFNA(INDEX('[1]Unit _Table'!B:B, MATCH(H927, '[1]Unit _Table'!A:A)), "")</f>
        <v/>
      </c>
      <c r="O927" t="s">
        <v>8</v>
      </c>
      <c r="S927" t="b">
        <v>0</v>
      </c>
    </row>
    <row r="928" spans="1:19">
      <c r="A928" s="1">
        <v>926</v>
      </c>
      <c r="B928" t="s">
        <v>45</v>
      </c>
      <c r="C928" t="s">
        <v>56</v>
      </c>
      <c r="D928" t="s">
        <v>366</v>
      </c>
      <c r="F928" t="s">
        <v>308</v>
      </c>
      <c r="I928" t="e">
        <f>IF(Table13[[#This Row],[Measurement_Kind]]="number", 1000, IF(Table13[[#This Row],[Measurement_Kind]]=OR("boolean", "str"), 1, "N/A"))</f>
        <v>#VALUE!</v>
      </c>
      <c r="N928" t="str">
        <f>_xlfn.IFNA(INDEX('[1]Unit _Table'!B:B, MATCH(H928, '[1]Unit _Table'!A:A)), "")</f>
        <v/>
      </c>
      <c r="O928" t="s">
        <v>8</v>
      </c>
      <c r="S928" t="b">
        <v>0</v>
      </c>
    </row>
    <row r="929" spans="1:19">
      <c r="A929" s="1">
        <v>927</v>
      </c>
      <c r="B929" t="s">
        <v>45</v>
      </c>
      <c r="C929" t="s">
        <v>57</v>
      </c>
      <c r="D929" t="s">
        <v>366</v>
      </c>
      <c r="F929" t="s">
        <v>308</v>
      </c>
      <c r="I929" t="e">
        <f>IF(Table13[[#This Row],[Measurement_Kind]]="number", 1000, IF(Table13[[#This Row],[Measurement_Kind]]=OR("boolean", "str"), 1, "N/A"))</f>
        <v>#VALUE!</v>
      </c>
      <c r="N929" t="str">
        <f>_xlfn.IFNA(INDEX('[1]Unit _Table'!B:B, MATCH(H929, '[1]Unit _Table'!A:A)), "")</f>
        <v/>
      </c>
      <c r="O929" t="s">
        <v>8</v>
      </c>
      <c r="S929" t="b">
        <v>0</v>
      </c>
    </row>
    <row r="930" spans="1:19">
      <c r="A930" s="1">
        <v>928</v>
      </c>
      <c r="B930" t="s">
        <v>45</v>
      </c>
      <c r="C930" t="s">
        <v>58</v>
      </c>
      <c r="D930" t="s">
        <v>366</v>
      </c>
      <c r="F930" t="s">
        <v>308</v>
      </c>
      <c r="I930" t="e">
        <f>IF(Table13[[#This Row],[Measurement_Kind]]="number", 1000, IF(Table13[[#This Row],[Measurement_Kind]]=OR("boolean", "str"), 1, "N/A"))</f>
        <v>#VALUE!</v>
      </c>
      <c r="N930" t="str">
        <f>_xlfn.IFNA(INDEX('[1]Unit _Table'!B:B, MATCH(H930, '[1]Unit _Table'!A:A)), "")</f>
        <v/>
      </c>
      <c r="O930" t="s">
        <v>8</v>
      </c>
      <c r="S930" t="b">
        <v>0</v>
      </c>
    </row>
    <row r="931" spans="1:19">
      <c r="A931" s="1">
        <v>929</v>
      </c>
      <c r="B931" t="s">
        <v>45</v>
      </c>
      <c r="C931" t="s">
        <v>59</v>
      </c>
      <c r="D931" t="s">
        <v>366</v>
      </c>
      <c r="F931" t="s">
        <v>308</v>
      </c>
      <c r="I931" t="e">
        <f>IF(Table13[[#This Row],[Measurement_Kind]]="number", 1000, IF(Table13[[#This Row],[Measurement_Kind]]=OR("boolean", "str"), 1, "N/A"))</f>
        <v>#VALUE!</v>
      </c>
      <c r="N931" t="str">
        <f>_xlfn.IFNA(INDEX('[1]Unit _Table'!B:B, MATCH(H931, '[1]Unit _Table'!A:A)), "")</f>
        <v/>
      </c>
      <c r="O931" t="s">
        <v>8</v>
      </c>
      <c r="S931" t="b">
        <v>0</v>
      </c>
    </row>
    <row r="932" spans="1:19">
      <c r="A932" s="1">
        <v>930</v>
      </c>
      <c r="B932" t="s">
        <v>45</v>
      </c>
      <c r="C932" t="s">
        <v>60</v>
      </c>
      <c r="D932" t="s">
        <v>366</v>
      </c>
      <c r="F932" t="s">
        <v>308</v>
      </c>
      <c r="I932" t="e">
        <f>IF(Table13[[#This Row],[Measurement_Kind]]="number", 1000, IF(Table13[[#This Row],[Measurement_Kind]]=OR("boolean", "str"), 1, "N/A"))</f>
        <v>#VALUE!</v>
      </c>
      <c r="N932" t="str">
        <f>_xlfn.IFNA(INDEX('[1]Unit _Table'!B:B, MATCH(H932, '[1]Unit _Table'!A:A)), "")</f>
        <v/>
      </c>
      <c r="O932" t="s">
        <v>8</v>
      </c>
      <c r="S932" t="b">
        <v>0</v>
      </c>
    </row>
    <row r="933" spans="1:19">
      <c r="A933" s="1">
        <v>931</v>
      </c>
      <c r="B933" t="s">
        <v>45</v>
      </c>
      <c r="C933" t="s">
        <v>120</v>
      </c>
      <c r="D933" t="s">
        <v>366</v>
      </c>
      <c r="F933" t="s">
        <v>308</v>
      </c>
      <c r="I933" t="e">
        <f>IF(Table13[[#This Row],[Measurement_Kind]]="number", 1000, IF(Table13[[#This Row],[Measurement_Kind]]=OR("boolean", "str"), 1, "N/A"))</f>
        <v>#VALUE!</v>
      </c>
      <c r="N933" t="str">
        <f>_xlfn.IFNA(INDEX('[1]Unit _Table'!B:B, MATCH(H933, '[1]Unit _Table'!A:A)), "")</f>
        <v/>
      </c>
      <c r="O933" t="s">
        <v>8</v>
      </c>
      <c r="S933" t="b">
        <v>0</v>
      </c>
    </row>
    <row r="934" spans="1:19">
      <c r="A934" s="1">
        <v>932</v>
      </c>
      <c r="B934" t="s">
        <v>45</v>
      </c>
      <c r="C934" t="s">
        <v>61</v>
      </c>
      <c r="D934" t="s">
        <v>366</v>
      </c>
      <c r="F934" t="s">
        <v>308</v>
      </c>
      <c r="I934" t="e">
        <f>IF(Table13[[#This Row],[Measurement_Kind]]="number", 1000, IF(Table13[[#This Row],[Measurement_Kind]]=OR("boolean", "str"), 1, "N/A"))</f>
        <v>#VALUE!</v>
      </c>
      <c r="N934" t="str">
        <f>_xlfn.IFNA(INDEX('[1]Unit _Table'!B:B, MATCH(H934, '[1]Unit _Table'!A:A)), "")</f>
        <v/>
      </c>
      <c r="O934" t="s">
        <v>8</v>
      </c>
      <c r="S934" t="b">
        <v>0</v>
      </c>
    </row>
    <row r="935" spans="1:19">
      <c r="A935" s="1">
        <v>933</v>
      </c>
      <c r="B935" t="s">
        <v>45</v>
      </c>
      <c r="C935" t="s">
        <v>62</v>
      </c>
      <c r="D935" t="s">
        <v>366</v>
      </c>
      <c r="F935" t="s">
        <v>308</v>
      </c>
      <c r="I935" t="e">
        <f>IF(Table13[[#This Row],[Measurement_Kind]]="number", 1000, IF(Table13[[#This Row],[Measurement_Kind]]=OR("boolean", "str"), 1, "N/A"))</f>
        <v>#VALUE!</v>
      </c>
      <c r="N935" t="str">
        <f>_xlfn.IFNA(INDEX('[1]Unit _Table'!B:B, MATCH(H935, '[1]Unit _Table'!A:A)), "")</f>
        <v/>
      </c>
      <c r="O935" t="s">
        <v>8</v>
      </c>
      <c r="S935" t="b">
        <v>0</v>
      </c>
    </row>
    <row r="936" spans="1:19">
      <c r="A936" s="1">
        <v>934</v>
      </c>
      <c r="B936" t="s">
        <v>45</v>
      </c>
      <c r="C936" t="s">
        <v>63</v>
      </c>
      <c r="D936" t="s">
        <v>366</v>
      </c>
      <c r="F936" t="s">
        <v>308</v>
      </c>
      <c r="I936">
        <v>1</v>
      </c>
      <c r="L936" t="s">
        <v>541</v>
      </c>
      <c r="M936" t="s">
        <v>298</v>
      </c>
      <c r="N936" t="str">
        <f>_xlfn.IFNA(INDEX('[1]Unit _Table'!B:B, MATCH(H936, '[1]Unit _Table'!A:A)), "")</f>
        <v/>
      </c>
      <c r="O936" t="s">
        <v>8</v>
      </c>
      <c r="S936" t="b">
        <v>0</v>
      </c>
    </row>
    <row r="937" spans="1:19">
      <c r="A937" s="1">
        <v>935</v>
      </c>
      <c r="B937" t="s">
        <v>45</v>
      </c>
      <c r="C937" t="s">
        <v>65</v>
      </c>
      <c r="D937" t="s">
        <v>366</v>
      </c>
      <c r="F937" t="s">
        <v>308</v>
      </c>
      <c r="I937" t="e">
        <f>IF(Table13[[#This Row],[Measurement_Kind]]="number", 1000, IF(Table13[[#This Row],[Measurement_Kind]]=OR("boolean", "str"), 1, "N/A"))</f>
        <v>#VALUE!</v>
      </c>
      <c r="N937" t="str">
        <f>_xlfn.IFNA(INDEX('[1]Unit _Table'!B:B, MATCH(H937, '[1]Unit _Table'!A:A)), "")</f>
        <v/>
      </c>
      <c r="O937" t="s">
        <v>8</v>
      </c>
      <c r="S937" t="b">
        <v>0</v>
      </c>
    </row>
    <row r="938" spans="1:19">
      <c r="A938" s="1">
        <v>936</v>
      </c>
      <c r="B938" t="s">
        <v>45</v>
      </c>
      <c r="C938" t="s">
        <v>66</v>
      </c>
      <c r="D938" t="s">
        <v>366</v>
      </c>
      <c r="F938" t="s">
        <v>308</v>
      </c>
      <c r="I938" t="e">
        <f>IF(Table13[[#This Row],[Measurement_Kind]]="number", 1000, IF(Table13[[#This Row],[Measurement_Kind]]=OR("boolean", "str"), 1, "N/A"))</f>
        <v>#VALUE!</v>
      </c>
      <c r="N938" t="str">
        <f>_xlfn.IFNA(INDEX('[1]Unit _Table'!B:B, MATCH(H938, '[1]Unit _Table'!A:A)), "")</f>
        <v/>
      </c>
      <c r="O938" t="s">
        <v>8</v>
      </c>
      <c r="S938" t="b">
        <v>0</v>
      </c>
    </row>
    <row r="939" spans="1:19">
      <c r="A939" s="1">
        <v>937</v>
      </c>
      <c r="B939" t="s">
        <v>45</v>
      </c>
      <c r="C939" t="s">
        <v>67</v>
      </c>
      <c r="D939" t="s">
        <v>366</v>
      </c>
      <c r="F939" t="s">
        <v>308</v>
      </c>
      <c r="I939" t="e">
        <f>IF(Table13[[#This Row],[Measurement_Kind]]="number", 1000, IF(Table13[[#This Row],[Measurement_Kind]]=OR("boolean", "str"), 1, "N/A"))</f>
        <v>#VALUE!</v>
      </c>
      <c r="N939" t="str">
        <f>_xlfn.IFNA(INDEX('[1]Unit _Table'!B:B, MATCH(H939, '[1]Unit _Table'!A:A)), "")</f>
        <v/>
      </c>
      <c r="O939" t="s">
        <v>8</v>
      </c>
      <c r="S939" t="b">
        <v>0</v>
      </c>
    </row>
    <row r="940" spans="1:19">
      <c r="A940" s="1">
        <v>938</v>
      </c>
      <c r="B940" t="s">
        <v>45</v>
      </c>
      <c r="C940" t="s">
        <v>68</v>
      </c>
      <c r="D940" t="s">
        <v>366</v>
      </c>
      <c r="F940" t="s">
        <v>308</v>
      </c>
      <c r="I940" t="e">
        <f>IF(Table13[[#This Row],[Measurement_Kind]]="number", 1000, IF(Table13[[#This Row],[Measurement_Kind]]=OR("boolean", "str"), 1, "N/A"))</f>
        <v>#VALUE!</v>
      </c>
      <c r="N940" t="str">
        <f>_xlfn.IFNA(INDEX('[1]Unit _Table'!B:B, MATCH(H940, '[1]Unit _Table'!A:A)), "")</f>
        <v/>
      </c>
      <c r="O940" t="s">
        <v>8</v>
      </c>
      <c r="S940" t="b">
        <v>0</v>
      </c>
    </row>
    <row r="941" spans="1:19">
      <c r="A941" s="1">
        <v>939</v>
      </c>
      <c r="B941" t="s">
        <v>45</v>
      </c>
      <c r="C941" t="s">
        <v>70</v>
      </c>
      <c r="D941" t="s">
        <v>366</v>
      </c>
      <c r="F941" t="s">
        <v>308</v>
      </c>
      <c r="I941" t="e">
        <f>IF(Table13[[#This Row],[Measurement_Kind]]="number", 1000, IF(Table13[[#This Row],[Measurement_Kind]]=OR("boolean", "str"), 1, "N/A"))</f>
        <v>#VALUE!</v>
      </c>
      <c r="N941" t="str">
        <f>_xlfn.IFNA(INDEX('[1]Unit _Table'!B:B, MATCH(H941, '[1]Unit _Table'!A:A)), "")</f>
        <v/>
      </c>
      <c r="O941" t="s">
        <v>8</v>
      </c>
      <c r="S941" t="b">
        <v>0</v>
      </c>
    </row>
    <row r="942" spans="1:19">
      <c r="A942" s="1">
        <v>940</v>
      </c>
      <c r="B942" t="s">
        <v>45</v>
      </c>
      <c r="C942" t="s">
        <v>71</v>
      </c>
      <c r="D942" t="s">
        <v>366</v>
      </c>
      <c r="F942" t="s">
        <v>308</v>
      </c>
      <c r="I942" t="e">
        <f>IF(Table13[[#This Row],[Measurement_Kind]]="number", 1000, IF(Table13[[#This Row],[Measurement_Kind]]=OR("boolean", "str"), 1, "N/A"))</f>
        <v>#VALUE!</v>
      </c>
      <c r="N942" t="str">
        <f>_xlfn.IFNA(INDEX('[1]Unit _Table'!B:B, MATCH(H942, '[1]Unit _Table'!A:A)), "")</f>
        <v/>
      </c>
      <c r="O942" t="s">
        <v>8</v>
      </c>
      <c r="S942" t="b">
        <v>0</v>
      </c>
    </row>
    <row r="943" spans="1:19">
      <c r="A943" s="1">
        <v>941</v>
      </c>
      <c r="B943" t="s">
        <v>45</v>
      </c>
      <c r="C943" t="s">
        <v>72</v>
      </c>
      <c r="D943" t="s">
        <v>366</v>
      </c>
      <c r="F943" t="s">
        <v>308</v>
      </c>
      <c r="I943" t="e">
        <f>IF(Table13[[#This Row],[Measurement_Kind]]="number", 1000, IF(Table13[[#This Row],[Measurement_Kind]]=OR("boolean", "str"), 1, "N/A"))</f>
        <v>#VALUE!</v>
      </c>
      <c r="N943" t="str">
        <f>_xlfn.IFNA(INDEX('[1]Unit _Table'!B:B, MATCH(H943, '[1]Unit _Table'!A:A)), "")</f>
        <v/>
      </c>
      <c r="O943" t="s">
        <v>8</v>
      </c>
      <c r="S943" t="b">
        <v>0</v>
      </c>
    </row>
    <row r="944" spans="1:19">
      <c r="A944" s="1">
        <v>942</v>
      </c>
      <c r="B944" t="s">
        <v>45</v>
      </c>
      <c r="C944" t="s">
        <v>121</v>
      </c>
      <c r="D944" t="s">
        <v>366</v>
      </c>
      <c r="F944" t="s">
        <v>308</v>
      </c>
      <c r="I944" t="e">
        <f>IF(Table13[[#This Row],[Measurement_Kind]]="number", 1000, IF(Table13[[#This Row],[Measurement_Kind]]=OR("boolean", "str"), 1, "N/A"))</f>
        <v>#VALUE!</v>
      </c>
      <c r="N944" t="str">
        <f>_xlfn.IFNA(INDEX('[1]Unit _Table'!B:B, MATCH(H944, '[1]Unit _Table'!A:A)), "")</f>
        <v/>
      </c>
      <c r="O944" t="s">
        <v>8</v>
      </c>
      <c r="S944" t="b">
        <v>0</v>
      </c>
    </row>
    <row r="945" spans="1:19">
      <c r="A945" s="1">
        <v>943</v>
      </c>
      <c r="B945" t="s">
        <v>45</v>
      </c>
      <c r="C945" t="s">
        <v>74</v>
      </c>
      <c r="D945" t="s">
        <v>366</v>
      </c>
      <c r="F945" t="s">
        <v>308</v>
      </c>
      <c r="I945" t="e">
        <f>IF(Table13[[#This Row],[Measurement_Kind]]="number", 1000, IF(Table13[[#This Row],[Measurement_Kind]]=OR("boolean", "str"), 1, "N/A"))</f>
        <v>#VALUE!</v>
      </c>
      <c r="N945" t="str">
        <f>_xlfn.IFNA(INDEX('[1]Unit _Table'!B:B, MATCH(H945, '[1]Unit _Table'!A:A)), "")</f>
        <v/>
      </c>
      <c r="O945" t="s">
        <v>8</v>
      </c>
      <c r="S945" t="b">
        <v>0</v>
      </c>
    </row>
    <row r="946" spans="1:19">
      <c r="A946" s="1">
        <v>944</v>
      </c>
      <c r="B946" t="s">
        <v>45</v>
      </c>
      <c r="C946" t="s">
        <v>75</v>
      </c>
      <c r="D946" t="s">
        <v>366</v>
      </c>
      <c r="F946" t="s">
        <v>308</v>
      </c>
      <c r="I946" t="e">
        <f>IF(Table13[[#This Row],[Measurement_Kind]]="number", 1000, IF(Table13[[#This Row],[Measurement_Kind]]=OR("boolean", "str"), 1, "N/A"))</f>
        <v>#VALUE!</v>
      </c>
      <c r="N946" t="str">
        <f>_xlfn.IFNA(INDEX('[1]Unit _Table'!B:B, MATCH(H946, '[1]Unit _Table'!A:A)), "")</f>
        <v/>
      </c>
      <c r="O946" t="s">
        <v>8</v>
      </c>
      <c r="S946" t="b">
        <v>0</v>
      </c>
    </row>
    <row r="947" spans="1:19">
      <c r="A947" s="1">
        <v>945</v>
      </c>
      <c r="B947" t="s">
        <v>45</v>
      </c>
      <c r="C947" t="s">
        <v>77</v>
      </c>
      <c r="D947" t="s">
        <v>366</v>
      </c>
      <c r="F947" t="s">
        <v>308</v>
      </c>
      <c r="I947" t="e">
        <f>IF(Table13[[#This Row],[Measurement_Kind]]="number", 1000, IF(Table13[[#This Row],[Measurement_Kind]]=OR("boolean", "str"), 1, "N/A"))</f>
        <v>#VALUE!</v>
      </c>
      <c r="N947" t="str">
        <f>_xlfn.IFNA(INDEX('[1]Unit _Table'!B:B, MATCH(H947, '[1]Unit _Table'!A:A)), "")</f>
        <v/>
      </c>
      <c r="O947" t="s">
        <v>8</v>
      </c>
      <c r="S947" t="b">
        <v>0</v>
      </c>
    </row>
    <row r="948" spans="1:19">
      <c r="A948" s="1">
        <v>946</v>
      </c>
      <c r="B948" t="s">
        <v>45</v>
      </c>
      <c r="C948" t="s">
        <v>78</v>
      </c>
      <c r="D948" t="s">
        <v>366</v>
      </c>
      <c r="F948" t="s">
        <v>308</v>
      </c>
      <c r="I948" t="e">
        <f>IF(Table13[[#This Row],[Measurement_Kind]]="number", 1000, IF(Table13[[#This Row],[Measurement_Kind]]=OR("boolean", "str"), 1, "N/A"))</f>
        <v>#VALUE!</v>
      </c>
      <c r="N948" t="str">
        <f>_xlfn.IFNA(INDEX('[1]Unit _Table'!B:B, MATCH(H948, '[1]Unit _Table'!A:A)), "")</f>
        <v/>
      </c>
      <c r="O948" t="s">
        <v>8</v>
      </c>
      <c r="S948" t="b">
        <v>0</v>
      </c>
    </row>
    <row r="949" spans="1:19">
      <c r="A949" s="1">
        <v>947</v>
      </c>
      <c r="B949" t="s">
        <v>45</v>
      </c>
      <c r="C949" t="s">
        <v>79</v>
      </c>
      <c r="D949" t="s">
        <v>366</v>
      </c>
      <c r="F949" t="s">
        <v>308</v>
      </c>
      <c r="I949" t="e">
        <f>IF(Table13[[#This Row],[Measurement_Kind]]="number", 1000, IF(Table13[[#This Row],[Measurement_Kind]]=OR("boolean", "str"), 1, "N/A"))</f>
        <v>#VALUE!</v>
      </c>
      <c r="N949" t="str">
        <f>_xlfn.IFNA(INDEX('[1]Unit _Table'!B:B, MATCH(H949, '[1]Unit _Table'!A:A)), "")</f>
        <v/>
      </c>
      <c r="O949" t="s">
        <v>8</v>
      </c>
      <c r="S949" t="b">
        <v>0</v>
      </c>
    </row>
    <row r="950" spans="1:19">
      <c r="A950" s="1">
        <v>948</v>
      </c>
      <c r="B950" t="s">
        <v>45</v>
      </c>
      <c r="C950" t="s">
        <v>80</v>
      </c>
      <c r="D950" t="s">
        <v>366</v>
      </c>
      <c r="F950" t="s">
        <v>308</v>
      </c>
      <c r="I950" t="e">
        <f>IF(Table13[[#This Row],[Measurement_Kind]]="number", 1000, IF(Table13[[#This Row],[Measurement_Kind]]=OR("boolean", "str"), 1, "N/A"))</f>
        <v>#VALUE!</v>
      </c>
      <c r="N950" t="str">
        <f>_xlfn.IFNA(INDEX('[1]Unit _Table'!B:B, MATCH(H950, '[1]Unit _Table'!A:A)), "")</f>
        <v/>
      </c>
      <c r="O950" t="s">
        <v>8</v>
      </c>
      <c r="S950" t="b">
        <v>0</v>
      </c>
    </row>
    <row r="951" spans="1:19">
      <c r="A951" s="1">
        <v>949</v>
      </c>
      <c r="B951" t="s">
        <v>45</v>
      </c>
      <c r="C951" t="s">
        <v>89</v>
      </c>
      <c r="D951" t="s">
        <v>366</v>
      </c>
      <c r="F951" t="s">
        <v>308</v>
      </c>
      <c r="I951" t="e">
        <f>IF(Table13[[#This Row],[Measurement_Kind]]="number", 1000, IF(Table13[[#This Row],[Measurement_Kind]]=OR("boolean", "str"), 1, "N/A"))</f>
        <v>#VALUE!</v>
      </c>
      <c r="N951" t="str">
        <f>_xlfn.IFNA(INDEX('[1]Unit _Table'!B:B, MATCH(H951, '[1]Unit _Table'!A:A)), "")</f>
        <v/>
      </c>
      <c r="O951" t="s">
        <v>8</v>
      </c>
      <c r="S951" t="b">
        <v>0</v>
      </c>
    </row>
    <row r="952" spans="1:19">
      <c r="A952" s="1">
        <v>950</v>
      </c>
      <c r="B952" t="s">
        <v>45</v>
      </c>
      <c r="C952" t="s">
        <v>90</v>
      </c>
      <c r="D952" t="s">
        <v>366</v>
      </c>
      <c r="F952" t="s">
        <v>308</v>
      </c>
      <c r="I952" t="e">
        <f>IF(Table13[[#This Row],[Measurement_Kind]]="number", 1000, IF(Table13[[#This Row],[Measurement_Kind]]=OR("boolean", "str"), 1, "N/A"))</f>
        <v>#VALUE!</v>
      </c>
      <c r="N952" t="str">
        <f>_xlfn.IFNA(INDEX('[1]Unit _Table'!B:B, MATCH(H952, '[1]Unit _Table'!A:A)), "")</f>
        <v/>
      </c>
      <c r="O952" t="s">
        <v>8</v>
      </c>
      <c r="S952" t="b">
        <v>0</v>
      </c>
    </row>
    <row r="953" spans="1:19">
      <c r="A953" s="1">
        <v>951</v>
      </c>
      <c r="B953" t="s">
        <v>45</v>
      </c>
      <c r="C953" t="s">
        <v>91</v>
      </c>
      <c r="D953" t="s">
        <v>366</v>
      </c>
      <c r="F953" t="s">
        <v>308</v>
      </c>
      <c r="I953" t="e">
        <f>IF(Table13[[#This Row],[Measurement_Kind]]="number", 1000, IF(Table13[[#This Row],[Measurement_Kind]]=OR("boolean", "str"), 1, "N/A"))</f>
        <v>#VALUE!</v>
      </c>
      <c r="N953" t="str">
        <f>_xlfn.IFNA(INDEX('[1]Unit _Table'!B:B, MATCH(H953, '[1]Unit _Table'!A:A)), "")</f>
        <v/>
      </c>
      <c r="O953" t="s">
        <v>8</v>
      </c>
      <c r="S953" t="b">
        <v>0</v>
      </c>
    </row>
    <row r="954" spans="1:19">
      <c r="A954" s="1">
        <v>952</v>
      </c>
      <c r="B954" t="s">
        <v>45</v>
      </c>
      <c r="C954" t="s">
        <v>92</v>
      </c>
      <c r="D954" t="s">
        <v>366</v>
      </c>
      <c r="F954" t="s">
        <v>308</v>
      </c>
      <c r="I954" t="e">
        <f>IF(Table13[[#This Row],[Measurement_Kind]]="number", 1000, IF(Table13[[#This Row],[Measurement_Kind]]=OR("boolean", "str"), 1, "N/A"))</f>
        <v>#VALUE!</v>
      </c>
      <c r="N954" t="str">
        <f>_xlfn.IFNA(INDEX('[1]Unit _Table'!B:B, MATCH(H954, '[1]Unit _Table'!A:A)), "")</f>
        <v/>
      </c>
      <c r="O954" t="s">
        <v>8</v>
      </c>
      <c r="S954" t="b">
        <v>0</v>
      </c>
    </row>
    <row r="955" spans="1:19">
      <c r="A955" s="1">
        <v>953</v>
      </c>
      <c r="B955" t="s">
        <v>21</v>
      </c>
      <c r="C955" t="s">
        <v>176</v>
      </c>
      <c r="D955" t="s">
        <v>365</v>
      </c>
      <c r="E955" t="s">
        <v>437</v>
      </c>
      <c r="F955" t="s">
        <v>436</v>
      </c>
      <c r="H955" t="s">
        <v>383</v>
      </c>
      <c r="I955">
        <v>1000</v>
      </c>
      <c r="K955" t="s">
        <v>426</v>
      </c>
      <c r="L955" t="s">
        <v>306</v>
      </c>
      <c r="M955" t="s">
        <v>380</v>
      </c>
      <c r="N955" t="str">
        <f>_xlfn.IFNA(INDEX('[1]Unit _Table'!B:B, MATCH(H955, '[1]Unit _Table'!$A$1:$A$1000)), "")</f>
        <v>fahrenheit</v>
      </c>
      <c r="O955" t="s">
        <v>8</v>
      </c>
      <c r="S955" t="b">
        <v>0</v>
      </c>
    </row>
    <row r="956" spans="1:19">
      <c r="A956" s="1">
        <v>954</v>
      </c>
      <c r="B956" t="s">
        <v>21</v>
      </c>
      <c r="C956" t="s">
        <v>177</v>
      </c>
      <c r="D956" t="s">
        <v>365</v>
      </c>
      <c r="E956" t="s">
        <v>437</v>
      </c>
      <c r="F956" t="s">
        <v>436</v>
      </c>
      <c r="I956">
        <v>1000</v>
      </c>
      <c r="K956" t="s">
        <v>448</v>
      </c>
      <c r="L956" t="s">
        <v>306</v>
      </c>
      <c r="M956" t="s">
        <v>380</v>
      </c>
      <c r="N956" t="str">
        <f>_xlfn.IFNA(INDEX('[1]Unit _Table'!B:B, MATCH(H956, '[1]Unit _Table'!A744:A1743)), "")</f>
        <v/>
      </c>
      <c r="O956" t="s">
        <v>8</v>
      </c>
      <c r="S956" t="b">
        <v>0</v>
      </c>
    </row>
    <row r="957" spans="1:19">
      <c r="A957" s="1">
        <v>955</v>
      </c>
      <c r="B957" t="s">
        <v>21</v>
      </c>
      <c r="C957" t="s">
        <v>178</v>
      </c>
      <c r="D957" t="s">
        <v>365</v>
      </c>
      <c r="E957" t="s">
        <v>437</v>
      </c>
      <c r="F957" t="s">
        <v>436</v>
      </c>
      <c r="I957">
        <v>1000</v>
      </c>
      <c r="K957" t="s">
        <v>427</v>
      </c>
      <c r="L957" t="s">
        <v>423</v>
      </c>
      <c r="M957" t="s">
        <v>380</v>
      </c>
      <c r="N957" t="str">
        <f>_xlfn.IFNA(INDEX('[1]Unit _Table'!B:B, MATCH(H957, '[1]Unit _Table'!A840:A1839)), "")</f>
        <v/>
      </c>
      <c r="O957" t="s">
        <v>8</v>
      </c>
      <c r="S957" t="b">
        <v>0</v>
      </c>
    </row>
    <row r="958" spans="1:19">
      <c r="A958" s="1">
        <v>956</v>
      </c>
      <c r="B958" t="s">
        <v>21</v>
      </c>
      <c r="C958" t="s">
        <v>179</v>
      </c>
      <c r="D958" t="s">
        <v>365</v>
      </c>
      <c r="E958" t="s">
        <v>437</v>
      </c>
      <c r="F958" t="s">
        <v>436</v>
      </c>
      <c r="H958" t="s">
        <v>383</v>
      </c>
      <c r="I958">
        <v>1000</v>
      </c>
      <c r="K958" t="s">
        <v>425</v>
      </c>
      <c r="L958" t="s">
        <v>423</v>
      </c>
      <c r="M958" t="s">
        <v>380</v>
      </c>
      <c r="N958" t="str">
        <f>_xlfn.IFNA(INDEX('[1]Unit _Table'!B:B, MATCH(H958, '[1]Unit _Table'!$A$1:$A$1000)), "")</f>
        <v>fahrenheit</v>
      </c>
      <c r="O958" t="s">
        <v>8</v>
      </c>
      <c r="S958" t="b">
        <v>0</v>
      </c>
    </row>
    <row r="959" spans="1:19">
      <c r="A959" s="1">
        <v>957</v>
      </c>
      <c r="B959" t="s">
        <v>21</v>
      </c>
      <c r="C959" t="s">
        <v>180</v>
      </c>
      <c r="D959" t="s">
        <v>365</v>
      </c>
      <c r="E959" t="s">
        <v>437</v>
      </c>
      <c r="F959" t="s">
        <v>436</v>
      </c>
      <c r="H959" t="s">
        <v>383</v>
      </c>
      <c r="I959">
        <v>1000</v>
      </c>
      <c r="K959" t="s">
        <v>424</v>
      </c>
      <c r="L959" t="s">
        <v>423</v>
      </c>
      <c r="M959" t="s">
        <v>380</v>
      </c>
      <c r="N959" t="str">
        <f>_xlfn.IFNA(INDEX('[1]Unit _Table'!B:B, MATCH(H959, '[1]Unit _Table'!$A$1:$A$1000)), "")</f>
        <v>fahrenheit</v>
      </c>
      <c r="O959" t="s">
        <v>8</v>
      </c>
      <c r="S959" t="b">
        <v>0</v>
      </c>
    </row>
    <row r="960" spans="1:19">
      <c r="A960" s="1">
        <v>958</v>
      </c>
      <c r="B960" t="s">
        <v>21</v>
      </c>
      <c r="C960" t="s">
        <v>181</v>
      </c>
      <c r="D960" t="s">
        <v>365</v>
      </c>
      <c r="F960" t="s">
        <v>436</v>
      </c>
      <c r="I960" t="e">
        <f>IF(Table13[[#This Row],[Measurement_Kind]]="number", 1000, IF(Table13[[#This Row],[Measurement_Kind]]=OR("boolean", "str"), 1, "N/A"))</f>
        <v>#VALUE!</v>
      </c>
      <c r="N960" t="str">
        <f>_xlfn.IFNA(INDEX('[1]Unit _Table'!B:B, MATCH(H960, '[1]Unit _Table'!A:A)), "")</f>
        <v/>
      </c>
      <c r="O960" t="s">
        <v>8</v>
      </c>
      <c r="S960" t="b">
        <v>0</v>
      </c>
    </row>
    <row r="961" spans="1:19">
      <c r="A961" s="1">
        <v>959</v>
      </c>
      <c r="B961" t="s">
        <v>21</v>
      </c>
      <c r="C961" t="s">
        <v>182</v>
      </c>
      <c r="D961" t="s">
        <v>365</v>
      </c>
      <c r="F961" t="s">
        <v>436</v>
      </c>
      <c r="I961" t="e">
        <f>IF(Table13[[#This Row],[Measurement_Kind]]="number", 1000, IF(Table13[[#This Row],[Measurement_Kind]]=OR("boolean", "str"), 1, "N/A"))</f>
        <v>#VALUE!</v>
      </c>
      <c r="N961" t="str">
        <f>_xlfn.IFNA(INDEX('[1]Unit _Table'!B:B, MATCH(H961, '[1]Unit _Table'!A:A)), "")</f>
        <v/>
      </c>
      <c r="O961" t="s">
        <v>8</v>
      </c>
      <c r="S961" t="b">
        <v>0</v>
      </c>
    </row>
    <row r="962" spans="1:19">
      <c r="A962" s="1">
        <v>960</v>
      </c>
      <c r="B962" t="s">
        <v>21</v>
      </c>
      <c r="C962" t="s">
        <v>183</v>
      </c>
      <c r="D962" t="s">
        <v>365</v>
      </c>
      <c r="E962" t="s">
        <v>437</v>
      </c>
      <c r="F962" t="s">
        <v>436</v>
      </c>
      <c r="H962" t="s">
        <v>505</v>
      </c>
      <c r="I962">
        <v>1000</v>
      </c>
      <c r="K962" t="s">
        <v>421</v>
      </c>
      <c r="L962" t="s">
        <v>306</v>
      </c>
      <c r="M962" t="s">
        <v>305</v>
      </c>
      <c r="N962" t="s">
        <v>504</v>
      </c>
      <c r="O962" t="s">
        <v>8</v>
      </c>
      <c r="S962" t="b">
        <v>0</v>
      </c>
    </row>
    <row r="963" spans="1:19">
      <c r="A963" s="1">
        <v>961</v>
      </c>
      <c r="B963" t="s">
        <v>21</v>
      </c>
      <c r="C963" t="s">
        <v>184</v>
      </c>
      <c r="D963" t="s">
        <v>365</v>
      </c>
      <c r="E963" t="s">
        <v>437</v>
      </c>
      <c r="F963" t="s">
        <v>436</v>
      </c>
      <c r="I963">
        <v>1000</v>
      </c>
      <c r="K963" t="s">
        <v>421</v>
      </c>
      <c r="L963" t="s">
        <v>306</v>
      </c>
      <c r="M963" t="s">
        <v>305</v>
      </c>
      <c r="N963" t="str">
        <f>_xlfn.IFNA(INDEX('[1]Unit _Table'!B:B, MATCH(H963, '[1]Unit _Table'!A1676:A2675)), "")</f>
        <v/>
      </c>
      <c r="O963" t="s">
        <v>8</v>
      </c>
      <c r="S963" t="b">
        <v>0</v>
      </c>
    </row>
    <row r="964" spans="1:19">
      <c r="A964" s="1">
        <v>962</v>
      </c>
      <c r="B964" t="s">
        <v>21</v>
      </c>
      <c r="C964" t="s">
        <v>185</v>
      </c>
      <c r="D964" t="s">
        <v>365</v>
      </c>
      <c r="E964" t="s">
        <v>437</v>
      </c>
      <c r="F964" t="s">
        <v>436</v>
      </c>
      <c r="I964">
        <v>1000</v>
      </c>
      <c r="K964" t="s">
        <v>307</v>
      </c>
      <c r="L964" t="s">
        <v>299</v>
      </c>
      <c r="M964" t="s">
        <v>305</v>
      </c>
      <c r="N964" t="str">
        <f>_xlfn.IFNA(INDEX('[1]Unit _Table'!B:B, MATCH(H964, '[1]Unit _Table'!A1755:A2754)), "")</f>
        <v/>
      </c>
      <c r="O964" t="s">
        <v>8</v>
      </c>
      <c r="S964" t="b">
        <v>0</v>
      </c>
    </row>
    <row r="965" spans="1:19">
      <c r="A965" s="1">
        <v>963</v>
      </c>
      <c r="B965" t="s">
        <v>21</v>
      </c>
      <c r="C965" t="s">
        <v>186</v>
      </c>
      <c r="D965" t="s">
        <v>365</v>
      </c>
      <c r="E965" t="s">
        <v>437</v>
      </c>
      <c r="F965" t="s">
        <v>436</v>
      </c>
      <c r="H965" t="s">
        <v>383</v>
      </c>
      <c r="I965">
        <v>1000</v>
      </c>
      <c r="K965" t="s">
        <v>418</v>
      </c>
      <c r="L965" t="s">
        <v>306</v>
      </c>
      <c r="M965" t="s">
        <v>380</v>
      </c>
      <c r="N965" t="str">
        <f>_xlfn.IFNA(INDEX('[1]Unit _Table'!B:B, MATCH(H965, '[1]Unit _Table'!$A$1:$A$1000)), "")</f>
        <v>fahrenheit</v>
      </c>
      <c r="O965" t="s">
        <v>8</v>
      </c>
      <c r="S965" t="b">
        <v>0</v>
      </c>
    </row>
    <row r="966" spans="1:19">
      <c r="A966" s="1">
        <v>964</v>
      </c>
      <c r="B966" t="s">
        <v>21</v>
      </c>
      <c r="C966" t="s">
        <v>187</v>
      </c>
      <c r="D966" t="s">
        <v>365</v>
      </c>
      <c r="E966" t="s">
        <v>437</v>
      </c>
      <c r="F966" t="s">
        <v>436</v>
      </c>
      <c r="I966">
        <v>1000</v>
      </c>
      <c r="K966" t="s">
        <v>379</v>
      </c>
      <c r="L966" t="s">
        <v>306</v>
      </c>
      <c r="M966" t="s">
        <v>305</v>
      </c>
      <c r="N966" t="str">
        <f>_xlfn.IFNA(INDEX('[1]Unit _Table'!B:B, MATCH(H966, '[1]Unit _Table'!A2094:A3093)), "")</f>
        <v/>
      </c>
      <c r="O966" t="s">
        <v>8</v>
      </c>
      <c r="S966" t="b">
        <v>0</v>
      </c>
    </row>
    <row r="967" spans="1:19">
      <c r="A967" s="1">
        <v>965</v>
      </c>
      <c r="B967" t="s">
        <v>21</v>
      </c>
      <c r="C967" t="s">
        <v>188</v>
      </c>
      <c r="D967" t="s">
        <v>365</v>
      </c>
      <c r="F967" t="s">
        <v>436</v>
      </c>
      <c r="I967" t="e">
        <f>IF(Table13[[#This Row],[Measurement_Kind]]="number", 1000, IF(Table13[[#This Row],[Measurement_Kind]]=OR("boolean", "str"), 1, "N/A"))</f>
        <v>#VALUE!</v>
      </c>
      <c r="N967" t="str">
        <f>_xlfn.IFNA(INDEX('[1]Unit _Table'!B:B, MATCH(H967, '[1]Unit _Table'!A:A)), "")</f>
        <v/>
      </c>
      <c r="O967" t="s">
        <v>8</v>
      </c>
      <c r="S967" t="b">
        <v>0</v>
      </c>
    </row>
    <row r="968" spans="1:19">
      <c r="A968" s="1">
        <v>966</v>
      </c>
      <c r="B968" t="s">
        <v>21</v>
      </c>
      <c r="C968" t="s">
        <v>131</v>
      </c>
      <c r="D968" t="s">
        <v>365</v>
      </c>
      <c r="E968" t="s">
        <v>437</v>
      </c>
      <c r="F968" t="s">
        <v>436</v>
      </c>
      <c r="I968">
        <v>1000</v>
      </c>
      <c r="K968" t="s">
        <v>417</v>
      </c>
      <c r="L968" t="s">
        <v>306</v>
      </c>
      <c r="M968" t="s">
        <v>380</v>
      </c>
      <c r="N968" t="str">
        <f>_xlfn.IFNA(INDEX('[1]Unit _Table'!B:B, MATCH(H968, '[1]Unit _Table'!A1905:A2904)), "")</f>
        <v/>
      </c>
      <c r="O968" t="s">
        <v>8</v>
      </c>
      <c r="S968" t="b">
        <v>0</v>
      </c>
    </row>
    <row r="969" spans="1:19">
      <c r="A969" s="1">
        <v>967</v>
      </c>
      <c r="B969" t="s">
        <v>21</v>
      </c>
      <c r="C969" t="s">
        <v>189</v>
      </c>
      <c r="D969" t="s">
        <v>365</v>
      </c>
      <c r="E969" t="s">
        <v>437</v>
      </c>
      <c r="F969" t="s">
        <v>436</v>
      </c>
      <c r="I969">
        <v>1000</v>
      </c>
      <c r="K969" t="s">
        <v>461</v>
      </c>
      <c r="L969" t="s">
        <v>306</v>
      </c>
      <c r="M969" t="s">
        <v>380</v>
      </c>
      <c r="N969" t="str">
        <f>_xlfn.IFNA(INDEX('[1]Unit _Table'!B:B, MATCH(H969, '[1]Unit _Table'!A1956:A2955)), "")</f>
        <v/>
      </c>
      <c r="O969" t="s">
        <v>8</v>
      </c>
      <c r="S969" t="b">
        <v>0</v>
      </c>
    </row>
    <row r="970" spans="1:19">
      <c r="A970" s="1">
        <v>968</v>
      </c>
      <c r="B970" t="s">
        <v>21</v>
      </c>
      <c r="C970" t="s">
        <v>132</v>
      </c>
      <c r="D970" t="s">
        <v>365</v>
      </c>
      <c r="E970" t="s">
        <v>437</v>
      </c>
      <c r="F970" t="s">
        <v>436</v>
      </c>
      <c r="I970">
        <v>1000</v>
      </c>
      <c r="K970" t="s">
        <v>378</v>
      </c>
      <c r="L970" t="s">
        <v>306</v>
      </c>
      <c r="M970" t="s">
        <v>305</v>
      </c>
      <c r="N970" t="str">
        <f>_xlfn.IFNA(INDEX('[1]Unit _Table'!B:B, MATCH(H970, '[1]Unit _Table'!A2643:A3642)), "")</f>
        <v/>
      </c>
      <c r="O970" t="s">
        <v>8</v>
      </c>
      <c r="S970" t="b">
        <v>0</v>
      </c>
    </row>
    <row r="971" spans="1:19">
      <c r="A971" s="1">
        <v>969</v>
      </c>
      <c r="B971" t="s">
        <v>21</v>
      </c>
      <c r="C971" t="s">
        <v>190</v>
      </c>
      <c r="D971" t="s">
        <v>365</v>
      </c>
      <c r="F971" t="s">
        <v>436</v>
      </c>
      <c r="I971" t="e">
        <f>IF(Table13[[#This Row],[Measurement_Kind]]="number", 1000, IF(Table13[[#This Row],[Measurement_Kind]]=OR("boolean", "str"), 1, "N/A"))</f>
        <v>#VALUE!</v>
      </c>
      <c r="N971" t="str">
        <f>_xlfn.IFNA(INDEX('[1]Unit _Table'!B:B, MATCH(H971, '[1]Unit _Table'!A:A)), "")</f>
        <v/>
      </c>
      <c r="O971" t="s">
        <v>8</v>
      </c>
      <c r="S971" t="b">
        <v>0</v>
      </c>
    </row>
    <row r="972" spans="1:19">
      <c r="A972" s="1">
        <v>970</v>
      </c>
      <c r="B972" t="s">
        <v>21</v>
      </c>
      <c r="C972" t="s">
        <v>191</v>
      </c>
      <c r="D972" t="s">
        <v>365</v>
      </c>
      <c r="F972" t="s">
        <v>436</v>
      </c>
      <c r="I972" t="e">
        <f>IF(Table13[[#This Row],[Measurement_Kind]]="number", 1000, IF(Table13[[#This Row],[Measurement_Kind]]=OR("boolean", "str"), 1, "N/A"))</f>
        <v>#VALUE!</v>
      </c>
      <c r="N972" t="str">
        <f>_xlfn.IFNA(INDEX('[1]Unit _Table'!B:B, MATCH(H972, '[1]Unit _Table'!A:A)), "")</f>
        <v/>
      </c>
      <c r="O972" t="s">
        <v>8</v>
      </c>
      <c r="S972" t="b">
        <v>0</v>
      </c>
    </row>
    <row r="973" spans="1:19">
      <c r="A973" s="1">
        <v>971</v>
      </c>
      <c r="B973" t="s">
        <v>21</v>
      </c>
      <c r="C973" t="s">
        <v>192</v>
      </c>
      <c r="D973" t="s">
        <v>365</v>
      </c>
      <c r="E973" t="s">
        <v>437</v>
      </c>
      <c r="F973" t="s">
        <v>436</v>
      </c>
      <c r="I973">
        <v>1000</v>
      </c>
      <c r="K973" t="s">
        <v>416</v>
      </c>
      <c r="L973" t="s">
        <v>306</v>
      </c>
      <c r="M973" t="s">
        <v>380</v>
      </c>
      <c r="N973" t="str">
        <f>_xlfn.IFNA(INDEX('[1]Unit _Table'!B:B, MATCH(H973, '[1]Unit _Table'!A2009:A3008)), "")</f>
        <v/>
      </c>
      <c r="O973" t="s">
        <v>8</v>
      </c>
      <c r="S973" t="b">
        <v>0</v>
      </c>
    </row>
    <row r="974" spans="1:19">
      <c r="A974" s="1">
        <v>972</v>
      </c>
      <c r="B974" t="s">
        <v>21</v>
      </c>
      <c r="C974" t="s">
        <v>193</v>
      </c>
      <c r="D974" t="s">
        <v>365</v>
      </c>
      <c r="F974" t="s">
        <v>436</v>
      </c>
      <c r="I974" t="e">
        <f>IF(Table13[[#This Row],[Measurement_Kind]]="number", 1000, IF(Table13[[#This Row],[Measurement_Kind]]=OR("boolean", "str"), 1, "N/A"))</f>
        <v>#VALUE!</v>
      </c>
      <c r="N974" t="str">
        <f>_xlfn.IFNA(INDEX('[1]Unit _Table'!B:B, MATCH(H974, '[1]Unit _Table'!A:A)), "")</f>
        <v/>
      </c>
      <c r="O974" t="s">
        <v>8</v>
      </c>
      <c r="S974" t="b">
        <v>0</v>
      </c>
    </row>
    <row r="975" spans="1:19">
      <c r="A975" s="1">
        <v>973</v>
      </c>
      <c r="B975" t="s">
        <v>21</v>
      </c>
      <c r="C975" t="s">
        <v>194</v>
      </c>
      <c r="D975" t="s">
        <v>365</v>
      </c>
      <c r="F975" t="s">
        <v>436</v>
      </c>
      <c r="I975" t="e">
        <f>IF(Table13[[#This Row],[Measurement_Kind]]="number", 1000, IF(Table13[[#This Row],[Measurement_Kind]]=OR("boolean", "str"), 1, "N/A"))</f>
        <v>#VALUE!</v>
      </c>
      <c r="N975" t="str">
        <f>_xlfn.IFNA(INDEX('[1]Unit _Table'!B:B, MATCH(H975, '[1]Unit _Table'!A:A)), "")</f>
        <v/>
      </c>
      <c r="O975" t="s">
        <v>8</v>
      </c>
      <c r="S975" t="b">
        <v>0</v>
      </c>
    </row>
    <row r="976" spans="1:19">
      <c r="A976" s="1">
        <v>974</v>
      </c>
      <c r="B976" t="s">
        <v>21</v>
      </c>
      <c r="C976" t="s">
        <v>195</v>
      </c>
      <c r="D976" t="s">
        <v>365</v>
      </c>
      <c r="F976" t="s">
        <v>436</v>
      </c>
      <c r="I976" t="e">
        <f>IF(Table13[[#This Row],[Measurement_Kind]]="number", 1000, IF(Table13[[#This Row],[Measurement_Kind]]=OR("boolean", "str"), 1, "N/A"))</f>
        <v>#VALUE!</v>
      </c>
      <c r="N976" t="str">
        <f>_xlfn.IFNA(INDEX('[1]Unit _Table'!B:B, MATCH(H976, '[1]Unit _Table'!A:A)), "")</f>
        <v/>
      </c>
      <c r="O976" t="s">
        <v>8</v>
      </c>
      <c r="S976" t="b">
        <v>0</v>
      </c>
    </row>
    <row r="977" spans="1:19">
      <c r="A977" s="1">
        <v>975</v>
      </c>
      <c r="B977" t="s">
        <v>21</v>
      </c>
      <c r="C977" t="s">
        <v>196</v>
      </c>
      <c r="D977" t="s">
        <v>365</v>
      </c>
      <c r="F977" t="s">
        <v>436</v>
      </c>
      <c r="I977" t="e">
        <f>IF(Table13[[#This Row],[Measurement_Kind]]="number", 1000, IF(Table13[[#This Row],[Measurement_Kind]]=OR("boolean", "str"), 1, "N/A"))</f>
        <v>#VALUE!</v>
      </c>
      <c r="N977" t="str">
        <f>_xlfn.IFNA(INDEX('[1]Unit _Table'!B:B, MATCH(H977, '[1]Unit _Table'!A:A)), "")</f>
        <v/>
      </c>
      <c r="O977" t="s">
        <v>8</v>
      </c>
      <c r="S977" t="b">
        <v>0</v>
      </c>
    </row>
    <row r="978" spans="1:19">
      <c r="A978" s="1">
        <v>976</v>
      </c>
      <c r="B978" t="s">
        <v>21</v>
      </c>
      <c r="C978" t="s">
        <v>197</v>
      </c>
      <c r="D978" t="s">
        <v>365</v>
      </c>
      <c r="E978" t="s">
        <v>437</v>
      </c>
      <c r="F978" t="s">
        <v>436</v>
      </c>
      <c r="I978">
        <v>1</v>
      </c>
      <c r="K978" t="s">
        <v>414</v>
      </c>
      <c r="L978" t="s">
        <v>299</v>
      </c>
      <c r="M978" t="s">
        <v>298</v>
      </c>
      <c r="N978" t="str">
        <f>_xlfn.IFNA(INDEX('[1]Unit _Table'!B:B, MATCH(H978, '[1]Unit _Table'!A2132:A3131)), "")</f>
        <v/>
      </c>
      <c r="O978" t="s">
        <v>8</v>
      </c>
      <c r="S978" t="b">
        <v>0</v>
      </c>
    </row>
    <row r="979" spans="1:19">
      <c r="A979" s="1">
        <v>977</v>
      </c>
      <c r="B979" t="s">
        <v>21</v>
      </c>
      <c r="C979" t="s">
        <v>25</v>
      </c>
      <c r="D979" t="s">
        <v>365</v>
      </c>
      <c r="F979" t="s">
        <v>436</v>
      </c>
      <c r="I979">
        <v>1</v>
      </c>
      <c r="N979" t="str">
        <f>_xlfn.IFNA(INDEX('[1]Unit _Table'!B:B, MATCH(H979, '[1]Unit _Table'!A:A)), "")</f>
        <v/>
      </c>
      <c r="O979" t="s">
        <v>8</v>
      </c>
      <c r="S979" t="b">
        <v>0</v>
      </c>
    </row>
    <row r="980" spans="1:19">
      <c r="A980" s="1">
        <v>978</v>
      </c>
      <c r="B980" t="s">
        <v>21</v>
      </c>
      <c r="C980" t="s">
        <v>200</v>
      </c>
      <c r="D980" t="s">
        <v>365</v>
      </c>
      <c r="E980" t="s">
        <v>437</v>
      </c>
      <c r="F980" t="s">
        <v>436</v>
      </c>
      <c r="I980">
        <v>1</v>
      </c>
      <c r="K980" t="s">
        <v>304</v>
      </c>
      <c r="L980" t="s">
        <v>299</v>
      </c>
      <c r="M980" t="s">
        <v>298</v>
      </c>
      <c r="N980" t="str">
        <f>_xlfn.IFNA(INDEX('[1]Unit _Table'!B:B, MATCH(H980, '[1]Unit _Table'!A2293:A3292)), "")</f>
        <v/>
      </c>
      <c r="O980" t="s">
        <v>8</v>
      </c>
      <c r="S980" t="b">
        <v>0</v>
      </c>
    </row>
    <row r="981" spans="1:19">
      <c r="A981" s="1">
        <v>979</v>
      </c>
      <c r="B981" t="s">
        <v>21</v>
      </c>
      <c r="C981" t="s">
        <v>201</v>
      </c>
      <c r="D981" t="s">
        <v>365</v>
      </c>
      <c r="E981" t="s">
        <v>437</v>
      </c>
      <c r="F981" t="s">
        <v>436</v>
      </c>
      <c r="I981">
        <v>1</v>
      </c>
      <c r="K981" t="s">
        <v>300</v>
      </c>
      <c r="L981" t="s">
        <v>299</v>
      </c>
      <c r="M981" t="s">
        <v>298</v>
      </c>
      <c r="N981" t="str">
        <f>_xlfn.IFNA(INDEX('[1]Unit _Table'!B:B, MATCH(H981, '[1]Unit _Table'!A4118:A5117)), "")</f>
        <v/>
      </c>
      <c r="O981" t="s">
        <v>8</v>
      </c>
      <c r="S981" t="b">
        <v>0</v>
      </c>
    </row>
    <row r="982" spans="1:19">
      <c r="A982" s="1">
        <v>980</v>
      </c>
      <c r="B982" t="s">
        <v>21</v>
      </c>
      <c r="C982" t="s">
        <v>202</v>
      </c>
      <c r="D982" t="s">
        <v>365</v>
      </c>
      <c r="E982" t="s">
        <v>437</v>
      </c>
      <c r="F982" t="s">
        <v>436</v>
      </c>
      <c r="H982" t="s">
        <v>383</v>
      </c>
      <c r="I982">
        <v>1000</v>
      </c>
      <c r="K982" t="s">
        <v>386</v>
      </c>
      <c r="L982" t="s">
        <v>306</v>
      </c>
      <c r="M982" t="s">
        <v>380</v>
      </c>
      <c r="N982" t="str">
        <f>_xlfn.IFNA(INDEX('[1]Unit _Table'!B:B, MATCH(H982, '[1]Unit _Table'!$A$1:$A$1000)), "")</f>
        <v>fahrenheit</v>
      </c>
      <c r="O982" t="s">
        <v>8</v>
      </c>
      <c r="S982" t="b">
        <v>0</v>
      </c>
    </row>
    <row r="983" spans="1:19">
      <c r="A983" s="1">
        <v>981</v>
      </c>
      <c r="B983" t="s">
        <v>21</v>
      </c>
      <c r="C983" t="s">
        <v>203</v>
      </c>
      <c r="D983" t="s">
        <v>365</v>
      </c>
      <c r="E983" t="s">
        <v>437</v>
      </c>
      <c r="F983" t="s">
        <v>436</v>
      </c>
      <c r="H983" t="s">
        <v>383</v>
      </c>
      <c r="I983">
        <v>1000</v>
      </c>
      <c r="K983" t="s">
        <v>385</v>
      </c>
      <c r="L983" t="s">
        <v>306</v>
      </c>
      <c r="M983" t="s">
        <v>380</v>
      </c>
      <c r="N983" t="str">
        <f>_xlfn.IFNA(INDEX('[1]Unit _Table'!B:B, MATCH(H983, '[1]Unit _Table'!$A$1:$A$1000)), "")</f>
        <v>fahrenheit</v>
      </c>
      <c r="O983" t="s">
        <v>8</v>
      </c>
      <c r="S983" t="b">
        <v>0</v>
      </c>
    </row>
    <row r="984" spans="1:19">
      <c r="A984" s="1">
        <v>982</v>
      </c>
      <c r="B984" t="s">
        <v>21</v>
      </c>
      <c r="C984" t="s">
        <v>147</v>
      </c>
      <c r="D984" t="s">
        <v>365</v>
      </c>
      <c r="E984" t="s">
        <v>437</v>
      </c>
      <c r="F984" t="s">
        <v>436</v>
      </c>
      <c r="I984">
        <v>1000</v>
      </c>
      <c r="K984" t="s">
        <v>307</v>
      </c>
      <c r="L984" t="s">
        <v>376</v>
      </c>
      <c r="M984" t="s">
        <v>305</v>
      </c>
      <c r="N984" t="str">
        <f>_xlfn.IFNA(INDEX('[1]Unit _Table'!B:B, MATCH(H984, '[1]Unit _Table'!A2999:A3998)), "")</f>
        <v/>
      </c>
      <c r="O984" t="s">
        <v>8</v>
      </c>
      <c r="S984" t="b">
        <v>0</v>
      </c>
    </row>
    <row r="985" spans="1:19">
      <c r="A985" s="1">
        <v>983</v>
      </c>
      <c r="B985" t="s">
        <v>21</v>
      </c>
      <c r="C985" t="s">
        <v>204</v>
      </c>
      <c r="D985" t="s">
        <v>365</v>
      </c>
      <c r="E985" t="s">
        <v>437</v>
      </c>
      <c r="F985" t="s">
        <v>436</v>
      </c>
      <c r="H985" t="s">
        <v>383</v>
      </c>
      <c r="I985">
        <v>1000</v>
      </c>
      <c r="K985" t="s">
        <v>382</v>
      </c>
      <c r="L985" t="s">
        <v>306</v>
      </c>
      <c r="M985" t="s">
        <v>380</v>
      </c>
      <c r="N985" t="str">
        <f>_xlfn.IFNA(INDEX('[1]Unit _Table'!B:B, MATCH(H985, '[1]Unit _Table'!$A$1:$A$1000)), "")</f>
        <v>fahrenheit</v>
      </c>
      <c r="O985" t="s">
        <v>8</v>
      </c>
      <c r="S985" t="b">
        <v>0</v>
      </c>
    </row>
    <row r="986" spans="1:19">
      <c r="A986" s="1">
        <v>984</v>
      </c>
      <c r="B986" t="s">
        <v>21</v>
      </c>
      <c r="C986" t="s">
        <v>482</v>
      </c>
      <c r="D986" t="s">
        <v>365</v>
      </c>
      <c r="E986" t="s">
        <v>437</v>
      </c>
      <c r="F986" t="s">
        <v>436</v>
      </c>
      <c r="H986" t="s">
        <v>383</v>
      </c>
      <c r="I986">
        <v>1000</v>
      </c>
      <c r="K986" t="s">
        <v>481</v>
      </c>
      <c r="L986" t="s">
        <v>306</v>
      </c>
      <c r="M986" t="s">
        <v>380</v>
      </c>
      <c r="N986" t="str">
        <f>_xlfn.IFNA(INDEX('[1]Unit _Table'!B:B, MATCH(H986, '[1]Unit _Table'!$A$1:$A$1000)), "")</f>
        <v>fahrenheit</v>
      </c>
      <c r="O986" t="s">
        <v>8</v>
      </c>
      <c r="S986" t="b">
        <v>0</v>
      </c>
    </row>
    <row r="987" spans="1:19">
      <c r="A987" s="1">
        <v>985</v>
      </c>
      <c r="B987" t="s">
        <v>21</v>
      </c>
      <c r="C987" t="s">
        <v>205</v>
      </c>
      <c r="D987" t="s">
        <v>365</v>
      </c>
      <c r="E987" t="s">
        <v>437</v>
      </c>
      <c r="F987" t="s">
        <v>436</v>
      </c>
      <c r="I987">
        <v>1000</v>
      </c>
      <c r="K987" t="s">
        <v>307</v>
      </c>
      <c r="L987" t="s">
        <v>306</v>
      </c>
      <c r="M987" t="s">
        <v>305</v>
      </c>
      <c r="N987" t="str">
        <f>_xlfn.IFNA(INDEX('[1]Unit _Table'!B:B, MATCH(H987, '[1]Unit _Table'!A3101:A4100)), "")</f>
        <v/>
      </c>
      <c r="O987" t="s">
        <v>8</v>
      </c>
      <c r="S987" t="b">
        <v>0</v>
      </c>
    </row>
    <row r="988" spans="1:19">
      <c r="A988" s="1">
        <v>986</v>
      </c>
      <c r="B988" t="s">
        <v>105</v>
      </c>
      <c r="C988" t="s">
        <v>207</v>
      </c>
      <c r="D988" t="s">
        <v>365</v>
      </c>
      <c r="E988" t="s">
        <v>437</v>
      </c>
      <c r="F988" t="s">
        <v>436</v>
      </c>
      <c r="H988" t="s">
        <v>383</v>
      </c>
      <c r="I988">
        <v>1000</v>
      </c>
      <c r="K988" t="s">
        <v>450</v>
      </c>
      <c r="L988" t="s">
        <v>306</v>
      </c>
      <c r="M988" t="s">
        <v>380</v>
      </c>
      <c r="N988" t="str">
        <f>_xlfn.IFNA(INDEX('[1]Unit _Table'!B:B, MATCH(H988, '[1]Unit _Table'!$A$1:$A$1000)), "")</f>
        <v>fahrenheit</v>
      </c>
      <c r="O988" t="s">
        <v>8</v>
      </c>
      <c r="S988" t="b">
        <v>0</v>
      </c>
    </row>
    <row r="989" spans="1:19">
      <c r="A989" s="1">
        <v>987</v>
      </c>
      <c r="B989" t="s">
        <v>105</v>
      </c>
      <c r="C989" t="s">
        <v>208</v>
      </c>
      <c r="D989" t="s">
        <v>365</v>
      </c>
      <c r="E989" t="s">
        <v>437</v>
      </c>
      <c r="F989" t="s">
        <v>436</v>
      </c>
      <c r="H989" t="s">
        <v>383</v>
      </c>
      <c r="I989">
        <v>1000</v>
      </c>
      <c r="K989" t="s">
        <v>449</v>
      </c>
      <c r="L989" t="s">
        <v>306</v>
      </c>
      <c r="M989" t="s">
        <v>380</v>
      </c>
      <c r="N989" t="str">
        <f>_xlfn.IFNA(INDEX('[1]Unit _Table'!B:B, MATCH(H989, '[1]Unit _Table'!$A$1:$A$1000)), "")</f>
        <v>fahrenheit</v>
      </c>
      <c r="O989" t="s">
        <v>8</v>
      </c>
      <c r="S989" t="b">
        <v>0</v>
      </c>
    </row>
    <row r="990" spans="1:19">
      <c r="A990" s="1">
        <v>988</v>
      </c>
      <c r="B990" t="s">
        <v>105</v>
      </c>
      <c r="C990" t="s">
        <v>209</v>
      </c>
      <c r="D990" t="s">
        <v>365</v>
      </c>
      <c r="E990" t="s">
        <v>437</v>
      </c>
      <c r="F990" t="s">
        <v>436</v>
      </c>
      <c r="I990">
        <v>1000</v>
      </c>
      <c r="K990" t="s">
        <v>375</v>
      </c>
      <c r="L990" t="s">
        <v>299</v>
      </c>
      <c r="M990" t="s">
        <v>305</v>
      </c>
      <c r="N990" t="str">
        <f>_xlfn.IFNA(INDEX('[1]Unit _Table'!B:B, MATCH(H990, '[1]Unit _Table'!A3050:A4049)), "")</f>
        <v/>
      </c>
      <c r="O990" t="s">
        <v>8</v>
      </c>
      <c r="S990" t="b">
        <v>0</v>
      </c>
    </row>
    <row r="991" spans="1:19">
      <c r="A991" s="1">
        <v>989</v>
      </c>
      <c r="B991" t="s">
        <v>108</v>
      </c>
      <c r="C991" t="s">
        <v>210</v>
      </c>
      <c r="D991" t="s">
        <v>365</v>
      </c>
      <c r="E991" t="s">
        <v>437</v>
      </c>
      <c r="F991" t="s">
        <v>436</v>
      </c>
      <c r="I991">
        <v>1000</v>
      </c>
      <c r="K991" t="s">
        <v>381</v>
      </c>
      <c r="L991" t="s">
        <v>306</v>
      </c>
      <c r="M991" t="s">
        <v>380</v>
      </c>
      <c r="N991" t="str">
        <f>_xlfn.IFNA(INDEX('[1]Unit _Table'!B:B, MATCH(H991, '[1]Unit _Table'!A2539:A3538)), "")</f>
        <v/>
      </c>
      <c r="O991" t="s">
        <v>8</v>
      </c>
      <c r="S991" t="b">
        <v>0</v>
      </c>
    </row>
    <row r="992" spans="1:19">
      <c r="A992" s="1">
        <v>990</v>
      </c>
      <c r="B992" t="s">
        <v>108</v>
      </c>
      <c r="C992" t="s">
        <v>211</v>
      </c>
      <c r="D992" t="s">
        <v>365</v>
      </c>
      <c r="E992" t="s">
        <v>437</v>
      </c>
      <c r="F992" t="s">
        <v>436</v>
      </c>
      <c r="I992">
        <v>1000</v>
      </c>
      <c r="K992" t="s">
        <v>377</v>
      </c>
      <c r="L992" t="s">
        <v>306</v>
      </c>
      <c r="M992" t="s">
        <v>305</v>
      </c>
      <c r="N992" t="str">
        <f>_xlfn.IFNA(INDEX('[1]Unit _Table'!B:B, MATCH(H992, '[1]Unit _Table'!A2930:A3929)), "")</f>
        <v/>
      </c>
      <c r="O992" t="s">
        <v>8</v>
      </c>
      <c r="S992" t="b">
        <v>0</v>
      </c>
    </row>
    <row r="993" spans="1:19">
      <c r="A993" s="1">
        <v>991</v>
      </c>
      <c r="B993" t="s">
        <v>31</v>
      </c>
      <c r="C993" t="s">
        <v>32</v>
      </c>
      <c r="D993" t="s">
        <v>365</v>
      </c>
      <c r="F993" t="s">
        <v>308</v>
      </c>
      <c r="I993" t="e">
        <f>IF(Table13[[#This Row],[Measurement_Kind]]="number", 1000, IF(Table13[[#This Row],[Measurement_Kind]]=OR("boolean", "str"), 1, "N/A"))</f>
        <v>#VALUE!</v>
      </c>
      <c r="N993" t="str">
        <f>_xlfn.IFNA(INDEX('[1]Unit _Table'!B:B, MATCH(H993, '[1]Unit _Table'!A:A)), "")</f>
        <v/>
      </c>
      <c r="O993" t="s">
        <v>8</v>
      </c>
      <c r="S993" t="b">
        <v>0</v>
      </c>
    </row>
    <row r="994" spans="1:19">
      <c r="A994" s="1">
        <v>992</v>
      </c>
      <c r="B994" t="s">
        <v>31</v>
      </c>
      <c r="C994" t="s">
        <v>753</v>
      </c>
      <c r="D994" t="s">
        <v>365</v>
      </c>
      <c r="F994" t="s">
        <v>308</v>
      </c>
      <c r="I994" t="e">
        <f>IF(Table13[[#This Row],[Measurement_Kind]]="number", 1000, IF(Table13[[#This Row],[Measurement_Kind]]=OR("boolean", "str"), 1, "N/A"))</f>
        <v>#VALUE!</v>
      </c>
      <c r="N994" t="str">
        <f>_xlfn.IFNA(INDEX('[1]Unit _Table'!B:B, MATCH(H994, '[1]Unit _Table'!A:A)), "")</f>
        <v/>
      </c>
      <c r="O994" t="s">
        <v>8</v>
      </c>
      <c r="S994" t="b">
        <v>0</v>
      </c>
    </row>
    <row r="995" spans="1:19">
      <c r="A995" s="1">
        <v>993</v>
      </c>
      <c r="B995" t="s">
        <v>111</v>
      </c>
      <c r="C995" t="s">
        <v>112</v>
      </c>
      <c r="D995" t="s">
        <v>365</v>
      </c>
      <c r="F995" t="s">
        <v>308</v>
      </c>
      <c r="I995" t="e">
        <f>IF(Table13[[#This Row],[Measurement_Kind]]="number", 1000, IF(Table13[[#This Row],[Measurement_Kind]]=OR("boolean", "str"), 1, "N/A"))</f>
        <v>#VALUE!</v>
      </c>
      <c r="N995" t="str">
        <f>_xlfn.IFNA(INDEX('[1]Unit _Table'!B:B, MATCH(H995, '[1]Unit _Table'!A:A)), "")</f>
        <v/>
      </c>
      <c r="O995" t="s">
        <v>8</v>
      </c>
      <c r="S995" t="b">
        <v>0</v>
      </c>
    </row>
    <row r="996" spans="1:19">
      <c r="A996" s="1">
        <v>994</v>
      </c>
      <c r="B996" t="s">
        <v>111</v>
      </c>
      <c r="C996" t="s">
        <v>113</v>
      </c>
      <c r="D996" t="s">
        <v>365</v>
      </c>
      <c r="F996" t="s">
        <v>308</v>
      </c>
      <c r="I996" t="e">
        <f>IF(Table13[[#This Row],[Measurement_Kind]]="number", 1000, IF(Table13[[#This Row],[Measurement_Kind]]=OR("boolean", "str"), 1, "N/A"))</f>
        <v>#VALUE!</v>
      </c>
      <c r="N996" t="str">
        <f>_xlfn.IFNA(INDEX('[1]Unit _Table'!B:B, MATCH(H996, '[1]Unit _Table'!A:A)), "")</f>
        <v/>
      </c>
      <c r="O996" t="s">
        <v>8</v>
      </c>
      <c r="S996" t="b">
        <v>0</v>
      </c>
    </row>
    <row r="997" spans="1:19">
      <c r="A997" s="1">
        <v>995</v>
      </c>
      <c r="B997" t="s">
        <v>33</v>
      </c>
      <c r="C997" t="s">
        <v>213</v>
      </c>
      <c r="D997" t="s">
        <v>365</v>
      </c>
      <c r="F997" t="s">
        <v>308</v>
      </c>
      <c r="I997" t="e">
        <f>IF(Table13[[#This Row],[Measurement_Kind]]="number", 1000, IF(Table13[[#This Row],[Measurement_Kind]]=OR("boolean", "str"), 1, "N/A"))</f>
        <v>#VALUE!</v>
      </c>
      <c r="L997" t="s">
        <v>306</v>
      </c>
      <c r="M997" t="s">
        <v>305</v>
      </c>
      <c r="N997" t="str">
        <f>_xlfn.IFNA(INDEX('[1]Unit _Table'!B:B, MATCH(H997, '[1]Unit _Table'!A:A)), "")</f>
        <v/>
      </c>
      <c r="O997" t="s">
        <v>8</v>
      </c>
      <c r="S997" t="b">
        <v>0</v>
      </c>
    </row>
    <row r="998" spans="1:19">
      <c r="A998" s="1">
        <v>996</v>
      </c>
      <c r="B998" t="s">
        <v>33</v>
      </c>
      <c r="C998" t="s">
        <v>214</v>
      </c>
      <c r="D998" t="s">
        <v>365</v>
      </c>
      <c r="F998" t="s">
        <v>308</v>
      </c>
      <c r="I998">
        <v>1</v>
      </c>
      <c r="M998" t="s">
        <v>305</v>
      </c>
      <c r="N998" t="str">
        <f>_xlfn.IFNA(INDEX('[1]Unit _Table'!B:B, MATCH(H998, '[1]Unit _Table'!A:A)), "")</f>
        <v/>
      </c>
      <c r="O998" t="s">
        <v>8</v>
      </c>
      <c r="S998" t="b">
        <v>0</v>
      </c>
    </row>
    <row r="999" spans="1:19">
      <c r="A999" s="1">
        <v>997</v>
      </c>
      <c r="B999" t="s">
        <v>33</v>
      </c>
      <c r="C999" t="s">
        <v>216</v>
      </c>
      <c r="D999" t="s">
        <v>365</v>
      </c>
      <c r="F999" t="s">
        <v>308</v>
      </c>
      <c r="I999">
        <v>1</v>
      </c>
      <c r="M999" t="s">
        <v>305</v>
      </c>
      <c r="N999" t="str">
        <f>_xlfn.IFNA(INDEX('[1]Unit _Table'!B:B, MATCH(H999, '[1]Unit _Table'!A:A)), "")</f>
        <v/>
      </c>
      <c r="O999" t="s">
        <v>8</v>
      </c>
      <c r="S999" t="b">
        <v>0</v>
      </c>
    </row>
    <row r="1000" spans="1:19">
      <c r="A1000" s="1">
        <v>998</v>
      </c>
      <c r="B1000" t="s">
        <v>33</v>
      </c>
      <c r="C1000" t="s">
        <v>38</v>
      </c>
      <c r="D1000" t="s">
        <v>365</v>
      </c>
      <c r="F1000" t="s">
        <v>308</v>
      </c>
      <c r="I1000" t="e">
        <f>IF(Table13[[#This Row],[Measurement_Kind]]="number", 1000, IF(Table13[[#This Row],[Measurement_Kind]]=OR("boolean", "str"), 1, "N/A"))</f>
        <v>#VALUE!</v>
      </c>
      <c r="N1000" t="str">
        <f>_xlfn.IFNA(INDEX('[1]Unit _Table'!B:B, MATCH(H1000, '[1]Unit _Table'!A:A)), "")</f>
        <v/>
      </c>
      <c r="O1000" t="s">
        <v>8</v>
      </c>
      <c r="S1000" t="b">
        <v>0</v>
      </c>
    </row>
    <row r="1001" spans="1:19">
      <c r="A1001" s="1">
        <v>999</v>
      </c>
      <c r="B1001" t="s">
        <v>33</v>
      </c>
      <c r="C1001" t="s">
        <v>34</v>
      </c>
      <c r="D1001" t="s">
        <v>365</v>
      </c>
      <c r="F1001" t="s">
        <v>308</v>
      </c>
      <c r="I1001" t="e">
        <f>IF(Table13[[#This Row],[Measurement_Kind]]="number", 1000, IF(Table13[[#This Row],[Measurement_Kind]]=OR("boolean", "str"), 1, "N/A"))</f>
        <v>#VALUE!</v>
      </c>
      <c r="N1001" t="str">
        <f>_xlfn.IFNA(INDEX('[1]Unit _Table'!B:B, MATCH(H1001, '[1]Unit _Table'!A:A)), "")</f>
        <v/>
      </c>
      <c r="O1001" t="s">
        <v>8</v>
      </c>
      <c r="S1001" t="b">
        <v>0</v>
      </c>
    </row>
    <row r="1002" spans="1:19">
      <c r="A1002" s="1">
        <v>1000</v>
      </c>
      <c r="B1002" t="s">
        <v>33</v>
      </c>
      <c r="C1002" t="s">
        <v>215</v>
      </c>
      <c r="D1002" t="s">
        <v>365</v>
      </c>
      <c r="F1002" t="s">
        <v>308</v>
      </c>
      <c r="I1002">
        <v>1</v>
      </c>
      <c r="M1002" t="s">
        <v>305</v>
      </c>
      <c r="N1002" t="str">
        <f>_xlfn.IFNA(INDEX('[1]Unit _Table'!B:B, MATCH(H1002, '[1]Unit _Table'!A:A)), "")</f>
        <v/>
      </c>
      <c r="O1002" t="s">
        <v>8</v>
      </c>
      <c r="S1002" t="b">
        <v>0</v>
      </c>
    </row>
    <row r="1003" spans="1:19">
      <c r="A1003" s="1">
        <v>1001</v>
      </c>
      <c r="B1003" t="s">
        <v>33</v>
      </c>
      <c r="C1003" t="s">
        <v>35</v>
      </c>
      <c r="D1003" t="s">
        <v>365</v>
      </c>
      <c r="F1003" t="s">
        <v>308</v>
      </c>
      <c r="I1003" t="e">
        <f>IF(Table13[[#This Row],[Measurement_Kind]]="number", 1000, IF(Table13[[#This Row],[Measurement_Kind]]=OR("boolean", "str"), 1, "N/A"))</f>
        <v>#VALUE!</v>
      </c>
      <c r="N1003" t="str">
        <f>_xlfn.IFNA(INDEX('[1]Unit _Table'!B:B, MATCH(H1003, '[1]Unit _Table'!A:A)), "")</f>
        <v/>
      </c>
      <c r="O1003" t="s">
        <v>8</v>
      </c>
      <c r="S1003" t="b">
        <v>0</v>
      </c>
    </row>
    <row r="1004" spans="1:19">
      <c r="A1004" s="1">
        <v>1002</v>
      </c>
      <c r="B1004" t="s">
        <v>33</v>
      </c>
      <c r="C1004" t="s">
        <v>479</v>
      </c>
      <c r="D1004" t="s">
        <v>365</v>
      </c>
      <c r="F1004" t="s">
        <v>308</v>
      </c>
      <c r="I1004" t="e">
        <f>IF(Table13[[#This Row],[Measurement_Kind]]="number", 1000, IF(Table13[[#This Row],[Measurement_Kind]]=OR("boolean", "str"), 1, "N/A"))</f>
        <v>#VALUE!</v>
      </c>
      <c r="N1004" t="str">
        <f>_xlfn.IFNA(INDEX('[1]Unit _Table'!B:B, MATCH(H1004, '[1]Unit _Table'!A:A)), "")</f>
        <v/>
      </c>
      <c r="O1004" t="s">
        <v>8</v>
      </c>
      <c r="S1004" t="b">
        <v>0</v>
      </c>
    </row>
    <row r="1005" spans="1:19">
      <c r="A1005" s="1">
        <v>1003</v>
      </c>
      <c r="B1005" t="s">
        <v>45</v>
      </c>
      <c r="C1005" t="s">
        <v>47</v>
      </c>
      <c r="D1005" t="s">
        <v>365</v>
      </c>
      <c r="F1005" t="s">
        <v>308</v>
      </c>
      <c r="I1005" t="e">
        <f>IF(Table13[[#This Row],[Measurement_Kind]]="number", 1000, IF(Table13[[#This Row],[Measurement_Kind]]=OR("boolean", "str"), 1, "N/A"))</f>
        <v>#VALUE!</v>
      </c>
      <c r="N1005" t="str">
        <f>_xlfn.IFNA(INDEX('[1]Unit _Table'!B:B, MATCH(H1005, '[1]Unit _Table'!A:A)), "")</f>
        <v/>
      </c>
      <c r="O1005" t="s">
        <v>8</v>
      </c>
      <c r="S1005" t="b">
        <v>0</v>
      </c>
    </row>
    <row r="1006" spans="1:19">
      <c r="A1006" s="1">
        <v>1004</v>
      </c>
      <c r="B1006" t="s">
        <v>45</v>
      </c>
      <c r="C1006" t="s">
        <v>48</v>
      </c>
      <c r="D1006" t="s">
        <v>365</v>
      </c>
      <c r="F1006" t="s">
        <v>308</v>
      </c>
      <c r="I1006" t="e">
        <f>IF(Table13[[#This Row],[Measurement_Kind]]="number", 1000, IF(Table13[[#This Row],[Measurement_Kind]]=OR("boolean", "str"), 1, "N/A"))</f>
        <v>#VALUE!</v>
      </c>
      <c r="N1006" t="str">
        <f>_xlfn.IFNA(INDEX('[1]Unit _Table'!B:B, MATCH(H1006, '[1]Unit _Table'!A:A)), "")</f>
        <v/>
      </c>
      <c r="O1006" t="s">
        <v>8</v>
      </c>
      <c r="S1006" t="b">
        <v>0</v>
      </c>
    </row>
    <row r="1007" spans="1:19">
      <c r="A1007" s="1">
        <v>1005</v>
      </c>
      <c r="B1007" t="s">
        <v>45</v>
      </c>
      <c r="C1007" t="s">
        <v>49</v>
      </c>
      <c r="D1007" t="s">
        <v>365</v>
      </c>
      <c r="F1007" t="s">
        <v>308</v>
      </c>
      <c r="I1007" t="e">
        <f>IF(Table13[[#This Row],[Measurement_Kind]]="number", 1000, IF(Table13[[#This Row],[Measurement_Kind]]=OR("boolean", "str"), 1, "N/A"))</f>
        <v>#VALUE!</v>
      </c>
      <c r="N1007" t="str">
        <f>_xlfn.IFNA(INDEX('[1]Unit _Table'!B:B, MATCH(H1007, '[1]Unit _Table'!A:A)), "")</f>
        <v/>
      </c>
      <c r="O1007" t="s">
        <v>8</v>
      </c>
      <c r="S1007" t="b">
        <v>0</v>
      </c>
    </row>
    <row r="1008" spans="1:19">
      <c r="A1008" s="1">
        <v>1006</v>
      </c>
      <c r="B1008" t="s">
        <v>45</v>
      </c>
      <c r="C1008" t="s">
        <v>50</v>
      </c>
      <c r="D1008" t="s">
        <v>365</v>
      </c>
      <c r="F1008" t="s">
        <v>308</v>
      </c>
      <c r="I1008" t="e">
        <f>IF(Table13[[#This Row],[Measurement_Kind]]="number", 1000, IF(Table13[[#This Row],[Measurement_Kind]]=OR("boolean", "str"), 1, "N/A"))</f>
        <v>#VALUE!</v>
      </c>
      <c r="N1008" t="str">
        <f>_xlfn.IFNA(INDEX('[1]Unit _Table'!B:B, MATCH(H1008, '[1]Unit _Table'!A:A)), "")</f>
        <v/>
      </c>
      <c r="O1008" t="s">
        <v>8</v>
      </c>
      <c r="S1008" t="b">
        <v>0</v>
      </c>
    </row>
    <row r="1009" spans="1:19">
      <c r="A1009" s="1">
        <v>1007</v>
      </c>
      <c r="B1009" t="s">
        <v>45</v>
      </c>
      <c r="C1009" t="s">
        <v>52</v>
      </c>
      <c r="D1009" t="s">
        <v>365</v>
      </c>
      <c r="F1009" t="s">
        <v>308</v>
      </c>
      <c r="I1009" t="e">
        <f>IF(Table13[[#This Row],[Measurement_Kind]]="number", 1000, IF(Table13[[#This Row],[Measurement_Kind]]=OR("boolean", "str"), 1, "N/A"))</f>
        <v>#VALUE!</v>
      </c>
      <c r="N1009" t="str">
        <f>_xlfn.IFNA(INDEX('[1]Unit _Table'!B:B, MATCH(H1009, '[1]Unit _Table'!A:A)), "")</f>
        <v/>
      </c>
      <c r="O1009" t="s">
        <v>8</v>
      </c>
      <c r="S1009" t="b">
        <v>0</v>
      </c>
    </row>
    <row r="1010" spans="1:19">
      <c r="A1010" s="1">
        <v>1008</v>
      </c>
      <c r="B1010" t="s">
        <v>45</v>
      </c>
      <c r="C1010" t="s">
        <v>53</v>
      </c>
      <c r="D1010" t="s">
        <v>365</v>
      </c>
      <c r="F1010" t="s">
        <v>308</v>
      </c>
      <c r="I1010" t="e">
        <f>IF(Table13[[#This Row],[Measurement_Kind]]="number", 1000, IF(Table13[[#This Row],[Measurement_Kind]]=OR("boolean", "str"), 1, "N/A"))</f>
        <v>#VALUE!</v>
      </c>
      <c r="N1010" t="str">
        <f>_xlfn.IFNA(INDEX('[1]Unit _Table'!B:B, MATCH(H1010, '[1]Unit _Table'!A:A)), "")</f>
        <v/>
      </c>
      <c r="O1010" t="s">
        <v>8</v>
      </c>
      <c r="S1010" t="b">
        <v>0</v>
      </c>
    </row>
    <row r="1011" spans="1:19">
      <c r="A1011" s="1">
        <v>1009</v>
      </c>
      <c r="B1011" t="s">
        <v>45</v>
      </c>
      <c r="C1011" t="s">
        <v>54</v>
      </c>
      <c r="D1011" t="s">
        <v>365</v>
      </c>
      <c r="F1011" t="s">
        <v>308</v>
      </c>
      <c r="I1011" t="e">
        <f>IF(Table13[[#This Row],[Measurement_Kind]]="number", 1000, IF(Table13[[#This Row],[Measurement_Kind]]=OR("boolean", "str"), 1, "N/A"))</f>
        <v>#VALUE!</v>
      </c>
      <c r="N1011" t="str">
        <f>_xlfn.IFNA(INDEX('[1]Unit _Table'!B:B, MATCH(H1011, '[1]Unit _Table'!A:A)), "")</f>
        <v/>
      </c>
      <c r="O1011" t="s">
        <v>8</v>
      </c>
      <c r="S1011" t="b">
        <v>0</v>
      </c>
    </row>
    <row r="1012" spans="1:19">
      <c r="A1012" s="1">
        <v>1010</v>
      </c>
      <c r="B1012" t="s">
        <v>45</v>
      </c>
      <c r="C1012" t="s">
        <v>55</v>
      </c>
      <c r="D1012" t="s">
        <v>365</v>
      </c>
      <c r="F1012" t="s">
        <v>308</v>
      </c>
      <c r="I1012" t="e">
        <f>IF(Table13[[#This Row],[Measurement_Kind]]="number", 1000, IF(Table13[[#This Row],[Measurement_Kind]]=OR("boolean", "str"), 1, "N/A"))</f>
        <v>#VALUE!</v>
      </c>
      <c r="N1012" t="str">
        <f>_xlfn.IFNA(INDEX('[1]Unit _Table'!B:B, MATCH(H1012, '[1]Unit _Table'!A:A)), "")</f>
        <v/>
      </c>
      <c r="O1012" t="s">
        <v>8</v>
      </c>
      <c r="S1012" t="b">
        <v>0</v>
      </c>
    </row>
    <row r="1013" spans="1:19">
      <c r="A1013" s="1">
        <v>1011</v>
      </c>
      <c r="B1013" t="s">
        <v>45</v>
      </c>
      <c r="C1013" t="s">
        <v>56</v>
      </c>
      <c r="D1013" t="s">
        <v>365</v>
      </c>
      <c r="F1013" t="s">
        <v>308</v>
      </c>
      <c r="I1013" t="e">
        <f>IF(Table13[[#This Row],[Measurement_Kind]]="number", 1000, IF(Table13[[#This Row],[Measurement_Kind]]=OR("boolean", "str"), 1, "N/A"))</f>
        <v>#VALUE!</v>
      </c>
      <c r="N1013" t="str">
        <f>_xlfn.IFNA(INDEX('[1]Unit _Table'!B:B, MATCH(H1013, '[1]Unit _Table'!A:A)), "")</f>
        <v/>
      </c>
      <c r="O1013" t="s">
        <v>8</v>
      </c>
      <c r="S1013" t="b">
        <v>0</v>
      </c>
    </row>
    <row r="1014" spans="1:19">
      <c r="A1014" s="1">
        <v>1012</v>
      </c>
      <c r="B1014" t="s">
        <v>45</v>
      </c>
      <c r="C1014" t="s">
        <v>57</v>
      </c>
      <c r="D1014" t="s">
        <v>365</v>
      </c>
      <c r="F1014" t="s">
        <v>308</v>
      </c>
      <c r="I1014" t="e">
        <f>IF(Table13[[#This Row],[Measurement_Kind]]="number", 1000, IF(Table13[[#This Row],[Measurement_Kind]]=OR("boolean", "str"), 1, "N/A"))</f>
        <v>#VALUE!</v>
      </c>
      <c r="N1014" t="str">
        <f>_xlfn.IFNA(INDEX('[1]Unit _Table'!B:B, MATCH(H1014, '[1]Unit _Table'!A:A)), "")</f>
        <v/>
      </c>
      <c r="O1014" t="s">
        <v>8</v>
      </c>
      <c r="S1014" t="b">
        <v>0</v>
      </c>
    </row>
    <row r="1015" spans="1:19">
      <c r="A1015" s="1">
        <v>1013</v>
      </c>
      <c r="B1015" t="s">
        <v>45</v>
      </c>
      <c r="C1015" t="s">
        <v>58</v>
      </c>
      <c r="D1015" t="s">
        <v>365</v>
      </c>
      <c r="F1015" t="s">
        <v>308</v>
      </c>
      <c r="I1015" t="e">
        <f>IF(Table13[[#This Row],[Measurement_Kind]]="number", 1000, IF(Table13[[#This Row],[Measurement_Kind]]=OR("boolean", "str"), 1, "N/A"))</f>
        <v>#VALUE!</v>
      </c>
      <c r="N1015" t="str">
        <f>_xlfn.IFNA(INDEX('[1]Unit _Table'!B:B, MATCH(H1015, '[1]Unit _Table'!A:A)), "")</f>
        <v/>
      </c>
      <c r="O1015" t="s">
        <v>8</v>
      </c>
      <c r="S1015" t="b">
        <v>0</v>
      </c>
    </row>
    <row r="1016" spans="1:19">
      <c r="A1016" s="1">
        <v>1014</v>
      </c>
      <c r="B1016" t="s">
        <v>45</v>
      </c>
      <c r="C1016" t="s">
        <v>59</v>
      </c>
      <c r="D1016" t="s">
        <v>365</v>
      </c>
      <c r="F1016" t="s">
        <v>308</v>
      </c>
      <c r="I1016" t="e">
        <f>IF(Table13[[#This Row],[Measurement_Kind]]="number", 1000, IF(Table13[[#This Row],[Measurement_Kind]]=OR("boolean", "str"), 1, "N/A"))</f>
        <v>#VALUE!</v>
      </c>
      <c r="N1016" t="str">
        <f>_xlfn.IFNA(INDEX('[1]Unit _Table'!B:B, MATCH(H1016, '[1]Unit _Table'!A:A)), "")</f>
        <v/>
      </c>
      <c r="O1016" t="s">
        <v>8</v>
      </c>
      <c r="S1016" t="b">
        <v>0</v>
      </c>
    </row>
    <row r="1017" spans="1:19">
      <c r="A1017" s="1">
        <v>1015</v>
      </c>
      <c r="B1017" t="s">
        <v>45</v>
      </c>
      <c r="C1017" t="s">
        <v>60</v>
      </c>
      <c r="D1017" t="s">
        <v>365</v>
      </c>
      <c r="F1017" t="s">
        <v>308</v>
      </c>
      <c r="I1017" t="e">
        <f>IF(Table13[[#This Row],[Measurement_Kind]]="number", 1000, IF(Table13[[#This Row],[Measurement_Kind]]=OR("boolean", "str"), 1, "N/A"))</f>
        <v>#VALUE!</v>
      </c>
      <c r="N1017" t="str">
        <f>_xlfn.IFNA(INDEX('[1]Unit _Table'!B:B, MATCH(H1017, '[1]Unit _Table'!A:A)), "")</f>
        <v/>
      </c>
      <c r="O1017" t="s">
        <v>8</v>
      </c>
      <c r="S1017" t="b">
        <v>0</v>
      </c>
    </row>
    <row r="1018" spans="1:19">
      <c r="A1018" s="1">
        <v>1016</v>
      </c>
      <c r="B1018" t="s">
        <v>45</v>
      </c>
      <c r="C1018" t="s">
        <v>120</v>
      </c>
      <c r="D1018" t="s">
        <v>365</v>
      </c>
      <c r="F1018" t="s">
        <v>308</v>
      </c>
      <c r="I1018" t="e">
        <f>IF(Table13[[#This Row],[Measurement_Kind]]="number", 1000, IF(Table13[[#This Row],[Measurement_Kind]]=OR("boolean", "str"), 1, "N/A"))</f>
        <v>#VALUE!</v>
      </c>
      <c r="N1018" t="str">
        <f>_xlfn.IFNA(INDEX('[1]Unit _Table'!B:B, MATCH(H1018, '[1]Unit _Table'!A:A)), "")</f>
        <v/>
      </c>
      <c r="O1018" t="s">
        <v>8</v>
      </c>
      <c r="S1018" t="b">
        <v>0</v>
      </c>
    </row>
    <row r="1019" spans="1:19">
      <c r="A1019" s="1">
        <v>1017</v>
      </c>
      <c r="B1019" t="s">
        <v>45</v>
      </c>
      <c r="C1019" t="s">
        <v>61</v>
      </c>
      <c r="D1019" t="s">
        <v>365</v>
      </c>
      <c r="F1019" t="s">
        <v>308</v>
      </c>
      <c r="I1019" t="e">
        <f>IF(Table13[[#This Row],[Measurement_Kind]]="number", 1000, IF(Table13[[#This Row],[Measurement_Kind]]=OR("boolean", "str"), 1, "N/A"))</f>
        <v>#VALUE!</v>
      </c>
      <c r="N1019" t="str">
        <f>_xlfn.IFNA(INDEX('[1]Unit _Table'!B:B, MATCH(H1019, '[1]Unit _Table'!A:A)), "")</f>
        <v/>
      </c>
      <c r="O1019" t="s">
        <v>8</v>
      </c>
      <c r="S1019" t="b">
        <v>0</v>
      </c>
    </row>
    <row r="1020" spans="1:19">
      <c r="A1020" s="1">
        <v>1018</v>
      </c>
      <c r="B1020" t="s">
        <v>45</v>
      </c>
      <c r="C1020" t="s">
        <v>62</v>
      </c>
      <c r="D1020" t="s">
        <v>365</v>
      </c>
      <c r="F1020" t="s">
        <v>308</v>
      </c>
      <c r="I1020" t="e">
        <f>IF(Table13[[#This Row],[Measurement_Kind]]="number", 1000, IF(Table13[[#This Row],[Measurement_Kind]]=OR("boolean", "str"), 1, "N/A"))</f>
        <v>#VALUE!</v>
      </c>
      <c r="N1020" t="str">
        <f>_xlfn.IFNA(INDEX('[1]Unit _Table'!B:B, MATCH(H1020, '[1]Unit _Table'!A:A)), "")</f>
        <v/>
      </c>
      <c r="O1020" t="s">
        <v>8</v>
      </c>
      <c r="S1020" t="b">
        <v>0</v>
      </c>
    </row>
    <row r="1021" spans="1:19">
      <c r="A1021" s="1">
        <v>1019</v>
      </c>
      <c r="B1021" t="s">
        <v>45</v>
      </c>
      <c r="C1021" t="s">
        <v>63</v>
      </c>
      <c r="D1021" t="s">
        <v>365</v>
      </c>
      <c r="F1021" t="s">
        <v>308</v>
      </c>
      <c r="I1021">
        <v>1</v>
      </c>
      <c r="L1021" t="s">
        <v>541</v>
      </c>
      <c r="M1021" t="s">
        <v>298</v>
      </c>
      <c r="N1021" t="str">
        <f>_xlfn.IFNA(INDEX('[1]Unit _Table'!B:B, MATCH(H1021, '[1]Unit _Table'!A:A)), "")</f>
        <v/>
      </c>
      <c r="O1021" t="s">
        <v>8</v>
      </c>
      <c r="S1021" t="b">
        <v>0</v>
      </c>
    </row>
    <row r="1022" spans="1:19">
      <c r="A1022" s="1">
        <v>1020</v>
      </c>
      <c r="B1022" t="s">
        <v>45</v>
      </c>
      <c r="C1022" t="s">
        <v>65</v>
      </c>
      <c r="D1022" t="s">
        <v>365</v>
      </c>
      <c r="F1022" t="s">
        <v>308</v>
      </c>
      <c r="I1022" t="e">
        <f>IF(Table13[[#This Row],[Measurement_Kind]]="number", 1000, IF(Table13[[#This Row],[Measurement_Kind]]=OR("boolean", "str"), 1, "N/A"))</f>
        <v>#VALUE!</v>
      </c>
      <c r="N1022" t="str">
        <f>_xlfn.IFNA(INDEX('[1]Unit _Table'!B:B, MATCH(H1022, '[1]Unit _Table'!A:A)), "")</f>
        <v/>
      </c>
      <c r="O1022" t="s">
        <v>8</v>
      </c>
      <c r="S1022" t="b">
        <v>0</v>
      </c>
    </row>
    <row r="1023" spans="1:19">
      <c r="A1023" s="1">
        <v>1021</v>
      </c>
      <c r="B1023" t="s">
        <v>45</v>
      </c>
      <c r="C1023" t="s">
        <v>66</v>
      </c>
      <c r="D1023" t="s">
        <v>365</v>
      </c>
      <c r="F1023" t="s">
        <v>308</v>
      </c>
      <c r="I1023" t="e">
        <f>IF(Table13[[#This Row],[Measurement_Kind]]="number", 1000, IF(Table13[[#This Row],[Measurement_Kind]]=OR("boolean", "str"), 1, "N/A"))</f>
        <v>#VALUE!</v>
      </c>
      <c r="N1023" t="str">
        <f>_xlfn.IFNA(INDEX('[1]Unit _Table'!B:B, MATCH(H1023, '[1]Unit _Table'!A:A)), "")</f>
        <v/>
      </c>
      <c r="O1023" t="s">
        <v>8</v>
      </c>
      <c r="S1023" t="b">
        <v>0</v>
      </c>
    </row>
    <row r="1024" spans="1:19">
      <c r="A1024" s="1">
        <v>1022</v>
      </c>
      <c r="B1024" t="s">
        <v>45</v>
      </c>
      <c r="C1024" t="s">
        <v>67</v>
      </c>
      <c r="D1024" t="s">
        <v>365</v>
      </c>
      <c r="F1024" t="s">
        <v>308</v>
      </c>
      <c r="I1024" t="e">
        <f>IF(Table13[[#This Row],[Measurement_Kind]]="number", 1000, IF(Table13[[#This Row],[Measurement_Kind]]=OR("boolean", "str"), 1, "N/A"))</f>
        <v>#VALUE!</v>
      </c>
      <c r="N1024" t="str">
        <f>_xlfn.IFNA(INDEX('[1]Unit _Table'!B:B, MATCH(H1024, '[1]Unit _Table'!A:A)), "")</f>
        <v/>
      </c>
      <c r="O1024" t="s">
        <v>8</v>
      </c>
      <c r="S1024" t="b">
        <v>0</v>
      </c>
    </row>
    <row r="1025" spans="1:19">
      <c r="A1025" s="1">
        <v>1023</v>
      </c>
      <c r="B1025" t="s">
        <v>45</v>
      </c>
      <c r="C1025" t="s">
        <v>68</v>
      </c>
      <c r="D1025" t="s">
        <v>365</v>
      </c>
      <c r="F1025" t="s">
        <v>308</v>
      </c>
      <c r="I1025" t="e">
        <f>IF(Table13[[#This Row],[Measurement_Kind]]="number", 1000, IF(Table13[[#This Row],[Measurement_Kind]]=OR("boolean", "str"), 1, "N/A"))</f>
        <v>#VALUE!</v>
      </c>
      <c r="N1025" t="str">
        <f>_xlfn.IFNA(INDEX('[1]Unit _Table'!B:B, MATCH(H1025, '[1]Unit _Table'!A:A)), "")</f>
        <v/>
      </c>
      <c r="O1025" t="s">
        <v>8</v>
      </c>
      <c r="S1025" t="b">
        <v>0</v>
      </c>
    </row>
    <row r="1026" spans="1:19">
      <c r="A1026" s="1">
        <v>1024</v>
      </c>
      <c r="B1026" t="s">
        <v>45</v>
      </c>
      <c r="C1026" t="s">
        <v>70</v>
      </c>
      <c r="D1026" t="s">
        <v>365</v>
      </c>
      <c r="F1026" t="s">
        <v>308</v>
      </c>
      <c r="I1026" t="e">
        <f>IF(Table13[[#This Row],[Measurement_Kind]]="number", 1000, IF(Table13[[#This Row],[Measurement_Kind]]=OR("boolean", "str"), 1, "N/A"))</f>
        <v>#VALUE!</v>
      </c>
      <c r="N1026" t="str">
        <f>_xlfn.IFNA(INDEX('[1]Unit _Table'!B:B, MATCH(H1026, '[1]Unit _Table'!A:A)), "")</f>
        <v/>
      </c>
      <c r="O1026" t="s">
        <v>8</v>
      </c>
      <c r="S1026" t="b">
        <v>0</v>
      </c>
    </row>
    <row r="1027" spans="1:19">
      <c r="A1027" s="1">
        <v>1025</v>
      </c>
      <c r="B1027" t="s">
        <v>45</v>
      </c>
      <c r="C1027" t="s">
        <v>71</v>
      </c>
      <c r="D1027" t="s">
        <v>365</v>
      </c>
      <c r="F1027" t="s">
        <v>308</v>
      </c>
      <c r="I1027" t="e">
        <f>IF(Table13[[#This Row],[Measurement_Kind]]="number", 1000, IF(Table13[[#This Row],[Measurement_Kind]]=OR("boolean", "str"), 1, "N/A"))</f>
        <v>#VALUE!</v>
      </c>
      <c r="N1027" t="str">
        <f>_xlfn.IFNA(INDEX('[1]Unit _Table'!B:B, MATCH(H1027, '[1]Unit _Table'!A:A)), "")</f>
        <v/>
      </c>
      <c r="O1027" t="s">
        <v>8</v>
      </c>
      <c r="S1027" t="b">
        <v>0</v>
      </c>
    </row>
    <row r="1028" spans="1:19">
      <c r="A1028" s="1">
        <v>1026</v>
      </c>
      <c r="B1028" t="s">
        <v>45</v>
      </c>
      <c r="C1028" t="s">
        <v>72</v>
      </c>
      <c r="D1028" t="s">
        <v>365</v>
      </c>
      <c r="F1028" t="s">
        <v>308</v>
      </c>
      <c r="I1028" t="e">
        <f>IF(Table13[[#This Row],[Measurement_Kind]]="number", 1000, IF(Table13[[#This Row],[Measurement_Kind]]=OR("boolean", "str"), 1, "N/A"))</f>
        <v>#VALUE!</v>
      </c>
      <c r="N1028" t="str">
        <f>_xlfn.IFNA(INDEX('[1]Unit _Table'!B:B, MATCH(H1028, '[1]Unit _Table'!A:A)), "")</f>
        <v/>
      </c>
      <c r="O1028" t="s">
        <v>8</v>
      </c>
      <c r="S1028" t="b">
        <v>0</v>
      </c>
    </row>
    <row r="1029" spans="1:19">
      <c r="A1029" s="1">
        <v>1027</v>
      </c>
      <c r="B1029" t="s">
        <v>45</v>
      </c>
      <c r="C1029" t="s">
        <v>121</v>
      </c>
      <c r="D1029" t="s">
        <v>365</v>
      </c>
      <c r="F1029" t="s">
        <v>308</v>
      </c>
      <c r="I1029" t="e">
        <f>IF(Table13[[#This Row],[Measurement_Kind]]="number", 1000, IF(Table13[[#This Row],[Measurement_Kind]]=OR("boolean", "str"), 1, "N/A"))</f>
        <v>#VALUE!</v>
      </c>
      <c r="N1029" t="str">
        <f>_xlfn.IFNA(INDEX('[1]Unit _Table'!B:B, MATCH(H1029, '[1]Unit _Table'!A:A)), "")</f>
        <v/>
      </c>
      <c r="O1029" t="s">
        <v>8</v>
      </c>
      <c r="S1029" t="b">
        <v>0</v>
      </c>
    </row>
    <row r="1030" spans="1:19">
      <c r="A1030" s="1">
        <v>1028</v>
      </c>
      <c r="B1030" t="s">
        <v>45</v>
      </c>
      <c r="C1030" t="s">
        <v>74</v>
      </c>
      <c r="D1030" t="s">
        <v>365</v>
      </c>
      <c r="F1030" t="s">
        <v>308</v>
      </c>
      <c r="I1030" t="e">
        <f>IF(Table13[[#This Row],[Measurement_Kind]]="number", 1000, IF(Table13[[#This Row],[Measurement_Kind]]=OR("boolean", "str"), 1, "N/A"))</f>
        <v>#VALUE!</v>
      </c>
      <c r="N1030" t="str">
        <f>_xlfn.IFNA(INDEX('[1]Unit _Table'!B:B, MATCH(H1030, '[1]Unit _Table'!A:A)), "")</f>
        <v/>
      </c>
      <c r="O1030" t="s">
        <v>8</v>
      </c>
      <c r="S1030" t="b">
        <v>0</v>
      </c>
    </row>
    <row r="1031" spans="1:19">
      <c r="A1031" s="1">
        <v>1029</v>
      </c>
      <c r="B1031" t="s">
        <v>45</v>
      </c>
      <c r="C1031" t="s">
        <v>75</v>
      </c>
      <c r="D1031" t="s">
        <v>365</v>
      </c>
      <c r="F1031" t="s">
        <v>308</v>
      </c>
      <c r="I1031" t="e">
        <f>IF(Table13[[#This Row],[Measurement_Kind]]="number", 1000, IF(Table13[[#This Row],[Measurement_Kind]]=OR("boolean", "str"), 1, "N/A"))</f>
        <v>#VALUE!</v>
      </c>
      <c r="N1031" t="str">
        <f>_xlfn.IFNA(INDEX('[1]Unit _Table'!B:B, MATCH(H1031, '[1]Unit _Table'!A:A)), "")</f>
        <v/>
      </c>
      <c r="O1031" t="s">
        <v>8</v>
      </c>
      <c r="S1031" t="b">
        <v>0</v>
      </c>
    </row>
    <row r="1032" spans="1:19">
      <c r="A1032" s="1">
        <v>1030</v>
      </c>
      <c r="B1032" t="s">
        <v>45</v>
      </c>
      <c r="C1032" t="s">
        <v>77</v>
      </c>
      <c r="D1032" t="s">
        <v>365</v>
      </c>
      <c r="F1032" t="s">
        <v>308</v>
      </c>
      <c r="I1032" t="e">
        <f>IF(Table13[[#This Row],[Measurement_Kind]]="number", 1000, IF(Table13[[#This Row],[Measurement_Kind]]=OR("boolean", "str"), 1, "N/A"))</f>
        <v>#VALUE!</v>
      </c>
      <c r="N1032" t="str">
        <f>_xlfn.IFNA(INDEX('[1]Unit _Table'!B:B, MATCH(H1032, '[1]Unit _Table'!A:A)), "")</f>
        <v/>
      </c>
      <c r="O1032" t="s">
        <v>8</v>
      </c>
      <c r="S1032" t="b">
        <v>0</v>
      </c>
    </row>
    <row r="1033" spans="1:19">
      <c r="A1033" s="1">
        <v>1031</v>
      </c>
      <c r="B1033" t="s">
        <v>45</v>
      </c>
      <c r="C1033" t="s">
        <v>78</v>
      </c>
      <c r="D1033" t="s">
        <v>365</v>
      </c>
      <c r="F1033" t="s">
        <v>308</v>
      </c>
      <c r="I1033" t="e">
        <f>IF(Table13[[#This Row],[Measurement_Kind]]="number", 1000, IF(Table13[[#This Row],[Measurement_Kind]]=OR("boolean", "str"), 1, "N/A"))</f>
        <v>#VALUE!</v>
      </c>
      <c r="N1033" t="str">
        <f>_xlfn.IFNA(INDEX('[1]Unit _Table'!B:B, MATCH(H1033, '[1]Unit _Table'!A:A)), "")</f>
        <v/>
      </c>
      <c r="O1033" t="s">
        <v>8</v>
      </c>
      <c r="S1033" t="b">
        <v>0</v>
      </c>
    </row>
    <row r="1034" spans="1:19">
      <c r="A1034" s="1">
        <v>1032</v>
      </c>
      <c r="B1034" t="s">
        <v>45</v>
      </c>
      <c r="C1034" t="s">
        <v>79</v>
      </c>
      <c r="D1034" t="s">
        <v>365</v>
      </c>
      <c r="F1034" t="s">
        <v>308</v>
      </c>
      <c r="I1034" t="e">
        <f>IF(Table13[[#This Row],[Measurement_Kind]]="number", 1000, IF(Table13[[#This Row],[Measurement_Kind]]=OR("boolean", "str"), 1, "N/A"))</f>
        <v>#VALUE!</v>
      </c>
      <c r="N1034" t="str">
        <f>_xlfn.IFNA(INDEX('[1]Unit _Table'!B:B, MATCH(H1034, '[1]Unit _Table'!A:A)), "")</f>
        <v/>
      </c>
      <c r="O1034" t="s">
        <v>8</v>
      </c>
      <c r="S1034" t="b">
        <v>0</v>
      </c>
    </row>
    <row r="1035" spans="1:19">
      <c r="A1035" s="1">
        <v>1033</v>
      </c>
      <c r="B1035" t="s">
        <v>45</v>
      </c>
      <c r="C1035" t="s">
        <v>80</v>
      </c>
      <c r="D1035" t="s">
        <v>365</v>
      </c>
      <c r="F1035" t="s">
        <v>308</v>
      </c>
      <c r="I1035" t="e">
        <f>IF(Table13[[#This Row],[Measurement_Kind]]="number", 1000, IF(Table13[[#This Row],[Measurement_Kind]]=OR("boolean", "str"), 1, "N/A"))</f>
        <v>#VALUE!</v>
      </c>
      <c r="N1035" t="str">
        <f>_xlfn.IFNA(INDEX('[1]Unit _Table'!B:B, MATCH(H1035, '[1]Unit _Table'!A:A)), "")</f>
        <v/>
      </c>
      <c r="O1035" t="s">
        <v>8</v>
      </c>
      <c r="S1035" t="b">
        <v>0</v>
      </c>
    </row>
    <row r="1036" spans="1:19">
      <c r="A1036" s="1">
        <v>1034</v>
      </c>
      <c r="B1036" t="s">
        <v>45</v>
      </c>
      <c r="C1036" t="s">
        <v>89</v>
      </c>
      <c r="D1036" t="s">
        <v>365</v>
      </c>
      <c r="F1036" t="s">
        <v>308</v>
      </c>
      <c r="I1036" t="e">
        <f>IF(Table13[[#This Row],[Measurement_Kind]]="number", 1000, IF(Table13[[#This Row],[Measurement_Kind]]=OR("boolean", "str"), 1, "N/A"))</f>
        <v>#VALUE!</v>
      </c>
      <c r="N1036" t="str">
        <f>_xlfn.IFNA(INDEX('[1]Unit _Table'!B:B, MATCH(H1036, '[1]Unit _Table'!A:A)), "")</f>
        <v/>
      </c>
      <c r="O1036" t="s">
        <v>8</v>
      </c>
      <c r="S1036" t="b">
        <v>0</v>
      </c>
    </row>
    <row r="1037" spans="1:19">
      <c r="A1037" s="1">
        <v>1035</v>
      </c>
      <c r="B1037" t="s">
        <v>45</v>
      </c>
      <c r="C1037" t="s">
        <v>90</v>
      </c>
      <c r="D1037" t="s">
        <v>365</v>
      </c>
      <c r="F1037" t="s">
        <v>308</v>
      </c>
      <c r="I1037" t="e">
        <f>IF(Table13[[#This Row],[Measurement_Kind]]="number", 1000, IF(Table13[[#This Row],[Measurement_Kind]]=OR("boolean", "str"), 1, "N/A"))</f>
        <v>#VALUE!</v>
      </c>
      <c r="N1037" t="str">
        <f>_xlfn.IFNA(INDEX('[1]Unit _Table'!B:B, MATCH(H1037, '[1]Unit _Table'!A:A)), "")</f>
        <v/>
      </c>
      <c r="O1037" t="s">
        <v>8</v>
      </c>
      <c r="S1037" t="b">
        <v>0</v>
      </c>
    </row>
    <row r="1038" spans="1:19">
      <c r="A1038" s="1">
        <v>1036</v>
      </c>
      <c r="B1038" t="s">
        <v>45</v>
      </c>
      <c r="C1038" t="s">
        <v>91</v>
      </c>
      <c r="D1038" t="s">
        <v>365</v>
      </c>
      <c r="F1038" t="s">
        <v>308</v>
      </c>
      <c r="I1038" t="e">
        <f>IF(Table13[[#This Row],[Measurement_Kind]]="number", 1000, IF(Table13[[#This Row],[Measurement_Kind]]=OR("boolean", "str"), 1, "N/A"))</f>
        <v>#VALUE!</v>
      </c>
      <c r="N1038" t="str">
        <f>_xlfn.IFNA(INDEX('[1]Unit _Table'!B:B, MATCH(H1038, '[1]Unit _Table'!A:A)), "")</f>
        <v/>
      </c>
      <c r="O1038" t="s">
        <v>8</v>
      </c>
      <c r="S1038" t="b">
        <v>0</v>
      </c>
    </row>
    <row r="1039" spans="1:19">
      <c r="A1039" s="1">
        <v>1037</v>
      </c>
      <c r="B1039" t="s">
        <v>45</v>
      </c>
      <c r="C1039" t="s">
        <v>92</v>
      </c>
      <c r="D1039" t="s">
        <v>365</v>
      </c>
      <c r="F1039" t="s">
        <v>308</v>
      </c>
      <c r="I1039" t="e">
        <f>IF(Table13[[#This Row],[Measurement_Kind]]="number", 1000, IF(Table13[[#This Row],[Measurement_Kind]]=OR("boolean", "str"), 1, "N/A"))</f>
        <v>#VALUE!</v>
      </c>
      <c r="N1039" t="str">
        <f>_xlfn.IFNA(INDEX('[1]Unit _Table'!B:B, MATCH(H1039, '[1]Unit _Table'!A:A)), "")</f>
        <v/>
      </c>
      <c r="O1039" t="s">
        <v>8</v>
      </c>
      <c r="S1039" t="b">
        <v>0</v>
      </c>
    </row>
    <row r="1040" spans="1:19">
      <c r="A1040" s="1">
        <v>1038</v>
      </c>
      <c r="B1040" t="s">
        <v>21</v>
      </c>
      <c r="C1040" t="s">
        <v>176</v>
      </c>
      <c r="D1040" t="s">
        <v>364</v>
      </c>
      <c r="E1040" t="s">
        <v>435</v>
      </c>
      <c r="F1040" t="s">
        <v>434</v>
      </c>
      <c r="H1040" t="s">
        <v>383</v>
      </c>
      <c r="I1040">
        <v>1000</v>
      </c>
      <c r="K1040" t="s">
        <v>426</v>
      </c>
      <c r="L1040" t="s">
        <v>306</v>
      </c>
      <c r="M1040" t="s">
        <v>380</v>
      </c>
      <c r="N1040" t="str">
        <f>_xlfn.IFNA(INDEX('[1]Unit _Table'!B:B, MATCH(H1040, '[1]Unit _Table'!$A$1:$A$1000)), "")</f>
        <v>fahrenheit</v>
      </c>
      <c r="O1040" t="s">
        <v>8</v>
      </c>
      <c r="S1040" t="b">
        <v>0</v>
      </c>
    </row>
    <row r="1041" spans="1:19">
      <c r="A1041" s="1">
        <v>1039</v>
      </c>
      <c r="B1041" t="s">
        <v>21</v>
      </c>
      <c r="C1041" t="s">
        <v>177</v>
      </c>
      <c r="D1041" t="s">
        <v>364</v>
      </c>
      <c r="E1041" t="s">
        <v>435</v>
      </c>
      <c r="F1041" t="s">
        <v>434</v>
      </c>
      <c r="I1041">
        <v>1000</v>
      </c>
      <c r="K1041" t="s">
        <v>448</v>
      </c>
      <c r="L1041" t="s">
        <v>306</v>
      </c>
      <c r="M1041" t="s">
        <v>380</v>
      </c>
      <c r="N1041" t="str">
        <f>_xlfn.IFNA(INDEX('[1]Unit _Table'!B:B, MATCH(H1041, '[1]Unit _Table'!A745:A1744)), "")</f>
        <v/>
      </c>
      <c r="O1041" t="s">
        <v>8</v>
      </c>
      <c r="S1041" t="b">
        <v>0</v>
      </c>
    </row>
    <row r="1042" spans="1:19">
      <c r="A1042" s="1">
        <v>1040</v>
      </c>
      <c r="B1042" t="s">
        <v>21</v>
      </c>
      <c r="C1042" t="s">
        <v>178</v>
      </c>
      <c r="D1042" t="s">
        <v>364</v>
      </c>
      <c r="E1042" t="s">
        <v>435</v>
      </c>
      <c r="F1042" t="s">
        <v>434</v>
      </c>
      <c r="I1042">
        <v>1000</v>
      </c>
      <c r="K1042" t="s">
        <v>427</v>
      </c>
      <c r="L1042" t="s">
        <v>423</v>
      </c>
      <c r="M1042" t="s">
        <v>380</v>
      </c>
      <c r="N1042" t="str">
        <f>_xlfn.IFNA(INDEX('[1]Unit _Table'!B:B, MATCH(H1042, '[1]Unit _Table'!A841:A1840)), "")</f>
        <v/>
      </c>
      <c r="O1042" t="s">
        <v>8</v>
      </c>
      <c r="S1042" t="b">
        <v>0</v>
      </c>
    </row>
    <row r="1043" spans="1:19">
      <c r="A1043" s="1">
        <v>1041</v>
      </c>
      <c r="B1043" t="s">
        <v>21</v>
      </c>
      <c r="C1043" t="s">
        <v>179</v>
      </c>
      <c r="D1043" t="s">
        <v>364</v>
      </c>
      <c r="E1043" t="s">
        <v>435</v>
      </c>
      <c r="F1043" t="s">
        <v>434</v>
      </c>
      <c r="H1043" t="s">
        <v>383</v>
      </c>
      <c r="I1043">
        <v>1000</v>
      </c>
      <c r="K1043" t="s">
        <v>425</v>
      </c>
      <c r="L1043" t="s">
        <v>423</v>
      </c>
      <c r="M1043" t="s">
        <v>380</v>
      </c>
      <c r="N1043" t="str">
        <f>_xlfn.IFNA(INDEX('[1]Unit _Table'!B:B, MATCH(H1043, '[1]Unit _Table'!$A$1:$A$1000)), "")</f>
        <v>fahrenheit</v>
      </c>
      <c r="O1043" t="s">
        <v>8</v>
      </c>
      <c r="S1043" t="b">
        <v>0</v>
      </c>
    </row>
    <row r="1044" spans="1:19">
      <c r="A1044" s="1">
        <v>1042</v>
      </c>
      <c r="B1044" t="s">
        <v>21</v>
      </c>
      <c r="C1044" t="s">
        <v>180</v>
      </c>
      <c r="D1044" t="s">
        <v>364</v>
      </c>
      <c r="E1044" t="s">
        <v>435</v>
      </c>
      <c r="F1044" t="s">
        <v>434</v>
      </c>
      <c r="H1044" t="s">
        <v>383</v>
      </c>
      <c r="I1044">
        <v>1000</v>
      </c>
      <c r="K1044" t="s">
        <v>424</v>
      </c>
      <c r="L1044" t="s">
        <v>423</v>
      </c>
      <c r="M1044" t="s">
        <v>380</v>
      </c>
      <c r="N1044" t="str">
        <f>_xlfn.IFNA(INDEX('[1]Unit _Table'!B:B, MATCH(H1044, '[1]Unit _Table'!$A$1:$A$1000)), "")</f>
        <v>fahrenheit</v>
      </c>
      <c r="O1044" t="s">
        <v>8</v>
      </c>
      <c r="S1044" t="b">
        <v>0</v>
      </c>
    </row>
    <row r="1045" spans="1:19">
      <c r="A1045" s="1">
        <v>1043</v>
      </c>
      <c r="B1045" t="s">
        <v>21</v>
      </c>
      <c r="C1045" t="s">
        <v>181</v>
      </c>
      <c r="D1045" t="s">
        <v>364</v>
      </c>
      <c r="F1045" t="s">
        <v>434</v>
      </c>
      <c r="I1045" t="e">
        <f>IF(Table13[[#This Row],[Measurement_Kind]]="number", 1000, IF(Table13[[#This Row],[Measurement_Kind]]=OR("boolean", "str"), 1, "N/A"))</f>
        <v>#VALUE!</v>
      </c>
      <c r="N1045" t="str">
        <f>_xlfn.IFNA(INDEX('[1]Unit _Table'!B:B, MATCH(H1045, '[1]Unit _Table'!A:A)), "")</f>
        <v/>
      </c>
      <c r="O1045" t="s">
        <v>8</v>
      </c>
      <c r="S1045" t="b">
        <v>0</v>
      </c>
    </row>
    <row r="1046" spans="1:19">
      <c r="A1046" s="1">
        <v>1044</v>
      </c>
      <c r="B1046" t="s">
        <v>21</v>
      </c>
      <c r="C1046" t="s">
        <v>182</v>
      </c>
      <c r="D1046" t="s">
        <v>364</v>
      </c>
      <c r="F1046" t="s">
        <v>434</v>
      </c>
      <c r="I1046" t="e">
        <f>IF(Table13[[#This Row],[Measurement_Kind]]="number", 1000, IF(Table13[[#This Row],[Measurement_Kind]]=OR("boolean", "str"), 1, "N/A"))</f>
        <v>#VALUE!</v>
      </c>
      <c r="N1046" t="str">
        <f>_xlfn.IFNA(INDEX('[1]Unit _Table'!B:B, MATCH(H1046, '[1]Unit _Table'!A:A)), "")</f>
        <v/>
      </c>
      <c r="O1046" t="s">
        <v>8</v>
      </c>
      <c r="S1046" t="b">
        <v>0</v>
      </c>
    </row>
    <row r="1047" spans="1:19">
      <c r="A1047" s="1">
        <v>1045</v>
      </c>
      <c r="B1047" t="s">
        <v>21</v>
      </c>
      <c r="C1047" t="s">
        <v>534</v>
      </c>
      <c r="D1047" t="s">
        <v>364</v>
      </c>
      <c r="E1047" t="s">
        <v>435</v>
      </c>
      <c r="F1047" t="s">
        <v>434</v>
      </c>
      <c r="I1047">
        <v>1000</v>
      </c>
      <c r="K1047" t="s">
        <v>533</v>
      </c>
      <c r="L1047" t="s">
        <v>306</v>
      </c>
      <c r="M1047" t="s">
        <v>380</v>
      </c>
      <c r="N1047" t="str">
        <f>_xlfn.IFNA(INDEX('[1]Unit _Table'!B:B, MATCH(H1047, '[1]Unit _Table'!A1590:A2589)), "")</f>
        <v/>
      </c>
      <c r="O1047" t="s">
        <v>8</v>
      </c>
      <c r="S1047" t="b">
        <v>0</v>
      </c>
    </row>
    <row r="1048" spans="1:19">
      <c r="A1048" s="1">
        <v>1046</v>
      </c>
      <c r="B1048" t="s">
        <v>21</v>
      </c>
      <c r="C1048" t="s">
        <v>183</v>
      </c>
      <c r="D1048" t="s">
        <v>364</v>
      </c>
      <c r="E1048" t="s">
        <v>435</v>
      </c>
      <c r="F1048" t="s">
        <v>434</v>
      </c>
      <c r="H1048" t="s">
        <v>505</v>
      </c>
      <c r="I1048">
        <v>1000</v>
      </c>
      <c r="K1048" t="s">
        <v>421</v>
      </c>
      <c r="L1048" t="s">
        <v>306</v>
      </c>
      <c r="M1048" t="s">
        <v>305</v>
      </c>
      <c r="N1048" t="s">
        <v>504</v>
      </c>
      <c r="O1048" t="s">
        <v>8</v>
      </c>
      <c r="S1048" t="b">
        <v>0</v>
      </c>
    </row>
    <row r="1049" spans="1:19">
      <c r="A1049" s="1">
        <v>1047</v>
      </c>
      <c r="B1049" t="s">
        <v>21</v>
      </c>
      <c r="C1049" t="s">
        <v>184</v>
      </c>
      <c r="D1049" t="s">
        <v>364</v>
      </c>
      <c r="E1049" t="s">
        <v>435</v>
      </c>
      <c r="F1049" t="s">
        <v>434</v>
      </c>
      <c r="I1049">
        <v>1000</v>
      </c>
      <c r="K1049" t="s">
        <v>421</v>
      </c>
      <c r="L1049" t="s">
        <v>306</v>
      </c>
      <c r="M1049" t="s">
        <v>305</v>
      </c>
      <c r="N1049" t="str">
        <f>_xlfn.IFNA(INDEX('[1]Unit _Table'!B:B, MATCH(H1049, '[1]Unit _Table'!A1677:A2676)), "")</f>
        <v/>
      </c>
      <c r="O1049" t="s">
        <v>8</v>
      </c>
      <c r="S1049" t="b">
        <v>0</v>
      </c>
    </row>
    <row r="1050" spans="1:19">
      <c r="A1050" s="1">
        <v>1048</v>
      </c>
      <c r="B1050" t="s">
        <v>21</v>
      </c>
      <c r="C1050" t="s">
        <v>185</v>
      </c>
      <c r="D1050" t="s">
        <v>364</v>
      </c>
      <c r="E1050" t="s">
        <v>435</v>
      </c>
      <c r="F1050" t="s">
        <v>434</v>
      </c>
      <c r="I1050">
        <v>1000</v>
      </c>
      <c r="K1050" t="s">
        <v>307</v>
      </c>
      <c r="L1050" t="s">
        <v>299</v>
      </c>
      <c r="M1050" t="s">
        <v>305</v>
      </c>
      <c r="N1050" t="str">
        <f>_xlfn.IFNA(INDEX('[1]Unit _Table'!B:B, MATCH(H1050, '[1]Unit _Table'!A1756:A2755)), "")</f>
        <v/>
      </c>
      <c r="O1050" t="s">
        <v>8</v>
      </c>
      <c r="S1050" t="b">
        <v>0</v>
      </c>
    </row>
    <row r="1051" spans="1:19">
      <c r="A1051" s="1">
        <v>1049</v>
      </c>
      <c r="B1051" t="s">
        <v>21</v>
      </c>
      <c r="C1051" t="s">
        <v>186</v>
      </c>
      <c r="D1051" t="s">
        <v>364</v>
      </c>
      <c r="E1051" t="s">
        <v>435</v>
      </c>
      <c r="F1051" t="s">
        <v>434</v>
      </c>
      <c r="H1051" t="s">
        <v>383</v>
      </c>
      <c r="I1051">
        <v>1000</v>
      </c>
      <c r="K1051" t="s">
        <v>418</v>
      </c>
      <c r="L1051" t="s">
        <v>306</v>
      </c>
      <c r="M1051" t="s">
        <v>380</v>
      </c>
      <c r="N1051" t="str">
        <f>_xlfn.IFNA(INDEX('[1]Unit _Table'!B:B, MATCH(H1051, '[1]Unit _Table'!$A$1:$A$1000)), "")</f>
        <v>fahrenheit</v>
      </c>
      <c r="O1051" t="s">
        <v>8</v>
      </c>
      <c r="S1051" t="b">
        <v>0</v>
      </c>
    </row>
    <row r="1052" spans="1:19">
      <c r="A1052" s="1">
        <v>1050</v>
      </c>
      <c r="B1052" t="s">
        <v>21</v>
      </c>
      <c r="C1052" t="s">
        <v>187</v>
      </c>
      <c r="D1052" t="s">
        <v>364</v>
      </c>
      <c r="E1052" t="s">
        <v>435</v>
      </c>
      <c r="F1052" t="s">
        <v>434</v>
      </c>
      <c r="I1052">
        <v>1000</v>
      </c>
      <c r="K1052" t="s">
        <v>379</v>
      </c>
      <c r="L1052" t="s">
        <v>306</v>
      </c>
      <c r="M1052" t="s">
        <v>305</v>
      </c>
      <c r="N1052" t="str">
        <f>_xlfn.IFNA(INDEX('[1]Unit _Table'!B:B, MATCH(H1052, '[1]Unit _Table'!A2095:A3094)), "")</f>
        <v/>
      </c>
      <c r="O1052" t="s">
        <v>8</v>
      </c>
      <c r="S1052" t="b">
        <v>0</v>
      </c>
    </row>
    <row r="1053" spans="1:19">
      <c r="A1053" s="1">
        <v>1051</v>
      </c>
      <c r="B1053" t="s">
        <v>21</v>
      </c>
      <c r="C1053" t="s">
        <v>188</v>
      </c>
      <c r="D1053" t="s">
        <v>364</v>
      </c>
      <c r="F1053" t="s">
        <v>434</v>
      </c>
      <c r="I1053" t="e">
        <f>IF(Table13[[#This Row],[Measurement_Kind]]="number", 1000, IF(Table13[[#This Row],[Measurement_Kind]]=OR("boolean", "str"), 1, "N/A"))</f>
        <v>#VALUE!</v>
      </c>
      <c r="N1053" t="str">
        <f>_xlfn.IFNA(INDEX('[1]Unit _Table'!B:B, MATCH(H1053, '[1]Unit _Table'!A:A)), "")</f>
        <v/>
      </c>
      <c r="O1053" t="s">
        <v>8</v>
      </c>
      <c r="S1053" t="b">
        <v>0</v>
      </c>
    </row>
    <row r="1054" spans="1:19">
      <c r="A1054" s="1">
        <v>1052</v>
      </c>
      <c r="B1054" t="s">
        <v>21</v>
      </c>
      <c r="C1054" t="s">
        <v>131</v>
      </c>
      <c r="D1054" t="s">
        <v>364</v>
      </c>
      <c r="E1054" t="s">
        <v>435</v>
      </c>
      <c r="F1054" t="s">
        <v>434</v>
      </c>
      <c r="I1054">
        <v>1000</v>
      </c>
      <c r="K1054" t="s">
        <v>417</v>
      </c>
      <c r="L1054" t="s">
        <v>306</v>
      </c>
      <c r="M1054" t="s">
        <v>380</v>
      </c>
      <c r="N1054" t="str">
        <f>_xlfn.IFNA(INDEX('[1]Unit _Table'!B:B, MATCH(H1054, '[1]Unit _Table'!A1906:A2905)), "")</f>
        <v/>
      </c>
      <c r="O1054" t="s">
        <v>8</v>
      </c>
      <c r="S1054" t="b">
        <v>0</v>
      </c>
    </row>
    <row r="1055" spans="1:19">
      <c r="A1055" s="1">
        <v>1053</v>
      </c>
      <c r="B1055" t="s">
        <v>21</v>
      </c>
      <c r="C1055" t="s">
        <v>189</v>
      </c>
      <c r="D1055" t="s">
        <v>364</v>
      </c>
      <c r="E1055" t="s">
        <v>435</v>
      </c>
      <c r="F1055" t="s">
        <v>434</v>
      </c>
      <c r="I1055">
        <v>1000</v>
      </c>
      <c r="K1055" t="s">
        <v>461</v>
      </c>
      <c r="L1055" t="s">
        <v>306</v>
      </c>
      <c r="M1055" t="s">
        <v>380</v>
      </c>
      <c r="N1055" t="str">
        <f>_xlfn.IFNA(INDEX('[1]Unit _Table'!B:B, MATCH(H1055, '[1]Unit _Table'!A1957:A2956)), "")</f>
        <v/>
      </c>
      <c r="O1055" t="s">
        <v>8</v>
      </c>
      <c r="S1055" t="b">
        <v>0</v>
      </c>
    </row>
    <row r="1056" spans="1:19">
      <c r="A1056" s="1">
        <v>1054</v>
      </c>
      <c r="B1056" t="s">
        <v>21</v>
      </c>
      <c r="C1056" t="s">
        <v>132</v>
      </c>
      <c r="D1056" t="s">
        <v>364</v>
      </c>
      <c r="E1056" t="s">
        <v>435</v>
      </c>
      <c r="F1056" t="s">
        <v>434</v>
      </c>
      <c r="I1056">
        <v>1000</v>
      </c>
      <c r="K1056" t="s">
        <v>378</v>
      </c>
      <c r="L1056" t="s">
        <v>306</v>
      </c>
      <c r="M1056" t="s">
        <v>305</v>
      </c>
      <c r="N1056" t="str">
        <f>_xlfn.IFNA(INDEX('[1]Unit _Table'!B:B, MATCH(H1056, '[1]Unit _Table'!A2644:A3643)), "")</f>
        <v/>
      </c>
      <c r="O1056" t="s">
        <v>8</v>
      </c>
      <c r="S1056" t="b">
        <v>0</v>
      </c>
    </row>
    <row r="1057" spans="1:19">
      <c r="A1057" s="1">
        <v>1055</v>
      </c>
      <c r="B1057" t="s">
        <v>21</v>
      </c>
      <c r="C1057" t="s">
        <v>190</v>
      </c>
      <c r="D1057" t="s">
        <v>364</v>
      </c>
      <c r="F1057" t="s">
        <v>434</v>
      </c>
      <c r="I1057" t="e">
        <f>IF(Table13[[#This Row],[Measurement_Kind]]="number", 1000, IF(Table13[[#This Row],[Measurement_Kind]]=OR("boolean", "str"), 1, "N/A"))</f>
        <v>#VALUE!</v>
      </c>
      <c r="N1057" t="str">
        <f>_xlfn.IFNA(INDEX('[1]Unit _Table'!B:B, MATCH(H1057, '[1]Unit _Table'!A:A)), "")</f>
        <v/>
      </c>
      <c r="O1057" t="s">
        <v>8</v>
      </c>
      <c r="S1057" t="b">
        <v>0</v>
      </c>
    </row>
    <row r="1058" spans="1:19">
      <c r="A1058" s="1">
        <v>1056</v>
      </c>
      <c r="B1058" t="s">
        <v>21</v>
      </c>
      <c r="C1058" t="s">
        <v>191</v>
      </c>
      <c r="D1058" t="s">
        <v>364</v>
      </c>
      <c r="F1058" t="s">
        <v>434</v>
      </c>
      <c r="I1058" t="e">
        <f>IF(Table13[[#This Row],[Measurement_Kind]]="number", 1000, IF(Table13[[#This Row],[Measurement_Kind]]=OR("boolean", "str"), 1, "N/A"))</f>
        <v>#VALUE!</v>
      </c>
      <c r="N1058" t="str">
        <f>_xlfn.IFNA(INDEX('[1]Unit _Table'!B:B, MATCH(H1058, '[1]Unit _Table'!A:A)), "")</f>
        <v/>
      </c>
      <c r="O1058" t="s">
        <v>8</v>
      </c>
      <c r="S1058" t="b">
        <v>0</v>
      </c>
    </row>
    <row r="1059" spans="1:19">
      <c r="A1059" s="1">
        <v>1057</v>
      </c>
      <c r="B1059" t="s">
        <v>21</v>
      </c>
      <c r="C1059" t="s">
        <v>192</v>
      </c>
      <c r="D1059" t="s">
        <v>364</v>
      </c>
      <c r="E1059" t="s">
        <v>435</v>
      </c>
      <c r="F1059" t="s">
        <v>434</v>
      </c>
      <c r="I1059">
        <v>1000</v>
      </c>
      <c r="K1059" t="s">
        <v>416</v>
      </c>
      <c r="L1059" t="s">
        <v>306</v>
      </c>
      <c r="M1059" t="s">
        <v>380</v>
      </c>
      <c r="N1059" t="str">
        <f>_xlfn.IFNA(INDEX('[1]Unit _Table'!B:B, MATCH(H1059, '[1]Unit _Table'!A2010:A3009)), "")</f>
        <v/>
      </c>
      <c r="O1059" t="s">
        <v>8</v>
      </c>
      <c r="S1059" t="b">
        <v>0</v>
      </c>
    </row>
    <row r="1060" spans="1:19">
      <c r="A1060" s="1">
        <v>1058</v>
      </c>
      <c r="B1060" t="s">
        <v>21</v>
      </c>
      <c r="C1060" t="s">
        <v>193</v>
      </c>
      <c r="D1060" t="s">
        <v>364</v>
      </c>
      <c r="F1060" t="s">
        <v>434</v>
      </c>
      <c r="I1060" t="e">
        <f>IF(Table13[[#This Row],[Measurement_Kind]]="number", 1000, IF(Table13[[#This Row],[Measurement_Kind]]=OR("boolean", "str"), 1, "N/A"))</f>
        <v>#VALUE!</v>
      </c>
      <c r="N1060" t="str">
        <f>_xlfn.IFNA(INDEX('[1]Unit _Table'!B:B, MATCH(H1060, '[1]Unit _Table'!A:A)), "")</f>
        <v/>
      </c>
      <c r="O1060" t="s">
        <v>8</v>
      </c>
      <c r="S1060" t="b">
        <v>0</v>
      </c>
    </row>
    <row r="1061" spans="1:19">
      <c r="A1061" s="1">
        <v>1059</v>
      </c>
      <c r="B1061" t="s">
        <v>21</v>
      </c>
      <c r="C1061" t="s">
        <v>194</v>
      </c>
      <c r="D1061" t="s">
        <v>364</v>
      </c>
      <c r="F1061" t="s">
        <v>434</v>
      </c>
      <c r="I1061" t="e">
        <f>IF(Table13[[#This Row],[Measurement_Kind]]="number", 1000, IF(Table13[[#This Row],[Measurement_Kind]]=OR("boolean", "str"), 1, "N/A"))</f>
        <v>#VALUE!</v>
      </c>
      <c r="N1061" t="str">
        <f>_xlfn.IFNA(INDEX('[1]Unit _Table'!B:B, MATCH(H1061, '[1]Unit _Table'!A:A)), "")</f>
        <v/>
      </c>
      <c r="O1061" t="s">
        <v>8</v>
      </c>
      <c r="S1061" t="b">
        <v>0</v>
      </c>
    </row>
    <row r="1062" spans="1:19">
      <c r="A1062" s="1">
        <v>1060</v>
      </c>
      <c r="B1062" t="s">
        <v>21</v>
      </c>
      <c r="C1062" t="s">
        <v>195</v>
      </c>
      <c r="D1062" t="s">
        <v>364</v>
      </c>
      <c r="F1062" t="s">
        <v>434</v>
      </c>
      <c r="I1062" t="e">
        <f>IF(Table13[[#This Row],[Measurement_Kind]]="number", 1000, IF(Table13[[#This Row],[Measurement_Kind]]=OR("boolean", "str"), 1, "N/A"))</f>
        <v>#VALUE!</v>
      </c>
      <c r="N1062" t="str">
        <f>_xlfn.IFNA(INDEX('[1]Unit _Table'!B:B, MATCH(H1062, '[1]Unit _Table'!A:A)), "")</f>
        <v/>
      </c>
      <c r="O1062" t="s">
        <v>8</v>
      </c>
      <c r="S1062" t="b">
        <v>0</v>
      </c>
    </row>
    <row r="1063" spans="1:19">
      <c r="A1063" s="1">
        <v>1061</v>
      </c>
      <c r="B1063" t="s">
        <v>21</v>
      </c>
      <c r="C1063" t="s">
        <v>196</v>
      </c>
      <c r="D1063" t="s">
        <v>364</v>
      </c>
      <c r="F1063" t="s">
        <v>434</v>
      </c>
      <c r="I1063" t="e">
        <f>IF(Table13[[#This Row],[Measurement_Kind]]="number", 1000, IF(Table13[[#This Row],[Measurement_Kind]]=OR("boolean", "str"), 1, "N/A"))</f>
        <v>#VALUE!</v>
      </c>
      <c r="N1063" t="str">
        <f>_xlfn.IFNA(INDEX('[1]Unit _Table'!B:B, MATCH(H1063, '[1]Unit _Table'!A:A)), "")</f>
        <v/>
      </c>
      <c r="O1063" t="s">
        <v>8</v>
      </c>
      <c r="S1063" t="b">
        <v>0</v>
      </c>
    </row>
    <row r="1064" spans="1:19">
      <c r="A1064" s="1">
        <v>1062</v>
      </c>
      <c r="B1064" t="s">
        <v>21</v>
      </c>
      <c r="C1064" t="s">
        <v>197</v>
      </c>
      <c r="D1064" t="s">
        <v>364</v>
      </c>
      <c r="E1064" t="s">
        <v>435</v>
      </c>
      <c r="F1064" t="s">
        <v>434</v>
      </c>
      <c r="I1064">
        <v>1</v>
      </c>
      <c r="K1064" t="s">
        <v>414</v>
      </c>
      <c r="L1064" t="s">
        <v>299</v>
      </c>
      <c r="M1064" t="s">
        <v>298</v>
      </c>
      <c r="N1064" t="str">
        <f>_xlfn.IFNA(INDEX('[1]Unit _Table'!B:B, MATCH(H1064, '[1]Unit _Table'!A2133:A3132)), "")</f>
        <v/>
      </c>
      <c r="O1064" t="s">
        <v>8</v>
      </c>
      <c r="S1064" t="b">
        <v>0</v>
      </c>
    </row>
    <row r="1065" spans="1:19">
      <c r="A1065" s="1">
        <v>1063</v>
      </c>
      <c r="B1065" t="s">
        <v>21</v>
      </c>
      <c r="C1065" t="s">
        <v>25</v>
      </c>
      <c r="D1065" t="s">
        <v>364</v>
      </c>
      <c r="F1065" t="s">
        <v>434</v>
      </c>
      <c r="I1065">
        <v>1</v>
      </c>
      <c r="N1065" t="str">
        <f>_xlfn.IFNA(INDEX('[1]Unit _Table'!B:B, MATCH(H1065, '[1]Unit _Table'!A:A)), "")</f>
        <v/>
      </c>
      <c r="O1065" t="s">
        <v>8</v>
      </c>
      <c r="S1065" t="b">
        <v>0</v>
      </c>
    </row>
    <row r="1066" spans="1:19">
      <c r="A1066" s="1">
        <v>1064</v>
      </c>
      <c r="B1066" t="s">
        <v>21</v>
      </c>
      <c r="C1066" t="s">
        <v>200</v>
      </c>
      <c r="D1066" t="s">
        <v>364</v>
      </c>
      <c r="E1066" t="s">
        <v>435</v>
      </c>
      <c r="F1066" t="s">
        <v>434</v>
      </c>
      <c r="I1066">
        <v>1</v>
      </c>
      <c r="K1066" t="s">
        <v>304</v>
      </c>
      <c r="L1066" t="s">
        <v>299</v>
      </c>
      <c r="M1066" t="s">
        <v>298</v>
      </c>
      <c r="N1066" t="str">
        <f>_xlfn.IFNA(INDEX('[1]Unit _Table'!B:B, MATCH(H1066, '[1]Unit _Table'!A2294:A3293)), "")</f>
        <v/>
      </c>
      <c r="O1066" t="s">
        <v>8</v>
      </c>
      <c r="S1066" t="b">
        <v>0</v>
      </c>
    </row>
    <row r="1067" spans="1:19">
      <c r="A1067" s="1">
        <v>1065</v>
      </c>
      <c r="B1067" t="s">
        <v>21</v>
      </c>
      <c r="C1067" t="s">
        <v>201</v>
      </c>
      <c r="D1067" t="s">
        <v>364</v>
      </c>
      <c r="E1067" t="s">
        <v>435</v>
      </c>
      <c r="F1067" t="s">
        <v>434</v>
      </c>
      <c r="I1067">
        <v>1</v>
      </c>
      <c r="K1067" t="s">
        <v>300</v>
      </c>
      <c r="L1067" t="s">
        <v>299</v>
      </c>
      <c r="M1067" t="s">
        <v>298</v>
      </c>
      <c r="N1067" t="str">
        <f>_xlfn.IFNA(INDEX('[1]Unit _Table'!B:B, MATCH(H1067, '[1]Unit _Table'!A4119:A5118)), "")</f>
        <v/>
      </c>
      <c r="O1067" t="s">
        <v>8</v>
      </c>
      <c r="S1067" t="b">
        <v>0</v>
      </c>
    </row>
    <row r="1068" spans="1:19">
      <c r="A1068" s="1">
        <v>1066</v>
      </c>
      <c r="B1068" t="s">
        <v>21</v>
      </c>
      <c r="C1068" t="s">
        <v>202</v>
      </c>
      <c r="D1068" t="s">
        <v>364</v>
      </c>
      <c r="E1068" t="s">
        <v>435</v>
      </c>
      <c r="F1068" t="s">
        <v>434</v>
      </c>
      <c r="H1068" t="s">
        <v>383</v>
      </c>
      <c r="I1068">
        <v>1000</v>
      </c>
      <c r="K1068" t="s">
        <v>386</v>
      </c>
      <c r="L1068" t="s">
        <v>306</v>
      </c>
      <c r="M1068" t="s">
        <v>380</v>
      </c>
      <c r="N1068" t="str">
        <f>_xlfn.IFNA(INDEX('[1]Unit _Table'!B:B, MATCH(H1068, '[1]Unit _Table'!$A$1:$A$1000)), "")</f>
        <v>fahrenheit</v>
      </c>
      <c r="O1068" t="s">
        <v>8</v>
      </c>
      <c r="S1068" t="b">
        <v>0</v>
      </c>
    </row>
    <row r="1069" spans="1:19">
      <c r="A1069" s="1">
        <v>1067</v>
      </c>
      <c r="B1069" t="s">
        <v>21</v>
      </c>
      <c r="C1069" t="s">
        <v>203</v>
      </c>
      <c r="D1069" t="s">
        <v>364</v>
      </c>
      <c r="E1069" t="s">
        <v>435</v>
      </c>
      <c r="F1069" t="s">
        <v>434</v>
      </c>
      <c r="H1069" t="s">
        <v>383</v>
      </c>
      <c r="I1069">
        <v>1000</v>
      </c>
      <c r="K1069" t="s">
        <v>385</v>
      </c>
      <c r="L1069" t="s">
        <v>306</v>
      </c>
      <c r="M1069" t="s">
        <v>380</v>
      </c>
      <c r="N1069" t="str">
        <f>_xlfn.IFNA(INDEX('[1]Unit _Table'!B:B, MATCH(H1069, '[1]Unit _Table'!$A$1:$A$1000)), "")</f>
        <v>fahrenheit</v>
      </c>
      <c r="O1069" t="s">
        <v>8</v>
      </c>
      <c r="S1069" t="b">
        <v>0</v>
      </c>
    </row>
    <row r="1070" spans="1:19">
      <c r="A1070" s="1">
        <v>1068</v>
      </c>
      <c r="B1070" t="s">
        <v>21</v>
      </c>
      <c r="C1070" t="s">
        <v>147</v>
      </c>
      <c r="D1070" t="s">
        <v>364</v>
      </c>
      <c r="E1070" t="s">
        <v>435</v>
      </c>
      <c r="F1070" t="s">
        <v>434</v>
      </c>
      <c r="I1070">
        <v>1000</v>
      </c>
      <c r="K1070" t="s">
        <v>307</v>
      </c>
      <c r="L1070" t="s">
        <v>376</v>
      </c>
      <c r="M1070" t="s">
        <v>305</v>
      </c>
      <c r="N1070" t="str">
        <f>_xlfn.IFNA(INDEX('[1]Unit _Table'!B:B, MATCH(H1070, '[1]Unit _Table'!A3000:A3999)), "")</f>
        <v/>
      </c>
      <c r="O1070" t="s">
        <v>8</v>
      </c>
      <c r="S1070" t="b">
        <v>0</v>
      </c>
    </row>
    <row r="1071" spans="1:19">
      <c r="A1071" s="1">
        <v>1069</v>
      </c>
      <c r="B1071" t="s">
        <v>21</v>
      </c>
      <c r="C1071" t="s">
        <v>204</v>
      </c>
      <c r="D1071" t="s">
        <v>364</v>
      </c>
      <c r="E1071" t="s">
        <v>435</v>
      </c>
      <c r="F1071" t="s">
        <v>434</v>
      </c>
      <c r="H1071" t="s">
        <v>383</v>
      </c>
      <c r="I1071">
        <v>1000</v>
      </c>
      <c r="K1071" t="s">
        <v>382</v>
      </c>
      <c r="L1071" t="s">
        <v>306</v>
      </c>
      <c r="M1071" t="s">
        <v>380</v>
      </c>
      <c r="N1071" t="str">
        <f>_xlfn.IFNA(INDEX('[1]Unit _Table'!B:B, MATCH(H1071, '[1]Unit _Table'!$A$1:$A$1000)), "")</f>
        <v>fahrenheit</v>
      </c>
      <c r="O1071" t="s">
        <v>8</v>
      </c>
      <c r="S1071" t="b">
        <v>0</v>
      </c>
    </row>
    <row r="1072" spans="1:19">
      <c r="A1072" s="1">
        <v>1070</v>
      </c>
      <c r="B1072" t="s">
        <v>21</v>
      </c>
      <c r="C1072" t="s">
        <v>495</v>
      </c>
      <c r="D1072" t="s">
        <v>364</v>
      </c>
      <c r="E1072" t="s">
        <v>435</v>
      </c>
      <c r="F1072" t="s">
        <v>434</v>
      </c>
      <c r="H1072" t="s">
        <v>383</v>
      </c>
      <c r="I1072">
        <v>1000</v>
      </c>
      <c r="K1072" t="s">
        <v>494</v>
      </c>
      <c r="L1072" t="s">
        <v>306</v>
      </c>
      <c r="M1072" t="s">
        <v>380</v>
      </c>
      <c r="N1072" t="str">
        <f>_xlfn.IFNA(INDEX('[1]Unit _Table'!B:B, MATCH(H1072, '[1]Unit _Table'!$A$1:$A$1000)), "")</f>
        <v>fahrenheit</v>
      </c>
      <c r="O1072" t="s">
        <v>8</v>
      </c>
      <c r="S1072" t="b">
        <v>0</v>
      </c>
    </row>
    <row r="1073" spans="1:19">
      <c r="A1073" s="1">
        <v>1071</v>
      </c>
      <c r="B1073" t="s">
        <v>21</v>
      </c>
      <c r="C1073" t="s">
        <v>205</v>
      </c>
      <c r="D1073" t="s">
        <v>364</v>
      </c>
      <c r="E1073" t="s">
        <v>435</v>
      </c>
      <c r="F1073" t="s">
        <v>434</v>
      </c>
      <c r="I1073">
        <v>1000</v>
      </c>
      <c r="K1073" t="s">
        <v>307</v>
      </c>
      <c r="L1073" t="s">
        <v>306</v>
      </c>
      <c r="M1073" t="s">
        <v>305</v>
      </c>
      <c r="N1073" t="str">
        <f>_xlfn.IFNA(INDEX('[1]Unit _Table'!B:B, MATCH(H1073, '[1]Unit _Table'!A3102:A4101)), "")</f>
        <v/>
      </c>
      <c r="O1073" t="s">
        <v>8</v>
      </c>
      <c r="S1073" t="b">
        <v>0</v>
      </c>
    </row>
    <row r="1074" spans="1:19">
      <c r="A1074" s="1">
        <v>1072</v>
      </c>
      <c r="B1074" t="s">
        <v>105</v>
      </c>
      <c r="C1074" t="s">
        <v>207</v>
      </c>
      <c r="D1074" t="s">
        <v>364</v>
      </c>
      <c r="E1074" t="s">
        <v>435</v>
      </c>
      <c r="F1074" t="s">
        <v>434</v>
      </c>
      <c r="H1074" t="s">
        <v>383</v>
      </c>
      <c r="I1074">
        <v>1000</v>
      </c>
      <c r="K1074" t="s">
        <v>450</v>
      </c>
      <c r="L1074" t="s">
        <v>306</v>
      </c>
      <c r="M1074" t="s">
        <v>380</v>
      </c>
      <c r="N1074" t="str">
        <f>_xlfn.IFNA(INDEX('[1]Unit _Table'!B:B, MATCH(H1074, '[1]Unit _Table'!$A$1:$A$1000)), "")</f>
        <v>fahrenheit</v>
      </c>
      <c r="O1074" t="s">
        <v>8</v>
      </c>
      <c r="S1074" t="b">
        <v>0</v>
      </c>
    </row>
    <row r="1075" spans="1:19">
      <c r="A1075" s="1">
        <v>1073</v>
      </c>
      <c r="B1075" t="s">
        <v>105</v>
      </c>
      <c r="C1075" t="s">
        <v>219</v>
      </c>
      <c r="D1075" t="s">
        <v>364</v>
      </c>
      <c r="E1075" t="s">
        <v>435</v>
      </c>
      <c r="F1075" t="s">
        <v>434</v>
      </c>
      <c r="H1075" t="s">
        <v>383</v>
      </c>
      <c r="I1075">
        <v>1000</v>
      </c>
      <c r="K1075" t="s">
        <v>449</v>
      </c>
      <c r="L1075" t="s">
        <v>306</v>
      </c>
      <c r="M1075" t="s">
        <v>380</v>
      </c>
      <c r="N1075" t="str">
        <f>_xlfn.IFNA(INDEX('[1]Unit _Table'!B:B, MATCH(H1075, '[1]Unit _Table'!$A$1:$A$1000)), "")</f>
        <v>fahrenheit</v>
      </c>
      <c r="O1075" t="s">
        <v>8</v>
      </c>
      <c r="S1075" t="b">
        <v>0</v>
      </c>
    </row>
    <row r="1076" spans="1:19">
      <c r="A1076" s="1">
        <v>1074</v>
      </c>
      <c r="B1076" t="s">
        <v>105</v>
      </c>
      <c r="C1076" t="s">
        <v>220</v>
      </c>
      <c r="D1076" t="s">
        <v>364</v>
      </c>
      <c r="E1076" t="s">
        <v>435</v>
      </c>
      <c r="F1076" t="s">
        <v>434</v>
      </c>
      <c r="H1076" t="s">
        <v>383</v>
      </c>
      <c r="I1076">
        <v>1000</v>
      </c>
      <c r="K1076" t="s">
        <v>449</v>
      </c>
      <c r="L1076" t="s">
        <v>306</v>
      </c>
      <c r="M1076" t="s">
        <v>380</v>
      </c>
      <c r="N1076" t="str">
        <f>_xlfn.IFNA(INDEX('[1]Unit _Table'!B:B, MATCH(H1076, '[1]Unit _Table'!$A$1:$A$1000)), "")</f>
        <v>fahrenheit</v>
      </c>
      <c r="O1076" t="s">
        <v>8</v>
      </c>
      <c r="S1076" t="b">
        <v>0</v>
      </c>
    </row>
    <row r="1077" spans="1:19">
      <c r="A1077" s="1">
        <v>1075</v>
      </c>
      <c r="B1077" t="s">
        <v>105</v>
      </c>
      <c r="C1077" t="s">
        <v>464</v>
      </c>
      <c r="D1077" t="s">
        <v>364</v>
      </c>
      <c r="E1077" t="s">
        <v>435</v>
      </c>
      <c r="F1077" t="s">
        <v>434</v>
      </c>
      <c r="H1077" t="s">
        <v>383</v>
      </c>
      <c r="I1077">
        <v>1000</v>
      </c>
      <c r="K1077" t="s">
        <v>449</v>
      </c>
      <c r="L1077" t="s">
        <v>306</v>
      </c>
      <c r="M1077" t="s">
        <v>380</v>
      </c>
      <c r="N1077" t="str">
        <f>_xlfn.IFNA(INDEX('[1]Unit _Table'!B:B, MATCH(H1077, '[1]Unit _Table'!$A$1:$A$1000)), "")</f>
        <v>fahrenheit</v>
      </c>
      <c r="O1077" t="s">
        <v>8</v>
      </c>
      <c r="S1077" t="b">
        <v>0</v>
      </c>
    </row>
    <row r="1078" spans="1:19">
      <c r="A1078" s="1">
        <v>1076</v>
      </c>
      <c r="B1078" t="s">
        <v>105</v>
      </c>
      <c r="C1078" t="s">
        <v>571</v>
      </c>
      <c r="D1078" t="s">
        <v>364</v>
      </c>
      <c r="E1078" t="s">
        <v>435</v>
      </c>
      <c r="F1078" t="s">
        <v>434</v>
      </c>
      <c r="H1078" t="s">
        <v>383</v>
      </c>
      <c r="I1078">
        <v>1000</v>
      </c>
      <c r="K1078" t="s">
        <v>543</v>
      </c>
      <c r="L1078" t="s">
        <v>306</v>
      </c>
      <c r="M1078" t="s">
        <v>380</v>
      </c>
      <c r="N1078" t="str">
        <f>_xlfn.IFNA(INDEX('[1]Unit _Table'!B:B, MATCH(H1078, '[1]Unit _Table'!$A$1:$A$1000)), "")</f>
        <v>fahrenheit</v>
      </c>
      <c r="O1078" t="s">
        <v>8</v>
      </c>
      <c r="S1078" t="b">
        <v>0</v>
      </c>
    </row>
    <row r="1079" spans="1:19">
      <c r="A1079" s="1">
        <v>1077</v>
      </c>
      <c r="B1079" t="s">
        <v>105</v>
      </c>
      <c r="C1079" t="s">
        <v>209</v>
      </c>
      <c r="D1079" t="s">
        <v>364</v>
      </c>
      <c r="E1079" t="s">
        <v>435</v>
      </c>
      <c r="F1079" t="s">
        <v>434</v>
      </c>
      <c r="I1079">
        <v>1000</v>
      </c>
      <c r="K1079" t="s">
        <v>375</v>
      </c>
      <c r="L1079" t="s">
        <v>299</v>
      </c>
      <c r="M1079" t="s">
        <v>305</v>
      </c>
      <c r="N1079" t="str">
        <f>_xlfn.IFNA(INDEX('[1]Unit _Table'!B:B, MATCH(H1079, '[1]Unit _Table'!A3051:A4050)), "")</f>
        <v/>
      </c>
      <c r="O1079" t="s">
        <v>8</v>
      </c>
      <c r="S1079" t="b">
        <v>0</v>
      </c>
    </row>
    <row r="1080" spans="1:19">
      <c r="A1080" s="1">
        <v>1078</v>
      </c>
      <c r="B1080" t="s">
        <v>108</v>
      </c>
      <c r="C1080" t="s">
        <v>210</v>
      </c>
      <c r="D1080" t="s">
        <v>364</v>
      </c>
      <c r="E1080" t="s">
        <v>435</v>
      </c>
      <c r="F1080" t="s">
        <v>434</v>
      </c>
      <c r="I1080">
        <v>1000</v>
      </c>
      <c r="K1080" t="s">
        <v>381</v>
      </c>
      <c r="L1080" t="s">
        <v>306</v>
      </c>
      <c r="M1080" t="s">
        <v>380</v>
      </c>
      <c r="N1080" t="str">
        <f>_xlfn.IFNA(INDEX('[1]Unit _Table'!B:B, MATCH(H1080, '[1]Unit _Table'!A2540:A3539)), "")</f>
        <v/>
      </c>
      <c r="O1080" t="s">
        <v>8</v>
      </c>
      <c r="S1080" t="b">
        <v>0</v>
      </c>
    </row>
    <row r="1081" spans="1:19">
      <c r="A1081" s="1">
        <v>1079</v>
      </c>
      <c r="B1081" t="s">
        <v>108</v>
      </c>
      <c r="C1081" t="s">
        <v>488</v>
      </c>
      <c r="D1081" t="s">
        <v>364</v>
      </c>
      <c r="E1081" t="s">
        <v>435</v>
      </c>
      <c r="F1081" t="s">
        <v>434</v>
      </c>
      <c r="I1081">
        <v>1000</v>
      </c>
      <c r="K1081" t="s">
        <v>487</v>
      </c>
      <c r="L1081" t="s">
        <v>306</v>
      </c>
      <c r="M1081" t="s">
        <v>305</v>
      </c>
      <c r="N1081" t="str">
        <f>_xlfn.IFNA(INDEX('[1]Unit _Table'!B:B, MATCH(H1081, '[1]Unit _Table'!A2615:A3614)), "")</f>
        <v/>
      </c>
      <c r="O1081" t="s">
        <v>8</v>
      </c>
      <c r="S1081" t="b">
        <v>0</v>
      </c>
    </row>
    <row r="1082" spans="1:19">
      <c r="A1082" s="1">
        <v>1080</v>
      </c>
      <c r="B1082" t="s">
        <v>108</v>
      </c>
      <c r="C1082" t="s">
        <v>211</v>
      </c>
      <c r="D1082" t="s">
        <v>364</v>
      </c>
      <c r="E1082" t="s">
        <v>435</v>
      </c>
      <c r="F1082" t="s">
        <v>434</v>
      </c>
      <c r="I1082">
        <v>1000</v>
      </c>
      <c r="K1082" t="s">
        <v>377</v>
      </c>
      <c r="L1082" t="s">
        <v>306</v>
      </c>
      <c r="M1082" t="s">
        <v>305</v>
      </c>
      <c r="N1082" t="str">
        <f>_xlfn.IFNA(INDEX('[1]Unit _Table'!B:B, MATCH(H1082, '[1]Unit _Table'!A2931:A3930)), "")</f>
        <v/>
      </c>
      <c r="O1082" t="s">
        <v>8</v>
      </c>
      <c r="S1082" t="b">
        <v>0</v>
      </c>
    </row>
    <row r="1083" spans="1:19">
      <c r="A1083" s="1">
        <v>1081</v>
      </c>
      <c r="B1083" t="s">
        <v>31</v>
      </c>
      <c r="C1083" t="s">
        <v>32</v>
      </c>
      <c r="D1083" t="s">
        <v>364</v>
      </c>
      <c r="F1083" t="s">
        <v>308</v>
      </c>
      <c r="I1083" t="e">
        <f>IF(Table13[[#This Row],[Measurement_Kind]]="number", 1000, IF(Table13[[#This Row],[Measurement_Kind]]=OR("boolean", "str"), 1, "N/A"))</f>
        <v>#VALUE!</v>
      </c>
      <c r="N1083" t="str">
        <f>_xlfn.IFNA(INDEX('[1]Unit _Table'!B:B, MATCH(H1083, '[1]Unit _Table'!A:A)), "")</f>
        <v/>
      </c>
      <c r="O1083" t="s">
        <v>8</v>
      </c>
      <c r="S1083" t="b">
        <v>0</v>
      </c>
    </row>
    <row r="1084" spans="1:19">
      <c r="A1084" s="1">
        <v>1082</v>
      </c>
      <c r="B1084" t="s">
        <v>31</v>
      </c>
      <c r="C1084" t="s">
        <v>754</v>
      </c>
      <c r="D1084" t="s">
        <v>364</v>
      </c>
      <c r="F1084" t="s">
        <v>308</v>
      </c>
      <c r="I1084" t="e">
        <f>IF(Table13[[#This Row],[Measurement_Kind]]="number", 1000, IF(Table13[[#This Row],[Measurement_Kind]]=OR("boolean", "str"), 1, "N/A"))</f>
        <v>#VALUE!</v>
      </c>
      <c r="N1084" t="str">
        <f>_xlfn.IFNA(INDEX('[1]Unit _Table'!B:B, MATCH(H1084, '[1]Unit _Table'!A:A)), "")</f>
        <v/>
      </c>
      <c r="O1084" t="s">
        <v>8</v>
      </c>
      <c r="S1084" t="b">
        <v>0</v>
      </c>
    </row>
    <row r="1085" spans="1:19">
      <c r="A1085" s="1">
        <v>1083</v>
      </c>
      <c r="B1085" t="s">
        <v>31</v>
      </c>
      <c r="C1085" t="s">
        <v>753</v>
      </c>
      <c r="D1085" t="s">
        <v>364</v>
      </c>
      <c r="F1085" t="s">
        <v>308</v>
      </c>
      <c r="I1085" t="e">
        <f>IF(Table13[[#This Row],[Measurement_Kind]]="number", 1000, IF(Table13[[#This Row],[Measurement_Kind]]=OR("boolean", "str"), 1, "N/A"))</f>
        <v>#VALUE!</v>
      </c>
      <c r="N1085" t="str">
        <f>_xlfn.IFNA(INDEX('[1]Unit _Table'!B:B, MATCH(H1085, '[1]Unit _Table'!A:A)), "")</f>
        <v/>
      </c>
      <c r="O1085" t="s">
        <v>8</v>
      </c>
      <c r="S1085" t="b">
        <v>0</v>
      </c>
    </row>
    <row r="1086" spans="1:19">
      <c r="A1086" s="1">
        <v>1084</v>
      </c>
      <c r="B1086" t="s">
        <v>111</v>
      </c>
      <c r="C1086" t="s">
        <v>112</v>
      </c>
      <c r="D1086" t="s">
        <v>364</v>
      </c>
      <c r="F1086" t="s">
        <v>308</v>
      </c>
      <c r="I1086" t="e">
        <f>IF(Table13[[#This Row],[Measurement_Kind]]="number", 1000, IF(Table13[[#This Row],[Measurement_Kind]]=OR("boolean", "str"), 1, "N/A"))</f>
        <v>#VALUE!</v>
      </c>
      <c r="N1086" t="str">
        <f>_xlfn.IFNA(INDEX('[1]Unit _Table'!B:B, MATCH(H1086, '[1]Unit _Table'!A:A)), "")</f>
        <v/>
      </c>
      <c r="O1086" t="s">
        <v>8</v>
      </c>
      <c r="S1086" t="b">
        <v>0</v>
      </c>
    </row>
    <row r="1087" spans="1:19">
      <c r="A1087" s="1">
        <v>1085</v>
      </c>
      <c r="B1087" t="s">
        <v>111</v>
      </c>
      <c r="C1087" t="s">
        <v>113</v>
      </c>
      <c r="D1087" t="s">
        <v>364</v>
      </c>
      <c r="F1087" t="s">
        <v>308</v>
      </c>
      <c r="I1087" t="e">
        <f>IF(Table13[[#This Row],[Measurement_Kind]]="number", 1000, IF(Table13[[#This Row],[Measurement_Kind]]=OR("boolean", "str"), 1, "N/A"))</f>
        <v>#VALUE!</v>
      </c>
      <c r="N1087" t="str">
        <f>_xlfn.IFNA(INDEX('[1]Unit _Table'!B:B, MATCH(H1087, '[1]Unit _Table'!A:A)), "")</f>
        <v/>
      </c>
      <c r="O1087" t="s">
        <v>8</v>
      </c>
      <c r="S1087" t="b">
        <v>0</v>
      </c>
    </row>
    <row r="1088" spans="1:19">
      <c r="A1088" s="1">
        <v>1086</v>
      </c>
      <c r="B1088" t="s">
        <v>33</v>
      </c>
      <c r="C1088" t="s">
        <v>554</v>
      </c>
      <c r="D1088" t="s">
        <v>364</v>
      </c>
      <c r="F1088" t="s">
        <v>308</v>
      </c>
      <c r="I1088">
        <v>1</v>
      </c>
      <c r="M1088" t="s">
        <v>305</v>
      </c>
      <c r="N1088" t="str">
        <f>_xlfn.IFNA(INDEX('[1]Unit _Table'!B:B, MATCH(H1088, '[1]Unit _Table'!A:A)), "")</f>
        <v/>
      </c>
      <c r="O1088" t="s">
        <v>8</v>
      </c>
      <c r="S1088" t="b">
        <v>0</v>
      </c>
    </row>
    <row r="1089" spans="1:19">
      <c r="A1089" s="1">
        <v>1087</v>
      </c>
      <c r="B1089" t="s">
        <v>33</v>
      </c>
      <c r="C1089" t="s">
        <v>213</v>
      </c>
      <c r="D1089" t="s">
        <v>364</v>
      </c>
      <c r="F1089" t="s">
        <v>308</v>
      </c>
      <c r="I1089" t="e">
        <f>IF(Table13[[#This Row],[Measurement_Kind]]="number", 1000, IF(Table13[[#This Row],[Measurement_Kind]]=OR("boolean", "str"), 1, "N/A"))</f>
        <v>#VALUE!</v>
      </c>
      <c r="L1089" t="s">
        <v>306</v>
      </c>
      <c r="M1089" t="s">
        <v>305</v>
      </c>
      <c r="N1089" t="str">
        <f>_xlfn.IFNA(INDEX('[1]Unit _Table'!B:B, MATCH(H1089, '[1]Unit _Table'!A:A)), "")</f>
        <v/>
      </c>
      <c r="O1089" t="s">
        <v>8</v>
      </c>
      <c r="S1089" t="b">
        <v>0</v>
      </c>
    </row>
    <row r="1090" spans="1:19">
      <c r="A1090" s="1">
        <v>1088</v>
      </c>
      <c r="B1090" t="s">
        <v>33</v>
      </c>
      <c r="C1090" t="s">
        <v>214</v>
      </c>
      <c r="D1090" t="s">
        <v>364</v>
      </c>
      <c r="F1090" t="s">
        <v>308</v>
      </c>
      <c r="I1090">
        <v>1</v>
      </c>
      <c r="M1090" t="s">
        <v>305</v>
      </c>
      <c r="N1090" t="str">
        <f>_xlfn.IFNA(INDEX('[1]Unit _Table'!B:B, MATCH(H1090, '[1]Unit _Table'!A:A)), "")</f>
        <v/>
      </c>
      <c r="O1090" t="s">
        <v>8</v>
      </c>
      <c r="S1090" t="b">
        <v>0</v>
      </c>
    </row>
    <row r="1091" spans="1:19">
      <c r="A1091" s="1">
        <v>1089</v>
      </c>
      <c r="B1091" t="s">
        <v>33</v>
      </c>
      <c r="C1091" t="s">
        <v>216</v>
      </c>
      <c r="D1091" t="s">
        <v>364</v>
      </c>
      <c r="F1091" t="s">
        <v>308</v>
      </c>
      <c r="I1091">
        <v>1</v>
      </c>
      <c r="M1091" t="s">
        <v>305</v>
      </c>
      <c r="N1091" t="str">
        <f>_xlfn.IFNA(INDEX('[1]Unit _Table'!B:B, MATCH(H1091, '[1]Unit _Table'!A:A)), "")</f>
        <v/>
      </c>
      <c r="O1091" t="s">
        <v>8</v>
      </c>
      <c r="S1091" t="b">
        <v>0</v>
      </c>
    </row>
    <row r="1092" spans="1:19">
      <c r="A1092" s="1">
        <v>1090</v>
      </c>
      <c r="B1092" t="s">
        <v>33</v>
      </c>
      <c r="C1092" t="s">
        <v>38</v>
      </c>
      <c r="D1092" t="s">
        <v>364</v>
      </c>
      <c r="F1092" t="s">
        <v>308</v>
      </c>
      <c r="I1092" t="e">
        <f>IF(Table13[[#This Row],[Measurement_Kind]]="number", 1000, IF(Table13[[#This Row],[Measurement_Kind]]=OR("boolean", "str"), 1, "N/A"))</f>
        <v>#VALUE!</v>
      </c>
      <c r="N1092" t="str">
        <f>_xlfn.IFNA(INDEX('[1]Unit _Table'!B:B, MATCH(H1092, '[1]Unit _Table'!A:A)), "")</f>
        <v/>
      </c>
      <c r="O1092" t="s">
        <v>8</v>
      </c>
      <c r="S1092" t="b">
        <v>0</v>
      </c>
    </row>
    <row r="1093" spans="1:19">
      <c r="A1093" s="1">
        <v>1091</v>
      </c>
      <c r="B1093" t="s">
        <v>33</v>
      </c>
      <c r="C1093" t="s">
        <v>34</v>
      </c>
      <c r="D1093" t="s">
        <v>364</v>
      </c>
      <c r="F1093" t="s">
        <v>308</v>
      </c>
      <c r="I1093" t="e">
        <f>IF(Table13[[#This Row],[Measurement_Kind]]="number", 1000, IF(Table13[[#This Row],[Measurement_Kind]]=OR("boolean", "str"), 1, "N/A"))</f>
        <v>#VALUE!</v>
      </c>
      <c r="N1093" t="str">
        <f>_xlfn.IFNA(INDEX('[1]Unit _Table'!B:B, MATCH(H1093, '[1]Unit _Table'!A:A)), "")</f>
        <v/>
      </c>
      <c r="O1093" t="s">
        <v>8</v>
      </c>
      <c r="S1093" t="b">
        <v>0</v>
      </c>
    </row>
    <row r="1094" spans="1:19">
      <c r="A1094" s="1">
        <v>1092</v>
      </c>
      <c r="B1094" t="s">
        <v>33</v>
      </c>
      <c r="C1094" t="s">
        <v>215</v>
      </c>
      <c r="D1094" t="s">
        <v>364</v>
      </c>
      <c r="F1094" t="s">
        <v>308</v>
      </c>
      <c r="I1094">
        <v>1</v>
      </c>
      <c r="M1094" t="s">
        <v>305</v>
      </c>
      <c r="N1094" t="str">
        <f>_xlfn.IFNA(INDEX('[1]Unit _Table'!B:B, MATCH(H1094, '[1]Unit _Table'!A:A)), "")</f>
        <v/>
      </c>
      <c r="O1094" t="s">
        <v>8</v>
      </c>
      <c r="S1094" t="b">
        <v>0</v>
      </c>
    </row>
    <row r="1095" spans="1:19">
      <c r="A1095" s="1">
        <v>1093</v>
      </c>
      <c r="B1095" t="s">
        <v>33</v>
      </c>
      <c r="C1095" t="s">
        <v>35</v>
      </c>
      <c r="D1095" t="s">
        <v>364</v>
      </c>
      <c r="F1095" t="s">
        <v>308</v>
      </c>
      <c r="I1095" t="e">
        <f>IF(Table13[[#This Row],[Measurement_Kind]]="number", 1000, IF(Table13[[#This Row],[Measurement_Kind]]=OR("boolean", "str"), 1, "N/A"))</f>
        <v>#VALUE!</v>
      </c>
      <c r="N1095" t="str">
        <f>_xlfn.IFNA(INDEX('[1]Unit _Table'!B:B, MATCH(H1095, '[1]Unit _Table'!A:A)), "")</f>
        <v/>
      </c>
      <c r="O1095" t="s">
        <v>8</v>
      </c>
      <c r="S1095" t="b">
        <v>0</v>
      </c>
    </row>
    <row r="1096" spans="1:19">
      <c r="A1096" s="1">
        <v>1094</v>
      </c>
      <c r="B1096" t="s">
        <v>33</v>
      </c>
      <c r="C1096" t="s">
        <v>479</v>
      </c>
      <c r="D1096" t="s">
        <v>364</v>
      </c>
      <c r="F1096" t="s">
        <v>308</v>
      </c>
      <c r="I1096" t="e">
        <f>IF(Table13[[#This Row],[Measurement_Kind]]="number", 1000, IF(Table13[[#This Row],[Measurement_Kind]]=OR("boolean", "str"), 1, "N/A"))</f>
        <v>#VALUE!</v>
      </c>
      <c r="N1096" t="str">
        <f>_xlfn.IFNA(INDEX('[1]Unit _Table'!B:B, MATCH(H1096, '[1]Unit _Table'!A:A)), "")</f>
        <v/>
      </c>
      <c r="O1096" t="s">
        <v>8</v>
      </c>
      <c r="S1096" t="b">
        <v>0</v>
      </c>
    </row>
    <row r="1097" spans="1:19">
      <c r="A1097" s="1">
        <v>1095</v>
      </c>
      <c r="B1097" t="s">
        <v>45</v>
      </c>
      <c r="C1097" t="s">
        <v>47</v>
      </c>
      <c r="D1097" t="s">
        <v>364</v>
      </c>
      <c r="F1097" t="s">
        <v>308</v>
      </c>
      <c r="I1097" t="e">
        <f>IF(Table13[[#This Row],[Measurement_Kind]]="number", 1000, IF(Table13[[#This Row],[Measurement_Kind]]=OR("boolean", "str"), 1, "N/A"))</f>
        <v>#VALUE!</v>
      </c>
      <c r="N1097" t="str">
        <f>_xlfn.IFNA(INDEX('[1]Unit _Table'!B:B, MATCH(H1097, '[1]Unit _Table'!A:A)), "")</f>
        <v/>
      </c>
      <c r="O1097" t="s">
        <v>8</v>
      </c>
      <c r="S1097" t="b">
        <v>0</v>
      </c>
    </row>
    <row r="1098" spans="1:19">
      <c r="A1098" s="1">
        <v>1096</v>
      </c>
      <c r="B1098" t="s">
        <v>45</v>
      </c>
      <c r="C1098" t="s">
        <v>48</v>
      </c>
      <c r="D1098" t="s">
        <v>364</v>
      </c>
      <c r="F1098" t="s">
        <v>308</v>
      </c>
      <c r="I1098" t="e">
        <f>IF(Table13[[#This Row],[Measurement_Kind]]="number", 1000, IF(Table13[[#This Row],[Measurement_Kind]]=OR("boolean", "str"), 1, "N/A"))</f>
        <v>#VALUE!</v>
      </c>
      <c r="N1098" t="str">
        <f>_xlfn.IFNA(INDEX('[1]Unit _Table'!B:B, MATCH(H1098, '[1]Unit _Table'!A:A)), "")</f>
        <v/>
      </c>
      <c r="O1098" t="s">
        <v>8</v>
      </c>
      <c r="S1098" t="b">
        <v>0</v>
      </c>
    </row>
    <row r="1099" spans="1:19">
      <c r="A1099" s="1">
        <v>1097</v>
      </c>
      <c r="B1099" t="s">
        <v>45</v>
      </c>
      <c r="C1099" t="s">
        <v>49</v>
      </c>
      <c r="D1099" t="s">
        <v>364</v>
      </c>
      <c r="F1099" t="s">
        <v>308</v>
      </c>
      <c r="I1099" t="e">
        <f>IF(Table13[[#This Row],[Measurement_Kind]]="number", 1000, IF(Table13[[#This Row],[Measurement_Kind]]=OR("boolean", "str"), 1, "N/A"))</f>
        <v>#VALUE!</v>
      </c>
      <c r="N1099" t="str">
        <f>_xlfn.IFNA(INDEX('[1]Unit _Table'!B:B, MATCH(H1099, '[1]Unit _Table'!A:A)), "")</f>
        <v/>
      </c>
      <c r="O1099" t="s">
        <v>8</v>
      </c>
      <c r="S1099" t="b">
        <v>0</v>
      </c>
    </row>
    <row r="1100" spans="1:19">
      <c r="A1100" s="1">
        <v>1098</v>
      </c>
      <c r="B1100" t="s">
        <v>45</v>
      </c>
      <c r="C1100" t="s">
        <v>50</v>
      </c>
      <c r="D1100" t="s">
        <v>364</v>
      </c>
      <c r="F1100" t="s">
        <v>308</v>
      </c>
      <c r="I1100" t="e">
        <f>IF(Table13[[#This Row],[Measurement_Kind]]="number", 1000, IF(Table13[[#This Row],[Measurement_Kind]]=OR("boolean", "str"), 1, "N/A"))</f>
        <v>#VALUE!</v>
      </c>
      <c r="N1100" t="str">
        <f>_xlfn.IFNA(INDEX('[1]Unit _Table'!B:B, MATCH(H1100, '[1]Unit _Table'!A:A)), "")</f>
        <v/>
      </c>
      <c r="O1100" t="s">
        <v>8</v>
      </c>
      <c r="S1100" t="b">
        <v>0</v>
      </c>
    </row>
    <row r="1101" spans="1:19">
      <c r="A1101" s="1">
        <v>1099</v>
      </c>
      <c r="B1101" t="s">
        <v>45</v>
      </c>
      <c r="C1101" t="s">
        <v>52</v>
      </c>
      <c r="D1101" t="s">
        <v>364</v>
      </c>
      <c r="F1101" t="s">
        <v>308</v>
      </c>
      <c r="I1101" t="e">
        <f>IF(Table13[[#This Row],[Measurement_Kind]]="number", 1000, IF(Table13[[#This Row],[Measurement_Kind]]=OR("boolean", "str"), 1, "N/A"))</f>
        <v>#VALUE!</v>
      </c>
      <c r="N1101" t="str">
        <f>_xlfn.IFNA(INDEX('[1]Unit _Table'!B:B, MATCH(H1101, '[1]Unit _Table'!A:A)), "")</f>
        <v/>
      </c>
      <c r="O1101" t="s">
        <v>8</v>
      </c>
      <c r="S1101" t="b">
        <v>0</v>
      </c>
    </row>
    <row r="1102" spans="1:19">
      <c r="A1102" s="1">
        <v>1100</v>
      </c>
      <c r="B1102" t="s">
        <v>45</v>
      </c>
      <c r="C1102" t="s">
        <v>53</v>
      </c>
      <c r="D1102" t="s">
        <v>364</v>
      </c>
      <c r="F1102" t="s">
        <v>308</v>
      </c>
      <c r="I1102" t="e">
        <f>IF(Table13[[#This Row],[Measurement_Kind]]="number", 1000, IF(Table13[[#This Row],[Measurement_Kind]]=OR("boolean", "str"), 1, "N/A"))</f>
        <v>#VALUE!</v>
      </c>
      <c r="N1102" t="str">
        <f>_xlfn.IFNA(INDEX('[1]Unit _Table'!B:B, MATCH(H1102, '[1]Unit _Table'!A:A)), "")</f>
        <v/>
      </c>
      <c r="O1102" t="s">
        <v>8</v>
      </c>
      <c r="S1102" t="b">
        <v>0</v>
      </c>
    </row>
    <row r="1103" spans="1:19">
      <c r="A1103" s="1">
        <v>1101</v>
      </c>
      <c r="B1103" t="s">
        <v>45</v>
      </c>
      <c r="C1103" t="s">
        <v>54</v>
      </c>
      <c r="D1103" t="s">
        <v>364</v>
      </c>
      <c r="F1103" t="s">
        <v>308</v>
      </c>
      <c r="I1103" t="e">
        <f>IF(Table13[[#This Row],[Measurement_Kind]]="number", 1000, IF(Table13[[#This Row],[Measurement_Kind]]=OR("boolean", "str"), 1, "N/A"))</f>
        <v>#VALUE!</v>
      </c>
      <c r="N1103" t="str">
        <f>_xlfn.IFNA(INDEX('[1]Unit _Table'!B:B, MATCH(H1103, '[1]Unit _Table'!A:A)), "")</f>
        <v/>
      </c>
      <c r="O1103" t="s">
        <v>8</v>
      </c>
      <c r="S1103" t="b">
        <v>0</v>
      </c>
    </row>
    <row r="1104" spans="1:19">
      <c r="A1104" s="1">
        <v>1102</v>
      </c>
      <c r="B1104" t="s">
        <v>45</v>
      </c>
      <c r="C1104" t="s">
        <v>55</v>
      </c>
      <c r="D1104" t="s">
        <v>364</v>
      </c>
      <c r="F1104" t="s">
        <v>308</v>
      </c>
      <c r="I1104" t="e">
        <f>IF(Table13[[#This Row],[Measurement_Kind]]="number", 1000, IF(Table13[[#This Row],[Measurement_Kind]]=OR("boolean", "str"), 1, "N/A"))</f>
        <v>#VALUE!</v>
      </c>
      <c r="N1104" t="str">
        <f>_xlfn.IFNA(INDEX('[1]Unit _Table'!B:B, MATCH(H1104, '[1]Unit _Table'!A:A)), "")</f>
        <v/>
      </c>
      <c r="O1104" t="s">
        <v>8</v>
      </c>
      <c r="S1104" t="b">
        <v>0</v>
      </c>
    </row>
    <row r="1105" spans="1:19">
      <c r="A1105" s="1">
        <v>1103</v>
      </c>
      <c r="B1105" t="s">
        <v>45</v>
      </c>
      <c r="C1105" t="s">
        <v>56</v>
      </c>
      <c r="D1105" t="s">
        <v>364</v>
      </c>
      <c r="F1105" t="s">
        <v>308</v>
      </c>
      <c r="I1105" t="e">
        <f>IF(Table13[[#This Row],[Measurement_Kind]]="number", 1000, IF(Table13[[#This Row],[Measurement_Kind]]=OR("boolean", "str"), 1, "N/A"))</f>
        <v>#VALUE!</v>
      </c>
      <c r="N1105" t="str">
        <f>_xlfn.IFNA(INDEX('[1]Unit _Table'!B:B, MATCH(H1105, '[1]Unit _Table'!A:A)), "")</f>
        <v/>
      </c>
      <c r="O1105" t="s">
        <v>8</v>
      </c>
      <c r="S1105" t="b">
        <v>0</v>
      </c>
    </row>
    <row r="1106" spans="1:19">
      <c r="A1106" s="1">
        <v>1104</v>
      </c>
      <c r="B1106" t="s">
        <v>45</v>
      </c>
      <c r="C1106" t="s">
        <v>57</v>
      </c>
      <c r="D1106" t="s">
        <v>364</v>
      </c>
      <c r="F1106" t="s">
        <v>308</v>
      </c>
      <c r="I1106" t="e">
        <f>IF(Table13[[#This Row],[Measurement_Kind]]="number", 1000, IF(Table13[[#This Row],[Measurement_Kind]]=OR("boolean", "str"), 1, "N/A"))</f>
        <v>#VALUE!</v>
      </c>
      <c r="N1106" t="str">
        <f>_xlfn.IFNA(INDEX('[1]Unit _Table'!B:B, MATCH(H1106, '[1]Unit _Table'!A:A)), "")</f>
        <v/>
      </c>
      <c r="O1106" t="s">
        <v>8</v>
      </c>
      <c r="S1106" t="b">
        <v>0</v>
      </c>
    </row>
    <row r="1107" spans="1:19">
      <c r="A1107" s="1">
        <v>1105</v>
      </c>
      <c r="B1107" t="s">
        <v>45</v>
      </c>
      <c r="C1107" t="s">
        <v>58</v>
      </c>
      <c r="D1107" t="s">
        <v>364</v>
      </c>
      <c r="F1107" t="s">
        <v>308</v>
      </c>
      <c r="I1107" t="e">
        <f>IF(Table13[[#This Row],[Measurement_Kind]]="number", 1000, IF(Table13[[#This Row],[Measurement_Kind]]=OR("boolean", "str"), 1, "N/A"))</f>
        <v>#VALUE!</v>
      </c>
      <c r="N1107" t="str">
        <f>_xlfn.IFNA(INDEX('[1]Unit _Table'!B:B, MATCH(H1107, '[1]Unit _Table'!A:A)), "")</f>
        <v/>
      </c>
      <c r="O1107" t="s">
        <v>8</v>
      </c>
      <c r="S1107" t="b">
        <v>0</v>
      </c>
    </row>
    <row r="1108" spans="1:19">
      <c r="A1108" s="1">
        <v>1106</v>
      </c>
      <c r="B1108" t="s">
        <v>45</v>
      </c>
      <c r="C1108" t="s">
        <v>59</v>
      </c>
      <c r="D1108" t="s">
        <v>364</v>
      </c>
      <c r="F1108" t="s">
        <v>308</v>
      </c>
      <c r="I1108" t="e">
        <f>IF(Table13[[#This Row],[Measurement_Kind]]="number", 1000, IF(Table13[[#This Row],[Measurement_Kind]]=OR("boolean", "str"), 1, "N/A"))</f>
        <v>#VALUE!</v>
      </c>
      <c r="N1108" t="str">
        <f>_xlfn.IFNA(INDEX('[1]Unit _Table'!B:B, MATCH(H1108, '[1]Unit _Table'!A:A)), "")</f>
        <v/>
      </c>
      <c r="O1108" t="s">
        <v>8</v>
      </c>
      <c r="S1108" t="b">
        <v>0</v>
      </c>
    </row>
    <row r="1109" spans="1:19">
      <c r="A1109" s="1">
        <v>1107</v>
      </c>
      <c r="B1109" t="s">
        <v>45</v>
      </c>
      <c r="C1109" t="s">
        <v>60</v>
      </c>
      <c r="D1109" t="s">
        <v>364</v>
      </c>
      <c r="F1109" t="s">
        <v>308</v>
      </c>
      <c r="I1109" t="e">
        <f>IF(Table13[[#This Row],[Measurement_Kind]]="number", 1000, IF(Table13[[#This Row],[Measurement_Kind]]=OR("boolean", "str"), 1, "N/A"))</f>
        <v>#VALUE!</v>
      </c>
      <c r="N1109" t="str">
        <f>_xlfn.IFNA(INDEX('[1]Unit _Table'!B:B, MATCH(H1109, '[1]Unit _Table'!A:A)), "")</f>
        <v/>
      </c>
      <c r="O1109" t="s">
        <v>8</v>
      </c>
      <c r="S1109" t="b">
        <v>0</v>
      </c>
    </row>
    <row r="1110" spans="1:19">
      <c r="A1110" s="1">
        <v>1108</v>
      </c>
      <c r="B1110" t="s">
        <v>45</v>
      </c>
      <c r="C1110" t="s">
        <v>120</v>
      </c>
      <c r="D1110" t="s">
        <v>364</v>
      </c>
      <c r="F1110" t="s">
        <v>308</v>
      </c>
      <c r="I1110" t="e">
        <f>IF(Table13[[#This Row],[Measurement_Kind]]="number", 1000, IF(Table13[[#This Row],[Measurement_Kind]]=OR("boolean", "str"), 1, "N/A"))</f>
        <v>#VALUE!</v>
      </c>
      <c r="N1110" t="str">
        <f>_xlfn.IFNA(INDEX('[1]Unit _Table'!B:B, MATCH(H1110, '[1]Unit _Table'!A:A)), "")</f>
        <v/>
      </c>
      <c r="O1110" t="s">
        <v>8</v>
      </c>
      <c r="S1110" t="b">
        <v>0</v>
      </c>
    </row>
    <row r="1111" spans="1:19">
      <c r="A1111" s="1">
        <v>1109</v>
      </c>
      <c r="B1111" t="s">
        <v>45</v>
      </c>
      <c r="C1111" t="s">
        <v>61</v>
      </c>
      <c r="D1111" t="s">
        <v>364</v>
      </c>
      <c r="F1111" t="s">
        <v>308</v>
      </c>
      <c r="I1111" t="e">
        <f>IF(Table13[[#This Row],[Measurement_Kind]]="number", 1000, IF(Table13[[#This Row],[Measurement_Kind]]=OR("boolean", "str"), 1, "N/A"))</f>
        <v>#VALUE!</v>
      </c>
      <c r="N1111" t="str">
        <f>_xlfn.IFNA(INDEX('[1]Unit _Table'!B:B, MATCH(H1111, '[1]Unit _Table'!A:A)), "")</f>
        <v/>
      </c>
      <c r="O1111" t="s">
        <v>8</v>
      </c>
      <c r="S1111" t="b">
        <v>0</v>
      </c>
    </row>
    <row r="1112" spans="1:19">
      <c r="A1112" s="1">
        <v>1110</v>
      </c>
      <c r="B1112" t="s">
        <v>45</v>
      </c>
      <c r="C1112" t="s">
        <v>62</v>
      </c>
      <c r="D1112" t="s">
        <v>364</v>
      </c>
      <c r="F1112" t="s">
        <v>308</v>
      </c>
      <c r="I1112" t="e">
        <f>IF(Table13[[#This Row],[Measurement_Kind]]="number", 1000, IF(Table13[[#This Row],[Measurement_Kind]]=OR("boolean", "str"), 1, "N/A"))</f>
        <v>#VALUE!</v>
      </c>
      <c r="N1112" t="str">
        <f>_xlfn.IFNA(INDEX('[1]Unit _Table'!B:B, MATCH(H1112, '[1]Unit _Table'!A:A)), "")</f>
        <v/>
      </c>
      <c r="O1112" t="s">
        <v>8</v>
      </c>
      <c r="S1112" t="b">
        <v>0</v>
      </c>
    </row>
    <row r="1113" spans="1:19">
      <c r="A1113" s="1">
        <v>1111</v>
      </c>
      <c r="B1113" t="s">
        <v>45</v>
      </c>
      <c r="C1113" t="s">
        <v>63</v>
      </c>
      <c r="D1113" t="s">
        <v>364</v>
      </c>
      <c r="F1113" t="s">
        <v>308</v>
      </c>
      <c r="I1113">
        <v>1</v>
      </c>
      <c r="L1113" t="s">
        <v>541</v>
      </c>
      <c r="M1113" t="s">
        <v>298</v>
      </c>
      <c r="N1113" t="str">
        <f>_xlfn.IFNA(INDEX('[1]Unit _Table'!B:B, MATCH(H1113, '[1]Unit _Table'!A:A)), "")</f>
        <v/>
      </c>
      <c r="O1113" t="s">
        <v>8</v>
      </c>
      <c r="S1113" t="b">
        <v>0</v>
      </c>
    </row>
    <row r="1114" spans="1:19">
      <c r="A1114" s="1">
        <v>1112</v>
      </c>
      <c r="B1114" t="s">
        <v>45</v>
      </c>
      <c r="C1114" t="s">
        <v>65</v>
      </c>
      <c r="D1114" t="s">
        <v>364</v>
      </c>
      <c r="F1114" t="s">
        <v>308</v>
      </c>
      <c r="I1114" t="e">
        <f>IF(Table13[[#This Row],[Measurement_Kind]]="number", 1000, IF(Table13[[#This Row],[Measurement_Kind]]=OR("boolean", "str"), 1, "N/A"))</f>
        <v>#VALUE!</v>
      </c>
      <c r="N1114" t="str">
        <f>_xlfn.IFNA(INDEX('[1]Unit _Table'!B:B, MATCH(H1114, '[1]Unit _Table'!A:A)), "")</f>
        <v/>
      </c>
      <c r="O1114" t="s">
        <v>8</v>
      </c>
      <c r="S1114" t="b">
        <v>0</v>
      </c>
    </row>
    <row r="1115" spans="1:19">
      <c r="A1115" s="1">
        <v>1113</v>
      </c>
      <c r="B1115" t="s">
        <v>45</v>
      </c>
      <c r="C1115" t="s">
        <v>66</v>
      </c>
      <c r="D1115" t="s">
        <v>364</v>
      </c>
      <c r="F1115" t="s">
        <v>308</v>
      </c>
      <c r="I1115" t="e">
        <f>IF(Table13[[#This Row],[Measurement_Kind]]="number", 1000, IF(Table13[[#This Row],[Measurement_Kind]]=OR("boolean", "str"), 1, "N/A"))</f>
        <v>#VALUE!</v>
      </c>
      <c r="N1115" t="str">
        <f>_xlfn.IFNA(INDEX('[1]Unit _Table'!B:B, MATCH(H1115, '[1]Unit _Table'!A:A)), "")</f>
        <v/>
      </c>
      <c r="O1115" t="s">
        <v>8</v>
      </c>
      <c r="S1115" t="b">
        <v>0</v>
      </c>
    </row>
    <row r="1116" spans="1:19">
      <c r="A1116" s="1">
        <v>1114</v>
      </c>
      <c r="B1116" t="s">
        <v>45</v>
      </c>
      <c r="C1116" t="s">
        <v>67</v>
      </c>
      <c r="D1116" t="s">
        <v>364</v>
      </c>
      <c r="F1116" t="s">
        <v>308</v>
      </c>
      <c r="I1116" t="e">
        <f>IF(Table13[[#This Row],[Measurement_Kind]]="number", 1000, IF(Table13[[#This Row],[Measurement_Kind]]=OR("boolean", "str"), 1, "N/A"))</f>
        <v>#VALUE!</v>
      </c>
      <c r="N1116" t="str">
        <f>_xlfn.IFNA(INDEX('[1]Unit _Table'!B:B, MATCH(H1116, '[1]Unit _Table'!A:A)), "")</f>
        <v/>
      </c>
      <c r="O1116" t="s">
        <v>8</v>
      </c>
      <c r="S1116" t="b">
        <v>0</v>
      </c>
    </row>
    <row r="1117" spans="1:19">
      <c r="A1117" s="1">
        <v>1115</v>
      </c>
      <c r="B1117" t="s">
        <v>45</v>
      </c>
      <c r="C1117" t="s">
        <v>68</v>
      </c>
      <c r="D1117" t="s">
        <v>364</v>
      </c>
      <c r="F1117" t="s">
        <v>308</v>
      </c>
      <c r="I1117" t="e">
        <f>IF(Table13[[#This Row],[Measurement_Kind]]="number", 1000, IF(Table13[[#This Row],[Measurement_Kind]]=OR("boolean", "str"), 1, "N/A"))</f>
        <v>#VALUE!</v>
      </c>
      <c r="N1117" t="str">
        <f>_xlfn.IFNA(INDEX('[1]Unit _Table'!B:B, MATCH(H1117, '[1]Unit _Table'!A:A)), "")</f>
        <v/>
      </c>
      <c r="O1117" t="s">
        <v>8</v>
      </c>
      <c r="S1117" t="b">
        <v>0</v>
      </c>
    </row>
    <row r="1118" spans="1:19">
      <c r="A1118" s="1">
        <v>1116</v>
      </c>
      <c r="B1118" t="s">
        <v>45</v>
      </c>
      <c r="C1118" t="s">
        <v>70</v>
      </c>
      <c r="D1118" t="s">
        <v>364</v>
      </c>
      <c r="F1118" t="s">
        <v>308</v>
      </c>
      <c r="I1118" t="e">
        <f>IF(Table13[[#This Row],[Measurement_Kind]]="number", 1000, IF(Table13[[#This Row],[Measurement_Kind]]=OR("boolean", "str"), 1, "N/A"))</f>
        <v>#VALUE!</v>
      </c>
      <c r="N1118" t="str">
        <f>_xlfn.IFNA(INDEX('[1]Unit _Table'!B:B, MATCH(H1118, '[1]Unit _Table'!A:A)), "")</f>
        <v/>
      </c>
      <c r="O1118" t="s">
        <v>8</v>
      </c>
      <c r="S1118" t="b">
        <v>0</v>
      </c>
    </row>
    <row r="1119" spans="1:19">
      <c r="A1119" s="1">
        <v>1117</v>
      </c>
      <c r="B1119" t="s">
        <v>45</v>
      </c>
      <c r="C1119" t="s">
        <v>71</v>
      </c>
      <c r="D1119" t="s">
        <v>364</v>
      </c>
      <c r="F1119" t="s">
        <v>308</v>
      </c>
      <c r="I1119" t="e">
        <f>IF(Table13[[#This Row],[Measurement_Kind]]="number", 1000, IF(Table13[[#This Row],[Measurement_Kind]]=OR("boolean", "str"), 1, "N/A"))</f>
        <v>#VALUE!</v>
      </c>
      <c r="N1119" t="str">
        <f>_xlfn.IFNA(INDEX('[1]Unit _Table'!B:B, MATCH(H1119, '[1]Unit _Table'!A:A)), "")</f>
        <v/>
      </c>
      <c r="O1119" t="s">
        <v>8</v>
      </c>
      <c r="S1119" t="b">
        <v>0</v>
      </c>
    </row>
    <row r="1120" spans="1:19">
      <c r="A1120" s="1">
        <v>1118</v>
      </c>
      <c r="B1120" t="s">
        <v>45</v>
      </c>
      <c r="C1120" t="s">
        <v>72</v>
      </c>
      <c r="D1120" t="s">
        <v>364</v>
      </c>
      <c r="F1120" t="s">
        <v>308</v>
      </c>
      <c r="I1120" t="e">
        <f>IF(Table13[[#This Row],[Measurement_Kind]]="number", 1000, IF(Table13[[#This Row],[Measurement_Kind]]=OR("boolean", "str"), 1, "N/A"))</f>
        <v>#VALUE!</v>
      </c>
      <c r="N1120" t="str">
        <f>_xlfn.IFNA(INDEX('[1]Unit _Table'!B:B, MATCH(H1120, '[1]Unit _Table'!A:A)), "")</f>
        <v/>
      </c>
      <c r="O1120" t="s">
        <v>8</v>
      </c>
      <c r="S1120" t="b">
        <v>0</v>
      </c>
    </row>
    <row r="1121" spans="1:19">
      <c r="A1121" s="1">
        <v>1119</v>
      </c>
      <c r="B1121" t="s">
        <v>45</v>
      </c>
      <c r="C1121" t="s">
        <v>121</v>
      </c>
      <c r="D1121" t="s">
        <v>364</v>
      </c>
      <c r="F1121" t="s">
        <v>308</v>
      </c>
      <c r="I1121" t="e">
        <f>IF(Table13[[#This Row],[Measurement_Kind]]="number", 1000, IF(Table13[[#This Row],[Measurement_Kind]]=OR("boolean", "str"), 1, "N/A"))</f>
        <v>#VALUE!</v>
      </c>
      <c r="N1121" t="str">
        <f>_xlfn.IFNA(INDEX('[1]Unit _Table'!B:B, MATCH(H1121, '[1]Unit _Table'!A:A)), "")</f>
        <v/>
      </c>
      <c r="O1121" t="s">
        <v>8</v>
      </c>
      <c r="S1121" t="b">
        <v>0</v>
      </c>
    </row>
    <row r="1122" spans="1:19">
      <c r="A1122" s="1">
        <v>1120</v>
      </c>
      <c r="B1122" t="s">
        <v>45</v>
      </c>
      <c r="C1122" t="s">
        <v>74</v>
      </c>
      <c r="D1122" t="s">
        <v>364</v>
      </c>
      <c r="F1122" t="s">
        <v>308</v>
      </c>
      <c r="I1122" t="e">
        <f>IF(Table13[[#This Row],[Measurement_Kind]]="number", 1000, IF(Table13[[#This Row],[Measurement_Kind]]=OR("boolean", "str"), 1, "N/A"))</f>
        <v>#VALUE!</v>
      </c>
      <c r="N1122" t="str">
        <f>_xlfn.IFNA(INDEX('[1]Unit _Table'!B:B, MATCH(H1122, '[1]Unit _Table'!A:A)), "")</f>
        <v/>
      </c>
      <c r="O1122" t="s">
        <v>8</v>
      </c>
      <c r="S1122" t="b">
        <v>0</v>
      </c>
    </row>
    <row r="1123" spans="1:19">
      <c r="A1123" s="1">
        <v>1121</v>
      </c>
      <c r="B1123" t="s">
        <v>45</v>
      </c>
      <c r="C1123" t="s">
        <v>75</v>
      </c>
      <c r="D1123" t="s">
        <v>364</v>
      </c>
      <c r="F1123" t="s">
        <v>308</v>
      </c>
      <c r="I1123" t="e">
        <f>IF(Table13[[#This Row],[Measurement_Kind]]="number", 1000, IF(Table13[[#This Row],[Measurement_Kind]]=OR("boolean", "str"), 1, "N/A"))</f>
        <v>#VALUE!</v>
      </c>
      <c r="N1123" t="str">
        <f>_xlfn.IFNA(INDEX('[1]Unit _Table'!B:B, MATCH(H1123, '[1]Unit _Table'!A:A)), "")</f>
        <v/>
      </c>
      <c r="O1123" t="s">
        <v>8</v>
      </c>
      <c r="S1123" t="b">
        <v>0</v>
      </c>
    </row>
    <row r="1124" spans="1:19">
      <c r="A1124" s="1">
        <v>1122</v>
      </c>
      <c r="B1124" t="s">
        <v>45</v>
      </c>
      <c r="C1124" t="s">
        <v>77</v>
      </c>
      <c r="D1124" t="s">
        <v>364</v>
      </c>
      <c r="F1124" t="s">
        <v>308</v>
      </c>
      <c r="I1124" t="e">
        <f>IF(Table13[[#This Row],[Measurement_Kind]]="number", 1000, IF(Table13[[#This Row],[Measurement_Kind]]=OR("boolean", "str"), 1, "N/A"))</f>
        <v>#VALUE!</v>
      </c>
      <c r="N1124" t="str">
        <f>_xlfn.IFNA(INDEX('[1]Unit _Table'!B:B, MATCH(H1124, '[1]Unit _Table'!A:A)), "")</f>
        <v/>
      </c>
      <c r="O1124" t="s">
        <v>8</v>
      </c>
      <c r="S1124" t="b">
        <v>0</v>
      </c>
    </row>
    <row r="1125" spans="1:19">
      <c r="A1125" s="1">
        <v>1123</v>
      </c>
      <c r="B1125" t="s">
        <v>45</v>
      </c>
      <c r="C1125" t="s">
        <v>78</v>
      </c>
      <c r="D1125" t="s">
        <v>364</v>
      </c>
      <c r="F1125" t="s">
        <v>308</v>
      </c>
      <c r="I1125" t="e">
        <f>IF(Table13[[#This Row],[Measurement_Kind]]="number", 1000, IF(Table13[[#This Row],[Measurement_Kind]]=OR("boolean", "str"), 1, "N/A"))</f>
        <v>#VALUE!</v>
      </c>
      <c r="N1125" t="str">
        <f>_xlfn.IFNA(INDEX('[1]Unit _Table'!B:B, MATCH(H1125, '[1]Unit _Table'!A:A)), "")</f>
        <v/>
      </c>
      <c r="O1125" t="s">
        <v>8</v>
      </c>
      <c r="S1125" t="b">
        <v>0</v>
      </c>
    </row>
    <row r="1126" spans="1:19">
      <c r="A1126" s="1">
        <v>1124</v>
      </c>
      <c r="B1126" t="s">
        <v>45</v>
      </c>
      <c r="C1126" t="s">
        <v>79</v>
      </c>
      <c r="D1126" t="s">
        <v>364</v>
      </c>
      <c r="F1126" t="s">
        <v>308</v>
      </c>
      <c r="I1126" t="e">
        <f>IF(Table13[[#This Row],[Measurement_Kind]]="number", 1000, IF(Table13[[#This Row],[Measurement_Kind]]=OR("boolean", "str"), 1, "N/A"))</f>
        <v>#VALUE!</v>
      </c>
      <c r="N1126" t="str">
        <f>_xlfn.IFNA(INDEX('[1]Unit _Table'!B:B, MATCH(H1126, '[1]Unit _Table'!A:A)), "")</f>
        <v/>
      </c>
      <c r="O1126" t="s">
        <v>8</v>
      </c>
      <c r="S1126" t="b">
        <v>0</v>
      </c>
    </row>
    <row r="1127" spans="1:19">
      <c r="A1127" s="1">
        <v>1125</v>
      </c>
      <c r="B1127" t="s">
        <v>45</v>
      </c>
      <c r="C1127" t="s">
        <v>80</v>
      </c>
      <c r="D1127" t="s">
        <v>364</v>
      </c>
      <c r="F1127" t="s">
        <v>308</v>
      </c>
      <c r="I1127" t="e">
        <f>IF(Table13[[#This Row],[Measurement_Kind]]="number", 1000, IF(Table13[[#This Row],[Measurement_Kind]]=OR("boolean", "str"), 1, "N/A"))</f>
        <v>#VALUE!</v>
      </c>
      <c r="N1127" t="str">
        <f>_xlfn.IFNA(INDEX('[1]Unit _Table'!B:B, MATCH(H1127, '[1]Unit _Table'!A:A)), "")</f>
        <v/>
      </c>
      <c r="O1127" t="s">
        <v>8</v>
      </c>
      <c r="S1127" t="b">
        <v>0</v>
      </c>
    </row>
    <row r="1128" spans="1:19">
      <c r="A1128" s="1">
        <v>1126</v>
      </c>
      <c r="B1128" t="s">
        <v>45</v>
      </c>
      <c r="C1128" t="s">
        <v>89</v>
      </c>
      <c r="D1128" t="s">
        <v>364</v>
      </c>
      <c r="F1128" t="s">
        <v>308</v>
      </c>
      <c r="I1128" t="e">
        <f>IF(Table13[[#This Row],[Measurement_Kind]]="number", 1000, IF(Table13[[#This Row],[Measurement_Kind]]=OR("boolean", "str"), 1, "N/A"))</f>
        <v>#VALUE!</v>
      </c>
      <c r="N1128" t="str">
        <f>_xlfn.IFNA(INDEX('[1]Unit _Table'!B:B, MATCH(H1128, '[1]Unit _Table'!A:A)), "")</f>
        <v/>
      </c>
      <c r="O1128" t="s">
        <v>8</v>
      </c>
      <c r="S1128" t="b">
        <v>0</v>
      </c>
    </row>
    <row r="1129" spans="1:19">
      <c r="A1129" s="1">
        <v>1127</v>
      </c>
      <c r="B1129" t="s">
        <v>45</v>
      </c>
      <c r="C1129" t="s">
        <v>90</v>
      </c>
      <c r="D1129" t="s">
        <v>364</v>
      </c>
      <c r="F1129" t="s">
        <v>308</v>
      </c>
      <c r="I1129" t="e">
        <f>IF(Table13[[#This Row],[Measurement_Kind]]="number", 1000, IF(Table13[[#This Row],[Measurement_Kind]]=OR("boolean", "str"), 1, "N/A"))</f>
        <v>#VALUE!</v>
      </c>
      <c r="N1129" t="str">
        <f>_xlfn.IFNA(INDEX('[1]Unit _Table'!B:B, MATCH(H1129, '[1]Unit _Table'!A:A)), "")</f>
        <v/>
      </c>
      <c r="O1129" t="s">
        <v>8</v>
      </c>
      <c r="S1129" t="b">
        <v>0</v>
      </c>
    </row>
    <row r="1130" spans="1:19">
      <c r="A1130" s="1">
        <v>1128</v>
      </c>
      <c r="B1130" t="s">
        <v>45</v>
      </c>
      <c r="C1130" t="s">
        <v>91</v>
      </c>
      <c r="D1130" t="s">
        <v>364</v>
      </c>
      <c r="F1130" t="s">
        <v>308</v>
      </c>
      <c r="I1130" t="e">
        <f>IF(Table13[[#This Row],[Measurement_Kind]]="number", 1000, IF(Table13[[#This Row],[Measurement_Kind]]=OR("boolean", "str"), 1, "N/A"))</f>
        <v>#VALUE!</v>
      </c>
      <c r="N1130" t="str">
        <f>_xlfn.IFNA(INDEX('[1]Unit _Table'!B:B, MATCH(H1130, '[1]Unit _Table'!A:A)), "")</f>
        <v/>
      </c>
      <c r="O1130" t="s">
        <v>8</v>
      </c>
      <c r="S1130" t="b">
        <v>0</v>
      </c>
    </row>
    <row r="1131" spans="1:19">
      <c r="A1131" s="1">
        <v>1129</v>
      </c>
      <c r="B1131" t="s">
        <v>45</v>
      </c>
      <c r="C1131" t="s">
        <v>92</v>
      </c>
      <c r="D1131" t="s">
        <v>364</v>
      </c>
      <c r="F1131" t="s">
        <v>308</v>
      </c>
      <c r="I1131" t="e">
        <f>IF(Table13[[#This Row],[Measurement_Kind]]="number", 1000, IF(Table13[[#This Row],[Measurement_Kind]]=OR("boolean", "str"), 1, "N/A"))</f>
        <v>#VALUE!</v>
      </c>
      <c r="N1131" t="str">
        <f>_xlfn.IFNA(INDEX('[1]Unit _Table'!B:B, MATCH(H1131, '[1]Unit _Table'!A:A)), "")</f>
        <v/>
      </c>
      <c r="O1131" t="s">
        <v>8</v>
      </c>
      <c r="S1131" t="b">
        <v>0</v>
      </c>
    </row>
    <row r="1132" spans="1:19">
      <c r="A1132" s="1">
        <v>1130</v>
      </c>
      <c r="B1132" t="s">
        <v>21</v>
      </c>
      <c r="C1132" t="s">
        <v>174</v>
      </c>
      <c r="D1132" t="s">
        <v>363</v>
      </c>
      <c r="E1132" t="s">
        <v>433</v>
      </c>
      <c r="F1132" t="s">
        <v>432</v>
      </c>
      <c r="H1132" t="s">
        <v>383</v>
      </c>
      <c r="I1132">
        <v>1000</v>
      </c>
      <c r="K1132" t="s">
        <v>425</v>
      </c>
      <c r="L1132" t="s">
        <v>423</v>
      </c>
      <c r="M1132" t="s">
        <v>380</v>
      </c>
      <c r="N1132" t="str">
        <f>_xlfn.IFNA(INDEX('[1]Unit _Table'!B:B, MATCH(H1132, '[1]Unit _Table'!$A$1:$A$1000)), "")</f>
        <v>fahrenheit</v>
      </c>
      <c r="O1132" t="s">
        <v>8</v>
      </c>
      <c r="S1132" t="b">
        <v>0</v>
      </c>
    </row>
    <row r="1133" spans="1:19">
      <c r="A1133" s="1">
        <v>1131</v>
      </c>
      <c r="B1133" t="s">
        <v>21</v>
      </c>
      <c r="C1133" t="s">
        <v>175</v>
      </c>
      <c r="D1133" t="s">
        <v>363</v>
      </c>
      <c r="E1133" t="s">
        <v>433</v>
      </c>
      <c r="F1133" t="s">
        <v>432</v>
      </c>
      <c r="H1133" t="s">
        <v>383</v>
      </c>
      <c r="I1133">
        <v>1000</v>
      </c>
      <c r="K1133" t="s">
        <v>418</v>
      </c>
      <c r="L1133" t="s">
        <v>423</v>
      </c>
      <c r="M1133" t="s">
        <v>380</v>
      </c>
      <c r="N1133" t="str">
        <f>_xlfn.IFNA(INDEX('[1]Unit _Table'!B:B, MATCH(H1133, '[1]Unit _Table'!$A$1:$A$1000)), "")</f>
        <v>fahrenheit</v>
      </c>
      <c r="O1133" t="s">
        <v>8</v>
      </c>
      <c r="S1133" t="b">
        <v>0</v>
      </c>
    </row>
    <row r="1134" spans="1:19">
      <c r="A1134" s="1">
        <v>1132</v>
      </c>
      <c r="B1134" t="s">
        <v>21</v>
      </c>
      <c r="C1134" t="s">
        <v>176</v>
      </c>
      <c r="D1134" t="s">
        <v>363</v>
      </c>
      <c r="E1134" t="s">
        <v>433</v>
      </c>
      <c r="F1134" t="s">
        <v>432</v>
      </c>
      <c r="H1134" t="s">
        <v>383</v>
      </c>
      <c r="I1134">
        <v>1000</v>
      </c>
      <c r="K1134" t="s">
        <v>426</v>
      </c>
      <c r="L1134" t="s">
        <v>306</v>
      </c>
      <c r="M1134" t="s">
        <v>380</v>
      </c>
      <c r="N1134" t="str">
        <f>_xlfn.IFNA(INDEX('[1]Unit _Table'!B:B, MATCH(H1134, '[1]Unit _Table'!$A$1:$A$1000)), "")</f>
        <v>fahrenheit</v>
      </c>
      <c r="O1134" t="s">
        <v>8</v>
      </c>
      <c r="S1134" t="b">
        <v>0</v>
      </c>
    </row>
    <row r="1135" spans="1:19">
      <c r="A1135" s="1">
        <v>1133</v>
      </c>
      <c r="B1135" t="s">
        <v>21</v>
      </c>
      <c r="C1135" t="s">
        <v>177</v>
      </c>
      <c r="D1135" t="s">
        <v>363</v>
      </c>
      <c r="E1135" t="s">
        <v>433</v>
      </c>
      <c r="F1135" t="s">
        <v>432</v>
      </c>
      <c r="I1135">
        <v>1000</v>
      </c>
      <c r="K1135" t="s">
        <v>448</v>
      </c>
      <c r="L1135" t="s">
        <v>306</v>
      </c>
      <c r="M1135" t="s">
        <v>380</v>
      </c>
      <c r="N1135" t="str">
        <f>_xlfn.IFNA(INDEX('[1]Unit _Table'!B:B, MATCH(H1135, '[1]Unit _Table'!A746:A1745)), "")</f>
        <v/>
      </c>
      <c r="O1135" t="s">
        <v>8</v>
      </c>
      <c r="S1135" t="b">
        <v>0</v>
      </c>
    </row>
    <row r="1136" spans="1:19">
      <c r="A1136" s="1">
        <v>1134</v>
      </c>
      <c r="B1136" t="s">
        <v>21</v>
      </c>
      <c r="C1136" t="s">
        <v>178</v>
      </c>
      <c r="D1136" t="s">
        <v>363</v>
      </c>
      <c r="E1136" t="s">
        <v>433</v>
      </c>
      <c r="F1136" t="s">
        <v>432</v>
      </c>
      <c r="I1136">
        <v>1000</v>
      </c>
      <c r="K1136" t="s">
        <v>427</v>
      </c>
      <c r="L1136" t="s">
        <v>423</v>
      </c>
      <c r="M1136" t="s">
        <v>380</v>
      </c>
      <c r="N1136" t="str">
        <f>_xlfn.IFNA(INDEX('[1]Unit _Table'!B:B, MATCH(H1136, '[1]Unit _Table'!A890:A1889)), "")</f>
        <v/>
      </c>
      <c r="O1136" t="s">
        <v>8</v>
      </c>
      <c r="S1136" t="b">
        <v>0</v>
      </c>
    </row>
    <row r="1137" spans="1:19">
      <c r="A1137" s="1">
        <v>1135</v>
      </c>
      <c r="B1137" t="s">
        <v>21</v>
      </c>
      <c r="C1137" t="s">
        <v>179</v>
      </c>
      <c r="D1137" t="s">
        <v>363</v>
      </c>
      <c r="E1137" t="s">
        <v>433</v>
      </c>
      <c r="F1137" t="s">
        <v>432</v>
      </c>
      <c r="H1137" t="s">
        <v>383</v>
      </c>
      <c r="I1137">
        <v>1000</v>
      </c>
      <c r="K1137" t="s">
        <v>425</v>
      </c>
      <c r="L1137" t="s">
        <v>423</v>
      </c>
      <c r="M1137" t="s">
        <v>380</v>
      </c>
      <c r="N1137" t="str">
        <f>_xlfn.IFNA(INDEX('[1]Unit _Table'!B:B, MATCH(H1137, '[1]Unit _Table'!$A$1:$A$1000)), "")</f>
        <v>fahrenheit</v>
      </c>
      <c r="O1137" t="s">
        <v>8</v>
      </c>
      <c r="S1137" t="b">
        <v>0</v>
      </c>
    </row>
    <row r="1138" spans="1:19">
      <c r="A1138" s="1">
        <v>1136</v>
      </c>
      <c r="B1138" t="s">
        <v>21</v>
      </c>
      <c r="C1138" t="s">
        <v>180</v>
      </c>
      <c r="D1138" t="s">
        <v>363</v>
      </c>
      <c r="E1138" t="s">
        <v>433</v>
      </c>
      <c r="F1138" t="s">
        <v>432</v>
      </c>
      <c r="H1138" t="s">
        <v>383</v>
      </c>
      <c r="I1138">
        <v>1000</v>
      </c>
      <c r="K1138" t="s">
        <v>424</v>
      </c>
      <c r="L1138" t="s">
        <v>423</v>
      </c>
      <c r="M1138" t="s">
        <v>380</v>
      </c>
      <c r="N1138" t="str">
        <f>_xlfn.IFNA(INDEX('[1]Unit _Table'!B:B, MATCH(H1138, '[1]Unit _Table'!$A$1:$A$1000)), "")</f>
        <v>fahrenheit</v>
      </c>
      <c r="O1138" t="s">
        <v>8</v>
      </c>
      <c r="S1138" t="b">
        <v>0</v>
      </c>
    </row>
    <row r="1139" spans="1:19">
      <c r="A1139" s="1">
        <v>1137</v>
      </c>
      <c r="B1139" t="s">
        <v>21</v>
      </c>
      <c r="C1139" t="s">
        <v>181</v>
      </c>
      <c r="D1139" t="s">
        <v>363</v>
      </c>
      <c r="F1139" t="s">
        <v>432</v>
      </c>
      <c r="I1139" t="e">
        <f>IF(Table13[[#This Row],[Measurement_Kind]]="number", 1000, IF(Table13[[#This Row],[Measurement_Kind]]=OR("boolean", "str"), 1, "N/A"))</f>
        <v>#VALUE!</v>
      </c>
      <c r="N1139" t="str">
        <f>_xlfn.IFNA(INDEX('[1]Unit _Table'!B:B, MATCH(H1139, '[1]Unit _Table'!A:A)), "")</f>
        <v/>
      </c>
      <c r="O1139" t="s">
        <v>8</v>
      </c>
      <c r="S1139" t="b">
        <v>0</v>
      </c>
    </row>
    <row r="1140" spans="1:19">
      <c r="A1140" s="1">
        <v>1138</v>
      </c>
      <c r="B1140" t="s">
        <v>21</v>
      </c>
      <c r="C1140" t="s">
        <v>182</v>
      </c>
      <c r="D1140" t="s">
        <v>363</v>
      </c>
      <c r="F1140" t="s">
        <v>432</v>
      </c>
      <c r="I1140" t="e">
        <f>IF(Table13[[#This Row],[Measurement_Kind]]="number", 1000, IF(Table13[[#This Row],[Measurement_Kind]]=OR("boolean", "str"), 1, "N/A"))</f>
        <v>#VALUE!</v>
      </c>
      <c r="N1140" t="str">
        <f>_xlfn.IFNA(INDEX('[1]Unit _Table'!B:B, MATCH(H1140, '[1]Unit _Table'!A:A)), "")</f>
        <v/>
      </c>
      <c r="O1140" t="s">
        <v>8</v>
      </c>
      <c r="S1140" t="b">
        <v>0</v>
      </c>
    </row>
    <row r="1141" spans="1:19">
      <c r="A1141" s="1">
        <v>1139</v>
      </c>
      <c r="B1141" t="s">
        <v>21</v>
      </c>
      <c r="C1141" t="s">
        <v>280</v>
      </c>
      <c r="D1141" t="s">
        <v>363</v>
      </c>
      <c r="E1141" t="s">
        <v>433</v>
      </c>
      <c r="F1141" t="s">
        <v>432</v>
      </c>
      <c r="I1141">
        <v>1000</v>
      </c>
      <c r="K1141" t="s">
        <v>422</v>
      </c>
      <c r="L1141" t="s">
        <v>306</v>
      </c>
      <c r="M1141" t="s">
        <v>380</v>
      </c>
      <c r="N1141" t="str">
        <f>_xlfn.IFNA(INDEX('[1]Unit _Table'!B:B, MATCH(H1141, '[1]Unit _Table'!A1517:A2516)), "")</f>
        <v/>
      </c>
      <c r="O1141" t="s">
        <v>8</v>
      </c>
      <c r="S1141" t="b">
        <v>0</v>
      </c>
    </row>
    <row r="1142" spans="1:19">
      <c r="A1142" s="1">
        <v>1140</v>
      </c>
      <c r="B1142" t="s">
        <v>21</v>
      </c>
      <c r="C1142" t="s">
        <v>183</v>
      </c>
      <c r="D1142" t="s">
        <v>363</v>
      </c>
      <c r="E1142" t="s">
        <v>433</v>
      </c>
      <c r="F1142" t="s">
        <v>432</v>
      </c>
      <c r="H1142" t="s">
        <v>505</v>
      </c>
      <c r="I1142">
        <v>1000</v>
      </c>
      <c r="K1142" t="s">
        <v>421</v>
      </c>
      <c r="L1142" t="s">
        <v>306</v>
      </c>
      <c r="M1142" t="s">
        <v>305</v>
      </c>
      <c r="N1142" t="s">
        <v>504</v>
      </c>
      <c r="O1142" t="s">
        <v>8</v>
      </c>
      <c r="S1142" t="b">
        <v>0</v>
      </c>
    </row>
    <row r="1143" spans="1:19">
      <c r="A1143" s="1">
        <v>1141</v>
      </c>
      <c r="B1143" t="s">
        <v>21</v>
      </c>
      <c r="C1143" t="s">
        <v>184</v>
      </c>
      <c r="D1143" t="s">
        <v>363</v>
      </c>
      <c r="E1143" t="s">
        <v>433</v>
      </c>
      <c r="F1143" t="s">
        <v>432</v>
      </c>
      <c r="I1143">
        <v>1000</v>
      </c>
      <c r="K1143" t="s">
        <v>421</v>
      </c>
      <c r="L1143" t="s">
        <v>306</v>
      </c>
      <c r="M1143" t="s">
        <v>305</v>
      </c>
      <c r="N1143" t="str">
        <f>_xlfn.IFNA(INDEX('[1]Unit _Table'!B:B, MATCH(H1143, '[1]Unit _Table'!A1678:A2677)), "")</f>
        <v/>
      </c>
      <c r="O1143" t="s">
        <v>8</v>
      </c>
      <c r="S1143" t="b">
        <v>0</v>
      </c>
    </row>
    <row r="1144" spans="1:19">
      <c r="A1144" s="1">
        <v>1142</v>
      </c>
      <c r="B1144" t="s">
        <v>21</v>
      </c>
      <c r="C1144" t="s">
        <v>185</v>
      </c>
      <c r="D1144" t="s">
        <v>363</v>
      </c>
      <c r="E1144" t="s">
        <v>433</v>
      </c>
      <c r="F1144" t="s">
        <v>432</v>
      </c>
      <c r="I1144">
        <v>1000</v>
      </c>
      <c r="K1144" t="s">
        <v>307</v>
      </c>
      <c r="L1144" t="s">
        <v>299</v>
      </c>
      <c r="M1144" t="s">
        <v>305</v>
      </c>
      <c r="N1144" t="str">
        <f>_xlfn.IFNA(INDEX('[1]Unit _Table'!B:B, MATCH(H1144, '[1]Unit _Table'!A1757:A2756)), "")</f>
        <v/>
      </c>
      <c r="O1144" t="s">
        <v>8</v>
      </c>
      <c r="S1144" t="b">
        <v>0</v>
      </c>
    </row>
    <row r="1145" spans="1:19">
      <c r="A1145" s="1">
        <v>1143</v>
      </c>
      <c r="B1145" t="s">
        <v>21</v>
      </c>
      <c r="C1145" t="s">
        <v>186</v>
      </c>
      <c r="D1145" t="s">
        <v>363</v>
      </c>
      <c r="E1145" t="s">
        <v>433</v>
      </c>
      <c r="F1145" t="s">
        <v>432</v>
      </c>
      <c r="H1145" t="s">
        <v>383</v>
      </c>
      <c r="I1145">
        <v>1000</v>
      </c>
      <c r="K1145" t="s">
        <v>418</v>
      </c>
      <c r="L1145" t="s">
        <v>306</v>
      </c>
      <c r="M1145" t="s">
        <v>380</v>
      </c>
      <c r="N1145" t="str">
        <f>_xlfn.IFNA(INDEX('[1]Unit _Table'!B:B, MATCH(H1145, '[1]Unit _Table'!$A$1:$A$1000)), "")</f>
        <v>fahrenheit</v>
      </c>
      <c r="O1145" t="s">
        <v>8</v>
      </c>
      <c r="S1145" t="b">
        <v>0</v>
      </c>
    </row>
    <row r="1146" spans="1:19">
      <c r="A1146" s="1">
        <v>1144</v>
      </c>
      <c r="B1146" t="s">
        <v>21</v>
      </c>
      <c r="C1146" t="s">
        <v>187</v>
      </c>
      <c r="D1146" t="s">
        <v>363</v>
      </c>
      <c r="E1146" t="s">
        <v>433</v>
      </c>
      <c r="F1146" t="s">
        <v>432</v>
      </c>
      <c r="I1146">
        <v>1000</v>
      </c>
      <c r="K1146" t="s">
        <v>379</v>
      </c>
      <c r="L1146" t="s">
        <v>306</v>
      </c>
      <c r="M1146" t="s">
        <v>305</v>
      </c>
      <c r="N1146" t="str">
        <f>_xlfn.IFNA(INDEX('[1]Unit _Table'!B:B, MATCH(H1146, '[1]Unit _Table'!A2096:A3095)), "")</f>
        <v/>
      </c>
      <c r="O1146" t="s">
        <v>8</v>
      </c>
      <c r="S1146" t="b">
        <v>0</v>
      </c>
    </row>
    <row r="1147" spans="1:19">
      <c r="A1147" s="1">
        <v>1145</v>
      </c>
      <c r="B1147" t="s">
        <v>21</v>
      </c>
      <c r="C1147" t="s">
        <v>188</v>
      </c>
      <c r="D1147" t="s">
        <v>363</v>
      </c>
      <c r="F1147" t="s">
        <v>432</v>
      </c>
      <c r="I1147" t="e">
        <f>IF(Table13[[#This Row],[Measurement_Kind]]="number", 1000, IF(Table13[[#This Row],[Measurement_Kind]]=OR("boolean", "str"), 1, "N/A"))</f>
        <v>#VALUE!</v>
      </c>
      <c r="N1147" t="str">
        <f>_xlfn.IFNA(INDEX('[1]Unit _Table'!B:B, MATCH(H1147, '[1]Unit _Table'!A:A)), "")</f>
        <v/>
      </c>
      <c r="O1147" t="s">
        <v>8</v>
      </c>
      <c r="S1147" t="b">
        <v>0</v>
      </c>
    </row>
    <row r="1148" spans="1:19">
      <c r="A1148" s="1">
        <v>1146</v>
      </c>
      <c r="B1148" t="s">
        <v>21</v>
      </c>
      <c r="C1148" t="s">
        <v>131</v>
      </c>
      <c r="D1148" t="s">
        <v>363</v>
      </c>
      <c r="E1148" t="s">
        <v>433</v>
      </c>
      <c r="F1148" t="s">
        <v>432</v>
      </c>
      <c r="I1148">
        <v>1000</v>
      </c>
      <c r="K1148" t="s">
        <v>417</v>
      </c>
      <c r="L1148" t="s">
        <v>306</v>
      </c>
      <c r="M1148" t="s">
        <v>380</v>
      </c>
      <c r="N1148" t="str">
        <f>_xlfn.IFNA(INDEX('[1]Unit _Table'!B:B, MATCH(H1148, '[1]Unit _Table'!A1907:A2906)), "")</f>
        <v/>
      </c>
      <c r="O1148" t="s">
        <v>8</v>
      </c>
      <c r="S1148" t="b">
        <v>0</v>
      </c>
    </row>
    <row r="1149" spans="1:19">
      <c r="A1149" s="1">
        <v>1147</v>
      </c>
      <c r="B1149" t="s">
        <v>21</v>
      </c>
      <c r="C1149" t="s">
        <v>189</v>
      </c>
      <c r="D1149" t="s">
        <v>363</v>
      </c>
      <c r="E1149" t="s">
        <v>433</v>
      </c>
      <c r="F1149" t="s">
        <v>432</v>
      </c>
      <c r="I1149">
        <v>1000</v>
      </c>
      <c r="K1149" t="s">
        <v>461</v>
      </c>
      <c r="L1149" t="s">
        <v>306</v>
      </c>
      <c r="M1149" t="s">
        <v>380</v>
      </c>
      <c r="N1149" t="str">
        <f>_xlfn.IFNA(INDEX('[1]Unit _Table'!B:B, MATCH(H1149, '[1]Unit _Table'!A1958:A2957)), "")</f>
        <v/>
      </c>
      <c r="O1149" t="s">
        <v>8</v>
      </c>
      <c r="S1149" t="b">
        <v>0</v>
      </c>
    </row>
    <row r="1150" spans="1:19">
      <c r="A1150" s="1">
        <v>1148</v>
      </c>
      <c r="B1150" t="s">
        <v>21</v>
      </c>
      <c r="C1150" t="s">
        <v>132</v>
      </c>
      <c r="D1150" t="s">
        <v>363</v>
      </c>
      <c r="E1150" t="s">
        <v>433</v>
      </c>
      <c r="F1150" t="s">
        <v>432</v>
      </c>
      <c r="I1150">
        <v>1000</v>
      </c>
      <c r="K1150" t="s">
        <v>378</v>
      </c>
      <c r="L1150" t="s">
        <v>306</v>
      </c>
      <c r="M1150" t="s">
        <v>305</v>
      </c>
      <c r="N1150" t="str">
        <f>_xlfn.IFNA(INDEX('[1]Unit _Table'!B:B, MATCH(H1150, '[1]Unit _Table'!A2645:A3644)), "")</f>
        <v/>
      </c>
      <c r="O1150" t="s">
        <v>8</v>
      </c>
      <c r="S1150" t="b">
        <v>0</v>
      </c>
    </row>
    <row r="1151" spans="1:19">
      <c r="A1151" s="1">
        <v>1149</v>
      </c>
      <c r="B1151" t="s">
        <v>21</v>
      </c>
      <c r="C1151" t="s">
        <v>190</v>
      </c>
      <c r="D1151" t="s">
        <v>363</v>
      </c>
      <c r="F1151" t="s">
        <v>432</v>
      </c>
      <c r="I1151" t="e">
        <f>IF(Table13[[#This Row],[Measurement_Kind]]="number", 1000, IF(Table13[[#This Row],[Measurement_Kind]]=OR("boolean", "str"), 1, "N/A"))</f>
        <v>#VALUE!</v>
      </c>
      <c r="N1151" t="str">
        <f>_xlfn.IFNA(INDEX('[1]Unit _Table'!B:B, MATCH(H1151, '[1]Unit _Table'!A:A)), "")</f>
        <v/>
      </c>
      <c r="O1151" t="s">
        <v>8</v>
      </c>
      <c r="S1151" t="b">
        <v>0</v>
      </c>
    </row>
    <row r="1152" spans="1:19">
      <c r="A1152" s="1">
        <v>1150</v>
      </c>
      <c r="B1152" t="s">
        <v>21</v>
      </c>
      <c r="C1152" t="s">
        <v>191</v>
      </c>
      <c r="D1152" t="s">
        <v>363</v>
      </c>
      <c r="F1152" t="s">
        <v>432</v>
      </c>
      <c r="I1152" t="e">
        <f>IF(Table13[[#This Row],[Measurement_Kind]]="number", 1000, IF(Table13[[#This Row],[Measurement_Kind]]=OR("boolean", "str"), 1, "N/A"))</f>
        <v>#VALUE!</v>
      </c>
      <c r="N1152" t="str">
        <f>_xlfn.IFNA(INDEX('[1]Unit _Table'!B:B, MATCH(H1152, '[1]Unit _Table'!A:A)), "")</f>
        <v/>
      </c>
      <c r="O1152" t="s">
        <v>8</v>
      </c>
      <c r="S1152" t="b">
        <v>0</v>
      </c>
    </row>
    <row r="1153" spans="1:19">
      <c r="A1153" s="1">
        <v>1151</v>
      </c>
      <c r="B1153" t="s">
        <v>21</v>
      </c>
      <c r="C1153" t="s">
        <v>192</v>
      </c>
      <c r="D1153" t="s">
        <v>363</v>
      </c>
      <c r="E1153" t="s">
        <v>433</v>
      </c>
      <c r="F1153" t="s">
        <v>432</v>
      </c>
      <c r="I1153">
        <v>1000</v>
      </c>
      <c r="K1153" t="s">
        <v>416</v>
      </c>
      <c r="L1153" t="s">
        <v>306</v>
      </c>
      <c r="M1153" t="s">
        <v>380</v>
      </c>
      <c r="N1153" t="str">
        <f>_xlfn.IFNA(INDEX('[1]Unit _Table'!B:B, MATCH(H1153, '[1]Unit _Table'!A2011:A3010)), "")</f>
        <v/>
      </c>
      <c r="O1153" t="s">
        <v>8</v>
      </c>
      <c r="S1153" t="b">
        <v>0</v>
      </c>
    </row>
    <row r="1154" spans="1:19">
      <c r="A1154" s="1">
        <v>1152</v>
      </c>
      <c r="B1154" t="s">
        <v>21</v>
      </c>
      <c r="C1154" t="s">
        <v>193</v>
      </c>
      <c r="D1154" t="s">
        <v>363</v>
      </c>
      <c r="F1154" t="s">
        <v>432</v>
      </c>
      <c r="I1154" t="e">
        <f>IF(Table13[[#This Row],[Measurement_Kind]]="number", 1000, IF(Table13[[#This Row],[Measurement_Kind]]=OR("boolean", "str"), 1, "N/A"))</f>
        <v>#VALUE!</v>
      </c>
      <c r="N1154" t="str">
        <f>_xlfn.IFNA(INDEX('[1]Unit _Table'!B:B, MATCH(H1154, '[1]Unit _Table'!A:A)), "")</f>
        <v/>
      </c>
      <c r="O1154" t="s">
        <v>8</v>
      </c>
      <c r="S1154" t="b">
        <v>0</v>
      </c>
    </row>
    <row r="1155" spans="1:19">
      <c r="A1155" s="1">
        <v>1153</v>
      </c>
      <c r="B1155" t="s">
        <v>21</v>
      </c>
      <c r="C1155" t="s">
        <v>194</v>
      </c>
      <c r="D1155" t="s">
        <v>363</v>
      </c>
      <c r="F1155" t="s">
        <v>432</v>
      </c>
      <c r="I1155" t="e">
        <f>IF(Table13[[#This Row],[Measurement_Kind]]="number", 1000, IF(Table13[[#This Row],[Measurement_Kind]]=OR("boolean", "str"), 1, "N/A"))</f>
        <v>#VALUE!</v>
      </c>
      <c r="N1155" t="str">
        <f>_xlfn.IFNA(INDEX('[1]Unit _Table'!B:B, MATCH(H1155, '[1]Unit _Table'!A:A)), "")</f>
        <v/>
      </c>
      <c r="O1155" t="s">
        <v>8</v>
      </c>
      <c r="S1155" t="b">
        <v>0</v>
      </c>
    </row>
    <row r="1156" spans="1:19">
      <c r="A1156" s="1">
        <v>1154</v>
      </c>
      <c r="B1156" t="s">
        <v>21</v>
      </c>
      <c r="C1156" t="s">
        <v>195</v>
      </c>
      <c r="D1156" t="s">
        <v>363</v>
      </c>
      <c r="F1156" t="s">
        <v>432</v>
      </c>
      <c r="I1156" t="e">
        <f>IF(Table13[[#This Row],[Measurement_Kind]]="number", 1000, IF(Table13[[#This Row],[Measurement_Kind]]=OR("boolean", "str"), 1, "N/A"))</f>
        <v>#VALUE!</v>
      </c>
      <c r="N1156" t="str">
        <f>_xlfn.IFNA(INDEX('[1]Unit _Table'!B:B, MATCH(H1156, '[1]Unit _Table'!A:A)), "")</f>
        <v/>
      </c>
      <c r="O1156" t="s">
        <v>8</v>
      </c>
      <c r="S1156" t="b">
        <v>0</v>
      </c>
    </row>
    <row r="1157" spans="1:19">
      <c r="A1157" s="1">
        <v>1155</v>
      </c>
      <c r="B1157" t="s">
        <v>21</v>
      </c>
      <c r="C1157" t="s">
        <v>196</v>
      </c>
      <c r="D1157" t="s">
        <v>363</v>
      </c>
      <c r="F1157" t="s">
        <v>432</v>
      </c>
      <c r="I1157" t="e">
        <f>IF(Table13[[#This Row],[Measurement_Kind]]="number", 1000, IF(Table13[[#This Row],[Measurement_Kind]]=OR("boolean", "str"), 1, "N/A"))</f>
        <v>#VALUE!</v>
      </c>
      <c r="N1157" t="str">
        <f>_xlfn.IFNA(INDEX('[1]Unit _Table'!B:B, MATCH(H1157, '[1]Unit _Table'!A:A)), "")</f>
        <v/>
      </c>
      <c r="O1157" t="s">
        <v>8</v>
      </c>
      <c r="S1157" t="b">
        <v>0</v>
      </c>
    </row>
    <row r="1158" spans="1:19">
      <c r="A1158" s="1">
        <v>1156</v>
      </c>
      <c r="B1158" t="s">
        <v>21</v>
      </c>
      <c r="C1158" t="s">
        <v>281</v>
      </c>
      <c r="D1158" t="s">
        <v>363</v>
      </c>
      <c r="E1158" t="s">
        <v>433</v>
      </c>
      <c r="F1158" t="s">
        <v>432</v>
      </c>
      <c r="H1158" t="s">
        <v>383</v>
      </c>
      <c r="I1158">
        <v>1000</v>
      </c>
      <c r="K1158" t="s">
        <v>415</v>
      </c>
      <c r="L1158" t="s">
        <v>306</v>
      </c>
      <c r="M1158" t="s">
        <v>380</v>
      </c>
      <c r="N1158" t="str">
        <f>_xlfn.IFNA(INDEX('[1]Unit _Table'!B:B, MATCH(H1158, '[1]Unit _Table'!$A$1:$A$1000)), "")</f>
        <v>fahrenheit</v>
      </c>
      <c r="O1158" t="s">
        <v>8</v>
      </c>
      <c r="S1158" t="b">
        <v>0</v>
      </c>
    </row>
    <row r="1159" spans="1:19">
      <c r="A1159" s="1">
        <v>1157</v>
      </c>
      <c r="B1159" t="s">
        <v>21</v>
      </c>
      <c r="C1159" t="s">
        <v>197</v>
      </c>
      <c r="D1159" t="s">
        <v>363</v>
      </c>
      <c r="E1159" t="s">
        <v>433</v>
      </c>
      <c r="F1159" t="s">
        <v>432</v>
      </c>
      <c r="I1159">
        <v>1</v>
      </c>
      <c r="K1159" t="s">
        <v>414</v>
      </c>
      <c r="L1159" t="s">
        <v>299</v>
      </c>
      <c r="M1159" t="s">
        <v>298</v>
      </c>
      <c r="N1159" t="str">
        <f>_xlfn.IFNA(INDEX('[1]Unit _Table'!B:B, MATCH(H1159, '[1]Unit _Table'!A2134:A3133)), "")</f>
        <v/>
      </c>
      <c r="O1159" t="s">
        <v>8</v>
      </c>
      <c r="S1159" t="b">
        <v>0</v>
      </c>
    </row>
    <row r="1160" spans="1:19">
      <c r="A1160" s="1">
        <v>1158</v>
      </c>
      <c r="B1160" t="s">
        <v>21</v>
      </c>
      <c r="C1160" t="s">
        <v>25</v>
      </c>
      <c r="D1160" t="s">
        <v>363</v>
      </c>
      <c r="F1160" t="s">
        <v>432</v>
      </c>
      <c r="I1160">
        <v>1</v>
      </c>
      <c r="N1160" t="str">
        <f>_xlfn.IFNA(INDEX('[1]Unit _Table'!B:B, MATCH(H1160, '[1]Unit _Table'!A:A)), "")</f>
        <v/>
      </c>
      <c r="O1160" t="s">
        <v>8</v>
      </c>
      <c r="S1160" t="b">
        <v>0</v>
      </c>
    </row>
    <row r="1161" spans="1:19">
      <c r="A1161" s="1">
        <v>1159</v>
      </c>
      <c r="B1161" t="s">
        <v>21</v>
      </c>
      <c r="C1161" t="s">
        <v>200</v>
      </c>
      <c r="D1161" t="s">
        <v>363</v>
      </c>
      <c r="E1161" t="s">
        <v>433</v>
      </c>
      <c r="F1161" t="s">
        <v>432</v>
      </c>
      <c r="I1161">
        <v>1</v>
      </c>
      <c r="K1161" t="s">
        <v>304</v>
      </c>
      <c r="L1161" t="s">
        <v>299</v>
      </c>
      <c r="M1161" t="s">
        <v>298</v>
      </c>
      <c r="N1161" t="str">
        <f>_xlfn.IFNA(INDEX('[1]Unit _Table'!B:B, MATCH(H1161, '[1]Unit _Table'!A2295:A3294)), "")</f>
        <v/>
      </c>
      <c r="O1161" t="s">
        <v>8</v>
      </c>
      <c r="S1161" t="b">
        <v>0</v>
      </c>
    </row>
    <row r="1162" spans="1:19">
      <c r="A1162" s="1">
        <v>1160</v>
      </c>
      <c r="B1162" t="s">
        <v>21</v>
      </c>
      <c r="C1162" t="s">
        <v>201</v>
      </c>
      <c r="D1162" t="s">
        <v>363</v>
      </c>
      <c r="E1162" t="s">
        <v>433</v>
      </c>
      <c r="F1162" t="s">
        <v>432</v>
      </c>
      <c r="I1162">
        <v>1</v>
      </c>
      <c r="K1162" t="s">
        <v>300</v>
      </c>
      <c r="L1162" t="s">
        <v>299</v>
      </c>
      <c r="M1162" t="s">
        <v>298</v>
      </c>
      <c r="N1162" t="str">
        <f>_xlfn.IFNA(INDEX('[1]Unit _Table'!B:B, MATCH(H1162, '[1]Unit _Table'!A4120:A5119)), "")</f>
        <v/>
      </c>
      <c r="O1162" t="s">
        <v>8</v>
      </c>
      <c r="S1162" t="b">
        <v>0</v>
      </c>
    </row>
    <row r="1163" spans="1:19">
      <c r="A1163" s="1">
        <v>1161</v>
      </c>
      <c r="B1163" t="s">
        <v>21</v>
      </c>
      <c r="C1163" t="s">
        <v>202</v>
      </c>
      <c r="D1163" t="s">
        <v>363</v>
      </c>
      <c r="E1163" t="s">
        <v>433</v>
      </c>
      <c r="F1163" t="s">
        <v>432</v>
      </c>
      <c r="H1163" t="s">
        <v>383</v>
      </c>
      <c r="I1163">
        <v>1000</v>
      </c>
      <c r="K1163" t="s">
        <v>386</v>
      </c>
      <c r="L1163" t="s">
        <v>306</v>
      </c>
      <c r="M1163" t="s">
        <v>380</v>
      </c>
      <c r="N1163" t="str">
        <f>_xlfn.IFNA(INDEX('[1]Unit _Table'!B:B, MATCH(H1163, '[1]Unit _Table'!$A$1:$A$1000)), "")</f>
        <v>fahrenheit</v>
      </c>
      <c r="O1163" t="s">
        <v>8</v>
      </c>
      <c r="S1163" t="b">
        <v>0</v>
      </c>
    </row>
    <row r="1164" spans="1:19">
      <c r="A1164" s="1">
        <v>1162</v>
      </c>
      <c r="B1164" t="s">
        <v>21</v>
      </c>
      <c r="C1164" t="s">
        <v>203</v>
      </c>
      <c r="D1164" t="s">
        <v>363</v>
      </c>
      <c r="E1164" t="s">
        <v>433</v>
      </c>
      <c r="F1164" t="s">
        <v>432</v>
      </c>
      <c r="H1164" t="s">
        <v>383</v>
      </c>
      <c r="I1164">
        <v>1000</v>
      </c>
      <c r="K1164" t="s">
        <v>385</v>
      </c>
      <c r="L1164" t="s">
        <v>306</v>
      </c>
      <c r="M1164" t="s">
        <v>380</v>
      </c>
      <c r="N1164" t="str">
        <f>_xlfn.IFNA(INDEX('[1]Unit _Table'!B:B, MATCH(H1164, '[1]Unit _Table'!$A$1:$A$1000)), "")</f>
        <v>fahrenheit</v>
      </c>
      <c r="O1164" t="s">
        <v>8</v>
      </c>
      <c r="S1164" t="b">
        <v>0</v>
      </c>
    </row>
    <row r="1165" spans="1:19">
      <c r="A1165" s="1">
        <v>1163</v>
      </c>
      <c r="B1165" t="s">
        <v>21</v>
      </c>
      <c r="C1165" t="s">
        <v>282</v>
      </c>
      <c r="D1165" t="s">
        <v>363</v>
      </c>
      <c r="E1165" t="s">
        <v>433</v>
      </c>
      <c r="F1165" t="s">
        <v>432</v>
      </c>
      <c r="H1165" t="s">
        <v>383</v>
      </c>
      <c r="I1165">
        <v>1000</v>
      </c>
      <c r="K1165" t="s">
        <v>384</v>
      </c>
      <c r="L1165" t="s">
        <v>306</v>
      </c>
      <c r="M1165" t="s">
        <v>380</v>
      </c>
      <c r="N1165" t="str">
        <f>_xlfn.IFNA(INDEX('[1]Unit _Table'!B:B, MATCH(H1165, '[1]Unit _Table'!$A$1:$A$1000)), "")</f>
        <v>fahrenheit</v>
      </c>
      <c r="O1165" t="s">
        <v>8</v>
      </c>
      <c r="S1165" t="b">
        <v>0</v>
      </c>
    </row>
    <row r="1166" spans="1:19">
      <c r="A1166" s="1">
        <v>1164</v>
      </c>
      <c r="B1166" t="s">
        <v>21</v>
      </c>
      <c r="C1166" t="s">
        <v>147</v>
      </c>
      <c r="D1166" t="s">
        <v>363</v>
      </c>
      <c r="E1166" t="s">
        <v>433</v>
      </c>
      <c r="F1166" t="s">
        <v>432</v>
      </c>
      <c r="I1166">
        <v>1000</v>
      </c>
      <c r="K1166" t="s">
        <v>307</v>
      </c>
      <c r="L1166" t="s">
        <v>376</v>
      </c>
      <c r="M1166" t="s">
        <v>305</v>
      </c>
      <c r="N1166" t="str">
        <f>_xlfn.IFNA(INDEX('[1]Unit _Table'!B:B, MATCH(H1166, '[1]Unit _Table'!A3001:A4000)), "")</f>
        <v/>
      </c>
      <c r="O1166" t="s">
        <v>8</v>
      </c>
      <c r="S1166" t="b">
        <v>0</v>
      </c>
    </row>
    <row r="1167" spans="1:19">
      <c r="A1167" s="1">
        <v>1165</v>
      </c>
      <c r="B1167" t="s">
        <v>21</v>
      </c>
      <c r="C1167" t="s">
        <v>204</v>
      </c>
      <c r="D1167" t="s">
        <v>363</v>
      </c>
      <c r="E1167" t="s">
        <v>433</v>
      </c>
      <c r="F1167" t="s">
        <v>432</v>
      </c>
      <c r="H1167" t="s">
        <v>383</v>
      </c>
      <c r="I1167">
        <v>1000</v>
      </c>
      <c r="K1167" t="s">
        <v>382</v>
      </c>
      <c r="L1167" t="s">
        <v>306</v>
      </c>
      <c r="M1167" t="s">
        <v>380</v>
      </c>
      <c r="N1167" t="str">
        <f>_xlfn.IFNA(INDEX('[1]Unit _Table'!B:B, MATCH(H1167, '[1]Unit _Table'!$A$1:$A$1000)), "")</f>
        <v>fahrenheit</v>
      </c>
      <c r="O1167" t="s">
        <v>8</v>
      </c>
      <c r="S1167" t="b">
        <v>0</v>
      </c>
    </row>
    <row r="1168" spans="1:19">
      <c r="A1168" s="1">
        <v>1166</v>
      </c>
      <c r="B1168" t="s">
        <v>21</v>
      </c>
      <c r="C1168" t="s">
        <v>205</v>
      </c>
      <c r="D1168" t="s">
        <v>363</v>
      </c>
      <c r="E1168" t="s">
        <v>433</v>
      </c>
      <c r="F1168" t="s">
        <v>432</v>
      </c>
      <c r="I1168">
        <v>1000</v>
      </c>
      <c r="K1168" t="s">
        <v>307</v>
      </c>
      <c r="L1168" t="s">
        <v>306</v>
      </c>
      <c r="M1168" t="s">
        <v>305</v>
      </c>
      <c r="N1168" t="str">
        <f>_xlfn.IFNA(INDEX('[1]Unit _Table'!B:B, MATCH(H1168, '[1]Unit _Table'!A3103:A4102)), "")</f>
        <v/>
      </c>
      <c r="O1168" t="s">
        <v>8</v>
      </c>
      <c r="S1168" t="b">
        <v>0</v>
      </c>
    </row>
    <row r="1169" spans="1:19">
      <c r="A1169" s="1">
        <v>1167</v>
      </c>
      <c r="B1169" t="s">
        <v>105</v>
      </c>
      <c r="C1169" t="s">
        <v>206</v>
      </c>
      <c r="D1169" t="s">
        <v>363</v>
      </c>
      <c r="E1169" t="s">
        <v>433</v>
      </c>
      <c r="F1169" t="s">
        <v>432</v>
      </c>
      <c r="H1169" t="s">
        <v>383</v>
      </c>
      <c r="I1169">
        <v>1000</v>
      </c>
      <c r="K1169" t="s">
        <v>451</v>
      </c>
      <c r="L1169" t="s">
        <v>423</v>
      </c>
      <c r="M1169" t="s">
        <v>380</v>
      </c>
      <c r="N1169" t="str">
        <f>_xlfn.IFNA(INDEX('[1]Unit _Table'!B:B, MATCH(H1169, '[1]Unit _Table'!$A$1:$A$1000)), "")</f>
        <v>fahrenheit</v>
      </c>
      <c r="O1169" t="s">
        <v>8</v>
      </c>
      <c r="S1169" t="b">
        <v>0</v>
      </c>
    </row>
    <row r="1170" spans="1:19">
      <c r="A1170" s="1">
        <v>1168</v>
      </c>
      <c r="B1170" t="s">
        <v>105</v>
      </c>
      <c r="C1170" t="s">
        <v>207</v>
      </c>
      <c r="D1170" t="s">
        <v>363</v>
      </c>
      <c r="E1170" t="s">
        <v>433</v>
      </c>
      <c r="F1170" t="s">
        <v>432</v>
      </c>
      <c r="H1170" t="s">
        <v>383</v>
      </c>
      <c r="I1170">
        <v>1000</v>
      </c>
      <c r="K1170" t="s">
        <v>450</v>
      </c>
      <c r="L1170" t="s">
        <v>306</v>
      </c>
      <c r="M1170" t="s">
        <v>380</v>
      </c>
      <c r="N1170" t="str">
        <f>_xlfn.IFNA(INDEX('[1]Unit _Table'!B:B, MATCH(H1170, '[1]Unit _Table'!$A$1:$A$1000)), "")</f>
        <v>fahrenheit</v>
      </c>
      <c r="O1170" t="s">
        <v>8</v>
      </c>
      <c r="S1170" t="b">
        <v>0</v>
      </c>
    </row>
    <row r="1171" spans="1:19">
      <c r="A1171" s="1">
        <v>1169</v>
      </c>
      <c r="B1171" t="s">
        <v>105</v>
      </c>
      <c r="C1171" t="s">
        <v>208</v>
      </c>
      <c r="D1171" t="s">
        <v>363</v>
      </c>
      <c r="E1171" t="s">
        <v>433</v>
      </c>
      <c r="F1171" t="s">
        <v>432</v>
      </c>
      <c r="H1171" t="s">
        <v>383</v>
      </c>
      <c r="I1171">
        <v>1000</v>
      </c>
      <c r="K1171" t="s">
        <v>449</v>
      </c>
      <c r="L1171" t="s">
        <v>306</v>
      </c>
      <c r="M1171" t="s">
        <v>380</v>
      </c>
      <c r="N1171" t="str">
        <f>_xlfn.IFNA(INDEX('[1]Unit _Table'!B:B, MATCH(H1171, '[1]Unit _Table'!$A$1:$A$1000)), "")</f>
        <v>fahrenheit</v>
      </c>
      <c r="O1171" t="s">
        <v>8</v>
      </c>
      <c r="S1171" t="b">
        <v>0</v>
      </c>
    </row>
    <row r="1172" spans="1:19">
      <c r="A1172" s="1">
        <v>1170</v>
      </c>
      <c r="B1172" t="s">
        <v>105</v>
      </c>
      <c r="C1172" t="s">
        <v>209</v>
      </c>
      <c r="D1172" t="s">
        <v>363</v>
      </c>
      <c r="E1172" t="s">
        <v>433</v>
      </c>
      <c r="F1172" t="s">
        <v>432</v>
      </c>
      <c r="I1172">
        <v>1000</v>
      </c>
      <c r="K1172" t="s">
        <v>375</v>
      </c>
      <c r="L1172" t="s">
        <v>299</v>
      </c>
      <c r="M1172" t="s">
        <v>305</v>
      </c>
      <c r="N1172" t="str">
        <f>_xlfn.IFNA(INDEX('[1]Unit _Table'!B:B, MATCH(H1172, '[1]Unit _Table'!A3052:A4051)), "")</f>
        <v/>
      </c>
      <c r="O1172" t="s">
        <v>8</v>
      </c>
      <c r="S1172" t="b">
        <v>0</v>
      </c>
    </row>
    <row r="1173" spans="1:19">
      <c r="A1173" s="1">
        <v>1171</v>
      </c>
      <c r="B1173" t="s">
        <v>108</v>
      </c>
      <c r="C1173" t="s">
        <v>210</v>
      </c>
      <c r="D1173" t="s">
        <v>363</v>
      </c>
      <c r="E1173" t="s">
        <v>433</v>
      </c>
      <c r="F1173" t="s">
        <v>432</v>
      </c>
      <c r="I1173">
        <v>1000</v>
      </c>
      <c r="K1173" t="s">
        <v>381</v>
      </c>
      <c r="L1173" t="s">
        <v>306</v>
      </c>
      <c r="M1173" t="s">
        <v>380</v>
      </c>
      <c r="N1173" t="str">
        <f>_xlfn.IFNA(INDEX('[1]Unit _Table'!B:B, MATCH(H1173, '[1]Unit _Table'!A2541:A3540)), "")</f>
        <v/>
      </c>
      <c r="O1173" t="s">
        <v>8</v>
      </c>
      <c r="S1173" t="b">
        <v>0</v>
      </c>
    </row>
    <row r="1174" spans="1:19">
      <c r="A1174" s="1">
        <v>1172</v>
      </c>
      <c r="B1174" t="s">
        <v>108</v>
      </c>
      <c r="C1174" t="s">
        <v>420</v>
      </c>
      <c r="D1174" t="s">
        <v>363</v>
      </c>
      <c r="E1174" t="s">
        <v>433</v>
      </c>
      <c r="F1174" t="s">
        <v>432</v>
      </c>
      <c r="I1174">
        <v>1000</v>
      </c>
      <c r="K1174" t="s">
        <v>419</v>
      </c>
      <c r="L1174" t="s">
        <v>306</v>
      </c>
      <c r="M1174" t="s">
        <v>305</v>
      </c>
      <c r="N1174" t="str">
        <f>_xlfn.IFNA(INDEX('[1]Unit _Table'!B:B, MATCH(H1174, '[1]Unit _Table'!A1726:A2725)), "")</f>
        <v/>
      </c>
      <c r="O1174" t="s">
        <v>8</v>
      </c>
      <c r="S1174" t="b">
        <v>0</v>
      </c>
    </row>
    <row r="1175" spans="1:19">
      <c r="A1175" s="1">
        <v>1173</v>
      </c>
      <c r="B1175" t="s">
        <v>108</v>
      </c>
      <c r="C1175" t="s">
        <v>211</v>
      </c>
      <c r="D1175" t="s">
        <v>363</v>
      </c>
      <c r="E1175" t="s">
        <v>433</v>
      </c>
      <c r="F1175" t="s">
        <v>432</v>
      </c>
      <c r="I1175">
        <v>1000</v>
      </c>
      <c r="K1175" t="s">
        <v>377</v>
      </c>
      <c r="L1175" t="s">
        <v>306</v>
      </c>
      <c r="M1175" t="s">
        <v>305</v>
      </c>
      <c r="N1175" t="str">
        <f>_xlfn.IFNA(INDEX('[1]Unit _Table'!B:B, MATCH(H1175, '[1]Unit _Table'!A2932:A3931)), "")</f>
        <v/>
      </c>
      <c r="O1175" t="s">
        <v>8</v>
      </c>
      <c r="S1175" t="b">
        <v>0</v>
      </c>
    </row>
    <row r="1176" spans="1:19">
      <c r="A1176" s="1">
        <v>1174</v>
      </c>
      <c r="B1176" t="s">
        <v>31</v>
      </c>
      <c r="C1176" t="s">
        <v>32</v>
      </c>
      <c r="D1176" t="s">
        <v>363</v>
      </c>
      <c r="F1176" t="s">
        <v>308</v>
      </c>
      <c r="I1176" t="e">
        <f>IF(Table13[[#This Row],[Measurement_Kind]]="number", 1000, IF(Table13[[#This Row],[Measurement_Kind]]=OR("boolean", "str"), 1, "N/A"))</f>
        <v>#VALUE!</v>
      </c>
      <c r="N1176" t="str">
        <f>_xlfn.IFNA(INDEX('[1]Unit _Table'!B:B, MATCH(H1176, '[1]Unit _Table'!A:A)), "")</f>
        <v/>
      </c>
      <c r="O1176" t="s">
        <v>8</v>
      </c>
      <c r="S1176" t="b">
        <v>0</v>
      </c>
    </row>
    <row r="1177" spans="1:19">
      <c r="A1177" s="1">
        <v>1175</v>
      </c>
      <c r="B1177" t="s">
        <v>31</v>
      </c>
      <c r="C1177" t="s">
        <v>753</v>
      </c>
      <c r="D1177" t="s">
        <v>363</v>
      </c>
      <c r="F1177" t="s">
        <v>308</v>
      </c>
      <c r="I1177" t="e">
        <f>IF(Table13[[#This Row],[Measurement_Kind]]="number", 1000, IF(Table13[[#This Row],[Measurement_Kind]]=OR("boolean", "str"), 1, "N/A"))</f>
        <v>#VALUE!</v>
      </c>
      <c r="N1177" t="str">
        <f>_xlfn.IFNA(INDEX('[1]Unit _Table'!B:B, MATCH(H1177, '[1]Unit _Table'!A:A)), "")</f>
        <v/>
      </c>
      <c r="O1177" t="s">
        <v>8</v>
      </c>
      <c r="S1177" t="b">
        <v>0</v>
      </c>
    </row>
    <row r="1178" spans="1:19">
      <c r="A1178" s="1">
        <v>1176</v>
      </c>
      <c r="B1178" t="s">
        <v>111</v>
      </c>
      <c r="C1178" t="s">
        <v>112</v>
      </c>
      <c r="D1178" t="s">
        <v>363</v>
      </c>
      <c r="F1178" t="s">
        <v>308</v>
      </c>
      <c r="I1178" t="e">
        <f>IF(Table13[[#This Row],[Measurement_Kind]]="number", 1000, IF(Table13[[#This Row],[Measurement_Kind]]=OR("boolean", "str"), 1, "N/A"))</f>
        <v>#VALUE!</v>
      </c>
      <c r="N1178" t="str">
        <f>_xlfn.IFNA(INDEX('[1]Unit _Table'!B:B, MATCH(H1178, '[1]Unit _Table'!A:A)), "")</f>
        <v/>
      </c>
      <c r="O1178" t="s">
        <v>8</v>
      </c>
      <c r="S1178" t="b">
        <v>0</v>
      </c>
    </row>
    <row r="1179" spans="1:19">
      <c r="A1179" s="1">
        <v>1177</v>
      </c>
      <c r="B1179" t="s">
        <v>111</v>
      </c>
      <c r="C1179" t="s">
        <v>113</v>
      </c>
      <c r="D1179" t="s">
        <v>363</v>
      </c>
      <c r="F1179" t="s">
        <v>308</v>
      </c>
      <c r="I1179" t="e">
        <f>IF(Table13[[#This Row],[Measurement_Kind]]="number", 1000, IF(Table13[[#This Row],[Measurement_Kind]]=OR("boolean", "str"), 1, "N/A"))</f>
        <v>#VALUE!</v>
      </c>
      <c r="N1179" t="str">
        <f>_xlfn.IFNA(INDEX('[1]Unit _Table'!B:B, MATCH(H1179, '[1]Unit _Table'!A:A)), "")</f>
        <v/>
      </c>
      <c r="O1179" t="s">
        <v>8</v>
      </c>
      <c r="S1179" t="b">
        <v>0</v>
      </c>
    </row>
    <row r="1180" spans="1:19">
      <c r="A1180" s="1">
        <v>1178</v>
      </c>
      <c r="B1180" t="s">
        <v>33</v>
      </c>
      <c r="C1180" t="s">
        <v>213</v>
      </c>
      <c r="D1180" t="s">
        <v>363</v>
      </c>
      <c r="F1180" t="s">
        <v>308</v>
      </c>
      <c r="I1180" t="e">
        <f>IF(Table13[[#This Row],[Measurement_Kind]]="number", 1000, IF(Table13[[#This Row],[Measurement_Kind]]=OR("boolean", "str"), 1, "N/A"))</f>
        <v>#VALUE!</v>
      </c>
      <c r="L1180" t="s">
        <v>306</v>
      </c>
      <c r="M1180" t="s">
        <v>305</v>
      </c>
      <c r="N1180" t="str">
        <f>_xlfn.IFNA(INDEX('[1]Unit _Table'!B:B, MATCH(H1180, '[1]Unit _Table'!A:A)), "")</f>
        <v/>
      </c>
      <c r="O1180" t="s">
        <v>8</v>
      </c>
      <c r="S1180" t="b">
        <v>0</v>
      </c>
    </row>
    <row r="1181" spans="1:19">
      <c r="A1181" s="1">
        <v>1179</v>
      </c>
      <c r="B1181" t="s">
        <v>33</v>
      </c>
      <c r="C1181" t="s">
        <v>214</v>
      </c>
      <c r="D1181" t="s">
        <v>363</v>
      </c>
      <c r="F1181" t="s">
        <v>308</v>
      </c>
      <c r="I1181">
        <v>1</v>
      </c>
      <c r="M1181" t="s">
        <v>305</v>
      </c>
      <c r="N1181" t="str">
        <f>_xlfn.IFNA(INDEX('[1]Unit _Table'!B:B, MATCH(H1181, '[1]Unit _Table'!A:A)), "")</f>
        <v/>
      </c>
      <c r="O1181" t="s">
        <v>8</v>
      </c>
      <c r="S1181" t="b">
        <v>0</v>
      </c>
    </row>
    <row r="1182" spans="1:19">
      <c r="A1182" s="1">
        <v>1180</v>
      </c>
      <c r="B1182" t="s">
        <v>33</v>
      </c>
      <c r="C1182" t="s">
        <v>216</v>
      </c>
      <c r="D1182" t="s">
        <v>363</v>
      </c>
      <c r="F1182" t="s">
        <v>308</v>
      </c>
      <c r="I1182">
        <v>1</v>
      </c>
      <c r="M1182" t="s">
        <v>305</v>
      </c>
      <c r="N1182" t="str">
        <f>_xlfn.IFNA(INDEX('[1]Unit _Table'!B:B, MATCH(H1182, '[1]Unit _Table'!A:A)), "")</f>
        <v/>
      </c>
      <c r="O1182" t="s">
        <v>8</v>
      </c>
      <c r="S1182" t="b">
        <v>0</v>
      </c>
    </row>
    <row r="1183" spans="1:19">
      <c r="A1183" s="1">
        <v>1181</v>
      </c>
      <c r="B1183" t="s">
        <v>33</v>
      </c>
      <c r="C1183" t="s">
        <v>566</v>
      </c>
      <c r="D1183" t="s">
        <v>363</v>
      </c>
      <c r="F1183" t="s">
        <v>308</v>
      </c>
      <c r="I1183">
        <v>1</v>
      </c>
      <c r="M1183" t="s">
        <v>305</v>
      </c>
      <c r="N1183" t="str">
        <f>_xlfn.IFNA(INDEX('[1]Unit _Table'!B:B, MATCH(H1183, '[1]Unit _Table'!A:A)), "")</f>
        <v/>
      </c>
      <c r="O1183" t="s">
        <v>8</v>
      </c>
      <c r="S1183" t="b">
        <v>0</v>
      </c>
    </row>
    <row r="1184" spans="1:19">
      <c r="A1184" s="1">
        <v>1182</v>
      </c>
      <c r="B1184" t="s">
        <v>33</v>
      </c>
      <c r="C1184" t="s">
        <v>34</v>
      </c>
      <c r="D1184" t="s">
        <v>363</v>
      </c>
      <c r="F1184" t="s">
        <v>308</v>
      </c>
      <c r="I1184" t="e">
        <f>IF(Table13[[#This Row],[Measurement_Kind]]="number", 1000, IF(Table13[[#This Row],[Measurement_Kind]]=OR("boolean", "str"), 1, "N/A"))</f>
        <v>#VALUE!</v>
      </c>
      <c r="N1184" t="str">
        <f>_xlfn.IFNA(INDEX('[1]Unit _Table'!B:B, MATCH(H1184, '[1]Unit _Table'!A:A)), "")</f>
        <v/>
      </c>
      <c r="O1184" t="s">
        <v>8</v>
      </c>
      <c r="S1184" t="b">
        <v>0</v>
      </c>
    </row>
    <row r="1185" spans="1:19">
      <c r="A1185" s="1">
        <v>1183</v>
      </c>
      <c r="B1185" t="s">
        <v>33</v>
      </c>
      <c r="C1185" t="s">
        <v>38</v>
      </c>
      <c r="D1185" t="s">
        <v>363</v>
      </c>
      <c r="F1185" t="s">
        <v>308</v>
      </c>
      <c r="I1185" t="e">
        <f>IF(Table13[[#This Row],[Measurement_Kind]]="number", 1000, IF(Table13[[#This Row],[Measurement_Kind]]=OR("boolean", "str"), 1, "N/A"))</f>
        <v>#VALUE!</v>
      </c>
      <c r="N1185" t="str">
        <f>_xlfn.IFNA(INDEX('[1]Unit _Table'!B:B, MATCH(H1185, '[1]Unit _Table'!A:A)), "")</f>
        <v/>
      </c>
      <c r="O1185" t="s">
        <v>8</v>
      </c>
      <c r="S1185" t="b">
        <v>0</v>
      </c>
    </row>
    <row r="1186" spans="1:19">
      <c r="A1186" s="1">
        <v>1184</v>
      </c>
      <c r="B1186" t="s">
        <v>33</v>
      </c>
      <c r="C1186" t="s">
        <v>215</v>
      </c>
      <c r="D1186" t="s">
        <v>363</v>
      </c>
      <c r="F1186" t="s">
        <v>308</v>
      </c>
      <c r="I1186">
        <v>1</v>
      </c>
      <c r="M1186" t="s">
        <v>305</v>
      </c>
      <c r="N1186" t="str">
        <f>_xlfn.IFNA(INDEX('[1]Unit _Table'!B:B, MATCH(H1186, '[1]Unit _Table'!A:A)), "")</f>
        <v/>
      </c>
      <c r="O1186" t="s">
        <v>8</v>
      </c>
      <c r="S1186" t="b">
        <v>0</v>
      </c>
    </row>
    <row r="1187" spans="1:19">
      <c r="A1187" s="1">
        <v>1185</v>
      </c>
      <c r="B1187" t="s">
        <v>33</v>
      </c>
      <c r="C1187" t="s">
        <v>35</v>
      </c>
      <c r="D1187" t="s">
        <v>363</v>
      </c>
      <c r="F1187" t="s">
        <v>308</v>
      </c>
      <c r="I1187" t="e">
        <f>IF(Table13[[#This Row],[Measurement_Kind]]="number", 1000, IF(Table13[[#This Row],[Measurement_Kind]]=OR("boolean", "str"), 1, "N/A"))</f>
        <v>#VALUE!</v>
      </c>
      <c r="N1187" t="str">
        <f>_xlfn.IFNA(INDEX('[1]Unit _Table'!B:B, MATCH(H1187, '[1]Unit _Table'!A:A)), "")</f>
        <v/>
      </c>
      <c r="O1187" t="s">
        <v>8</v>
      </c>
      <c r="S1187" t="b">
        <v>0</v>
      </c>
    </row>
    <row r="1188" spans="1:19">
      <c r="A1188" s="1">
        <v>1186</v>
      </c>
      <c r="B1188" t="s">
        <v>33</v>
      </c>
      <c r="C1188" t="s">
        <v>479</v>
      </c>
      <c r="D1188" t="s">
        <v>363</v>
      </c>
      <c r="F1188" t="s">
        <v>308</v>
      </c>
      <c r="I1188" t="e">
        <f>IF(Table13[[#This Row],[Measurement_Kind]]="number", 1000, IF(Table13[[#This Row],[Measurement_Kind]]=OR("boolean", "str"), 1, "N/A"))</f>
        <v>#VALUE!</v>
      </c>
      <c r="N1188" t="str">
        <f>_xlfn.IFNA(INDEX('[1]Unit _Table'!B:B, MATCH(H1188, '[1]Unit _Table'!A:A)), "")</f>
        <v/>
      </c>
      <c r="O1188" t="s">
        <v>8</v>
      </c>
      <c r="S1188" t="b">
        <v>0</v>
      </c>
    </row>
    <row r="1189" spans="1:19">
      <c r="A1189" s="1">
        <v>1187</v>
      </c>
      <c r="B1189" t="s">
        <v>45</v>
      </c>
      <c r="C1189" t="s">
        <v>47</v>
      </c>
      <c r="D1189" t="s">
        <v>363</v>
      </c>
      <c r="F1189" t="s">
        <v>308</v>
      </c>
      <c r="I1189" t="e">
        <f>IF(Table13[[#This Row],[Measurement_Kind]]="number", 1000, IF(Table13[[#This Row],[Measurement_Kind]]=OR("boolean", "str"), 1, "N/A"))</f>
        <v>#VALUE!</v>
      </c>
      <c r="N1189" t="str">
        <f>_xlfn.IFNA(INDEX('[1]Unit _Table'!B:B, MATCH(H1189, '[1]Unit _Table'!A:A)), "")</f>
        <v/>
      </c>
      <c r="O1189" t="s">
        <v>8</v>
      </c>
      <c r="S1189" t="b">
        <v>0</v>
      </c>
    </row>
    <row r="1190" spans="1:19">
      <c r="A1190" s="1">
        <v>1188</v>
      </c>
      <c r="B1190" t="s">
        <v>45</v>
      </c>
      <c r="C1190" t="s">
        <v>48</v>
      </c>
      <c r="D1190" t="s">
        <v>363</v>
      </c>
      <c r="F1190" t="s">
        <v>308</v>
      </c>
      <c r="I1190" t="e">
        <f>IF(Table13[[#This Row],[Measurement_Kind]]="number", 1000, IF(Table13[[#This Row],[Measurement_Kind]]=OR("boolean", "str"), 1, "N/A"))</f>
        <v>#VALUE!</v>
      </c>
      <c r="N1190" t="str">
        <f>_xlfn.IFNA(INDEX('[1]Unit _Table'!B:B, MATCH(H1190, '[1]Unit _Table'!A:A)), "")</f>
        <v/>
      </c>
      <c r="O1190" t="s">
        <v>8</v>
      </c>
      <c r="S1190" t="b">
        <v>0</v>
      </c>
    </row>
    <row r="1191" spans="1:19">
      <c r="A1191" s="1">
        <v>1189</v>
      </c>
      <c r="B1191" t="s">
        <v>45</v>
      </c>
      <c r="C1191" t="s">
        <v>49</v>
      </c>
      <c r="D1191" t="s">
        <v>363</v>
      </c>
      <c r="F1191" t="s">
        <v>308</v>
      </c>
      <c r="I1191" t="e">
        <f>IF(Table13[[#This Row],[Measurement_Kind]]="number", 1000, IF(Table13[[#This Row],[Measurement_Kind]]=OR("boolean", "str"), 1, "N/A"))</f>
        <v>#VALUE!</v>
      </c>
      <c r="N1191" t="str">
        <f>_xlfn.IFNA(INDEX('[1]Unit _Table'!B:B, MATCH(H1191, '[1]Unit _Table'!A:A)), "")</f>
        <v/>
      </c>
      <c r="O1191" t="s">
        <v>8</v>
      </c>
      <c r="S1191" t="b">
        <v>0</v>
      </c>
    </row>
    <row r="1192" spans="1:19">
      <c r="A1192" s="1">
        <v>1190</v>
      </c>
      <c r="B1192" t="s">
        <v>45</v>
      </c>
      <c r="C1192" t="s">
        <v>50</v>
      </c>
      <c r="D1192" t="s">
        <v>363</v>
      </c>
      <c r="F1192" t="s">
        <v>308</v>
      </c>
      <c r="I1192" t="e">
        <f>IF(Table13[[#This Row],[Measurement_Kind]]="number", 1000, IF(Table13[[#This Row],[Measurement_Kind]]=OR("boolean", "str"), 1, "N/A"))</f>
        <v>#VALUE!</v>
      </c>
      <c r="N1192" t="str">
        <f>_xlfn.IFNA(INDEX('[1]Unit _Table'!B:B, MATCH(H1192, '[1]Unit _Table'!A:A)), "")</f>
        <v/>
      </c>
      <c r="O1192" t="s">
        <v>8</v>
      </c>
      <c r="S1192" t="b">
        <v>0</v>
      </c>
    </row>
    <row r="1193" spans="1:19">
      <c r="A1193" s="1">
        <v>1191</v>
      </c>
      <c r="B1193" t="s">
        <v>45</v>
      </c>
      <c r="C1193" t="s">
        <v>52</v>
      </c>
      <c r="D1193" t="s">
        <v>363</v>
      </c>
      <c r="F1193" t="s">
        <v>308</v>
      </c>
      <c r="I1193" t="e">
        <f>IF(Table13[[#This Row],[Measurement_Kind]]="number", 1000, IF(Table13[[#This Row],[Measurement_Kind]]=OR("boolean", "str"), 1, "N/A"))</f>
        <v>#VALUE!</v>
      </c>
      <c r="N1193" t="str">
        <f>_xlfn.IFNA(INDEX('[1]Unit _Table'!B:B, MATCH(H1193, '[1]Unit _Table'!A:A)), "")</f>
        <v/>
      </c>
      <c r="O1193" t="s">
        <v>8</v>
      </c>
      <c r="S1193" t="b">
        <v>0</v>
      </c>
    </row>
    <row r="1194" spans="1:19">
      <c r="A1194" s="1">
        <v>1192</v>
      </c>
      <c r="B1194" t="s">
        <v>45</v>
      </c>
      <c r="C1194" t="s">
        <v>53</v>
      </c>
      <c r="D1194" t="s">
        <v>363</v>
      </c>
      <c r="F1194" t="s">
        <v>308</v>
      </c>
      <c r="I1194" t="e">
        <f>IF(Table13[[#This Row],[Measurement_Kind]]="number", 1000, IF(Table13[[#This Row],[Measurement_Kind]]=OR("boolean", "str"), 1, "N/A"))</f>
        <v>#VALUE!</v>
      </c>
      <c r="N1194" t="str">
        <f>_xlfn.IFNA(INDEX('[1]Unit _Table'!B:B, MATCH(H1194, '[1]Unit _Table'!A:A)), "")</f>
        <v/>
      </c>
      <c r="O1194" t="s">
        <v>8</v>
      </c>
      <c r="S1194" t="b">
        <v>0</v>
      </c>
    </row>
    <row r="1195" spans="1:19">
      <c r="A1195" s="1">
        <v>1193</v>
      </c>
      <c r="B1195" t="s">
        <v>45</v>
      </c>
      <c r="C1195" t="s">
        <v>54</v>
      </c>
      <c r="D1195" t="s">
        <v>363</v>
      </c>
      <c r="F1195" t="s">
        <v>308</v>
      </c>
      <c r="I1195" t="e">
        <f>IF(Table13[[#This Row],[Measurement_Kind]]="number", 1000, IF(Table13[[#This Row],[Measurement_Kind]]=OR("boolean", "str"), 1, "N/A"))</f>
        <v>#VALUE!</v>
      </c>
      <c r="N1195" t="str">
        <f>_xlfn.IFNA(INDEX('[1]Unit _Table'!B:B, MATCH(H1195, '[1]Unit _Table'!A:A)), "")</f>
        <v/>
      </c>
      <c r="O1195" t="s">
        <v>8</v>
      </c>
      <c r="S1195" t="b">
        <v>0</v>
      </c>
    </row>
    <row r="1196" spans="1:19">
      <c r="A1196" s="1">
        <v>1194</v>
      </c>
      <c r="B1196" t="s">
        <v>45</v>
      </c>
      <c r="C1196" t="s">
        <v>55</v>
      </c>
      <c r="D1196" t="s">
        <v>363</v>
      </c>
      <c r="F1196" t="s">
        <v>308</v>
      </c>
      <c r="I1196" t="e">
        <f>IF(Table13[[#This Row],[Measurement_Kind]]="number", 1000, IF(Table13[[#This Row],[Measurement_Kind]]=OR("boolean", "str"), 1, "N/A"))</f>
        <v>#VALUE!</v>
      </c>
      <c r="N1196" t="str">
        <f>_xlfn.IFNA(INDEX('[1]Unit _Table'!B:B, MATCH(H1196, '[1]Unit _Table'!A:A)), "")</f>
        <v/>
      </c>
      <c r="O1196" t="s">
        <v>8</v>
      </c>
      <c r="S1196" t="b">
        <v>0</v>
      </c>
    </row>
    <row r="1197" spans="1:19">
      <c r="A1197" s="1">
        <v>1195</v>
      </c>
      <c r="B1197" t="s">
        <v>45</v>
      </c>
      <c r="C1197" t="s">
        <v>56</v>
      </c>
      <c r="D1197" t="s">
        <v>363</v>
      </c>
      <c r="F1197" t="s">
        <v>308</v>
      </c>
      <c r="I1197" t="e">
        <f>IF(Table13[[#This Row],[Measurement_Kind]]="number", 1000, IF(Table13[[#This Row],[Measurement_Kind]]=OR("boolean", "str"), 1, "N/A"))</f>
        <v>#VALUE!</v>
      </c>
      <c r="N1197" t="str">
        <f>_xlfn.IFNA(INDEX('[1]Unit _Table'!B:B, MATCH(H1197, '[1]Unit _Table'!A:A)), "")</f>
        <v/>
      </c>
      <c r="O1197" t="s">
        <v>8</v>
      </c>
      <c r="S1197" t="b">
        <v>0</v>
      </c>
    </row>
    <row r="1198" spans="1:19">
      <c r="A1198" s="1">
        <v>1196</v>
      </c>
      <c r="B1198" t="s">
        <v>45</v>
      </c>
      <c r="C1198" t="s">
        <v>57</v>
      </c>
      <c r="D1198" t="s">
        <v>363</v>
      </c>
      <c r="F1198" t="s">
        <v>308</v>
      </c>
      <c r="I1198" t="e">
        <f>IF(Table13[[#This Row],[Measurement_Kind]]="number", 1000, IF(Table13[[#This Row],[Measurement_Kind]]=OR("boolean", "str"), 1, "N/A"))</f>
        <v>#VALUE!</v>
      </c>
      <c r="N1198" t="str">
        <f>_xlfn.IFNA(INDEX('[1]Unit _Table'!B:B, MATCH(H1198, '[1]Unit _Table'!A:A)), "")</f>
        <v/>
      </c>
      <c r="O1198" t="s">
        <v>8</v>
      </c>
      <c r="S1198" t="b">
        <v>0</v>
      </c>
    </row>
    <row r="1199" spans="1:19">
      <c r="A1199" s="1">
        <v>1197</v>
      </c>
      <c r="B1199" t="s">
        <v>45</v>
      </c>
      <c r="C1199" t="s">
        <v>58</v>
      </c>
      <c r="D1199" t="s">
        <v>363</v>
      </c>
      <c r="F1199" t="s">
        <v>308</v>
      </c>
      <c r="I1199" t="e">
        <f>IF(Table13[[#This Row],[Measurement_Kind]]="number", 1000, IF(Table13[[#This Row],[Measurement_Kind]]=OR("boolean", "str"), 1, "N/A"))</f>
        <v>#VALUE!</v>
      </c>
      <c r="N1199" t="str">
        <f>_xlfn.IFNA(INDEX('[1]Unit _Table'!B:B, MATCH(H1199, '[1]Unit _Table'!A:A)), "")</f>
        <v/>
      </c>
      <c r="O1199" t="s">
        <v>8</v>
      </c>
      <c r="S1199" t="b">
        <v>0</v>
      </c>
    </row>
    <row r="1200" spans="1:19">
      <c r="A1200" s="1">
        <v>1198</v>
      </c>
      <c r="B1200" t="s">
        <v>45</v>
      </c>
      <c r="C1200" t="s">
        <v>59</v>
      </c>
      <c r="D1200" t="s">
        <v>363</v>
      </c>
      <c r="F1200" t="s">
        <v>308</v>
      </c>
      <c r="I1200" t="e">
        <f>IF(Table13[[#This Row],[Measurement_Kind]]="number", 1000, IF(Table13[[#This Row],[Measurement_Kind]]=OR("boolean", "str"), 1, "N/A"))</f>
        <v>#VALUE!</v>
      </c>
      <c r="N1200" t="str">
        <f>_xlfn.IFNA(INDEX('[1]Unit _Table'!B:B, MATCH(H1200, '[1]Unit _Table'!A:A)), "")</f>
        <v/>
      </c>
      <c r="O1200" t="s">
        <v>8</v>
      </c>
      <c r="S1200" t="b">
        <v>0</v>
      </c>
    </row>
    <row r="1201" spans="1:19">
      <c r="A1201" s="1">
        <v>1199</v>
      </c>
      <c r="B1201" t="s">
        <v>45</v>
      </c>
      <c r="C1201" t="s">
        <v>60</v>
      </c>
      <c r="D1201" t="s">
        <v>363</v>
      </c>
      <c r="F1201" t="s">
        <v>308</v>
      </c>
      <c r="I1201" t="e">
        <f>IF(Table13[[#This Row],[Measurement_Kind]]="number", 1000, IF(Table13[[#This Row],[Measurement_Kind]]=OR("boolean", "str"), 1, "N/A"))</f>
        <v>#VALUE!</v>
      </c>
      <c r="N1201" t="str">
        <f>_xlfn.IFNA(INDEX('[1]Unit _Table'!B:B, MATCH(H1201, '[1]Unit _Table'!A:A)), "")</f>
        <v/>
      </c>
      <c r="O1201" t="s">
        <v>8</v>
      </c>
      <c r="S1201" t="b">
        <v>0</v>
      </c>
    </row>
    <row r="1202" spans="1:19">
      <c r="A1202" s="1">
        <v>1200</v>
      </c>
      <c r="B1202" t="s">
        <v>45</v>
      </c>
      <c r="C1202" t="s">
        <v>120</v>
      </c>
      <c r="D1202" t="s">
        <v>363</v>
      </c>
      <c r="F1202" t="s">
        <v>308</v>
      </c>
      <c r="I1202" t="e">
        <f>IF(Table13[[#This Row],[Measurement_Kind]]="number", 1000, IF(Table13[[#This Row],[Measurement_Kind]]=OR("boolean", "str"), 1, "N/A"))</f>
        <v>#VALUE!</v>
      </c>
      <c r="N1202" t="str">
        <f>_xlfn.IFNA(INDEX('[1]Unit _Table'!B:B, MATCH(H1202, '[1]Unit _Table'!A:A)), "")</f>
        <v/>
      </c>
      <c r="O1202" t="s">
        <v>8</v>
      </c>
      <c r="S1202" t="b">
        <v>0</v>
      </c>
    </row>
    <row r="1203" spans="1:19">
      <c r="A1203" s="1">
        <v>1201</v>
      </c>
      <c r="B1203" t="s">
        <v>45</v>
      </c>
      <c r="C1203" t="s">
        <v>61</v>
      </c>
      <c r="D1203" t="s">
        <v>363</v>
      </c>
      <c r="F1203" t="s">
        <v>308</v>
      </c>
      <c r="I1203" t="e">
        <f>IF(Table13[[#This Row],[Measurement_Kind]]="number", 1000, IF(Table13[[#This Row],[Measurement_Kind]]=OR("boolean", "str"), 1, "N/A"))</f>
        <v>#VALUE!</v>
      </c>
      <c r="N1203" t="str">
        <f>_xlfn.IFNA(INDEX('[1]Unit _Table'!B:B, MATCH(H1203, '[1]Unit _Table'!A:A)), "")</f>
        <v/>
      </c>
      <c r="O1203" t="s">
        <v>8</v>
      </c>
      <c r="S1203" t="b">
        <v>0</v>
      </c>
    </row>
    <row r="1204" spans="1:19">
      <c r="A1204" s="1">
        <v>1202</v>
      </c>
      <c r="B1204" t="s">
        <v>45</v>
      </c>
      <c r="C1204" t="s">
        <v>62</v>
      </c>
      <c r="D1204" t="s">
        <v>363</v>
      </c>
      <c r="F1204" t="s">
        <v>308</v>
      </c>
      <c r="I1204" t="e">
        <f>IF(Table13[[#This Row],[Measurement_Kind]]="number", 1000, IF(Table13[[#This Row],[Measurement_Kind]]=OR("boolean", "str"), 1, "N/A"))</f>
        <v>#VALUE!</v>
      </c>
      <c r="N1204" t="str">
        <f>_xlfn.IFNA(INDEX('[1]Unit _Table'!B:B, MATCH(H1204, '[1]Unit _Table'!A:A)), "")</f>
        <v/>
      </c>
      <c r="O1204" t="s">
        <v>8</v>
      </c>
      <c r="S1204" t="b">
        <v>0</v>
      </c>
    </row>
    <row r="1205" spans="1:19">
      <c r="A1205" s="1">
        <v>1203</v>
      </c>
      <c r="B1205" t="s">
        <v>45</v>
      </c>
      <c r="C1205" t="s">
        <v>63</v>
      </c>
      <c r="D1205" t="s">
        <v>363</v>
      </c>
      <c r="F1205" t="s">
        <v>308</v>
      </c>
      <c r="I1205">
        <v>1</v>
      </c>
      <c r="L1205" t="s">
        <v>541</v>
      </c>
      <c r="M1205" t="s">
        <v>298</v>
      </c>
      <c r="N1205" t="str">
        <f>_xlfn.IFNA(INDEX('[1]Unit _Table'!B:B, MATCH(H1205, '[1]Unit _Table'!A:A)), "")</f>
        <v/>
      </c>
      <c r="O1205" t="s">
        <v>8</v>
      </c>
      <c r="S1205" t="b">
        <v>0</v>
      </c>
    </row>
    <row r="1206" spans="1:19">
      <c r="A1206" s="1">
        <v>1204</v>
      </c>
      <c r="B1206" t="s">
        <v>45</v>
      </c>
      <c r="C1206" t="s">
        <v>65</v>
      </c>
      <c r="D1206" t="s">
        <v>363</v>
      </c>
      <c r="F1206" t="s">
        <v>308</v>
      </c>
      <c r="I1206" t="e">
        <f>IF(Table13[[#This Row],[Measurement_Kind]]="number", 1000, IF(Table13[[#This Row],[Measurement_Kind]]=OR("boolean", "str"), 1, "N/A"))</f>
        <v>#VALUE!</v>
      </c>
      <c r="N1206" t="str">
        <f>_xlfn.IFNA(INDEX('[1]Unit _Table'!B:B, MATCH(H1206, '[1]Unit _Table'!A:A)), "")</f>
        <v/>
      </c>
      <c r="O1206" t="s">
        <v>8</v>
      </c>
      <c r="S1206" t="b">
        <v>0</v>
      </c>
    </row>
    <row r="1207" spans="1:19">
      <c r="A1207" s="1">
        <v>1205</v>
      </c>
      <c r="B1207" t="s">
        <v>45</v>
      </c>
      <c r="C1207" t="s">
        <v>66</v>
      </c>
      <c r="D1207" t="s">
        <v>363</v>
      </c>
      <c r="F1207" t="s">
        <v>308</v>
      </c>
      <c r="I1207" t="e">
        <f>IF(Table13[[#This Row],[Measurement_Kind]]="number", 1000, IF(Table13[[#This Row],[Measurement_Kind]]=OR("boolean", "str"), 1, "N/A"))</f>
        <v>#VALUE!</v>
      </c>
      <c r="N1207" t="str">
        <f>_xlfn.IFNA(INDEX('[1]Unit _Table'!B:B, MATCH(H1207, '[1]Unit _Table'!A:A)), "")</f>
        <v/>
      </c>
      <c r="O1207" t="s">
        <v>8</v>
      </c>
      <c r="S1207" t="b">
        <v>0</v>
      </c>
    </row>
    <row r="1208" spans="1:19">
      <c r="A1208" s="1">
        <v>1206</v>
      </c>
      <c r="B1208" t="s">
        <v>45</v>
      </c>
      <c r="C1208" t="s">
        <v>67</v>
      </c>
      <c r="D1208" t="s">
        <v>363</v>
      </c>
      <c r="F1208" t="s">
        <v>308</v>
      </c>
      <c r="I1208" t="e">
        <f>IF(Table13[[#This Row],[Measurement_Kind]]="number", 1000, IF(Table13[[#This Row],[Measurement_Kind]]=OR("boolean", "str"), 1, "N/A"))</f>
        <v>#VALUE!</v>
      </c>
      <c r="N1208" t="str">
        <f>_xlfn.IFNA(INDEX('[1]Unit _Table'!B:B, MATCH(H1208, '[1]Unit _Table'!A:A)), "")</f>
        <v/>
      </c>
      <c r="O1208" t="s">
        <v>8</v>
      </c>
      <c r="S1208" t="b">
        <v>0</v>
      </c>
    </row>
    <row r="1209" spans="1:19">
      <c r="A1209" s="1">
        <v>1207</v>
      </c>
      <c r="B1209" t="s">
        <v>45</v>
      </c>
      <c r="C1209" t="s">
        <v>68</v>
      </c>
      <c r="D1209" t="s">
        <v>363</v>
      </c>
      <c r="F1209" t="s">
        <v>308</v>
      </c>
      <c r="I1209" t="e">
        <f>IF(Table13[[#This Row],[Measurement_Kind]]="number", 1000, IF(Table13[[#This Row],[Measurement_Kind]]=OR("boolean", "str"), 1, "N/A"))</f>
        <v>#VALUE!</v>
      </c>
      <c r="N1209" t="str">
        <f>_xlfn.IFNA(INDEX('[1]Unit _Table'!B:B, MATCH(H1209, '[1]Unit _Table'!A:A)), "")</f>
        <v/>
      </c>
      <c r="O1209" t="s">
        <v>8</v>
      </c>
      <c r="S1209" t="b">
        <v>0</v>
      </c>
    </row>
    <row r="1210" spans="1:19">
      <c r="A1210" s="1">
        <v>1208</v>
      </c>
      <c r="B1210" t="s">
        <v>45</v>
      </c>
      <c r="C1210" t="s">
        <v>70</v>
      </c>
      <c r="D1210" t="s">
        <v>363</v>
      </c>
      <c r="F1210" t="s">
        <v>308</v>
      </c>
      <c r="I1210" t="e">
        <f>IF(Table13[[#This Row],[Measurement_Kind]]="number", 1000, IF(Table13[[#This Row],[Measurement_Kind]]=OR("boolean", "str"), 1, "N/A"))</f>
        <v>#VALUE!</v>
      </c>
      <c r="N1210" t="str">
        <f>_xlfn.IFNA(INDEX('[1]Unit _Table'!B:B, MATCH(H1210, '[1]Unit _Table'!A:A)), "")</f>
        <v/>
      </c>
      <c r="O1210" t="s">
        <v>8</v>
      </c>
      <c r="S1210" t="b">
        <v>0</v>
      </c>
    </row>
    <row r="1211" spans="1:19">
      <c r="A1211" s="1">
        <v>1209</v>
      </c>
      <c r="B1211" t="s">
        <v>45</v>
      </c>
      <c r="C1211" t="s">
        <v>71</v>
      </c>
      <c r="D1211" t="s">
        <v>363</v>
      </c>
      <c r="F1211" t="s">
        <v>308</v>
      </c>
      <c r="I1211" t="e">
        <f>IF(Table13[[#This Row],[Measurement_Kind]]="number", 1000, IF(Table13[[#This Row],[Measurement_Kind]]=OR("boolean", "str"), 1, "N/A"))</f>
        <v>#VALUE!</v>
      </c>
      <c r="N1211" t="str">
        <f>_xlfn.IFNA(INDEX('[1]Unit _Table'!B:B, MATCH(H1211, '[1]Unit _Table'!A:A)), "")</f>
        <v/>
      </c>
      <c r="O1211" t="s">
        <v>8</v>
      </c>
      <c r="S1211" t="b">
        <v>0</v>
      </c>
    </row>
    <row r="1212" spans="1:19">
      <c r="A1212" s="1">
        <v>1210</v>
      </c>
      <c r="B1212" t="s">
        <v>45</v>
      </c>
      <c r="C1212" t="s">
        <v>72</v>
      </c>
      <c r="D1212" t="s">
        <v>363</v>
      </c>
      <c r="F1212" t="s">
        <v>308</v>
      </c>
      <c r="I1212" t="e">
        <f>IF(Table13[[#This Row],[Measurement_Kind]]="number", 1000, IF(Table13[[#This Row],[Measurement_Kind]]=OR("boolean", "str"), 1, "N/A"))</f>
        <v>#VALUE!</v>
      </c>
      <c r="N1212" t="str">
        <f>_xlfn.IFNA(INDEX('[1]Unit _Table'!B:B, MATCH(H1212, '[1]Unit _Table'!A:A)), "")</f>
        <v/>
      </c>
      <c r="O1212" t="s">
        <v>8</v>
      </c>
      <c r="S1212" t="b">
        <v>0</v>
      </c>
    </row>
    <row r="1213" spans="1:19">
      <c r="A1213" s="1">
        <v>1211</v>
      </c>
      <c r="B1213" t="s">
        <v>45</v>
      </c>
      <c r="C1213" t="s">
        <v>121</v>
      </c>
      <c r="D1213" t="s">
        <v>363</v>
      </c>
      <c r="F1213" t="s">
        <v>308</v>
      </c>
      <c r="I1213" t="e">
        <f>IF(Table13[[#This Row],[Measurement_Kind]]="number", 1000, IF(Table13[[#This Row],[Measurement_Kind]]=OR("boolean", "str"), 1, "N/A"))</f>
        <v>#VALUE!</v>
      </c>
      <c r="N1213" t="str">
        <f>_xlfn.IFNA(INDEX('[1]Unit _Table'!B:B, MATCH(H1213, '[1]Unit _Table'!A:A)), "")</f>
        <v/>
      </c>
      <c r="O1213" t="s">
        <v>8</v>
      </c>
      <c r="S1213" t="b">
        <v>0</v>
      </c>
    </row>
    <row r="1214" spans="1:19">
      <c r="A1214" s="1">
        <v>1212</v>
      </c>
      <c r="B1214" t="s">
        <v>45</v>
      </c>
      <c r="C1214" t="s">
        <v>74</v>
      </c>
      <c r="D1214" t="s">
        <v>363</v>
      </c>
      <c r="F1214" t="s">
        <v>308</v>
      </c>
      <c r="I1214" t="e">
        <f>IF(Table13[[#This Row],[Measurement_Kind]]="number", 1000, IF(Table13[[#This Row],[Measurement_Kind]]=OR("boolean", "str"), 1, "N/A"))</f>
        <v>#VALUE!</v>
      </c>
      <c r="N1214" t="str">
        <f>_xlfn.IFNA(INDEX('[1]Unit _Table'!B:B, MATCH(H1214, '[1]Unit _Table'!A:A)), "")</f>
        <v/>
      </c>
      <c r="O1214" t="s">
        <v>8</v>
      </c>
      <c r="S1214" t="b">
        <v>0</v>
      </c>
    </row>
    <row r="1215" spans="1:19">
      <c r="A1215" s="1">
        <v>1213</v>
      </c>
      <c r="B1215" t="s">
        <v>45</v>
      </c>
      <c r="C1215" t="s">
        <v>75</v>
      </c>
      <c r="D1215" t="s">
        <v>363</v>
      </c>
      <c r="F1215" t="s">
        <v>308</v>
      </c>
      <c r="I1215" t="e">
        <f>IF(Table13[[#This Row],[Measurement_Kind]]="number", 1000, IF(Table13[[#This Row],[Measurement_Kind]]=OR("boolean", "str"), 1, "N/A"))</f>
        <v>#VALUE!</v>
      </c>
      <c r="N1215" t="str">
        <f>_xlfn.IFNA(INDEX('[1]Unit _Table'!B:B, MATCH(H1215, '[1]Unit _Table'!A:A)), "")</f>
        <v/>
      </c>
      <c r="O1215" t="s">
        <v>8</v>
      </c>
      <c r="S1215" t="b">
        <v>0</v>
      </c>
    </row>
    <row r="1216" spans="1:19">
      <c r="A1216" s="1">
        <v>1214</v>
      </c>
      <c r="B1216" t="s">
        <v>45</v>
      </c>
      <c r="C1216" t="s">
        <v>77</v>
      </c>
      <c r="D1216" t="s">
        <v>363</v>
      </c>
      <c r="F1216" t="s">
        <v>308</v>
      </c>
      <c r="I1216" t="e">
        <f>IF(Table13[[#This Row],[Measurement_Kind]]="number", 1000, IF(Table13[[#This Row],[Measurement_Kind]]=OR("boolean", "str"), 1, "N/A"))</f>
        <v>#VALUE!</v>
      </c>
      <c r="N1216" t="str">
        <f>_xlfn.IFNA(INDEX('[1]Unit _Table'!B:B, MATCH(H1216, '[1]Unit _Table'!A:A)), "")</f>
        <v/>
      </c>
      <c r="O1216" t="s">
        <v>8</v>
      </c>
      <c r="S1216" t="b">
        <v>0</v>
      </c>
    </row>
    <row r="1217" spans="1:19">
      <c r="A1217" s="1">
        <v>1215</v>
      </c>
      <c r="B1217" t="s">
        <v>45</v>
      </c>
      <c r="C1217" t="s">
        <v>78</v>
      </c>
      <c r="D1217" t="s">
        <v>363</v>
      </c>
      <c r="F1217" t="s">
        <v>308</v>
      </c>
      <c r="I1217" t="e">
        <f>IF(Table13[[#This Row],[Measurement_Kind]]="number", 1000, IF(Table13[[#This Row],[Measurement_Kind]]=OR("boolean", "str"), 1, "N/A"))</f>
        <v>#VALUE!</v>
      </c>
      <c r="N1217" t="str">
        <f>_xlfn.IFNA(INDEX('[1]Unit _Table'!B:B, MATCH(H1217, '[1]Unit _Table'!A:A)), "")</f>
        <v/>
      </c>
      <c r="O1217" t="s">
        <v>8</v>
      </c>
      <c r="S1217" t="b">
        <v>0</v>
      </c>
    </row>
    <row r="1218" spans="1:19">
      <c r="A1218" s="1">
        <v>1216</v>
      </c>
      <c r="B1218" t="s">
        <v>45</v>
      </c>
      <c r="C1218" t="s">
        <v>79</v>
      </c>
      <c r="D1218" t="s">
        <v>363</v>
      </c>
      <c r="F1218" t="s">
        <v>308</v>
      </c>
      <c r="I1218" t="e">
        <f>IF(Table13[[#This Row],[Measurement_Kind]]="number", 1000, IF(Table13[[#This Row],[Measurement_Kind]]=OR("boolean", "str"), 1, "N/A"))</f>
        <v>#VALUE!</v>
      </c>
      <c r="N1218" t="str">
        <f>_xlfn.IFNA(INDEX('[1]Unit _Table'!B:B, MATCH(H1218, '[1]Unit _Table'!A:A)), "")</f>
        <v/>
      </c>
      <c r="O1218" t="s">
        <v>8</v>
      </c>
      <c r="S1218" t="b">
        <v>0</v>
      </c>
    </row>
    <row r="1219" spans="1:19">
      <c r="A1219" s="1">
        <v>1217</v>
      </c>
      <c r="B1219" t="s">
        <v>45</v>
      </c>
      <c r="C1219" t="s">
        <v>80</v>
      </c>
      <c r="D1219" t="s">
        <v>363</v>
      </c>
      <c r="F1219" t="s">
        <v>308</v>
      </c>
      <c r="I1219" t="e">
        <f>IF(Table13[[#This Row],[Measurement_Kind]]="number", 1000, IF(Table13[[#This Row],[Measurement_Kind]]=OR("boolean", "str"), 1, "N/A"))</f>
        <v>#VALUE!</v>
      </c>
      <c r="N1219" t="str">
        <f>_xlfn.IFNA(INDEX('[1]Unit _Table'!B:B, MATCH(H1219, '[1]Unit _Table'!A:A)), "")</f>
        <v/>
      </c>
      <c r="O1219" t="s">
        <v>8</v>
      </c>
      <c r="S1219" t="b">
        <v>0</v>
      </c>
    </row>
    <row r="1220" spans="1:19">
      <c r="A1220" s="1">
        <v>1218</v>
      </c>
      <c r="B1220" t="s">
        <v>45</v>
      </c>
      <c r="C1220" t="s">
        <v>89</v>
      </c>
      <c r="D1220" t="s">
        <v>363</v>
      </c>
      <c r="F1220" t="s">
        <v>308</v>
      </c>
      <c r="I1220" t="e">
        <f>IF(Table13[[#This Row],[Measurement_Kind]]="number", 1000, IF(Table13[[#This Row],[Measurement_Kind]]=OR("boolean", "str"), 1, "N/A"))</f>
        <v>#VALUE!</v>
      </c>
      <c r="N1220" t="str">
        <f>_xlfn.IFNA(INDEX('[1]Unit _Table'!B:B, MATCH(H1220, '[1]Unit _Table'!A:A)), "")</f>
        <v/>
      </c>
      <c r="O1220" t="s">
        <v>8</v>
      </c>
      <c r="S1220" t="b">
        <v>0</v>
      </c>
    </row>
    <row r="1221" spans="1:19">
      <c r="A1221" s="1">
        <v>1219</v>
      </c>
      <c r="B1221" t="s">
        <v>45</v>
      </c>
      <c r="C1221" t="s">
        <v>90</v>
      </c>
      <c r="D1221" t="s">
        <v>363</v>
      </c>
      <c r="F1221" t="s">
        <v>308</v>
      </c>
      <c r="I1221" t="e">
        <f>IF(Table13[[#This Row],[Measurement_Kind]]="number", 1000, IF(Table13[[#This Row],[Measurement_Kind]]=OR("boolean", "str"), 1, "N/A"))</f>
        <v>#VALUE!</v>
      </c>
      <c r="N1221" t="str">
        <f>_xlfn.IFNA(INDEX('[1]Unit _Table'!B:B, MATCH(H1221, '[1]Unit _Table'!A:A)), "")</f>
        <v/>
      </c>
      <c r="O1221" t="s">
        <v>8</v>
      </c>
      <c r="S1221" t="b">
        <v>0</v>
      </c>
    </row>
    <row r="1222" spans="1:19">
      <c r="A1222" s="1">
        <v>1220</v>
      </c>
      <c r="B1222" t="s">
        <v>45</v>
      </c>
      <c r="C1222" t="s">
        <v>91</v>
      </c>
      <c r="D1222" t="s">
        <v>363</v>
      </c>
      <c r="F1222" t="s">
        <v>308</v>
      </c>
      <c r="I1222" t="e">
        <f>IF(Table13[[#This Row],[Measurement_Kind]]="number", 1000, IF(Table13[[#This Row],[Measurement_Kind]]=OR("boolean", "str"), 1, "N/A"))</f>
        <v>#VALUE!</v>
      </c>
      <c r="N1222" t="str">
        <f>_xlfn.IFNA(INDEX('[1]Unit _Table'!B:B, MATCH(H1222, '[1]Unit _Table'!A:A)), "")</f>
        <v/>
      </c>
      <c r="O1222" t="s">
        <v>8</v>
      </c>
      <c r="S1222" t="b">
        <v>0</v>
      </c>
    </row>
    <row r="1223" spans="1:19">
      <c r="A1223" s="1">
        <v>1221</v>
      </c>
      <c r="B1223" t="s">
        <v>45</v>
      </c>
      <c r="C1223" t="s">
        <v>92</v>
      </c>
      <c r="D1223" t="s">
        <v>363</v>
      </c>
      <c r="F1223" t="s">
        <v>308</v>
      </c>
      <c r="I1223" t="e">
        <f>IF(Table13[[#This Row],[Measurement_Kind]]="number", 1000, IF(Table13[[#This Row],[Measurement_Kind]]=OR("boolean", "str"), 1, "N/A"))</f>
        <v>#VALUE!</v>
      </c>
      <c r="N1223" t="str">
        <f>_xlfn.IFNA(INDEX('[1]Unit _Table'!B:B, MATCH(H1223, '[1]Unit _Table'!A:A)), "")</f>
        <v/>
      </c>
      <c r="O1223" t="s">
        <v>8</v>
      </c>
      <c r="S1223" t="b">
        <v>0</v>
      </c>
    </row>
    <row r="1224" spans="1:19">
      <c r="A1224" s="1">
        <v>1222</v>
      </c>
      <c r="B1224" t="s">
        <v>21</v>
      </c>
      <c r="C1224" t="s">
        <v>174</v>
      </c>
      <c r="D1224" t="s">
        <v>362</v>
      </c>
      <c r="E1224" t="s">
        <v>431</v>
      </c>
      <c r="F1224" t="s">
        <v>430</v>
      </c>
      <c r="H1224" t="s">
        <v>383</v>
      </c>
      <c r="I1224">
        <v>1000</v>
      </c>
      <c r="K1224" t="s">
        <v>425</v>
      </c>
      <c r="L1224" t="s">
        <v>423</v>
      </c>
      <c r="M1224" t="s">
        <v>380</v>
      </c>
      <c r="N1224" t="str">
        <f>_xlfn.IFNA(INDEX('[1]Unit _Table'!B:B, MATCH(H1224, '[1]Unit _Table'!$A$1:$A$1000)), "")</f>
        <v>fahrenheit</v>
      </c>
      <c r="O1224" t="s">
        <v>8</v>
      </c>
      <c r="S1224" t="b">
        <v>0</v>
      </c>
    </row>
    <row r="1225" spans="1:19">
      <c r="A1225" s="1">
        <v>1223</v>
      </c>
      <c r="B1225" t="s">
        <v>21</v>
      </c>
      <c r="C1225" t="s">
        <v>175</v>
      </c>
      <c r="D1225" t="s">
        <v>362</v>
      </c>
      <c r="E1225" t="s">
        <v>431</v>
      </c>
      <c r="F1225" t="s">
        <v>430</v>
      </c>
      <c r="H1225" t="s">
        <v>383</v>
      </c>
      <c r="I1225">
        <v>1000</v>
      </c>
      <c r="K1225" t="s">
        <v>418</v>
      </c>
      <c r="L1225" t="s">
        <v>423</v>
      </c>
      <c r="M1225" t="s">
        <v>380</v>
      </c>
      <c r="N1225" t="str">
        <f>_xlfn.IFNA(INDEX('[1]Unit _Table'!B:B, MATCH(H1225, '[1]Unit _Table'!$A$1:$A$1000)), "")</f>
        <v>fahrenheit</v>
      </c>
      <c r="O1225" t="s">
        <v>8</v>
      </c>
      <c r="S1225" t="b">
        <v>0</v>
      </c>
    </row>
    <row r="1226" spans="1:19">
      <c r="A1226" s="1">
        <v>1224</v>
      </c>
      <c r="B1226" t="s">
        <v>21</v>
      </c>
      <c r="C1226" t="s">
        <v>176</v>
      </c>
      <c r="D1226" t="s">
        <v>362</v>
      </c>
      <c r="E1226" t="s">
        <v>431</v>
      </c>
      <c r="F1226" t="s">
        <v>430</v>
      </c>
      <c r="H1226" t="s">
        <v>383</v>
      </c>
      <c r="I1226">
        <v>1000</v>
      </c>
      <c r="K1226" t="s">
        <v>426</v>
      </c>
      <c r="L1226" t="s">
        <v>306</v>
      </c>
      <c r="M1226" t="s">
        <v>380</v>
      </c>
      <c r="N1226" t="str">
        <f>_xlfn.IFNA(INDEX('[1]Unit _Table'!B:B, MATCH(H1226, '[1]Unit _Table'!$A$1:$A$1000)), "")</f>
        <v>fahrenheit</v>
      </c>
      <c r="O1226" t="s">
        <v>8</v>
      </c>
      <c r="S1226" t="b">
        <v>0</v>
      </c>
    </row>
    <row r="1227" spans="1:19">
      <c r="A1227" s="1">
        <v>1225</v>
      </c>
      <c r="B1227" t="s">
        <v>21</v>
      </c>
      <c r="C1227" t="s">
        <v>177</v>
      </c>
      <c r="D1227" t="s">
        <v>362</v>
      </c>
      <c r="E1227" t="s">
        <v>431</v>
      </c>
      <c r="F1227" t="s">
        <v>430</v>
      </c>
      <c r="I1227">
        <v>1000</v>
      </c>
      <c r="K1227" t="s">
        <v>448</v>
      </c>
      <c r="L1227" t="s">
        <v>306</v>
      </c>
      <c r="M1227" t="s">
        <v>380</v>
      </c>
      <c r="N1227" t="str">
        <f>_xlfn.IFNA(INDEX('[1]Unit _Table'!B:B, MATCH(H1227, '[1]Unit _Table'!A747:A1746)), "")</f>
        <v/>
      </c>
      <c r="O1227" t="s">
        <v>8</v>
      </c>
      <c r="S1227" t="b">
        <v>0</v>
      </c>
    </row>
    <row r="1228" spans="1:19">
      <c r="A1228" s="1">
        <v>1226</v>
      </c>
      <c r="B1228" t="s">
        <v>21</v>
      </c>
      <c r="C1228" t="s">
        <v>178</v>
      </c>
      <c r="D1228" t="s">
        <v>362</v>
      </c>
      <c r="E1228" t="s">
        <v>431</v>
      </c>
      <c r="F1228" t="s">
        <v>430</v>
      </c>
      <c r="I1228">
        <v>1000</v>
      </c>
      <c r="K1228" t="s">
        <v>427</v>
      </c>
      <c r="L1228" t="s">
        <v>423</v>
      </c>
      <c r="M1228" t="s">
        <v>380</v>
      </c>
      <c r="N1228" t="str">
        <f>_xlfn.IFNA(INDEX('[1]Unit _Table'!B:B, MATCH(H1228, '[1]Unit _Table'!A891:A1890)), "")</f>
        <v/>
      </c>
      <c r="O1228" t="s">
        <v>8</v>
      </c>
      <c r="S1228" t="b">
        <v>0</v>
      </c>
    </row>
    <row r="1229" spans="1:19">
      <c r="A1229" s="1">
        <v>1227</v>
      </c>
      <c r="B1229" t="s">
        <v>21</v>
      </c>
      <c r="C1229" t="s">
        <v>179</v>
      </c>
      <c r="D1229" t="s">
        <v>362</v>
      </c>
      <c r="E1229" t="s">
        <v>431</v>
      </c>
      <c r="F1229" t="s">
        <v>430</v>
      </c>
      <c r="H1229" t="s">
        <v>383</v>
      </c>
      <c r="I1229">
        <v>1000</v>
      </c>
      <c r="K1229" t="s">
        <v>425</v>
      </c>
      <c r="L1229" t="s">
        <v>423</v>
      </c>
      <c r="M1229" t="s">
        <v>380</v>
      </c>
      <c r="N1229" t="str">
        <f>_xlfn.IFNA(INDEX('[1]Unit _Table'!B:B, MATCH(H1229, '[1]Unit _Table'!$A$1:$A$1000)), "")</f>
        <v>fahrenheit</v>
      </c>
      <c r="O1229" t="s">
        <v>8</v>
      </c>
      <c r="S1229" t="b">
        <v>0</v>
      </c>
    </row>
    <row r="1230" spans="1:19">
      <c r="A1230" s="1">
        <v>1228</v>
      </c>
      <c r="B1230" t="s">
        <v>21</v>
      </c>
      <c r="C1230" t="s">
        <v>180</v>
      </c>
      <c r="D1230" t="s">
        <v>362</v>
      </c>
      <c r="E1230" t="s">
        <v>431</v>
      </c>
      <c r="F1230" t="s">
        <v>430</v>
      </c>
      <c r="H1230" t="s">
        <v>383</v>
      </c>
      <c r="I1230">
        <v>1000</v>
      </c>
      <c r="K1230" t="s">
        <v>424</v>
      </c>
      <c r="L1230" t="s">
        <v>423</v>
      </c>
      <c r="M1230" t="s">
        <v>380</v>
      </c>
      <c r="N1230" t="str">
        <f>_xlfn.IFNA(INDEX('[1]Unit _Table'!B:B, MATCH(H1230, '[1]Unit _Table'!$A$1:$A$1000)), "")</f>
        <v>fahrenheit</v>
      </c>
      <c r="O1230" t="s">
        <v>8</v>
      </c>
      <c r="S1230" t="b">
        <v>0</v>
      </c>
    </row>
    <row r="1231" spans="1:19">
      <c r="A1231" s="1">
        <v>1229</v>
      </c>
      <c r="B1231" t="s">
        <v>21</v>
      </c>
      <c r="C1231" t="s">
        <v>181</v>
      </c>
      <c r="D1231" t="s">
        <v>362</v>
      </c>
      <c r="F1231" t="s">
        <v>430</v>
      </c>
      <c r="I1231" t="e">
        <f>IF(Table13[[#This Row],[Measurement_Kind]]="number", 1000, IF(Table13[[#This Row],[Measurement_Kind]]=OR("boolean", "str"), 1, "N/A"))</f>
        <v>#VALUE!</v>
      </c>
      <c r="N1231" t="str">
        <f>_xlfn.IFNA(INDEX('[1]Unit _Table'!B:B, MATCH(H1231, '[1]Unit _Table'!A:A)), "")</f>
        <v/>
      </c>
      <c r="O1231" t="s">
        <v>8</v>
      </c>
      <c r="S1231" t="b">
        <v>0</v>
      </c>
    </row>
    <row r="1232" spans="1:19">
      <c r="A1232" s="1">
        <v>1230</v>
      </c>
      <c r="B1232" t="s">
        <v>21</v>
      </c>
      <c r="C1232" t="s">
        <v>182</v>
      </c>
      <c r="D1232" t="s">
        <v>362</v>
      </c>
      <c r="F1232" t="s">
        <v>430</v>
      </c>
      <c r="I1232" t="e">
        <f>IF(Table13[[#This Row],[Measurement_Kind]]="number", 1000, IF(Table13[[#This Row],[Measurement_Kind]]=OR("boolean", "str"), 1, "N/A"))</f>
        <v>#VALUE!</v>
      </c>
      <c r="N1232" t="str">
        <f>_xlfn.IFNA(INDEX('[1]Unit _Table'!B:B, MATCH(H1232, '[1]Unit _Table'!A:A)), "")</f>
        <v/>
      </c>
      <c r="O1232" t="s">
        <v>8</v>
      </c>
      <c r="S1232" t="b">
        <v>0</v>
      </c>
    </row>
    <row r="1233" spans="1:19">
      <c r="A1233" s="1">
        <v>1231</v>
      </c>
      <c r="B1233" t="s">
        <v>21</v>
      </c>
      <c r="C1233" t="s">
        <v>280</v>
      </c>
      <c r="D1233" t="s">
        <v>362</v>
      </c>
      <c r="E1233" t="s">
        <v>431</v>
      </c>
      <c r="F1233" t="s">
        <v>430</v>
      </c>
      <c r="I1233">
        <v>1000</v>
      </c>
      <c r="K1233" t="s">
        <v>422</v>
      </c>
      <c r="L1233" t="s">
        <v>306</v>
      </c>
      <c r="M1233" t="s">
        <v>380</v>
      </c>
      <c r="N1233" t="str">
        <f>_xlfn.IFNA(INDEX('[1]Unit _Table'!B:B, MATCH(H1233, '[1]Unit _Table'!A1518:A2517)), "")</f>
        <v/>
      </c>
      <c r="O1233" t="s">
        <v>8</v>
      </c>
      <c r="S1233" t="b">
        <v>0</v>
      </c>
    </row>
    <row r="1234" spans="1:19">
      <c r="A1234" s="1">
        <v>1232</v>
      </c>
      <c r="B1234" t="s">
        <v>21</v>
      </c>
      <c r="C1234" t="s">
        <v>183</v>
      </c>
      <c r="D1234" t="s">
        <v>362</v>
      </c>
      <c r="E1234" t="s">
        <v>431</v>
      </c>
      <c r="F1234" t="s">
        <v>430</v>
      </c>
      <c r="H1234" t="s">
        <v>505</v>
      </c>
      <c r="I1234">
        <v>1000</v>
      </c>
      <c r="K1234" t="s">
        <v>421</v>
      </c>
      <c r="L1234" t="s">
        <v>306</v>
      </c>
      <c r="M1234" t="s">
        <v>305</v>
      </c>
      <c r="N1234" t="s">
        <v>504</v>
      </c>
      <c r="O1234" t="s">
        <v>8</v>
      </c>
      <c r="S1234" t="b">
        <v>0</v>
      </c>
    </row>
    <row r="1235" spans="1:19">
      <c r="A1235" s="1">
        <v>1233</v>
      </c>
      <c r="B1235" t="s">
        <v>21</v>
      </c>
      <c r="C1235" t="s">
        <v>184</v>
      </c>
      <c r="D1235" t="s">
        <v>362</v>
      </c>
      <c r="E1235" t="s">
        <v>431</v>
      </c>
      <c r="F1235" t="s">
        <v>430</v>
      </c>
      <c r="I1235">
        <v>1000</v>
      </c>
      <c r="K1235" t="s">
        <v>421</v>
      </c>
      <c r="L1235" t="s">
        <v>306</v>
      </c>
      <c r="M1235" t="s">
        <v>305</v>
      </c>
      <c r="N1235" t="str">
        <f>_xlfn.IFNA(INDEX('[1]Unit _Table'!B:B, MATCH(H1235, '[1]Unit _Table'!A1679:A2678)), "")</f>
        <v/>
      </c>
      <c r="O1235" t="s">
        <v>8</v>
      </c>
      <c r="S1235" t="b">
        <v>0</v>
      </c>
    </row>
    <row r="1236" spans="1:19">
      <c r="A1236" s="1">
        <v>1234</v>
      </c>
      <c r="B1236" t="s">
        <v>21</v>
      </c>
      <c r="C1236" t="s">
        <v>185</v>
      </c>
      <c r="D1236" t="s">
        <v>362</v>
      </c>
      <c r="E1236" t="s">
        <v>431</v>
      </c>
      <c r="F1236" t="s">
        <v>430</v>
      </c>
      <c r="I1236">
        <v>1000</v>
      </c>
      <c r="K1236" t="s">
        <v>307</v>
      </c>
      <c r="L1236" t="s">
        <v>299</v>
      </c>
      <c r="M1236" t="s">
        <v>305</v>
      </c>
      <c r="N1236" t="str">
        <f>_xlfn.IFNA(INDEX('[1]Unit _Table'!B:B, MATCH(H1236, '[1]Unit _Table'!A1758:A2757)), "")</f>
        <v/>
      </c>
      <c r="O1236" t="s">
        <v>8</v>
      </c>
      <c r="S1236" t="b">
        <v>0</v>
      </c>
    </row>
    <row r="1237" spans="1:19">
      <c r="A1237" s="1">
        <v>1235</v>
      </c>
      <c r="B1237" t="s">
        <v>21</v>
      </c>
      <c r="C1237" t="s">
        <v>186</v>
      </c>
      <c r="D1237" t="s">
        <v>362</v>
      </c>
      <c r="E1237" t="s">
        <v>431</v>
      </c>
      <c r="F1237" t="s">
        <v>430</v>
      </c>
      <c r="H1237" t="s">
        <v>383</v>
      </c>
      <c r="I1237">
        <v>1000</v>
      </c>
      <c r="K1237" t="s">
        <v>418</v>
      </c>
      <c r="L1237" t="s">
        <v>306</v>
      </c>
      <c r="M1237" t="s">
        <v>380</v>
      </c>
      <c r="N1237" t="str">
        <f>_xlfn.IFNA(INDEX('[1]Unit _Table'!B:B, MATCH(H1237, '[1]Unit _Table'!$A$1:$A$1000)), "")</f>
        <v>fahrenheit</v>
      </c>
      <c r="O1237" t="s">
        <v>8</v>
      </c>
      <c r="S1237" t="b">
        <v>0</v>
      </c>
    </row>
    <row r="1238" spans="1:19">
      <c r="A1238" s="1">
        <v>1236</v>
      </c>
      <c r="B1238" t="s">
        <v>21</v>
      </c>
      <c r="C1238" t="s">
        <v>187</v>
      </c>
      <c r="D1238" t="s">
        <v>362</v>
      </c>
      <c r="E1238" t="s">
        <v>431</v>
      </c>
      <c r="F1238" t="s">
        <v>430</v>
      </c>
      <c r="I1238">
        <v>1000</v>
      </c>
      <c r="K1238" t="s">
        <v>379</v>
      </c>
      <c r="L1238" t="s">
        <v>306</v>
      </c>
      <c r="M1238" t="s">
        <v>305</v>
      </c>
      <c r="N1238" t="str">
        <f>_xlfn.IFNA(INDEX('[1]Unit _Table'!B:B, MATCH(H1238, '[1]Unit _Table'!A2097:A3096)), "")</f>
        <v/>
      </c>
      <c r="O1238" t="s">
        <v>8</v>
      </c>
      <c r="S1238" t="b">
        <v>0</v>
      </c>
    </row>
    <row r="1239" spans="1:19">
      <c r="A1239" s="1">
        <v>1237</v>
      </c>
      <c r="B1239" t="s">
        <v>21</v>
      </c>
      <c r="C1239" t="s">
        <v>188</v>
      </c>
      <c r="D1239" t="s">
        <v>362</v>
      </c>
      <c r="F1239" t="s">
        <v>430</v>
      </c>
      <c r="I1239" t="e">
        <f>IF(Table13[[#This Row],[Measurement_Kind]]="number", 1000, IF(Table13[[#This Row],[Measurement_Kind]]=OR("boolean", "str"), 1, "N/A"))</f>
        <v>#VALUE!</v>
      </c>
      <c r="N1239" t="str">
        <f>_xlfn.IFNA(INDEX('[1]Unit _Table'!B:B, MATCH(H1239, '[1]Unit _Table'!A:A)), "")</f>
        <v/>
      </c>
      <c r="O1239" t="s">
        <v>8</v>
      </c>
      <c r="S1239" t="b">
        <v>0</v>
      </c>
    </row>
    <row r="1240" spans="1:19">
      <c r="A1240" s="1">
        <v>1238</v>
      </c>
      <c r="B1240" t="s">
        <v>21</v>
      </c>
      <c r="C1240" t="s">
        <v>131</v>
      </c>
      <c r="D1240" t="s">
        <v>362</v>
      </c>
      <c r="E1240" t="s">
        <v>431</v>
      </c>
      <c r="F1240" t="s">
        <v>430</v>
      </c>
      <c r="I1240">
        <v>1000</v>
      </c>
      <c r="K1240" t="s">
        <v>417</v>
      </c>
      <c r="L1240" t="s">
        <v>306</v>
      </c>
      <c r="M1240" t="s">
        <v>380</v>
      </c>
      <c r="N1240" t="str">
        <f>_xlfn.IFNA(INDEX('[1]Unit _Table'!B:B, MATCH(H1240, '[1]Unit _Table'!A1908:A2907)), "")</f>
        <v/>
      </c>
      <c r="O1240" t="s">
        <v>8</v>
      </c>
      <c r="S1240" t="b">
        <v>0</v>
      </c>
    </row>
    <row r="1241" spans="1:19">
      <c r="A1241" s="1">
        <v>1239</v>
      </c>
      <c r="B1241" t="s">
        <v>21</v>
      </c>
      <c r="C1241" t="s">
        <v>189</v>
      </c>
      <c r="D1241" t="s">
        <v>362</v>
      </c>
      <c r="E1241" t="s">
        <v>431</v>
      </c>
      <c r="F1241" t="s">
        <v>430</v>
      </c>
      <c r="I1241">
        <v>1000</v>
      </c>
      <c r="K1241" t="s">
        <v>461</v>
      </c>
      <c r="L1241" t="s">
        <v>306</v>
      </c>
      <c r="M1241" t="s">
        <v>380</v>
      </c>
      <c r="N1241" t="str">
        <f>_xlfn.IFNA(INDEX('[1]Unit _Table'!B:B, MATCH(H1241, '[1]Unit _Table'!A1959:A2958)), "")</f>
        <v/>
      </c>
      <c r="O1241" t="s">
        <v>8</v>
      </c>
      <c r="S1241" t="b">
        <v>0</v>
      </c>
    </row>
    <row r="1242" spans="1:19">
      <c r="A1242" s="1">
        <v>1240</v>
      </c>
      <c r="B1242" t="s">
        <v>21</v>
      </c>
      <c r="C1242" t="s">
        <v>132</v>
      </c>
      <c r="D1242" t="s">
        <v>362</v>
      </c>
      <c r="E1242" t="s">
        <v>431</v>
      </c>
      <c r="F1242" t="s">
        <v>430</v>
      </c>
      <c r="I1242">
        <v>1000</v>
      </c>
      <c r="K1242" t="s">
        <v>378</v>
      </c>
      <c r="L1242" t="s">
        <v>306</v>
      </c>
      <c r="M1242" t="s">
        <v>305</v>
      </c>
      <c r="N1242" t="str">
        <f>_xlfn.IFNA(INDEX('[1]Unit _Table'!B:B, MATCH(H1242, '[1]Unit _Table'!A2646:A3645)), "")</f>
        <v/>
      </c>
      <c r="O1242" t="s">
        <v>8</v>
      </c>
      <c r="S1242" t="b">
        <v>0</v>
      </c>
    </row>
    <row r="1243" spans="1:19">
      <c r="A1243" s="1">
        <v>1241</v>
      </c>
      <c r="B1243" t="s">
        <v>21</v>
      </c>
      <c r="C1243" t="s">
        <v>190</v>
      </c>
      <c r="D1243" t="s">
        <v>362</v>
      </c>
      <c r="F1243" t="s">
        <v>430</v>
      </c>
      <c r="I1243" t="e">
        <f>IF(Table13[[#This Row],[Measurement_Kind]]="number", 1000, IF(Table13[[#This Row],[Measurement_Kind]]=OR("boolean", "str"), 1, "N/A"))</f>
        <v>#VALUE!</v>
      </c>
      <c r="N1243" t="str">
        <f>_xlfn.IFNA(INDEX('[1]Unit _Table'!B:B, MATCH(H1243, '[1]Unit _Table'!A:A)), "")</f>
        <v/>
      </c>
      <c r="O1243" t="s">
        <v>8</v>
      </c>
      <c r="S1243" t="b">
        <v>0</v>
      </c>
    </row>
    <row r="1244" spans="1:19">
      <c r="A1244" s="1">
        <v>1242</v>
      </c>
      <c r="B1244" t="s">
        <v>21</v>
      </c>
      <c r="C1244" t="s">
        <v>191</v>
      </c>
      <c r="D1244" t="s">
        <v>362</v>
      </c>
      <c r="F1244" t="s">
        <v>430</v>
      </c>
      <c r="I1244" t="e">
        <f>IF(Table13[[#This Row],[Measurement_Kind]]="number", 1000, IF(Table13[[#This Row],[Measurement_Kind]]=OR("boolean", "str"), 1, "N/A"))</f>
        <v>#VALUE!</v>
      </c>
      <c r="N1244" t="str">
        <f>_xlfn.IFNA(INDEX('[1]Unit _Table'!B:B, MATCH(H1244, '[1]Unit _Table'!A:A)), "")</f>
        <v/>
      </c>
      <c r="O1244" t="s">
        <v>8</v>
      </c>
      <c r="S1244" t="b">
        <v>0</v>
      </c>
    </row>
    <row r="1245" spans="1:19">
      <c r="A1245" s="1">
        <v>1243</v>
      </c>
      <c r="B1245" t="s">
        <v>21</v>
      </c>
      <c r="C1245" t="s">
        <v>192</v>
      </c>
      <c r="D1245" t="s">
        <v>362</v>
      </c>
      <c r="E1245" t="s">
        <v>431</v>
      </c>
      <c r="F1245" t="s">
        <v>430</v>
      </c>
      <c r="I1245">
        <v>1000</v>
      </c>
      <c r="K1245" t="s">
        <v>416</v>
      </c>
      <c r="L1245" t="s">
        <v>306</v>
      </c>
      <c r="M1245" t="s">
        <v>380</v>
      </c>
      <c r="N1245" t="str">
        <f>_xlfn.IFNA(INDEX('[1]Unit _Table'!B:B, MATCH(H1245, '[1]Unit _Table'!A2012:A3011)), "")</f>
        <v/>
      </c>
      <c r="O1245" t="s">
        <v>8</v>
      </c>
      <c r="S1245" t="b">
        <v>0</v>
      </c>
    </row>
    <row r="1246" spans="1:19">
      <c r="A1246" s="1">
        <v>1244</v>
      </c>
      <c r="B1246" t="s">
        <v>21</v>
      </c>
      <c r="C1246" t="s">
        <v>193</v>
      </c>
      <c r="D1246" t="s">
        <v>362</v>
      </c>
      <c r="F1246" t="s">
        <v>430</v>
      </c>
      <c r="I1246" t="e">
        <f>IF(Table13[[#This Row],[Measurement_Kind]]="number", 1000, IF(Table13[[#This Row],[Measurement_Kind]]=OR("boolean", "str"), 1, "N/A"))</f>
        <v>#VALUE!</v>
      </c>
      <c r="N1246" t="str">
        <f>_xlfn.IFNA(INDEX('[1]Unit _Table'!B:B, MATCH(H1246, '[1]Unit _Table'!A:A)), "")</f>
        <v/>
      </c>
      <c r="O1246" t="s">
        <v>8</v>
      </c>
      <c r="S1246" t="b">
        <v>0</v>
      </c>
    </row>
    <row r="1247" spans="1:19">
      <c r="A1247" s="1">
        <v>1245</v>
      </c>
      <c r="B1247" t="s">
        <v>21</v>
      </c>
      <c r="C1247" t="s">
        <v>194</v>
      </c>
      <c r="D1247" t="s">
        <v>362</v>
      </c>
      <c r="F1247" t="s">
        <v>430</v>
      </c>
      <c r="I1247" t="e">
        <f>IF(Table13[[#This Row],[Measurement_Kind]]="number", 1000, IF(Table13[[#This Row],[Measurement_Kind]]=OR("boolean", "str"), 1, "N/A"))</f>
        <v>#VALUE!</v>
      </c>
      <c r="N1247" t="str">
        <f>_xlfn.IFNA(INDEX('[1]Unit _Table'!B:B, MATCH(H1247, '[1]Unit _Table'!A:A)), "")</f>
        <v/>
      </c>
      <c r="O1247" t="s">
        <v>8</v>
      </c>
      <c r="S1247" t="b">
        <v>0</v>
      </c>
    </row>
    <row r="1248" spans="1:19">
      <c r="A1248" s="1">
        <v>1246</v>
      </c>
      <c r="B1248" t="s">
        <v>21</v>
      </c>
      <c r="C1248" t="s">
        <v>195</v>
      </c>
      <c r="D1248" t="s">
        <v>362</v>
      </c>
      <c r="F1248" t="s">
        <v>430</v>
      </c>
      <c r="I1248" t="e">
        <f>IF(Table13[[#This Row],[Measurement_Kind]]="number", 1000, IF(Table13[[#This Row],[Measurement_Kind]]=OR("boolean", "str"), 1, "N/A"))</f>
        <v>#VALUE!</v>
      </c>
      <c r="N1248" t="str">
        <f>_xlfn.IFNA(INDEX('[1]Unit _Table'!B:B, MATCH(H1248, '[1]Unit _Table'!A:A)), "")</f>
        <v/>
      </c>
      <c r="O1248" t="s">
        <v>8</v>
      </c>
      <c r="S1248" t="b">
        <v>0</v>
      </c>
    </row>
    <row r="1249" spans="1:19">
      <c r="A1249" s="1">
        <v>1247</v>
      </c>
      <c r="B1249" t="s">
        <v>21</v>
      </c>
      <c r="C1249" t="s">
        <v>196</v>
      </c>
      <c r="D1249" t="s">
        <v>362</v>
      </c>
      <c r="F1249" t="s">
        <v>430</v>
      </c>
      <c r="I1249" t="e">
        <f>IF(Table13[[#This Row],[Measurement_Kind]]="number", 1000, IF(Table13[[#This Row],[Measurement_Kind]]=OR("boolean", "str"), 1, "N/A"))</f>
        <v>#VALUE!</v>
      </c>
      <c r="N1249" t="str">
        <f>_xlfn.IFNA(INDEX('[1]Unit _Table'!B:B, MATCH(H1249, '[1]Unit _Table'!A:A)), "")</f>
        <v/>
      </c>
      <c r="O1249" t="s">
        <v>8</v>
      </c>
      <c r="S1249" t="b">
        <v>0</v>
      </c>
    </row>
    <row r="1250" spans="1:19">
      <c r="A1250" s="1">
        <v>1248</v>
      </c>
      <c r="B1250" t="s">
        <v>21</v>
      </c>
      <c r="C1250" t="s">
        <v>281</v>
      </c>
      <c r="D1250" t="s">
        <v>362</v>
      </c>
      <c r="E1250" t="s">
        <v>431</v>
      </c>
      <c r="F1250" t="s">
        <v>430</v>
      </c>
      <c r="H1250" t="s">
        <v>383</v>
      </c>
      <c r="I1250">
        <v>1000</v>
      </c>
      <c r="K1250" t="s">
        <v>415</v>
      </c>
      <c r="L1250" t="s">
        <v>306</v>
      </c>
      <c r="M1250" t="s">
        <v>380</v>
      </c>
      <c r="N1250" t="str">
        <f>_xlfn.IFNA(INDEX('[1]Unit _Table'!B:B, MATCH(H1250, '[1]Unit _Table'!$A$1:$A$1000)), "")</f>
        <v>fahrenheit</v>
      </c>
      <c r="O1250" t="s">
        <v>8</v>
      </c>
      <c r="S1250" t="b">
        <v>0</v>
      </c>
    </row>
    <row r="1251" spans="1:19">
      <c r="A1251" s="1">
        <v>1249</v>
      </c>
      <c r="B1251" t="s">
        <v>21</v>
      </c>
      <c r="C1251" t="s">
        <v>197</v>
      </c>
      <c r="D1251" t="s">
        <v>362</v>
      </c>
      <c r="E1251" t="s">
        <v>431</v>
      </c>
      <c r="F1251" t="s">
        <v>430</v>
      </c>
      <c r="I1251">
        <v>1</v>
      </c>
      <c r="K1251" t="s">
        <v>414</v>
      </c>
      <c r="L1251" t="s">
        <v>299</v>
      </c>
      <c r="M1251" t="s">
        <v>298</v>
      </c>
      <c r="N1251" t="str">
        <f>_xlfn.IFNA(INDEX('[1]Unit _Table'!B:B, MATCH(H1251, '[1]Unit _Table'!A2135:A3134)), "")</f>
        <v/>
      </c>
      <c r="O1251" t="s">
        <v>8</v>
      </c>
      <c r="S1251" t="b">
        <v>0</v>
      </c>
    </row>
    <row r="1252" spans="1:19">
      <c r="A1252" s="1">
        <v>1250</v>
      </c>
      <c r="B1252" t="s">
        <v>21</v>
      </c>
      <c r="C1252" t="s">
        <v>25</v>
      </c>
      <c r="D1252" t="s">
        <v>362</v>
      </c>
      <c r="F1252" t="s">
        <v>430</v>
      </c>
      <c r="I1252">
        <v>1</v>
      </c>
      <c r="N1252" t="str">
        <f>_xlfn.IFNA(INDEX('[1]Unit _Table'!B:B, MATCH(H1252, '[1]Unit _Table'!A:A)), "")</f>
        <v/>
      </c>
      <c r="O1252" t="s">
        <v>8</v>
      </c>
      <c r="S1252" t="b">
        <v>0</v>
      </c>
    </row>
    <row r="1253" spans="1:19">
      <c r="A1253" s="1">
        <v>1251</v>
      </c>
      <c r="B1253" t="s">
        <v>21</v>
      </c>
      <c r="C1253" t="s">
        <v>200</v>
      </c>
      <c r="D1253" t="s">
        <v>362</v>
      </c>
      <c r="E1253" t="s">
        <v>431</v>
      </c>
      <c r="F1253" t="s">
        <v>430</v>
      </c>
      <c r="I1253">
        <v>1</v>
      </c>
      <c r="K1253" t="s">
        <v>304</v>
      </c>
      <c r="L1253" t="s">
        <v>299</v>
      </c>
      <c r="M1253" t="s">
        <v>298</v>
      </c>
      <c r="N1253" t="str">
        <f>_xlfn.IFNA(INDEX('[1]Unit _Table'!B:B, MATCH(H1253, '[1]Unit _Table'!A2296:A3295)), "")</f>
        <v/>
      </c>
      <c r="O1253" t="s">
        <v>8</v>
      </c>
      <c r="S1253" t="b">
        <v>0</v>
      </c>
    </row>
    <row r="1254" spans="1:19">
      <c r="A1254" s="1">
        <v>1252</v>
      </c>
      <c r="B1254" t="s">
        <v>21</v>
      </c>
      <c r="C1254" t="s">
        <v>201</v>
      </c>
      <c r="D1254" t="s">
        <v>362</v>
      </c>
      <c r="E1254" t="s">
        <v>431</v>
      </c>
      <c r="F1254" t="s">
        <v>430</v>
      </c>
      <c r="I1254">
        <v>1</v>
      </c>
      <c r="K1254" t="s">
        <v>300</v>
      </c>
      <c r="L1254" t="s">
        <v>299</v>
      </c>
      <c r="M1254" t="s">
        <v>298</v>
      </c>
      <c r="N1254" t="str">
        <f>_xlfn.IFNA(INDEX('[1]Unit _Table'!B:B, MATCH(H1254, '[1]Unit _Table'!A4121:A5120)), "")</f>
        <v/>
      </c>
      <c r="O1254" t="s">
        <v>8</v>
      </c>
      <c r="S1254" t="b">
        <v>0</v>
      </c>
    </row>
    <row r="1255" spans="1:19">
      <c r="A1255" s="1">
        <v>1253</v>
      </c>
      <c r="B1255" t="s">
        <v>21</v>
      </c>
      <c r="C1255" t="s">
        <v>202</v>
      </c>
      <c r="D1255" t="s">
        <v>362</v>
      </c>
      <c r="E1255" t="s">
        <v>431</v>
      </c>
      <c r="F1255" t="s">
        <v>430</v>
      </c>
      <c r="H1255" t="s">
        <v>383</v>
      </c>
      <c r="I1255">
        <v>1000</v>
      </c>
      <c r="K1255" t="s">
        <v>386</v>
      </c>
      <c r="L1255" t="s">
        <v>306</v>
      </c>
      <c r="M1255" t="s">
        <v>380</v>
      </c>
      <c r="N1255" t="str">
        <f>_xlfn.IFNA(INDEX('[1]Unit _Table'!B:B, MATCH(H1255, '[1]Unit _Table'!$A$1:$A$1000)), "")</f>
        <v>fahrenheit</v>
      </c>
      <c r="O1255" t="s">
        <v>8</v>
      </c>
      <c r="S1255" t="b">
        <v>0</v>
      </c>
    </row>
    <row r="1256" spans="1:19">
      <c r="A1256" s="1">
        <v>1254</v>
      </c>
      <c r="B1256" t="s">
        <v>21</v>
      </c>
      <c r="C1256" t="s">
        <v>203</v>
      </c>
      <c r="D1256" t="s">
        <v>362</v>
      </c>
      <c r="E1256" t="s">
        <v>431</v>
      </c>
      <c r="F1256" t="s">
        <v>430</v>
      </c>
      <c r="H1256" t="s">
        <v>383</v>
      </c>
      <c r="I1256">
        <v>1000</v>
      </c>
      <c r="K1256" t="s">
        <v>385</v>
      </c>
      <c r="L1256" t="s">
        <v>306</v>
      </c>
      <c r="M1256" t="s">
        <v>380</v>
      </c>
      <c r="N1256" t="str">
        <f>_xlfn.IFNA(INDEX('[1]Unit _Table'!B:B, MATCH(H1256, '[1]Unit _Table'!$A$1:$A$1000)), "")</f>
        <v>fahrenheit</v>
      </c>
      <c r="O1256" t="s">
        <v>8</v>
      </c>
      <c r="S1256" t="b">
        <v>0</v>
      </c>
    </row>
    <row r="1257" spans="1:19">
      <c r="A1257" s="1">
        <v>1255</v>
      </c>
      <c r="B1257" t="s">
        <v>21</v>
      </c>
      <c r="C1257" t="s">
        <v>282</v>
      </c>
      <c r="D1257" t="s">
        <v>362</v>
      </c>
      <c r="E1257" t="s">
        <v>431</v>
      </c>
      <c r="F1257" t="s">
        <v>430</v>
      </c>
      <c r="H1257" t="s">
        <v>383</v>
      </c>
      <c r="I1257">
        <v>1000</v>
      </c>
      <c r="K1257" t="s">
        <v>384</v>
      </c>
      <c r="L1257" t="s">
        <v>306</v>
      </c>
      <c r="M1257" t="s">
        <v>380</v>
      </c>
      <c r="N1257" t="str">
        <f>_xlfn.IFNA(INDEX('[1]Unit _Table'!B:B, MATCH(H1257, '[1]Unit _Table'!$A$1:$A$1000)), "")</f>
        <v>fahrenheit</v>
      </c>
      <c r="O1257" t="s">
        <v>8</v>
      </c>
      <c r="S1257" t="b">
        <v>0</v>
      </c>
    </row>
    <row r="1258" spans="1:19">
      <c r="A1258" s="1">
        <v>1256</v>
      </c>
      <c r="B1258" t="s">
        <v>21</v>
      </c>
      <c r="C1258" t="s">
        <v>147</v>
      </c>
      <c r="D1258" t="s">
        <v>362</v>
      </c>
      <c r="E1258" t="s">
        <v>431</v>
      </c>
      <c r="F1258" t="s">
        <v>430</v>
      </c>
      <c r="I1258">
        <v>1000</v>
      </c>
      <c r="K1258" t="s">
        <v>307</v>
      </c>
      <c r="L1258" t="s">
        <v>376</v>
      </c>
      <c r="M1258" t="s">
        <v>305</v>
      </c>
      <c r="N1258" t="str">
        <f>_xlfn.IFNA(INDEX('[1]Unit _Table'!B:B, MATCH(H1258, '[1]Unit _Table'!A3002:A4001)), "")</f>
        <v/>
      </c>
      <c r="O1258" t="s">
        <v>8</v>
      </c>
      <c r="S1258" t="b">
        <v>0</v>
      </c>
    </row>
    <row r="1259" spans="1:19">
      <c r="A1259" s="1">
        <v>1257</v>
      </c>
      <c r="B1259" t="s">
        <v>21</v>
      </c>
      <c r="C1259" t="s">
        <v>204</v>
      </c>
      <c r="D1259" t="s">
        <v>362</v>
      </c>
      <c r="E1259" t="s">
        <v>431</v>
      </c>
      <c r="F1259" t="s">
        <v>430</v>
      </c>
      <c r="H1259" t="s">
        <v>383</v>
      </c>
      <c r="I1259">
        <v>1000</v>
      </c>
      <c r="K1259" t="s">
        <v>382</v>
      </c>
      <c r="L1259" t="s">
        <v>306</v>
      </c>
      <c r="M1259" t="s">
        <v>380</v>
      </c>
      <c r="N1259" t="str">
        <f>_xlfn.IFNA(INDEX('[1]Unit _Table'!B:B, MATCH(H1259, '[1]Unit _Table'!$A$1:$A$1000)), "")</f>
        <v>fahrenheit</v>
      </c>
      <c r="O1259" t="s">
        <v>8</v>
      </c>
      <c r="S1259" t="b">
        <v>0</v>
      </c>
    </row>
    <row r="1260" spans="1:19">
      <c r="A1260" s="1">
        <v>1258</v>
      </c>
      <c r="B1260" t="s">
        <v>21</v>
      </c>
      <c r="C1260" t="s">
        <v>205</v>
      </c>
      <c r="D1260" t="s">
        <v>362</v>
      </c>
      <c r="E1260" t="s">
        <v>431</v>
      </c>
      <c r="F1260" t="s">
        <v>430</v>
      </c>
      <c r="I1260">
        <v>1000</v>
      </c>
      <c r="K1260" t="s">
        <v>307</v>
      </c>
      <c r="L1260" t="s">
        <v>306</v>
      </c>
      <c r="M1260" t="s">
        <v>305</v>
      </c>
      <c r="N1260" t="str">
        <f>_xlfn.IFNA(INDEX('[1]Unit _Table'!B:B, MATCH(H1260, '[1]Unit _Table'!A3104:A4103)), "")</f>
        <v/>
      </c>
      <c r="O1260" t="s">
        <v>8</v>
      </c>
      <c r="S1260" t="b">
        <v>0</v>
      </c>
    </row>
    <row r="1261" spans="1:19">
      <c r="A1261" s="1">
        <v>1259</v>
      </c>
      <c r="B1261" t="s">
        <v>105</v>
      </c>
      <c r="C1261" t="s">
        <v>206</v>
      </c>
      <c r="D1261" t="s">
        <v>362</v>
      </c>
      <c r="E1261" t="s">
        <v>431</v>
      </c>
      <c r="F1261" t="s">
        <v>430</v>
      </c>
      <c r="H1261" t="s">
        <v>383</v>
      </c>
      <c r="I1261">
        <v>1000</v>
      </c>
      <c r="K1261" t="s">
        <v>451</v>
      </c>
      <c r="L1261" t="s">
        <v>423</v>
      </c>
      <c r="M1261" t="s">
        <v>380</v>
      </c>
      <c r="N1261" t="str">
        <f>_xlfn.IFNA(INDEX('[1]Unit _Table'!B:B, MATCH(H1261, '[1]Unit _Table'!$A$1:$A$1000)), "")</f>
        <v>fahrenheit</v>
      </c>
      <c r="O1261" t="s">
        <v>8</v>
      </c>
      <c r="S1261" t="b">
        <v>0</v>
      </c>
    </row>
    <row r="1262" spans="1:19">
      <c r="A1262" s="1">
        <v>1260</v>
      </c>
      <c r="B1262" t="s">
        <v>105</v>
      </c>
      <c r="C1262" t="s">
        <v>207</v>
      </c>
      <c r="D1262" t="s">
        <v>362</v>
      </c>
      <c r="E1262" t="s">
        <v>431</v>
      </c>
      <c r="F1262" t="s">
        <v>430</v>
      </c>
      <c r="H1262" t="s">
        <v>383</v>
      </c>
      <c r="I1262">
        <v>1000</v>
      </c>
      <c r="K1262" t="s">
        <v>450</v>
      </c>
      <c r="L1262" t="s">
        <v>306</v>
      </c>
      <c r="M1262" t="s">
        <v>380</v>
      </c>
      <c r="N1262" t="str">
        <f>_xlfn.IFNA(INDEX('[1]Unit _Table'!B:B, MATCH(H1262, '[1]Unit _Table'!$A$1:$A$1000)), "")</f>
        <v>fahrenheit</v>
      </c>
      <c r="O1262" t="s">
        <v>8</v>
      </c>
      <c r="S1262" t="b">
        <v>0</v>
      </c>
    </row>
    <row r="1263" spans="1:19">
      <c r="A1263" s="1">
        <v>1261</v>
      </c>
      <c r="B1263" t="s">
        <v>105</v>
      </c>
      <c r="C1263" t="s">
        <v>208</v>
      </c>
      <c r="D1263" t="s">
        <v>362</v>
      </c>
      <c r="E1263" t="s">
        <v>431</v>
      </c>
      <c r="F1263" t="s">
        <v>430</v>
      </c>
      <c r="H1263" t="s">
        <v>383</v>
      </c>
      <c r="I1263">
        <v>1000</v>
      </c>
      <c r="K1263" t="s">
        <v>449</v>
      </c>
      <c r="L1263" t="s">
        <v>306</v>
      </c>
      <c r="M1263" t="s">
        <v>380</v>
      </c>
      <c r="N1263" t="str">
        <f>_xlfn.IFNA(INDEX('[1]Unit _Table'!B:B, MATCH(H1263, '[1]Unit _Table'!$A$1:$A$1000)), "")</f>
        <v>fahrenheit</v>
      </c>
      <c r="O1263" t="s">
        <v>8</v>
      </c>
      <c r="S1263" t="b">
        <v>0</v>
      </c>
    </row>
    <row r="1264" spans="1:19">
      <c r="A1264" s="1">
        <v>1262</v>
      </c>
      <c r="B1264" t="s">
        <v>105</v>
      </c>
      <c r="C1264" t="s">
        <v>209</v>
      </c>
      <c r="D1264" t="s">
        <v>362</v>
      </c>
      <c r="E1264" t="s">
        <v>431</v>
      </c>
      <c r="F1264" t="s">
        <v>430</v>
      </c>
      <c r="I1264">
        <v>1000</v>
      </c>
      <c r="K1264" t="s">
        <v>375</v>
      </c>
      <c r="L1264" t="s">
        <v>299</v>
      </c>
      <c r="M1264" t="s">
        <v>305</v>
      </c>
      <c r="N1264" t="str">
        <f>_xlfn.IFNA(INDEX('[1]Unit _Table'!B:B, MATCH(H1264, '[1]Unit _Table'!A3053:A4052)), "")</f>
        <v/>
      </c>
      <c r="O1264" t="s">
        <v>8</v>
      </c>
      <c r="S1264" t="b">
        <v>0</v>
      </c>
    </row>
    <row r="1265" spans="1:19">
      <c r="A1265" s="1">
        <v>1263</v>
      </c>
      <c r="B1265" t="s">
        <v>108</v>
      </c>
      <c r="C1265" t="s">
        <v>210</v>
      </c>
      <c r="D1265" t="s">
        <v>362</v>
      </c>
      <c r="E1265" t="s">
        <v>431</v>
      </c>
      <c r="F1265" t="s">
        <v>430</v>
      </c>
      <c r="I1265">
        <v>1000</v>
      </c>
      <c r="K1265" t="s">
        <v>381</v>
      </c>
      <c r="L1265" t="s">
        <v>306</v>
      </c>
      <c r="M1265" t="s">
        <v>380</v>
      </c>
      <c r="N1265" t="str">
        <f>_xlfn.IFNA(INDEX('[1]Unit _Table'!B:B, MATCH(H1265, '[1]Unit _Table'!A2542:A3541)), "")</f>
        <v/>
      </c>
      <c r="O1265" t="s">
        <v>8</v>
      </c>
      <c r="S1265" t="b">
        <v>0</v>
      </c>
    </row>
    <row r="1266" spans="1:19">
      <c r="A1266" s="1">
        <v>1264</v>
      </c>
      <c r="B1266" t="s">
        <v>108</v>
      </c>
      <c r="C1266" t="s">
        <v>420</v>
      </c>
      <c r="D1266" t="s">
        <v>362</v>
      </c>
      <c r="E1266" t="s">
        <v>431</v>
      </c>
      <c r="F1266" t="s">
        <v>430</v>
      </c>
      <c r="I1266">
        <v>1000</v>
      </c>
      <c r="K1266" t="s">
        <v>419</v>
      </c>
      <c r="L1266" t="s">
        <v>306</v>
      </c>
      <c r="M1266" t="s">
        <v>305</v>
      </c>
      <c r="N1266" t="str">
        <f>_xlfn.IFNA(INDEX('[1]Unit _Table'!B:B, MATCH(H1266, '[1]Unit _Table'!A1727:A2726)), "")</f>
        <v/>
      </c>
      <c r="O1266" t="s">
        <v>8</v>
      </c>
      <c r="S1266" t="b">
        <v>0</v>
      </c>
    </row>
    <row r="1267" spans="1:19">
      <c r="A1267" s="1">
        <v>1265</v>
      </c>
      <c r="B1267" t="s">
        <v>108</v>
      </c>
      <c r="C1267" t="s">
        <v>211</v>
      </c>
      <c r="D1267" t="s">
        <v>362</v>
      </c>
      <c r="E1267" t="s">
        <v>431</v>
      </c>
      <c r="F1267" t="s">
        <v>430</v>
      </c>
      <c r="I1267">
        <v>1000</v>
      </c>
      <c r="K1267" t="s">
        <v>377</v>
      </c>
      <c r="L1267" t="s">
        <v>306</v>
      </c>
      <c r="M1267" t="s">
        <v>305</v>
      </c>
      <c r="N1267" t="str">
        <f>_xlfn.IFNA(INDEX('[1]Unit _Table'!B:B, MATCH(H1267, '[1]Unit _Table'!A2933:A3932)), "")</f>
        <v/>
      </c>
      <c r="O1267" t="s">
        <v>8</v>
      </c>
      <c r="S1267" t="b">
        <v>0</v>
      </c>
    </row>
    <row r="1268" spans="1:19">
      <c r="A1268" s="1">
        <v>1266</v>
      </c>
      <c r="B1268" t="s">
        <v>31</v>
      </c>
      <c r="C1268" t="s">
        <v>32</v>
      </c>
      <c r="D1268" t="s">
        <v>362</v>
      </c>
      <c r="F1268" t="s">
        <v>308</v>
      </c>
      <c r="I1268" t="e">
        <f>IF(Table13[[#This Row],[Measurement_Kind]]="number", 1000, IF(Table13[[#This Row],[Measurement_Kind]]=OR("boolean", "str"), 1, "N/A"))</f>
        <v>#VALUE!</v>
      </c>
      <c r="N1268" t="str">
        <f>_xlfn.IFNA(INDEX('[1]Unit _Table'!B:B, MATCH(H1268, '[1]Unit _Table'!A:A)), "")</f>
        <v/>
      </c>
      <c r="O1268" t="s">
        <v>8</v>
      </c>
      <c r="S1268" t="b">
        <v>0</v>
      </c>
    </row>
    <row r="1269" spans="1:19">
      <c r="A1269" s="1">
        <v>1267</v>
      </c>
      <c r="B1269" t="s">
        <v>31</v>
      </c>
      <c r="C1269" t="s">
        <v>753</v>
      </c>
      <c r="D1269" t="s">
        <v>362</v>
      </c>
      <c r="F1269" t="s">
        <v>308</v>
      </c>
      <c r="I1269" t="e">
        <f>IF(Table13[[#This Row],[Measurement_Kind]]="number", 1000, IF(Table13[[#This Row],[Measurement_Kind]]=OR("boolean", "str"), 1, "N/A"))</f>
        <v>#VALUE!</v>
      </c>
      <c r="N1269" t="str">
        <f>_xlfn.IFNA(INDEX('[1]Unit _Table'!B:B, MATCH(H1269, '[1]Unit _Table'!A:A)), "")</f>
        <v/>
      </c>
      <c r="O1269" t="s">
        <v>8</v>
      </c>
      <c r="S1269" t="b">
        <v>0</v>
      </c>
    </row>
    <row r="1270" spans="1:19">
      <c r="A1270" s="1">
        <v>1268</v>
      </c>
      <c r="B1270" t="s">
        <v>111</v>
      </c>
      <c r="C1270" t="s">
        <v>112</v>
      </c>
      <c r="D1270" t="s">
        <v>362</v>
      </c>
      <c r="F1270" t="s">
        <v>308</v>
      </c>
      <c r="I1270" t="e">
        <f>IF(Table13[[#This Row],[Measurement_Kind]]="number", 1000, IF(Table13[[#This Row],[Measurement_Kind]]=OR("boolean", "str"), 1, "N/A"))</f>
        <v>#VALUE!</v>
      </c>
      <c r="N1270" t="str">
        <f>_xlfn.IFNA(INDEX('[1]Unit _Table'!B:B, MATCH(H1270, '[1]Unit _Table'!A:A)), "")</f>
        <v/>
      </c>
      <c r="O1270" t="s">
        <v>8</v>
      </c>
      <c r="S1270" t="b">
        <v>0</v>
      </c>
    </row>
    <row r="1271" spans="1:19">
      <c r="A1271" s="1">
        <v>1269</v>
      </c>
      <c r="B1271" t="s">
        <v>111</v>
      </c>
      <c r="C1271" t="s">
        <v>113</v>
      </c>
      <c r="D1271" t="s">
        <v>362</v>
      </c>
      <c r="F1271" t="s">
        <v>308</v>
      </c>
      <c r="I1271" t="e">
        <f>IF(Table13[[#This Row],[Measurement_Kind]]="number", 1000, IF(Table13[[#This Row],[Measurement_Kind]]=OR("boolean", "str"), 1, "N/A"))</f>
        <v>#VALUE!</v>
      </c>
      <c r="N1271" t="str">
        <f>_xlfn.IFNA(INDEX('[1]Unit _Table'!B:B, MATCH(H1271, '[1]Unit _Table'!A:A)), "")</f>
        <v/>
      </c>
      <c r="O1271" t="s">
        <v>8</v>
      </c>
      <c r="S1271" t="b">
        <v>0</v>
      </c>
    </row>
    <row r="1272" spans="1:19">
      <c r="A1272" s="1">
        <v>1270</v>
      </c>
      <c r="B1272" t="s">
        <v>33</v>
      </c>
      <c r="C1272" t="s">
        <v>213</v>
      </c>
      <c r="D1272" t="s">
        <v>362</v>
      </c>
      <c r="F1272" t="s">
        <v>308</v>
      </c>
      <c r="I1272" t="e">
        <f>IF(Table13[[#This Row],[Measurement_Kind]]="number", 1000, IF(Table13[[#This Row],[Measurement_Kind]]=OR("boolean", "str"), 1, "N/A"))</f>
        <v>#VALUE!</v>
      </c>
      <c r="L1272" t="s">
        <v>306</v>
      </c>
      <c r="M1272" t="s">
        <v>305</v>
      </c>
      <c r="N1272" t="str">
        <f>_xlfn.IFNA(INDEX('[1]Unit _Table'!B:B, MATCH(H1272, '[1]Unit _Table'!A:A)), "")</f>
        <v/>
      </c>
      <c r="O1272" t="s">
        <v>8</v>
      </c>
      <c r="S1272" t="b">
        <v>0</v>
      </c>
    </row>
    <row r="1273" spans="1:19">
      <c r="A1273" s="1">
        <v>1271</v>
      </c>
      <c r="B1273" t="s">
        <v>33</v>
      </c>
      <c r="C1273" t="s">
        <v>214</v>
      </c>
      <c r="D1273" t="s">
        <v>362</v>
      </c>
      <c r="F1273" t="s">
        <v>308</v>
      </c>
      <c r="I1273">
        <v>1</v>
      </c>
      <c r="M1273" t="s">
        <v>305</v>
      </c>
      <c r="N1273" t="str">
        <f>_xlfn.IFNA(INDEX('[1]Unit _Table'!B:B, MATCH(H1273, '[1]Unit _Table'!A:A)), "")</f>
        <v/>
      </c>
      <c r="O1273" t="s">
        <v>8</v>
      </c>
      <c r="S1273" t="b">
        <v>0</v>
      </c>
    </row>
    <row r="1274" spans="1:19">
      <c r="A1274" s="1">
        <v>1272</v>
      </c>
      <c r="B1274" t="s">
        <v>33</v>
      </c>
      <c r="C1274" t="s">
        <v>566</v>
      </c>
      <c r="D1274" t="s">
        <v>362</v>
      </c>
      <c r="F1274" t="s">
        <v>308</v>
      </c>
      <c r="I1274">
        <v>1</v>
      </c>
      <c r="M1274" t="s">
        <v>305</v>
      </c>
      <c r="N1274" t="str">
        <f>_xlfn.IFNA(INDEX('[1]Unit _Table'!B:B, MATCH(H1274, '[1]Unit _Table'!A:A)), "")</f>
        <v/>
      </c>
      <c r="O1274" t="s">
        <v>8</v>
      </c>
      <c r="S1274" t="b">
        <v>0</v>
      </c>
    </row>
    <row r="1275" spans="1:19">
      <c r="A1275" s="1">
        <v>1273</v>
      </c>
      <c r="B1275" t="s">
        <v>33</v>
      </c>
      <c r="C1275" t="s">
        <v>216</v>
      </c>
      <c r="D1275" t="s">
        <v>362</v>
      </c>
      <c r="F1275" t="s">
        <v>308</v>
      </c>
      <c r="I1275">
        <v>1</v>
      </c>
      <c r="M1275" t="s">
        <v>305</v>
      </c>
      <c r="N1275" t="str">
        <f>_xlfn.IFNA(INDEX('[1]Unit _Table'!B:B, MATCH(H1275, '[1]Unit _Table'!A:A)), "")</f>
        <v/>
      </c>
      <c r="O1275" t="s">
        <v>8</v>
      </c>
      <c r="S1275" t="b">
        <v>0</v>
      </c>
    </row>
    <row r="1276" spans="1:19">
      <c r="A1276" s="1">
        <v>1274</v>
      </c>
      <c r="B1276" t="s">
        <v>33</v>
      </c>
      <c r="C1276" t="s">
        <v>34</v>
      </c>
      <c r="D1276" t="s">
        <v>362</v>
      </c>
      <c r="F1276" t="s">
        <v>308</v>
      </c>
      <c r="I1276" t="e">
        <f>IF(Table13[[#This Row],[Measurement_Kind]]="number", 1000, IF(Table13[[#This Row],[Measurement_Kind]]=OR("boolean", "str"), 1, "N/A"))</f>
        <v>#VALUE!</v>
      </c>
      <c r="N1276" t="str">
        <f>_xlfn.IFNA(INDEX('[1]Unit _Table'!B:B, MATCH(H1276, '[1]Unit _Table'!A:A)), "")</f>
        <v/>
      </c>
      <c r="O1276" t="s">
        <v>8</v>
      </c>
      <c r="S1276" t="b">
        <v>0</v>
      </c>
    </row>
    <row r="1277" spans="1:19">
      <c r="A1277" s="1">
        <v>1275</v>
      </c>
      <c r="B1277" t="s">
        <v>33</v>
      </c>
      <c r="C1277" t="s">
        <v>38</v>
      </c>
      <c r="D1277" t="s">
        <v>362</v>
      </c>
      <c r="F1277" t="s">
        <v>308</v>
      </c>
      <c r="I1277" t="e">
        <f>IF(Table13[[#This Row],[Measurement_Kind]]="number", 1000, IF(Table13[[#This Row],[Measurement_Kind]]=OR("boolean", "str"), 1, "N/A"))</f>
        <v>#VALUE!</v>
      </c>
      <c r="N1277" t="str">
        <f>_xlfn.IFNA(INDEX('[1]Unit _Table'!B:B, MATCH(H1277, '[1]Unit _Table'!A:A)), "")</f>
        <v/>
      </c>
      <c r="O1277" t="s">
        <v>8</v>
      </c>
      <c r="S1277" t="b">
        <v>0</v>
      </c>
    </row>
    <row r="1278" spans="1:19">
      <c r="A1278" s="1">
        <v>1276</v>
      </c>
      <c r="B1278" t="s">
        <v>33</v>
      </c>
      <c r="C1278" t="s">
        <v>215</v>
      </c>
      <c r="D1278" t="s">
        <v>362</v>
      </c>
      <c r="F1278" t="s">
        <v>308</v>
      </c>
      <c r="I1278">
        <v>1</v>
      </c>
      <c r="M1278" t="s">
        <v>305</v>
      </c>
      <c r="N1278" t="str">
        <f>_xlfn.IFNA(INDEX('[1]Unit _Table'!B:B, MATCH(H1278, '[1]Unit _Table'!A:A)), "")</f>
        <v/>
      </c>
      <c r="O1278" t="s">
        <v>8</v>
      </c>
      <c r="S1278" t="b">
        <v>0</v>
      </c>
    </row>
    <row r="1279" spans="1:19">
      <c r="A1279" s="1">
        <v>1277</v>
      </c>
      <c r="B1279" t="s">
        <v>33</v>
      </c>
      <c r="C1279" t="s">
        <v>35</v>
      </c>
      <c r="D1279" t="s">
        <v>362</v>
      </c>
      <c r="F1279" t="s">
        <v>308</v>
      </c>
      <c r="I1279" t="e">
        <f>IF(Table13[[#This Row],[Measurement_Kind]]="number", 1000, IF(Table13[[#This Row],[Measurement_Kind]]=OR("boolean", "str"), 1, "N/A"))</f>
        <v>#VALUE!</v>
      </c>
      <c r="N1279" t="str">
        <f>_xlfn.IFNA(INDEX('[1]Unit _Table'!B:B, MATCH(H1279, '[1]Unit _Table'!A:A)), "")</f>
        <v/>
      </c>
      <c r="O1279" t="s">
        <v>8</v>
      </c>
      <c r="S1279" t="b">
        <v>0</v>
      </c>
    </row>
    <row r="1280" spans="1:19">
      <c r="A1280" s="1">
        <v>1278</v>
      </c>
      <c r="B1280" t="s">
        <v>33</v>
      </c>
      <c r="C1280" t="s">
        <v>479</v>
      </c>
      <c r="D1280" t="s">
        <v>362</v>
      </c>
      <c r="F1280" t="s">
        <v>308</v>
      </c>
      <c r="I1280" t="e">
        <f>IF(Table13[[#This Row],[Measurement_Kind]]="number", 1000, IF(Table13[[#This Row],[Measurement_Kind]]=OR("boolean", "str"), 1, "N/A"))</f>
        <v>#VALUE!</v>
      </c>
      <c r="N1280" t="str">
        <f>_xlfn.IFNA(INDEX('[1]Unit _Table'!B:B, MATCH(H1280, '[1]Unit _Table'!A:A)), "")</f>
        <v/>
      </c>
      <c r="O1280" t="s">
        <v>8</v>
      </c>
      <c r="S1280" t="b">
        <v>0</v>
      </c>
    </row>
    <row r="1281" spans="1:19">
      <c r="A1281" s="1">
        <v>1279</v>
      </c>
      <c r="B1281" t="s">
        <v>45</v>
      </c>
      <c r="C1281" t="s">
        <v>47</v>
      </c>
      <c r="D1281" t="s">
        <v>362</v>
      </c>
      <c r="F1281" t="s">
        <v>308</v>
      </c>
      <c r="I1281" t="e">
        <f>IF(Table13[[#This Row],[Measurement_Kind]]="number", 1000, IF(Table13[[#This Row],[Measurement_Kind]]=OR("boolean", "str"), 1, "N/A"))</f>
        <v>#VALUE!</v>
      </c>
      <c r="N1281" t="str">
        <f>_xlfn.IFNA(INDEX('[1]Unit _Table'!B:B, MATCH(H1281, '[1]Unit _Table'!A:A)), "")</f>
        <v/>
      </c>
      <c r="O1281" t="s">
        <v>8</v>
      </c>
      <c r="S1281" t="b">
        <v>0</v>
      </c>
    </row>
    <row r="1282" spans="1:19">
      <c r="A1282" s="1">
        <v>1280</v>
      </c>
      <c r="B1282" t="s">
        <v>45</v>
      </c>
      <c r="C1282" t="s">
        <v>48</v>
      </c>
      <c r="D1282" t="s">
        <v>362</v>
      </c>
      <c r="F1282" t="s">
        <v>308</v>
      </c>
      <c r="I1282" t="e">
        <f>IF(Table13[[#This Row],[Measurement_Kind]]="number", 1000, IF(Table13[[#This Row],[Measurement_Kind]]=OR("boolean", "str"), 1, "N/A"))</f>
        <v>#VALUE!</v>
      </c>
      <c r="N1282" t="str">
        <f>_xlfn.IFNA(INDEX('[1]Unit _Table'!B:B, MATCH(H1282, '[1]Unit _Table'!A:A)), "")</f>
        <v/>
      </c>
      <c r="O1282" t="s">
        <v>8</v>
      </c>
      <c r="S1282" t="b">
        <v>0</v>
      </c>
    </row>
    <row r="1283" spans="1:19">
      <c r="A1283" s="1">
        <v>1281</v>
      </c>
      <c r="B1283" t="s">
        <v>45</v>
      </c>
      <c r="C1283" t="s">
        <v>49</v>
      </c>
      <c r="D1283" t="s">
        <v>362</v>
      </c>
      <c r="F1283" t="s">
        <v>308</v>
      </c>
      <c r="I1283" t="e">
        <f>IF(Table13[[#This Row],[Measurement_Kind]]="number", 1000, IF(Table13[[#This Row],[Measurement_Kind]]=OR("boolean", "str"), 1, "N/A"))</f>
        <v>#VALUE!</v>
      </c>
      <c r="N1283" t="str">
        <f>_xlfn.IFNA(INDEX('[1]Unit _Table'!B:B, MATCH(H1283, '[1]Unit _Table'!A:A)), "")</f>
        <v/>
      </c>
      <c r="O1283" t="s">
        <v>8</v>
      </c>
      <c r="S1283" t="b">
        <v>0</v>
      </c>
    </row>
    <row r="1284" spans="1:19">
      <c r="A1284" s="1">
        <v>1282</v>
      </c>
      <c r="B1284" t="s">
        <v>45</v>
      </c>
      <c r="C1284" t="s">
        <v>50</v>
      </c>
      <c r="D1284" t="s">
        <v>362</v>
      </c>
      <c r="F1284" t="s">
        <v>308</v>
      </c>
      <c r="I1284" t="e">
        <f>IF(Table13[[#This Row],[Measurement_Kind]]="number", 1000, IF(Table13[[#This Row],[Measurement_Kind]]=OR("boolean", "str"), 1, "N/A"))</f>
        <v>#VALUE!</v>
      </c>
      <c r="N1284" t="str">
        <f>_xlfn.IFNA(INDEX('[1]Unit _Table'!B:B, MATCH(H1284, '[1]Unit _Table'!A:A)), "")</f>
        <v/>
      </c>
      <c r="O1284" t="s">
        <v>8</v>
      </c>
      <c r="S1284" t="b">
        <v>0</v>
      </c>
    </row>
    <row r="1285" spans="1:19">
      <c r="A1285" s="1">
        <v>1283</v>
      </c>
      <c r="B1285" t="s">
        <v>45</v>
      </c>
      <c r="C1285" t="s">
        <v>52</v>
      </c>
      <c r="D1285" t="s">
        <v>362</v>
      </c>
      <c r="F1285" t="s">
        <v>308</v>
      </c>
      <c r="I1285" t="e">
        <f>IF(Table13[[#This Row],[Measurement_Kind]]="number", 1000, IF(Table13[[#This Row],[Measurement_Kind]]=OR("boolean", "str"), 1, "N/A"))</f>
        <v>#VALUE!</v>
      </c>
      <c r="N1285" t="str">
        <f>_xlfn.IFNA(INDEX('[1]Unit _Table'!B:B, MATCH(H1285, '[1]Unit _Table'!A:A)), "")</f>
        <v/>
      </c>
      <c r="O1285" t="s">
        <v>8</v>
      </c>
      <c r="S1285" t="b">
        <v>0</v>
      </c>
    </row>
    <row r="1286" spans="1:19">
      <c r="A1286" s="1">
        <v>1284</v>
      </c>
      <c r="B1286" t="s">
        <v>45</v>
      </c>
      <c r="C1286" t="s">
        <v>53</v>
      </c>
      <c r="D1286" t="s">
        <v>362</v>
      </c>
      <c r="F1286" t="s">
        <v>308</v>
      </c>
      <c r="I1286" t="e">
        <f>IF(Table13[[#This Row],[Measurement_Kind]]="number", 1000, IF(Table13[[#This Row],[Measurement_Kind]]=OR("boolean", "str"), 1, "N/A"))</f>
        <v>#VALUE!</v>
      </c>
      <c r="N1286" t="str">
        <f>_xlfn.IFNA(INDEX('[1]Unit _Table'!B:B, MATCH(H1286, '[1]Unit _Table'!A:A)), "")</f>
        <v/>
      </c>
      <c r="O1286" t="s">
        <v>8</v>
      </c>
      <c r="S1286" t="b">
        <v>0</v>
      </c>
    </row>
    <row r="1287" spans="1:19">
      <c r="A1287" s="1">
        <v>1285</v>
      </c>
      <c r="B1287" t="s">
        <v>45</v>
      </c>
      <c r="C1287" t="s">
        <v>54</v>
      </c>
      <c r="D1287" t="s">
        <v>362</v>
      </c>
      <c r="F1287" t="s">
        <v>308</v>
      </c>
      <c r="I1287" t="e">
        <f>IF(Table13[[#This Row],[Measurement_Kind]]="number", 1000, IF(Table13[[#This Row],[Measurement_Kind]]=OR("boolean", "str"), 1, "N/A"))</f>
        <v>#VALUE!</v>
      </c>
      <c r="N1287" t="str">
        <f>_xlfn.IFNA(INDEX('[1]Unit _Table'!B:B, MATCH(H1287, '[1]Unit _Table'!A:A)), "")</f>
        <v/>
      </c>
      <c r="O1287" t="s">
        <v>8</v>
      </c>
      <c r="S1287" t="b">
        <v>0</v>
      </c>
    </row>
    <row r="1288" spans="1:19">
      <c r="A1288" s="1">
        <v>1286</v>
      </c>
      <c r="B1288" t="s">
        <v>45</v>
      </c>
      <c r="C1288" t="s">
        <v>55</v>
      </c>
      <c r="D1288" t="s">
        <v>362</v>
      </c>
      <c r="F1288" t="s">
        <v>308</v>
      </c>
      <c r="I1288" t="e">
        <f>IF(Table13[[#This Row],[Measurement_Kind]]="number", 1000, IF(Table13[[#This Row],[Measurement_Kind]]=OR("boolean", "str"), 1, "N/A"))</f>
        <v>#VALUE!</v>
      </c>
      <c r="N1288" t="str">
        <f>_xlfn.IFNA(INDEX('[1]Unit _Table'!B:B, MATCH(H1288, '[1]Unit _Table'!A:A)), "")</f>
        <v/>
      </c>
      <c r="O1288" t="s">
        <v>8</v>
      </c>
      <c r="S1288" t="b">
        <v>0</v>
      </c>
    </row>
    <row r="1289" spans="1:19">
      <c r="A1289" s="1">
        <v>1287</v>
      </c>
      <c r="B1289" t="s">
        <v>45</v>
      </c>
      <c r="C1289" t="s">
        <v>56</v>
      </c>
      <c r="D1289" t="s">
        <v>362</v>
      </c>
      <c r="F1289" t="s">
        <v>308</v>
      </c>
      <c r="I1289" t="e">
        <f>IF(Table13[[#This Row],[Measurement_Kind]]="number", 1000, IF(Table13[[#This Row],[Measurement_Kind]]=OR("boolean", "str"), 1, "N/A"))</f>
        <v>#VALUE!</v>
      </c>
      <c r="N1289" t="str">
        <f>_xlfn.IFNA(INDEX('[1]Unit _Table'!B:B, MATCH(H1289, '[1]Unit _Table'!A:A)), "")</f>
        <v/>
      </c>
      <c r="O1289" t="s">
        <v>8</v>
      </c>
      <c r="S1289" t="b">
        <v>0</v>
      </c>
    </row>
    <row r="1290" spans="1:19">
      <c r="A1290" s="1">
        <v>1288</v>
      </c>
      <c r="B1290" t="s">
        <v>45</v>
      </c>
      <c r="C1290" t="s">
        <v>57</v>
      </c>
      <c r="D1290" t="s">
        <v>362</v>
      </c>
      <c r="F1290" t="s">
        <v>308</v>
      </c>
      <c r="I1290" t="e">
        <f>IF(Table13[[#This Row],[Measurement_Kind]]="number", 1000, IF(Table13[[#This Row],[Measurement_Kind]]=OR("boolean", "str"), 1, "N/A"))</f>
        <v>#VALUE!</v>
      </c>
      <c r="N1290" t="str">
        <f>_xlfn.IFNA(INDEX('[1]Unit _Table'!B:B, MATCH(H1290, '[1]Unit _Table'!A:A)), "")</f>
        <v/>
      </c>
      <c r="O1290" t="s">
        <v>8</v>
      </c>
      <c r="S1290" t="b">
        <v>0</v>
      </c>
    </row>
    <row r="1291" spans="1:19">
      <c r="A1291" s="1">
        <v>1289</v>
      </c>
      <c r="B1291" t="s">
        <v>45</v>
      </c>
      <c r="C1291" t="s">
        <v>58</v>
      </c>
      <c r="D1291" t="s">
        <v>362</v>
      </c>
      <c r="F1291" t="s">
        <v>308</v>
      </c>
      <c r="I1291" t="e">
        <f>IF(Table13[[#This Row],[Measurement_Kind]]="number", 1000, IF(Table13[[#This Row],[Measurement_Kind]]=OR("boolean", "str"), 1, "N/A"))</f>
        <v>#VALUE!</v>
      </c>
      <c r="N1291" t="str">
        <f>_xlfn.IFNA(INDEX('[1]Unit _Table'!B:B, MATCH(H1291, '[1]Unit _Table'!A:A)), "")</f>
        <v/>
      </c>
      <c r="O1291" t="s">
        <v>8</v>
      </c>
      <c r="S1291" t="b">
        <v>0</v>
      </c>
    </row>
    <row r="1292" spans="1:19">
      <c r="A1292" s="1">
        <v>1290</v>
      </c>
      <c r="B1292" t="s">
        <v>45</v>
      </c>
      <c r="C1292" t="s">
        <v>59</v>
      </c>
      <c r="D1292" t="s">
        <v>362</v>
      </c>
      <c r="F1292" t="s">
        <v>308</v>
      </c>
      <c r="I1292" t="e">
        <f>IF(Table13[[#This Row],[Measurement_Kind]]="number", 1000, IF(Table13[[#This Row],[Measurement_Kind]]=OR("boolean", "str"), 1, "N/A"))</f>
        <v>#VALUE!</v>
      </c>
      <c r="N1292" t="str">
        <f>_xlfn.IFNA(INDEX('[1]Unit _Table'!B:B, MATCH(H1292, '[1]Unit _Table'!A:A)), "")</f>
        <v/>
      </c>
      <c r="O1292" t="s">
        <v>8</v>
      </c>
      <c r="S1292" t="b">
        <v>0</v>
      </c>
    </row>
    <row r="1293" spans="1:19">
      <c r="A1293" s="1">
        <v>1291</v>
      </c>
      <c r="B1293" t="s">
        <v>45</v>
      </c>
      <c r="C1293" t="s">
        <v>60</v>
      </c>
      <c r="D1293" t="s">
        <v>362</v>
      </c>
      <c r="F1293" t="s">
        <v>308</v>
      </c>
      <c r="I1293" t="e">
        <f>IF(Table13[[#This Row],[Measurement_Kind]]="number", 1000, IF(Table13[[#This Row],[Measurement_Kind]]=OR("boolean", "str"), 1, "N/A"))</f>
        <v>#VALUE!</v>
      </c>
      <c r="N1293" t="str">
        <f>_xlfn.IFNA(INDEX('[1]Unit _Table'!B:B, MATCH(H1293, '[1]Unit _Table'!A:A)), "")</f>
        <v/>
      </c>
      <c r="O1293" t="s">
        <v>8</v>
      </c>
      <c r="S1293" t="b">
        <v>0</v>
      </c>
    </row>
    <row r="1294" spans="1:19">
      <c r="A1294" s="1">
        <v>1292</v>
      </c>
      <c r="B1294" t="s">
        <v>45</v>
      </c>
      <c r="C1294" t="s">
        <v>120</v>
      </c>
      <c r="D1294" t="s">
        <v>362</v>
      </c>
      <c r="F1294" t="s">
        <v>308</v>
      </c>
      <c r="I1294" t="e">
        <f>IF(Table13[[#This Row],[Measurement_Kind]]="number", 1000, IF(Table13[[#This Row],[Measurement_Kind]]=OR("boolean", "str"), 1, "N/A"))</f>
        <v>#VALUE!</v>
      </c>
      <c r="N1294" t="str">
        <f>_xlfn.IFNA(INDEX('[1]Unit _Table'!B:B, MATCH(H1294, '[1]Unit _Table'!A:A)), "")</f>
        <v/>
      </c>
      <c r="O1294" t="s">
        <v>8</v>
      </c>
      <c r="S1294" t="b">
        <v>0</v>
      </c>
    </row>
    <row r="1295" spans="1:19">
      <c r="A1295" s="1">
        <v>1293</v>
      </c>
      <c r="B1295" t="s">
        <v>45</v>
      </c>
      <c r="C1295" t="s">
        <v>61</v>
      </c>
      <c r="D1295" t="s">
        <v>362</v>
      </c>
      <c r="F1295" t="s">
        <v>308</v>
      </c>
      <c r="I1295" t="e">
        <f>IF(Table13[[#This Row],[Measurement_Kind]]="number", 1000, IF(Table13[[#This Row],[Measurement_Kind]]=OR("boolean", "str"), 1, "N/A"))</f>
        <v>#VALUE!</v>
      </c>
      <c r="N1295" t="str">
        <f>_xlfn.IFNA(INDEX('[1]Unit _Table'!B:B, MATCH(H1295, '[1]Unit _Table'!A:A)), "")</f>
        <v/>
      </c>
      <c r="O1295" t="s">
        <v>8</v>
      </c>
      <c r="S1295" t="b">
        <v>0</v>
      </c>
    </row>
    <row r="1296" spans="1:19">
      <c r="A1296" s="1">
        <v>1294</v>
      </c>
      <c r="B1296" t="s">
        <v>45</v>
      </c>
      <c r="C1296" t="s">
        <v>62</v>
      </c>
      <c r="D1296" t="s">
        <v>362</v>
      </c>
      <c r="F1296" t="s">
        <v>308</v>
      </c>
      <c r="I1296" t="e">
        <f>IF(Table13[[#This Row],[Measurement_Kind]]="number", 1000, IF(Table13[[#This Row],[Measurement_Kind]]=OR("boolean", "str"), 1, "N/A"))</f>
        <v>#VALUE!</v>
      </c>
      <c r="N1296" t="str">
        <f>_xlfn.IFNA(INDEX('[1]Unit _Table'!B:B, MATCH(H1296, '[1]Unit _Table'!A:A)), "")</f>
        <v/>
      </c>
      <c r="O1296" t="s">
        <v>8</v>
      </c>
      <c r="S1296" t="b">
        <v>0</v>
      </c>
    </row>
    <row r="1297" spans="1:19">
      <c r="A1297" s="1">
        <v>1295</v>
      </c>
      <c r="B1297" t="s">
        <v>45</v>
      </c>
      <c r="C1297" t="s">
        <v>63</v>
      </c>
      <c r="D1297" t="s">
        <v>362</v>
      </c>
      <c r="F1297" t="s">
        <v>308</v>
      </c>
      <c r="I1297">
        <v>1</v>
      </c>
      <c r="L1297" t="s">
        <v>541</v>
      </c>
      <c r="M1297" t="s">
        <v>298</v>
      </c>
      <c r="N1297" t="str">
        <f>_xlfn.IFNA(INDEX('[1]Unit _Table'!B:B, MATCH(H1297, '[1]Unit _Table'!A:A)), "")</f>
        <v/>
      </c>
      <c r="O1297" t="s">
        <v>8</v>
      </c>
      <c r="S1297" t="b">
        <v>0</v>
      </c>
    </row>
    <row r="1298" spans="1:19">
      <c r="A1298" s="1">
        <v>1296</v>
      </c>
      <c r="B1298" t="s">
        <v>45</v>
      </c>
      <c r="C1298" t="s">
        <v>65</v>
      </c>
      <c r="D1298" t="s">
        <v>362</v>
      </c>
      <c r="F1298" t="s">
        <v>308</v>
      </c>
      <c r="I1298" t="e">
        <f>IF(Table13[[#This Row],[Measurement_Kind]]="number", 1000, IF(Table13[[#This Row],[Measurement_Kind]]=OR("boolean", "str"), 1, "N/A"))</f>
        <v>#VALUE!</v>
      </c>
      <c r="N1298" t="str">
        <f>_xlfn.IFNA(INDEX('[1]Unit _Table'!B:B, MATCH(H1298, '[1]Unit _Table'!A:A)), "")</f>
        <v/>
      </c>
      <c r="O1298" t="s">
        <v>8</v>
      </c>
      <c r="S1298" t="b">
        <v>0</v>
      </c>
    </row>
    <row r="1299" spans="1:19">
      <c r="A1299" s="1">
        <v>1297</v>
      </c>
      <c r="B1299" t="s">
        <v>45</v>
      </c>
      <c r="C1299" t="s">
        <v>66</v>
      </c>
      <c r="D1299" t="s">
        <v>362</v>
      </c>
      <c r="F1299" t="s">
        <v>308</v>
      </c>
      <c r="I1299" t="e">
        <f>IF(Table13[[#This Row],[Measurement_Kind]]="number", 1000, IF(Table13[[#This Row],[Measurement_Kind]]=OR("boolean", "str"), 1, "N/A"))</f>
        <v>#VALUE!</v>
      </c>
      <c r="N1299" t="str">
        <f>_xlfn.IFNA(INDEX('[1]Unit _Table'!B:B, MATCH(H1299, '[1]Unit _Table'!A:A)), "")</f>
        <v/>
      </c>
      <c r="O1299" t="s">
        <v>8</v>
      </c>
      <c r="S1299" t="b">
        <v>0</v>
      </c>
    </row>
    <row r="1300" spans="1:19">
      <c r="A1300" s="1">
        <v>1298</v>
      </c>
      <c r="B1300" t="s">
        <v>45</v>
      </c>
      <c r="C1300" t="s">
        <v>67</v>
      </c>
      <c r="D1300" t="s">
        <v>362</v>
      </c>
      <c r="F1300" t="s">
        <v>308</v>
      </c>
      <c r="I1300" t="e">
        <f>IF(Table13[[#This Row],[Measurement_Kind]]="number", 1000, IF(Table13[[#This Row],[Measurement_Kind]]=OR("boolean", "str"), 1, "N/A"))</f>
        <v>#VALUE!</v>
      </c>
      <c r="N1300" t="str">
        <f>_xlfn.IFNA(INDEX('[1]Unit _Table'!B:B, MATCH(H1300, '[1]Unit _Table'!A:A)), "")</f>
        <v/>
      </c>
      <c r="O1300" t="s">
        <v>8</v>
      </c>
      <c r="S1300" t="b">
        <v>0</v>
      </c>
    </row>
    <row r="1301" spans="1:19">
      <c r="A1301" s="1">
        <v>1299</v>
      </c>
      <c r="B1301" t="s">
        <v>45</v>
      </c>
      <c r="C1301" t="s">
        <v>68</v>
      </c>
      <c r="D1301" t="s">
        <v>362</v>
      </c>
      <c r="F1301" t="s">
        <v>308</v>
      </c>
      <c r="I1301" t="e">
        <f>IF(Table13[[#This Row],[Measurement_Kind]]="number", 1000, IF(Table13[[#This Row],[Measurement_Kind]]=OR("boolean", "str"), 1, "N/A"))</f>
        <v>#VALUE!</v>
      </c>
      <c r="N1301" t="str">
        <f>_xlfn.IFNA(INDEX('[1]Unit _Table'!B:B, MATCH(H1301, '[1]Unit _Table'!A:A)), "")</f>
        <v/>
      </c>
      <c r="O1301" t="s">
        <v>8</v>
      </c>
      <c r="S1301" t="b">
        <v>0</v>
      </c>
    </row>
    <row r="1302" spans="1:19">
      <c r="A1302" s="1">
        <v>1300</v>
      </c>
      <c r="B1302" t="s">
        <v>45</v>
      </c>
      <c r="C1302" t="s">
        <v>70</v>
      </c>
      <c r="D1302" t="s">
        <v>362</v>
      </c>
      <c r="F1302" t="s">
        <v>308</v>
      </c>
      <c r="I1302" t="e">
        <f>IF(Table13[[#This Row],[Measurement_Kind]]="number", 1000, IF(Table13[[#This Row],[Measurement_Kind]]=OR("boolean", "str"), 1, "N/A"))</f>
        <v>#VALUE!</v>
      </c>
      <c r="N1302" t="str">
        <f>_xlfn.IFNA(INDEX('[1]Unit _Table'!B:B, MATCH(H1302, '[1]Unit _Table'!A:A)), "")</f>
        <v/>
      </c>
      <c r="O1302" t="s">
        <v>8</v>
      </c>
      <c r="S1302" t="b">
        <v>0</v>
      </c>
    </row>
    <row r="1303" spans="1:19">
      <c r="A1303" s="1">
        <v>1301</v>
      </c>
      <c r="B1303" t="s">
        <v>45</v>
      </c>
      <c r="C1303" t="s">
        <v>71</v>
      </c>
      <c r="D1303" t="s">
        <v>362</v>
      </c>
      <c r="F1303" t="s">
        <v>308</v>
      </c>
      <c r="I1303" t="e">
        <f>IF(Table13[[#This Row],[Measurement_Kind]]="number", 1000, IF(Table13[[#This Row],[Measurement_Kind]]=OR("boolean", "str"), 1, "N/A"))</f>
        <v>#VALUE!</v>
      </c>
      <c r="N1303" t="str">
        <f>_xlfn.IFNA(INDEX('[1]Unit _Table'!B:B, MATCH(H1303, '[1]Unit _Table'!A:A)), "")</f>
        <v/>
      </c>
      <c r="O1303" t="s">
        <v>8</v>
      </c>
      <c r="S1303" t="b">
        <v>0</v>
      </c>
    </row>
    <row r="1304" spans="1:19">
      <c r="A1304" s="1">
        <v>1302</v>
      </c>
      <c r="B1304" t="s">
        <v>45</v>
      </c>
      <c r="C1304" t="s">
        <v>72</v>
      </c>
      <c r="D1304" t="s">
        <v>362</v>
      </c>
      <c r="F1304" t="s">
        <v>308</v>
      </c>
      <c r="I1304" t="e">
        <f>IF(Table13[[#This Row],[Measurement_Kind]]="number", 1000, IF(Table13[[#This Row],[Measurement_Kind]]=OR("boolean", "str"), 1, "N/A"))</f>
        <v>#VALUE!</v>
      </c>
      <c r="N1304" t="str">
        <f>_xlfn.IFNA(INDEX('[1]Unit _Table'!B:B, MATCH(H1304, '[1]Unit _Table'!A:A)), "")</f>
        <v/>
      </c>
      <c r="O1304" t="s">
        <v>8</v>
      </c>
      <c r="S1304" t="b">
        <v>0</v>
      </c>
    </row>
    <row r="1305" spans="1:19">
      <c r="A1305" s="1">
        <v>1303</v>
      </c>
      <c r="B1305" t="s">
        <v>45</v>
      </c>
      <c r="C1305" t="s">
        <v>121</v>
      </c>
      <c r="D1305" t="s">
        <v>362</v>
      </c>
      <c r="F1305" t="s">
        <v>308</v>
      </c>
      <c r="I1305" t="e">
        <f>IF(Table13[[#This Row],[Measurement_Kind]]="number", 1000, IF(Table13[[#This Row],[Measurement_Kind]]=OR("boolean", "str"), 1, "N/A"))</f>
        <v>#VALUE!</v>
      </c>
      <c r="N1305" t="str">
        <f>_xlfn.IFNA(INDEX('[1]Unit _Table'!B:B, MATCH(H1305, '[1]Unit _Table'!A:A)), "")</f>
        <v/>
      </c>
      <c r="O1305" t="s">
        <v>8</v>
      </c>
      <c r="S1305" t="b">
        <v>0</v>
      </c>
    </row>
    <row r="1306" spans="1:19">
      <c r="A1306" s="1">
        <v>1304</v>
      </c>
      <c r="B1306" t="s">
        <v>45</v>
      </c>
      <c r="C1306" t="s">
        <v>74</v>
      </c>
      <c r="D1306" t="s">
        <v>362</v>
      </c>
      <c r="F1306" t="s">
        <v>308</v>
      </c>
      <c r="I1306" t="e">
        <f>IF(Table13[[#This Row],[Measurement_Kind]]="number", 1000, IF(Table13[[#This Row],[Measurement_Kind]]=OR("boolean", "str"), 1, "N/A"))</f>
        <v>#VALUE!</v>
      </c>
      <c r="N1306" t="str">
        <f>_xlfn.IFNA(INDEX('[1]Unit _Table'!B:B, MATCH(H1306, '[1]Unit _Table'!A:A)), "")</f>
        <v/>
      </c>
      <c r="O1306" t="s">
        <v>8</v>
      </c>
      <c r="S1306" t="b">
        <v>0</v>
      </c>
    </row>
    <row r="1307" spans="1:19">
      <c r="A1307" s="1">
        <v>1305</v>
      </c>
      <c r="B1307" t="s">
        <v>45</v>
      </c>
      <c r="C1307" t="s">
        <v>75</v>
      </c>
      <c r="D1307" t="s">
        <v>362</v>
      </c>
      <c r="F1307" t="s">
        <v>308</v>
      </c>
      <c r="I1307" t="e">
        <f>IF(Table13[[#This Row],[Measurement_Kind]]="number", 1000, IF(Table13[[#This Row],[Measurement_Kind]]=OR("boolean", "str"), 1, "N/A"))</f>
        <v>#VALUE!</v>
      </c>
      <c r="N1307" t="str">
        <f>_xlfn.IFNA(INDEX('[1]Unit _Table'!B:B, MATCH(H1307, '[1]Unit _Table'!A:A)), "")</f>
        <v/>
      </c>
      <c r="O1307" t="s">
        <v>8</v>
      </c>
      <c r="S1307" t="b">
        <v>0</v>
      </c>
    </row>
    <row r="1308" spans="1:19">
      <c r="A1308" s="1">
        <v>1306</v>
      </c>
      <c r="B1308" t="s">
        <v>45</v>
      </c>
      <c r="C1308" t="s">
        <v>77</v>
      </c>
      <c r="D1308" t="s">
        <v>362</v>
      </c>
      <c r="F1308" t="s">
        <v>308</v>
      </c>
      <c r="I1308" t="e">
        <f>IF(Table13[[#This Row],[Measurement_Kind]]="number", 1000, IF(Table13[[#This Row],[Measurement_Kind]]=OR("boolean", "str"), 1, "N/A"))</f>
        <v>#VALUE!</v>
      </c>
      <c r="N1308" t="str">
        <f>_xlfn.IFNA(INDEX('[1]Unit _Table'!B:B, MATCH(H1308, '[1]Unit _Table'!A:A)), "")</f>
        <v/>
      </c>
      <c r="O1308" t="s">
        <v>8</v>
      </c>
      <c r="S1308" t="b">
        <v>0</v>
      </c>
    </row>
    <row r="1309" spans="1:19">
      <c r="A1309" s="1">
        <v>1307</v>
      </c>
      <c r="B1309" t="s">
        <v>45</v>
      </c>
      <c r="C1309" t="s">
        <v>78</v>
      </c>
      <c r="D1309" t="s">
        <v>362</v>
      </c>
      <c r="F1309" t="s">
        <v>308</v>
      </c>
      <c r="I1309" t="e">
        <f>IF(Table13[[#This Row],[Measurement_Kind]]="number", 1000, IF(Table13[[#This Row],[Measurement_Kind]]=OR("boolean", "str"), 1, "N/A"))</f>
        <v>#VALUE!</v>
      </c>
      <c r="N1309" t="str">
        <f>_xlfn.IFNA(INDEX('[1]Unit _Table'!B:B, MATCH(H1309, '[1]Unit _Table'!A:A)), "")</f>
        <v/>
      </c>
      <c r="O1309" t="s">
        <v>8</v>
      </c>
      <c r="S1309" t="b">
        <v>0</v>
      </c>
    </row>
    <row r="1310" spans="1:19">
      <c r="A1310" s="1">
        <v>1308</v>
      </c>
      <c r="B1310" t="s">
        <v>45</v>
      </c>
      <c r="C1310" t="s">
        <v>79</v>
      </c>
      <c r="D1310" t="s">
        <v>362</v>
      </c>
      <c r="F1310" t="s">
        <v>308</v>
      </c>
      <c r="I1310" t="e">
        <f>IF(Table13[[#This Row],[Measurement_Kind]]="number", 1000, IF(Table13[[#This Row],[Measurement_Kind]]=OR("boolean", "str"), 1, "N/A"))</f>
        <v>#VALUE!</v>
      </c>
      <c r="N1310" t="str">
        <f>_xlfn.IFNA(INDEX('[1]Unit _Table'!B:B, MATCH(H1310, '[1]Unit _Table'!A:A)), "")</f>
        <v/>
      </c>
      <c r="O1310" t="s">
        <v>8</v>
      </c>
      <c r="S1310" t="b">
        <v>0</v>
      </c>
    </row>
    <row r="1311" spans="1:19">
      <c r="A1311" s="1">
        <v>1309</v>
      </c>
      <c r="B1311" t="s">
        <v>45</v>
      </c>
      <c r="C1311" t="s">
        <v>80</v>
      </c>
      <c r="D1311" t="s">
        <v>362</v>
      </c>
      <c r="F1311" t="s">
        <v>308</v>
      </c>
      <c r="I1311" t="e">
        <f>IF(Table13[[#This Row],[Measurement_Kind]]="number", 1000, IF(Table13[[#This Row],[Measurement_Kind]]=OR("boolean", "str"), 1, "N/A"))</f>
        <v>#VALUE!</v>
      </c>
      <c r="N1311" t="str">
        <f>_xlfn.IFNA(INDEX('[1]Unit _Table'!B:B, MATCH(H1311, '[1]Unit _Table'!A:A)), "")</f>
        <v/>
      </c>
      <c r="O1311" t="s">
        <v>8</v>
      </c>
      <c r="S1311" t="b">
        <v>0</v>
      </c>
    </row>
    <row r="1312" spans="1:19">
      <c r="A1312" s="1">
        <v>1310</v>
      </c>
      <c r="B1312" t="s">
        <v>45</v>
      </c>
      <c r="C1312" t="s">
        <v>89</v>
      </c>
      <c r="D1312" t="s">
        <v>362</v>
      </c>
      <c r="F1312" t="s">
        <v>308</v>
      </c>
      <c r="I1312" t="e">
        <f>IF(Table13[[#This Row],[Measurement_Kind]]="number", 1000, IF(Table13[[#This Row],[Measurement_Kind]]=OR("boolean", "str"), 1, "N/A"))</f>
        <v>#VALUE!</v>
      </c>
      <c r="N1312" t="str">
        <f>_xlfn.IFNA(INDEX('[1]Unit _Table'!B:B, MATCH(H1312, '[1]Unit _Table'!A:A)), "")</f>
        <v/>
      </c>
      <c r="O1312" t="s">
        <v>8</v>
      </c>
      <c r="S1312" t="b">
        <v>0</v>
      </c>
    </row>
    <row r="1313" spans="1:19">
      <c r="A1313" s="1">
        <v>1311</v>
      </c>
      <c r="B1313" t="s">
        <v>45</v>
      </c>
      <c r="C1313" t="s">
        <v>90</v>
      </c>
      <c r="D1313" t="s">
        <v>362</v>
      </c>
      <c r="F1313" t="s">
        <v>308</v>
      </c>
      <c r="I1313" t="e">
        <f>IF(Table13[[#This Row],[Measurement_Kind]]="number", 1000, IF(Table13[[#This Row],[Measurement_Kind]]=OR("boolean", "str"), 1, "N/A"))</f>
        <v>#VALUE!</v>
      </c>
      <c r="N1313" t="str">
        <f>_xlfn.IFNA(INDEX('[1]Unit _Table'!B:B, MATCH(H1313, '[1]Unit _Table'!A:A)), "")</f>
        <v/>
      </c>
      <c r="O1313" t="s">
        <v>8</v>
      </c>
      <c r="S1313" t="b">
        <v>0</v>
      </c>
    </row>
    <row r="1314" spans="1:19">
      <c r="A1314" s="1">
        <v>1312</v>
      </c>
      <c r="B1314" t="s">
        <v>45</v>
      </c>
      <c r="C1314" t="s">
        <v>91</v>
      </c>
      <c r="D1314" t="s">
        <v>362</v>
      </c>
      <c r="F1314" t="s">
        <v>308</v>
      </c>
      <c r="I1314" t="e">
        <f>IF(Table13[[#This Row],[Measurement_Kind]]="number", 1000, IF(Table13[[#This Row],[Measurement_Kind]]=OR("boolean", "str"), 1, "N/A"))</f>
        <v>#VALUE!</v>
      </c>
      <c r="N1314" t="str">
        <f>_xlfn.IFNA(INDEX('[1]Unit _Table'!B:B, MATCH(H1314, '[1]Unit _Table'!A:A)), "")</f>
        <v/>
      </c>
      <c r="O1314" t="s">
        <v>8</v>
      </c>
      <c r="S1314" t="b">
        <v>0</v>
      </c>
    </row>
    <row r="1315" spans="1:19">
      <c r="A1315" s="1">
        <v>1313</v>
      </c>
      <c r="B1315" t="s">
        <v>45</v>
      </c>
      <c r="C1315" t="s">
        <v>92</v>
      </c>
      <c r="D1315" t="s">
        <v>362</v>
      </c>
      <c r="F1315" t="s">
        <v>308</v>
      </c>
      <c r="I1315" t="e">
        <f>IF(Table13[[#This Row],[Measurement_Kind]]="number", 1000, IF(Table13[[#This Row],[Measurement_Kind]]=OR("boolean", "str"), 1, "N/A"))</f>
        <v>#VALUE!</v>
      </c>
      <c r="N1315" t="str">
        <f>_xlfn.IFNA(INDEX('[1]Unit _Table'!B:B, MATCH(H1315, '[1]Unit _Table'!A:A)), "")</f>
        <v/>
      </c>
      <c r="O1315" t="s">
        <v>8</v>
      </c>
      <c r="S1315" t="b">
        <v>0</v>
      </c>
    </row>
    <row r="1316" spans="1:19">
      <c r="A1316" s="1">
        <v>1314</v>
      </c>
      <c r="B1316" t="s">
        <v>21</v>
      </c>
      <c r="C1316" t="s">
        <v>174</v>
      </c>
      <c r="D1316" t="s">
        <v>361</v>
      </c>
      <c r="E1316" t="s">
        <v>429</v>
      </c>
      <c r="F1316" t="s">
        <v>428</v>
      </c>
      <c r="H1316" t="s">
        <v>383</v>
      </c>
      <c r="I1316">
        <v>1000</v>
      </c>
      <c r="K1316" t="s">
        <v>425</v>
      </c>
      <c r="L1316" t="s">
        <v>423</v>
      </c>
      <c r="M1316" t="s">
        <v>380</v>
      </c>
      <c r="N1316" t="str">
        <f>_xlfn.IFNA(INDEX('[1]Unit _Table'!B:B, MATCH(H1316, '[1]Unit _Table'!$A$1:$A$1000)), "")</f>
        <v>fahrenheit</v>
      </c>
      <c r="O1316" t="s">
        <v>8</v>
      </c>
      <c r="S1316" t="b">
        <v>0</v>
      </c>
    </row>
    <row r="1317" spans="1:19">
      <c r="A1317" s="1">
        <v>1315</v>
      </c>
      <c r="B1317" t="s">
        <v>21</v>
      </c>
      <c r="C1317" t="s">
        <v>175</v>
      </c>
      <c r="D1317" t="s">
        <v>361</v>
      </c>
      <c r="E1317" t="s">
        <v>429</v>
      </c>
      <c r="F1317" t="s">
        <v>428</v>
      </c>
      <c r="H1317" t="s">
        <v>383</v>
      </c>
      <c r="I1317">
        <v>1000</v>
      </c>
      <c r="K1317" t="s">
        <v>418</v>
      </c>
      <c r="L1317" t="s">
        <v>423</v>
      </c>
      <c r="M1317" t="s">
        <v>380</v>
      </c>
      <c r="N1317" t="str">
        <f>_xlfn.IFNA(INDEX('[1]Unit _Table'!B:B, MATCH(H1317, '[1]Unit _Table'!$A$1:$A$1000)), "")</f>
        <v>fahrenheit</v>
      </c>
      <c r="O1317" t="s">
        <v>8</v>
      </c>
      <c r="S1317" t="b">
        <v>0</v>
      </c>
    </row>
    <row r="1318" spans="1:19">
      <c r="A1318" s="1">
        <v>1316</v>
      </c>
      <c r="B1318" t="s">
        <v>21</v>
      </c>
      <c r="C1318" t="s">
        <v>176</v>
      </c>
      <c r="D1318" t="s">
        <v>361</v>
      </c>
      <c r="E1318" t="s">
        <v>429</v>
      </c>
      <c r="F1318" t="s">
        <v>428</v>
      </c>
      <c r="H1318" t="s">
        <v>383</v>
      </c>
      <c r="I1318">
        <v>1000</v>
      </c>
      <c r="K1318" t="s">
        <v>426</v>
      </c>
      <c r="L1318" t="s">
        <v>306</v>
      </c>
      <c r="M1318" t="s">
        <v>380</v>
      </c>
      <c r="N1318" t="str">
        <f>_xlfn.IFNA(INDEX('[1]Unit _Table'!B:B, MATCH(H1318, '[1]Unit _Table'!$A$1:$A$1000)), "")</f>
        <v>fahrenheit</v>
      </c>
      <c r="O1318" t="s">
        <v>8</v>
      </c>
      <c r="S1318" t="b">
        <v>0</v>
      </c>
    </row>
    <row r="1319" spans="1:19">
      <c r="A1319" s="1">
        <v>1317</v>
      </c>
      <c r="B1319" t="s">
        <v>21</v>
      </c>
      <c r="C1319" t="s">
        <v>177</v>
      </c>
      <c r="D1319" t="s">
        <v>361</v>
      </c>
      <c r="E1319" t="s">
        <v>429</v>
      </c>
      <c r="F1319" t="s">
        <v>428</v>
      </c>
      <c r="I1319">
        <v>1000</v>
      </c>
      <c r="K1319" t="s">
        <v>448</v>
      </c>
      <c r="L1319" t="s">
        <v>306</v>
      </c>
      <c r="M1319" t="s">
        <v>380</v>
      </c>
      <c r="N1319" t="str">
        <f>_xlfn.IFNA(INDEX('[1]Unit _Table'!B:B, MATCH(H1319, '[1]Unit _Table'!A748:A1747)), "")</f>
        <v/>
      </c>
      <c r="O1319" t="s">
        <v>8</v>
      </c>
      <c r="S1319" t="b">
        <v>0</v>
      </c>
    </row>
    <row r="1320" spans="1:19">
      <c r="A1320" s="1">
        <v>1318</v>
      </c>
      <c r="B1320" t="s">
        <v>21</v>
      </c>
      <c r="C1320" t="s">
        <v>178</v>
      </c>
      <c r="D1320" t="s">
        <v>361</v>
      </c>
      <c r="E1320" t="s">
        <v>429</v>
      </c>
      <c r="F1320" t="s">
        <v>428</v>
      </c>
      <c r="I1320">
        <v>1000</v>
      </c>
      <c r="K1320" t="s">
        <v>427</v>
      </c>
      <c r="L1320" t="s">
        <v>423</v>
      </c>
      <c r="M1320" t="s">
        <v>380</v>
      </c>
      <c r="N1320" t="str">
        <f>_xlfn.IFNA(INDEX('[1]Unit _Table'!B:B, MATCH(H1320, '[1]Unit _Table'!A892:A1891)), "")</f>
        <v/>
      </c>
      <c r="O1320" t="s">
        <v>8</v>
      </c>
      <c r="S1320" t="b">
        <v>0</v>
      </c>
    </row>
    <row r="1321" spans="1:19">
      <c r="A1321" s="1">
        <v>1319</v>
      </c>
      <c r="B1321" t="s">
        <v>21</v>
      </c>
      <c r="C1321" t="s">
        <v>179</v>
      </c>
      <c r="D1321" t="s">
        <v>361</v>
      </c>
      <c r="E1321" t="s">
        <v>429</v>
      </c>
      <c r="F1321" t="s">
        <v>428</v>
      </c>
      <c r="H1321" t="s">
        <v>383</v>
      </c>
      <c r="I1321">
        <v>1000</v>
      </c>
      <c r="K1321" t="s">
        <v>425</v>
      </c>
      <c r="L1321" t="s">
        <v>423</v>
      </c>
      <c r="M1321" t="s">
        <v>380</v>
      </c>
      <c r="N1321" t="str">
        <f>_xlfn.IFNA(INDEX('[1]Unit _Table'!B:B, MATCH(H1321, '[1]Unit _Table'!$A$1:$A$1000)), "")</f>
        <v>fahrenheit</v>
      </c>
      <c r="O1321" t="s">
        <v>8</v>
      </c>
      <c r="S1321" t="b">
        <v>0</v>
      </c>
    </row>
    <row r="1322" spans="1:19">
      <c r="A1322" s="1">
        <v>1320</v>
      </c>
      <c r="B1322" t="s">
        <v>21</v>
      </c>
      <c r="C1322" t="s">
        <v>180</v>
      </c>
      <c r="D1322" t="s">
        <v>361</v>
      </c>
      <c r="E1322" t="s">
        <v>429</v>
      </c>
      <c r="F1322" t="s">
        <v>428</v>
      </c>
      <c r="H1322" t="s">
        <v>383</v>
      </c>
      <c r="I1322">
        <v>1000</v>
      </c>
      <c r="K1322" t="s">
        <v>424</v>
      </c>
      <c r="L1322" t="s">
        <v>423</v>
      </c>
      <c r="M1322" t="s">
        <v>380</v>
      </c>
      <c r="N1322" t="str">
        <f>_xlfn.IFNA(INDEX('[1]Unit _Table'!B:B, MATCH(H1322, '[1]Unit _Table'!$A$1:$A$1000)), "")</f>
        <v>fahrenheit</v>
      </c>
      <c r="O1322" t="s">
        <v>8</v>
      </c>
      <c r="S1322" t="b">
        <v>0</v>
      </c>
    </row>
    <row r="1323" spans="1:19">
      <c r="A1323" s="1">
        <v>1321</v>
      </c>
      <c r="B1323" t="s">
        <v>21</v>
      </c>
      <c r="C1323" t="s">
        <v>181</v>
      </c>
      <c r="D1323" t="s">
        <v>361</v>
      </c>
      <c r="F1323" t="s">
        <v>428</v>
      </c>
      <c r="I1323" t="e">
        <f>IF(Table13[[#This Row],[Measurement_Kind]]="number", 1000, IF(Table13[[#This Row],[Measurement_Kind]]=OR("boolean", "str"), 1, "N/A"))</f>
        <v>#VALUE!</v>
      </c>
      <c r="N1323" t="str">
        <f>_xlfn.IFNA(INDEX('[1]Unit _Table'!B:B, MATCH(H1323, '[1]Unit _Table'!A:A)), "")</f>
        <v/>
      </c>
      <c r="O1323" t="s">
        <v>8</v>
      </c>
      <c r="S1323" t="b">
        <v>0</v>
      </c>
    </row>
    <row r="1324" spans="1:19">
      <c r="A1324" s="1">
        <v>1322</v>
      </c>
      <c r="B1324" t="s">
        <v>21</v>
      </c>
      <c r="C1324" t="s">
        <v>182</v>
      </c>
      <c r="D1324" t="s">
        <v>361</v>
      </c>
      <c r="F1324" t="s">
        <v>428</v>
      </c>
      <c r="I1324" t="e">
        <f>IF(Table13[[#This Row],[Measurement_Kind]]="number", 1000, IF(Table13[[#This Row],[Measurement_Kind]]=OR("boolean", "str"), 1, "N/A"))</f>
        <v>#VALUE!</v>
      </c>
      <c r="N1324" t="str">
        <f>_xlfn.IFNA(INDEX('[1]Unit _Table'!B:B, MATCH(H1324, '[1]Unit _Table'!A:A)), "")</f>
        <v/>
      </c>
      <c r="O1324" t="s">
        <v>8</v>
      </c>
      <c r="S1324" t="b">
        <v>0</v>
      </c>
    </row>
    <row r="1325" spans="1:19">
      <c r="A1325" s="1">
        <v>1323</v>
      </c>
      <c r="B1325" t="s">
        <v>21</v>
      </c>
      <c r="C1325" t="s">
        <v>534</v>
      </c>
      <c r="D1325" t="s">
        <v>361</v>
      </c>
      <c r="E1325" t="s">
        <v>429</v>
      </c>
      <c r="F1325" t="s">
        <v>428</v>
      </c>
      <c r="I1325">
        <v>1000</v>
      </c>
      <c r="K1325" t="s">
        <v>533</v>
      </c>
      <c r="L1325" t="s">
        <v>306</v>
      </c>
      <c r="M1325" t="s">
        <v>380</v>
      </c>
      <c r="N1325" t="str">
        <f>_xlfn.IFNA(INDEX('[1]Unit _Table'!B:B, MATCH(H1325, '[1]Unit _Table'!A1591:A2590)), "")</f>
        <v/>
      </c>
      <c r="O1325" t="s">
        <v>8</v>
      </c>
      <c r="S1325" t="b">
        <v>0</v>
      </c>
    </row>
    <row r="1326" spans="1:19">
      <c r="A1326" s="1">
        <v>1324</v>
      </c>
      <c r="B1326" t="s">
        <v>21</v>
      </c>
      <c r="C1326" t="s">
        <v>183</v>
      </c>
      <c r="D1326" t="s">
        <v>361</v>
      </c>
      <c r="E1326" t="s">
        <v>429</v>
      </c>
      <c r="F1326" t="s">
        <v>428</v>
      </c>
      <c r="H1326" t="s">
        <v>505</v>
      </c>
      <c r="I1326">
        <v>1000</v>
      </c>
      <c r="K1326" t="s">
        <v>421</v>
      </c>
      <c r="L1326" t="s">
        <v>306</v>
      </c>
      <c r="M1326" t="s">
        <v>305</v>
      </c>
      <c r="N1326" t="s">
        <v>504</v>
      </c>
      <c r="O1326" t="s">
        <v>8</v>
      </c>
      <c r="S1326" t="b">
        <v>0</v>
      </c>
    </row>
    <row r="1327" spans="1:19">
      <c r="A1327" s="1">
        <v>1325</v>
      </c>
      <c r="B1327" t="s">
        <v>21</v>
      </c>
      <c r="C1327" t="s">
        <v>184</v>
      </c>
      <c r="D1327" t="s">
        <v>361</v>
      </c>
      <c r="E1327" t="s">
        <v>429</v>
      </c>
      <c r="F1327" t="s">
        <v>428</v>
      </c>
      <c r="I1327">
        <v>1000</v>
      </c>
      <c r="K1327" t="s">
        <v>421</v>
      </c>
      <c r="L1327" t="s">
        <v>306</v>
      </c>
      <c r="M1327" t="s">
        <v>305</v>
      </c>
      <c r="N1327" t="str">
        <f>_xlfn.IFNA(INDEX('[1]Unit _Table'!B:B, MATCH(H1327, '[1]Unit _Table'!A1680:A2679)), "")</f>
        <v/>
      </c>
      <c r="O1327" t="s">
        <v>8</v>
      </c>
      <c r="S1327" t="b">
        <v>0</v>
      </c>
    </row>
    <row r="1328" spans="1:19">
      <c r="A1328" s="1">
        <v>1326</v>
      </c>
      <c r="B1328" t="s">
        <v>21</v>
      </c>
      <c r="C1328" t="s">
        <v>185</v>
      </c>
      <c r="D1328" t="s">
        <v>361</v>
      </c>
      <c r="E1328" t="s">
        <v>429</v>
      </c>
      <c r="F1328" t="s">
        <v>428</v>
      </c>
      <c r="I1328">
        <v>1000</v>
      </c>
      <c r="K1328" t="s">
        <v>307</v>
      </c>
      <c r="L1328" t="s">
        <v>299</v>
      </c>
      <c r="M1328" t="s">
        <v>305</v>
      </c>
      <c r="N1328" t="str">
        <f>_xlfn.IFNA(INDEX('[1]Unit _Table'!B:B, MATCH(H1328, '[1]Unit _Table'!A1759:A2758)), "")</f>
        <v/>
      </c>
      <c r="O1328" t="s">
        <v>8</v>
      </c>
      <c r="S1328" t="b">
        <v>0</v>
      </c>
    </row>
    <row r="1329" spans="1:19">
      <c r="A1329" s="1">
        <v>1327</v>
      </c>
      <c r="B1329" t="s">
        <v>21</v>
      </c>
      <c r="C1329" t="s">
        <v>186</v>
      </c>
      <c r="D1329" t="s">
        <v>361</v>
      </c>
      <c r="E1329" t="s">
        <v>429</v>
      </c>
      <c r="F1329" t="s">
        <v>428</v>
      </c>
      <c r="H1329" t="s">
        <v>383</v>
      </c>
      <c r="I1329">
        <v>1000</v>
      </c>
      <c r="K1329" t="s">
        <v>418</v>
      </c>
      <c r="L1329" t="s">
        <v>306</v>
      </c>
      <c r="M1329" t="s">
        <v>380</v>
      </c>
      <c r="N1329" t="str">
        <f>_xlfn.IFNA(INDEX('[1]Unit _Table'!B:B, MATCH(H1329, '[1]Unit _Table'!$A$1:$A$1000)), "")</f>
        <v>fahrenheit</v>
      </c>
      <c r="O1329" t="s">
        <v>8</v>
      </c>
      <c r="S1329" t="b">
        <v>0</v>
      </c>
    </row>
    <row r="1330" spans="1:19">
      <c r="A1330" s="1">
        <v>1328</v>
      </c>
      <c r="B1330" t="s">
        <v>21</v>
      </c>
      <c r="C1330" t="s">
        <v>187</v>
      </c>
      <c r="D1330" t="s">
        <v>361</v>
      </c>
      <c r="E1330" t="s">
        <v>429</v>
      </c>
      <c r="F1330" t="s">
        <v>428</v>
      </c>
      <c r="I1330">
        <v>1000</v>
      </c>
      <c r="K1330" t="s">
        <v>379</v>
      </c>
      <c r="L1330" t="s">
        <v>306</v>
      </c>
      <c r="M1330" t="s">
        <v>305</v>
      </c>
      <c r="N1330" t="str">
        <f>_xlfn.IFNA(INDEX('[1]Unit _Table'!B:B, MATCH(H1330, '[1]Unit _Table'!A2098:A3097)), "")</f>
        <v/>
      </c>
      <c r="O1330" t="s">
        <v>8</v>
      </c>
      <c r="S1330" t="b">
        <v>0</v>
      </c>
    </row>
    <row r="1331" spans="1:19">
      <c r="A1331" s="1">
        <v>1329</v>
      </c>
      <c r="B1331" t="s">
        <v>21</v>
      </c>
      <c r="C1331" t="s">
        <v>188</v>
      </c>
      <c r="D1331" t="s">
        <v>361</v>
      </c>
      <c r="F1331" t="s">
        <v>428</v>
      </c>
      <c r="I1331" t="e">
        <f>IF(Table13[[#This Row],[Measurement_Kind]]="number", 1000, IF(Table13[[#This Row],[Measurement_Kind]]=OR("boolean", "str"), 1, "N/A"))</f>
        <v>#VALUE!</v>
      </c>
      <c r="N1331" t="str">
        <f>_xlfn.IFNA(INDEX('[1]Unit _Table'!B:B, MATCH(H1331, '[1]Unit _Table'!A:A)), "")</f>
        <v/>
      </c>
      <c r="O1331" t="s">
        <v>8</v>
      </c>
      <c r="S1331" t="b">
        <v>0</v>
      </c>
    </row>
    <row r="1332" spans="1:19">
      <c r="A1332" s="1">
        <v>1330</v>
      </c>
      <c r="B1332" t="s">
        <v>21</v>
      </c>
      <c r="C1332" t="s">
        <v>131</v>
      </c>
      <c r="D1332" t="s">
        <v>361</v>
      </c>
      <c r="E1332" t="s">
        <v>429</v>
      </c>
      <c r="F1332" t="s">
        <v>428</v>
      </c>
      <c r="I1332">
        <v>1000</v>
      </c>
      <c r="K1332" t="s">
        <v>417</v>
      </c>
      <c r="L1332" t="s">
        <v>306</v>
      </c>
      <c r="M1332" t="s">
        <v>380</v>
      </c>
      <c r="N1332" t="str">
        <f>_xlfn.IFNA(INDEX('[1]Unit _Table'!B:B, MATCH(H1332, '[1]Unit _Table'!A1909:A2908)), "")</f>
        <v/>
      </c>
      <c r="O1332" t="s">
        <v>8</v>
      </c>
      <c r="S1332" t="b">
        <v>0</v>
      </c>
    </row>
    <row r="1333" spans="1:19">
      <c r="A1333" s="1">
        <v>1331</v>
      </c>
      <c r="B1333" t="s">
        <v>21</v>
      </c>
      <c r="C1333" t="s">
        <v>189</v>
      </c>
      <c r="D1333" t="s">
        <v>361</v>
      </c>
      <c r="E1333" t="s">
        <v>429</v>
      </c>
      <c r="F1333" t="s">
        <v>428</v>
      </c>
      <c r="I1333">
        <v>1000</v>
      </c>
      <c r="K1333" t="s">
        <v>461</v>
      </c>
      <c r="L1333" t="s">
        <v>306</v>
      </c>
      <c r="M1333" t="s">
        <v>380</v>
      </c>
      <c r="N1333" t="str">
        <f>_xlfn.IFNA(INDEX('[1]Unit _Table'!B:B, MATCH(H1333, '[1]Unit _Table'!A1960:A2959)), "")</f>
        <v/>
      </c>
      <c r="O1333" t="s">
        <v>8</v>
      </c>
      <c r="S1333" t="b">
        <v>0</v>
      </c>
    </row>
    <row r="1334" spans="1:19">
      <c r="A1334" s="1">
        <v>1332</v>
      </c>
      <c r="B1334" t="s">
        <v>21</v>
      </c>
      <c r="C1334" t="s">
        <v>132</v>
      </c>
      <c r="D1334" t="s">
        <v>361</v>
      </c>
      <c r="E1334" t="s">
        <v>429</v>
      </c>
      <c r="F1334" t="s">
        <v>428</v>
      </c>
      <c r="I1334">
        <v>1000</v>
      </c>
      <c r="K1334" t="s">
        <v>378</v>
      </c>
      <c r="L1334" t="s">
        <v>306</v>
      </c>
      <c r="M1334" t="s">
        <v>305</v>
      </c>
      <c r="N1334" t="str">
        <f>_xlfn.IFNA(INDEX('[1]Unit _Table'!B:B, MATCH(H1334, '[1]Unit _Table'!A2647:A3646)), "")</f>
        <v/>
      </c>
      <c r="O1334" t="s">
        <v>8</v>
      </c>
      <c r="S1334" t="b">
        <v>0</v>
      </c>
    </row>
    <row r="1335" spans="1:19">
      <c r="A1335" s="1">
        <v>1333</v>
      </c>
      <c r="B1335" t="s">
        <v>21</v>
      </c>
      <c r="C1335" t="s">
        <v>190</v>
      </c>
      <c r="D1335" t="s">
        <v>361</v>
      </c>
      <c r="F1335" t="s">
        <v>428</v>
      </c>
      <c r="I1335" t="e">
        <f>IF(Table13[[#This Row],[Measurement_Kind]]="number", 1000, IF(Table13[[#This Row],[Measurement_Kind]]=OR("boolean", "str"), 1, "N/A"))</f>
        <v>#VALUE!</v>
      </c>
      <c r="N1335" t="str">
        <f>_xlfn.IFNA(INDEX('[1]Unit _Table'!B:B, MATCH(H1335, '[1]Unit _Table'!A:A)), "")</f>
        <v/>
      </c>
      <c r="O1335" t="s">
        <v>8</v>
      </c>
      <c r="S1335" t="b">
        <v>0</v>
      </c>
    </row>
    <row r="1336" spans="1:19">
      <c r="A1336" s="1">
        <v>1334</v>
      </c>
      <c r="B1336" t="s">
        <v>21</v>
      </c>
      <c r="C1336" t="s">
        <v>191</v>
      </c>
      <c r="D1336" t="s">
        <v>361</v>
      </c>
      <c r="F1336" t="s">
        <v>428</v>
      </c>
      <c r="I1336" t="e">
        <f>IF(Table13[[#This Row],[Measurement_Kind]]="number", 1000, IF(Table13[[#This Row],[Measurement_Kind]]=OR("boolean", "str"), 1, "N/A"))</f>
        <v>#VALUE!</v>
      </c>
      <c r="N1336" t="str">
        <f>_xlfn.IFNA(INDEX('[1]Unit _Table'!B:B, MATCH(H1336, '[1]Unit _Table'!A:A)), "")</f>
        <v/>
      </c>
      <c r="O1336" t="s">
        <v>8</v>
      </c>
      <c r="S1336" t="b">
        <v>0</v>
      </c>
    </row>
    <row r="1337" spans="1:19">
      <c r="A1337" s="1">
        <v>1335</v>
      </c>
      <c r="B1337" t="s">
        <v>21</v>
      </c>
      <c r="C1337" t="s">
        <v>192</v>
      </c>
      <c r="D1337" t="s">
        <v>361</v>
      </c>
      <c r="E1337" t="s">
        <v>429</v>
      </c>
      <c r="F1337" t="s">
        <v>428</v>
      </c>
      <c r="I1337">
        <v>1000</v>
      </c>
      <c r="K1337" t="s">
        <v>416</v>
      </c>
      <c r="L1337" t="s">
        <v>306</v>
      </c>
      <c r="M1337" t="s">
        <v>380</v>
      </c>
      <c r="N1337" t="str">
        <f>_xlfn.IFNA(INDEX('[1]Unit _Table'!B:B, MATCH(H1337, '[1]Unit _Table'!A2013:A3012)), "")</f>
        <v/>
      </c>
      <c r="O1337" t="s">
        <v>8</v>
      </c>
      <c r="S1337" t="b">
        <v>0</v>
      </c>
    </row>
    <row r="1338" spans="1:19">
      <c r="A1338" s="1">
        <v>1336</v>
      </c>
      <c r="B1338" t="s">
        <v>21</v>
      </c>
      <c r="C1338" t="s">
        <v>193</v>
      </c>
      <c r="D1338" t="s">
        <v>361</v>
      </c>
      <c r="F1338" t="s">
        <v>428</v>
      </c>
      <c r="I1338" t="e">
        <f>IF(Table13[[#This Row],[Measurement_Kind]]="number", 1000, IF(Table13[[#This Row],[Measurement_Kind]]=OR("boolean", "str"), 1, "N/A"))</f>
        <v>#VALUE!</v>
      </c>
      <c r="N1338" t="str">
        <f>_xlfn.IFNA(INDEX('[1]Unit _Table'!B:B, MATCH(H1338, '[1]Unit _Table'!A:A)), "")</f>
        <v/>
      </c>
      <c r="O1338" t="s">
        <v>8</v>
      </c>
      <c r="S1338" t="b">
        <v>0</v>
      </c>
    </row>
    <row r="1339" spans="1:19">
      <c r="A1339" s="1">
        <v>1337</v>
      </c>
      <c r="B1339" t="s">
        <v>21</v>
      </c>
      <c r="C1339" t="s">
        <v>194</v>
      </c>
      <c r="D1339" t="s">
        <v>361</v>
      </c>
      <c r="F1339" t="s">
        <v>428</v>
      </c>
      <c r="I1339" t="e">
        <f>IF(Table13[[#This Row],[Measurement_Kind]]="number", 1000, IF(Table13[[#This Row],[Measurement_Kind]]=OR("boolean", "str"), 1, "N/A"))</f>
        <v>#VALUE!</v>
      </c>
      <c r="N1339" t="str">
        <f>_xlfn.IFNA(INDEX('[1]Unit _Table'!B:B, MATCH(H1339, '[1]Unit _Table'!A:A)), "")</f>
        <v/>
      </c>
      <c r="O1339" t="s">
        <v>8</v>
      </c>
      <c r="S1339" t="b">
        <v>0</v>
      </c>
    </row>
    <row r="1340" spans="1:19">
      <c r="A1340" s="1">
        <v>1338</v>
      </c>
      <c r="B1340" t="s">
        <v>21</v>
      </c>
      <c r="C1340" t="s">
        <v>195</v>
      </c>
      <c r="D1340" t="s">
        <v>361</v>
      </c>
      <c r="F1340" t="s">
        <v>428</v>
      </c>
      <c r="I1340" t="e">
        <f>IF(Table13[[#This Row],[Measurement_Kind]]="number", 1000, IF(Table13[[#This Row],[Measurement_Kind]]=OR("boolean", "str"), 1, "N/A"))</f>
        <v>#VALUE!</v>
      </c>
      <c r="N1340" t="str">
        <f>_xlfn.IFNA(INDEX('[1]Unit _Table'!B:B, MATCH(H1340, '[1]Unit _Table'!A:A)), "")</f>
        <v/>
      </c>
      <c r="O1340" t="s">
        <v>8</v>
      </c>
      <c r="S1340" t="b">
        <v>0</v>
      </c>
    </row>
    <row r="1341" spans="1:19">
      <c r="A1341" s="1">
        <v>1339</v>
      </c>
      <c r="B1341" t="s">
        <v>21</v>
      </c>
      <c r="C1341" t="s">
        <v>196</v>
      </c>
      <c r="D1341" t="s">
        <v>361</v>
      </c>
      <c r="F1341" t="s">
        <v>428</v>
      </c>
      <c r="I1341" t="e">
        <f>IF(Table13[[#This Row],[Measurement_Kind]]="number", 1000, IF(Table13[[#This Row],[Measurement_Kind]]=OR("boolean", "str"), 1, "N/A"))</f>
        <v>#VALUE!</v>
      </c>
      <c r="N1341" t="str">
        <f>_xlfn.IFNA(INDEX('[1]Unit _Table'!B:B, MATCH(H1341, '[1]Unit _Table'!A:A)), "")</f>
        <v/>
      </c>
      <c r="O1341" t="s">
        <v>8</v>
      </c>
      <c r="S1341" t="b">
        <v>0</v>
      </c>
    </row>
    <row r="1342" spans="1:19">
      <c r="A1342" s="1">
        <v>1340</v>
      </c>
      <c r="B1342" t="s">
        <v>21</v>
      </c>
      <c r="C1342" t="s">
        <v>197</v>
      </c>
      <c r="D1342" t="s">
        <v>361</v>
      </c>
      <c r="E1342" t="s">
        <v>429</v>
      </c>
      <c r="F1342" t="s">
        <v>428</v>
      </c>
      <c r="I1342">
        <v>1</v>
      </c>
      <c r="K1342" t="s">
        <v>414</v>
      </c>
      <c r="L1342" t="s">
        <v>299</v>
      </c>
      <c r="M1342" t="s">
        <v>298</v>
      </c>
      <c r="N1342" t="str">
        <f>_xlfn.IFNA(INDEX('[1]Unit _Table'!B:B, MATCH(H1342, '[1]Unit _Table'!A2136:A3135)), "")</f>
        <v/>
      </c>
      <c r="O1342" t="s">
        <v>8</v>
      </c>
      <c r="S1342" t="b">
        <v>0</v>
      </c>
    </row>
    <row r="1343" spans="1:19">
      <c r="A1343" s="1">
        <v>1341</v>
      </c>
      <c r="B1343" t="s">
        <v>21</v>
      </c>
      <c r="C1343" t="s">
        <v>25</v>
      </c>
      <c r="D1343" t="s">
        <v>361</v>
      </c>
      <c r="F1343" t="s">
        <v>428</v>
      </c>
      <c r="I1343">
        <v>1</v>
      </c>
      <c r="N1343" t="str">
        <f>_xlfn.IFNA(INDEX('[1]Unit _Table'!B:B, MATCH(H1343, '[1]Unit _Table'!A:A)), "")</f>
        <v/>
      </c>
      <c r="O1343" t="s">
        <v>8</v>
      </c>
      <c r="S1343" t="b">
        <v>0</v>
      </c>
    </row>
    <row r="1344" spans="1:19">
      <c r="A1344" s="1">
        <v>1342</v>
      </c>
      <c r="B1344" t="s">
        <v>21</v>
      </c>
      <c r="C1344" t="s">
        <v>200</v>
      </c>
      <c r="D1344" t="s">
        <v>361</v>
      </c>
      <c r="E1344" t="s">
        <v>429</v>
      </c>
      <c r="F1344" t="s">
        <v>428</v>
      </c>
      <c r="I1344">
        <v>1</v>
      </c>
      <c r="K1344" t="s">
        <v>304</v>
      </c>
      <c r="L1344" t="s">
        <v>299</v>
      </c>
      <c r="M1344" t="s">
        <v>298</v>
      </c>
      <c r="N1344" t="str">
        <f>_xlfn.IFNA(INDEX('[1]Unit _Table'!B:B, MATCH(H1344, '[1]Unit _Table'!A2297:A3296)), "")</f>
        <v/>
      </c>
      <c r="O1344" t="s">
        <v>8</v>
      </c>
      <c r="S1344" t="b">
        <v>0</v>
      </c>
    </row>
    <row r="1345" spans="1:19">
      <c r="A1345" s="1">
        <v>1343</v>
      </c>
      <c r="B1345" t="s">
        <v>21</v>
      </c>
      <c r="C1345" t="s">
        <v>201</v>
      </c>
      <c r="D1345" t="s">
        <v>361</v>
      </c>
      <c r="E1345" t="s">
        <v>429</v>
      </c>
      <c r="F1345" t="s">
        <v>428</v>
      </c>
      <c r="I1345">
        <v>1</v>
      </c>
      <c r="K1345" t="s">
        <v>300</v>
      </c>
      <c r="L1345" t="s">
        <v>299</v>
      </c>
      <c r="M1345" t="s">
        <v>298</v>
      </c>
      <c r="N1345" t="str">
        <f>_xlfn.IFNA(INDEX('[1]Unit _Table'!B:B, MATCH(H1345, '[1]Unit _Table'!A4122:A5121)), "")</f>
        <v/>
      </c>
      <c r="O1345" t="s">
        <v>8</v>
      </c>
      <c r="S1345" t="b">
        <v>0</v>
      </c>
    </row>
    <row r="1346" spans="1:19">
      <c r="A1346" s="1">
        <v>1344</v>
      </c>
      <c r="B1346" t="s">
        <v>21</v>
      </c>
      <c r="C1346" t="s">
        <v>202</v>
      </c>
      <c r="D1346" t="s">
        <v>361</v>
      </c>
      <c r="E1346" t="s">
        <v>429</v>
      </c>
      <c r="F1346" t="s">
        <v>428</v>
      </c>
      <c r="H1346" t="s">
        <v>383</v>
      </c>
      <c r="I1346">
        <v>1000</v>
      </c>
      <c r="K1346" t="s">
        <v>386</v>
      </c>
      <c r="L1346" t="s">
        <v>306</v>
      </c>
      <c r="M1346" t="s">
        <v>380</v>
      </c>
      <c r="N1346" t="str">
        <f>_xlfn.IFNA(INDEX('[1]Unit _Table'!B:B, MATCH(H1346, '[1]Unit _Table'!$A$1:$A$1000)), "")</f>
        <v>fahrenheit</v>
      </c>
      <c r="O1346" t="s">
        <v>8</v>
      </c>
      <c r="S1346" t="b">
        <v>0</v>
      </c>
    </row>
    <row r="1347" spans="1:19">
      <c r="A1347" s="1">
        <v>1345</v>
      </c>
      <c r="B1347" t="s">
        <v>21</v>
      </c>
      <c r="C1347" t="s">
        <v>203</v>
      </c>
      <c r="D1347" t="s">
        <v>361</v>
      </c>
      <c r="E1347" t="s">
        <v>429</v>
      </c>
      <c r="F1347" t="s">
        <v>428</v>
      </c>
      <c r="H1347" t="s">
        <v>383</v>
      </c>
      <c r="I1347">
        <v>1000</v>
      </c>
      <c r="K1347" t="s">
        <v>385</v>
      </c>
      <c r="L1347" t="s">
        <v>306</v>
      </c>
      <c r="M1347" t="s">
        <v>380</v>
      </c>
      <c r="N1347" t="str">
        <f>_xlfn.IFNA(INDEX('[1]Unit _Table'!B:B, MATCH(H1347, '[1]Unit _Table'!$A$1:$A$1000)), "")</f>
        <v>fahrenheit</v>
      </c>
      <c r="O1347" t="s">
        <v>8</v>
      </c>
      <c r="S1347" t="b">
        <v>0</v>
      </c>
    </row>
    <row r="1348" spans="1:19">
      <c r="A1348" s="1">
        <v>1346</v>
      </c>
      <c r="B1348" t="s">
        <v>21</v>
      </c>
      <c r="C1348" t="s">
        <v>147</v>
      </c>
      <c r="D1348" t="s">
        <v>361</v>
      </c>
      <c r="E1348" t="s">
        <v>429</v>
      </c>
      <c r="F1348" t="s">
        <v>428</v>
      </c>
      <c r="I1348">
        <v>1000</v>
      </c>
      <c r="K1348" t="s">
        <v>307</v>
      </c>
      <c r="L1348" t="s">
        <v>376</v>
      </c>
      <c r="M1348" t="s">
        <v>305</v>
      </c>
      <c r="N1348" t="str">
        <f>_xlfn.IFNA(INDEX('[1]Unit _Table'!B:B, MATCH(H1348, '[1]Unit _Table'!A3003:A4002)), "")</f>
        <v/>
      </c>
      <c r="O1348" t="s">
        <v>8</v>
      </c>
      <c r="S1348" t="b">
        <v>0</v>
      </c>
    </row>
    <row r="1349" spans="1:19">
      <c r="A1349" s="1">
        <v>1347</v>
      </c>
      <c r="B1349" t="s">
        <v>21</v>
      </c>
      <c r="C1349" t="s">
        <v>204</v>
      </c>
      <c r="D1349" t="s">
        <v>361</v>
      </c>
      <c r="E1349" t="s">
        <v>429</v>
      </c>
      <c r="F1349" t="s">
        <v>428</v>
      </c>
      <c r="H1349" t="s">
        <v>383</v>
      </c>
      <c r="I1349">
        <v>1000</v>
      </c>
      <c r="K1349" t="s">
        <v>382</v>
      </c>
      <c r="L1349" t="s">
        <v>306</v>
      </c>
      <c r="M1349" t="s">
        <v>380</v>
      </c>
      <c r="N1349" t="str">
        <f>_xlfn.IFNA(INDEX('[1]Unit _Table'!B:B, MATCH(H1349, '[1]Unit _Table'!$A$1:$A$1000)), "")</f>
        <v>fahrenheit</v>
      </c>
      <c r="O1349" t="s">
        <v>8</v>
      </c>
      <c r="S1349" t="b">
        <v>0</v>
      </c>
    </row>
    <row r="1350" spans="1:19">
      <c r="A1350" s="1">
        <v>1348</v>
      </c>
      <c r="B1350" t="s">
        <v>21</v>
      </c>
      <c r="C1350" t="s">
        <v>482</v>
      </c>
      <c r="D1350" t="s">
        <v>361</v>
      </c>
      <c r="E1350" t="s">
        <v>429</v>
      </c>
      <c r="F1350" t="s">
        <v>428</v>
      </c>
      <c r="H1350" t="s">
        <v>383</v>
      </c>
      <c r="I1350">
        <v>1000</v>
      </c>
      <c r="K1350" t="s">
        <v>481</v>
      </c>
      <c r="L1350" t="s">
        <v>306</v>
      </c>
      <c r="M1350" t="s">
        <v>380</v>
      </c>
      <c r="N1350" t="str">
        <f>_xlfn.IFNA(INDEX('[1]Unit _Table'!B:B, MATCH(H1350, '[1]Unit _Table'!$A$1:$A$1000)), "")</f>
        <v>fahrenheit</v>
      </c>
      <c r="O1350" t="s">
        <v>8</v>
      </c>
      <c r="S1350" t="b">
        <v>0</v>
      </c>
    </row>
    <row r="1351" spans="1:19">
      <c r="A1351" s="1">
        <v>1349</v>
      </c>
      <c r="B1351" t="s">
        <v>21</v>
      </c>
      <c r="C1351" t="s">
        <v>495</v>
      </c>
      <c r="D1351" t="s">
        <v>361</v>
      </c>
      <c r="E1351" t="s">
        <v>429</v>
      </c>
      <c r="F1351" t="s">
        <v>428</v>
      </c>
      <c r="H1351" t="s">
        <v>383</v>
      </c>
      <c r="I1351">
        <v>1000</v>
      </c>
      <c r="K1351" t="s">
        <v>494</v>
      </c>
      <c r="L1351" t="s">
        <v>306</v>
      </c>
      <c r="M1351" t="s">
        <v>380</v>
      </c>
      <c r="N1351" t="str">
        <f>_xlfn.IFNA(INDEX('[1]Unit _Table'!B:B, MATCH(H1351, '[1]Unit _Table'!$A$1:$A$1000)), "")</f>
        <v>fahrenheit</v>
      </c>
      <c r="O1351" t="s">
        <v>8</v>
      </c>
      <c r="S1351" t="b">
        <v>0</v>
      </c>
    </row>
    <row r="1352" spans="1:19">
      <c r="A1352" s="1">
        <v>1350</v>
      </c>
      <c r="B1352" t="s">
        <v>21</v>
      </c>
      <c r="C1352" t="s">
        <v>205</v>
      </c>
      <c r="D1352" t="s">
        <v>361</v>
      </c>
      <c r="E1352" t="s">
        <v>429</v>
      </c>
      <c r="F1352" t="s">
        <v>428</v>
      </c>
      <c r="I1352">
        <v>1000</v>
      </c>
      <c r="K1352" t="s">
        <v>307</v>
      </c>
      <c r="L1352" t="s">
        <v>306</v>
      </c>
      <c r="M1352" t="s">
        <v>305</v>
      </c>
      <c r="N1352" t="str">
        <f>_xlfn.IFNA(INDEX('[1]Unit _Table'!B:B, MATCH(H1352, '[1]Unit _Table'!A3105:A4104)), "")</f>
        <v/>
      </c>
      <c r="O1352" t="s">
        <v>8</v>
      </c>
      <c r="S1352" t="b">
        <v>0</v>
      </c>
    </row>
    <row r="1353" spans="1:19">
      <c r="A1353" s="1">
        <v>1351</v>
      </c>
      <c r="B1353" t="s">
        <v>105</v>
      </c>
      <c r="C1353" t="s">
        <v>206</v>
      </c>
      <c r="D1353" t="s">
        <v>361</v>
      </c>
      <c r="E1353" t="s">
        <v>429</v>
      </c>
      <c r="F1353" t="s">
        <v>428</v>
      </c>
      <c r="H1353" t="s">
        <v>383</v>
      </c>
      <c r="I1353">
        <v>1000</v>
      </c>
      <c r="K1353" t="s">
        <v>451</v>
      </c>
      <c r="L1353" t="s">
        <v>423</v>
      </c>
      <c r="M1353" t="s">
        <v>380</v>
      </c>
      <c r="N1353" t="str">
        <f>_xlfn.IFNA(INDEX('[1]Unit _Table'!B:B, MATCH(H1353, '[1]Unit _Table'!$A$1:$A$1000)), "")</f>
        <v>fahrenheit</v>
      </c>
      <c r="O1353" t="s">
        <v>8</v>
      </c>
      <c r="S1353" t="b">
        <v>0</v>
      </c>
    </row>
    <row r="1354" spans="1:19">
      <c r="A1354" s="1">
        <v>1352</v>
      </c>
      <c r="B1354" t="s">
        <v>105</v>
      </c>
      <c r="C1354" t="s">
        <v>207</v>
      </c>
      <c r="D1354" t="s">
        <v>361</v>
      </c>
      <c r="E1354" t="s">
        <v>429</v>
      </c>
      <c r="F1354" t="s">
        <v>428</v>
      </c>
      <c r="H1354" t="s">
        <v>383</v>
      </c>
      <c r="I1354">
        <v>1000</v>
      </c>
      <c r="K1354" t="s">
        <v>450</v>
      </c>
      <c r="L1354" t="s">
        <v>306</v>
      </c>
      <c r="M1354" t="s">
        <v>380</v>
      </c>
      <c r="N1354" t="str">
        <f>_xlfn.IFNA(INDEX('[1]Unit _Table'!B:B, MATCH(H1354, '[1]Unit _Table'!$A$1:$A$1000)), "")</f>
        <v>fahrenheit</v>
      </c>
      <c r="O1354" t="s">
        <v>8</v>
      </c>
      <c r="S1354" t="b">
        <v>0</v>
      </c>
    </row>
    <row r="1355" spans="1:19">
      <c r="A1355" s="1">
        <v>1353</v>
      </c>
      <c r="B1355" t="s">
        <v>105</v>
      </c>
      <c r="C1355" t="s">
        <v>208</v>
      </c>
      <c r="D1355" t="s">
        <v>361</v>
      </c>
      <c r="E1355" t="s">
        <v>429</v>
      </c>
      <c r="F1355" t="s">
        <v>428</v>
      </c>
      <c r="H1355" t="s">
        <v>383</v>
      </c>
      <c r="I1355">
        <v>1000</v>
      </c>
      <c r="K1355" t="s">
        <v>449</v>
      </c>
      <c r="L1355" t="s">
        <v>306</v>
      </c>
      <c r="M1355" t="s">
        <v>380</v>
      </c>
      <c r="N1355" t="str">
        <f>_xlfn.IFNA(INDEX('[1]Unit _Table'!B:B, MATCH(H1355, '[1]Unit _Table'!$A$1:$A$1000)), "")</f>
        <v>fahrenheit</v>
      </c>
      <c r="O1355" t="s">
        <v>8</v>
      </c>
      <c r="S1355" t="b">
        <v>0</v>
      </c>
    </row>
    <row r="1356" spans="1:19">
      <c r="A1356" s="1">
        <v>1354</v>
      </c>
      <c r="B1356" t="s">
        <v>105</v>
      </c>
      <c r="C1356" t="s">
        <v>573</v>
      </c>
      <c r="D1356" t="s">
        <v>361</v>
      </c>
      <c r="E1356" t="s">
        <v>429</v>
      </c>
      <c r="F1356" t="s">
        <v>428</v>
      </c>
      <c r="H1356" t="s">
        <v>383</v>
      </c>
      <c r="I1356">
        <v>1000</v>
      </c>
      <c r="K1356" t="s">
        <v>543</v>
      </c>
      <c r="L1356" t="s">
        <v>306</v>
      </c>
      <c r="M1356" t="s">
        <v>380</v>
      </c>
      <c r="N1356" t="str">
        <f>_xlfn.IFNA(INDEX('[1]Unit _Table'!B:B, MATCH(H1356, '[1]Unit _Table'!$A$1:$A$1000)), "")</f>
        <v>fahrenheit</v>
      </c>
      <c r="O1356" t="s">
        <v>8</v>
      </c>
      <c r="S1356" t="b">
        <v>0</v>
      </c>
    </row>
    <row r="1357" spans="1:19">
      <c r="A1357" s="1">
        <v>1355</v>
      </c>
      <c r="B1357" t="s">
        <v>105</v>
      </c>
      <c r="C1357" t="s">
        <v>209</v>
      </c>
      <c r="D1357" t="s">
        <v>361</v>
      </c>
      <c r="E1357" t="s">
        <v>429</v>
      </c>
      <c r="F1357" t="s">
        <v>428</v>
      </c>
      <c r="I1357">
        <v>1000</v>
      </c>
      <c r="K1357" t="s">
        <v>375</v>
      </c>
      <c r="L1357" t="s">
        <v>299</v>
      </c>
      <c r="M1357" t="s">
        <v>305</v>
      </c>
      <c r="N1357" t="str">
        <f>_xlfn.IFNA(INDEX('[1]Unit _Table'!B:B, MATCH(H1357, '[1]Unit _Table'!A3054:A4053)), "")</f>
        <v/>
      </c>
      <c r="O1357" t="s">
        <v>8</v>
      </c>
      <c r="S1357" t="b">
        <v>0</v>
      </c>
    </row>
    <row r="1358" spans="1:19">
      <c r="A1358" s="1">
        <v>1356</v>
      </c>
      <c r="B1358" t="s">
        <v>108</v>
      </c>
      <c r="C1358" t="s">
        <v>210</v>
      </c>
      <c r="D1358" t="s">
        <v>361</v>
      </c>
      <c r="E1358" t="s">
        <v>429</v>
      </c>
      <c r="F1358" t="s">
        <v>428</v>
      </c>
      <c r="I1358">
        <v>1000</v>
      </c>
      <c r="K1358" t="s">
        <v>381</v>
      </c>
      <c r="L1358" t="s">
        <v>306</v>
      </c>
      <c r="M1358" t="s">
        <v>380</v>
      </c>
      <c r="N1358" t="str">
        <f>_xlfn.IFNA(INDEX('[1]Unit _Table'!B:B, MATCH(H1358, '[1]Unit _Table'!A2543:A3542)), "")</f>
        <v/>
      </c>
      <c r="O1358" t="s">
        <v>8</v>
      </c>
      <c r="S1358" t="b">
        <v>0</v>
      </c>
    </row>
    <row r="1359" spans="1:19">
      <c r="A1359" s="1">
        <v>1357</v>
      </c>
      <c r="B1359" t="s">
        <v>108</v>
      </c>
      <c r="C1359" t="s">
        <v>491</v>
      </c>
      <c r="D1359" t="s">
        <v>361</v>
      </c>
      <c r="E1359" t="s">
        <v>429</v>
      </c>
      <c r="F1359" t="s">
        <v>428</v>
      </c>
      <c r="I1359">
        <v>1000</v>
      </c>
      <c r="K1359" t="s">
        <v>487</v>
      </c>
      <c r="L1359" t="s">
        <v>306</v>
      </c>
      <c r="M1359" t="s">
        <v>305</v>
      </c>
      <c r="N1359" t="str">
        <f>_xlfn.IFNA(INDEX('[1]Unit _Table'!B:B, MATCH(H1359, '[1]Unit _Table'!A2612:A3611)), "")</f>
        <v/>
      </c>
      <c r="O1359" t="s">
        <v>8</v>
      </c>
      <c r="S1359" t="b">
        <v>0</v>
      </c>
    </row>
    <row r="1360" spans="1:19">
      <c r="A1360" s="1">
        <v>1358</v>
      </c>
      <c r="B1360" t="s">
        <v>108</v>
      </c>
      <c r="C1360" t="s">
        <v>211</v>
      </c>
      <c r="D1360" t="s">
        <v>361</v>
      </c>
      <c r="E1360" t="s">
        <v>429</v>
      </c>
      <c r="F1360" t="s">
        <v>428</v>
      </c>
      <c r="I1360">
        <v>1000</v>
      </c>
      <c r="K1360" t="s">
        <v>377</v>
      </c>
      <c r="L1360" t="s">
        <v>306</v>
      </c>
      <c r="M1360" t="s">
        <v>305</v>
      </c>
      <c r="N1360" t="str">
        <f>_xlfn.IFNA(INDEX('[1]Unit _Table'!B:B, MATCH(H1360, '[1]Unit _Table'!A2934:A3933)), "")</f>
        <v/>
      </c>
      <c r="O1360" t="s">
        <v>8</v>
      </c>
      <c r="S1360" t="b">
        <v>0</v>
      </c>
    </row>
    <row r="1361" spans="1:19">
      <c r="A1361" s="1">
        <v>1359</v>
      </c>
      <c r="B1361" t="s">
        <v>31</v>
      </c>
      <c r="C1361" t="s">
        <v>32</v>
      </c>
      <c r="D1361" t="s">
        <v>361</v>
      </c>
      <c r="F1361" t="s">
        <v>308</v>
      </c>
      <c r="I1361" t="e">
        <f>IF(Table13[[#This Row],[Measurement_Kind]]="number", 1000, IF(Table13[[#This Row],[Measurement_Kind]]=OR("boolean", "str"), 1, "N/A"))</f>
        <v>#VALUE!</v>
      </c>
      <c r="N1361" t="str">
        <f>_xlfn.IFNA(INDEX('[1]Unit _Table'!B:B, MATCH(H1361, '[1]Unit _Table'!A:A)), "")</f>
        <v/>
      </c>
      <c r="O1361" t="s">
        <v>8</v>
      </c>
      <c r="S1361" t="b">
        <v>0</v>
      </c>
    </row>
    <row r="1362" spans="1:19">
      <c r="A1362" s="1">
        <v>1360</v>
      </c>
      <c r="B1362" t="s">
        <v>31</v>
      </c>
      <c r="C1362" t="s">
        <v>754</v>
      </c>
      <c r="D1362" t="s">
        <v>361</v>
      </c>
      <c r="F1362" t="s">
        <v>308</v>
      </c>
      <c r="I1362" t="e">
        <f>IF(Table13[[#This Row],[Measurement_Kind]]="number", 1000, IF(Table13[[#This Row],[Measurement_Kind]]=OR("boolean", "str"), 1, "N/A"))</f>
        <v>#VALUE!</v>
      </c>
      <c r="N1362" t="str">
        <f>_xlfn.IFNA(INDEX('[1]Unit _Table'!B:B, MATCH(H1362, '[1]Unit _Table'!A:A)), "")</f>
        <v/>
      </c>
      <c r="O1362" t="s">
        <v>8</v>
      </c>
      <c r="S1362" t="b">
        <v>0</v>
      </c>
    </row>
    <row r="1363" spans="1:19">
      <c r="A1363" s="1">
        <v>1361</v>
      </c>
      <c r="B1363" t="s">
        <v>31</v>
      </c>
      <c r="C1363" t="s">
        <v>753</v>
      </c>
      <c r="D1363" t="s">
        <v>361</v>
      </c>
      <c r="F1363" t="s">
        <v>308</v>
      </c>
      <c r="I1363" t="e">
        <f>IF(Table13[[#This Row],[Measurement_Kind]]="number", 1000, IF(Table13[[#This Row],[Measurement_Kind]]=OR("boolean", "str"), 1, "N/A"))</f>
        <v>#VALUE!</v>
      </c>
      <c r="N1363" t="str">
        <f>_xlfn.IFNA(INDEX('[1]Unit _Table'!B:B, MATCH(H1363, '[1]Unit _Table'!A:A)), "")</f>
        <v/>
      </c>
      <c r="O1363" t="s">
        <v>8</v>
      </c>
      <c r="S1363" t="b">
        <v>0</v>
      </c>
    </row>
    <row r="1364" spans="1:19">
      <c r="A1364" s="1">
        <v>1362</v>
      </c>
      <c r="B1364" t="s">
        <v>111</v>
      </c>
      <c r="C1364" t="s">
        <v>112</v>
      </c>
      <c r="D1364" t="s">
        <v>361</v>
      </c>
      <c r="F1364" t="s">
        <v>308</v>
      </c>
      <c r="I1364" t="e">
        <f>IF(Table13[[#This Row],[Measurement_Kind]]="number", 1000, IF(Table13[[#This Row],[Measurement_Kind]]=OR("boolean", "str"), 1, "N/A"))</f>
        <v>#VALUE!</v>
      </c>
      <c r="N1364" t="str">
        <f>_xlfn.IFNA(INDEX('[1]Unit _Table'!B:B, MATCH(H1364, '[1]Unit _Table'!A:A)), "")</f>
        <v/>
      </c>
      <c r="O1364" t="s">
        <v>8</v>
      </c>
      <c r="S1364" t="b">
        <v>0</v>
      </c>
    </row>
    <row r="1365" spans="1:19">
      <c r="A1365" s="1">
        <v>1363</v>
      </c>
      <c r="B1365" t="s">
        <v>111</v>
      </c>
      <c r="C1365" t="s">
        <v>113</v>
      </c>
      <c r="D1365" t="s">
        <v>361</v>
      </c>
      <c r="F1365" t="s">
        <v>308</v>
      </c>
      <c r="I1365" t="e">
        <f>IF(Table13[[#This Row],[Measurement_Kind]]="number", 1000, IF(Table13[[#This Row],[Measurement_Kind]]=OR("boolean", "str"), 1, "N/A"))</f>
        <v>#VALUE!</v>
      </c>
      <c r="N1365" t="str">
        <f>_xlfn.IFNA(INDEX('[1]Unit _Table'!B:B, MATCH(H1365, '[1]Unit _Table'!A:A)), "")</f>
        <v/>
      </c>
      <c r="O1365" t="s">
        <v>8</v>
      </c>
      <c r="S1365" t="b">
        <v>0</v>
      </c>
    </row>
    <row r="1366" spans="1:19">
      <c r="A1366" s="1">
        <v>1364</v>
      </c>
      <c r="B1366" t="s">
        <v>33</v>
      </c>
      <c r="C1366" t="s">
        <v>554</v>
      </c>
      <c r="D1366" t="s">
        <v>361</v>
      </c>
      <c r="F1366" t="s">
        <v>308</v>
      </c>
      <c r="I1366">
        <v>1</v>
      </c>
      <c r="M1366" t="s">
        <v>305</v>
      </c>
      <c r="N1366" t="str">
        <f>_xlfn.IFNA(INDEX('[1]Unit _Table'!B:B, MATCH(H1366, '[1]Unit _Table'!A:A)), "")</f>
        <v/>
      </c>
      <c r="O1366" t="s">
        <v>8</v>
      </c>
      <c r="S1366" t="b">
        <v>0</v>
      </c>
    </row>
    <row r="1367" spans="1:19">
      <c r="A1367" s="1">
        <v>1365</v>
      </c>
      <c r="B1367" t="s">
        <v>33</v>
      </c>
      <c r="C1367" t="s">
        <v>34</v>
      </c>
      <c r="D1367" t="s">
        <v>361</v>
      </c>
      <c r="F1367" t="s">
        <v>308</v>
      </c>
      <c r="I1367" t="e">
        <f>IF(Table13[[#This Row],[Measurement_Kind]]="number", 1000, IF(Table13[[#This Row],[Measurement_Kind]]=OR("boolean", "str"), 1, "N/A"))</f>
        <v>#VALUE!</v>
      </c>
      <c r="N1367" t="str">
        <f>_xlfn.IFNA(INDEX('[1]Unit _Table'!B:B, MATCH(H1367, '[1]Unit _Table'!A:A)), "")</f>
        <v/>
      </c>
      <c r="O1367" t="s">
        <v>8</v>
      </c>
      <c r="S1367" t="b">
        <v>0</v>
      </c>
    </row>
    <row r="1368" spans="1:19">
      <c r="A1368" s="1">
        <v>1366</v>
      </c>
      <c r="B1368" t="s">
        <v>33</v>
      </c>
      <c r="C1368" t="s">
        <v>38</v>
      </c>
      <c r="D1368" t="s">
        <v>361</v>
      </c>
      <c r="F1368" t="s">
        <v>308</v>
      </c>
      <c r="I1368" t="e">
        <f>IF(Table13[[#This Row],[Measurement_Kind]]="number", 1000, IF(Table13[[#This Row],[Measurement_Kind]]=OR("boolean", "str"), 1, "N/A"))</f>
        <v>#VALUE!</v>
      </c>
      <c r="N1368" t="str">
        <f>_xlfn.IFNA(INDEX('[1]Unit _Table'!B:B, MATCH(H1368, '[1]Unit _Table'!A:A)), "")</f>
        <v/>
      </c>
      <c r="O1368" t="s">
        <v>8</v>
      </c>
      <c r="S1368" t="b">
        <v>0</v>
      </c>
    </row>
    <row r="1369" spans="1:19">
      <c r="A1369" s="1">
        <v>1367</v>
      </c>
      <c r="B1369" t="s">
        <v>33</v>
      </c>
      <c r="C1369" t="s">
        <v>216</v>
      </c>
      <c r="D1369" t="s">
        <v>361</v>
      </c>
      <c r="F1369" t="s">
        <v>308</v>
      </c>
      <c r="I1369">
        <v>1</v>
      </c>
      <c r="M1369" t="s">
        <v>305</v>
      </c>
      <c r="N1369" t="str">
        <f>_xlfn.IFNA(INDEX('[1]Unit _Table'!B:B, MATCH(H1369, '[1]Unit _Table'!A:A)), "")</f>
        <v/>
      </c>
      <c r="O1369" t="s">
        <v>8</v>
      </c>
      <c r="S1369" t="b">
        <v>0</v>
      </c>
    </row>
    <row r="1370" spans="1:19">
      <c r="A1370" s="1">
        <v>1368</v>
      </c>
      <c r="B1370" t="s">
        <v>33</v>
      </c>
      <c r="C1370" t="s">
        <v>214</v>
      </c>
      <c r="D1370" t="s">
        <v>361</v>
      </c>
      <c r="F1370" t="s">
        <v>308</v>
      </c>
      <c r="I1370">
        <v>1</v>
      </c>
      <c r="M1370" t="s">
        <v>305</v>
      </c>
      <c r="N1370" t="str">
        <f>_xlfn.IFNA(INDEX('[1]Unit _Table'!B:B, MATCH(H1370, '[1]Unit _Table'!A:A)), "")</f>
        <v/>
      </c>
      <c r="O1370" t="s">
        <v>8</v>
      </c>
      <c r="S1370" t="b">
        <v>0</v>
      </c>
    </row>
    <row r="1371" spans="1:19">
      <c r="A1371" s="1">
        <v>1369</v>
      </c>
      <c r="B1371" t="s">
        <v>33</v>
      </c>
      <c r="C1371" t="s">
        <v>213</v>
      </c>
      <c r="D1371" t="s">
        <v>361</v>
      </c>
      <c r="F1371" t="s">
        <v>308</v>
      </c>
      <c r="I1371" t="e">
        <f>IF(Table13[[#This Row],[Measurement_Kind]]="number", 1000, IF(Table13[[#This Row],[Measurement_Kind]]=OR("boolean", "str"), 1, "N/A"))</f>
        <v>#VALUE!</v>
      </c>
      <c r="L1371" t="s">
        <v>306</v>
      </c>
      <c r="M1371" t="s">
        <v>305</v>
      </c>
      <c r="N1371" t="str">
        <f>_xlfn.IFNA(INDEX('[1]Unit _Table'!B:B, MATCH(H1371, '[1]Unit _Table'!A:A)), "")</f>
        <v/>
      </c>
      <c r="O1371" t="s">
        <v>8</v>
      </c>
      <c r="S1371" t="b">
        <v>0</v>
      </c>
    </row>
    <row r="1372" spans="1:19">
      <c r="A1372" s="1">
        <v>1370</v>
      </c>
      <c r="B1372" t="s">
        <v>33</v>
      </c>
      <c r="C1372" t="s">
        <v>215</v>
      </c>
      <c r="D1372" t="s">
        <v>361</v>
      </c>
      <c r="F1372" t="s">
        <v>308</v>
      </c>
      <c r="I1372">
        <v>1</v>
      </c>
      <c r="M1372" t="s">
        <v>305</v>
      </c>
      <c r="N1372" t="str">
        <f>_xlfn.IFNA(INDEX('[1]Unit _Table'!B:B, MATCH(H1372, '[1]Unit _Table'!A:A)), "")</f>
        <v/>
      </c>
      <c r="O1372" t="s">
        <v>8</v>
      </c>
      <c r="S1372" t="b">
        <v>0</v>
      </c>
    </row>
    <row r="1373" spans="1:19">
      <c r="A1373" s="1">
        <v>1371</v>
      </c>
      <c r="B1373" t="s">
        <v>33</v>
      </c>
      <c r="C1373" t="s">
        <v>35</v>
      </c>
      <c r="D1373" t="s">
        <v>361</v>
      </c>
      <c r="F1373" t="s">
        <v>308</v>
      </c>
      <c r="I1373" t="e">
        <f>IF(Table13[[#This Row],[Measurement_Kind]]="number", 1000, IF(Table13[[#This Row],[Measurement_Kind]]=OR("boolean", "str"), 1, "N/A"))</f>
        <v>#VALUE!</v>
      </c>
      <c r="N1373" t="str">
        <f>_xlfn.IFNA(INDEX('[1]Unit _Table'!B:B, MATCH(H1373, '[1]Unit _Table'!A:A)), "")</f>
        <v/>
      </c>
      <c r="O1373" t="s">
        <v>8</v>
      </c>
      <c r="S1373" t="b">
        <v>0</v>
      </c>
    </row>
    <row r="1374" spans="1:19">
      <c r="A1374" s="1">
        <v>1372</v>
      </c>
      <c r="B1374" t="s">
        <v>33</v>
      </c>
      <c r="C1374" t="s">
        <v>479</v>
      </c>
      <c r="D1374" t="s">
        <v>361</v>
      </c>
      <c r="F1374" t="s">
        <v>308</v>
      </c>
      <c r="I1374" t="e">
        <f>IF(Table13[[#This Row],[Measurement_Kind]]="number", 1000, IF(Table13[[#This Row],[Measurement_Kind]]=OR("boolean", "str"), 1, "N/A"))</f>
        <v>#VALUE!</v>
      </c>
      <c r="N1374" t="str">
        <f>_xlfn.IFNA(INDEX('[1]Unit _Table'!B:B, MATCH(H1374, '[1]Unit _Table'!A:A)), "")</f>
        <v/>
      </c>
      <c r="O1374" t="s">
        <v>8</v>
      </c>
      <c r="S1374" t="b">
        <v>0</v>
      </c>
    </row>
    <row r="1375" spans="1:19">
      <c r="A1375" s="1">
        <v>1373</v>
      </c>
      <c r="B1375" t="s">
        <v>45</v>
      </c>
      <c r="C1375" t="s">
        <v>47</v>
      </c>
      <c r="D1375" t="s">
        <v>361</v>
      </c>
      <c r="F1375" t="s">
        <v>308</v>
      </c>
      <c r="I1375" t="e">
        <f>IF(Table13[[#This Row],[Measurement_Kind]]="number", 1000, IF(Table13[[#This Row],[Measurement_Kind]]=OR("boolean", "str"), 1, "N/A"))</f>
        <v>#VALUE!</v>
      </c>
      <c r="N1375" t="str">
        <f>_xlfn.IFNA(INDEX('[1]Unit _Table'!B:B, MATCH(H1375, '[1]Unit _Table'!A:A)), "")</f>
        <v/>
      </c>
      <c r="O1375" t="s">
        <v>8</v>
      </c>
      <c r="S1375" t="b">
        <v>0</v>
      </c>
    </row>
    <row r="1376" spans="1:19">
      <c r="A1376" s="1">
        <v>1374</v>
      </c>
      <c r="B1376" t="s">
        <v>45</v>
      </c>
      <c r="C1376" t="s">
        <v>48</v>
      </c>
      <c r="D1376" t="s">
        <v>361</v>
      </c>
      <c r="F1376" t="s">
        <v>308</v>
      </c>
      <c r="I1376" t="e">
        <f>IF(Table13[[#This Row],[Measurement_Kind]]="number", 1000, IF(Table13[[#This Row],[Measurement_Kind]]=OR("boolean", "str"), 1, "N/A"))</f>
        <v>#VALUE!</v>
      </c>
      <c r="N1376" t="str">
        <f>_xlfn.IFNA(INDEX('[1]Unit _Table'!B:B, MATCH(H1376, '[1]Unit _Table'!A:A)), "")</f>
        <v/>
      </c>
      <c r="O1376" t="s">
        <v>8</v>
      </c>
      <c r="S1376" t="b">
        <v>0</v>
      </c>
    </row>
    <row r="1377" spans="1:19">
      <c r="A1377" s="1">
        <v>1375</v>
      </c>
      <c r="B1377" t="s">
        <v>45</v>
      </c>
      <c r="C1377" t="s">
        <v>49</v>
      </c>
      <c r="D1377" t="s">
        <v>361</v>
      </c>
      <c r="F1377" t="s">
        <v>308</v>
      </c>
      <c r="I1377" t="e">
        <f>IF(Table13[[#This Row],[Measurement_Kind]]="number", 1000, IF(Table13[[#This Row],[Measurement_Kind]]=OR("boolean", "str"), 1, "N/A"))</f>
        <v>#VALUE!</v>
      </c>
      <c r="N1377" t="str">
        <f>_xlfn.IFNA(INDEX('[1]Unit _Table'!B:B, MATCH(H1377, '[1]Unit _Table'!A:A)), "")</f>
        <v/>
      </c>
      <c r="O1377" t="s">
        <v>8</v>
      </c>
      <c r="S1377" t="b">
        <v>0</v>
      </c>
    </row>
    <row r="1378" spans="1:19">
      <c r="A1378" s="1">
        <v>1376</v>
      </c>
      <c r="B1378" t="s">
        <v>45</v>
      </c>
      <c r="C1378" t="s">
        <v>50</v>
      </c>
      <c r="D1378" t="s">
        <v>361</v>
      </c>
      <c r="F1378" t="s">
        <v>308</v>
      </c>
      <c r="I1378" t="e">
        <f>IF(Table13[[#This Row],[Measurement_Kind]]="number", 1000, IF(Table13[[#This Row],[Measurement_Kind]]=OR("boolean", "str"), 1, "N/A"))</f>
        <v>#VALUE!</v>
      </c>
      <c r="N1378" t="str">
        <f>_xlfn.IFNA(INDEX('[1]Unit _Table'!B:B, MATCH(H1378, '[1]Unit _Table'!A:A)), "")</f>
        <v/>
      </c>
      <c r="O1378" t="s">
        <v>8</v>
      </c>
      <c r="S1378" t="b">
        <v>0</v>
      </c>
    </row>
    <row r="1379" spans="1:19">
      <c r="A1379" s="1">
        <v>1377</v>
      </c>
      <c r="B1379" t="s">
        <v>45</v>
      </c>
      <c r="C1379" t="s">
        <v>52</v>
      </c>
      <c r="D1379" t="s">
        <v>361</v>
      </c>
      <c r="F1379" t="s">
        <v>308</v>
      </c>
      <c r="I1379" t="e">
        <f>IF(Table13[[#This Row],[Measurement_Kind]]="number", 1000, IF(Table13[[#This Row],[Measurement_Kind]]=OR("boolean", "str"), 1, "N/A"))</f>
        <v>#VALUE!</v>
      </c>
      <c r="N1379" t="str">
        <f>_xlfn.IFNA(INDEX('[1]Unit _Table'!B:B, MATCH(H1379, '[1]Unit _Table'!A:A)), "")</f>
        <v/>
      </c>
      <c r="O1379" t="s">
        <v>8</v>
      </c>
      <c r="S1379" t="b">
        <v>0</v>
      </c>
    </row>
    <row r="1380" spans="1:19">
      <c r="A1380" s="1">
        <v>1378</v>
      </c>
      <c r="B1380" t="s">
        <v>45</v>
      </c>
      <c r="C1380" t="s">
        <v>53</v>
      </c>
      <c r="D1380" t="s">
        <v>361</v>
      </c>
      <c r="F1380" t="s">
        <v>308</v>
      </c>
      <c r="I1380" t="e">
        <f>IF(Table13[[#This Row],[Measurement_Kind]]="number", 1000, IF(Table13[[#This Row],[Measurement_Kind]]=OR("boolean", "str"), 1, "N/A"))</f>
        <v>#VALUE!</v>
      </c>
      <c r="N1380" t="str">
        <f>_xlfn.IFNA(INDEX('[1]Unit _Table'!B:B, MATCH(H1380, '[1]Unit _Table'!A:A)), "")</f>
        <v/>
      </c>
      <c r="O1380" t="s">
        <v>8</v>
      </c>
      <c r="S1380" t="b">
        <v>0</v>
      </c>
    </row>
    <row r="1381" spans="1:19">
      <c r="A1381" s="1">
        <v>1379</v>
      </c>
      <c r="B1381" t="s">
        <v>45</v>
      </c>
      <c r="C1381" t="s">
        <v>54</v>
      </c>
      <c r="D1381" t="s">
        <v>361</v>
      </c>
      <c r="F1381" t="s">
        <v>308</v>
      </c>
      <c r="I1381" t="e">
        <f>IF(Table13[[#This Row],[Measurement_Kind]]="number", 1000, IF(Table13[[#This Row],[Measurement_Kind]]=OR("boolean", "str"), 1, "N/A"))</f>
        <v>#VALUE!</v>
      </c>
      <c r="N1381" t="str">
        <f>_xlfn.IFNA(INDEX('[1]Unit _Table'!B:B, MATCH(H1381, '[1]Unit _Table'!A:A)), "")</f>
        <v/>
      </c>
      <c r="O1381" t="s">
        <v>8</v>
      </c>
      <c r="S1381" t="b">
        <v>0</v>
      </c>
    </row>
    <row r="1382" spans="1:19">
      <c r="A1382" s="1">
        <v>1380</v>
      </c>
      <c r="B1382" t="s">
        <v>45</v>
      </c>
      <c r="C1382" t="s">
        <v>55</v>
      </c>
      <c r="D1382" t="s">
        <v>361</v>
      </c>
      <c r="F1382" t="s">
        <v>308</v>
      </c>
      <c r="I1382" t="e">
        <f>IF(Table13[[#This Row],[Measurement_Kind]]="number", 1000, IF(Table13[[#This Row],[Measurement_Kind]]=OR("boolean", "str"), 1, "N/A"))</f>
        <v>#VALUE!</v>
      </c>
      <c r="N1382" t="str">
        <f>_xlfn.IFNA(INDEX('[1]Unit _Table'!B:B, MATCH(H1382, '[1]Unit _Table'!A:A)), "")</f>
        <v/>
      </c>
      <c r="O1382" t="s">
        <v>8</v>
      </c>
      <c r="S1382" t="b">
        <v>0</v>
      </c>
    </row>
    <row r="1383" spans="1:19">
      <c r="A1383" s="1">
        <v>1381</v>
      </c>
      <c r="B1383" t="s">
        <v>45</v>
      </c>
      <c r="C1383" t="s">
        <v>56</v>
      </c>
      <c r="D1383" t="s">
        <v>361</v>
      </c>
      <c r="F1383" t="s">
        <v>308</v>
      </c>
      <c r="I1383" t="e">
        <f>IF(Table13[[#This Row],[Measurement_Kind]]="number", 1000, IF(Table13[[#This Row],[Measurement_Kind]]=OR("boolean", "str"), 1, "N/A"))</f>
        <v>#VALUE!</v>
      </c>
      <c r="N1383" t="str">
        <f>_xlfn.IFNA(INDEX('[1]Unit _Table'!B:B, MATCH(H1383, '[1]Unit _Table'!A:A)), "")</f>
        <v/>
      </c>
      <c r="O1383" t="s">
        <v>8</v>
      </c>
      <c r="S1383" t="b">
        <v>0</v>
      </c>
    </row>
    <row r="1384" spans="1:19">
      <c r="A1384" s="1">
        <v>1382</v>
      </c>
      <c r="B1384" t="s">
        <v>45</v>
      </c>
      <c r="C1384" t="s">
        <v>57</v>
      </c>
      <c r="D1384" t="s">
        <v>361</v>
      </c>
      <c r="F1384" t="s">
        <v>308</v>
      </c>
      <c r="I1384" t="e">
        <f>IF(Table13[[#This Row],[Measurement_Kind]]="number", 1000, IF(Table13[[#This Row],[Measurement_Kind]]=OR("boolean", "str"), 1, "N/A"))</f>
        <v>#VALUE!</v>
      </c>
      <c r="N1384" t="str">
        <f>_xlfn.IFNA(INDEX('[1]Unit _Table'!B:B, MATCH(H1384, '[1]Unit _Table'!A:A)), "")</f>
        <v/>
      </c>
      <c r="O1384" t="s">
        <v>8</v>
      </c>
      <c r="S1384" t="b">
        <v>0</v>
      </c>
    </row>
    <row r="1385" spans="1:19">
      <c r="A1385" s="1">
        <v>1383</v>
      </c>
      <c r="B1385" t="s">
        <v>45</v>
      </c>
      <c r="C1385" t="s">
        <v>58</v>
      </c>
      <c r="D1385" t="s">
        <v>361</v>
      </c>
      <c r="F1385" t="s">
        <v>308</v>
      </c>
      <c r="I1385" t="e">
        <f>IF(Table13[[#This Row],[Measurement_Kind]]="number", 1000, IF(Table13[[#This Row],[Measurement_Kind]]=OR("boolean", "str"), 1, "N/A"))</f>
        <v>#VALUE!</v>
      </c>
      <c r="N1385" t="str">
        <f>_xlfn.IFNA(INDEX('[1]Unit _Table'!B:B, MATCH(H1385, '[1]Unit _Table'!A:A)), "")</f>
        <v/>
      </c>
      <c r="O1385" t="s">
        <v>8</v>
      </c>
      <c r="S1385" t="b">
        <v>0</v>
      </c>
    </row>
    <row r="1386" spans="1:19">
      <c r="A1386" s="1">
        <v>1384</v>
      </c>
      <c r="B1386" t="s">
        <v>45</v>
      </c>
      <c r="C1386" t="s">
        <v>59</v>
      </c>
      <c r="D1386" t="s">
        <v>361</v>
      </c>
      <c r="F1386" t="s">
        <v>308</v>
      </c>
      <c r="I1386" t="e">
        <f>IF(Table13[[#This Row],[Measurement_Kind]]="number", 1000, IF(Table13[[#This Row],[Measurement_Kind]]=OR("boolean", "str"), 1, "N/A"))</f>
        <v>#VALUE!</v>
      </c>
      <c r="N1386" t="str">
        <f>_xlfn.IFNA(INDEX('[1]Unit _Table'!B:B, MATCH(H1386, '[1]Unit _Table'!A:A)), "")</f>
        <v/>
      </c>
      <c r="O1386" t="s">
        <v>8</v>
      </c>
      <c r="S1386" t="b">
        <v>0</v>
      </c>
    </row>
    <row r="1387" spans="1:19">
      <c r="A1387" s="1">
        <v>1385</v>
      </c>
      <c r="B1387" t="s">
        <v>45</v>
      </c>
      <c r="C1387" t="s">
        <v>60</v>
      </c>
      <c r="D1387" t="s">
        <v>361</v>
      </c>
      <c r="F1387" t="s">
        <v>308</v>
      </c>
      <c r="I1387" t="e">
        <f>IF(Table13[[#This Row],[Measurement_Kind]]="number", 1000, IF(Table13[[#This Row],[Measurement_Kind]]=OR("boolean", "str"), 1, "N/A"))</f>
        <v>#VALUE!</v>
      </c>
      <c r="N1387" t="str">
        <f>_xlfn.IFNA(INDEX('[1]Unit _Table'!B:B, MATCH(H1387, '[1]Unit _Table'!A:A)), "")</f>
        <v/>
      </c>
      <c r="O1387" t="s">
        <v>8</v>
      </c>
      <c r="S1387" t="b">
        <v>0</v>
      </c>
    </row>
    <row r="1388" spans="1:19">
      <c r="A1388" s="1">
        <v>1386</v>
      </c>
      <c r="B1388" t="s">
        <v>45</v>
      </c>
      <c r="C1388" t="s">
        <v>120</v>
      </c>
      <c r="D1388" t="s">
        <v>361</v>
      </c>
      <c r="F1388" t="s">
        <v>308</v>
      </c>
      <c r="I1388" t="e">
        <f>IF(Table13[[#This Row],[Measurement_Kind]]="number", 1000, IF(Table13[[#This Row],[Measurement_Kind]]=OR("boolean", "str"), 1, "N/A"))</f>
        <v>#VALUE!</v>
      </c>
      <c r="N1388" t="str">
        <f>_xlfn.IFNA(INDEX('[1]Unit _Table'!B:B, MATCH(H1388, '[1]Unit _Table'!A:A)), "")</f>
        <v/>
      </c>
      <c r="O1388" t="s">
        <v>8</v>
      </c>
      <c r="S1388" t="b">
        <v>0</v>
      </c>
    </row>
    <row r="1389" spans="1:19">
      <c r="A1389" s="1">
        <v>1387</v>
      </c>
      <c r="B1389" t="s">
        <v>45</v>
      </c>
      <c r="C1389" t="s">
        <v>61</v>
      </c>
      <c r="D1389" t="s">
        <v>361</v>
      </c>
      <c r="F1389" t="s">
        <v>308</v>
      </c>
      <c r="I1389" t="e">
        <f>IF(Table13[[#This Row],[Measurement_Kind]]="number", 1000, IF(Table13[[#This Row],[Measurement_Kind]]=OR("boolean", "str"), 1, "N/A"))</f>
        <v>#VALUE!</v>
      </c>
      <c r="N1389" t="str">
        <f>_xlfn.IFNA(INDEX('[1]Unit _Table'!B:B, MATCH(H1389, '[1]Unit _Table'!A:A)), "")</f>
        <v/>
      </c>
      <c r="O1389" t="s">
        <v>8</v>
      </c>
      <c r="S1389" t="b">
        <v>0</v>
      </c>
    </row>
    <row r="1390" spans="1:19">
      <c r="A1390" s="1">
        <v>1388</v>
      </c>
      <c r="B1390" t="s">
        <v>45</v>
      </c>
      <c r="C1390" t="s">
        <v>62</v>
      </c>
      <c r="D1390" t="s">
        <v>361</v>
      </c>
      <c r="F1390" t="s">
        <v>308</v>
      </c>
      <c r="I1390" t="e">
        <f>IF(Table13[[#This Row],[Measurement_Kind]]="number", 1000, IF(Table13[[#This Row],[Measurement_Kind]]=OR("boolean", "str"), 1, "N/A"))</f>
        <v>#VALUE!</v>
      </c>
      <c r="N1390" t="str">
        <f>_xlfn.IFNA(INDEX('[1]Unit _Table'!B:B, MATCH(H1390, '[1]Unit _Table'!A:A)), "")</f>
        <v/>
      </c>
      <c r="O1390" t="s">
        <v>8</v>
      </c>
      <c r="S1390" t="b">
        <v>0</v>
      </c>
    </row>
    <row r="1391" spans="1:19">
      <c r="A1391" s="1">
        <v>1389</v>
      </c>
      <c r="B1391" t="s">
        <v>45</v>
      </c>
      <c r="C1391" t="s">
        <v>63</v>
      </c>
      <c r="D1391" t="s">
        <v>361</v>
      </c>
      <c r="F1391" t="s">
        <v>308</v>
      </c>
      <c r="I1391">
        <v>1</v>
      </c>
      <c r="L1391" t="s">
        <v>541</v>
      </c>
      <c r="M1391" t="s">
        <v>298</v>
      </c>
      <c r="N1391" t="str">
        <f>_xlfn.IFNA(INDEX('[1]Unit _Table'!B:B, MATCH(H1391, '[1]Unit _Table'!A:A)), "")</f>
        <v/>
      </c>
      <c r="O1391" t="s">
        <v>8</v>
      </c>
      <c r="S1391" t="b">
        <v>0</v>
      </c>
    </row>
    <row r="1392" spans="1:19">
      <c r="A1392" s="1">
        <v>1390</v>
      </c>
      <c r="B1392" t="s">
        <v>45</v>
      </c>
      <c r="C1392" t="s">
        <v>65</v>
      </c>
      <c r="D1392" t="s">
        <v>361</v>
      </c>
      <c r="F1392" t="s">
        <v>308</v>
      </c>
      <c r="I1392" t="e">
        <f>IF(Table13[[#This Row],[Measurement_Kind]]="number", 1000, IF(Table13[[#This Row],[Measurement_Kind]]=OR("boolean", "str"), 1, "N/A"))</f>
        <v>#VALUE!</v>
      </c>
      <c r="N1392" t="str">
        <f>_xlfn.IFNA(INDEX('[1]Unit _Table'!B:B, MATCH(H1392, '[1]Unit _Table'!A:A)), "")</f>
        <v/>
      </c>
      <c r="O1392" t="s">
        <v>8</v>
      </c>
      <c r="S1392" t="b">
        <v>0</v>
      </c>
    </row>
    <row r="1393" spans="1:19">
      <c r="A1393" s="1">
        <v>1391</v>
      </c>
      <c r="B1393" t="s">
        <v>45</v>
      </c>
      <c r="C1393" t="s">
        <v>66</v>
      </c>
      <c r="D1393" t="s">
        <v>361</v>
      </c>
      <c r="F1393" t="s">
        <v>308</v>
      </c>
      <c r="I1393" t="e">
        <f>IF(Table13[[#This Row],[Measurement_Kind]]="number", 1000, IF(Table13[[#This Row],[Measurement_Kind]]=OR("boolean", "str"), 1, "N/A"))</f>
        <v>#VALUE!</v>
      </c>
      <c r="N1393" t="str">
        <f>_xlfn.IFNA(INDEX('[1]Unit _Table'!B:B, MATCH(H1393, '[1]Unit _Table'!A:A)), "")</f>
        <v/>
      </c>
      <c r="O1393" t="s">
        <v>8</v>
      </c>
      <c r="S1393" t="b">
        <v>0</v>
      </c>
    </row>
    <row r="1394" spans="1:19">
      <c r="A1394" s="1">
        <v>1392</v>
      </c>
      <c r="B1394" t="s">
        <v>45</v>
      </c>
      <c r="C1394" t="s">
        <v>67</v>
      </c>
      <c r="D1394" t="s">
        <v>361</v>
      </c>
      <c r="F1394" t="s">
        <v>308</v>
      </c>
      <c r="I1394" t="e">
        <f>IF(Table13[[#This Row],[Measurement_Kind]]="number", 1000, IF(Table13[[#This Row],[Measurement_Kind]]=OR("boolean", "str"), 1, "N/A"))</f>
        <v>#VALUE!</v>
      </c>
      <c r="N1394" t="str">
        <f>_xlfn.IFNA(INDEX('[1]Unit _Table'!B:B, MATCH(H1394, '[1]Unit _Table'!A:A)), "")</f>
        <v/>
      </c>
      <c r="O1394" t="s">
        <v>8</v>
      </c>
      <c r="S1394" t="b">
        <v>0</v>
      </c>
    </row>
    <row r="1395" spans="1:19">
      <c r="A1395" s="1">
        <v>1393</v>
      </c>
      <c r="B1395" t="s">
        <v>45</v>
      </c>
      <c r="C1395" t="s">
        <v>68</v>
      </c>
      <c r="D1395" t="s">
        <v>361</v>
      </c>
      <c r="F1395" t="s">
        <v>308</v>
      </c>
      <c r="I1395" t="e">
        <f>IF(Table13[[#This Row],[Measurement_Kind]]="number", 1000, IF(Table13[[#This Row],[Measurement_Kind]]=OR("boolean", "str"), 1, "N/A"))</f>
        <v>#VALUE!</v>
      </c>
      <c r="N1395" t="str">
        <f>_xlfn.IFNA(INDEX('[1]Unit _Table'!B:B, MATCH(H1395, '[1]Unit _Table'!A:A)), "")</f>
        <v/>
      </c>
      <c r="O1395" t="s">
        <v>8</v>
      </c>
      <c r="S1395" t="b">
        <v>0</v>
      </c>
    </row>
    <row r="1396" spans="1:19">
      <c r="A1396" s="1">
        <v>1394</v>
      </c>
      <c r="B1396" t="s">
        <v>45</v>
      </c>
      <c r="C1396" t="s">
        <v>70</v>
      </c>
      <c r="D1396" t="s">
        <v>361</v>
      </c>
      <c r="F1396" t="s">
        <v>308</v>
      </c>
      <c r="I1396" t="e">
        <f>IF(Table13[[#This Row],[Measurement_Kind]]="number", 1000, IF(Table13[[#This Row],[Measurement_Kind]]=OR("boolean", "str"), 1, "N/A"))</f>
        <v>#VALUE!</v>
      </c>
      <c r="N1396" t="str">
        <f>_xlfn.IFNA(INDEX('[1]Unit _Table'!B:B, MATCH(H1396, '[1]Unit _Table'!A:A)), "")</f>
        <v/>
      </c>
      <c r="O1396" t="s">
        <v>8</v>
      </c>
      <c r="S1396" t="b">
        <v>0</v>
      </c>
    </row>
    <row r="1397" spans="1:19">
      <c r="A1397" s="1">
        <v>1395</v>
      </c>
      <c r="B1397" t="s">
        <v>45</v>
      </c>
      <c r="C1397" t="s">
        <v>71</v>
      </c>
      <c r="D1397" t="s">
        <v>361</v>
      </c>
      <c r="F1397" t="s">
        <v>308</v>
      </c>
      <c r="I1397" t="e">
        <f>IF(Table13[[#This Row],[Measurement_Kind]]="number", 1000, IF(Table13[[#This Row],[Measurement_Kind]]=OR("boolean", "str"), 1, "N/A"))</f>
        <v>#VALUE!</v>
      </c>
      <c r="N1397" t="str">
        <f>_xlfn.IFNA(INDEX('[1]Unit _Table'!B:B, MATCH(H1397, '[1]Unit _Table'!A:A)), "")</f>
        <v/>
      </c>
      <c r="O1397" t="s">
        <v>8</v>
      </c>
      <c r="S1397" t="b">
        <v>0</v>
      </c>
    </row>
    <row r="1398" spans="1:19">
      <c r="A1398" s="1">
        <v>1396</v>
      </c>
      <c r="B1398" t="s">
        <v>45</v>
      </c>
      <c r="C1398" t="s">
        <v>72</v>
      </c>
      <c r="D1398" t="s">
        <v>361</v>
      </c>
      <c r="F1398" t="s">
        <v>308</v>
      </c>
      <c r="I1398" t="e">
        <f>IF(Table13[[#This Row],[Measurement_Kind]]="number", 1000, IF(Table13[[#This Row],[Measurement_Kind]]=OR("boolean", "str"), 1, "N/A"))</f>
        <v>#VALUE!</v>
      </c>
      <c r="N1398" t="str">
        <f>_xlfn.IFNA(INDEX('[1]Unit _Table'!B:B, MATCH(H1398, '[1]Unit _Table'!A:A)), "")</f>
        <v/>
      </c>
      <c r="O1398" t="s">
        <v>8</v>
      </c>
      <c r="S1398" t="b">
        <v>0</v>
      </c>
    </row>
    <row r="1399" spans="1:19">
      <c r="A1399" s="1">
        <v>1397</v>
      </c>
      <c r="B1399" t="s">
        <v>45</v>
      </c>
      <c r="C1399" t="s">
        <v>121</v>
      </c>
      <c r="D1399" t="s">
        <v>361</v>
      </c>
      <c r="F1399" t="s">
        <v>308</v>
      </c>
      <c r="I1399" t="e">
        <f>IF(Table13[[#This Row],[Measurement_Kind]]="number", 1000, IF(Table13[[#This Row],[Measurement_Kind]]=OR("boolean", "str"), 1, "N/A"))</f>
        <v>#VALUE!</v>
      </c>
      <c r="N1399" t="str">
        <f>_xlfn.IFNA(INDEX('[1]Unit _Table'!B:B, MATCH(H1399, '[1]Unit _Table'!A:A)), "")</f>
        <v/>
      </c>
      <c r="O1399" t="s">
        <v>8</v>
      </c>
      <c r="S1399" t="b">
        <v>0</v>
      </c>
    </row>
    <row r="1400" spans="1:19">
      <c r="A1400" s="1">
        <v>1398</v>
      </c>
      <c r="B1400" t="s">
        <v>45</v>
      </c>
      <c r="C1400" t="s">
        <v>74</v>
      </c>
      <c r="D1400" t="s">
        <v>361</v>
      </c>
      <c r="F1400" t="s">
        <v>308</v>
      </c>
      <c r="I1400" t="e">
        <f>IF(Table13[[#This Row],[Measurement_Kind]]="number", 1000, IF(Table13[[#This Row],[Measurement_Kind]]=OR("boolean", "str"), 1, "N/A"))</f>
        <v>#VALUE!</v>
      </c>
      <c r="N1400" t="str">
        <f>_xlfn.IFNA(INDEX('[1]Unit _Table'!B:B, MATCH(H1400, '[1]Unit _Table'!A:A)), "")</f>
        <v/>
      </c>
      <c r="O1400" t="s">
        <v>8</v>
      </c>
      <c r="S1400" t="b">
        <v>0</v>
      </c>
    </row>
    <row r="1401" spans="1:19">
      <c r="A1401" s="1">
        <v>1399</v>
      </c>
      <c r="B1401" t="s">
        <v>45</v>
      </c>
      <c r="C1401" t="s">
        <v>75</v>
      </c>
      <c r="D1401" t="s">
        <v>361</v>
      </c>
      <c r="F1401" t="s">
        <v>308</v>
      </c>
      <c r="I1401" t="e">
        <f>IF(Table13[[#This Row],[Measurement_Kind]]="number", 1000, IF(Table13[[#This Row],[Measurement_Kind]]=OR("boolean", "str"), 1, "N/A"))</f>
        <v>#VALUE!</v>
      </c>
      <c r="N1401" t="str">
        <f>_xlfn.IFNA(INDEX('[1]Unit _Table'!B:B, MATCH(H1401, '[1]Unit _Table'!A:A)), "")</f>
        <v/>
      </c>
      <c r="O1401" t="s">
        <v>8</v>
      </c>
      <c r="S1401" t="b">
        <v>0</v>
      </c>
    </row>
    <row r="1402" spans="1:19">
      <c r="A1402" s="1">
        <v>1400</v>
      </c>
      <c r="B1402" t="s">
        <v>45</v>
      </c>
      <c r="C1402" t="s">
        <v>77</v>
      </c>
      <c r="D1402" t="s">
        <v>361</v>
      </c>
      <c r="F1402" t="s">
        <v>308</v>
      </c>
      <c r="I1402" t="e">
        <f>IF(Table13[[#This Row],[Measurement_Kind]]="number", 1000, IF(Table13[[#This Row],[Measurement_Kind]]=OR("boolean", "str"), 1, "N/A"))</f>
        <v>#VALUE!</v>
      </c>
      <c r="N1402" t="str">
        <f>_xlfn.IFNA(INDEX('[1]Unit _Table'!B:B, MATCH(H1402, '[1]Unit _Table'!A:A)), "")</f>
        <v/>
      </c>
      <c r="O1402" t="s">
        <v>8</v>
      </c>
      <c r="S1402" t="b">
        <v>0</v>
      </c>
    </row>
    <row r="1403" spans="1:19">
      <c r="A1403" s="1">
        <v>1401</v>
      </c>
      <c r="B1403" t="s">
        <v>45</v>
      </c>
      <c r="C1403" t="s">
        <v>78</v>
      </c>
      <c r="D1403" t="s">
        <v>361</v>
      </c>
      <c r="F1403" t="s">
        <v>308</v>
      </c>
      <c r="I1403" t="e">
        <f>IF(Table13[[#This Row],[Measurement_Kind]]="number", 1000, IF(Table13[[#This Row],[Measurement_Kind]]=OR("boolean", "str"), 1, "N/A"))</f>
        <v>#VALUE!</v>
      </c>
      <c r="N1403" t="str">
        <f>_xlfn.IFNA(INDEX('[1]Unit _Table'!B:B, MATCH(H1403, '[1]Unit _Table'!A:A)), "")</f>
        <v/>
      </c>
      <c r="O1403" t="s">
        <v>8</v>
      </c>
      <c r="S1403" t="b">
        <v>0</v>
      </c>
    </row>
    <row r="1404" spans="1:19">
      <c r="A1404" s="1">
        <v>1402</v>
      </c>
      <c r="B1404" t="s">
        <v>45</v>
      </c>
      <c r="C1404" t="s">
        <v>79</v>
      </c>
      <c r="D1404" t="s">
        <v>361</v>
      </c>
      <c r="F1404" t="s">
        <v>308</v>
      </c>
      <c r="I1404" t="e">
        <f>IF(Table13[[#This Row],[Measurement_Kind]]="number", 1000, IF(Table13[[#This Row],[Measurement_Kind]]=OR("boolean", "str"), 1, "N/A"))</f>
        <v>#VALUE!</v>
      </c>
      <c r="N1404" t="str">
        <f>_xlfn.IFNA(INDEX('[1]Unit _Table'!B:B, MATCH(H1404, '[1]Unit _Table'!A:A)), "")</f>
        <v/>
      </c>
      <c r="O1404" t="s">
        <v>8</v>
      </c>
      <c r="S1404" t="b">
        <v>0</v>
      </c>
    </row>
    <row r="1405" spans="1:19">
      <c r="A1405" s="1">
        <v>1403</v>
      </c>
      <c r="B1405" t="s">
        <v>45</v>
      </c>
      <c r="C1405" t="s">
        <v>80</v>
      </c>
      <c r="D1405" t="s">
        <v>361</v>
      </c>
      <c r="F1405" t="s">
        <v>308</v>
      </c>
      <c r="I1405" t="e">
        <f>IF(Table13[[#This Row],[Measurement_Kind]]="number", 1000, IF(Table13[[#This Row],[Measurement_Kind]]=OR("boolean", "str"), 1, "N/A"))</f>
        <v>#VALUE!</v>
      </c>
      <c r="N1405" t="str">
        <f>_xlfn.IFNA(INDEX('[1]Unit _Table'!B:B, MATCH(H1405, '[1]Unit _Table'!A:A)), "")</f>
        <v/>
      </c>
      <c r="O1405" t="s">
        <v>8</v>
      </c>
      <c r="S1405" t="b">
        <v>0</v>
      </c>
    </row>
    <row r="1406" spans="1:19">
      <c r="A1406" s="1">
        <v>1404</v>
      </c>
      <c r="B1406" t="s">
        <v>45</v>
      </c>
      <c r="C1406" t="s">
        <v>89</v>
      </c>
      <c r="D1406" t="s">
        <v>361</v>
      </c>
      <c r="F1406" t="s">
        <v>308</v>
      </c>
      <c r="I1406" t="e">
        <f>IF(Table13[[#This Row],[Measurement_Kind]]="number", 1000, IF(Table13[[#This Row],[Measurement_Kind]]=OR("boolean", "str"), 1, "N/A"))</f>
        <v>#VALUE!</v>
      </c>
      <c r="N1406" t="str">
        <f>_xlfn.IFNA(INDEX('[1]Unit _Table'!B:B, MATCH(H1406, '[1]Unit _Table'!A:A)), "")</f>
        <v/>
      </c>
      <c r="O1406" t="s">
        <v>8</v>
      </c>
      <c r="S1406" t="b">
        <v>0</v>
      </c>
    </row>
    <row r="1407" spans="1:19">
      <c r="A1407" s="1">
        <v>1405</v>
      </c>
      <c r="B1407" t="s">
        <v>45</v>
      </c>
      <c r="C1407" t="s">
        <v>90</v>
      </c>
      <c r="D1407" t="s">
        <v>361</v>
      </c>
      <c r="F1407" t="s">
        <v>308</v>
      </c>
      <c r="I1407" t="e">
        <f>IF(Table13[[#This Row],[Measurement_Kind]]="number", 1000, IF(Table13[[#This Row],[Measurement_Kind]]=OR("boolean", "str"), 1, "N/A"))</f>
        <v>#VALUE!</v>
      </c>
      <c r="N1407" t="str">
        <f>_xlfn.IFNA(INDEX('[1]Unit _Table'!B:B, MATCH(H1407, '[1]Unit _Table'!A:A)), "")</f>
        <v/>
      </c>
      <c r="O1407" t="s">
        <v>8</v>
      </c>
      <c r="S1407" t="b">
        <v>0</v>
      </c>
    </row>
    <row r="1408" spans="1:19">
      <c r="A1408" s="1">
        <v>1406</v>
      </c>
      <c r="B1408" t="s">
        <v>45</v>
      </c>
      <c r="C1408" t="s">
        <v>91</v>
      </c>
      <c r="D1408" t="s">
        <v>361</v>
      </c>
      <c r="F1408" t="s">
        <v>308</v>
      </c>
      <c r="I1408" t="e">
        <f>IF(Table13[[#This Row],[Measurement_Kind]]="number", 1000, IF(Table13[[#This Row],[Measurement_Kind]]=OR("boolean", "str"), 1, "N/A"))</f>
        <v>#VALUE!</v>
      </c>
      <c r="N1408" t="str">
        <f>_xlfn.IFNA(INDEX('[1]Unit _Table'!B:B, MATCH(H1408, '[1]Unit _Table'!A:A)), "")</f>
        <v/>
      </c>
      <c r="O1408" t="s">
        <v>8</v>
      </c>
      <c r="S1408" t="b">
        <v>0</v>
      </c>
    </row>
    <row r="1409" spans="1:19">
      <c r="A1409" s="1">
        <v>1407</v>
      </c>
      <c r="B1409" t="s">
        <v>45</v>
      </c>
      <c r="C1409" t="s">
        <v>92</v>
      </c>
      <c r="D1409" t="s">
        <v>361</v>
      </c>
      <c r="F1409" t="s">
        <v>308</v>
      </c>
      <c r="I1409" t="e">
        <f>IF(Table13[[#This Row],[Measurement_Kind]]="number", 1000, IF(Table13[[#This Row],[Measurement_Kind]]=OR("boolean", "str"), 1, "N/A"))</f>
        <v>#VALUE!</v>
      </c>
      <c r="N1409" t="str">
        <f>_xlfn.IFNA(INDEX('[1]Unit _Table'!B:B, MATCH(H1409, '[1]Unit _Table'!A:A)), "")</f>
        <v/>
      </c>
      <c r="O1409" t="s">
        <v>8</v>
      </c>
      <c r="S1409" t="b">
        <v>0</v>
      </c>
    </row>
    <row r="1410" spans="1:19">
      <c r="A1410" s="1">
        <v>1408</v>
      </c>
      <c r="B1410" t="s">
        <v>21</v>
      </c>
      <c r="C1410" t="s">
        <v>174</v>
      </c>
      <c r="D1410" t="s">
        <v>360</v>
      </c>
      <c r="E1410" t="s">
        <v>575</v>
      </c>
      <c r="F1410" t="s">
        <v>523</v>
      </c>
      <c r="H1410" t="s">
        <v>383</v>
      </c>
      <c r="I1410">
        <v>1000</v>
      </c>
      <c r="K1410" t="s">
        <v>425</v>
      </c>
      <c r="L1410" t="s">
        <v>423</v>
      </c>
      <c r="M1410" t="s">
        <v>380</v>
      </c>
      <c r="N1410" t="str">
        <f>_xlfn.IFNA(INDEX('[1]Unit _Table'!B:B, MATCH(H1410, '[1]Unit _Table'!$A$1:$A$1000)), "")</f>
        <v>fahrenheit</v>
      </c>
      <c r="O1410" t="s">
        <v>8</v>
      </c>
      <c r="S1410" t="b">
        <v>1</v>
      </c>
    </row>
    <row r="1411" spans="1:19">
      <c r="A1411" s="1">
        <v>1409</v>
      </c>
      <c r="B1411" t="s">
        <v>21</v>
      </c>
      <c r="C1411" t="s">
        <v>175</v>
      </c>
      <c r="D1411" t="s">
        <v>360</v>
      </c>
      <c r="E1411" t="s">
        <v>575</v>
      </c>
      <c r="F1411" t="s">
        <v>523</v>
      </c>
      <c r="H1411" t="s">
        <v>383</v>
      </c>
      <c r="I1411">
        <v>1000</v>
      </c>
      <c r="K1411" t="s">
        <v>418</v>
      </c>
      <c r="L1411" t="s">
        <v>423</v>
      </c>
      <c r="M1411" t="s">
        <v>380</v>
      </c>
      <c r="N1411" t="str">
        <f>_xlfn.IFNA(INDEX('[1]Unit _Table'!B:B, MATCH(H1411, '[1]Unit _Table'!$A$1:$A$1000)), "")</f>
        <v>fahrenheit</v>
      </c>
      <c r="O1411" t="s">
        <v>8</v>
      </c>
      <c r="S1411" t="b">
        <v>1</v>
      </c>
    </row>
    <row r="1412" spans="1:19">
      <c r="A1412" s="1">
        <v>1410</v>
      </c>
      <c r="B1412" t="s">
        <v>21</v>
      </c>
      <c r="C1412" t="s">
        <v>176</v>
      </c>
      <c r="D1412" t="s">
        <v>360</v>
      </c>
      <c r="E1412" t="s">
        <v>575</v>
      </c>
      <c r="F1412" t="s">
        <v>523</v>
      </c>
      <c r="H1412" t="s">
        <v>383</v>
      </c>
      <c r="I1412">
        <v>1000</v>
      </c>
      <c r="K1412" t="s">
        <v>426</v>
      </c>
      <c r="L1412" t="s">
        <v>306</v>
      </c>
      <c r="M1412" t="s">
        <v>380</v>
      </c>
      <c r="N1412" t="str">
        <f>_xlfn.IFNA(INDEX('[1]Unit _Table'!B:B, MATCH(H1412, '[1]Unit _Table'!$A$1:$A$1000)), "")</f>
        <v>fahrenheit</v>
      </c>
      <c r="O1412" t="s">
        <v>8</v>
      </c>
      <c r="S1412" t="b">
        <v>1</v>
      </c>
    </row>
    <row r="1413" spans="1:19">
      <c r="A1413" s="1">
        <v>1411</v>
      </c>
      <c r="B1413" t="s">
        <v>21</v>
      </c>
      <c r="C1413" t="s">
        <v>177</v>
      </c>
      <c r="D1413" t="s">
        <v>360</v>
      </c>
      <c r="E1413" t="s">
        <v>575</v>
      </c>
      <c r="F1413" t="s">
        <v>523</v>
      </c>
      <c r="I1413">
        <v>1000</v>
      </c>
      <c r="K1413" t="s">
        <v>448</v>
      </c>
      <c r="L1413" t="s">
        <v>306</v>
      </c>
      <c r="M1413" t="s">
        <v>380</v>
      </c>
      <c r="N1413" t="str">
        <f>_xlfn.IFNA(INDEX('[1]Unit _Table'!B:B, MATCH(H1413, '[1]Unit _Table'!A749:A1748)), "")</f>
        <v/>
      </c>
      <c r="O1413" t="s">
        <v>8</v>
      </c>
      <c r="S1413" t="b">
        <v>1</v>
      </c>
    </row>
    <row r="1414" spans="1:19">
      <c r="A1414" s="1">
        <v>1412</v>
      </c>
      <c r="B1414" t="s">
        <v>21</v>
      </c>
      <c r="C1414" t="s">
        <v>178</v>
      </c>
      <c r="D1414" t="s">
        <v>360</v>
      </c>
      <c r="E1414" t="s">
        <v>575</v>
      </c>
      <c r="F1414" t="s">
        <v>523</v>
      </c>
      <c r="I1414">
        <v>1000</v>
      </c>
      <c r="K1414" t="s">
        <v>427</v>
      </c>
      <c r="L1414" t="s">
        <v>423</v>
      </c>
      <c r="M1414" t="s">
        <v>380</v>
      </c>
      <c r="N1414" t="str">
        <f>_xlfn.IFNA(INDEX('[1]Unit _Table'!B:B, MATCH(H1414, '[1]Unit _Table'!A893:A1892)), "")</f>
        <v/>
      </c>
      <c r="O1414" t="s">
        <v>8</v>
      </c>
      <c r="S1414" t="b">
        <v>1</v>
      </c>
    </row>
    <row r="1415" spans="1:19">
      <c r="A1415" s="1">
        <v>1413</v>
      </c>
      <c r="B1415" t="s">
        <v>21</v>
      </c>
      <c r="C1415" t="s">
        <v>179</v>
      </c>
      <c r="D1415" t="s">
        <v>360</v>
      </c>
      <c r="E1415" t="s">
        <v>575</v>
      </c>
      <c r="F1415" t="s">
        <v>523</v>
      </c>
      <c r="H1415" t="s">
        <v>383</v>
      </c>
      <c r="I1415">
        <v>1000</v>
      </c>
      <c r="K1415" t="s">
        <v>425</v>
      </c>
      <c r="L1415" t="s">
        <v>423</v>
      </c>
      <c r="M1415" t="s">
        <v>380</v>
      </c>
      <c r="N1415" t="str">
        <f>_xlfn.IFNA(INDEX('[1]Unit _Table'!B:B, MATCH(H1415, '[1]Unit _Table'!$A$1:$A$1000)), "")</f>
        <v>fahrenheit</v>
      </c>
      <c r="O1415" t="s">
        <v>8</v>
      </c>
      <c r="S1415" t="b">
        <v>1</v>
      </c>
    </row>
    <row r="1416" spans="1:19">
      <c r="A1416" s="1">
        <v>1414</v>
      </c>
      <c r="B1416" t="s">
        <v>21</v>
      </c>
      <c r="C1416" t="s">
        <v>180</v>
      </c>
      <c r="D1416" t="s">
        <v>360</v>
      </c>
      <c r="E1416" t="s">
        <v>575</v>
      </c>
      <c r="F1416" t="s">
        <v>523</v>
      </c>
      <c r="H1416" t="s">
        <v>383</v>
      </c>
      <c r="I1416">
        <v>1000</v>
      </c>
      <c r="K1416" t="s">
        <v>424</v>
      </c>
      <c r="L1416" t="s">
        <v>423</v>
      </c>
      <c r="M1416" t="s">
        <v>380</v>
      </c>
      <c r="N1416" t="str">
        <f>_xlfn.IFNA(INDEX('[1]Unit _Table'!B:B, MATCH(H1416, '[1]Unit _Table'!$A$1:$A$1000)), "")</f>
        <v>fahrenheit</v>
      </c>
      <c r="O1416" t="s">
        <v>8</v>
      </c>
      <c r="S1416" t="b">
        <v>1</v>
      </c>
    </row>
    <row r="1417" spans="1:19">
      <c r="A1417" s="1">
        <v>1415</v>
      </c>
      <c r="B1417" t="s">
        <v>21</v>
      </c>
      <c r="C1417" t="s">
        <v>181</v>
      </c>
      <c r="D1417" t="s">
        <v>360</v>
      </c>
      <c r="F1417" t="s">
        <v>523</v>
      </c>
      <c r="I1417" t="e">
        <f>IF(Table13[[#This Row],[Measurement_Kind]]="number", 1000, IF(Table13[[#This Row],[Measurement_Kind]]=OR("boolean", "str"), 1, "N/A"))</f>
        <v>#VALUE!</v>
      </c>
      <c r="N1417" t="str">
        <f>_xlfn.IFNA(INDEX('[1]Unit _Table'!B:B, MATCH(H1417, '[1]Unit _Table'!A:A)), "")</f>
        <v/>
      </c>
      <c r="O1417" t="s">
        <v>8</v>
      </c>
      <c r="S1417" t="b">
        <v>0</v>
      </c>
    </row>
    <row r="1418" spans="1:19">
      <c r="A1418" s="1">
        <v>1416</v>
      </c>
      <c r="B1418" t="s">
        <v>21</v>
      </c>
      <c r="C1418" t="s">
        <v>182</v>
      </c>
      <c r="D1418" t="s">
        <v>360</v>
      </c>
      <c r="F1418" t="s">
        <v>523</v>
      </c>
      <c r="I1418" t="e">
        <f>IF(Table13[[#This Row],[Measurement_Kind]]="number", 1000, IF(Table13[[#This Row],[Measurement_Kind]]=OR("boolean", "str"), 1, "N/A"))</f>
        <v>#VALUE!</v>
      </c>
      <c r="N1418" t="str">
        <f>_xlfn.IFNA(INDEX('[1]Unit _Table'!B:B, MATCH(H1418, '[1]Unit _Table'!A:A)), "")</f>
        <v/>
      </c>
      <c r="O1418" t="s">
        <v>8</v>
      </c>
      <c r="S1418" t="b">
        <v>0</v>
      </c>
    </row>
    <row r="1419" spans="1:19">
      <c r="A1419" s="1">
        <v>1417</v>
      </c>
      <c r="B1419" t="s">
        <v>21</v>
      </c>
      <c r="C1419" t="s">
        <v>280</v>
      </c>
      <c r="D1419" t="s">
        <v>360</v>
      </c>
      <c r="E1419" t="s">
        <v>575</v>
      </c>
      <c r="F1419" t="s">
        <v>523</v>
      </c>
      <c r="I1419">
        <v>1000</v>
      </c>
      <c r="K1419" t="s">
        <v>422</v>
      </c>
      <c r="L1419" t="s">
        <v>306</v>
      </c>
      <c r="M1419" t="s">
        <v>380</v>
      </c>
      <c r="N1419" t="str">
        <f>_xlfn.IFNA(INDEX('[1]Unit _Table'!B:B, MATCH(H1419, '[1]Unit _Table'!A1519:A2518)), "")</f>
        <v/>
      </c>
      <c r="O1419" t="s">
        <v>8</v>
      </c>
      <c r="S1419" t="b">
        <v>0</v>
      </c>
    </row>
    <row r="1420" spans="1:19">
      <c r="A1420" s="1">
        <v>1418</v>
      </c>
      <c r="B1420" t="s">
        <v>21</v>
      </c>
      <c r="C1420" t="s">
        <v>183</v>
      </c>
      <c r="D1420" t="s">
        <v>360</v>
      </c>
      <c r="E1420" t="s">
        <v>575</v>
      </c>
      <c r="F1420" t="s">
        <v>523</v>
      </c>
      <c r="H1420" t="s">
        <v>505</v>
      </c>
      <c r="I1420">
        <v>1000</v>
      </c>
      <c r="K1420" t="s">
        <v>421</v>
      </c>
      <c r="L1420" t="s">
        <v>306</v>
      </c>
      <c r="M1420" t="s">
        <v>305</v>
      </c>
      <c r="N1420" t="s">
        <v>504</v>
      </c>
      <c r="O1420" t="s">
        <v>8</v>
      </c>
      <c r="S1420" t="b">
        <v>0</v>
      </c>
    </row>
    <row r="1421" spans="1:19">
      <c r="A1421" s="1">
        <v>1419</v>
      </c>
      <c r="B1421" t="s">
        <v>21</v>
      </c>
      <c r="C1421" t="s">
        <v>184</v>
      </c>
      <c r="D1421" t="s">
        <v>360</v>
      </c>
      <c r="E1421" t="s">
        <v>575</v>
      </c>
      <c r="F1421" t="s">
        <v>523</v>
      </c>
      <c r="I1421">
        <v>1000</v>
      </c>
      <c r="K1421" t="s">
        <v>421</v>
      </c>
      <c r="L1421" t="s">
        <v>306</v>
      </c>
      <c r="M1421" t="s">
        <v>305</v>
      </c>
      <c r="N1421" t="str">
        <f>_xlfn.IFNA(INDEX('[1]Unit _Table'!B:B, MATCH(H1421, '[1]Unit _Table'!A1681:A2680)), "")</f>
        <v/>
      </c>
      <c r="O1421" t="s">
        <v>8</v>
      </c>
      <c r="S1421" t="b">
        <v>0</v>
      </c>
    </row>
    <row r="1422" spans="1:19">
      <c r="A1422" s="1">
        <v>1420</v>
      </c>
      <c r="B1422" t="s">
        <v>21</v>
      </c>
      <c r="C1422" t="s">
        <v>185</v>
      </c>
      <c r="D1422" t="s">
        <v>360</v>
      </c>
      <c r="E1422" t="s">
        <v>575</v>
      </c>
      <c r="F1422" t="s">
        <v>523</v>
      </c>
      <c r="I1422">
        <v>1000</v>
      </c>
      <c r="K1422" t="s">
        <v>307</v>
      </c>
      <c r="L1422" t="s">
        <v>299</v>
      </c>
      <c r="M1422" t="s">
        <v>305</v>
      </c>
      <c r="N1422" t="str">
        <f>_xlfn.IFNA(INDEX('[1]Unit _Table'!B:B, MATCH(H1422, '[1]Unit _Table'!A1760:A2759)), "")</f>
        <v/>
      </c>
      <c r="O1422" t="s">
        <v>8</v>
      </c>
      <c r="S1422" t="b">
        <v>0</v>
      </c>
    </row>
    <row r="1423" spans="1:19">
      <c r="A1423" s="1">
        <v>1421</v>
      </c>
      <c r="B1423" t="s">
        <v>21</v>
      </c>
      <c r="C1423" t="s">
        <v>186</v>
      </c>
      <c r="D1423" t="s">
        <v>360</v>
      </c>
      <c r="E1423" t="s">
        <v>575</v>
      </c>
      <c r="F1423" t="s">
        <v>523</v>
      </c>
      <c r="H1423" t="s">
        <v>383</v>
      </c>
      <c r="I1423">
        <v>1000</v>
      </c>
      <c r="K1423" t="s">
        <v>418</v>
      </c>
      <c r="L1423" t="s">
        <v>306</v>
      </c>
      <c r="M1423" t="s">
        <v>380</v>
      </c>
      <c r="N1423" t="str">
        <f>_xlfn.IFNA(INDEX('[1]Unit _Table'!B:B, MATCH(H1423, '[1]Unit _Table'!$A$1:$A$1000)), "")</f>
        <v>fahrenheit</v>
      </c>
      <c r="O1423" t="s">
        <v>8</v>
      </c>
      <c r="S1423" t="b">
        <v>1</v>
      </c>
    </row>
    <row r="1424" spans="1:19">
      <c r="A1424" s="1">
        <v>1422</v>
      </c>
      <c r="B1424" t="s">
        <v>21</v>
      </c>
      <c r="C1424" t="s">
        <v>187</v>
      </c>
      <c r="D1424" t="s">
        <v>360</v>
      </c>
      <c r="E1424" t="s">
        <v>575</v>
      </c>
      <c r="F1424" t="s">
        <v>523</v>
      </c>
      <c r="I1424">
        <v>1000</v>
      </c>
      <c r="K1424" t="s">
        <v>379</v>
      </c>
      <c r="L1424" t="s">
        <v>306</v>
      </c>
      <c r="M1424" t="s">
        <v>305</v>
      </c>
      <c r="N1424" t="str">
        <f>_xlfn.IFNA(INDEX('[1]Unit _Table'!B:B, MATCH(H1424, '[1]Unit _Table'!A2099:A3098)), "")</f>
        <v/>
      </c>
      <c r="O1424" t="s">
        <v>8</v>
      </c>
      <c r="S1424" t="b">
        <v>0</v>
      </c>
    </row>
    <row r="1425" spans="1:19">
      <c r="A1425" s="1">
        <v>1423</v>
      </c>
      <c r="B1425" t="s">
        <v>21</v>
      </c>
      <c r="C1425" t="s">
        <v>188</v>
      </c>
      <c r="D1425" t="s">
        <v>360</v>
      </c>
      <c r="F1425" t="s">
        <v>523</v>
      </c>
      <c r="I1425" t="e">
        <f>IF(Table13[[#This Row],[Measurement_Kind]]="number", 1000, IF(Table13[[#This Row],[Measurement_Kind]]=OR("boolean", "str"), 1, "N/A"))</f>
        <v>#VALUE!</v>
      </c>
      <c r="N1425" t="str">
        <f>_xlfn.IFNA(INDEX('[1]Unit _Table'!B:B, MATCH(H1425, '[1]Unit _Table'!A:A)), "")</f>
        <v/>
      </c>
      <c r="O1425" t="s">
        <v>8</v>
      </c>
      <c r="S1425" t="b">
        <v>0</v>
      </c>
    </row>
    <row r="1426" spans="1:19">
      <c r="A1426" s="1">
        <v>1424</v>
      </c>
      <c r="B1426" t="s">
        <v>21</v>
      </c>
      <c r="C1426" t="s">
        <v>131</v>
      </c>
      <c r="D1426" t="s">
        <v>360</v>
      </c>
      <c r="E1426" t="s">
        <v>575</v>
      </c>
      <c r="F1426" t="s">
        <v>523</v>
      </c>
      <c r="I1426">
        <v>1000</v>
      </c>
      <c r="K1426" t="s">
        <v>417</v>
      </c>
      <c r="L1426" t="s">
        <v>306</v>
      </c>
      <c r="M1426" t="s">
        <v>380</v>
      </c>
      <c r="N1426" t="str">
        <f>_xlfn.IFNA(INDEX('[1]Unit _Table'!B:B, MATCH(H1426, '[1]Unit _Table'!A1910:A2909)), "")</f>
        <v/>
      </c>
      <c r="O1426" t="s">
        <v>8</v>
      </c>
      <c r="S1426" t="b">
        <v>0</v>
      </c>
    </row>
    <row r="1427" spans="1:19">
      <c r="A1427" s="1">
        <v>1425</v>
      </c>
      <c r="B1427" t="s">
        <v>21</v>
      </c>
      <c r="C1427" t="s">
        <v>189</v>
      </c>
      <c r="D1427" t="s">
        <v>360</v>
      </c>
      <c r="E1427" t="s">
        <v>575</v>
      </c>
      <c r="F1427" t="s">
        <v>523</v>
      </c>
      <c r="I1427">
        <v>1000</v>
      </c>
      <c r="K1427" t="s">
        <v>461</v>
      </c>
      <c r="L1427" t="s">
        <v>306</v>
      </c>
      <c r="M1427" t="s">
        <v>380</v>
      </c>
      <c r="N1427" t="str">
        <f>_xlfn.IFNA(INDEX('[1]Unit _Table'!B:B, MATCH(H1427, '[1]Unit _Table'!A1961:A2960)), "")</f>
        <v/>
      </c>
      <c r="O1427" t="s">
        <v>8</v>
      </c>
      <c r="S1427" t="b">
        <v>0</v>
      </c>
    </row>
    <row r="1428" spans="1:19">
      <c r="A1428" s="1">
        <v>1426</v>
      </c>
      <c r="B1428" t="s">
        <v>21</v>
      </c>
      <c r="C1428" t="s">
        <v>132</v>
      </c>
      <c r="D1428" t="s">
        <v>360</v>
      </c>
      <c r="E1428" t="s">
        <v>575</v>
      </c>
      <c r="F1428" t="s">
        <v>523</v>
      </c>
      <c r="I1428">
        <v>1000</v>
      </c>
      <c r="K1428" t="s">
        <v>378</v>
      </c>
      <c r="L1428" t="s">
        <v>306</v>
      </c>
      <c r="M1428" t="s">
        <v>305</v>
      </c>
      <c r="N1428" t="str">
        <f>_xlfn.IFNA(INDEX('[1]Unit _Table'!B:B, MATCH(H1428, '[1]Unit _Table'!A2648:A3647)), "")</f>
        <v/>
      </c>
      <c r="O1428" t="s">
        <v>8</v>
      </c>
      <c r="S1428" t="b">
        <v>0</v>
      </c>
    </row>
    <row r="1429" spans="1:19">
      <c r="A1429" s="1">
        <v>1427</v>
      </c>
      <c r="B1429" t="s">
        <v>21</v>
      </c>
      <c r="C1429" t="s">
        <v>190</v>
      </c>
      <c r="D1429" t="s">
        <v>360</v>
      </c>
      <c r="F1429" t="s">
        <v>523</v>
      </c>
      <c r="I1429" t="e">
        <f>IF(Table13[[#This Row],[Measurement_Kind]]="number", 1000, IF(Table13[[#This Row],[Measurement_Kind]]=OR("boolean", "str"), 1, "N/A"))</f>
        <v>#VALUE!</v>
      </c>
      <c r="N1429" t="str">
        <f>_xlfn.IFNA(INDEX('[1]Unit _Table'!B:B, MATCH(H1429, '[1]Unit _Table'!A:A)), "")</f>
        <v/>
      </c>
      <c r="O1429" t="s">
        <v>8</v>
      </c>
      <c r="S1429" t="b">
        <v>0</v>
      </c>
    </row>
    <row r="1430" spans="1:19">
      <c r="A1430" s="1">
        <v>1428</v>
      </c>
      <c r="B1430" t="s">
        <v>21</v>
      </c>
      <c r="C1430" t="s">
        <v>191</v>
      </c>
      <c r="D1430" t="s">
        <v>360</v>
      </c>
      <c r="F1430" t="s">
        <v>523</v>
      </c>
      <c r="I1430" t="e">
        <f>IF(Table13[[#This Row],[Measurement_Kind]]="number", 1000, IF(Table13[[#This Row],[Measurement_Kind]]=OR("boolean", "str"), 1, "N/A"))</f>
        <v>#VALUE!</v>
      </c>
      <c r="N1430" t="str">
        <f>_xlfn.IFNA(INDEX('[1]Unit _Table'!B:B, MATCH(H1430, '[1]Unit _Table'!A:A)), "")</f>
        <v/>
      </c>
      <c r="O1430" t="s">
        <v>8</v>
      </c>
      <c r="S1430" t="b">
        <v>0</v>
      </c>
    </row>
    <row r="1431" spans="1:19">
      <c r="A1431" s="1">
        <v>1429</v>
      </c>
      <c r="B1431" t="s">
        <v>21</v>
      </c>
      <c r="C1431" t="s">
        <v>192</v>
      </c>
      <c r="D1431" t="s">
        <v>360</v>
      </c>
      <c r="E1431" t="s">
        <v>575</v>
      </c>
      <c r="F1431" t="s">
        <v>523</v>
      </c>
      <c r="I1431">
        <v>1000</v>
      </c>
      <c r="K1431" t="s">
        <v>416</v>
      </c>
      <c r="L1431" t="s">
        <v>306</v>
      </c>
      <c r="M1431" t="s">
        <v>380</v>
      </c>
      <c r="N1431" t="str">
        <f>_xlfn.IFNA(INDEX('[1]Unit _Table'!B:B, MATCH(H1431, '[1]Unit _Table'!A2014:A3013)), "")</f>
        <v/>
      </c>
      <c r="O1431" t="s">
        <v>8</v>
      </c>
      <c r="S1431" t="b">
        <v>0</v>
      </c>
    </row>
    <row r="1432" spans="1:19">
      <c r="A1432" s="1">
        <v>1430</v>
      </c>
      <c r="B1432" t="s">
        <v>21</v>
      </c>
      <c r="C1432" t="s">
        <v>193</v>
      </c>
      <c r="D1432" t="s">
        <v>360</v>
      </c>
      <c r="F1432" t="s">
        <v>523</v>
      </c>
      <c r="I1432" t="e">
        <f>IF(Table13[[#This Row],[Measurement_Kind]]="number", 1000, IF(Table13[[#This Row],[Measurement_Kind]]=OR("boolean", "str"), 1, "N/A"))</f>
        <v>#VALUE!</v>
      </c>
      <c r="N1432" t="str">
        <f>_xlfn.IFNA(INDEX('[1]Unit _Table'!B:B, MATCH(H1432, '[1]Unit _Table'!A:A)), "")</f>
        <v/>
      </c>
      <c r="O1432" t="s">
        <v>8</v>
      </c>
      <c r="S1432" t="b">
        <v>0</v>
      </c>
    </row>
    <row r="1433" spans="1:19">
      <c r="A1433" s="1">
        <v>1431</v>
      </c>
      <c r="B1433" t="s">
        <v>21</v>
      </c>
      <c r="C1433" t="s">
        <v>194</v>
      </c>
      <c r="D1433" t="s">
        <v>360</v>
      </c>
      <c r="F1433" t="s">
        <v>523</v>
      </c>
      <c r="I1433" t="e">
        <f>IF(Table13[[#This Row],[Measurement_Kind]]="number", 1000, IF(Table13[[#This Row],[Measurement_Kind]]=OR("boolean", "str"), 1, "N/A"))</f>
        <v>#VALUE!</v>
      </c>
      <c r="N1433" t="str">
        <f>_xlfn.IFNA(INDEX('[1]Unit _Table'!B:B, MATCH(H1433, '[1]Unit _Table'!A:A)), "")</f>
        <v/>
      </c>
      <c r="O1433" t="s">
        <v>8</v>
      </c>
      <c r="S1433" t="b">
        <v>0</v>
      </c>
    </row>
    <row r="1434" spans="1:19">
      <c r="A1434" s="1">
        <v>1432</v>
      </c>
      <c r="B1434" t="s">
        <v>21</v>
      </c>
      <c r="C1434" t="s">
        <v>195</v>
      </c>
      <c r="D1434" t="s">
        <v>360</v>
      </c>
      <c r="F1434" t="s">
        <v>523</v>
      </c>
      <c r="I1434" t="e">
        <f>IF(Table13[[#This Row],[Measurement_Kind]]="number", 1000, IF(Table13[[#This Row],[Measurement_Kind]]=OR("boolean", "str"), 1, "N/A"))</f>
        <v>#VALUE!</v>
      </c>
      <c r="N1434" t="str">
        <f>_xlfn.IFNA(INDEX('[1]Unit _Table'!B:B, MATCH(H1434, '[1]Unit _Table'!A:A)), "")</f>
        <v/>
      </c>
      <c r="O1434" t="s">
        <v>8</v>
      </c>
      <c r="S1434" t="b">
        <v>0</v>
      </c>
    </row>
    <row r="1435" spans="1:19">
      <c r="A1435" s="1">
        <v>1433</v>
      </c>
      <c r="B1435" t="s">
        <v>21</v>
      </c>
      <c r="C1435" t="s">
        <v>196</v>
      </c>
      <c r="D1435" t="s">
        <v>360</v>
      </c>
      <c r="F1435" t="s">
        <v>523</v>
      </c>
      <c r="I1435" t="e">
        <f>IF(Table13[[#This Row],[Measurement_Kind]]="number", 1000, IF(Table13[[#This Row],[Measurement_Kind]]=OR("boolean", "str"), 1, "N/A"))</f>
        <v>#VALUE!</v>
      </c>
      <c r="N1435" t="str">
        <f>_xlfn.IFNA(INDEX('[1]Unit _Table'!B:B, MATCH(H1435, '[1]Unit _Table'!A:A)), "")</f>
        <v/>
      </c>
      <c r="O1435" t="s">
        <v>8</v>
      </c>
      <c r="S1435" t="b">
        <v>0</v>
      </c>
    </row>
    <row r="1436" spans="1:19">
      <c r="A1436" s="1">
        <v>1434</v>
      </c>
      <c r="B1436" t="s">
        <v>21</v>
      </c>
      <c r="C1436" t="s">
        <v>281</v>
      </c>
      <c r="D1436" t="s">
        <v>360</v>
      </c>
      <c r="E1436" t="s">
        <v>575</v>
      </c>
      <c r="F1436" t="s">
        <v>523</v>
      </c>
      <c r="H1436" t="s">
        <v>383</v>
      </c>
      <c r="I1436">
        <v>1000</v>
      </c>
      <c r="K1436" t="s">
        <v>415</v>
      </c>
      <c r="L1436" t="s">
        <v>306</v>
      </c>
      <c r="M1436" t="s">
        <v>380</v>
      </c>
      <c r="N1436" t="str">
        <f>_xlfn.IFNA(INDEX('[1]Unit _Table'!B:B, MATCH(H1436, '[1]Unit _Table'!$A$1:$A$1000)), "")</f>
        <v>fahrenheit</v>
      </c>
      <c r="O1436" t="s">
        <v>8</v>
      </c>
      <c r="S1436" t="b">
        <v>0</v>
      </c>
    </row>
    <row r="1437" spans="1:19">
      <c r="A1437" s="1">
        <v>1435</v>
      </c>
      <c r="B1437" t="s">
        <v>21</v>
      </c>
      <c r="C1437" t="s">
        <v>197</v>
      </c>
      <c r="D1437" t="s">
        <v>360</v>
      </c>
      <c r="E1437" t="s">
        <v>575</v>
      </c>
      <c r="F1437" t="s">
        <v>523</v>
      </c>
      <c r="I1437">
        <v>1</v>
      </c>
      <c r="K1437" t="s">
        <v>414</v>
      </c>
      <c r="L1437" t="s">
        <v>299</v>
      </c>
      <c r="M1437" t="s">
        <v>298</v>
      </c>
      <c r="N1437" t="str">
        <f>_xlfn.IFNA(INDEX('[1]Unit _Table'!B:B, MATCH(H1437, '[1]Unit _Table'!A2137:A3136)), "")</f>
        <v/>
      </c>
      <c r="O1437" t="s">
        <v>8</v>
      </c>
      <c r="S1437" t="b">
        <v>0</v>
      </c>
    </row>
    <row r="1438" spans="1:19">
      <c r="A1438" s="1">
        <v>1436</v>
      </c>
      <c r="B1438" t="s">
        <v>21</v>
      </c>
      <c r="C1438" t="s">
        <v>198</v>
      </c>
      <c r="D1438" t="s">
        <v>360</v>
      </c>
      <c r="E1438" t="s">
        <v>575</v>
      </c>
      <c r="F1438" t="s">
        <v>523</v>
      </c>
      <c r="I1438">
        <v>1</v>
      </c>
      <c r="K1438" t="s">
        <v>413</v>
      </c>
      <c r="L1438" t="s">
        <v>299</v>
      </c>
      <c r="M1438" t="s">
        <v>298</v>
      </c>
      <c r="N1438" t="str">
        <f>_xlfn.IFNA(INDEX('[1]Unit _Table'!B:B, MATCH(H1438, '[1]Unit _Table'!A2181:A3180)), "")</f>
        <v/>
      </c>
      <c r="O1438" t="s">
        <v>8</v>
      </c>
      <c r="S1438" t="b">
        <v>0</v>
      </c>
    </row>
    <row r="1439" spans="1:19">
      <c r="A1439" s="1">
        <v>1437</v>
      </c>
      <c r="B1439" t="s">
        <v>21</v>
      </c>
      <c r="C1439" t="s">
        <v>199</v>
      </c>
      <c r="D1439" t="s">
        <v>360</v>
      </c>
      <c r="F1439" t="s">
        <v>523</v>
      </c>
      <c r="I1439">
        <v>1</v>
      </c>
      <c r="N1439" t="str">
        <f>_xlfn.IFNA(INDEX('[1]Unit _Table'!B:B, MATCH(H1439, '[1]Unit _Table'!A:A)), "")</f>
        <v/>
      </c>
      <c r="O1439" t="s">
        <v>8</v>
      </c>
      <c r="S1439" t="b">
        <v>0</v>
      </c>
    </row>
    <row r="1440" spans="1:19">
      <c r="A1440" s="1">
        <v>1438</v>
      </c>
      <c r="B1440" t="s">
        <v>21</v>
      </c>
      <c r="C1440" t="s">
        <v>25</v>
      </c>
      <c r="D1440" t="s">
        <v>360</v>
      </c>
      <c r="F1440" t="s">
        <v>523</v>
      </c>
      <c r="I1440">
        <v>1</v>
      </c>
      <c r="N1440" t="str">
        <f>_xlfn.IFNA(INDEX('[1]Unit _Table'!B:B, MATCH(H1440, '[1]Unit _Table'!A:A)), "")</f>
        <v/>
      </c>
      <c r="O1440" t="s">
        <v>8</v>
      </c>
      <c r="S1440" t="b">
        <v>0</v>
      </c>
    </row>
    <row r="1441" spans="1:19">
      <c r="A1441" s="1">
        <v>1439</v>
      </c>
      <c r="B1441" t="s">
        <v>21</v>
      </c>
      <c r="C1441" t="s">
        <v>200</v>
      </c>
      <c r="D1441" t="s">
        <v>360</v>
      </c>
      <c r="E1441" t="s">
        <v>575</v>
      </c>
      <c r="F1441" t="s">
        <v>523</v>
      </c>
      <c r="I1441">
        <v>1</v>
      </c>
      <c r="K1441" t="s">
        <v>304</v>
      </c>
      <c r="L1441" t="s">
        <v>299</v>
      </c>
      <c r="M1441" t="s">
        <v>298</v>
      </c>
      <c r="N1441" t="str">
        <f>_xlfn.IFNA(INDEX('[1]Unit _Table'!B:B, MATCH(H1441, '[1]Unit _Table'!A2298:A3297)), "")</f>
        <v/>
      </c>
      <c r="O1441" t="s">
        <v>8</v>
      </c>
      <c r="S1441" t="b">
        <v>1</v>
      </c>
    </row>
    <row r="1442" spans="1:19">
      <c r="A1442" s="1">
        <v>1440</v>
      </c>
      <c r="B1442" t="s">
        <v>21</v>
      </c>
      <c r="C1442" t="s">
        <v>201</v>
      </c>
      <c r="D1442" t="s">
        <v>360</v>
      </c>
      <c r="E1442" t="s">
        <v>575</v>
      </c>
      <c r="F1442" t="s">
        <v>523</v>
      </c>
      <c r="I1442">
        <v>1</v>
      </c>
      <c r="K1442" t="s">
        <v>300</v>
      </c>
      <c r="L1442" t="s">
        <v>299</v>
      </c>
      <c r="M1442" t="s">
        <v>298</v>
      </c>
      <c r="N1442" t="str">
        <f>_xlfn.IFNA(INDEX('[1]Unit _Table'!B:B, MATCH(H1442, '[1]Unit _Table'!A4123:A5122)), "")</f>
        <v/>
      </c>
      <c r="O1442" t="s">
        <v>8</v>
      </c>
      <c r="S1442" t="b">
        <v>1</v>
      </c>
    </row>
    <row r="1443" spans="1:19">
      <c r="A1443" s="1">
        <v>1441</v>
      </c>
      <c r="B1443" t="s">
        <v>21</v>
      </c>
      <c r="C1443" t="s">
        <v>202</v>
      </c>
      <c r="D1443" t="s">
        <v>360</v>
      </c>
      <c r="E1443" t="s">
        <v>575</v>
      </c>
      <c r="F1443" t="s">
        <v>523</v>
      </c>
      <c r="H1443" t="s">
        <v>383</v>
      </c>
      <c r="I1443">
        <v>1000</v>
      </c>
      <c r="K1443" t="s">
        <v>386</v>
      </c>
      <c r="L1443" t="s">
        <v>306</v>
      </c>
      <c r="M1443" t="s">
        <v>380</v>
      </c>
      <c r="N1443" t="str">
        <f>_xlfn.IFNA(INDEX('[1]Unit _Table'!B:B, MATCH(H1443, '[1]Unit _Table'!$A$1:$A$1000)), "")</f>
        <v>fahrenheit</v>
      </c>
      <c r="O1443" t="s">
        <v>8</v>
      </c>
      <c r="S1443" t="b">
        <v>0</v>
      </c>
    </row>
    <row r="1444" spans="1:19">
      <c r="A1444" s="1">
        <v>1442</v>
      </c>
      <c r="B1444" t="s">
        <v>21</v>
      </c>
      <c r="C1444" t="s">
        <v>203</v>
      </c>
      <c r="D1444" t="s">
        <v>360</v>
      </c>
      <c r="E1444" t="s">
        <v>575</v>
      </c>
      <c r="F1444" t="s">
        <v>523</v>
      </c>
      <c r="H1444" t="s">
        <v>383</v>
      </c>
      <c r="I1444">
        <v>1000</v>
      </c>
      <c r="K1444" t="s">
        <v>385</v>
      </c>
      <c r="L1444" t="s">
        <v>306</v>
      </c>
      <c r="M1444" t="s">
        <v>380</v>
      </c>
      <c r="N1444" t="str">
        <f>_xlfn.IFNA(INDEX('[1]Unit _Table'!B:B, MATCH(H1444, '[1]Unit _Table'!$A$1:$A$1000)), "")</f>
        <v>fahrenheit</v>
      </c>
      <c r="O1444" t="s">
        <v>8</v>
      </c>
      <c r="S1444" t="b">
        <v>0</v>
      </c>
    </row>
    <row r="1445" spans="1:19">
      <c r="A1445" s="1">
        <v>1443</v>
      </c>
      <c r="B1445" t="s">
        <v>21</v>
      </c>
      <c r="C1445" t="s">
        <v>282</v>
      </c>
      <c r="D1445" t="s">
        <v>360</v>
      </c>
      <c r="E1445" t="s">
        <v>575</v>
      </c>
      <c r="F1445" t="s">
        <v>523</v>
      </c>
      <c r="H1445" t="s">
        <v>383</v>
      </c>
      <c r="I1445">
        <v>1000</v>
      </c>
      <c r="K1445" t="s">
        <v>384</v>
      </c>
      <c r="L1445" t="s">
        <v>306</v>
      </c>
      <c r="M1445" t="s">
        <v>380</v>
      </c>
      <c r="N1445" t="str">
        <f>_xlfn.IFNA(INDEX('[1]Unit _Table'!B:B, MATCH(H1445, '[1]Unit _Table'!$A$1:$A$1000)), "")</f>
        <v>fahrenheit</v>
      </c>
      <c r="O1445" t="s">
        <v>8</v>
      </c>
      <c r="S1445" t="b">
        <v>0</v>
      </c>
    </row>
    <row r="1446" spans="1:19">
      <c r="A1446" s="1">
        <v>1444</v>
      </c>
      <c r="B1446" t="s">
        <v>21</v>
      </c>
      <c r="C1446" t="s">
        <v>147</v>
      </c>
      <c r="D1446" t="s">
        <v>360</v>
      </c>
      <c r="E1446" t="s">
        <v>575</v>
      </c>
      <c r="F1446" t="s">
        <v>523</v>
      </c>
      <c r="I1446">
        <v>1000</v>
      </c>
      <c r="K1446" t="s">
        <v>307</v>
      </c>
      <c r="L1446" t="s">
        <v>376</v>
      </c>
      <c r="M1446" t="s">
        <v>305</v>
      </c>
      <c r="N1446" t="str">
        <f>_xlfn.IFNA(INDEX('[1]Unit _Table'!B:B, MATCH(H1446, '[1]Unit _Table'!A3004:A4003)), "")</f>
        <v/>
      </c>
      <c r="O1446" t="s">
        <v>8</v>
      </c>
      <c r="S1446" t="b">
        <v>0</v>
      </c>
    </row>
    <row r="1447" spans="1:19">
      <c r="A1447" s="1">
        <v>1445</v>
      </c>
      <c r="B1447" t="s">
        <v>21</v>
      </c>
      <c r="C1447" t="s">
        <v>204</v>
      </c>
      <c r="D1447" t="s">
        <v>360</v>
      </c>
      <c r="E1447" t="s">
        <v>575</v>
      </c>
      <c r="F1447" t="s">
        <v>523</v>
      </c>
      <c r="H1447" t="s">
        <v>383</v>
      </c>
      <c r="I1447">
        <v>1000</v>
      </c>
      <c r="K1447" t="s">
        <v>382</v>
      </c>
      <c r="L1447" t="s">
        <v>306</v>
      </c>
      <c r="M1447" t="s">
        <v>380</v>
      </c>
      <c r="N1447" t="str">
        <f>_xlfn.IFNA(INDEX('[1]Unit _Table'!B:B, MATCH(H1447, '[1]Unit _Table'!$A$1:$A$1000)), "")</f>
        <v>fahrenheit</v>
      </c>
      <c r="O1447" t="s">
        <v>8</v>
      </c>
      <c r="S1447" t="b">
        <v>1</v>
      </c>
    </row>
    <row r="1448" spans="1:19">
      <c r="A1448" s="1">
        <v>1446</v>
      </c>
      <c r="B1448" t="s">
        <v>21</v>
      </c>
      <c r="C1448" t="s">
        <v>205</v>
      </c>
      <c r="D1448" t="s">
        <v>360</v>
      </c>
      <c r="E1448" t="s">
        <v>575</v>
      </c>
      <c r="F1448" t="s">
        <v>523</v>
      </c>
      <c r="I1448">
        <v>1000</v>
      </c>
      <c r="K1448" t="s">
        <v>307</v>
      </c>
      <c r="L1448" t="s">
        <v>306</v>
      </c>
      <c r="M1448" t="s">
        <v>305</v>
      </c>
      <c r="N1448" t="str">
        <f>_xlfn.IFNA(INDEX('[1]Unit _Table'!B:B, MATCH(H1448, '[1]Unit _Table'!A3106:A4105)), "")</f>
        <v/>
      </c>
      <c r="O1448" t="s">
        <v>8</v>
      </c>
      <c r="S1448" t="b">
        <v>0</v>
      </c>
    </row>
    <row r="1449" spans="1:19">
      <c r="A1449" s="1">
        <v>1447</v>
      </c>
      <c r="B1449" t="s">
        <v>105</v>
      </c>
      <c r="C1449" t="s">
        <v>206</v>
      </c>
      <c r="D1449" t="s">
        <v>360</v>
      </c>
      <c r="E1449" t="s">
        <v>575</v>
      </c>
      <c r="F1449" t="s">
        <v>523</v>
      </c>
      <c r="H1449" t="s">
        <v>383</v>
      </c>
      <c r="I1449">
        <v>1000</v>
      </c>
      <c r="K1449" t="s">
        <v>451</v>
      </c>
      <c r="L1449" t="s">
        <v>423</v>
      </c>
      <c r="M1449" t="s">
        <v>380</v>
      </c>
      <c r="N1449" t="str">
        <f>_xlfn.IFNA(INDEX('[1]Unit _Table'!B:B, MATCH(H1449, '[1]Unit _Table'!$A$1:$A$1000)), "")</f>
        <v>fahrenheit</v>
      </c>
      <c r="O1449" t="s">
        <v>8</v>
      </c>
      <c r="S1449" t="b">
        <v>1</v>
      </c>
    </row>
    <row r="1450" spans="1:19">
      <c r="A1450" s="1">
        <v>1448</v>
      </c>
      <c r="B1450" t="s">
        <v>105</v>
      </c>
      <c r="C1450" t="s">
        <v>207</v>
      </c>
      <c r="D1450" t="s">
        <v>360</v>
      </c>
      <c r="E1450" t="s">
        <v>575</v>
      </c>
      <c r="F1450" t="s">
        <v>523</v>
      </c>
      <c r="H1450" t="s">
        <v>383</v>
      </c>
      <c r="I1450">
        <v>1000</v>
      </c>
      <c r="K1450" t="s">
        <v>450</v>
      </c>
      <c r="L1450" t="s">
        <v>306</v>
      </c>
      <c r="M1450" t="s">
        <v>380</v>
      </c>
      <c r="N1450" t="str">
        <f>_xlfn.IFNA(INDEX('[1]Unit _Table'!B:B, MATCH(H1450, '[1]Unit _Table'!$A$1:$A$1000)), "")</f>
        <v>fahrenheit</v>
      </c>
      <c r="O1450" t="s">
        <v>8</v>
      </c>
      <c r="S1450" t="b">
        <v>1</v>
      </c>
    </row>
    <row r="1451" spans="1:19">
      <c r="A1451" s="1">
        <v>1449</v>
      </c>
      <c r="B1451" t="s">
        <v>105</v>
      </c>
      <c r="C1451" t="s">
        <v>219</v>
      </c>
      <c r="D1451" t="s">
        <v>360</v>
      </c>
      <c r="E1451" t="s">
        <v>575</v>
      </c>
      <c r="F1451" t="s">
        <v>523</v>
      </c>
      <c r="H1451" t="s">
        <v>383</v>
      </c>
      <c r="I1451">
        <v>1000</v>
      </c>
      <c r="K1451" t="s">
        <v>449</v>
      </c>
      <c r="L1451" t="s">
        <v>306</v>
      </c>
      <c r="M1451" t="s">
        <v>380</v>
      </c>
      <c r="N1451" t="str">
        <f>_xlfn.IFNA(INDEX('[1]Unit _Table'!B:B, MATCH(H1451, '[1]Unit _Table'!$A$1:$A$1000)), "")</f>
        <v>fahrenheit</v>
      </c>
      <c r="O1451" t="s">
        <v>8</v>
      </c>
      <c r="S1451" t="b">
        <v>0</v>
      </c>
    </row>
    <row r="1452" spans="1:19">
      <c r="A1452" s="1">
        <v>1450</v>
      </c>
      <c r="B1452" t="s">
        <v>105</v>
      </c>
      <c r="C1452" t="s">
        <v>220</v>
      </c>
      <c r="D1452" t="s">
        <v>360</v>
      </c>
      <c r="E1452" t="s">
        <v>575</v>
      </c>
      <c r="F1452" t="s">
        <v>523</v>
      </c>
      <c r="H1452" t="s">
        <v>383</v>
      </c>
      <c r="I1452">
        <v>1000</v>
      </c>
      <c r="K1452" t="s">
        <v>449</v>
      </c>
      <c r="L1452" t="s">
        <v>306</v>
      </c>
      <c r="M1452" t="s">
        <v>380</v>
      </c>
      <c r="N1452" t="str">
        <f>_xlfn.IFNA(INDEX('[1]Unit _Table'!B:B, MATCH(H1452, '[1]Unit _Table'!$A$1:$A$1000)), "")</f>
        <v>fahrenheit</v>
      </c>
      <c r="O1452" t="s">
        <v>8</v>
      </c>
      <c r="S1452" t="b">
        <v>0</v>
      </c>
    </row>
    <row r="1453" spans="1:19">
      <c r="A1453" s="1">
        <v>1451</v>
      </c>
      <c r="B1453" t="s">
        <v>105</v>
      </c>
      <c r="C1453" t="s">
        <v>464</v>
      </c>
      <c r="D1453" t="s">
        <v>360</v>
      </c>
      <c r="E1453" t="s">
        <v>575</v>
      </c>
      <c r="F1453" t="s">
        <v>523</v>
      </c>
      <c r="H1453" t="s">
        <v>383</v>
      </c>
      <c r="I1453">
        <v>1000</v>
      </c>
      <c r="K1453" t="s">
        <v>449</v>
      </c>
      <c r="L1453" t="s">
        <v>306</v>
      </c>
      <c r="M1453" t="s">
        <v>380</v>
      </c>
      <c r="N1453" t="str">
        <f>_xlfn.IFNA(INDEX('[1]Unit _Table'!B:B, MATCH(H1453, '[1]Unit _Table'!$A$1:$A$1000)), "")</f>
        <v>fahrenheit</v>
      </c>
      <c r="O1453" t="s">
        <v>8</v>
      </c>
      <c r="S1453" t="b">
        <v>0</v>
      </c>
    </row>
    <row r="1454" spans="1:19">
      <c r="A1454" s="1">
        <v>1452</v>
      </c>
      <c r="B1454" t="s">
        <v>105</v>
      </c>
      <c r="C1454" t="s">
        <v>209</v>
      </c>
      <c r="D1454" t="s">
        <v>360</v>
      </c>
      <c r="E1454" t="s">
        <v>575</v>
      </c>
      <c r="F1454" t="s">
        <v>523</v>
      </c>
      <c r="I1454">
        <v>1000</v>
      </c>
      <c r="K1454" t="s">
        <v>375</v>
      </c>
      <c r="L1454" t="s">
        <v>299</v>
      </c>
      <c r="M1454" t="s">
        <v>305</v>
      </c>
      <c r="N1454" t="str">
        <f>_xlfn.IFNA(INDEX('[1]Unit _Table'!B:B, MATCH(H1454, '[1]Unit _Table'!A3055:A4054)), "")</f>
        <v/>
      </c>
      <c r="O1454" t="s">
        <v>8</v>
      </c>
      <c r="S1454" t="b">
        <v>0</v>
      </c>
    </row>
    <row r="1455" spans="1:19">
      <c r="A1455" s="1">
        <v>1453</v>
      </c>
      <c r="B1455" t="s">
        <v>108</v>
      </c>
      <c r="C1455" t="s">
        <v>210</v>
      </c>
      <c r="D1455" t="s">
        <v>360</v>
      </c>
      <c r="E1455" t="s">
        <v>575</v>
      </c>
      <c r="F1455" t="s">
        <v>523</v>
      </c>
      <c r="I1455">
        <v>1000</v>
      </c>
      <c r="K1455" t="s">
        <v>381</v>
      </c>
      <c r="L1455" t="s">
        <v>306</v>
      </c>
      <c r="M1455" t="s">
        <v>380</v>
      </c>
      <c r="N1455" t="str">
        <f>_xlfn.IFNA(INDEX('[1]Unit _Table'!B:B, MATCH(H1455, '[1]Unit _Table'!A2544:A3543)), "")</f>
        <v/>
      </c>
      <c r="O1455" t="s">
        <v>8</v>
      </c>
      <c r="S1455" t="b">
        <v>1</v>
      </c>
    </row>
    <row r="1456" spans="1:19">
      <c r="A1456" s="1">
        <v>1454</v>
      </c>
      <c r="B1456" t="s">
        <v>108</v>
      </c>
      <c r="C1456" t="s">
        <v>420</v>
      </c>
      <c r="D1456" t="s">
        <v>360</v>
      </c>
      <c r="E1456" t="s">
        <v>575</v>
      </c>
      <c r="F1456" t="s">
        <v>523</v>
      </c>
      <c r="I1456">
        <v>1000</v>
      </c>
      <c r="K1456" t="s">
        <v>419</v>
      </c>
      <c r="L1456" t="s">
        <v>306</v>
      </c>
      <c r="M1456" t="s">
        <v>305</v>
      </c>
      <c r="N1456" t="str">
        <f>_xlfn.IFNA(INDEX('[1]Unit _Table'!B:B, MATCH(H1456, '[1]Unit _Table'!A1728:A2727)), "")</f>
        <v/>
      </c>
      <c r="O1456" t="s">
        <v>8</v>
      </c>
      <c r="S1456" t="b">
        <v>1</v>
      </c>
    </row>
    <row r="1457" spans="1:19">
      <c r="A1457" s="1">
        <v>1455</v>
      </c>
      <c r="B1457" t="s">
        <v>108</v>
      </c>
      <c r="C1457" t="s">
        <v>211</v>
      </c>
      <c r="D1457" t="s">
        <v>360</v>
      </c>
      <c r="E1457" t="s">
        <v>575</v>
      </c>
      <c r="F1457" t="s">
        <v>523</v>
      </c>
      <c r="I1457">
        <v>1000</v>
      </c>
      <c r="K1457" t="s">
        <v>377</v>
      </c>
      <c r="L1457" t="s">
        <v>306</v>
      </c>
      <c r="M1457" t="s">
        <v>305</v>
      </c>
      <c r="N1457" t="str">
        <f>_xlfn.IFNA(INDEX('[1]Unit _Table'!B:B, MATCH(H1457, '[1]Unit _Table'!A2935:A3934)), "")</f>
        <v/>
      </c>
      <c r="O1457" t="s">
        <v>8</v>
      </c>
      <c r="S1457" t="b">
        <v>1</v>
      </c>
    </row>
    <row r="1458" spans="1:19">
      <c r="A1458" s="1">
        <v>1456</v>
      </c>
      <c r="B1458" t="s">
        <v>31</v>
      </c>
      <c r="C1458" t="s">
        <v>32</v>
      </c>
      <c r="D1458" t="s">
        <v>360</v>
      </c>
      <c r="F1458" t="s">
        <v>308</v>
      </c>
      <c r="I1458" t="e">
        <f>IF(Table13[[#This Row],[Measurement_Kind]]="number", 1000, IF(Table13[[#This Row],[Measurement_Kind]]=OR("boolean", "str"), 1, "N/A"))</f>
        <v>#VALUE!</v>
      </c>
      <c r="N1458" t="str">
        <f>_xlfn.IFNA(INDEX('[1]Unit _Table'!B:B, MATCH(H1458, '[1]Unit _Table'!A:A)), "")</f>
        <v/>
      </c>
      <c r="O1458" t="s">
        <v>8</v>
      </c>
      <c r="S1458" t="b">
        <v>0</v>
      </c>
    </row>
    <row r="1459" spans="1:19">
      <c r="A1459" s="1">
        <v>1457</v>
      </c>
      <c r="B1459" t="s">
        <v>31</v>
      </c>
      <c r="C1459" t="s">
        <v>753</v>
      </c>
      <c r="D1459" t="s">
        <v>360</v>
      </c>
      <c r="F1459" t="s">
        <v>308</v>
      </c>
      <c r="I1459" t="e">
        <f>IF(Table13[[#This Row],[Measurement_Kind]]="number", 1000, IF(Table13[[#This Row],[Measurement_Kind]]=OR("boolean", "str"), 1, "N/A"))</f>
        <v>#VALUE!</v>
      </c>
      <c r="N1459" t="str">
        <f>_xlfn.IFNA(INDEX('[1]Unit _Table'!B:B, MATCH(H1459, '[1]Unit _Table'!A:A)), "")</f>
        <v/>
      </c>
      <c r="O1459" t="s">
        <v>8</v>
      </c>
      <c r="S1459" t="b">
        <v>0</v>
      </c>
    </row>
    <row r="1460" spans="1:19">
      <c r="A1460" s="1">
        <v>1458</v>
      </c>
      <c r="B1460" t="s">
        <v>111</v>
      </c>
      <c r="C1460" t="s">
        <v>112</v>
      </c>
      <c r="D1460" t="s">
        <v>360</v>
      </c>
      <c r="F1460" t="s">
        <v>308</v>
      </c>
      <c r="I1460" t="e">
        <f>IF(Table13[[#This Row],[Measurement_Kind]]="number", 1000, IF(Table13[[#This Row],[Measurement_Kind]]=OR("boolean", "str"), 1, "N/A"))</f>
        <v>#VALUE!</v>
      </c>
      <c r="N1460" t="str">
        <f>_xlfn.IFNA(INDEX('[1]Unit _Table'!B:B, MATCH(H1460, '[1]Unit _Table'!A:A)), "")</f>
        <v/>
      </c>
      <c r="O1460" t="s">
        <v>8</v>
      </c>
      <c r="S1460" t="b">
        <v>0</v>
      </c>
    </row>
    <row r="1461" spans="1:19">
      <c r="A1461" s="1">
        <v>1459</v>
      </c>
      <c r="B1461" t="s">
        <v>111</v>
      </c>
      <c r="C1461" t="s">
        <v>113</v>
      </c>
      <c r="D1461" t="s">
        <v>360</v>
      </c>
      <c r="F1461" t="s">
        <v>308</v>
      </c>
      <c r="I1461" t="e">
        <f>IF(Table13[[#This Row],[Measurement_Kind]]="number", 1000, IF(Table13[[#This Row],[Measurement_Kind]]=OR("boolean", "str"), 1, "N/A"))</f>
        <v>#VALUE!</v>
      </c>
      <c r="N1461" t="str">
        <f>_xlfn.IFNA(INDEX('[1]Unit _Table'!B:B, MATCH(H1461, '[1]Unit _Table'!A:A)), "")</f>
        <v/>
      </c>
      <c r="O1461" t="s">
        <v>8</v>
      </c>
      <c r="S1461" t="b">
        <v>0</v>
      </c>
    </row>
    <row r="1462" spans="1:19">
      <c r="A1462" s="1">
        <v>1460</v>
      </c>
      <c r="B1462" t="s">
        <v>33</v>
      </c>
      <c r="C1462" t="s">
        <v>38</v>
      </c>
      <c r="D1462" t="s">
        <v>360</v>
      </c>
      <c r="F1462" t="s">
        <v>308</v>
      </c>
      <c r="I1462" t="e">
        <f>IF(Table13[[#This Row],[Measurement_Kind]]="number", 1000, IF(Table13[[#This Row],[Measurement_Kind]]=OR("boolean", "str"), 1, "N/A"))</f>
        <v>#VALUE!</v>
      </c>
      <c r="N1462" t="str">
        <f>_xlfn.IFNA(INDEX('[1]Unit _Table'!B:B, MATCH(H1462, '[1]Unit _Table'!A:A)), "")</f>
        <v/>
      </c>
      <c r="O1462" t="s">
        <v>8</v>
      </c>
      <c r="S1462" t="b">
        <v>0</v>
      </c>
    </row>
    <row r="1463" spans="1:19">
      <c r="A1463" s="1">
        <v>1461</v>
      </c>
      <c r="B1463" t="s">
        <v>33</v>
      </c>
      <c r="C1463" t="s">
        <v>566</v>
      </c>
      <c r="D1463" t="s">
        <v>360</v>
      </c>
      <c r="F1463" t="s">
        <v>308</v>
      </c>
      <c r="I1463">
        <v>1</v>
      </c>
      <c r="M1463" t="s">
        <v>305</v>
      </c>
      <c r="N1463" t="str">
        <f>_xlfn.IFNA(INDEX('[1]Unit _Table'!B:B, MATCH(H1463, '[1]Unit _Table'!A:A)), "")</f>
        <v/>
      </c>
      <c r="O1463" t="s">
        <v>8</v>
      </c>
      <c r="S1463" t="b">
        <v>0</v>
      </c>
    </row>
    <row r="1464" spans="1:19">
      <c r="A1464" s="1">
        <v>1462</v>
      </c>
      <c r="B1464" t="s">
        <v>33</v>
      </c>
      <c r="C1464" t="s">
        <v>217</v>
      </c>
      <c r="D1464" t="s">
        <v>360</v>
      </c>
      <c r="F1464" t="s">
        <v>308</v>
      </c>
      <c r="I1464">
        <v>1</v>
      </c>
      <c r="M1464" t="s">
        <v>305</v>
      </c>
      <c r="N1464" t="str">
        <f>_xlfn.IFNA(INDEX('[1]Unit _Table'!B:B, MATCH(H1464, '[1]Unit _Table'!A:A)), "")</f>
        <v/>
      </c>
      <c r="O1464" t="s">
        <v>8</v>
      </c>
      <c r="S1464" t="b">
        <v>0</v>
      </c>
    </row>
    <row r="1465" spans="1:19">
      <c r="A1465" s="1">
        <v>1463</v>
      </c>
      <c r="B1465" t="s">
        <v>33</v>
      </c>
      <c r="C1465" t="s">
        <v>216</v>
      </c>
      <c r="D1465" t="s">
        <v>360</v>
      </c>
      <c r="F1465" t="s">
        <v>308</v>
      </c>
      <c r="I1465">
        <v>1</v>
      </c>
      <c r="M1465" t="s">
        <v>305</v>
      </c>
      <c r="N1465" t="str">
        <f>_xlfn.IFNA(INDEX('[1]Unit _Table'!B:B, MATCH(H1465, '[1]Unit _Table'!A:A)), "")</f>
        <v/>
      </c>
      <c r="O1465" t="s">
        <v>8</v>
      </c>
      <c r="S1465" t="b">
        <v>0</v>
      </c>
    </row>
    <row r="1466" spans="1:19">
      <c r="A1466" s="1">
        <v>1464</v>
      </c>
      <c r="B1466" t="s">
        <v>33</v>
      </c>
      <c r="C1466" t="s">
        <v>34</v>
      </c>
      <c r="D1466" t="s">
        <v>360</v>
      </c>
      <c r="F1466" t="s">
        <v>308</v>
      </c>
      <c r="I1466" t="e">
        <f>IF(Table13[[#This Row],[Measurement_Kind]]="number", 1000, IF(Table13[[#This Row],[Measurement_Kind]]=OR("boolean", "str"), 1, "N/A"))</f>
        <v>#VALUE!</v>
      </c>
      <c r="N1466" t="str">
        <f>_xlfn.IFNA(INDEX('[1]Unit _Table'!B:B, MATCH(H1466, '[1]Unit _Table'!A:A)), "")</f>
        <v/>
      </c>
      <c r="O1466" t="s">
        <v>8</v>
      </c>
      <c r="S1466" t="b">
        <v>0</v>
      </c>
    </row>
    <row r="1467" spans="1:19">
      <c r="A1467" s="1">
        <v>1465</v>
      </c>
      <c r="B1467" t="s">
        <v>33</v>
      </c>
      <c r="C1467" t="s">
        <v>214</v>
      </c>
      <c r="D1467" t="s">
        <v>360</v>
      </c>
      <c r="F1467" t="s">
        <v>308</v>
      </c>
      <c r="I1467">
        <v>1</v>
      </c>
      <c r="M1467" t="s">
        <v>305</v>
      </c>
      <c r="N1467" t="str">
        <f>_xlfn.IFNA(INDEX('[1]Unit _Table'!B:B, MATCH(H1467, '[1]Unit _Table'!A:A)), "")</f>
        <v/>
      </c>
      <c r="O1467" t="s">
        <v>8</v>
      </c>
      <c r="S1467" t="b">
        <v>0</v>
      </c>
    </row>
    <row r="1468" spans="1:19">
      <c r="A1468" s="1">
        <v>1466</v>
      </c>
      <c r="B1468" t="s">
        <v>33</v>
      </c>
      <c r="C1468" t="s">
        <v>213</v>
      </c>
      <c r="D1468" t="s">
        <v>360</v>
      </c>
      <c r="F1468" t="s">
        <v>308</v>
      </c>
      <c r="I1468" t="e">
        <f>IF(Table13[[#This Row],[Measurement_Kind]]="number", 1000, IF(Table13[[#This Row],[Measurement_Kind]]=OR("boolean", "str"), 1, "N/A"))</f>
        <v>#VALUE!</v>
      </c>
      <c r="L1468" t="s">
        <v>306</v>
      </c>
      <c r="M1468" t="s">
        <v>305</v>
      </c>
      <c r="N1468" t="str">
        <f>_xlfn.IFNA(INDEX('[1]Unit _Table'!B:B, MATCH(H1468, '[1]Unit _Table'!A:A)), "")</f>
        <v/>
      </c>
      <c r="O1468" t="s">
        <v>8</v>
      </c>
      <c r="S1468" t="b">
        <v>0</v>
      </c>
    </row>
    <row r="1469" spans="1:19">
      <c r="A1469" s="1">
        <v>1467</v>
      </c>
      <c r="B1469" t="s">
        <v>33</v>
      </c>
      <c r="C1469" t="s">
        <v>215</v>
      </c>
      <c r="D1469" t="s">
        <v>360</v>
      </c>
      <c r="F1469" t="s">
        <v>308</v>
      </c>
      <c r="I1469">
        <v>1</v>
      </c>
      <c r="M1469" t="s">
        <v>305</v>
      </c>
      <c r="N1469" t="str">
        <f>_xlfn.IFNA(INDEX('[1]Unit _Table'!B:B, MATCH(H1469, '[1]Unit _Table'!A:A)), "")</f>
        <v/>
      </c>
      <c r="O1469" t="s">
        <v>8</v>
      </c>
      <c r="S1469" t="b">
        <v>0</v>
      </c>
    </row>
    <row r="1470" spans="1:19">
      <c r="A1470" s="1">
        <v>1468</v>
      </c>
      <c r="B1470" t="s">
        <v>33</v>
      </c>
      <c r="C1470" t="s">
        <v>35</v>
      </c>
      <c r="D1470" t="s">
        <v>360</v>
      </c>
      <c r="F1470" t="s">
        <v>308</v>
      </c>
      <c r="I1470" t="e">
        <f>IF(Table13[[#This Row],[Measurement_Kind]]="number", 1000, IF(Table13[[#This Row],[Measurement_Kind]]=OR("boolean", "str"), 1, "N/A"))</f>
        <v>#VALUE!</v>
      </c>
      <c r="N1470" t="str">
        <f>_xlfn.IFNA(INDEX('[1]Unit _Table'!B:B, MATCH(H1470, '[1]Unit _Table'!A:A)), "")</f>
        <v/>
      </c>
      <c r="O1470" t="s">
        <v>8</v>
      </c>
      <c r="S1470" t="b">
        <v>0</v>
      </c>
    </row>
    <row r="1471" spans="1:19">
      <c r="A1471" s="1">
        <v>1469</v>
      </c>
      <c r="B1471" t="s">
        <v>33</v>
      </c>
      <c r="C1471" t="s">
        <v>479</v>
      </c>
      <c r="D1471" t="s">
        <v>360</v>
      </c>
      <c r="F1471" t="s">
        <v>308</v>
      </c>
      <c r="I1471" t="e">
        <f>IF(Table13[[#This Row],[Measurement_Kind]]="number", 1000, IF(Table13[[#This Row],[Measurement_Kind]]=OR("boolean", "str"), 1, "N/A"))</f>
        <v>#VALUE!</v>
      </c>
      <c r="N1471" t="str">
        <f>_xlfn.IFNA(INDEX('[1]Unit _Table'!B:B, MATCH(H1471, '[1]Unit _Table'!A:A)), "")</f>
        <v/>
      </c>
      <c r="O1471" t="s">
        <v>8</v>
      </c>
      <c r="S1471" t="b">
        <v>0</v>
      </c>
    </row>
    <row r="1472" spans="1:19">
      <c r="A1472" s="1">
        <v>1470</v>
      </c>
      <c r="B1472" t="s">
        <v>45</v>
      </c>
      <c r="C1472" t="s">
        <v>47</v>
      </c>
      <c r="D1472" t="s">
        <v>360</v>
      </c>
      <c r="F1472" t="s">
        <v>308</v>
      </c>
      <c r="I1472" t="e">
        <f>IF(Table13[[#This Row],[Measurement_Kind]]="number", 1000, IF(Table13[[#This Row],[Measurement_Kind]]=OR("boolean", "str"), 1, "N/A"))</f>
        <v>#VALUE!</v>
      </c>
      <c r="N1472" t="str">
        <f>_xlfn.IFNA(INDEX('[1]Unit _Table'!B:B, MATCH(H1472, '[1]Unit _Table'!A:A)), "")</f>
        <v/>
      </c>
      <c r="O1472" t="s">
        <v>8</v>
      </c>
      <c r="S1472" t="b">
        <v>0</v>
      </c>
    </row>
    <row r="1473" spans="1:19">
      <c r="A1473" s="1">
        <v>1471</v>
      </c>
      <c r="B1473" t="s">
        <v>45</v>
      </c>
      <c r="C1473" t="s">
        <v>48</v>
      </c>
      <c r="D1473" t="s">
        <v>360</v>
      </c>
      <c r="F1473" t="s">
        <v>308</v>
      </c>
      <c r="I1473" t="e">
        <f>IF(Table13[[#This Row],[Measurement_Kind]]="number", 1000, IF(Table13[[#This Row],[Measurement_Kind]]=OR("boolean", "str"), 1, "N/A"))</f>
        <v>#VALUE!</v>
      </c>
      <c r="N1473" t="str">
        <f>_xlfn.IFNA(INDEX('[1]Unit _Table'!B:B, MATCH(H1473, '[1]Unit _Table'!A:A)), "")</f>
        <v/>
      </c>
      <c r="O1473" t="s">
        <v>8</v>
      </c>
      <c r="S1473" t="b">
        <v>0</v>
      </c>
    </row>
    <row r="1474" spans="1:19">
      <c r="A1474" s="1">
        <v>1472</v>
      </c>
      <c r="B1474" t="s">
        <v>45</v>
      </c>
      <c r="C1474" t="s">
        <v>49</v>
      </c>
      <c r="D1474" t="s">
        <v>360</v>
      </c>
      <c r="F1474" t="s">
        <v>308</v>
      </c>
      <c r="I1474" t="e">
        <f>IF(Table13[[#This Row],[Measurement_Kind]]="number", 1000, IF(Table13[[#This Row],[Measurement_Kind]]=OR("boolean", "str"), 1, "N/A"))</f>
        <v>#VALUE!</v>
      </c>
      <c r="N1474" t="str">
        <f>_xlfn.IFNA(INDEX('[1]Unit _Table'!B:B, MATCH(H1474, '[1]Unit _Table'!A:A)), "")</f>
        <v/>
      </c>
      <c r="O1474" t="s">
        <v>8</v>
      </c>
      <c r="S1474" t="b">
        <v>0</v>
      </c>
    </row>
    <row r="1475" spans="1:19">
      <c r="A1475" s="1">
        <v>1473</v>
      </c>
      <c r="B1475" t="s">
        <v>45</v>
      </c>
      <c r="C1475" t="s">
        <v>50</v>
      </c>
      <c r="D1475" t="s">
        <v>360</v>
      </c>
      <c r="F1475" t="s">
        <v>308</v>
      </c>
      <c r="I1475" t="e">
        <f>IF(Table13[[#This Row],[Measurement_Kind]]="number", 1000, IF(Table13[[#This Row],[Measurement_Kind]]=OR("boolean", "str"), 1, "N/A"))</f>
        <v>#VALUE!</v>
      </c>
      <c r="N1475" t="str">
        <f>_xlfn.IFNA(INDEX('[1]Unit _Table'!B:B, MATCH(H1475, '[1]Unit _Table'!A:A)), "")</f>
        <v/>
      </c>
      <c r="O1475" t="s">
        <v>8</v>
      </c>
      <c r="S1475" t="b">
        <v>0</v>
      </c>
    </row>
    <row r="1476" spans="1:19">
      <c r="A1476" s="1">
        <v>1474</v>
      </c>
      <c r="B1476" t="s">
        <v>45</v>
      </c>
      <c r="C1476" t="s">
        <v>52</v>
      </c>
      <c r="D1476" t="s">
        <v>360</v>
      </c>
      <c r="F1476" t="s">
        <v>308</v>
      </c>
      <c r="I1476" t="e">
        <f>IF(Table13[[#This Row],[Measurement_Kind]]="number", 1000, IF(Table13[[#This Row],[Measurement_Kind]]=OR("boolean", "str"), 1, "N/A"))</f>
        <v>#VALUE!</v>
      </c>
      <c r="N1476" t="str">
        <f>_xlfn.IFNA(INDEX('[1]Unit _Table'!B:B, MATCH(H1476, '[1]Unit _Table'!A:A)), "")</f>
        <v/>
      </c>
      <c r="O1476" t="s">
        <v>8</v>
      </c>
      <c r="S1476" t="b">
        <v>0</v>
      </c>
    </row>
    <row r="1477" spans="1:19">
      <c r="A1477" s="1">
        <v>1475</v>
      </c>
      <c r="B1477" t="s">
        <v>45</v>
      </c>
      <c r="C1477" t="s">
        <v>53</v>
      </c>
      <c r="D1477" t="s">
        <v>360</v>
      </c>
      <c r="F1477" t="s">
        <v>308</v>
      </c>
      <c r="I1477" t="e">
        <f>IF(Table13[[#This Row],[Measurement_Kind]]="number", 1000, IF(Table13[[#This Row],[Measurement_Kind]]=OR("boolean", "str"), 1, "N/A"))</f>
        <v>#VALUE!</v>
      </c>
      <c r="N1477" t="str">
        <f>_xlfn.IFNA(INDEX('[1]Unit _Table'!B:B, MATCH(H1477, '[1]Unit _Table'!A:A)), "")</f>
        <v/>
      </c>
      <c r="O1477" t="s">
        <v>8</v>
      </c>
      <c r="S1477" t="b">
        <v>0</v>
      </c>
    </row>
    <row r="1478" spans="1:19">
      <c r="A1478" s="1">
        <v>1476</v>
      </c>
      <c r="B1478" t="s">
        <v>45</v>
      </c>
      <c r="C1478" t="s">
        <v>54</v>
      </c>
      <c r="D1478" t="s">
        <v>360</v>
      </c>
      <c r="F1478" t="s">
        <v>308</v>
      </c>
      <c r="I1478" t="e">
        <f>IF(Table13[[#This Row],[Measurement_Kind]]="number", 1000, IF(Table13[[#This Row],[Measurement_Kind]]=OR("boolean", "str"), 1, "N/A"))</f>
        <v>#VALUE!</v>
      </c>
      <c r="N1478" t="str">
        <f>_xlfn.IFNA(INDEX('[1]Unit _Table'!B:B, MATCH(H1478, '[1]Unit _Table'!A:A)), "")</f>
        <v/>
      </c>
      <c r="O1478" t="s">
        <v>8</v>
      </c>
      <c r="S1478" t="b">
        <v>0</v>
      </c>
    </row>
    <row r="1479" spans="1:19">
      <c r="A1479" s="1">
        <v>1477</v>
      </c>
      <c r="B1479" t="s">
        <v>45</v>
      </c>
      <c r="C1479" t="s">
        <v>55</v>
      </c>
      <c r="D1479" t="s">
        <v>360</v>
      </c>
      <c r="F1479" t="s">
        <v>308</v>
      </c>
      <c r="I1479" t="e">
        <f>IF(Table13[[#This Row],[Measurement_Kind]]="number", 1000, IF(Table13[[#This Row],[Measurement_Kind]]=OR("boolean", "str"), 1, "N/A"))</f>
        <v>#VALUE!</v>
      </c>
      <c r="N1479" t="str">
        <f>_xlfn.IFNA(INDEX('[1]Unit _Table'!B:B, MATCH(H1479, '[1]Unit _Table'!A:A)), "")</f>
        <v/>
      </c>
      <c r="O1479" t="s">
        <v>8</v>
      </c>
      <c r="S1479" t="b">
        <v>0</v>
      </c>
    </row>
    <row r="1480" spans="1:19">
      <c r="A1480" s="1">
        <v>1478</v>
      </c>
      <c r="B1480" t="s">
        <v>45</v>
      </c>
      <c r="C1480" t="s">
        <v>56</v>
      </c>
      <c r="D1480" t="s">
        <v>360</v>
      </c>
      <c r="F1480" t="s">
        <v>308</v>
      </c>
      <c r="I1480" t="e">
        <f>IF(Table13[[#This Row],[Measurement_Kind]]="number", 1000, IF(Table13[[#This Row],[Measurement_Kind]]=OR("boolean", "str"), 1, "N/A"))</f>
        <v>#VALUE!</v>
      </c>
      <c r="N1480" t="str">
        <f>_xlfn.IFNA(INDEX('[1]Unit _Table'!B:B, MATCH(H1480, '[1]Unit _Table'!A:A)), "")</f>
        <v/>
      </c>
      <c r="O1480" t="s">
        <v>8</v>
      </c>
      <c r="S1480" t="b">
        <v>0</v>
      </c>
    </row>
    <row r="1481" spans="1:19">
      <c r="A1481" s="1">
        <v>1479</v>
      </c>
      <c r="B1481" t="s">
        <v>45</v>
      </c>
      <c r="C1481" t="s">
        <v>57</v>
      </c>
      <c r="D1481" t="s">
        <v>360</v>
      </c>
      <c r="F1481" t="s">
        <v>308</v>
      </c>
      <c r="I1481" t="e">
        <f>IF(Table13[[#This Row],[Measurement_Kind]]="number", 1000, IF(Table13[[#This Row],[Measurement_Kind]]=OR("boolean", "str"), 1, "N/A"))</f>
        <v>#VALUE!</v>
      </c>
      <c r="N1481" t="str">
        <f>_xlfn.IFNA(INDEX('[1]Unit _Table'!B:B, MATCH(H1481, '[1]Unit _Table'!A:A)), "")</f>
        <v/>
      </c>
      <c r="O1481" t="s">
        <v>8</v>
      </c>
      <c r="S1481" t="b">
        <v>0</v>
      </c>
    </row>
    <row r="1482" spans="1:19">
      <c r="A1482" s="1">
        <v>1480</v>
      </c>
      <c r="B1482" t="s">
        <v>45</v>
      </c>
      <c r="C1482" t="s">
        <v>58</v>
      </c>
      <c r="D1482" t="s">
        <v>360</v>
      </c>
      <c r="F1482" t="s">
        <v>308</v>
      </c>
      <c r="I1482" t="e">
        <f>IF(Table13[[#This Row],[Measurement_Kind]]="number", 1000, IF(Table13[[#This Row],[Measurement_Kind]]=OR("boolean", "str"), 1, "N/A"))</f>
        <v>#VALUE!</v>
      </c>
      <c r="N1482" t="str">
        <f>_xlfn.IFNA(INDEX('[1]Unit _Table'!B:B, MATCH(H1482, '[1]Unit _Table'!A:A)), "")</f>
        <v/>
      </c>
      <c r="O1482" t="s">
        <v>8</v>
      </c>
      <c r="S1482" t="b">
        <v>0</v>
      </c>
    </row>
    <row r="1483" spans="1:19">
      <c r="A1483" s="1">
        <v>1481</v>
      </c>
      <c r="B1483" t="s">
        <v>45</v>
      </c>
      <c r="C1483" t="s">
        <v>59</v>
      </c>
      <c r="D1483" t="s">
        <v>360</v>
      </c>
      <c r="F1483" t="s">
        <v>308</v>
      </c>
      <c r="I1483" t="e">
        <f>IF(Table13[[#This Row],[Measurement_Kind]]="number", 1000, IF(Table13[[#This Row],[Measurement_Kind]]=OR("boolean", "str"), 1, "N/A"))</f>
        <v>#VALUE!</v>
      </c>
      <c r="N1483" t="str">
        <f>_xlfn.IFNA(INDEX('[1]Unit _Table'!B:B, MATCH(H1483, '[1]Unit _Table'!A:A)), "")</f>
        <v/>
      </c>
      <c r="O1483" t="s">
        <v>8</v>
      </c>
      <c r="S1483" t="b">
        <v>0</v>
      </c>
    </row>
    <row r="1484" spans="1:19">
      <c r="A1484" s="1">
        <v>1482</v>
      </c>
      <c r="B1484" t="s">
        <v>45</v>
      </c>
      <c r="C1484" t="s">
        <v>60</v>
      </c>
      <c r="D1484" t="s">
        <v>360</v>
      </c>
      <c r="F1484" t="s">
        <v>308</v>
      </c>
      <c r="I1484" t="e">
        <f>IF(Table13[[#This Row],[Measurement_Kind]]="number", 1000, IF(Table13[[#This Row],[Measurement_Kind]]=OR("boolean", "str"), 1, "N/A"))</f>
        <v>#VALUE!</v>
      </c>
      <c r="N1484" t="str">
        <f>_xlfn.IFNA(INDEX('[1]Unit _Table'!B:B, MATCH(H1484, '[1]Unit _Table'!A:A)), "")</f>
        <v/>
      </c>
      <c r="O1484" t="s">
        <v>8</v>
      </c>
      <c r="S1484" t="b">
        <v>0</v>
      </c>
    </row>
    <row r="1485" spans="1:19">
      <c r="A1485" s="1">
        <v>1483</v>
      </c>
      <c r="B1485" t="s">
        <v>45</v>
      </c>
      <c r="C1485" t="s">
        <v>120</v>
      </c>
      <c r="D1485" t="s">
        <v>360</v>
      </c>
      <c r="F1485" t="s">
        <v>308</v>
      </c>
      <c r="I1485" t="e">
        <f>IF(Table13[[#This Row],[Measurement_Kind]]="number", 1000, IF(Table13[[#This Row],[Measurement_Kind]]=OR("boolean", "str"), 1, "N/A"))</f>
        <v>#VALUE!</v>
      </c>
      <c r="N1485" t="str">
        <f>_xlfn.IFNA(INDEX('[1]Unit _Table'!B:B, MATCH(H1485, '[1]Unit _Table'!A:A)), "")</f>
        <v/>
      </c>
      <c r="O1485" t="s">
        <v>8</v>
      </c>
      <c r="S1485" t="b">
        <v>0</v>
      </c>
    </row>
    <row r="1486" spans="1:19">
      <c r="A1486" s="1">
        <v>1484</v>
      </c>
      <c r="B1486" t="s">
        <v>45</v>
      </c>
      <c r="C1486" t="s">
        <v>61</v>
      </c>
      <c r="D1486" t="s">
        <v>360</v>
      </c>
      <c r="F1486" t="s">
        <v>308</v>
      </c>
      <c r="I1486" t="e">
        <f>IF(Table13[[#This Row],[Measurement_Kind]]="number", 1000, IF(Table13[[#This Row],[Measurement_Kind]]=OR("boolean", "str"), 1, "N/A"))</f>
        <v>#VALUE!</v>
      </c>
      <c r="N1486" t="str">
        <f>_xlfn.IFNA(INDEX('[1]Unit _Table'!B:B, MATCH(H1486, '[1]Unit _Table'!A:A)), "")</f>
        <v/>
      </c>
      <c r="O1486" t="s">
        <v>8</v>
      </c>
      <c r="S1486" t="b">
        <v>0</v>
      </c>
    </row>
    <row r="1487" spans="1:19">
      <c r="A1487" s="1">
        <v>1485</v>
      </c>
      <c r="B1487" t="s">
        <v>45</v>
      </c>
      <c r="C1487" t="s">
        <v>62</v>
      </c>
      <c r="D1487" t="s">
        <v>360</v>
      </c>
      <c r="F1487" t="s">
        <v>308</v>
      </c>
      <c r="I1487" t="e">
        <f>IF(Table13[[#This Row],[Measurement_Kind]]="number", 1000, IF(Table13[[#This Row],[Measurement_Kind]]=OR("boolean", "str"), 1, "N/A"))</f>
        <v>#VALUE!</v>
      </c>
      <c r="N1487" t="str">
        <f>_xlfn.IFNA(INDEX('[1]Unit _Table'!B:B, MATCH(H1487, '[1]Unit _Table'!A:A)), "")</f>
        <v/>
      </c>
      <c r="O1487" t="s">
        <v>8</v>
      </c>
      <c r="S1487" t="b">
        <v>0</v>
      </c>
    </row>
    <row r="1488" spans="1:19">
      <c r="A1488" s="1">
        <v>1486</v>
      </c>
      <c r="B1488" t="s">
        <v>45</v>
      </c>
      <c r="C1488" t="s">
        <v>63</v>
      </c>
      <c r="D1488" t="s">
        <v>360</v>
      </c>
      <c r="F1488" t="s">
        <v>308</v>
      </c>
      <c r="I1488">
        <v>1</v>
      </c>
      <c r="L1488" t="s">
        <v>541</v>
      </c>
      <c r="M1488" t="s">
        <v>298</v>
      </c>
      <c r="N1488" t="str">
        <f>_xlfn.IFNA(INDEX('[1]Unit _Table'!B:B, MATCH(H1488, '[1]Unit _Table'!A:A)), "")</f>
        <v/>
      </c>
      <c r="O1488" t="s">
        <v>8</v>
      </c>
      <c r="S1488" t="b">
        <v>0</v>
      </c>
    </row>
    <row r="1489" spans="1:19">
      <c r="A1489" s="1">
        <v>1487</v>
      </c>
      <c r="B1489" t="s">
        <v>45</v>
      </c>
      <c r="C1489" t="s">
        <v>65</v>
      </c>
      <c r="D1489" t="s">
        <v>360</v>
      </c>
      <c r="F1489" t="s">
        <v>308</v>
      </c>
      <c r="I1489" t="e">
        <f>IF(Table13[[#This Row],[Measurement_Kind]]="number", 1000, IF(Table13[[#This Row],[Measurement_Kind]]=OR("boolean", "str"), 1, "N/A"))</f>
        <v>#VALUE!</v>
      </c>
      <c r="N1489" t="str">
        <f>_xlfn.IFNA(INDEX('[1]Unit _Table'!B:B, MATCH(H1489, '[1]Unit _Table'!A:A)), "")</f>
        <v/>
      </c>
      <c r="O1489" t="s">
        <v>8</v>
      </c>
      <c r="S1489" t="b">
        <v>0</v>
      </c>
    </row>
    <row r="1490" spans="1:19">
      <c r="A1490" s="1">
        <v>1488</v>
      </c>
      <c r="B1490" t="s">
        <v>45</v>
      </c>
      <c r="C1490" t="s">
        <v>66</v>
      </c>
      <c r="D1490" t="s">
        <v>360</v>
      </c>
      <c r="F1490" t="s">
        <v>308</v>
      </c>
      <c r="I1490" t="e">
        <f>IF(Table13[[#This Row],[Measurement_Kind]]="number", 1000, IF(Table13[[#This Row],[Measurement_Kind]]=OR("boolean", "str"), 1, "N/A"))</f>
        <v>#VALUE!</v>
      </c>
      <c r="N1490" t="str">
        <f>_xlfn.IFNA(INDEX('[1]Unit _Table'!B:B, MATCH(H1490, '[1]Unit _Table'!A:A)), "")</f>
        <v/>
      </c>
      <c r="O1490" t="s">
        <v>8</v>
      </c>
      <c r="S1490" t="b">
        <v>0</v>
      </c>
    </row>
    <row r="1491" spans="1:19">
      <c r="A1491" s="1">
        <v>1489</v>
      </c>
      <c r="B1491" t="s">
        <v>45</v>
      </c>
      <c r="C1491" t="s">
        <v>67</v>
      </c>
      <c r="D1491" t="s">
        <v>360</v>
      </c>
      <c r="F1491" t="s">
        <v>308</v>
      </c>
      <c r="I1491" t="e">
        <f>IF(Table13[[#This Row],[Measurement_Kind]]="number", 1000, IF(Table13[[#This Row],[Measurement_Kind]]=OR("boolean", "str"), 1, "N/A"))</f>
        <v>#VALUE!</v>
      </c>
      <c r="N1491" t="str">
        <f>_xlfn.IFNA(INDEX('[1]Unit _Table'!B:B, MATCH(H1491, '[1]Unit _Table'!A:A)), "")</f>
        <v/>
      </c>
      <c r="O1491" t="s">
        <v>8</v>
      </c>
      <c r="S1491" t="b">
        <v>0</v>
      </c>
    </row>
    <row r="1492" spans="1:19">
      <c r="A1492" s="1">
        <v>1490</v>
      </c>
      <c r="B1492" t="s">
        <v>45</v>
      </c>
      <c r="C1492" t="s">
        <v>68</v>
      </c>
      <c r="D1492" t="s">
        <v>360</v>
      </c>
      <c r="F1492" t="s">
        <v>308</v>
      </c>
      <c r="I1492" t="e">
        <f>IF(Table13[[#This Row],[Measurement_Kind]]="number", 1000, IF(Table13[[#This Row],[Measurement_Kind]]=OR("boolean", "str"), 1, "N/A"))</f>
        <v>#VALUE!</v>
      </c>
      <c r="N1492" t="str">
        <f>_xlfn.IFNA(INDEX('[1]Unit _Table'!B:B, MATCH(H1492, '[1]Unit _Table'!A:A)), "")</f>
        <v/>
      </c>
      <c r="O1492" t="s">
        <v>8</v>
      </c>
      <c r="S1492" t="b">
        <v>0</v>
      </c>
    </row>
    <row r="1493" spans="1:19">
      <c r="A1493" s="1">
        <v>1491</v>
      </c>
      <c r="B1493" t="s">
        <v>45</v>
      </c>
      <c r="C1493" t="s">
        <v>70</v>
      </c>
      <c r="D1493" t="s">
        <v>360</v>
      </c>
      <c r="F1493" t="s">
        <v>308</v>
      </c>
      <c r="I1493" t="e">
        <f>IF(Table13[[#This Row],[Measurement_Kind]]="number", 1000, IF(Table13[[#This Row],[Measurement_Kind]]=OR("boolean", "str"), 1, "N/A"))</f>
        <v>#VALUE!</v>
      </c>
      <c r="N1493" t="str">
        <f>_xlfn.IFNA(INDEX('[1]Unit _Table'!B:B, MATCH(H1493, '[1]Unit _Table'!A:A)), "")</f>
        <v/>
      </c>
      <c r="O1493" t="s">
        <v>8</v>
      </c>
      <c r="S1493" t="b">
        <v>0</v>
      </c>
    </row>
    <row r="1494" spans="1:19">
      <c r="A1494" s="1">
        <v>1492</v>
      </c>
      <c r="B1494" t="s">
        <v>45</v>
      </c>
      <c r="C1494" t="s">
        <v>71</v>
      </c>
      <c r="D1494" t="s">
        <v>360</v>
      </c>
      <c r="F1494" t="s">
        <v>308</v>
      </c>
      <c r="I1494" t="e">
        <f>IF(Table13[[#This Row],[Measurement_Kind]]="number", 1000, IF(Table13[[#This Row],[Measurement_Kind]]=OR("boolean", "str"), 1, "N/A"))</f>
        <v>#VALUE!</v>
      </c>
      <c r="N1494" t="str">
        <f>_xlfn.IFNA(INDEX('[1]Unit _Table'!B:B, MATCH(H1494, '[1]Unit _Table'!A:A)), "")</f>
        <v/>
      </c>
      <c r="O1494" t="s">
        <v>8</v>
      </c>
      <c r="S1494" t="b">
        <v>0</v>
      </c>
    </row>
    <row r="1495" spans="1:19">
      <c r="A1495" s="1">
        <v>1493</v>
      </c>
      <c r="B1495" t="s">
        <v>45</v>
      </c>
      <c r="C1495" t="s">
        <v>72</v>
      </c>
      <c r="D1495" t="s">
        <v>360</v>
      </c>
      <c r="F1495" t="s">
        <v>308</v>
      </c>
      <c r="I1495" t="e">
        <f>IF(Table13[[#This Row],[Measurement_Kind]]="number", 1000, IF(Table13[[#This Row],[Measurement_Kind]]=OR("boolean", "str"), 1, "N/A"))</f>
        <v>#VALUE!</v>
      </c>
      <c r="N1495" t="str">
        <f>_xlfn.IFNA(INDEX('[1]Unit _Table'!B:B, MATCH(H1495, '[1]Unit _Table'!A:A)), "")</f>
        <v/>
      </c>
      <c r="O1495" t="s">
        <v>8</v>
      </c>
      <c r="S1495" t="b">
        <v>0</v>
      </c>
    </row>
    <row r="1496" spans="1:19">
      <c r="A1496" s="1">
        <v>1494</v>
      </c>
      <c r="B1496" t="s">
        <v>45</v>
      </c>
      <c r="C1496" t="s">
        <v>121</v>
      </c>
      <c r="D1496" t="s">
        <v>360</v>
      </c>
      <c r="F1496" t="s">
        <v>308</v>
      </c>
      <c r="I1496" t="e">
        <f>IF(Table13[[#This Row],[Measurement_Kind]]="number", 1000, IF(Table13[[#This Row],[Measurement_Kind]]=OR("boolean", "str"), 1, "N/A"))</f>
        <v>#VALUE!</v>
      </c>
      <c r="N1496" t="str">
        <f>_xlfn.IFNA(INDEX('[1]Unit _Table'!B:B, MATCH(H1496, '[1]Unit _Table'!A:A)), "")</f>
        <v/>
      </c>
      <c r="O1496" t="s">
        <v>8</v>
      </c>
      <c r="S1496" t="b">
        <v>0</v>
      </c>
    </row>
    <row r="1497" spans="1:19">
      <c r="A1497" s="1">
        <v>1495</v>
      </c>
      <c r="B1497" t="s">
        <v>45</v>
      </c>
      <c r="C1497" t="s">
        <v>74</v>
      </c>
      <c r="D1497" t="s">
        <v>360</v>
      </c>
      <c r="F1497" t="s">
        <v>308</v>
      </c>
      <c r="I1497" t="e">
        <f>IF(Table13[[#This Row],[Measurement_Kind]]="number", 1000, IF(Table13[[#This Row],[Measurement_Kind]]=OR("boolean", "str"), 1, "N/A"))</f>
        <v>#VALUE!</v>
      </c>
      <c r="N1497" t="str">
        <f>_xlfn.IFNA(INDEX('[1]Unit _Table'!B:B, MATCH(H1497, '[1]Unit _Table'!A:A)), "")</f>
        <v/>
      </c>
      <c r="O1497" t="s">
        <v>8</v>
      </c>
      <c r="S1497" t="b">
        <v>0</v>
      </c>
    </row>
    <row r="1498" spans="1:19">
      <c r="A1498" s="1">
        <v>1496</v>
      </c>
      <c r="B1498" t="s">
        <v>45</v>
      </c>
      <c r="C1498" t="s">
        <v>75</v>
      </c>
      <c r="D1498" t="s">
        <v>360</v>
      </c>
      <c r="F1498" t="s">
        <v>308</v>
      </c>
      <c r="I1498" t="e">
        <f>IF(Table13[[#This Row],[Measurement_Kind]]="number", 1000, IF(Table13[[#This Row],[Measurement_Kind]]=OR("boolean", "str"), 1, "N/A"))</f>
        <v>#VALUE!</v>
      </c>
      <c r="N1498" t="str">
        <f>_xlfn.IFNA(INDEX('[1]Unit _Table'!B:B, MATCH(H1498, '[1]Unit _Table'!A:A)), "")</f>
        <v/>
      </c>
      <c r="O1498" t="s">
        <v>8</v>
      </c>
      <c r="S1498" t="b">
        <v>0</v>
      </c>
    </row>
    <row r="1499" spans="1:19">
      <c r="A1499" s="1">
        <v>1497</v>
      </c>
      <c r="B1499" t="s">
        <v>45</v>
      </c>
      <c r="C1499" t="s">
        <v>77</v>
      </c>
      <c r="D1499" t="s">
        <v>360</v>
      </c>
      <c r="F1499" t="s">
        <v>308</v>
      </c>
      <c r="I1499" t="e">
        <f>IF(Table13[[#This Row],[Measurement_Kind]]="number", 1000, IF(Table13[[#This Row],[Measurement_Kind]]=OR("boolean", "str"), 1, "N/A"))</f>
        <v>#VALUE!</v>
      </c>
      <c r="N1499" t="str">
        <f>_xlfn.IFNA(INDEX('[1]Unit _Table'!B:B, MATCH(H1499, '[1]Unit _Table'!A:A)), "")</f>
        <v/>
      </c>
      <c r="O1499" t="s">
        <v>8</v>
      </c>
      <c r="S1499" t="b">
        <v>0</v>
      </c>
    </row>
    <row r="1500" spans="1:19">
      <c r="A1500" s="1">
        <v>1498</v>
      </c>
      <c r="B1500" t="s">
        <v>45</v>
      </c>
      <c r="C1500" t="s">
        <v>78</v>
      </c>
      <c r="D1500" t="s">
        <v>360</v>
      </c>
      <c r="F1500" t="s">
        <v>308</v>
      </c>
      <c r="I1500" t="e">
        <f>IF(Table13[[#This Row],[Measurement_Kind]]="number", 1000, IF(Table13[[#This Row],[Measurement_Kind]]=OR("boolean", "str"), 1, "N/A"))</f>
        <v>#VALUE!</v>
      </c>
      <c r="N1500" t="str">
        <f>_xlfn.IFNA(INDEX('[1]Unit _Table'!B:B, MATCH(H1500, '[1]Unit _Table'!A:A)), "")</f>
        <v/>
      </c>
      <c r="O1500" t="s">
        <v>8</v>
      </c>
      <c r="S1500" t="b">
        <v>0</v>
      </c>
    </row>
    <row r="1501" spans="1:19">
      <c r="A1501" s="1">
        <v>1499</v>
      </c>
      <c r="B1501" t="s">
        <v>45</v>
      </c>
      <c r="C1501" t="s">
        <v>79</v>
      </c>
      <c r="D1501" t="s">
        <v>360</v>
      </c>
      <c r="F1501" t="s">
        <v>308</v>
      </c>
      <c r="I1501" t="e">
        <f>IF(Table13[[#This Row],[Measurement_Kind]]="number", 1000, IF(Table13[[#This Row],[Measurement_Kind]]=OR("boolean", "str"), 1, "N/A"))</f>
        <v>#VALUE!</v>
      </c>
      <c r="N1501" t="str">
        <f>_xlfn.IFNA(INDEX('[1]Unit _Table'!B:B, MATCH(H1501, '[1]Unit _Table'!A:A)), "")</f>
        <v/>
      </c>
      <c r="O1501" t="s">
        <v>8</v>
      </c>
      <c r="S1501" t="b">
        <v>0</v>
      </c>
    </row>
    <row r="1502" spans="1:19">
      <c r="A1502" s="1">
        <v>1500</v>
      </c>
      <c r="B1502" t="s">
        <v>45</v>
      </c>
      <c r="C1502" t="s">
        <v>80</v>
      </c>
      <c r="D1502" t="s">
        <v>360</v>
      </c>
      <c r="F1502" t="s">
        <v>308</v>
      </c>
      <c r="I1502" t="e">
        <f>IF(Table13[[#This Row],[Measurement_Kind]]="number", 1000, IF(Table13[[#This Row],[Measurement_Kind]]=OR("boolean", "str"), 1, "N/A"))</f>
        <v>#VALUE!</v>
      </c>
      <c r="N1502" t="str">
        <f>_xlfn.IFNA(INDEX('[1]Unit _Table'!B:B, MATCH(H1502, '[1]Unit _Table'!A:A)), "")</f>
        <v/>
      </c>
      <c r="O1502" t="s">
        <v>8</v>
      </c>
      <c r="S1502" t="b">
        <v>0</v>
      </c>
    </row>
    <row r="1503" spans="1:19">
      <c r="A1503" s="1">
        <v>1501</v>
      </c>
      <c r="B1503" t="s">
        <v>45</v>
      </c>
      <c r="C1503" t="s">
        <v>89</v>
      </c>
      <c r="D1503" t="s">
        <v>360</v>
      </c>
      <c r="F1503" t="s">
        <v>308</v>
      </c>
      <c r="I1503" t="e">
        <f>IF(Table13[[#This Row],[Measurement_Kind]]="number", 1000, IF(Table13[[#This Row],[Measurement_Kind]]=OR("boolean", "str"), 1, "N/A"))</f>
        <v>#VALUE!</v>
      </c>
      <c r="N1503" t="str">
        <f>_xlfn.IFNA(INDEX('[1]Unit _Table'!B:B, MATCH(H1503, '[1]Unit _Table'!A:A)), "")</f>
        <v/>
      </c>
      <c r="O1503" t="s">
        <v>8</v>
      </c>
      <c r="S1503" t="b">
        <v>0</v>
      </c>
    </row>
    <row r="1504" spans="1:19">
      <c r="A1504" s="1">
        <v>1502</v>
      </c>
      <c r="B1504" t="s">
        <v>45</v>
      </c>
      <c r="C1504" t="s">
        <v>90</v>
      </c>
      <c r="D1504" t="s">
        <v>360</v>
      </c>
      <c r="F1504" t="s">
        <v>308</v>
      </c>
      <c r="I1504" t="e">
        <f>IF(Table13[[#This Row],[Measurement_Kind]]="number", 1000, IF(Table13[[#This Row],[Measurement_Kind]]=OR("boolean", "str"), 1, "N/A"))</f>
        <v>#VALUE!</v>
      </c>
      <c r="N1504" t="str">
        <f>_xlfn.IFNA(INDEX('[1]Unit _Table'!B:B, MATCH(H1504, '[1]Unit _Table'!A:A)), "")</f>
        <v/>
      </c>
      <c r="O1504" t="s">
        <v>8</v>
      </c>
      <c r="S1504" t="b">
        <v>0</v>
      </c>
    </row>
    <row r="1505" spans="1:19">
      <c r="A1505" s="1">
        <v>1503</v>
      </c>
      <c r="B1505" t="s">
        <v>45</v>
      </c>
      <c r="C1505" t="s">
        <v>91</v>
      </c>
      <c r="D1505" t="s">
        <v>360</v>
      </c>
      <c r="F1505" t="s">
        <v>308</v>
      </c>
      <c r="I1505" t="e">
        <f>IF(Table13[[#This Row],[Measurement_Kind]]="number", 1000, IF(Table13[[#This Row],[Measurement_Kind]]=OR("boolean", "str"), 1, "N/A"))</f>
        <v>#VALUE!</v>
      </c>
      <c r="N1505" t="str">
        <f>_xlfn.IFNA(INDEX('[1]Unit _Table'!B:B, MATCH(H1505, '[1]Unit _Table'!A:A)), "")</f>
        <v/>
      </c>
      <c r="O1505" t="s">
        <v>8</v>
      </c>
      <c r="S1505" t="b">
        <v>0</v>
      </c>
    </row>
    <row r="1506" spans="1:19">
      <c r="A1506" s="1">
        <v>1504</v>
      </c>
      <c r="B1506" t="s">
        <v>45</v>
      </c>
      <c r="C1506" t="s">
        <v>92</v>
      </c>
      <c r="D1506" t="s">
        <v>360</v>
      </c>
      <c r="F1506" t="s">
        <v>308</v>
      </c>
      <c r="I1506" t="e">
        <f>IF(Table13[[#This Row],[Measurement_Kind]]="number", 1000, IF(Table13[[#This Row],[Measurement_Kind]]=OR("boolean", "str"), 1, "N/A"))</f>
        <v>#VALUE!</v>
      </c>
      <c r="N1506" t="str">
        <f>_xlfn.IFNA(INDEX('[1]Unit _Table'!B:B, MATCH(H1506, '[1]Unit _Table'!A:A)), "")</f>
        <v/>
      </c>
      <c r="O1506" t="s">
        <v>8</v>
      </c>
      <c r="S1506" t="b">
        <v>0</v>
      </c>
    </row>
    <row r="1507" spans="1:19">
      <c r="A1507" s="1">
        <v>1505</v>
      </c>
      <c r="B1507" t="s">
        <v>21</v>
      </c>
      <c r="C1507" t="s">
        <v>174</v>
      </c>
      <c r="D1507" t="s">
        <v>359</v>
      </c>
      <c r="E1507" t="s">
        <v>570</v>
      </c>
      <c r="F1507" t="s">
        <v>522</v>
      </c>
      <c r="H1507" t="s">
        <v>383</v>
      </c>
      <c r="I1507">
        <v>1000</v>
      </c>
      <c r="K1507" t="s">
        <v>425</v>
      </c>
      <c r="L1507" t="s">
        <v>423</v>
      </c>
      <c r="M1507" t="s">
        <v>380</v>
      </c>
      <c r="N1507" t="str">
        <f>_xlfn.IFNA(INDEX('[1]Unit _Table'!B:B, MATCH(H1507, '[1]Unit _Table'!$A$1:$A$1000)), "")</f>
        <v>fahrenheit</v>
      </c>
      <c r="O1507" t="s">
        <v>8</v>
      </c>
      <c r="S1507" t="b">
        <v>1</v>
      </c>
    </row>
    <row r="1508" spans="1:19">
      <c r="A1508" s="1">
        <v>1506</v>
      </c>
      <c r="B1508" t="s">
        <v>21</v>
      </c>
      <c r="C1508" t="s">
        <v>175</v>
      </c>
      <c r="D1508" t="s">
        <v>359</v>
      </c>
      <c r="E1508" t="s">
        <v>570</v>
      </c>
      <c r="F1508" t="s">
        <v>522</v>
      </c>
      <c r="H1508" t="s">
        <v>383</v>
      </c>
      <c r="I1508">
        <v>1000</v>
      </c>
      <c r="K1508" t="s">
        <v>418</v>
      </c>
      <c r="L1508" t="s">
        <v>423</v>
      </c>
      <c r="M1508" t="s">
        <v>380</v>
      </c>
      <c r="N1508" t="str">
        <f>_xlfn.IFNA(INDEX('[1]Unit _Table'!B:B, MATCH(H1508, '[1]Unit _Table'!$A$1:$A$1000)), "")</f>
        <v>fahrenheit</v>
      </c>
      <c r="O1508" t="s">
        <v>8</v>
      </c>
      <c r="S1508" t="b">
        <v>1</v>
      </c>
    </row>
    <row r="1509" spans="1:19">
      <c r="A1509" s="1">
        <v>1507</v>
      </c>
      <c r="B1509" t="s">
        <v>21</v>
      </c>
      <c r="C1509" t="s">
        <v>176</v>
      </c>
      <c r="D1509" t="s">
        <v>359</v>
      </c>
      <c r="E1509" t="s">
        <v>570</v>
      </c>
      <c r="F1509" t="s">
        <v>522</v>
      </c>
      <c r="H1509" t="s">
        <v>383</v>
      </c>
      <c r="I1509">
        <v>1000</v>
      </c>
      <c r="K1509" t="s">
        <v>426</v>
      </c>
      <c r="L1509" t="s">
        <v>306</v>
      </c>
      <c r="M1509" t="s">
        <v>380</v>
      </c>
      <c r="N1509" t="str">
        <f>_xlfn.IFNA(INDEX('[1]Unit _Table'!B:B, MATCH(H1509, '[1]Unit _Table'!$A$1:$A$1000)), "")</f>
        <v>fahrenheit</v>
      </c>
      <c r="O1509" t="s">
        <v>8</v>
      </c>
      <c r="S1509" t="b">
        <v>1</v>
      </c>
    </row>
    <row r="1510" spans="1:19">
      <c r="A1510" s="1">
        <v>1508</v>
      </c>
      <c r="B1510" t="s">
        <v>21</v>
      </c>
      <c r="C1510" t="s">
        <v>177</v>
      </c>
      <c r="D1510" t="s">
        <v>359</v>
      </c>
      <c r="E1510" t="s">
        <v>570</v>
      </c>
      <c r="F1510" t="s">
        <v>522</v>
      </c>
      <c r="I1510">
        <v>1000</v>
      </c>
      <c r="K1510" t="s">
        <v>448</v>
      </c>
      <c r="L1510" t="s">
        <v>306</v>
      </c>
      <c r="M1510" t="s">
        <v>380</v>
      </c>
      <c r="N1510" t="str">
        <f>_xlfn.IFNA(INDEX('[1]Unit _Table'!B:B, MATCH(H1510, '[1]Unit _Table'!A750:A1749)), "")</f>
        <v/>
      </c>
      <c r="O1510" t="s">
        <v>8</v>
      </c>
      <c r="S1510" t="b">
        <v>1</v>
      </c>
    </row>
    <row r="1511" spans="1:19">
      <c r="A1511" s="1">
        <v>1509</v>
      </c>
      <c r="B1511" t="s">
        <v>21</v>
      </c>
      <c r="C1511" t="s">
        <v>178</v>
      </c>
      <c r="D1511" t="s">
        <v>359</v>
      </c>
      <c r="E1511" t="s">
        <v>570</v>
      </c>
      <c r="F1511" t="s">
        <v>522</v>
      </c>
      <c r="I1511">
        <v>1000</v>
      </c>
      <c r="K1511" t="s">
        <v>427</v>
      </c>
      <c r="L1511" t="s">
        <v>423</v>
      </c>
      <c r="M1511" t="s">
        <v>380</v>
      </c>
      <c r="N1511" t="str">
        <f>_xlfn.IFNA(INDEX('[1]Unit _Table'!B:B, MATCH(H1511, '[1]Unit _Table'!A894:A1893)), "")</f>
        <v/>
      </c>
      <c r="O1511" t="s">
        <v>8</v>
      </c>
      <c r="S1511" t="b">
        <v>1</v>
      </c>
    </row>
    <row r="1512" spans="1:19">
      <c r="A1512" s="1">
        <v>1510</v>
      </c>
      <c r="B1512" t="s">
        <v>21</v>
      </c>
      <c r="C1512" t="s">
        <v>179</v>
      </c>
      <c r="D1512" t="s">
        <v>359</v>
      </c>
      <c r="E1512" t="s">
        <v>570</v>
      </c>
      <c r="F1512" t="s">
        <v>522</v>
      </c>
      <c r="H1512" t="s">
        <v>383</v>
      </c>
      <c r="I1512">
        <v>1000</v>
      </c>
      <c r="K1512" t="s">
        <v>425</v>
      </c>
      <c r="L1512" t="s">
        <v>423</v>
      </c>
      <c r="M1512" t="s">
        <v>380</v>
      </c>
      <c r="N1512" t="str">
        <f>_xlfn.IFNA(INDEX('[1]Unit _Table'!B:B, MATCH(H1512, '[1]Unit _Table'!$A$1:$A$1000)), "")</f>
        <v>fahrenheit</v>
      </c>
      <c r="O1512" t="s">
        <v>8</v>
      </c>
      <c r="S1512" t="b">
        <v>1</v>
      </c>
    </row>
    <row r="1513" spans="1:19">
      <c r="A1513" s="1">
        <v>1511</v>
      </c>
      <c r="B1513" t="s">
        <v>21</v>
      </c>
      <c r="C1513" t="s">
        <v>180</v>
      </c>
      <c r="D1513" t="s">
        <v>359</v>
      </c>
      <c r="E1513" t="s">
        <v>570</v>
      </c>
      <c r="F1513" t="s">
        <v>522</v>
      </c>
      <c r="H1513" t="s">
        <v>383</v>
      </c>
      <c r="I1513">
        <v>1000</v>
      </c>
      <c r="K1513" t="s">
        <v>424</v>
      </c>
      <c r="L1513" t="s">
        <v>423</v>
      </c>
      <c r="M1513" t="s">
        <v>380</v>
      </c>
      <c r="N1513" t="str">
        <f>_xlfn.IFNA(INDEX('[1]Unit _Table'!B:B, MATCH(H1513, '[1]Unit _Table'!$A$1:$A$1000)), "")</f>
        <v>fahrenheit</v>
      </c>
      <c r="O1513" t="s">
        <v>8</v>
      </c>
      <c r="S1513" t="b">
        <v>1</v>
      </c>
    </row>
    <row r="1514" spans="1:19">
      <c r="A1514" s="1">
        <v>1512</v>
      </c>
      <c r="B1514" t="s">
        <v>21</v>
      </c>
      <c r="C1514" t="s">
        <v>181</v>
      </c>
      <c r="D1514" t="s">
        <v>359</v>
      </c>
      <c r="F1514" t="s">
        <v>522</v>
      </c>
      <c r="I1514" t="e">
        <f>IF(Table13[[#This Row],[Measurement_Kind]]="number", 1000, IF(Table13[[#This Row],[Measurement_Kind]]=OR("boolean", "str"), 1, "N/A"))</f>
        <v>#VALUE!</v>
      </c>
      <c r="N1514" t="str">
        <f>_xlfn.IFNA(INDEX('[1]Unit _Table'!B:B, MATCH(H1514, '[1]Unit _Table'!A:A)), "")</f>
        <v/>
      </c>
      <c r="O1514" t="s">
        <v>8</v>
      </c>
      <c r="S1514" t="b">
        <v>0</v>
      </c>
    </row>
    <row r="1515" spans="1:19">
      <c r="A1515" s="1">
        <v>1513</v>
      </c>
      <c r="B1515" t="s">
        <v>21</v>
      </c>
      <c r="C1515" t="s">
        <v>182</v>
      </c>
      <c r="D1515" t="s">
        <v>359</v>
      </c>
      <c r="F1515" t="s">
        <v>522</v>
      </c>
      <c r="I1515" t="e">
        <f>IF(Table13[[#This Row],[Measurement_Kind]]="number", 1000, IF(Table13[[#This Row],[Measurement_Kind]]=OR("boolean", "str"), 1, "N/A"))</f>
        <v>#VALUE!</v>
      </c>
      <c r="N1515" t="str">
        <f>_xlfn.IFNA(INDEX('[1]Unit _Table'!B:B, MATCH(H1515, '[1]Unit _Table'!A:A)), "")</f>
        <v/>
      </c>
      <c r="O1515" t="s">
        <v>8</v>
      </c>
      <c r="S1515" t="b">
        <v>0</v>
      </c>
    </row>
    <row r="1516" spans="1:19">
      <c r="A1516" s="1">
        <v>1514</v>
      </c>
      <c r="B1516" t="s">
        <v>21</v>
      </c>
      <c r="C1516" t="s">
        <v>280</v>
      </c>
      <c r="D1516" t="s">
        <v>359</v>
      </c>
      <c r="E1516" t="s">
        <v>570</v>
      </c>
      <c r="F1516" t="s">
        <v>522</v>
      </c>
      <c r="I1516">
        <v>1000</v>
      </c>
      <c r="K1516" t="s">
        <v>422</v>
      </c>
      <c r="L1516" t="s">
        <v>306</v>
      </c>
      <c r="M1516" t="s">
        <v>380</v>
      </c>
      <c r="N1516" t="str">
        <f>_xlfn.IFNA(INDEX('[1]Unit _Table'!B:B, MATCH(H1516, '[1]Unit _Table'!A1569:A2568)), "")</f>
        <v/>
      </c>
      <c r="O1516" t="s">
        <v>8</v>
      </c>
      <c r="S1516" t="b">
        <v>0</v>
      </c>
    </row>
    <row r="1517" spans="1:19">
      <c r="A1517" s="1">
        <v>1515</v>
      </c>
      <c r="B1517" t="s">
        <v>21</v>
      </c>
      <c r="C1517" t="s">
        <v>183</v>
      </c>
      <c r="D1517" t="s">
        <v>359</v>
      </c>
      <c r="E1517" t="s">
        <v>570</v>
      </c>
      <c r="F1517" t="s">
        <v>522</v>
      </c>
      <c r="H1517" t="s">
        <v>505</v>
      </c>
      <c r="I1517">
        <v>1000</v>
      </c>
      <c r="K1517" t="s">
        <v>421</v>
      </c>
      <c r="L1517" t="s">
        <v>306</v>
      </c>
      <c r="M1517" t="s">
        <v>305</v>
      </c>
      <c r="N1517" t="s">
        <v>504</v>
      </c>
      <c r="O1517" t="s">
        <v>8</v>
      </c>
      <c r="S1517" t="b">
        <v>0</v>
      </c>
    </row>
    <row r="1518" spans="1:19">
      <c r="A1518" s="1">
        <v>1516</v>
      </c>
      <c r="B1518" t="s">
        <v>21</v>
      </c>
      <c r="C1518" t="s">
        <v>184</v>
      </c>
      <c r="D1518" t="s">
        <v>359</v>
      </c>
      <c r="E1518" t="s">
        <v>570</v>
      </c>
      <c r="F1518" t="s">
        <v>522</v>
      </c>
      <c r="I1518">
        <v>1000</v>
      </c>
      <c r="K1518" t="s">
        <v>421</v>
      </c>
      <c r="L1518" t="s">
        <v>306</v>
      </c>
      <c r="M1518" t="s">
        <v>305</v>
      </c>
      <c r="N1518" t="str">
        <f>_xlfn.IFNA(INDEX('[1]Unit _Table'!B:B, MATCH(H1518, '[1]Unit _Table'!A1682:A2681)), "")</f>
        <v/>
      </c>
      <c r="O1518" t="s">
        <v>8</v>
      </c>
      <c r="S1518" t="b">
        <v>0</v>
      </c>
    </row>
    <row r="1519" spans="1:19">
      <c r="A1519" s="1">
        <v>1517</v>
      </c>
      <c r="B1519" t="s">
        <v>21</v>
      </c>
      <c r="C1519" t="s">
        <v>185</v>
      </c>
      <c r="D1519" t="s">
        <v>359</v>
      </c>
      <c r="E1519" t="s">
        <v>570</v>
      </c>
      <c r="F1519" t="s">
        <v>522</v>
      </c>
      <c r="I1519">
        <v>1000</v>
      </c>
      <c r="K1519" t="s">
        <v>307</v>
      </c>
      <c r="L1519" t="s">
        <v>299</v>
      </c>
      <c r="M1519" t="s">
        <v>305</v>
      </c>
      <c r="N1519" t="str">
        <f>_xlfn.IFNA(INDEX('[1]Unit _Table'!B:B, MATCH(H1519, '[1]Unit _Table'!A1761:A2760)), "")</f>
        <v/>
      </c>
      <c r="O1519" t="s">
        <v>8</v>
      </c>
      <c r="S1519" t="b">
        <v>0</v>
      </c>
    </row>
    <row r="1520" spans="1:19">
      <c r="A1520" s="1">
        <v>1518</v>
      </c>
      <c r="B1520" t="s">
        <v>21</v>
      </c>
      <c r="C1520" t="s">
        <v>186</v>
      </c>
      <c r="D1520" t="s">
        <v>359</v>
      </c>
      <c r="E1520" t="s">
        <v>570</v>
      </c>
      <c r="F1520" t="s">
        <v>522</v>
      </c>
      <c r="H1520" t="s">
        <v>383</v>
      </c>
      <c r="I1520">
        <v>1000</v>
      </c>
      <c r="K1520" t="s">
        <v>418</v>
      </c>
      <c r="L1520" t="s">
        <v>306</v>
      </c>
      <c r="M1520" t="s">
        <v>380</v>
      </c>
      <c r="N1520" t="str">
        <f>_xlfn.IFNA(INDEX('[1]Unit _Table'!B:B, MATCH(H1520, '[1]Unit _Table'!$A$1:$A$1000)), "")</f>
        <v>fahrenheit</v>
      </c>
      <c r="O1520" t="s">
        <v>8</v>
      </c>
      <c r="S1520" t="b">
        <v>1</v>
      </c>
    </row>
    <row r="1521" spans="1:19">
      <c r="A1521" s="1">
        <v>1519</v>
      </c>
      <c r="B1521" t="s">
        <v>21</v>
      </c>
      <c r="C1521" t="s">
        <v>187</v>
      </c>
      <c r="D1521" t="s">
        <v>359</v>
      </c>
      <c r="E1521" t="s">
        <v>570</v>
      </c>
      <c r="F1521" t="s">
        <v>522</v>
      </c>
      <c r="I1521">
        <v>1000</v>
      </c>
      <c r="K1521" t="s">
        <v>379</v>
      </c>
      <c r="L1521" t="s">
        <v>306</v>
      </c>
      <c r="M1521" t="s">
        <v>305</v>
      </c>
      <c r="N1521" t="str">
        <f>_xlfn.IFNA(INDEX('[1]Unit _Table'!B:B, MATCH(H1521, '[1]Unit _Table'!A2100:A3099)), "")</f>
        <v/>
      </c>
      <c r="O1521" t="s">
        <v>8</v>
      </c>
      <c r="S1521" t="b">
        <v>0</v>
      </c>
    </row>
    <row r="1522" spans="1:19">
      <c r="A1522" s="1">
        <v>1520</v>
      </c>
      <c r="B1522" t="s">
        <v>21</v>
      </c>
      <c r="C1522" t="s">
        <v>188</v>
      </c>
      <c r="D1522" t="s">
        <v>359</v>
      </c>
      <c r="F1522" t="s">
        <v>522</v>
      </c>
      <c r="I1522" t="e">
        <f>IF(Table13[[#This Row],[Measurement_Kind]]="number", 1000, IF(Table13[[#This Row],[Measurement_Kind]]=OR("boolean", "str"), 1, "N/A"))</f>
        <v>#VALUE!</v>
      </c>
      <c r="N1522" t="str">
        <f>_xlfn.IFNA(INDEX('[1]Unit _Table'!B:B, MATCH(H1522, '[1]Unit _Table'!A:A)), "")</f>
        <v/>
      </c>
      <c r="O1522" t="s">
        <v>8</v>
      </c>
      <c r="S1522" t="b">
        <v>0</v>
      </c>
    </row>
    <row r="1523" spans="1:19">
      <c r="A1523" s="1">
        <v>1521</v>
      </c>
      <c r="B1523" t="s">
        <v>21</v>
      </c>
      <c r="C1523" t="s">
        <v>131</v>
      </c>
      <c r="D1523" t="s">
        <v>359</v>
      </c>
      <c r="E1523" t="s">
        <v>570</v>
      </c>
      <c r="F1523" t="s">
        <v>522</v>
      </c>
      <c r="I1523">
        <v>1000</v>
      </c>
      <c r="K1523" t="s">
        <v>417</v>
      </c>
      <c r="L1523" t="s">
        <v>306</v>
      </c>
      <c r="M1523" t="s">
        <v>380</v>
      </c>
      <c r="N1523" t="str">
        <f>_xlfn.IFNA(INDEX('[1]Unit _Table'!B:B, MATCH(H1523, '[1]Unit _Table'!A1911:A2910)), "")</f>
        <v/>
      </c>
      <c r="O1523" t="s">
        <v>8</v>
      </c>
      <c r="S1523" t="b">
        <v>0</v>
      </c>
    </row>
    <row r="1524" spans="1:19">
      <c r="A1524" s="1">
        <v>1522</v>
      </c>
      <c r="B1524" t="s">
        <v>21</v>
      </c>
      <c r="C1524" t="s">
        <v>189</v>
      </c>
      <c r="D1524" t="s">
        <v>359</v>
      </c>
      <c r="E1524" t="s">
        <v>570</v>
      </c>
      <c r="F1524" t="s">
        <v>522</v>
      </c>
      <c r="I1524">
        <v>1000</v>
      </c>
      <c r="K1524" t="s">
        <v>461</v>
      </c>
      <c r="L1524" t="s">
        <v>306</v>
      </c>
      <c r="M1524" t="s">
        <v>380</v>
      </c>
      <c r="N1524" t="str">
        <f>_xlfn.IFNA(INDEX('[1]Unit _Table'!B:B, MATCH(H1524, '[1]Unit _Table'!A1962:A2961)), "")</f>
        <v/>
      </c>
      <c r="O1524" t="s">
        <v>8</v>
      </c>
      <c r="S1524" t="b">
        <v>0</v>
      </c>
    </row>
    <row r="1525" spans="1:19">
      <c r="A1525" s="1">
        <v>1523</v>
      </c>
      <c r="B1525" t="s">
        <v>21</v>
      </c>
      <c r="C1525" t="s">
        <v>132</v>
      </c>
      <c r="D1525" t="s">
        <v>359</v>
      </c>
      <c r="E1525" t="s">
        <v>570</v>
      </c>
      <c r="F1525" t="s">
        <v>522</v>
      </c>
      <c r="I1525">
        <v>1000</v>
      </c>
      <c r="K1525" t="s">
        <v>378</v>
      </c>
      <c r="L1525" t="s">
        <v>306</v>
      </c>
      <c r="M1525" t="s">
        <v>305</v>
      </c>
      <c r="N1525" t="str">
        <f>_xlfn.IFNA(INDEX('[1]Unit _Table'!B:B, MATCH(H1525, '[1]Unit _Table'!A2649:A3648)), "")</f>
        <v/>
      </c>
      <c r="O1525" t="s">
        <v>8</v>
      </c>
      <c r="S1525" t="b">
        <v>0</v>
      </c>
    </row>
    <row r="1526" spans="1:19">
      <c r="A1526" s="1">
        <v>1524</v>
      </c>
      <c r="B1526" t="s">
        <v>21</v>
      </c>
      <c r="C1526" t="s">
        <v>190</v>
      </c>
      <c r="D1526" t="s">
        <v>359</v>
      </c>
      <c r="F1526" t="s">
        <v>522</v>
      </c>
      <c r="I1526" t="e">
        <f>IF(Table13[[#This Row],[Measurement_Kind]]="number", 1000, IF(Table13[[#This Row],[Measurement_Kind]]=OR("boolean", "str"), 1, "N/A"))</f>
        <v>#VALUE!</v>
      </c>
      <c r="N1526" t="str">
        <f>_xlfn.IFNA(INDEX('[1]Unit _Table'!B:B, MATCH(H1526, '[1]Unit _Table'!A:A)), "")</f>
        <v/>
      </c>
      <c r="O1526" t="s">
        <v>8</v>
      </c>
      <c r="S1526" t="b">
        <v>0</v>
      </c>
    </row>
    <row r="1527" spans="1:19">
      <c r="A1527" s="1">
        <v>1525</v>
      </c>
      <c r="B1527" t="s">
        <v>21</v>
      </c>
      <c r="C1527" t="s">
        <v>191</v>
      </c>
      <c r="D1527" t="s">
        <v>359</v>
      </c>
      <c r="F1527" t="s">
        <v>522</v>
      </c>
      <c r="I1527" t="e">
        <f>IF(Table13[[#This Row],[Measurement_Kind]]="number", 1000, IF(Table13[[#This Row],[Measurement_Kind]]=OR("boolean", "str"), 1, "N/A"))</f>
        <v>#VALUE!</v>
      </c>
      <c r="N1527" t="str">
        <f>_xlfn.IFNA(INDEX('[1]Unit _Table'!B:B, MATCH(H1527, '[1]Unit _Table'!A:A)), "")</f>
        <v/>
      </c>
      <c r="O1527" t="s">
        <v>8</v>
      </c>
      <c r="S1527" t="b">
        <v>0</v>
      </c>
    </row>
    <row r="1528" spans="1:19">
      <c r="A1528" s="1">
        <v>1526</v>
      </c>
      <c r="B1528" t="s">
        <v>21</v>
      </c>
      <c r="C1528" t="s">
        <v>192</v>
      </c>
      <c r="D1528" t="s">
        <v>359</v>
      </c>
      <c r="E1528" t="s">
        <v>570</v>
      </c>
      <c r="F1528" t="s">
        <v>522</v>
      </c>
      <c r="I1528">
        <v>1000</v>
      </c>
      <c r="K1528" t="s">
        <v>416</v>
      </c>
      <c r="L1528" t="s">
        <v>306</v>
      </c>
      <c r="M1528" t="s">
        <v>380</v>
      </c>
      <c r="N1528" t="str">
        <f>_xlfn.IFNA(INDEX('[1]Unit _Table'!B:B, MATCH(H1528, '[1]Unit _Table'!A2015:A3014)), "")</f>
        <v/>
      </c>
      <c r="O1528" t="s">
        <v>8</v>
      </c>
      <c r="S1528" t="b">
        <v>0</v>
      </c>
    </row>
    <row r="1529" spans="1:19">
      <c r="A1529" s="1">
        <v>1527</v>
      </c>
      <c r="B1529" t="s">
        <v>21</v>
      </c>
      <c r="C1529" t="s">
        <v>193</v>
      </c>
      <c r="D1529" t="s">
        <v>359</v>
      </c>
      <c r="F1529" t="s">
        <v>522</v>
      </c>
      <c r="I1529" t="e">
        <f>IF(Table13[[#This Row],[Measurement_Kind]]="number", 1000, IF(Table13[[#This Row],[Measurement_Kind]]=OR("boolean", "str"), 1, "N/A"))</f>
        <v>#VALUE!</v>
      </c>
      <c r="N1529" t="str">
        <f>_xlfn.IFNA(INDEX('[1]Unit _Table'!B:B, MATCH(H1529, '[1]Unit _Table'!A:A)), "")</f>
        <v/>
      </c>
      <c r="O1529" t="s">
        <v>8</v>
      </c>
      <c r="S1529" t="b">
        <v>0</v>
      </c>
    </row>
    <row r="1530" spans="1:19">
      <c r="A1530" s="1">
        <v>1528</v>
      </c>
      <c r="B1530" t="s">
        <v>21</v>
      </c>
      <c r="C1530" t="s">
        <v>194</v>
      </c>
      <c r="D1530" t="s">
        <v>359</v>
      </c>
      <c r="F1530" t="s">
        <v>522</v>
      </c>
      <c r="I1530" t="e">
        <f>IF(Table13[[#This Row],[Measurement_Kind]]="number", 1000, IF(Table13[[#This Row],[Measurement_Kind]]=OR("boolean", "str"), 1, "N/A"))</f>
        <v>#VALUE!</v>
      </c>
      <c r="N1530" t="str">
        <f>_xlfn.IFNA(INDEX('[1]Unit _Table'!B:B, MATCH(H1530, '[1]Unit _Table'!A:A)), "")</f>
        <v/>
      </c>
      <c r="O1530" t="s">
        <v>8</v>
      </c>
      <c r="S1530" t="b">
        <v>0</v>
      </c>
    </row>
    <row r="1531" spans="1:19">
      <c r="A1531" s="1">
        <v>1529</v>
      </c>
      <c r="B1531" t="s">
        <v>21</v>
      </c>
      <c r="C1531" t="s">
        <v>195</v>
      </c>
      <c r="D1531" t="s">
        <v>359</v>
      </c>
      <c r="F1531" t="s">
        <v>522</v>
      </c>
      <c r="I1531" t="e">
        <f>IF(Table13[[#This Row],[Measurement_Kind]]="number", 1000, IF(Table13[[#This Row],[Measurement_Kind]]=OR("boolean", "str"), 1, "N/A"))</f>
        <v>#VALUE!</v>
      </c>
      <c r="N1531" t="str">
        <f>_xlfn.IFNA(INDEX('[1]Unit _Table'!B:B, MATCH(H1531, '[1]Unit _Table'!A:A)), "")</f>
        <v/>
      </c>
      <c r="O1531" t="s">
        <v>8</v>
      </c>
      <c r="S1531" t="b">
        <v>0</v>
      </c>
    </row>
    <row r="1532" spans="1:19">
      <c r="A1532" s="1">
        <v>1530</v>
      </c>
      <c r="B1532" t="s">
        <v>21</v>
      </c>
      <c r="C1532" t="s">
        <v>196</v>
      </c>
      <c r="D1532" t="s">
        <v>359</v>
      </c>
      <c r="F1532" t="s">
        <v>522</v>
      </c>
      <c r="I1532" t="e">
        <f>IF(Table13[[#This Row],[Measurement_Kind]]="number", 1000, IF(Table13[[#This Row],[Measurement_Kind]]=OR("boolean", "str"), 1, "N/A"))</f>
        <v>#VALUE!</v>
      </c>
      <c r="N1532" t="str">
        <f>_xlfn.IFNA(INDEX('[1]Unit _Table'!B:B, MATCH(H1532, '[1]Unit _Table'!A:A)), "")</f>
        <v/>
      </c>
      <c r="O1532" t="s">
        <v>8</v>
      </c>
      <c r="S1532" t="b">
        <v>0</v>
      </c>
    </row>
    <row r="1533" spans="1:19">
      <c r="A1533" s="1">
        <v>1531</v>
      </c>
      <c r="B1533" t="s">
        <v>21</v>
      </c>
      <c r="C1533" t="s">
        <v>281</v>
      </c>
      <c r="D1533" t="s">
        <v>359</v>
      </c>
      <c r="E1533" t="s">
        <v>570</v>
      </c>
      <c r="F1533" t="s">
        <v>522</v>
      </c>
      <c r="H1533" t="s">
        <v>383</v>
      </c>
      <c r="I1533">
        <v>1000</v>
      </c>
      <c r="K1533" t="s">
        <v>415</v>
      </c>
      <c r="L1533" t="s">
        <v>306</v>
      </c>
      <c r="M1533" t="s">
        <v>380</v>
      </c>
      <c r="N1533" t="str">
        <f>_xlfn.IFNA(INDEX('[1]Unit _Table'!B:B, MATCH(H1533, '[1]Unit _Table'!$A$1:$A$1000)), "")</f>
        <v>fahrenheit</v>
      </c>
      <c r="O1533" t="s">
        <v>8</v>
      </c>
      <c r="S1533" t="b">
        <v>0</v>
      </c>
    </row>
    <row r="1534" spans="1:19">
      <c r="A1534" s="1">
        <v>1532</v>
      </c>
      <c r="B1534" t="s">
        <v>21</v>
      </c>
      <c r="C1534" t="s">
        <v>197</v>
      </c>
      <c r="D1534" t="s">
        <v>359</v>
      </c>
      <c r="E1534" t="s">
        <v>570</v>
      </c>
      <c r="F1534" t="s">
        <v>522</v>
      </c>
      <c r="I1534">
        <v>1</v>
      </c>
      <c r="K1534" t="s">
        <v>414</v>
      </c>
      <c r="L1534" t="s">
        <v>299</v>
      </c>
      <c r="M1534" t="s">
        <v>298</v>
      </c>
      <c r="N1534" t="str">
        <f>_xlfn.IFNA(INDEX('[1]Unit _Table'!B:B, MATCH(H1534, '[1]Unit _Table'!A2138:A3137)), "")</f>
        <v/>
      </c>
      <c r="O1534" t="s">
        <v>8</v>
      </c>
      <c r="S1534" t="b">
        <v>0</v>
      </c>
    </row>
    <row r="1535" spans="1:19">
      <c r="A1535" s="1">
        <v>1533</v>
      </c>
      <c r="B1535" t="s">
        <v>21</v>
      </c>
      <c r="C1535" t="s">
        <v>198</v>
      </c>
      <c r="D1535" t="s">
        <v>359</v>
      </c>
      <c r="E1535" t="s">
        <v>570</v>
      </c>
      <c r="F1535" t="s">
        <v>522</v>
      </c>
      <c r="I1535">
        <v>1</v>
      </c>
      <c r="K1535" t="s">
        <v>413</v>
      </c>
      <c r="L1535" t="s">
        <v>299</v>
      </c>
      <c r="M1535" t="s">
        <v>298</v>
      </c>
      <c r="N1535" t="str">
        <f>_xlfn.IFNA(INDEX('[1]Unit _Table'!B:B, MATCH(H1535, '[1]Unit _Table'!A2182:A3181)), "")</f>
        <v/>
      </c>
      <c r="O1535" t="s">
        <v>8</v>
      </c>
      <c r="S1535" t="b">
        <v>0</v>
      </c>
    </row>
    <row r="1536" spans="1:19">
      <c r="A1536" s="1">
        <v>1534</v>
      </c>
      <c r="B1536" t="s">
        <v>21</v>
      </c>
      <c r="C1536" t="s">
        <v>199</v>
      </c>
      <c r="D1536" t="s">
        <v>359</v>
      </c>
      <c r="F1536" t="s">
        <v>522</v>
      </c>
      <c r="I1536">
        <v>1</v>
      </c>
      <c r="N1536" t="str">
        <f>_xlfn.IFNA(INDEX('[1]Unit _Table'!B:B, MATCH(H1536, '[1]Unit _Table'!A:A)), "")</f>
        <v/>
      </c>
      <c r="O1536" t="s">
        <v>8</v>
      </c>
      <c r="S1536" t="b">
        <v>0</v>
      </c>
    </row>
    <row r="1537" spans="1:19">
      <c r="A1537" s="1">
        <v>1535</v>
      </c>
      <c r="B1537" t="s">
        <v>21</v>
      </c>
      <c r="C1537" t="s">
        <v>25</v>
      </c>
      <c r="D1537" t="s">
        <v>359</v>
      </c>
      <c r="F1537" t="s">
        <v>522</v>
      </c>
      <c r="I1537">
        <v>1</v>
      </c>
      <c r="N1537" t="str">
        <f>_xlfn.IFNA(INDEX('[1]Unit _Table'!B:B, MATCH(H1537, '[1]Unit _Table'!A:A)), "")</f>
        <v/>
      </c>
      <c r="O1537" t="s">
        <v>8</v>
      </c>
      <c r="S1537" t="b">
        <v>0</v>
      </c>
    </row>
    <row r="1538" spans="1:19">
      <c r="A1538" s="1">
        <v>1536</v>
      </c>
      <c r="B1538" t="s">
        <v>21</v>
      </c>
      <c r="C1538" t="s">
        <v>200</v>
      </c>
      <c r="D1538" t="s">
        <v>359</v>
      </c>
      <c r="E1538" t="s">
        <v>570</v>
      </c>
      <c r="F1538" t="s">
        <v>522</v>
      </c>
      <c r="I1538">
        <v>1</v>
      </c>
      <c r="K1538" t="s">
        <v>304</v>
      </c>
      <c r="L1538" t="s">
        <v>299</v>
      </c>
      <c r="M1538" t="s">
        <v>298</v>
      </c>
      <c r="N1538" t="str">
        <f>_xlfn.IFNA(INDEX('[1]Unit _Table'!B:B, MATCH(H1538, '[1]Unit _Table'!A2299:A3298)), "")</f>
        <v/>
      </c>
      <c r="O1538" t="s">
        <v>8</v>
      </c>
      <c r="S1538" t="b">
        <v>1</v>
      </c>
    </row>
    <row r="1539" spans="1:19">
      <c r="A1539" s="1">
        <v>1537</v>
      </c>
      <c r="B1539" t="s">
        <v>21</v>
      </c>
      <c r="C1539" t="s">
        <v>201</v>
      </c>
      <c r="D1539" t="s">
        <v>359</v>
      </c>
      <c r="E1539" t="s">
        <v>570</v>
      </c>
      <c r="F1539" t="s">
        <v>522</v>
      </c>
      <c r="I1539">
        <v>1</v>
      </c>
      <c r="K1539" t="s">
        <v>300</v>
      </c>
      <c r="L1539" t="s">
        <v>299</v>
      </c>
      <c r="M1539" t="s">
        <v>298</v>
      </c>
      <c r="N1539" t="str">
        <f>_xlfn.IFNA(INDEX('[1]Unit _Table'!B:B, MATCH(H1539, '[1]Unit _Table'!A4124:A5123)), "")</f>
        <v/>
      </c>
      <c r="O1539" t="s">
        <v>8</v>
      </c>
      <c r="S1539" t="b">
        <v>1</v>
      </c>
    </row>
    <row r="1540" spans="1:19">
      <c r="A1540" s="1">
        <v>1538</v>
      </c>
      <c r="B1540" t="s">
        <v>21</v>
      </c>
      <c r="C1540" t="s">
        <v>202</v>
      </c>
      <c r="D1540" t="s">
        <v>359</v>
      </c>
      <c r="E1540" t="s">
        <v>570</v>
      </c>
      <c r="F1540" t="s">
        <v>522</v>
      </c>
      <c r="H1540" t="s">
        <v>383</v>
      </c>
      <c r="I1540">
        <v>1000</v>
      </c>
      <c r="K1540" t="s">
        <v>386</v>
      </c>
      <c r="L1540" t="s">
        <v>306</v>
      </c>
      <c r="M1540" t="s">
        <v>380</v>
      </c>
      <c r="N1540" t="str">
        <f>_xlfn.IFNA(INDEX('[1]Unit _Table'!B:B, MATCH(H1540, '[1]Unit _Table'!$A$1:$A$1000)), "")</f>
        <v>fahrenheit</v>
      </c>
      <c r="O1540" t="s">
        <v>8</v>
      </c>
      <c r="S1540" t="b">
        <v>0</v>
      </c>
    </row>
    <row r="1541" spans="1:19">
      <c r="A1541" s="1">
        <v>1539</v>
      </c>
      <c r="B1541" t="s">
        <v>21</v>
      </c>
      <c r="C1541" t="s">
        <v>203</v>
      </c>
      <c r="D1541" t="s">
        <v>359</v>
      </c>
      <c r="E1541" t="s">
        <v>570</v>
      </c>
      <c r="F1541" t="s">
        <v>522</v>
      </c>
      <c r="H1541" t="s">
        <v>383</v>
      </c>
      <c r="I1541">
        <v>1000</v>
      </c>
      <c r="K1541" t="s">
        <v>385</v>
      </c>
      <c r="L1541" t="s">
        <v>306</v>
      </c>
      <c r="M1541" t="s">
        <v>380</v>
      </c>
      <c r="N1541" t="str">
        <f>_xlfn.IFNA(INDEX('[1]Unit _Table'!B:B, MATCH(H1541, '[1]Unit _Table'!$A$1:$A$1000)), "")</f>
        <v>fahrenheit</v>
      </c>
      <c r="O1541" t="s">
        <v>8</v>
      </c>
      <c r="S1541" t="b">
        <v>0</v>
      </c>
    </row>
    <row r="1542" spans="1:19">
      <c r="A1542" s="1">
        <v>1540</v>
      </c>
      <c r="B1542" t="s">
        <v>21</v>
      </c>
      <c r="C1542" t="s">
        <v>282</v>
      </c>
      <c r="D1542" t="s">
        <v>359</v>
      </c>
      <c r="E1542" t="s">
        <v>570</v>
      </c>
      <c r="F1542" t="s">
        <v>522</v>
      </c>
      <c r="H1542" t="s">
        <v>383</v>
      </c>
      <c r="I1542">
        <v>1000</v>
      </c>
      <c r="K1542" t="s">
        <v>384</v>
      </c>
      <c r="L1542" t="s">
        <v>306</v>
      </c>
      <c r="M1542" t="s">
        <v>380</v>
      </c>
      <c r="N1542" t="str">
        <f>_xlfn.IFNA(INDEX('[1]Unit _Table'!B:B, MATCH(H1542, '[1]Unit _Table'!$A$1:$A$1000)), "")</f>
        <v>fahrenheit</v>
      </c>
      <c r="O1542" t="s">
        <v>8</v>
      </c>
      <c r="S1542" t="b">
        <v>0</v>
      </c>
    </row>
    <row r="1543" spans="1:19">
      <c r="A1543" s="1">
        <v>1541</v>
      </c>
      <c r="B1543" t="s">
        <v>21</v>
      </c>
      <c r="C1543" t="s">
        <v>147</v>
      </c>
      <c r="D1543" t="s">
        <v>359</v>
      </c>
      <c r="E1543" t="s">
        <v>570</v>
      </c>
      <c r="F1543" t="s">
        <v>522</v>
      </c>
      <c r="I1543">
        <v>1000</v>
      </c>
      <c r="K1543" t="s">
        <v>307</v>
      </c>
      <c r="L1543" t="s">
        <v>376</v>
      </c>
      <c r="M1543" t="s">
        <v>305</v>
      </c>
      <c r="N1543" t="str">
        <f>_xlfn.IFNA(INDEX('[1]Unit _Table'!B:B, MATCH(H1543, '[1]Unit _Table'!A3005:A4004)), "")</f>
        <v/>
      </c>
      <c r="O1543" t="s">
        <v>8</v>
      </c>
      <c r="S1543" t="b">
        <v>0</v>
      </c>
    </row>
    <row r="1544" spans="1:19">
      <c r="A1544" s="1">
        <v>1542</v>
      </c>
      <c r="B1544" t="s">
        <v>21</v>
      </c>
      <c r="C1544" t="s">
        <v>204</v>
      </c>
      <c r="D1544" t="s">
        <v>359</v>
      </c>
      <c r="E1544" t="s">
        <v>570</v>
      </c>
      <c r="F1544" t="s">
        <v>522</v>
      </c>
      <c r="H1544" t="s">
        <v>383</v>
      </c>
      <c r="I1544">
        <v>1000</v>
      </c>
      <c r="K1544" t="s">
        <v>382</v>
      </c>
      <c r="L1544" t="s">
        <v>306</v>
      </c>
      <c r="M1544" t="s">
        <v>380</v>
      </c>
      <c r="N1544" t="str">
        <f>_xlfn.IFNA(INDEX('[1]Unit _Table'!B:B, MATCH(H1544, '[1]Unit _Table'!$A$1:$A$1000)), "")</f>
        <v>fahrenheit</v>
      </c>
      <c r="O1544" t="s">
        <v>8</v>
      </c>
      <c r="S1544" t="b">
        <v>1</v>
      </c>
    </row>
    <row r="1545" spans="1:19">
      <c r="A1545" s="1">
        <v>1543</v>
      </c>
      <c r="B1545" t="s">
        <v>21</v>
      </c>
      <c r="C1545" t="s">
        <v>205</v>
      </c>
      <c r="D1545" t="s">
        <v>359</v>
      </c>
      <c r="E1545" t="s">
        <v>570</v>
      </c>
      <c r="F1545" t="s">
        <v>522</v>
      </c>
      <c r="I1545">
        <v>1000</v>
      </c>
      <c r="K1545" t="s">
        <v>307</v>
      </c>
      <c r="L1545" t="s">
        <v>306</v>
      </c>
      <c r="M1545" t="s">
        <v>305</v>
      </c>
      <c r="N1545" t="str">
        <f>_xlfn.IFNA(INDEX('[1]Unit _Table'!B:B, MATCH(H1545, '[1]Unit _Table'!A3107:A4106)), "")</f>
        <v/>
      </c>
      <c r="O1545" t="s">
        <v>8</v>
      </c>
      <c r="S1545" t="b">
        <v>0</v>
      </c>
    </row>
    <row r="1546" spans="1:19">
      <c r="A1546" s="1">
        <v>1544</v>
      </c>
      <c r="B1546" t="s">
        <v>105</v>
      </c>
      <c r="C1546" t="s">
        <v>206</v>
      </c>
      <c r="D1546" t="s">
        <v>359</v>
      </c>
      <c r="E1546" t="s">
        <v>570</v>
      </c>
      <c r="F1546" t="s">
        <v>522</v>
      </c>
      <c r="H1546" t="s">
        <v>383</v>
      </c>
      <c r="I1546">
        <v>1000</v>
      </c>
      <c r="K1546" t="s">
        <v>451</v>
      </c>
      <c r="L1546" t="s">
        <v>423</v>
      </c>
      <c r="M1546" t="s">
        <v>380</v>
      </c>
      <c r="N1546" t="str">
        <f>_xlfn.IFNA(INDEX('[1]Unit _Table'!B:B, MATCH(H1546, '[1]Unit _Table'!$A$1:$A$1000)), "")</f>
        <v>fahrenheit</v>
      </c>
      <c r="O1546" t="s">
        <v>8</v>
      </c>
      <c r="S1546" t="b">
        <v>1</v>
      </c>
    </row>
    <row r="1547" spans="1:19">
      <c r="A1547" s="1">
        <v>1545</v>
      </c>
      <c r="B1547" t="s">
        <v>105</v>
      </c>
      <c r="C1547" t="s">
        <v>207</v>
      </c>
      <c r="D1547" t="s">
        <v>359</v>
      </c>
      <c r="E1547" t="s">
        <v>570</v>
      </c>
      <c r="F1547" t="s">
        <v>522</v>
      </c>
      <c r="H1547" t="s">
        <v>383</v>
      </c>
      <c r="I1547">
        <v>1000</v>
      </c>
      <c r="K1547" t="s">
        <v>450</v>
      </c>
      <c r="L1547" t="s">
        <v>306</v>
      </c>
      <c r="M1547" t="s">
        <v>380</v>
      </c>
      <c r="N1547" t="str">
        <f>_xlfn.IFNA(INDEX('[1]Unit _Table'!B:B, MATCH(H1547, '[1]Unit _Table'!$A$1:$A$1000)), "")</f>
        <v>fahrenheit</v>
      </c>
      <c r="O1547" t="s">
        <v>8</v>
      </c>
      <c r="S1547" t="b">
        <v>1</v>
      </c>
    </row>
    <row r="1548" spans="1:19">
      <c r="A1548" s="1">
        <v>1546</v>
      </c>
      <c r="B1548" t="s">
        <v>105</v>
      </c>
      <c r="C1548" t="s">
        <v>219</v>
      </c>
      <c r="D1548" t="s">
        <v>359</v>
      </c>
      <c r="E1548" t="s">
        <v>570</v>
      </c>
      <c r="F1548" t="s">
        <v>522</v>
      </c>
      <c r="H1548" t="s">
        <v>383</v>
      </c>
      <c r="I1548">
        <v>1000</v>
      </c>
      <c r="K1548" t="s">
        <v>449</v>
      </c>
      <c r="L1548" t="s">
        <v>306</v>
      </c>
      <c r="M1548" t="s">
        <v>380</v>
      </c>
      <c r="N1548" t="str">
        <f>_xlfn.IFNA(INDEX('[1]Unit _Table'!B:B, MATCH(H1548, '[1]Unit _Table'!$A$1:$A$1000)), "")</f>
        <v>fahrenheit</v>
      </c>
      <c r="O1548" t="s">
        <v>8</v>
      </c>
      <c r="S1548" t="b">
        <v>0</v>
      </c>
    </row>
    <row r="1549" spans="1:19">
      <c r="A1549" s="1">
        <v>1547</v>
      </c>
      <c r="B1549" t="s">
        <v>105</v>
      </c>
      <c r="C1549" t="s">
        <v>220</v>
      </c>
      <c r="D1549" t="s">
        <v>359</v>
      </c>
      <c r="E1549" t="s">
        <v>570</v>
      </c>
      <c r="F1549" t="s">
        <v>522</v>
      </c>
      <c r="H1549" t="s">
        <v>383</v>
      </c>
      <c r="I1549">
        <v>1000</v>
      </c>
      <c r="K1549" t="s">
        <v>449</v>
      </c>
      <c r="L1549" t="s">
        <v>306</v>
      </c>
      <c r="M1549" t="s">
        <v>380</v>
      </c>
      <c r="N1549" t="str">
        <f>_xlfn.IFNA(INDEX('[1]Unit _Table'!B:B, MATCH(H1549, '[1]Unit _Table'!$A$1:$A$1000)), "")</f>
        <v>fahrenheit</v>
      </c>
      <c r="O1549" t="s">
        <v>8</v>
      </c>
      <c r="S1549" t="b">
        <v>0</v>
      </c>
    </row>
    <row r="1550" spans="1:19">
      <c r="A1550" s="1">
        <v>1548</v>
      </c>
      <c r="B1550" t="s">
        <v>105</v>
      </c>
      <c r="C1550" t="s">
        <v>209</v>
      </c>
      <c r="D1550" t="s">
        <v>359</v>
      </c>
      <c r="E1550" t="s">
        <v>570</v>
      </c>
      <c r="F1550" t="s">
        <v>522</v>
      </c>
      <c r="I1550">
        <v>1000</v>
      </c>
      <c r="K1550" t="s">
        <v>375</v>
      </c>
      <c r="L1550" t="s">
        <v>299</v>
      </c>
      <c r="M1550" t="s">
        <v>305</v>
      </c>
      <c r="N1550" t="str">
        <f>_xlfn.IFNA(INDEX('[1]Unit _Table'!B:B, MATCH(H1550, '[1]Unit _Table'!A3056:A4055)), "")</f>
        <v/>
      </c>
      <c r="O1550" t="s">
        <v>8</v>
      </c>
      <c r="S1550" t="b">
        <v>0</v>
      </c>
    </row>
    <row r="1551" spans="1:19">
      <c r="A1551" s="1">
        <v>1549</v>
      </c>
      <c r="B1551" t="s">
        <v>108</v>
      </c>
      <c r="C1551" t="s">
        <v>210</v>
      </c>
      <c r="D1551" t="s">
        <v>359</v>
      </c>
      <c r="E1551" t="s">
        <v>570</v>
      </c>
      <c r="F1551" t="s">
        <v>522</v>
      </c>
      <c r="I1551">
        <v>1000</v>
      </c>
      <c r="K1551" t="s">
        <v>381</v>
      </c>
      <c r="L1551" t="s">
        <v>306</v>
      </c>
      <c r="M1551" t="s">
        <v>380</v>
      </c>
      <c r="N1551" t="str">
        <f>_xlfn.IFNA(INDEX('[1]Unit _Table'!B:B, MATCH(H1551, '[1]Unit _Table'!A2545:A3544)), "")</f>
        <v/>
      </c>
      <c r="O1551" t="s">
        <v>8</v>
      </c>
      <c r="S1551" t="b">
        <v>1</v>
      </c>
    </row>
    <row r="1552" spans="1:19">
      <c r="A1552" s="1">
        <v>1550</v>
      </c>
      <c r="B1552" t="s">
        <v>108</v>
      </c>
      <c r="C1552" t="s">
        <v>420</v>
      </c>
      <c r="D1552" t="s">
        <v>359</v>
      </c>
      <c r="E1552" t="s">
        <v>570</v>
      </c>
      <c r="F1552" t="s">
        <v>522</v>
      </c>
      <c r="I1552">
        <v>1000</v>
      </c>
      <c r="K1552" t="s">
        <v>419</v>
      </c>
      <c r="L1552" t="s">
        <v>306</v>
      </c>
      <c r="M1552" t="s">
        <v>305</v>
      </c>
      <c r="N1552" t="str">
        <f>_xlfn.IFNA(INDEX('[1]Unit _Table'!B:B, MATCH(H1552, '[1]Unit _Table'!A1729:A2728)), "")</f>
        <v/>
      </c>
      <c r="O1552" t="s">
        <v>8</v>
      </c>
      <c r="S1552" t="b">
        <v>1</v>
      </c>
    </row>
    <row r="1553" spans="1:19">
      <c r="A1553" s="1">
        <v>1551</v>
      </c>
      <c r="B1553" t="s">
        <v>108</v>
      </c>
      <c r="C1553" t="s">
        <v>211</v>
      </c>
      <c r="D1553" t="s">
        <v>359</v>
      </c>
      <c r="E1553" t="s">
        <v>570</v>
      </c>
      <c r="F1553" t="s">
        <v>522</v>
      </c>
      <c r="I1553">
        <v>1000</v>
      </c>
      <c r="K1553" t="s">
        <v>377</v>
      </c>
      <c r="L1553" t="s">
        <v>306</v>
      </c>
      <c r="M1553" t="s">
        <v>305</v>
      </c>
      <c r="N1553" t="str">
        <f>_xlfn.IFNA(INDEX('[1]Unit _Table'!B:B, MATCH(H1553, '[1]Unit _Table'!A2936:A3935)), "")</f>
        <v/>
      </c>
      <c r="O1553" t="s">
        <v>8</v>
      </c>
      <c r="S1553" t="b">
        <v>1</v>
      </c>
    </row>
    <row r="1554" spans="1:19">
      <c r="A1554" s="1">
        <v>1552</v>
      </c>
      <c r="B1554" t="s">
        <v>31</v>
      </c>
      <c r="C1554" t="s">
        <v>32</v>
      </c>
      <c r="D1554" t="s">
        <v>359</v>
      </c>
      <c r="F1554" t="s">
        <v>308</v>
      </c>
      <c r="I1554" t="e">
        <f>IF(Table13[[#This Row],[Measurement_Kind]]="number", 1000, IF(Table13[[#This Row],[Measurement_Kind]]=OR("boolean", "str"), 1, "N/A"))</f>
        <v>#VALUE!</v>
      </c>
      <c r="N1554" t="str">
        <f>_xlfn.IFNA(INDEX('[1]Unit _Table'!B:B, MATCH(H1554, '[1]Unit _Table'!A:A)), "")</f>
        <v/>
      </c>
      <c r="O1554" t="s">
        <v>8</v>
      </c>
      <c r="S1554" t="b">
        <v>0</v>
      </c>
    </row>
    <row r="1555" spans="1:19">
      <c r="A1555" s="1">
        <v>1553</v>
      </c>
      <c r="B1555" t="s">
        <v>31</v>
      </c>
      <c r="C1555" t="s">
        <v>753</v>
      </c>
      <c r="D1555" t="s">
        <v>359</v>
      </c>
      <c r="F1555" t="s">
        <v>308</v>
      </c>
      <c r="I1555" t="e">
        <f>IF(Table13[[#This Row],[Measurement_Kind]]="number", 1000, IF(Table13[[#This Row],[Measurement_Kind]]=OR("boolean", "str"), 1, "N/A"))</f>
        <v>#VALUE!</v>
      </c>
      <c r="N1555" t="str">
        <f>_xlfn.IFNA(INDEX('[1]Unit _Table'!B:B, MATCH(H1555, '[1]Unit _Table'!A:A)), "")</f>
        <v/>
      </c>
      <c r="O1555" t="s">
        <v>8</v>
      </c>
      <c r="S1555" t="b">
        <v>0</v>
      </c>
    </row>
    <row r="1556" spans="1:19">
      <c r="A1556" s="1">
        <v>1554</v>
      </c>
      <c r="B1556" t="s">
        <v>111</v>
      </c>
      <c r="C1556" t="s">
        <v>112</v>
      </c>
      <c r="D1556" t="s">
        <v>359</v>
      </c>
      <c r="F1556" t="s">
        <v>308</v>
      </c>
      <c r="I1556" t="e">
        <f>IF(Table13[[#This Row],[Measurement_Kind]]="number", 1000, IF(Table13[[#This Row],[Measurement_Kind]]=OR("boolean", "str"), 1, "N/A"))</f>
        <v>#VALUE!</v>
      </c>
      <c r="N1556" t="str">
        <f>_xlfn.IFNA(INDEX('[1]Unit _Table'!B:B, MATCH(H1556, '[1]Unit _Table'!A:A)), "")</f>
        <v/>
      </c>
      <c r="O1556" t="s">
        <v>8</v>
      </c>
      <c r="S1556" t="b">
        <v>0</v>
      </c>
    </row>
    <row r="1557" spans="1:19">
      <c r="A1557" s="1">
        <v>1555</v>
      </c>
      <c r="B1557" t="s">
        <v>111</v>
      </c>
      <c r="C1557" t="s">
        <v>113</v>
      </c>
      <c r="D1557" t="s">
        <v>359</v>
      </c>
      <c r="F1557" t="s">
        <v>308</v>
      </c>
      <c r="I1557" t="e">
        <f>IF(Table13[[#This Row],[Measurement_Kind]]="number", 1000, IF(Table13[[#This Row],[Measurement_Kind]]=OR("boolean", "str"), 1, "N/A"))</f>
        <v>#VALUE!</v>
      </c>
      <c r="N1557" t="str">
        <f>_xlfn.IFNA(INDEX('[1]Unit _Table'!B:B, MATCH(H1557, '[1]Unit _Table'!A:A)), "")</f>
        <v/>
      </c>
      <c r="O1557" t="s">
        <v>8</v>
      </c>
      <c r="S1557" t="b">
        <v>0</v>
      </c>
    </row>
    <row r="1558" spans="1:19">
      <c r="A1558" s="1">
        <v>1556</v>
      </c>
      <c r="B1558" t="s">
        <v>33</v>
      </c>
      <c r="C1558" t="s">
        <v>213</v>
      </c>
      <c r="D1558" t="s">
        <v>359</v>
      </c>
      <c r="F1558" t="s">
        <v>308</v>
      </c>
      <c r="I1558" t="e">
        <f>IF(Table13[[#This Row],[Measurement_Kind]]="number", 1000, IF(Table13[[#This Row],[Measurement_Kind]]=OR("boolean", "str"), 1, "N/A"))</f>
        <v>#VALUE!</v>
      </c>
      <c r="L1558" t="s">
        <v>306</v>
      </c>
      <c r="M1558" t="s">
        <v>305</v>
      </c>
      <c r="N1558" t="str">
        <f>_xlfn.IFNA(INDEX('[1]Unit _Table'!B:B, MATCH(H1558, '[1]Unit _Table'!A:A)), "")</f>
        <v/>
      </c>
      <c r="O1558" t="s">
        <v>8</v>
      </c>
      <c r="S1558" t="b">
        <v>0</v>
      </c>
    </row>
    <row r="1559" spans="1:19">
      <c r="A1559" s="1">
        <v>1557</v>
      </c>
      <c r="B1559" t="s">
        <v>33</v>
      </c>
      <c r="C1559" t="s">
        <v>214</v>
      </c>
      <c r="D1559" t="s">
        <v>359</v>
      </c>
      <c r="F1559" t="s">
        <v>308</v>
      </c>
      <c r="I1559">
        <v>1</v>
      </c>
      <c r="M1559" t="s">
        <v>305</v>
      </c>
      <c r="N1559" t="str">
        <f>_xlfn.IFNA(INDEX('[1]Unit _Table'!B:B, MATCH(H1559, '[1]Unit _Table'!A:A)), "")</f>
        <v/>
      </c>
      <c r="O1559" t="s">
        <v>8</v>
      </c>
      <c r="S1559" t="b">
        <v>0</v>
      </c>
    </row>
    <row r="1560" spans="1:19">
      <c r="A1560" s="1">
        <v>1558</v>
      </c>
      <c r="B1560" t="s">
        <v>33</v>
      </c>
      <c r="C1560" t="s">
        <v>216</v>
      </c>
      <c r="D1560" t="s">
        <v>359</v>
      </c>
      <c r="F1560" t="s">
        <v>308</v>
      </c>
      <c r="I1560">
        <v>1</v>
      </c>
      <c r="M1560" t="s">
        <v>305</v>
      </c>
      <c r="N1560" t="str">
        <f>_xlfn.IFNA(INDEX('[1]Unit _Table'!B:B, MATCH(H1560, '[1]Unit _Table'!A:A)), "")</f>
        <v/>
      </c>
      <c r="O1560" t="s">
        <v>8</v>
      </c>
      <c r="S1560" t="b">
        <v>0</v>
      </c>
    </row>
    <row r="1561" spans="1:19">
      <c r="A1561" s="1">
        <v>1559</v>
      </c>
      <c r="B1561" t="s">
        <v>33</v>
      </c>
      <c r="C1561" t="s">
        <v>34</v>
      </c>
      <c r="D1561" t="s">
        <v>359</v>
      </c>
      <c r="F1561" t="s">
        <v>308</v>
      </c>
      <c r="I1561" t="e">
        <f>IF(Table13[[#This Row],[Measurement_Kind]]="number", 1000, IF(Table13[[#This Row],[Measurement_Kind]]=OR("boolean", "str"), 1, "N/A"))</f>
        <v>#VALUE!</v>
      </c>
      <c r="N1561" t="str">
        <f>_xlfn.IFNA(INDEX('[1]Unit _Table'!B:B, MATCH(H1561, '[1]Unit _Table'!A:A)), "")</f>
        <v/>
      </c>
      <c r="O1561" t="s">
        <v>8</v>
      </c>
      <c r="S1561" t="b">
        <v>0</v>
      </c>
    </row>
    <row r="1562" spans="1:19">
      <c r="A1562" s="1">
        <v>1560</v>
      </c>
      <c r="B1562" t="s">
        <v>33</v>
      </c>
      <c r="C1562" t="s">
        <v>566</v>
      </c>
      <c r="D1562" t="s">
        <v>359</v>
      </c>
      <c r="F1562" t="s">
        <v>308</v>
      </c>
      <c r="I1562">
        <v>1</v>
      </c>
      <c r="M1562" t="s">
        <v>305</v>
      </c>
      <c r="N1562" t="str">
        <f>_xlfn.IFNA(INDEX('[1]Unit _Table'!B:B, MATCH(H1562, '[1]Unit _Table'!A:A)), "")</f>
        <v/>
      </c>
      <c r="O1562" t="s">
        <v>8</v>
      </c>
      <c r="S1562" t="b">
        <v>0</v>
      </c>
    </row>
    <row r="1563" spans="1:19">
      <c r="A1563" s="1">
        <v>1561</v>
      </c>
      <c r="B1563" t="s">
        <v>33</v>
      </c>
      <c r="C1563" t="s">
        <v>217</v>
      </c>
      <c r="D1563" t="s">
        <v>359</v>
      </c>
      <c r="F1563" t="s">
        <v>308</v>
      </c>
      <c r="I1563">
        <v>1</v>
      </c>
      <c r="M1563" t="s">
        <v>305</v>
      </c>
      <c r="N1563" t="str">
        <f>_xlfn.IFNA(INDEX('[1]Unit _Table'!B:B, MATCH(H1563, '[1]Unit _Table'!A:A)), "")</f>
        <v/>
      </c>
      <c r="O1563" t="s">
        <v>8</v>
      </c>
      <c r="S1563" t="b">
        <v>0</v>
      </c>
    </row>
    <row r="1564" spans="1:19">
      <c r="A1564" s="1">
        <v>1562</v>
      </c>
      <c r="B1564" t="s">
        <v>33</v>
      </c>
      <c r="C1564" t="s">
        <v>38</v>
      </c>
      <c r="D1564" t="s">
        <v>359</v>
      </c>
      <c r="F1564" t="s">
        <v>308</v>
      </c>
      <c r="I1564" t="e">
        <f>IF(Table13[[#This Row],[Measurement_Kind]]="number", 1000, IF(Table13[[#This Row],[Measurement_Kind]]=OR("boolean", "str"), 1, "N/A"))</f>
        <v>#VALUE!</v>
      </c>
      <c r="N1564" t="str">
        <f>_xlfn.IFNA(INDEX('[1]Unit _Table'!B:B, MATCH(H1564, '[1]Unit _Table'!A:A)), "")</f>
        <v/>
      </c>
      <c r="O1564" t="s">
        <v>8</v>
      </c>
      <c r="S1564" t="b">
        <v>0</v>
      </c>
    </row>
    <row r="1565" spans="1:19">
      <c r="A1565" s="1">
        <v>1563</v>
      </c>
      <c r="B1565" t="s">
        <v>33</v>
      </c>
      <c r="C1565" t="s">
        <v>215</v>
      </c>
      <c r="D1565" t="s">
        <v>359</v>
      </c>
      <c r="F1565" t="s">
        <v>308</v>
      </c>
      <c r="I1565">
        <v>1</v>
      </c>
      <c r="M1565" t="s">
        <v>305</v>
      </c>
      <c r="N1565" t="str">
        <f>_xlfn.IFNA(INDEX('[1]Unit _Table'!B:B, MATCH(H1565, '[1]Unit _Table'!A:A)), "")</f>
        <v/>
      </c>
      <c r="O1565" t="s">
        <v>8</v>
      </c>
      <c r="S1565" t="b">
        <v>0</v>
      </c>
    </row>
    <row r="1566" spans="1:19">
      <c r="A1566" s="1">
        <v>1564</v>
      </c>
      <c r="B1566" t="s">
        <v>33</v>
      </c>
      <c r="C1566" t="s">
        <v>35</v>
      </c>
      <c r="D1566" t="s">
        <v>359</v>
      </c>
      <c r="F1566" t="s">
        <v>308</v>
      </c>
      <c r="I1566" t="e">
        <f>IF(Table13[[#This Row],[Measurement_Kind]]="number", 1000, IF(Table13[[#This Row],[Measurement_Kind]]=OR("boolean", "str"), 1, "N/A"))</f>
        <v>#VALUE!</v>
      </c>
      <c r="N1566" t="str">
        <f>_xlfn.IFNA(INDEX('[1]Unit _Table'!B:B, MATCH(H1566, '[1]Unit _Table'!A:A)), "")</f>
        <v/>
      </c>
      <c r="O1566" t="s">
        <v>8</v>
      </c>
      <c r="S1566" t="b">
        <v>0</v>
      </c>
    </row>
    <row r="1567" spans="1:19">
      <c r="A1567" s="1">
        <v>1565</v>
      </c>
      <c r="B1567" t="s">
        <v>33</v>
      </c>
      <c r="C1567" t="s">
        <v>479</v>
      </c>
      <c r="D1567" t="s">
        <v>359</v>
      </c>
      <c r="F1567" t="s">
        <v>308</v>
      </c>
      <c r="I1567" t="e">
        <f>IF(Table13[[#This Row],[Measurement_Kind]]="number", 1000, IF(Table13[[#This Row],[Measurement_Kind]]=OR("boolean", "str"), 1, "N/A"))</f>
        <v>#VALUE!</v>
      </c>
      <c r="N1567" t="str">
        <f>_xlfn.IFNA(INDEX('[1]Unit _Table'!B:B, MATCH(H1567, '[1]Unit _Table'!A:A)), "")</f>
        <v/>
      </c>
      <c r="O1567" t="s">
        <v>8</v>
      </c>
      <c r="S1567" t="b">
        <v>0</v>
      </c>
    </row>
    <row r="1568" spans="1:19">
      <c r="A1568" s="1">
        <v>1566</v>
      </c>
      <c r="B1568" t="s">
        <v>45</v>
      </c>
      <c r="C1568" t="s">
        <v>47</v>
      </c>
      <c r="D1568" t="s">
        <v>359</v>
      </c>
      <c r="F1568" t="s">
        <v>308</v>
      </c>
      <c r="I1568" t="e">
        <f>IF(Table13[[#This Row],[Measurement_Kind]]="number", 1000, IF(Table13[[#This Row],[Measurement_Kind]]=OR("boolean", "str"), 1, "N/A"))</f>
        <v>#VALUE!</v>
      </c>
      <c r="N1568" t="str">
        <f>_xlfn.IFNA(INDEX('[1]Unit _Table'!B:B, MATCH(H1568, '[1]Unit _Table'!A:A)), "")</f>
        <v/>
      </c>
      <c r="O1568" t="s">
        <v>8</v>
      </c>
      <c r="S1568" t="b">
        <v>0</v>
      </c>
    </row>
    <row r="1569" spans="1:19">
      <c r="A1569" s="1">
        <v>1567</v>
      </c>
      <c r="B1569" t="s">
        <v>45</v>
      </c>
      <c r="C1569" t="s">
        <v>48</v>
      </c>
      <c r="D1569" t="s">
        <v>359</v>
      </c>
      <c r="F1569" t="s">
        <v>308</v>
      </c>
      <c r="I1569" t="e">
        <f>IF(Table13[[#This Row],[Measurement_Kind]]="number", 1000, IF(Table13[[#This Row],[Measurement_Kind]]=OR("boolean", "str"), 1, "N/A"))</f>
        <v>#VALUE!</v>
      </c>
      <c r="N1569" t="str">
        <f>_xlfn.IFNA(INDEX('[1]Unit _Table'!B:B, MATCH(H1569, '[1]Unit _Table'!A:A)), "")</f>
        <v/>
      </c>
      <c r="O1569" t="s">
        <v>8</v>
      </c>
      <c r="S1569" t="b">
        <v>0</v>
      </c>
    </row>
    <row r="1570" spans="1:19">
      <c r="A1570" s="1">
        <v>1568</v>
      </c>
      <c r="B1570" t="s">
        <v>45</v>
      </c>
      <c r="C1570" t="s">
        <v>49</v>
      </c>
      <c r="D1570" t="s">
        <v>359</v>
      </c>
      <c r="F1570" t="s">
        <v>308</v>
      </c>
      <c r="I1570" t="e">
        <f>IF(Table13[[#This Row],[Measurement_Kind]]="number", 1000, IF(Table13[[#This Row],[Measurement_Kind]]=OR("boolean", "str"), 1, "N/A"))</f>
        <v>#VALUE!</v>
      </c>
      <c r="N1570" t="str">
        <f>_xlfn.IFNA(INDEX('[1]Unit _Table'!B:B, MATCH(H1570, '[1]Unit _Table'!A:A)), "")</f>
        <v/>
      </c>
      <c r="O1570" t="s">
        <v>8</v>
      </c>
      <c r="S1570" t="b">
        <v>0</v>
      </c>
    </row>
    <row r="1571" spans="1:19">
      <c r="A1571" s="1">
        <v>1569</v>
      </c>
      <c r="B1571" t="s">
        <v>45</v>
      </c>
      <c r="C1571" t="s">
        <v>50</v>
      </c>
      <c r="D1571" t="s">
        <v>359</v>
      </c>
      <c r="F1571" t="s">
        <v>308</v>
      </c>
      <c r="I1571" t="e">
        <f>IF(Table13[[#This Row],[Measurement_Kind]]="number", 1000, IF(Table13[[#This Row],[Measurement_Kind]]=OR("boolean", "str"), 1, "N/A"))</f>
        <v>#VALUE!</v>
      </c>
      <c r="N1571" t="str">
        <f>_xlfn.IFNA(INDEX('[1]Unit _Table'!B:B, MATCH(H1571, '[1]Unit _Table'!A:A)), "")</f>
        <v/>
      </c>
      <c r="O1571" t="s">
        <v>8</v>
      </c>
      <c r="S1571" t="b">
        <v>0</v>
      </c>
    </row>
    <row r="1572" spans="1:19">
      <c r="A1572" s="1">
        <v>1570</v>
      </c>
      <c r="B1572" t="s">
        <v>45</v>
      </c>
      <c r="C1572" t="s">
        <v>52</v>
      </c>
      <c r="D1572" t="s">
        <v>359</v>
      </c>
      <c r="F1572" t="s">
        <v>308</v>
      </c>
      <c r="I1572" t="e">
        <f>IF(Table13[[#This Row],[Measurement_Kind]]="number", 1000, IF(Table13[[#This Row],[Measurement_Kind]]=OR("boolean", "str"), 1, "N/A"))</f>
        <v>#VALUE!</v>
      </c>
      <c r="N1572" t="str">
        <f>_xlfn.IFNA(INDEX('[1]Unit _Table'!B:B, MATCH(H1572, '[1]Unit _Table'!A:A)), "")</f>
        <v/>
      </c>
      <c r="O1572" t="s">
        <v>8</v>
      </c>
      <c r="S1572" t="b">
        <v>0</v>
      </c>
    </row>
    <row r="1573" spans="1:19">
      <c r="A1573" s="1">
        <v>1571</v>
      </c>
      <c r="B1573" t="s">
        <v>45</v>
      </c>
      <c r="C1573" t="s">
        <v>53</v>
      </c>
      <c r="D1573" t="s">
        <v>359</v>
      </c>
      <c r="F1573" t="s">
        <v>308</v>
      </c>
      <c r="I1573" t="e">
        <f>IF(Table13[[#This Row],[Measurement_Kind]]="number", 1000, IF(Table13[[#This Row],[Measurement_Kind]]=OR("boolean", "str"), 1, "N/A"))</f>
        <v>#VALUE!</v>
      </c>
      <c r="N1573" t="str">
        <f>_xlfn.IFNA(INDEX('[1]Unit _Table'!B:B, MATCH(H1573, '[1]Unit _Table'!A:A)), "")</f>
        <v/>
      </c>
      <c r="O1573" t="s">
        <v>8</v>
      </c>
      <c r="S1573" t="b">
        <v>0</v>
      </c>
    </row>
    <row r="1574" spans="1:19">
      <c r="A1574" s="1">
        <v>1572</v>
      </c>
      <c r="B1574" t="s">
        <v>45</v>
      </c>
      <c r="C1574" t="s">
        <v>54</v>
      </c>
      <c r="D1574" t="s">
        <v>359</v>
      </c>
      <c r="F1574" t="s">
        <v>308</v>
      </c>
      <c r="I1574" t="e">
        <f>IF(Table13[[#This Row],[Measurement_Kind]]="number", 1000, IF(Table13[[#This Row],[Measurement_Kind]]=OR("boolean", "str"), 1, "N/A"))</f>
        <v>#VALUE!</v>
      </c>
      <c r="N1574" t="str">
        <f>_xlfn.IFNA(INDEX('[1]Unit _Table'!B:B, MATCH(H1574, '[1]Unit _Table'!A:A)), "")</f>
        <v/>
      </c>
      <c r="O1574" t="s">
        <v>8</v>
      </c>
      <c r="S1574" t="b">
        <v>0</v>
      </c>
    </row>
    <row r="1575" spans="1:19">
      <c r="A1575" s="1">
        <v>1573</v>
      </c>
      <c r="B1575" t="s">
        <v>45</v>
      </c>
      <c r="C1575" t="s">
        <v>55</v>
      </c>
      <c r="D1575" t="s">
        <v>359</v>
      </c>
      <c r="F1575" t="s">
        <v>308</v>
      </c>
      <c r="I1575" t="e">
        <f>IF(Table13[[#This Row],[Measurement_Kind]]="number", 1000, IF(Table13[[#This Row],[Measurement_Kind]]=OR("boolean", "str"), 1, "N/A"))</f>
        <v>#VALUE!</v>
      </c>
      <c r="N1575" t="str">
        <f>_xlfn.IFNA(INDEX('[1]Unit _Table'!B:B, MATCH(H1575, '[1]Unit _Table'!A:A)), "")</f>
        <v/>
      </c>
      <c r="O1575" t="s">
        <v>8</v>
      </c>
      <c r="S1575" t="b">
        <v>0</v>
      </c>
    </row>
    <row r="1576" spans="1:19">
      <c r="A1576" s="1">
        <v>1574</v>
      </c>
      <c r="B1576" t="s">
        <v>45</v>
      </c>
      <c r="C1576" t="s">
        <v>56</v>
      </c>
      <c r="D1576" t="s">
        <v>359</v>
      </c>
      <c r="F1576" t="s">
        <v>308</v>
      </c>
      <c r="I1576" t="e">
        <f>IF(Table13[[#This Row],[Measurement_Kind]]="number", 1000, IF(Table13[[#This Row],[Measurement_Kind]]=OR("boolean", "str"), 1, "N/A"))</f>
        <v>#VALUE!</v>
      </c>
      <c r="N1576" t="str">
        <f>_xlfn.IFNA(INDEX('[1]Unit _Table'!B:B, MATCH(H1576, '[1]Unit _Table'!A:A)), "")</f>
        <v/>
      </c>
      <c r="O1576" t="s">
        <v>8</v>
      </c>
      <c r="S1576" t="b">
        <v>0</v>
      </c>
    </row>
    <row r="1577" spans="1:19">
      <c r="A1577" s="1">
        <v>1575</v>
      </c>
      <c r="B1577" t="s">
        <v>45</v>
      </c>
      <c r="C1577" t="s">
        <v>57</v>
      </c>
      <c r="D1577" t="s">
        <v>359</v>
      </c>
      <c r="F1577" t="s">
        <v>308</v>
      </c>
      <c r="I1577" t="e">
        <f>IF(Table13[[#This Row],[Measurement_Kind]]="number", 1000, IF(Table13[[#This Row],[Measurement_Kind]]=OR("boolean", "str"), 1, "N/A"))</f>
        <v>#VALUE!</v>
      </c>
      <c r="N1577" t="str">
        <f>_xlfn.IFNA(INDEX('[1]Unit _Table'!B:B, MATCH(H1577, '[1]Unit _Table'!A:A)), "")</f>
        <v/>
      </c>
      <c r="O1577" t="s">
        <v>8</v>
      </c>
      <c r="S1577" t="b">
        <v>0</v>
      </c>
    </row>
    <row r="1578" spans="1:19">
      <c r="A1578" s="1">
        <v>1576</v>
      </c>
      <c r="B1578" t="s">
        <v>45</v>
      </c>
      <c r="C1578" t="s">
        <v>58</v>
      </c>
      <c r="D1578" t="s">
        <v>359</v>
      </c>
      <c r="F1578" t="s">
        <v>308</v>
      </c>
      <c r="I1578" t="e">
        <f>IF(Table13[[#This Row],[Measurement_Kind]]="number", 1000, IF(Table13[[#This Row],[Measurement_Kind]]=OR("boolean", "str"), 1, "N/A"))</f>
        <v>#VALUE!</v>
      </c>
      <c r="N1578" t="str">
        <f>_xlfn.IFNA(INDEX('[1]Unit _Table'!B:B, MATCH(H1578, '[1]Unit _Table'!A:A)), "")</f>
        <v/>
      </c>
      <c r="O1578" t="s">
        <v>8</v>
      </c>
      <c r="S1578" t="b">
        <v>0</v>
      </c>
    </row>
    <row r="1579" spans="1:19">
      <c r="A1579" s="1">
        <v>1577</v>
      </c>
      <c r="B1579" t="s">
        <v>45</v>
      </c>
      <c r="C1579" t="s">
        <v>59</v>
      </c>
      <c r="D1579" t="s">
        <v>359</v>
      </c>
      <c r="F1579" t="s">
        <v>308</v>
      </c>
      <c r="I1579" t="e">
        <f>IF(Table13[[#This Row],[Measurement_Kind]]="number", 1000, IF(Table13[[#This Row],[Measurement_Kind]]=OR("boolean", "str"), 1, "N/A"))</f>
        <v>#VALUE!</v>
      </c>
      <c r="N1579" t="str">
        <f>_xlfn.IFNA(INDEX('[1]Unit _Table'!B:B, MATCH(H1579, '[1]Unit _Table'!A:A)), "")</f>
        <v/>
      </c>
      <c r="O1579" t="s">
        <v>8</v>
      </c>
      <c r="S1579" t="b">
        <v>0</v>
      </c>
    </row>
    <row r="1580" spans="1:19">
      <c r="A1580" s="1">
        <v>1578</v>
      </c>
      <c r="B1580" t="s">
        <v>45</v>
      </c>
      <c r="C1580" t="s">
        <v>60</v>
      </c>
      <c r="D1580" t="s">
        <v>359</v>
      </c>
      <c r="F1580" t="s">
        <v>308</v>
      </c>
      <c r="I1580" t="e">
        <f>IF(Table13[[#This Row],[Measurement_Kind]]="number", 1000, IF(Table13[[#This Row],[Measurement_Kind]]=OR("boolean", "str"), 1, "N/A"))</f>
        <v>#VALUE!</v>
      </c>
      <c r="N1580" t="str">
        <f>_xlfn.IFNA(INDEX('[1]Unit _Table'!B:B, MATCH(H1580, '[1]Unit _Table'!A:A)), "")</f>
        <v/>
      </c>
      <c r="O1580" t="s">
        <v>8</v>
      </c>
      <c r="S1580" t="b">
        <v>0</v>
      </c>
    </row>
    <row r="1581" spans="1:19">
      <c r="A1581" s="1">
        <v>1579</v>
      </c>
      <c r="B1581" t="s">
        <v>45</v>
      </c>
      <c r="C1581" t="s">
        <v>120</v>
      </c>
      <c r="D1581" t="s">
        <v>359</v>
      </c>
      <c r="F1581" t="s">
        <v>308</v>
      </c>
      <c r="I1581" t="e">
        <f>IF(Table13[[#This Row],[Measurement_Kind]]="number", 1000, IF(Table13[[#This Row],[Measurement_Kind]]=OR("boolean", "str"), 1, "N/A"))</f>
        <v>#VALUE!</v>
      </c>
      <c r="N1581" t="str">
        <f>_xlfn.IFNA(INDEX('[1]Unit _Table'!B:B, MATCH(H1581, '[1]Unit _Table'!A:A)), "")</f>
        <v/>
      </c>
      <c r="O1581" t="s">
        <v>8</v>
      </c>
      <c r="S1581" t="b">
        <v>0</v>
      </c>
    </row>
    <row r="1582" spans="1:19">
      <c r="A1582" s="1">
        <v>1580</v>
      </c>
      <c r="B1582" t="s">
        <v>45</v>
      </c>
      <c r="C1582" t="s">
        <v>61</v>
      </c>
      <c r="D1582" t="s">
        <v>359</v>
      </c>
      <c r="F1582" t="s">
        <v>308</v>
      </c>
      <c r="I1582" t="e">
        <f>IF(Table13[[#This Row],[Measurement_Kind]]="number", 1000, IF(Table13[[#This Row],[Measurement_Kind]]=OR("boolean", "str"), 1, "N/A"))</f>
        <v>#VALUE!</v>
      </c>
      <c r="N1582" t="str">
        <f>_xlfn.IFNA(INDEX('[1]Unit _Table'!B:B, MATCH(H1582, '[1]Unit _Table'!A:A)), "")</f>
        <v/>
      </c>
      <c r="O1582" t="s">
        <v>8</v>
      </c>
      <c r="S1582" t="b">
        <v>0</v>
      </c>
    </row>
    <row r="1583" spans="1:19">
      <c r="A1583" s="1">
        <v>1581</v>
      </c>
      <c r="B1583" t="s">
        <v>45</v>
      </c>
      <c r="C1583" t="s">
        <v>62</v>
      </c>
      <c r="D1583" t="s">
        <v>359</v>
      </c>
      <c r="F1583" t="s">
        <v>308</v>
      </c>
      <c r="I1583" t="e">
        <f>IF(Table13[[#This Row],[Measurement_Kind]]="number", 1000, IF(Table13[[#This Row],[Measurement_Kind]]=OR("boolean", "str"), 1, "N/A"))</f>
        <v>#VALUE!</v>
      </c>
      <c r="N1583" t="str">
        <f>_xlfn.IFNA(INDEX('[1]Unit _Table'!B:B, MATCH(H1583, '[1]Unit _Table'!A:A)), "")</f>
        <v/>
      </c>
      <c r="O1583" t="s">
        <v>8</v>
      </c>
      <c r="S1583" t="b">
        <v>0</v>
      </c>
    </row>
    <row r="1584" spans="1:19">
      <c r="A1584" s="1">
        <v>1582</v>
      </c>
      <c r="B1584" t="s">
        <v>45</v>
      </c>
      <c r="C1584" t="s">
        <v>63</v>
      </c>
      <c r="D1584" t="s">
        <v>359</v>
      </c>
      <c r="F1584" t="s">
        <v>308</v>
      </c>
      <c r="I1584">
        <v>1</v>
      </c>
      <c r="L1584" t="s">
        <v>541</v>
      </c>
      <c r="M1584" t="s">
        <v>298</v>
      </c>
      <c r="N1584" t="str">
        <f>_xlfn.IFNA(INDEX('[1]Unit _Table'!B:B, MATCH(H1584, '[1]Unit _Table'!A:A)), "")</f>
        <v/>
      </c>
      <c r="O1584" t="s">
        <v>8</v>
      </c>
      <c r="S1584" t="b">
        <v>0</v>
      </c>
    </row>
    <row r="1585" spans="1:19">
      <c r="A1585" s="1">
        <v>1583</v>
      </c>
      <c r="B1585" t="s">
        <v>45</v>
      </c>
      <c r="C1585" t="s">
        <v>65</v>
      </c>
      <c r="D1585" t="s">
        <v>359</v>
      </c>
      <c r="F1585" t="s">
        <v>308</v>
      </c>
      <c r="I1585" t="e">
        <f>IF(Table13[[#This Row],[Measurement_Kind]]="number", 1000, IF(Table13[[#This Row],[Measurement_Kind]]=OR("boolean", "str"), 1, "N/A"))</f>
        <v>#VALUE!</v>
      </c>
      <c r="N1585" t="str">
        <f>_xlfn.IFNA(INDEX('[1]Unit _Table'!B:B, MATCH(H1585, '[1]Unit _Table'!A:A)), "")</f>
        <v/>
      </c>
      <c r="O1585" t="s">
        <v>8</v>
      </c>
      <c r="S1585" t="b">
        <v>0</v>
      </c>
    </row>
    <row r="1586" spans="1:19">
      <c r="A1586" s="1">
        <v>1584</v>
      </c>
      <c r="B1586" t="s">
        <v>45</v>
      </c>
      <c r="C1586" t="s">
        <v>66</v>
      </c>
      <c r="D1586" t="s">
        <v>359</v>
      </c>
      <c r="F1586" t="s">
        <v>308</v>
      </c>
      <c r="I1586" t="e">
        <f>IF(Table13[[#This Row],[Measurement_Kind]]="number", 1000, IF(Table13[[#This Row],[Measurement_Kind]]=OR("boolean", "str"), 1, "N/A"))</f>
        <v>#VALUE!</v>
      </c>
      <c r="N1586" t="str">
        <f>_xlfn.IFNA(INDEX('[1]Unit _Table'!B:B, MATCH(H1586, '[1]Unit _Table'!A:A)), "")</f>
        <v/>
      </c>
      <c r="O1586" t="s">
        <v>8</v>
      </c>
      <c r="S1586" t="b">
        <v>0</v>
      </c>
    </row>
    <row r="1587" spans="1:19">
      <c r="A1587" s="1">
        <v>1585</v>
      </c>
      <c r="B1587" t="s">
        <v>45</v>
      </c>
      <c r="C1587" t="s">
        <v>67</v>
      </c>
      <c r="D1587" t="s">
        <v>359</v>
      </c>
      <c r="F1587" t="s">
        <v>308</v>
      </c>
      <c r="I1587" t="e">
        <f>IF(Table13[[#This Row],[Measurement_Kind]]="number", 1000, IF(Table13[[#This Row],[Measurement_Kind]]=OR("boolean", "str"), 1, "N/A"))</f>
        <v>#VALUE!</v>
      </c>
      <c r="N1587" t="str">
        <f>_xlfn.IFNA(INDEX('[1]Unit _Table'!B:B, MATCH(H1587, '[1]Unit _Table'!A:A)), "")</f>
        <v/>
      </c>
      <c r="O1587" t="s">
        <v>8</v>
      </c>
      <c r="S1587" t="b">
        <v>0</v>
      </c>
    </row>
    <row r="1588" spans="1:19">
      <c r="A1588" s="1">
        <v>1586</v>
      </c>
      <c r="B1588" t="s">
        <v>45</v>
      </c>
      <c r="C1588" t="s">
        <v>68</v>
      </c>
      <c r="D1588" t="s">
        <v>359</v>
      </c>
      <c r="F1588" t="s">
        <v>308</v>
      </c>
      <c r="I1588" t="e">
        <f>IF(Table13[[#This Row],[Measurement_Kind]]="number", 1000, IF(Table13[[#This Row],[Measurement_Kind]]=OR("boolean", "str"), 1, "N/A"))</f>
        <v>#VALUE!</v>
      </c>
      <c r="N1588" t="str">
        <f>_xlfn.IFNA(INDEX('[1]Unit _Table'!B:B, MATCH(H1588, '[1]Unit _Table'!A:A)), "")</f>
        <v/>
      </c>
      <c r="O1588" t="s">
        <v>8</v>
      </c>
      <c r="S1588" t="b">
        <v>0</v>
      </c>
    </row>
    <row r="1589" spans="1:19">
      <c r="A1589" s="1">
        <v>1587</v>
      </c>
      <c r="B1589" t="s">
        <v>45</v>
      </c>
      <c r="C1589" t="s">
        <v>70</v>
      </c>
      <c r="D1589" t="s">
        <v>359</v>
      </c>
      <c r="F1589" t="s">
        <v>308</v>
      </c>
      <c r="I1589" t="e">
        <f>IF(Table13[[#This Row],[Measurement_Kind]]="number", 1000, IF(Table13[[#This Row],[Measurement_Kind]]=OR("boolean", "str"), 1, "N/A"))</f>
        <v>#VALUE!</v>
      </c>
      <c r="N1589" t="str">
        <f>_xlfn.IFNA(INDEX('[1]Unit _Table'!B:B, MATCH(H1589, '[1]Unit _Table'!A:A)), "")</f>
        <v/>
      </c>
      <c r="O1589" t="s">
        <v>8</v>
      </c>
      <c r="S1589" t="b">
        <v>0</v>
      </c>
    </row>
    <row r="1590" spans="1:19">
      <c r="A1590" s="1">
        <v>1588</v>
      </c>
      <c r="B1590" t="s">
        <v>45</v>
      </c>
      <c r="C1590" t="s">
        <v>71</v>
      </c>
      <c r="D1590" t="s">
        <v>359</v>
      </c>
      <c r="F1590" t="s">
        <v>308</v>
      </c>
      <c r="I1590" t="e">
        <f>IF(Table13[[#This Row],[Measurement_Kind]]="number", 1000, IF(Table13[[#This Row],[Measurement_Kind]]=OR("boolean", "str"), 1, "N/A"))</f>
        <v>#VALUE!</v>
      </c>
      <c r="N1590" t="str">
        <f>_xlfn.IFNA(INDEX('[1]Unit _Table'!B:B, MATCH(H1590, '[1]Unit _Table'!A:A)), "")</f>
        <v/>
      </c>
      <c r="O1590" t="s">
        <v>8</v>
      </c>
      <c r="S1590" t="b">
        <v>0</v>
      </c>
    </row>
    <row r="1591" spans="1:19">
      <c r="A1591" s="1">
        <v>1589</v>
      </c>
      <c r="B1591" t="s">
        <v>45</v>
      </c>
      <c r="C1591" t="s">
        <v>72</v>
      </c>
      <c r="D1591" t="s">
        <v>359</v>
      </c>
      <c r="F1591" t="s">
        <v>308</v>
      </c>
      <c r="I1591" t="e">
        <f>IF(Table13[[#This Row],[Measurement_Kind]]="number", 1000, IF(Table13[[#This Row],[Measurement_Kind]]=OR("boolean", "str"), 1, "N/A"))</f>
        <v>#VALUE!</v>
      </c>
      <c r="N1591" t="str">
        <f>_xlfn.IFNA(INDEX('[1]Unit _Table'!B:B, MATCH(H1591, '[1]Unit _Table'!A:A)), "")</f>
        <v/>
      </c>
      <c r="O1591" t="s">
        <v>8</v>
      </c>
      <c r="S1591" t="b">
        <v>0</v>
      </c>
    </row>
    <row r="1592" spans="1:19">
      <c r="A1592" s="1">
        <v>1590</v>
      </c>
      <c r="B1592" t="s">
        <v>45</v>
      </c>
      <c r="C1592" t="s">
        <v>121</v>
      </c>
      <c r="D1592" t="s">
        <v>359</v>
      </c>
      <c r="F1592" t="s">
        <v>308</v>
      </c>
      <c r="I1592" t="e">
        <f>IF(Table13[[#This Row],[Measurement_Kind]]="number", 1000, IF(Table13[[#This Row],[Measurement_Kind]]=OR("boolean", "str"), 1, "N/A"))</f>
        <v>#VALUE!</v>
      </c>
      <c r="N1592" t="str">
        <f>_xlfn.IFNA(INDEX('[1]Unit _Table'!B:B, MATCH(H1592, '[1]Unit _Table'!A:A)), "")</f>
        <v/>
      </c>
      <c r="O1592" t="s">
        <v>8</v>
      </c>
      <c r="S1592" t="b">
        <v>0</v>
      </c>
    </row>
    <row r="1593" spans="1:19">
      <c r="A1593" s="1">
        <v>1591</v>
      </c>
      <c r="B1593" t="s">
        <v>45</v>
      </c>
      <c r="C1593" t="s">
        <v>74</v>
      </c>
      <c r="D1593" t="s">
        <v>359</v>
      </c>
      <c r="F1593" t="s">
        <v>308</v>
      </c>
      <c r="I1593" t="e">
        <f>IF(Table13[[#This Row],[Measurement_Kind]]="number", 1000, IF(Table13[[#This Row],[Measurement_Kind]]=OR("boolean", "str"), 1, "N/A"))</f>
        <v>#VALUE!</v>
      </c>
      <c r="N1593" t="str">
        <f>_xlfn.IFNA(INDEX('[1]Unit _Table'!B:B, MATCH(H1593, '[1]Unit _Table'!A:A)), "")</f>
        <v/>
      </c>
      <c r="O1593" t="s">
        <v>8</v>
      </c>
      <c r="S1593" t="b">
        <v>0</v>
      </c>
    </row>
    <row r="1594" spans="1:19">
      <c r="A1594" s="1">
        <v>1592</v>
      </c>
      <c r="B1594" t="s">
        <v>45</v>
      </c>
      <c r="C1594" t="s">
        <v>75</v>
      </c>
      <c r="D1594" t="s">
        <v>359</v>
      </c>
      <c r="F1594" t="s">
        <v>308</v>
      </c>
      <c r="I1594" t="e">
        <f>IF(Table13[[#This Row],[Measurement_Kind]]="number", 1000, IF(Table13[[#This Row],[Measurement_Kind]]=OR("boolean", "str"), 1, "N/A"))</f>
        <v>#VALUE!</v>
      </c>
      <c r="N1594" t="str">
        <f>_xlfn.IFNA(INDEX('[1]Unit _Table'!B:B, MATCH(H1594, '[1]Unit _Table'!A:A)), "")</f>
        <v/>
      </c>
      <c r="O1594" t="s">
        <v>8</v>
      </c>
      <c r="S1594" t="b">
        <v>0</v>
      </c>
    </row>
    <row r="1595" spans="1:19">
      <c r="A1595" s="1">
        <v>1593</v>
      </c>
      <c r="B1595" t="s">
        <v>45</v>
      </c>
      <c r="C1595" t="s">
        <v>77</v>
      </c>
      <c r="D1595" t="s">
        <v>359</v>
      </c>
      <c r="F1595" t="s">
        <v>308</v>
      </c>
      <c r="I1595" t="e">
        <f>IF(Table13[[#This Row],[Measurement_Kind]]="number", 1000, IF(Table13[[#This Row],[Measurement_Kind]]=OR("boolean", "str"), 1, "N/A"))</f>
        <v>#VALUE!</v>
      </c>
      <c r="N1595" t="str">
        <f>_xlfn.IFNA(INDEX('[1]Unit _Table'!B:B, MATCH(H1595, '[1]Unit _Table'!A:A)), "")</f>
        <v/>
      </c>
      <c r="O1595" t="s">
        <v>8</v>
      </c>
      <c r="S1595" t="b">
        <v>0</v>
      </c>
    </row>
    <row r="1596" spans="1:19">
      <c r="A1596" s="1">
        <v>1594</v>
      </c>
      <c r="B1596" t="s">
        <v>45</v>
      </c>
      <c r="C1596" t="s">
        <v>78</v>
      </c>
      <c r="D1596" t="s">
        <v>359</v>
      </c>
      <c r="F1596" t="s">
        <v>308</v>
      </c>
      <c r="I1596" t="e">
        <f>IF(Table13[[#This Row],[Measurement_Kind]]="number", 1000, IF(Table13[[#This Row],[Measurement_Kind]]=OR("boolean", "str"), 1, "N/A"))</f>
        <v>#VALUE!</v>
      </c>
      <c r="N1596" t="str">
        <f>_xlfn.IFNA(INDEX('[1]Unit _Table'!B:B, MATCH(H1596, '[1]Unit _Table'!A:A)), "")</f>
        <v/>
      </c>
      <c r="O1596" t="s">
        <v>8</v>
      </c>
      <c r="S1596" t="b">
        <v>0</v>
      </c>
    </row>
    <row r="1597" spans="1:19">
      <c r="A1597" s="1">
        <v>1595</v>
      </c>
      <c r="B1597" t="s">
        <v>45</v>
      </c>
      <c r="C1597" t="s">
        <v>79</v>
      </c>
      <c r="D1597" t="s">
        <v>359</v>
      </c>
      <c r="F1597" t="s">
        <v>308</v>
      </c>
      <c r="I1597" t="e">
        <f>IF(Table13[[#This Row],[Measurement_Kind]]="number", 1000, IF(Table13[[#This Row],[Measurement_Kind]]=OR("boolean", "str"), 1, "N/A"))</f>
        <v>#VALUE!</v>
      </c>
      <c r="N1597" t="str">
        <f>_xlfn.IFNA(INDEX('[1]Unit _Table'!B:B, MATCH(H1597, '[1]Unit _Table'!A:A)), "")</f>
        <v/>
      </c>
      <c r="O1597" t="s">
        <v>8</v>
      </c>
      <c r="S1597" t="b">
        <v>0</v>
      </c>
    </row>
    <row r="1598" spans="1:19">
      <c r="A1598" s="1">
        <v>1596</v>
      </c>
      <c r="B1598" t="s">
        <v>45</v>
      </c>
      <c r="C1598" t="s">
        <v>80</v>
      </c>
      <c r="D1598" t="s">
        <v>359</v>
      </c>
      <c r="F1598" t="s">
        <v>308</v>
      </c>
      <c r="I1598" t="e">
        <f>IF(Table13[[#This Row],[Measurement_Kind]]="number", 1000, IF(Table13[[#This Row],[Measurement_Kind]]=OR("boolean", "str"), 1, "N/A"))</f>
        <v>#VALUE!</v>
      </c>
      <c r="N1598" t="str">
        <f>_xlfn.IFNA(INDEX('[1]Unit _Table'!B:B, MATCH(H1598, '[1]Unit _Table'!A:A)), "")</f>
        <v/>
      </c>
      <c r="O1598" t="s">
        <v>8</v>
      </c>
      <c r="S1598" t="b">
        <v>0</v>
      </c>
    </row>
    <row r="1599" spans="1:19">
      <c r="A1599" s="1">
        <v>1597</v>
      </c>
      <c r="B1599" t="s">
        <v>45</v>
      </c>
      <c r="C1599" t="s">
        <v>89</v>
      </c>
      <c r="D1599" t="s">
        <v>359</v>
      </c>
      <c r="F1599" t="s">
        <v>308</v>
      </c>
      <c r="I1599" t="e">
        <f>IF(Table13[[#This Row],[Measurement_Kind]]="number", 1000, IF(Table13[[#This Row],[Measurement_Kind]]=OR("boolean", "str"), 1, "N/A"))</f>
        <v>#VALUE!</v>
      </c>
      <c r="N1599" t="str">
        <f>_xlfn.IFNA(INDEX('[1]Unit _Table'!B:B, MATCH(H1599, '[1]Unit _Table'!A:A)), "")</f>
        <v/>
      </c>
      <c r="O1599" t="s">
        <v>8</v>
      </c>
      <c r="S1599" t="b">
        <v>0</v>
      </c>
    </row>
    <row r="1600" spans="1:19">
      <c r="A1600" s="1">
        <v>1598</v>
      </c>
      <c r="B1600" t="s">
        <v>45</v>
      </c>
      <c r="C1600" t="s">
        <v>90</v>
      </c>
      <c r="D1600" t="s">
        <v>359</v>
      </c>
      <c r="F1600" t="s">
        <v>308</v>
      </c>
      <c r="I1600" t="e">
        <f>IF(Table13[[#This Row],[Measurement_Kind]]="number", 1000, IF(Table13[[#This Row],[Measurement_Kind]]=OR("boolean", "str"), 1, "N/A"))</f>
        <v>#VALUE!</v>
      </c>
      <c r="N1600" t="str">
        <f>_xlfn.IFNA(INDEX('[1]Unit _Table'!B:B, MATCH(H1600, '[1]Unit _Table'!A:A)), "")</f>
        <v/>
      </c>
      <c r="O1600" t="s">
        <v>8</v>
      </c>
      <c r="S1600" t="b">
        <v>0</v>
      </c>
    </row>
    <row r="1601" spans="1:19">
      <c r="A1601" s="1">
        <v>1599</v>
      </c>
      <c r="B1601" t="s">
        <v>45</v>
      </c>
      <c r="C1601" t="s">
        <v>91</v>
      </c>
      <c r="D1601" t="s">
        <v>359</v>
      </c>
      <c r="F1601" t="s">
        <v>308</v>
      </c>
      <c r="I1601" t="e">
        <f>IF(Table13[[#This Row],[Measurement_Kind]]="number", 1000, IF(Table13[[#This Row],[Measurement_Kind]]=OR("boolean", "str"), 1, "N/A"))</f>
        <v>#VALUE!</v>
      </c>
      <c r="N1601" t="str">
        <f>_xlfn.IFNA(INDEX('[1]Unit _Table'!B:B, MATCH(H1601, '[1]Unit _Table'!A:A)), "")</f>
        <v/>
      </c>
      <c r="O1601" t="s">
        <v>8</v>
      </c>
      <c r="S1601" t="b">
        <v>0</v>
      </c>
    </row>
    <row r="1602" spans="1:19">
      <c r="A1602" s="1">
        <v>1600</v>
      </c>
      <c r="B1602" t="s">
        <v>45</v>
      </c>
      <c r="C1602" t="s">
        <v>92</v>
      </c>
      <c r="D1602" t="s">
        <v>359</v>
      </c>
      <c r="F1602" t="s">
        <v>308</v>
      </c>
      <c r="I1602" t="e">
        <f>IF(Table13[[#This Row],[Measurement_Kind]]="number", 1000, IF(Table13[[#This Row],[Measurement_Kind]]=OR("boolean", "str"), 1, "N/A"))</f>
        <v>#VALUE!</v>
      </c>
      <c r="N1602" t="str">
        <f>_xlfn.IFNA(INDEX('[1]Unit _Table'!B:B, MATCH(H1602, '[1]Unit _Table'!A:A)), "")</f>
        <v/>
      </c>
      <c r="O1602" t="s">
        <v>8</v>
      </c>
      <c r="S1602" t="b">
        <v>0</v>
      </c>
    </row>
    <row r="1603" spans="1:19">
      <c r="A1603" s="1">
        <v>1601</v>
      </c>
      <c r="B1603" t="s">
        <v>21</v>
      </c>
      <c r="C1603" t="s">
        <v>174</v>
      </c>
      <c r="D1603" t="s">
        <v>358</v>
      </c>
      <c r="E1603" t="s">
        <v>569</v>
      </c>
      <c r="F1603" t="s">
        <v>521</v>
      </c>
      <c r="H1603" t="s">
        <v>383</v>
      </c>
      <c r="I1603">
        <v>1000</v>
      </c>
      <c r="K1603" t="s">
        <v>425</v>
      </c>
      <c r="L1603" t="s">
        <v>423</v>
      </c>
      <c r="M1603" t="s">
        <v>380</v>
      </c>
      <c r="N1603" t="str">
        <f>_xlfn.IFNA(INDEX('[1]Unit _Table'!B:B, MATCH(H1603, '[1]Unit _Table'!$A$1:$A$1000)), "")</f>
        <v>fahrenheit</v>
      </c>
      <c r="O1603" t="s">
        <v>8</v>
      </c>
      <c r="S1603" t="b">
        <v>1</v>
      </c>
    </row>
    <row r="1604" spans="1:19">
      <c r="A1604" s="1">
        <v>1602</v>
      </c>
      <c r="B1604" t="s">
        <v>21</v>
      </c>
      <c r="C1604" t="s">
        <v>175</v>
      </c>
      <c r="D1604" t="s">
        <v>358</v>
      </c>
      <c r="E1604" t="s">
        <v>569</v>
      </c>
      <c r="F1604" t="s">
        <v>521</v>
      </c>
      <c r="H1604" t="s">
        <v>383</v>
      </c>
      <c r="I1604">
        <v>1000</v>
      </c>
      <c r="K1604" t="s">
        <v>418</v>
      </c>
      <c r="L1604" t="s">
        <v>423</v>
      </c>
      <c r="M1604" t="s">
        <v>380</v>
      </c>
      <c r="N1604" t="str">
        <f>_xlfn.IFNA(INDEX('[1]Unit _Table'!B:B, MATCH(H1604, '[1]Unit _Table'!$A$1:$A$1000)), "")</f>
        <v>fahrenheit</v>
      </c>
      <c r="O1604" t="s">
        <v>8</v>
      </c>
      <c r="S1604" t="b">
        <v>1</v>
      </c>
    </row>
    <row r="1605" spans="1:19">
      <c r="A1605" s="1">
        <v>1603</v>
      </c>
      <c r="B1605" t="s">
        <v>21</v>
      </c>
      <c r="C1605" t="s">
        <v>176</v>
      </c>
      <c r="D1605" t="s">
        <v>358</v>
      </c>
      <c r="E1605" t="s">
        <v>569</v>
      </c>
      <c r="F1605" t="s">
        <v>521</v>
      </c>
      <c r="H1605" t="s">
        <v>383</v>
      </c>
      <c r="I1605">
        <v>1000</v>
      </c>
      <c r="K1605" t="s">
        <v>426</v>
      </c>
      <c r="L1605" t="s">
        <v>306</v>
      </c>
      <c r="M1605" t="s">
        <v>380</v>
      </c>
      <c r="N1605" t="str">
        <f>_xlfn.IFNA(INDEX('[1]Unit _Table'!B:B, MATCH(H1605, '[1]Unit _Table'!$A$1:$A$1000)), "")</f>
        <v>fahrenheit</v>
      </c>
      <c r="O1605" t="s">
        <v>8</v>
      </c>
      <c r="S1605" t="b">
        <v>1</v>
      </c>
    </row>
    <row r="1606" spans="1:19">
      <c r="A1606" s="1">
        <v>1604</v>
      </c>
      <c r="B1606" t="s">
        <v>21</v>
      </c>
      <c r="C1606" t="s">
        <v>177</v>
      </c>
      <c r="D1606" t="s">
        <v>358</v>
      </c>
      <c r="E1606" t="s">
        <v>569</v>
      </c>
      <c r="F1606" t="s">
        <v>521</v>
      </c>
      <c r="I1606">
        <v>1000</v>
      </c>
      <c r="K1606" t="s">
        <v>448</v>
      </c>
      <c r="L1606" t="s">
        <v>306</v>
      </c>
      <c r="M1606" t="s">
        <v>380</v>
      </c>
      <c r="N1606" t="str">
        <f>_xlfn.IFNA(INDEX('[1]Unit _Table'!B:B, MATCH(H1606, '[1]Unit _Table'!A751:A1750)), "")</f>
        <v/>
      </c>
      <c r="O1606" t="s">
        <v>8</v>
      </c>
      <c r="S1606" t="b">
        <v>1</v>
      </c>
    </row>
    <row r="1607" spans="1:19">
      <c r="A1607" s="1">
        <v>1605</v>
      </c>
      <c r="B1607" t="s">
        <v>21</v>
      </c>
      <c r="C1607" t="s">
        <v>178</v>
      </c>
      <c r="D1607" t="s">
        <v>358</v>
      </c>
      <c r="E1607" t="s">
        <v>569</v>
      </c>
      <c r="F1607" t="s">
        <v>521</v>
      </c>
      <c r="I1607">
        <v>1000</v>
      </c>
      <c r="K1607" t="s">
        <v>427</v>
      </c>
      <c r="L1607" t="s">
        <v>423</v>
      </c>
      <c r="M1607" t="s">
        <v>380</v>
      </c>
      <c r="N1607" t="str">
        <f>_xlfn.IFNA(INDEX('[1]Unit _Table'!B:B, MATCH(H1607, '[1]Unit _Table'!A895:A1894)), "")</f>
        <v/>
      </c>
      <c r="O1607" t="s">
        <v>8</v>
      </c>
      <c r="S1607" t="b">
        <v>1</v>
      </c>
    </row>
    <row r="1608" spans="1:19">
      <c r="A1608" s="1">
        <v>1606</v>
      </c>
      <c r="B1608" t="s">
        <v>21</v>
      </c>
      <c r="C1608" t="s">
        <v>179</v>
      </c>
      <c r="D1608" t="s">
        <v>358</v>
      </c>
      <c r="E1608" t="s">
        <v>569</v>
      </c>
      <c r="F1608" t="s">
        <v>521</v>
      </c>
      <c r="H1608" t="s">
        <v>383</v>
      </c>
      <c r="I1608">
        <v>1000</v>
      </c>
      <c r="K1608" t="s">
        <v>425</v>
      </c>
      <c r="L1608" t="s">
        <v>423</v>
      </c>
      <c r="M1608" t="s">
        <v>380</v>
      </c>
      <c r="N1608" t="str">
        <f>_xlfn.IFNA(INDEX('[1]Unit _Table'!B:B, MATCH(H1608, '[1]Unit _Table'!$A$1:$A$1000)), "")</f>
        <v>fahrenheit</v>
      </c>
      <c r="O1608" t="s">
        <v>8</v>
      </c>
      <c r="S1608" t="b">
        <v>1</v>
      </c>
    </row>
    <row r="1609" spans="1:19">
      <c r="A1609" s="1">
        <v>1607</v>
      </c>
      <c r="B1609" t="s">
        <v>21</v>
      </c>
      <c r="C1609" t="s">
        <v>180</v>
      </c>
      <c r="D1609" t="s">
        <v>358</v>
      </c>
      <c r="E1609" t="s">
        <v>569</v>
      </c>
      <c r="F1609" t="s">
        <v>521</v>
      </c>
      <c r="H1609" t="s">
        <v>383</v>
      </c>
      <c r="I1609">
        <v>1000</v>
      </c>
      <c r="K1609" t="s">
        <v>424</v>
      </c>
      <c r="L1609" t="s">
        <v>423</v>
      </c>
      <c r="M1609" t="s">
        <v>380</v>
      </c>
      <c r="N1609" t="str">
        <f>_xlfn.IFNA(INDEX('[1]Unit _Table'!B:B, MATCH(H1609, '[1]Unit _Table'!$A$1:$A$1000)), "")</f>
        <v>fahrenheit</v>
      </c>
      <c r="O1609" t="s">
        <v>8</v>
      </c>
      <c r="S1609" t="b">
        <v>1</v>
      </c>
    </row>
    <row r="1610" spans="1:19">
      <c r="A1610" s="1">
        <v>1608</v>
      </c>
      <c r="B1610" t="s">
        <v>21</v>
      </c>
      <c r="C1610" t="s">
        <v>181</v>
      </c>
      <c r="D1610" t="s">
        <v>358</v>
      </c>
      <c r="F1610" t="s">
        <v>521</v>
      </c>
      <c r="I1610" t="e">
        <f>IF(Table13[[#This Row],[Measurement_Kind]]="number", 1000, IF(Table13[[#This Row],[Measurement_Kind]]=OR("boolean", "str"), 1, "N/A"))</f>
        <v>#VALUE!</v>
      </c>
      <c r="N1610" t="str">
        <f>_xlfn.IFNA(INDEX('[1]Unit _Table'!B:B, MATCH(H1610, '[1]Unit _Table'!A:A)), "")</f>
        <v/>
      </c>
      <c r="O1610" t="s">
        <v>8</v>
      </c>
      <c r="S1610" t="b">
        <v>0</v>
      </c>
    </row>
    <row r="1611" spans="1:19">
      <c r="A1611" s="1">
        <v>1609</v>
      </c>
      <c r="B1611" t="s">
        <v>21</v>
      </c>
      <c r="C1611" t="s">
        <v>182</v>
      </c>
      <c r="D1611" t="s">
        <v>358</v>
      </c>
      <c r="F1611" t="s">
        <v>521</v>
      </c>
      <c r="I1611" t="e">
        <f>IF(Table13[[#This Row],[Measurement_Kind]]="number", 1000, IF(Table13[[#This Row],[Measurement_Kind]]=OR("boolean", "str"), 1, "N/A"))</f>
        <v>#VALUE!</v>
      </c>
      <c r="N1611" t="str">
        <f>_xlfn.IFNA(INDEX('[1]Unit _Table'!B:B, MATCH(H1611, '[1]Unit _Table'!A:A)), "")</f>
        <v/>
      </c>
      <c r="O1611" t="s">
        <v>8</v>
      </c>
      <c r="S1611" t="b">
        <v>0</v>
      </c>
    </row>
    <row r="1612" spans="1:19">
      <c r="A1612" s="1">
        <v>1610</v>
      </c>
      <c r="B1612" t="s">
        <v>21</v>
      </c>
      <c r="C1612" t="s">
        <v>280</v>
      </c>
      <c r="D1612" t="s">
        <v>358</v>
      </c>
      <c r="E1612" t="s">
        <v>569</v>
      </c>
      <c r="F1612" t="s">
        <v>521</v>
      </c>
      <c r="I1612">
        <v>1000</v>
      </c>
      <c r="K1612" t="s">
        <v>422</v>
      </c>
      <c r="L1612" t="s">
        <v>306</v>
      </c>
      <c r="M1612" t="s">
        <v>380</v>
      </c>
      <c r="N1612" t="str">
        <f>_xlfn.IFNA(INDEX('[1]Unit _Table'!B:B, MATCH(H1612, '[1]Unit _Table'!A1570:A2569)), "")</f>
        <v/>
      </c>
      <c r="O1612" t="s">
        <v>8</v>
      </c>
      <c r="S1612" t="b">
        <v>0</v>
      </c>
    </row>
    <row r="1613" spans="1:19">
      <c r="A1613" s="1">
        <v>1611</v>
      </c>
      <c r="B1613" t="s">
        <v>21</v>
      </c>
      <c r="C1613" t="s">
        <v>183</v>
      </c>
      <c r="D1613" t="s">
        <v>358</v>
      </c>
      <c r="E1613" t="s">
        <v>569</v>
      </c>
      <c r="F1613" t="s">
        <v>521</v>
      </c>
      <c r="H1613" t="s">
        <v>505</v>
      </c>
      <c r="I1613">
        <v>1000</v>
      </c>
      <c r="K1613" t="s">
        <v>421</v>
      </c>
      <c r="L1613" t="s">
        <v>306</v>
      </c>
      <c r="M1613" t="s">
        <v>305</v>
      </c>
      <c r="N1613" t="s">
        <v>504</v>
      </c>
      <c r="O1613" t="s">
        <v>8</v>
      </c>
      <c r="S1613" t="b">
        <v>0</v>
      </c>
    </row>
    <row r="1614" spans="1:19">
      <c r="A1614" s="1">
        <v>1612</v>
      </c>
      <c r="B1614" t="s">
        <v>21</v>
      </c>
      <c r="C1614" t="s">
        <v>184</v>
      </c>
      <c r="D1614" t="s">
        <v>358</v>
      </c>
      <c r="E1614" t="s">
        <v>569</v>
      </c>
      <c r="F1614" t="s">
        <v>521</v>
      </c>
      <c r="I1614">
        <v>1000</v>
      </c>
      <c r="K1614" t="s">
        <v>421</v>
      </c>
      <c r="L1614" t="s">
        <v>306</v>
      </c>
      <c r="M1614" t="s">
        <v>305</v>
      </c>
      <c r="N1614" t="str">
        <f>_xlfn.IFNA(INDEX('[1]Unit _Table'!B:B, MATCH(H1614, '[1]Unit _Table'!A1683:A2682)), "")</f>
        <v/>
      </c>
      <c r="O1614" t="s">
        <v>8</v>
      </c>
      <c r="S1614" t="b">
        <v>0</v>
      </c>
    </row>
    <row r="1615" spans="1:19">
      <c r="A1615" s="1">
        <v>1613</v>
      </c>
      <c r="B1615" t="s">
        <v>21</v>
      </c>
      <c r="C1615" t="s">
        <v>185</v>
      </c>
      <c r="D1615" t="s">
        <v>358</v>
      </c>
      <c r="E1615" t="s">
        <v>569</v>
      </c>
      <c r="F1615" t="s">
        <v>521</v>
      </c>
      <c r="I1615">
        <v>1000</v>
      </c>
      <c r="K1615" t="s">
        <v>307</v>
      </c>
      <c r="L1615" t="s">
        <v>299</v>
      </c>
      <c r="M1615" t="s">
        <v>305</v>
      </c>
      <c r="N1615" t="str">
        <f>_xlfn.IFNA(INDEX('[1]Unit _Table'!B:B, MATCH(H1615, '[1]Unit _Table'!A1762:A2761)), "")</f>
        <v/>
      </c>
      <c r="O1615" t="s">
        <v>8</v>
      </c>
      <c r="S1615" t="b">
        <v>0</v>
      </c>
    </row>
    <row r="1616" spans="1:19">
      <c r="A1616" s="1">
        <v>1614</v>
      </c>
      <c r="B1616" t="s">
        <v>21</v>
      </c>
      <c r="C1616" t="s">
        <v>186</v>
      </c>
      <c r="D1616" t="s">
        <v>358</v>
      </c>
      <c r="E1616" t="s">
        <v>569</v>
      </c>
      <c r="F1616" t="s">
        <v>521</v>
      </c>
      <c r="H1616" t="s">
        <v>383</v>
      </c>
      <c r="I1616">
        <v>1000</v>
      </c>
      <c r="K1616" t="s">
        <v>418</v>
      </c>
      <c r="L1616" t="s">
        <v>306</v>
      </c>
      <c r="M1616" t="s">
        <v>380</v>
      </c>
      <c r="N1616" t="str">
        <f>_xlfn.IFNA(INDEX('[1]Unit _Table'!B:B, MATCH(H1616, '[1]Unit _Table'!$A$1:$A$1000)), "")</f>
        <v>fahrenheit</v>
      </c>
      <c r="O1616" t="s">
        <v>8</v>
      </c>
      <c r="S1616" t="b">
        <v>1</v>
      </c>
    </row>
    <row r="1617" spans="1:19">
      <c r="A1617" s="1">
        <v>1615</v>
      </c>
      <c r="B1617" t="s">
        <v>21</v>
      </c>
      <c r="C1617" t="s">
        <v>187</v>
      </c>
      <c r="D1617" t="s">
        <v>358</v>
      </c>
      <c r="E1617" t="s">
        <v>569</v>
      </c>
      <c r="F1617" t="s">
        <v>521</v>
      </c>
      <c r="I1617">
        <v>1000</v>
      </c>
      <c r="K1617" t="s">
        <v>379</v>
      </c>
      <c r="L1617" t="s">
        <v>306</v>
      </c>
      <c r="M1617" t="s">
        <v>305</v>
      </c>
      <c r="N1617" t="str">
        <f>_xlfn.IFNA(INDEX('[1]Unit _Table'!B:B, MATCH(H1617, '[1]Unit _Table'!A2101:A3100)), "")</f>
        <v/>
      </c>
      <c r="O1617" t="s">
        <v>8</v>
      </c>
      <c r="S1617" t="b">
        <v>0</v>
      </c>
    </row>
    <row r="1618" spans="1:19">
      <c r="A1618" s="1">
        <v>1616</v>
      </c>
      <c r="B1618" t="s">
        <v>21</v>
      </c>
      <c r="C1618" t="s">
        <v>188</v>
      </c>
      <c r="D1618" t="s">
        <v>358</v>
      </c>
      <c r="F1618" t="s">
        <v>521</v>
      </c>
      <c r="I1618" t="e">
        <f>IF(Table13[[#This Row],[Measurement_Kind]]="number", 1000, IF(Table13[[#This Row],[Measurement_Kind]]=OR("boolean", "str"), 1, "N/A"))</f>
        <v>#VALUE!</v>
      </c>
      <c r="N1618" t="str">
        <f>_xlfn.IFNA(INDEX('[1]Unit _Table'!B:B, MATCH(H1618, '[1]Unit _Table'!A:A)), "")</f>
        <v/>
      </c>
      <c r="O1618" t="s">
        <v>8</v>
      </c>
      <c r="S1618" t="b">
        <v>0</v>
      </c>
    </row>
    <row r="1619" spans="1:19">
      <c r="A1619" s="1">
        <v>1617</v>
      </c>
      <c r="B1619" t="s">
        <v>21</v>
      </c>
      <c r="C1619" t="s">
        <v>131</v>
      </c>
      <c r="D1619" t="s">
        <v>358</v>
      </c>
      <c r="E1619" t="s">
        <v>569</v>
      </c>
      <c r="F1619" t="s">
        <v>521</v>
      </c>
      <c r="I1619">
        <v>1000</v>
      </c>
      <c r="K1619" t="s">
        <v>417</v>
      </c>
      <c r="L1619" t="s">
        <v>306</v>
      </c>
      <c r="M1619" t="s">
        <v>380</v>
      </c>
      <c r="N1619" t="str">
        <f>_xlfn.IFNA(INDEX('[1]Unit _Table'!B:B, MATCH(H1619, '[1]Unit _Table'!A1912:A2911)), "")</f>
        <v/>
      </c>
      <c r="O1619" t="s">
        <v>8</v>
      </c>
      <c r="S1619" t="b">
        <v>0</v>
      </c>
    </row>
    <row r="1620" spans="1:19">
      <c r="A1620" s="1">
        <v>1618</v>
      </c>
      <c r="B1620" t="s">
        <v>21</v>
      </c>
      <c r="C1620" t="s">
        <v>189</v>
      </c>
      <c r="D1620" t="s">
        <v>358</v>
      </c>
      <c r="E1620" t="s">
        <v>569</v>
      </c>
      <c r="F1620" t="s">
        <v>521</v>
      </c>
      <c r="I1620">
        <v>1000</v>
      </c>
      <c r="K1620" t="s">
        <v>461</v>
      </c>
      <c r="L1620" t="s">
        <v>306</v>
      </c>
      <c r="M1620" t="s">
        <v>380</v>
      </c>
      <c r="N1620" t="str">
        <f>_xlfn.IFNA(INDEX('[1]Unit _Table'!B:B, MATCH(H1620, '[1]Unit _Table'!A1963:A2962)), "")</f>
        <v/>
      </c>
      <c r="O1620" t="s">
        <v>8</v>
      </c>
      <c r="S1620" t="b">
        <v>0</v>
      </c>
    </row>
    <row r="1621" spans="1:19">
      <c r="A1621" s="1">
        <v>1619</v>
      </c>
      <c r="B1621" t="s">
        <v>21</v>
      </c>
      <c r="C1621" t="s">
        <v>132</v>
      </c>
      <c r="D1621" t="s">
        <v>358</v>
      </c>
      <c r="E1621" t="s">
        <v>569</v>
      </c>
      <c r="F1621" t="s">
        <v>521</v>
      </c>
      <c r="I1621">
        <v>1000</v>
      </c>
      <c r="K1621" t="s">
        <v>378</v>
      </c>
      <c r="L1621" t="s">
        <v>306</v>
      </c>
      <c r="M1621" t="s">
        <v>305</v>
      </c>
      <c r="N1621" t="str">
        <f>_xlfn.IFNA(INDEX('[1]Unit _Table'!B:B, MATCH(H1621, '[1]Unit _Table'!A2650:A3649)), "")</f>
        <v/>
      </c>
      <c r="O1621" t="s">
        <v>8</v>
      </c>
      <c r="S1621" t="b">
        <v>0</v>
      </c>
    </row>
    <row r="1622" spans="1:19">
      <c r="A1622" s="1">
        <v>1620</v>
      </c>
      <c r="B1622" t="s">
        <v>21</v>
      </c>
      <c r="C1622" t="s">
        <v>190</v>
      </c>
      <c r="D1622" t="s">
        <v>358</v>
      </c>
      <c r="F1622" t="s">
        <v>521</v>
      </c>
      <c r="I1622" t="e">
        <f>IF(Table13[[#This Row],[Measurement_Kind]]="number", 1000, IF(Table13[[#This Row],[Measurement_Kind]]=OR("boolean", "str"), 1, "N/A"))</f>
        <v>#VALUE!</v>
      </c>
      <c r="N1622" t="str">
        <f>_xlfn.IFNA(INDEX('[1]Unit _Table'!B:B, MATCH(H1622, '[1]Unit _Table'!A:A)), "")</f>
        <v/>
      </c>
      <c r="O1622" t="s">
        <v>8</v>
      </c>
      <c r="S1622" t="b">
        <v>0</v>
      </c>
    </row>
    <row r="1623" spans="1:19">
      <c r="A1623" s="1">
        <v>1621</v>
      </c>
      <c r="B1623" t="s">
        <v>21</v>
      </c>
      <c r="C1623" t="s">
        <v>191</v>
      </c>
      <c r="D1623" t="s">
        <v>358</v>
      </c>
      <c r="F1623" t="s">
        <v>521</v>
      </c>
      <c r="I1623" t="e">
        <f>IF(Table13[[#This Row],[Measurement_Kind]]="number", 1000, IF(Table13[[#This Row],[Measurement_Kind]]=OR("boolean", "str"), 1, "N/A"))</f>
        <v>#VALUE!</v>
      </c>
      <c r="N1623" t="str">
        <f>_xlfn.IFNA(INDEX('[1]Unit _Table'!B:B, MATCH(H1623, '[1]Unit _Table'!A:A)), "")</f>
        <v/>
      </c>
      <c r="O1623" t="s">
        <v>8</v>
      </c>
      <c r="S1623" t="b">
        <v>0</v>
      </c>
    </row>
    <row r="1624" spans="1:19">
      <c r="A1624" s="1">
        <v>1622</v>
      </c>
      <c r="B1624" t="s">
        <v>21</v>
      </c>
      <c r="C1624" t="s">
        <v>192</v>
      </c>
      <c r="D1624" t="s">
        <v>358</v>
      </c>
      <c r="E1624" t="s">
        <v>569</v>
      </c>
      <c r="F1624" t="s">
        <v>521</v>
      </c>
      <c r="I1624">
        <v>1000</v>
      </c>
      <c r="K1624" t="s">
        <v>416</v>
      </c>
      <c r="L1624" t="s">
        <v>306</v>
      </c>
      <c r="M1624" t="s">
        <v>380</v>
      </c>
      <c r="N1624" t="str">
        <f>_xlfn.IFNA(INDEX('[1]Unit _Table'!B:B, MATCH(H1624, '[1]Unit _Table'!A2016:A3015)), "")</f>
        <v/>
      </c>
      <c r="O1624" t="s">
        <v>8</v>
      </c>
      <c r="S1624" t="b">
        <v>0</v>
      </c>
    </row>
    <row r="1625" spans="1:19">
      <c r="A1625" s="1">
        <v>1623</v>
      </c>
      <c r="B1625" t="s">
        <v>21</v>
      </c>
      <c r="C1625" t="s">
        <v>193</v>
      </c>
      <c r="D1625" t="s">
        <v>358</v>
      </c>
      <c r="F1625" t="s">
        <v>521</v>
      </c>
      <c r="I1625" t="e">
        <f>IF(Table13[[#This Row],[Measurement_Kind]]="number", 1000, IF(Table13[[#This Row],[Measurement_Kind]]=OR("boolean", "str"), 1, "N/A"))</f>
        <v>#VALUE!</v>
      </c>
      <c r="N1625" t="str">
        <f>_xlfn.IFNA(INDEX('[1]Unit _Table'!B:B, MATCH(H1625, '[1]Unit _Table'!A:A)), "")</f>
        <v/>
      </c>
      <c r="O1625" t="s">
        <v>8</v>
      </c>
      <c r="S1625" t="b">
        <v>0</v>
      </c>
    </row>
    <row r="1626" spans="1:19">
      <c r="A1626" s="1">
        <v>1624</v>
      </c>
      <c r="B1626" t="s">
        <v>21</v>
      </c>
      <c r="C1626" t="s">
        <v>194</v>
      </c>
      <c r="D1626" t="s">
        <v>358</v>
      </c>
      <c r="F1626" t="s">
        <v>521</v>
      </c>
      <c r="I1626" t="e">
        <f>IF(Table13[[#This Row],[Measurement_Kind]]="number", 1000, IF(Table13[[#This Row],[Measurement_Kind]]=OR("boolean", "str"), 1, "N/A"))</f>
        <v>#VALUE!</v>
      </c>
      <c r="N1626" t="str">
        <f>_xlfn.IFNA(INDEX('[1]Unit _Table'!B:B, MATCH(H1626, '[1]Unit _Table'!A:A)), "")</f>
        <v/>
      </c>
      <c r="O1626" t="s">
        <v>8</v>
      </c>
      <c r="S1626" t="b">
        <v>0</v>
      </c>
    </row>
    <row r="1627" spans="1:19">
      <c r="A1627" s="1">
        <v>1625</v>
      </c>
      <c r="B1627" t="s">
        <v>21</v>
      </c>
      <c r="C1627" t="s">
        <v>195</v>
      </c>
      <c r="D1627" t="s">
        <v>358</v>
      </c>
      <c r="F1627" t="s">
        <v>521</v>
      </c>
      <c r="I1627" t="e">
        <f>IF(Table13[[#This Row],[Measurement_Kind]]="number", 1000, IF(Table13[[#This Row],[Measurement_Kind]]=OR("boolean", "str"), 1, "N/A"))</f>
        <v>#VALUE!</v>
      </c>
      <c r="N1627" t="str">
        <f>_xlfn.IFNA(INDEX('[1]Unit _Table'!B:B, MATCH(H1627, '[1]Unit _Table'!A:A)), "")</f>
        <v/>
      </c>
      <c r="O1627" t="s">
        <v>8</v>
      </c>
      <c r="S1627" t="b">
        <v>0</v>
      </c>
    </row>
    <row r="1628" spans="1:19">
      <c r="A1628" s="1">
        <v>1626</v>
      </c>
      <c r="B1628" t="s">
        <v>21</v>
      </c>
      <c r="C1628" t="s">
        <v>196</v>
      </c>
      <c r="D1628" t="s">
        <v>358</v>
      </c>
      <c r="F1628" t="s">
        <v>521</v>
      </c>
      <c r="I1628" t="e">
        <f>IF(Table13[[#This Row],[Measurement_Kind]]="number", 1000, IF(Table13[[#This Row],[Measurement_Kind]]=OR("boolean", "str"), 1, "N/A"))</f>
        <v>#VALUE!</v>
      </c>
      <c r="N1628" t="str">
        <f>_xlfn.IFNA(INDEX('[1]Unit _Table'!B:B, MATCH(H1628, '[1]Unit _Table'!A:A)), "")</f>
        <v/>
      </c>
      <c r="O1628" t="s">
        <v>8</v>
      </c>
      <c r="S1628" t="b">
        <v>0</v>
      </c>
    </row>
    <row r="1629" spans="1:19">
      <c r="A1629" s="1">
        <v>1627</v>
      </c>
      <c r="B1629" t="s">
        <v>21</v>
      </c>
      <c r="C1629" t="s">
        <v>281</v>
      </c>
      <c r="D1629" t="s">
        <v>358</v>
      </c>
      <c r="E1629" t="s">
        <v>569</v>
      </c>
      <c r="F1629" t="s">
        <v>521</v>
      </c>
      <c r="H1629" t="s">
        <v>383</v>
      </c>
      <c r="I1629">
        <v>1000</v>
      </c>
      <c r="K1629" t="s">
        <v>415</v>
      </c>
      <c r="L1629" t="s">
        <v>306</v>
      </c>
      <c r="M1629" t="s">
        <v>380</v>
      </c>
      <c r="N1629" t="str">
        <f>_xlfn.IFNA(INDEX('[1]Unit _Table'!B:B, MATCH(H1629, '[1]Unit _Table'!$A$1:$A$1000)), "")</f>
        <v>fahrenheit</v>
      </c>
      <c r="O1629" t="s">
        <v>8</v>
      </c>
      <c r="S1629" t="b">
        <v>0</v>
      </c>
    </row>
    <row r="1630" spans="1:19">
      <c r="A1630" s="1">
        <v>1628</v>
      </c>
      <c r="B1630" t="s">
        <v>21</v>
      </c>
      <c r="C1630" t="s">
        <v>197</v>
      </c>
      <c r="D1630" t="s">
        <v>358</v>
      </c>
      <c r="E1630" t="s">
        <v>569</v>
      </c>
      <c r="F1630" t="s">
        <v>521</v>
      </c>
      <c r="I1630">
        <v>1</v>
      </c>
      <c r="K1630" t="s">
        <v>414</v>
      </c>
      <c r="L1630" t="s">
        <v>299</v>
      </c>
      <c r="M1630" t="s">
        <v>298</v>
      </c>
      <c r="N1630" t="str">
        <f>_xlfn.IFNA(INDEX('[1]Unit _Table'!B:B, MATCH(H1630, '[1]Unit _Table'!A2139:A3138)), "")</f>
        <v/>
      </c>
      <c r="O1630" t="s">
        <v>8</v>
      </c>
      <c r="S1630" t="b">
        <v>0</v>
      </c>
    </row>
    <row r="1631" spans="1:19">
      <c r="A1631" s="1">
        <v>1629</v>
      </c>
      <c r="B1631" t="s">
        <v>21</v>
      </c>
      <c r="C1631" t="s">
        <v>25</v>
      </c>
      <c r="D1631" t="s">
        <v>358</v>
      </c>
      <c r="F1631" t="s">
        <v>521</v>
      </c>
      <c r="I1631">
        <v>1</v>
      </c>
      <c r="N1631" t="str">
        <f>_xlfn.IFNA(INDEX('[1]Unit _Table'!B:B, MATCH(H1631, '[1]Unit _Table'!A:A)), "")</f>
        <v/>
      </c>
      <c r="O1631" t="s">
        <v>8</v>
      </c>
      <c r="S1631" t="b">
        <v>0</v>
      </c>
    </row>
    <row r="1632" spans="1:19">
      <c r="A1632" s="1">
        <v>1630</v>
      </c>
      <c r="B1632" t="s">
        <v>21</v>
      </c>
      <c r="C1632" t="s">
        <v>200</v>
      </c>
      <c r="D1632" t="s">
        <v>358</v>
      </c>
      <c r="E1632" t="s">
        <v>569</v>
      </c>
      <c r="F1632" t="s">
        <v>521</v>
      </c>
      <c r="I1632">
        <v>1</v>
      </c>
      <c r="K1632" t="s">
        <v>304</v>
      </c>
      <c r="L1632" t="s">
        <v>299</v>
      </c>
      <c r="M1632" t="s">
        <v>298</v>
      </c>
      <c r="N1632" t="str">
        <f>_xlfn.IFNA(INDEX('[1]Unit _Table'!B:B, MATCH(H1632, '[1]Unit _Table'!A2300:A3299)), "")</f>
        <v/>
      </c>
      <c r="O1632" t="s">
        <v>8</v>
      </c>
      <c r="S1632" t="b">
        <v>1</v>
      </c>
    </row>
    <row r="1633" spans="1:19">
      <c r="A1633" s="1">
        <v>1631</v>
      </c>
      <c r="B1633" t="s">
        <v>21</v>
      </c>
      <c r="C1633" t="s">
        <v>201</v>
      </c>
      <c r="D1633" t="s">
        <v>358</v>
      </c>
      <c r="E1633" t="s">
        <v>569</v>
      </c>
      <c r="F1633" t="s">
        <v>521</v>
      </c>
      <c r="I1633">
        <v>1</v>
      </c>
      <c r="K1633" t="s">
        <v>300</v>
      </c>
      <c r="L1633" t="s">
        <v>299</v>
      </c>
      <c r="M1633" t="s">
        <v>298</v>
      </c>
      <c r="N1633" t="str">
        <f>_xlfn.IFNA(INDEX('[1]Unit _Table'!B:B, MATCH(H1633, '[1]Unit _Table'!A4125:A5124)), "")</f>
        <v/>
      </c>
      <c r="O1633" t="s">
        <v>8</v>
      </c>
      <c r="S1633" t="b">
        <v>1</v>
      </c>
    </row>
    <row r="1634" spans="1:19">
      <c r="A1634" s="1">
        <v>1632</v>
      </c>
      <c r="B1634" t="s">
        <v>21</v>
      </c>
      <c r="C1634" t="s">
        <v>202</v>
      </c>
      <c r="D1634" t="s">
        <v>358</v>
      </c>
      <c r="E1634" t="s">
        <v>569</v>
      </c>
      <c r="F1634" t="s">
        <v>521</v>
      </c>
      <c r="H1634" t="s">
        <v>383</v>
      </c>
      <c r="I1634">
        <v>1000</v>
      </c>
      <c r="K1634" t="s">
        <v>386</v>
      </c>
      <c r="L1634" t="s">
        <v>306</v>
      </c>
      <c r="M1634" t="s">
        <v>380</v>
      </c>
      <c r="N1634" t="str">
        <f>_xlfn.IFNA(INDEX('[1]Unit _Table'!B:B, MATCH(H1634, '[1]Unit _Table'!$A$1:$A$1000)), "")</f>
        <v>fahrenheit</v>
      </c>
      <c r="O1634" t="s">
        <v>8</v>
      </c>
      <c r="S1634" t="b">
        <v>0</v>
      </c>
    </row>
    <row r="1635" spans="1:19">
      <c r="A1635" s="1">
        <v>1633</v>
      </c>
      <c r="B1635" t="s">
        <v>21</v>
      </c>
      <c r="C1635" t="s">
        <v>203</v>
      </c>
      <c r="D1635" t="s">
        <v>358</v>
      </c>
      <c r="E1635" t="s">
        <v>569</v>
      </c>
      <c r="F1635" t="s">
        <v>521</v>
      </c>
      <c r="H1635" t="s">
        <v>383</v>
      </c>
      <c r="I1635">
        <v>1000</v>
      </c>
      <c r="K1635" t="s">
        <v>385</v>
      </c>
      <c r="L1635" t="s">
        <v>306</v>
      </c>
      <c r="M1635" t="s">
        <v>380</v>
      </c>
      <c r="N1635" t="str">
        <f>_xlfn.IFNA(INDEX('[1]Unit _Table'!B:B, MATCH(H1635, '[1]Unit _Table'!$A$1:$A$1000)), "")</f>
        <v>fahrenheit</v>
      </c>
      <c r="O1635" t="s">
        <v>8</v>
      </c>
      <c r="S1635" t="b">
        <v>0</v>
      </c>
    </row>
    <row r="1636" spans="1:19">
      <c r="A1636" s="1">
        <v>1634</v>
      </c>
      <c r="B1636" t="s">
        <v>21</v>
      </c>
      <c r="C1636" t="s">
        <v>282</v>
      </c>
      <c r="D1636" t="s">
        <v>358</v>
      </c>
      <c r="E1636" t="s">
        <v>569</v>
      </c>
      <c r="F1636" t="s">
        <v>521</v>
      </c>
      <c r="H1636" t="s">
        <v>383</v>
      </c>
      <c r="I1636">
        <v>1000</v>
      </c>
      <c r="K1636" t="s">
        <v>384</v>
      </c>
      <c r="L1636" t="s">
        <v>306</v>
      </c>
      <c r="M1636" t="s">
        <v>380</v>
      </c>
      <c r="N1636" t="str">
        <f>_xlfn.IFNA(INDEX('[1]Unit _Table'!B:B, MATCH(H1636, '[1]Unit _Table'!$A$1:$A$1000)), "")</f>
        <v>fahrenheit</v>
      </c>
      <c r="O1636" t="s">
        <v>8</v>
      </c>
      <c r="S1636" t="b">
        <v>0</v>
      </c>
    </row>
    <row r="1637" spans="1:19">
      <c r="A1637" s="1">
        <v>1635</v>
      </c>
      <c r="B1637" t="s">
        <v>21</v>
      </c>
      <c r="C1637" t="s">
        <v>147</v>
      </c>
      <c r="D1637" t="s">
        <v>358</v>
      </c>
      <c r="E1637" t="s">
        <v>569</v>
      </c>
      <c r="F1637" t="s">
        <v>521</v>
      </c>
      <c r="I1637">
        <v>1000</v>
      </c>
      <c r="K1637" t="s">
        <v>307</v>
      </c>
      <c r="L1637" t="s">
        <v>376</v>
      </c>
      <c r="M1637" t="s">
        <v>305</v>
      </c>
      <c r="N1637" t="str">
        <f>_xlfn.IFNA(INDEX('[1]Unit _Table'!B:B, MATCH(H1637, '[1]Unit _Table'!A3006:A4005)), "")</f>
        <v/>
      </c>
      <c r="O1637" t="s">
        <v>8</v>
      </c>
      <c r="S1637" t="b">
        <v>0</v>
      </c>
    </row>
    <row r="1638" spans="1:19">
      <c r="A1638" s="1">
        <v>1636</v>
      </c>
      <c r="B1638" t="s">
        <v>21</v>
      </c>
      <c r="C1638" t="s">
        <v>204</v>
      </c>
      <c r="D1638" t="s">
        <v>358</v>
      </c>
      <c r="E1638" t="s">
        <v>569</v>
      </c>
      <c r="F1638" t="s">
        <v>521</v>
      </c>
      <c r="H1638" t="s">
        <v>383</v>
      </c>
      <c r="I1638">
        <v>1000</v>
      </c>
      <c r="K1638" t="s">
        <v>382</v>
      </c>
      <c r="L1638" t="s">
        <v>306</v>
      </c>
      <c r="M1638" t="s">
        <v>380</v>
      </c>
      <c r="N1638" t="str">
        <f>_xlfn.IFNA(INDEX('[1]Unit _Table'!B:B, MATCH(H1638, '[1]Unit _Table'!$A$1:$A$1000)), "")</f>
        <v>fahrenheit</v>
      </c>
      <c r="O1638" t="s">
        <v>8</v>
      </c>
      <c r="S1638" t="b">
        <v>1</v>
      </c>
    </row>
    <row r="1639" spans="1:19">
      <c r="A1639" s="1">
        <v>1637</v>
      </c>
      <c r="B1639" t="s">
        <v>21</v>
      </c>
      <c r="C1639" t="s">
        <v>205</v>
      </c>
      <c r="D1639" t="s">
        <v>358</v>
      </c>
      <c r="E1639" t="s">
        <v>569</v>
      </c>
      <c r="F1639" t="s">
        <v>521</v>
      </c>
      <c r="I1639">
        <v>1000</v>
      </c>
      <c r="K1639" t="s">
        <v>307</v>
      </c>
      <c r="L1639" t="s">
        <v>306</v>
      </c>
      <c r="M1639" t="s">
        <v>305</v>
      </c>
      <c r="N1639" t="str">
        <f>_xlfn.IFNA(INDEX('[1]Unit _Table'!B:B, MATCH(H1639, '[1]Unit _Table'!A3108:A4107)), "")</f>
        <v/>
      </c>
      <c r="O1639" t="s">
        <v>8</v>
      </c>
      <c r="S1639" t="b">
        <v>0</v>
      </c>
    </row>
    <row r="1640" spans="1:19">
      <c r="A1640" s="1">
        <v>1638</v>
      </c>
      <c r="B1640" t="s">
        <v>105</v>
      </c>
      <c r="C1640" t="s">
        <v>206</v>
      </c>
      <c r="D1640" t="s">
        <v>358</v>
      </c>
      <c r="E1640" t="s">
        <v>569</v>
      </c>
      <c r="F1640" t="s">
        <v>521</v>
      </c>
      <c r="H1640" t="s">
        <v>383</v>
      </c>
      <c r="I1640">
        <v>1000</v>
      </c>
      <c r="K1640" t="s">
        <v>451</v>
      </c>
      <c r="L1640" t="s">
        <v>423</v>
      </c>
      <c r="M1640" t="s">
        <v>380</v>
      </c>
      <c r="N1640" t="str">
        <f>_xlfn.IFNA(INDEX('[1]Unit _Table'!B:B, MATCH(H1640, '[1]Unit _Table'!$A$1:$A$1000)), "")</f>
        <v>fahrenheit</v>
      </c>
      <c r="O1640" t="s">
        <v>8</v>
      </c>
      <c r="S1640" t="b">
        <v>1</v>
      </c>
    </row>
    <row r="1641" spans="1:19">
      <c r="A1641" s="1">
        <v>1639</v>
      </c>
      <c r="B1641" t="s">
        <v>105</v>
      </c>
      <c r="C1641" t="s">
        <v>207</v>
      </c>
      <c r="D1641" t="s">
        <v>358</v>
      </c>
      <c r="E1641" t="s">
        <v>569</v>
      </c>
      <c r="F1641" t="s">
        <v>521</v>
      </c>
      <c r="H1641" t="s">
        <v>383</v>
      </c>
      <c r="I1641">
        <v>1000</v>
      </c>
      <c r="K1641" t="s">
        <v>450</v>
      </c>
      <c r="L1641" t="s">
        <v>306</v>
      </c>
      <c r="M1641" t="s">
        <v>380</v>
      </c>
      <c r="N1641" t="str">
        <f>_xlfn.IFNA(INDEX('[1]Unit _Table'!B:B, MATCH(H1641, '[1]Unit _Table'!$A$1:$A$1000)), "")</f>
        <v>fahrenheit</v>
      </c>
      <c r="O1641" t="s">
        <v>8</v>
      </c>
      <c r="S1641" t="b">
        <v>1</v>
      </c>
    </row>
    <row r="1642" spans="1:19">
      <c r="A1642" s="1">
        <v>1640</v>
      </c>
      <c r="B1642" t="s">
        <v>105</v>
      </c>
      <c r="C1642" t="s">
        <v>219</v>
      </c>
      <c r="D1642" t="s">
        <v>358</v>
      </c>
      <c r="E1642" t="s">
        <v>569</v>
      </c>
      <c r="F1642" t="s">
        <v>521</v>
      </c>
      <c r="H1642" t="s">
        <v>383</v>
      </c>
      <c r="I1642">
        <v>1000</v>
      </c>
      <c r="K1642" t="s">
        <v>449</v>
      </c>
      <c r="L1642" t="s">
        <v>306</v>
      </c>
      <c r="M1642" t="s">
        <v>380</v>
      </c>
      <c r="N1642" t="str">
        <f>_xlfn.IFNA(INDEX('[1]Unit _Table'!B:B, MATCH(H1642, '[1]Unit _Table'!$A$1:$A$1000)), "")</f>
        <v>fahrenheit</v>
      </c>
      <c r="O1642" t="s">
        <v>8</v>
      </c>
      <c r="S1642" t="b">
        <v>0</v>
      </c>
    </row>
    <row r="1643" spans="1:19">
      <c r="A1643" s="1">
        <v>1641</v>
      </c>
      <c r="B1643" t="s">
        <v>105</v>
      </c>
      <c r="C1643" t="s">
        <v>220</v>
      </c>
      <c r="D1643" t="s">
        <v>358</v>
      </c>
      <c r="E1643" t="s">
        <v>569</v>
      </c>
      <c r="F1643" t="s">
        <v>521</v>
      </c>
      <c r="H1643" t="s">
        <v>383</v>
      </c>
      <c r="I1643">
        <v>1000</v>
      </c>
      <c r="K1643" t="s">
        <v>449</v>
      </c>
      <c r="L1643" t="s">
        <v>306</v>
      </c>
      <c r="M1643" t="s">
        <v>380</v>
      </c>
      <c r="N1643" t="str">
        <f>_xlfn.IFNA(INDEX('[1]Unit _Table'!B:B, MATCH(H1643, '[1]Unit _Table'!$A$1:$A$1000)), "")</f>
        <v>fahrenheit</v>
      </c>
      <c r="O1643" t="s">
        <v>8</v>
      </c>
      <c r="S1643" t="b">
        <v>0</v>
      </c>
    </row>
    <row r="1644" spans="1:19">
      <c r="A1644" s="1">
        <v>1642</v>
      </c>
      <c r="B1644" t="s">
        <v>105</v>
      </c>
      <c r="C1644" t="s">
        <v>209</v>
      </c>
      <c r="D1644" t="s">
        <v>358</v>
      </c>
      <c r="E1644" t="s">
        <v>569</v>
      </c>
      <c r="F1644" t="s">
        <v>521</v>
      </c>
      <c r="I1644">
        <v>1000</v>
      </c>
      <c r="K1644" t="s">
        <v>375</v>
      </c>
      <c r="L1644" t="s">
        <v>299</v>
      </c>
      <c r="M1644" t="s">
        <v>305</v>
      </c>
      <c r="N1644" t="str">
        <f>_xlfn.IFNA(INDEX('[1]Unit _Table'!B:B, MATCH(H1644, '[1]Unit _Table'!A3057:A4056)), "")</f>
        <v/>
      </c>
      <c r="O1644" t="s">
        <v>8</v>
      </c>
      <c r="S1644" t="b">
        <v>0</v>
      </c>
    </row>
    <row r="1645" spans="1:19">
      <c r="A1645" s="1">
        <v>1643</v>
      </c>
      <c r="B1645" t="s">
        <v>108</v>
      </c>
      <c r="C1645" t="s">
        <v>210</v>
      </c>
      <c r="D1645" t="s">
        <v>358</v>
      </c>
      <c r="E1645" t="s">
        <v>569</v>
      </c>
      <c r="F1645" t="s">
        <v>521</v>
      </c>
      <c r="I1645">
        <v>1000</v>
      </c>
      <c r="K1645" t="s">
        <v>381</v>
      </c>
      <c r="L1645" t="s">
        <v>306</v>
      </c>
      <c r="M1645" t="s">
        <v>380</v>
      </c>
      <c r="N1645" t="str">
        <f>_xlfn.IFNA(INDEX('[1]Unit _Table'!B:B, MATCH(H1645, '[1]Unit _Table'!A2546:A3545)), "")</f>
        <v/>
      </c>
      <c r="O1645" t="s">
        <v>8</v>
      </c>
      <c r="S1645" t="b">
        <v>1</v>
      </c>
    </row>
    <row r="1646" spans="1:19">
      <c r="A1646" s="1">
        <v>1644</v>
      </c>
      <c r="B1646" t="s">
        <v>108</v>
      </c>
      <c r="C1646" t="s">
        <v>420</v>
      </c>
      <c r="D1646" t="s">
        <v>358</v>
      </c>
      <c r="E1646" t="s">
        <v>569</v>
      </c>
      <c r="F1646" t="s">
        <v>521</v>
      </c>
      <c r="I1646">
        <v>1000</v>
      </c>
      <c r="K1646" t="s">
        <v>419</v>
      </c>
      <c r="L1646" t="s">
        <v>306</v>
      </c>
      <c r="M1646" t="s">
        <v>305</v>
      </c>
      <c r="N1646" t="str">
        <f>_xlfn.IFNA(INDEX('[1]Unit _Table'!B:B, MATCH(H1646, '[1]Unit _Table'!A1730:A2729)), "")</f>
        <v/>
      </c>
      <c r="O1646" t="s">
        <v>8</v>
      </c>
      <c r="S1646" t="b">
        <v>1</v>
      </c>
    </row>
    <row r="1647" spans="1:19">
      <c r="A1647" s="1">
        <v>1645</v>
      </c>
      <c r="B1647" t="s">
        <v>108</v>
      </c>
      <c r="C1647" t="s">
        <v>211</v>
      </c>
      <c r="D1647" t="s">
        <v>358</v>
      </c>
      <c r="E1647" t="s">
        <v>569</v>
      </c>
      <c r="F1647" t="s">
        <v>521</v>
      </c>
      <c r="I1647">
        <v>1000</v>
      </c>
      <c r="K1647" t="s">
        <v>377</v>
      </c>
      <c r="L1647" t="s">
        <v>306</v>
      </c>
      <c r="M1647" t="s">
        <v>305</v>
      </c>
      <c r="N1647" t="str">
        <f>_xlfn.IFNA(INDEX('[1]Unit _Table'!B:B, MATCH(H1647, '[1]Unit _Table'!A2937:A3936)), "")</f>
        <v/>
      </c>
      <c r="O1647" t="s">
        <v>8</v>
      </c>
      <c r="S1647" t="b">
        <v>1</v>
      </c>
    </row>
    <row r="1648" spans="1:19">
      <c r="A1648" s="1">
        <v>1646</v>
      </c>
      <c r="B1648" t="s">
        <v>31</v>
      </c>
      <c r="C1648" t="s">
        <v>32</v>
      </c>
      <c r="D1648" t="s">
        <v>358</v>
      </c>
      <c r="F1648" t="s">
        <v>308</v>
      </c>
      <c r="I1648" t="e">
        <f>IF(Table13[[#This Row],[Measurement_Kind]]="number", 1000, IF(Table13[[#This Row],[Measurement_Kind]]=OR("boolean", "str"), 1, "N/A"))</f>
        <v>#VALUE!</v>
      </c>
      <c r="N1648" t="str">
        <f>_xlfn.IFNA(INDEX('[1]Unit _Table'!B:B, MATCH(H1648, '[1]Unit _Table'!A:A)), "")</f>
        <v/>
      </c>
      <c r="O1648" t="s">
        <v>8</v>
      </c>
      <c r="S1648" t="b">
        <v>0</v>
      </c>
    </row>
    <row r="1649" spans="1:19">
      <c r="A1649" s="1">
        <v>1647</v>
      </c>
      <c r="B1649" t="s">
        <v>31</v>
      </c>
      <c r="C1649" t="s">
        <v>753</v>
      </c>
      <c r="D1649" t="s">
        <v>358</v>
      </c>
      <c r="F1649" t="s">
        <v>308</v>
      </c>
      <c r="I1649" t="e">
        <f>IF(Table13[[#This Row],[Measurement_Kind]]="number", 1000, IF(Table13[[#This Row],[Measurement_Kind]]=OR("boolean", "str"), 1, "N/A"))</f>
        <v>#VALUE!</v>
      </c>
      <c r="N1649" t="str">
        <f>_xlfn.IFNA(INDEX('[1]Unit _Table'!B:B, MATCH(H1649, '[1]Unit _Table'!A:A)), "")</f>
        <v/>
      </c>
      <c r="O1649" t="s">
        <v>8</v>
      </c>
      <c r="S1649" t="b">
        <v>0</v>
      </c>
    </row>
    <row r="1650" spans="1:19">
      <c r="A1650" s="1">
        <v>1648</v>
      </c>
      <c r="B1650" t="s">
        <v>111</v>
      </c>
      <c r="C1650" t="s">
        <v>112</v>
      </c>
      <c r="D1650" t="s">
        <v>358</v>
      </c>
      <c r="F1650" t="s">
        <v>308</v>
      </c>
      <c r="I1650" t="e">
        <f>IF(Table13[[#This Row],[Measurement_Kind]]="number", 1000, IF(Table13[[#This Row],[Measurement_Kind]]=OR("boolean", "str"), 1, "N/A"))</f>
        <v>#VALUE!</v>
      </c>
      <c r="N1650" t="str">
        <f>_xlfn.IFNA(INDEX('[1]Unit _Table'!B:B, MATCH(H1650, '[1]Unit _Table'!A:A)), "")</f>
        <v/>
      </c>
      <c r="O1650" t="s">
        <v>8</v>
      </c>
      <c r="S1650" t="b">
        <v>0</v>
      </c>
    </row>
    <row r="1651" spans="1:19">
      <c r="A1651" s="1">
        <v>1649</v>
      </c>
      <c r="B1651" t="s">
        <v>111</v>
      </c>
      <c r="C1651" t="s">
        <v>113</v>
      </c>
      <c r="D1651" t="s">
        <v>358</v>
      </c>
      <c r="F1651" t="s">
        <v>308</v>
      </c>
      <c r="I1651" t="e">
        <f>IF(Table13[[#This Row],[Measurement_Kind]]="number", 1000, IF(Table13[[#This Row],[Measurement_Kind]]=OR("boolean", "str"), 1, "N/A"))</f>
        <v>#VALUE!</v>
      </c>
      <c r="N1651" t="str">
        <f>_xlfn.IFNA(INDEX('[1]Unit _Table'!B:B, MATCH(H1651, '[1]Unit _Table'!A:A)), "")</f>
        <v/>
      </c>
      <c r="O1651" t="s">
        <v>8</v>
      </c>
      <c r="S1651" t="b">
        <v>0</v>
      </c>
    </row>
    <row r="1652" spans="1:19">
      <c r="A1652" s="1">
        <v>1650</v>
      </c>
      <c r="B1652" t="s">
        <v>33</v>
      </c>
      <c r="C1652" t="s">
        <v>213</v>
      </c>
      <c r="D1652" t="s">
        <v>358</v>
      </c>
      <c r="F1652" t="s">
        <v>308</v>
      </c>
      <c r="I1652" t="e">
        <f>IF(Table13[[#This Row],[Measurement_Kind]]="number", 1000, IF(Table13[[#This Row],[Measurement_Kind]]=OR("boolean", "str"), 1, "N/A"))</f>
        <v>#VALUE!</v>
      </c>
      <c r="L1652" t="s">
        <v>306</v>
      </c>
      <c r="M1652" t="s">
        <v>305</v>
      </c>
      <c r="N1652" t="str">
        <f>_xlfn.IFNA(INDEX('[1]Unit _Table'!B:B, MATCH(H1652, '[1]Unit _Table'!A:A)), "")</f>
        <v/>
      </c>
      <c r="O1652" t="s">
        <v>8</v>
      </c>
      <c r="S1652" t="b">
        <v>0</v>
      </c>
    </row>
    <row r="1653" spans="1:19">
      <c r="A1653" s="1">
        <v>1651</v>
      </c>
      <c r="B1653" t="s">
        <v>33</v>
      </c>
      <c r="C1653" t="s">
        <v>214</v>
      </c>
      <c r="D1653" t="s">
        <v>358</v>
      </c>
      <c r="F1653" t="s">
        <v>308</v>
      </c>
      <c r="I1653">
        <v>1</v>
      </c>
      <c r="M1653" t="s">
        <v>305</v>
      </c>
      <c r="N1653" t="str">
        <f>_xlfn.IFNA(INDEX('[1]Unit _Table'!B:B, MATCH(H1653, '[1]Unit _Table'!A:A)), "")</f>
        <v/>
      </c>
      <c r="O1653" t="s">
        <v>8</v>
      </c>
      <c r="S1653" t="b">
        <v>0</v>
      </c>
    </row>
    <row r="1654" spans="1:19">
      <c r="A1654" s="1">
        <v>1652</v>
      </c>
      <c r="B1654" t="s">
        <v>33</v>
      </c>
      <c r="C1654" t="s">
        <v>566</v>
      </c>
      <c r="D1654" t="s">
        <v>358</v>
      </c>
      <c r="F1654" t="s">
        <v>308</v>
      </c>
      <c r="I1654">
        <v>1</v>
      </c>
      <c r="M1654" t="s">
        <v>305</v>
      </c>
      <c r="N1654" t="str">
        <f>_xlfn.IFNA(INDEX('[1]Unit _Table'!B:B, MATCH(H1654, '[1]Unit _Table'!A:A)), "")</f>
        <v/>
      </c>
      <c r="O1654" t="s">
        <v>8</v>
      </c>
      <c r="S1654" t="b">
        <v>0</v>
      </c>
    </row>
    <row r="1655" spans="1:19">
      <c r="A1655" s="1">
        <v>1653</v>
      </c>
      <c r="B1655" t="s">
        <v>33</v>
      </c>
      <c r="C1655" t="s">
        <v>216</v>
      </c>
      <c r="D1655" t="s">
        <v>358</v>
      </c>
      <c r="F1655" t="s">
        <v>308</v>
      </c>
      <c r="I1655">
        <v>1</v>
      </c>
      <c r="M1655" t="s">
        <v>305</v>
      </c>
      <c r="N1655" t="str">
        <f>_xlfn.IFNA(INDEX('[1]Unit _Table'!B:B, MATCH(H1655, '[1]Unit _Table'!A:A)), "")</f>
        <v/>
      </c>
      <c r="O1655" t="s">
        <v>8</v>
      </c>
      <c r="S1655" t="b">
        <v>0</v>
      </c>
    </row>
    <row r="1656" spans="1:19">
      <c r="A1656" s="1">
        <v>1654</v>
      </c>
      <c r="B1656" t="s">
        <v>33</v>
      </c>
      <c r="C1656" t="s">
        <v>34</v>
      </c>
      <c r="D1656" t="s">
        <v>358</v>
      </c>
      <c r="F1656" t="s">
        <v>308</v>
      </c>
      <c r="I1656" t="e">
        <f>IF(Table13[[#This Row],[Measurement_Kind]]="number", 1000, IF(Table13[[#This Row],[Measurement_Kind]]=OR("boolean", "str"), 1, "N/A"))</f>
        <v>#VALUE!</v>
      </c>
      <c r="N1656" t="str">
        <f>_xlfn.IFNA(INDEX('[1]Unit _Table'!B:B, MATCH(H1656, '[1]Unit _Table'!A:A)), "")</f>
        <v/>
      </c>
      <c r="O1656" t="s">
        <v>8</v>
      </c>
      <c r="S1656" t="b">
        <v>0</v>
      </c>
    </row>
    <row r="1657" spans="1:19">
      <c r="A1657" s="1">
        <v>1655</v>
      </c>
      <c r="B1657" t="s">
        <v>33</v>
      </c>
      <c r="C1657" t="s">
        <v>38</v>
      </c>
      <c r="D1657" t="s">
        <v>358</v>
      </c>
      <c r="F1657" t="s">
        <v>308</v>
      </c>
      <c r="I1657" t="e">
        <f>IF(Table13[[#This Row],[Measurement_Kind]]="number", 1000, IF(Table13[[#This Row],[Measurement_Kind]]=OR("boolean", "str"), 1, "N/A"))</f>
        <v>#VALUE!</v>
      </c>
      <c r="N1657" t="str">
        <f>_xlfn.IFNA(INDEX('[1]Unit _Table'!B:B, MATCH(H1657, '[1]Unit _Table'!A:A)), "")</f>
        <v/>
      </c>
      <c r="O1657" t="s">
        <v>8</v>
      </c>
      <c r="S1657" t="b">
        <v>0</v>
      </c>
    </row>
    <row r="1658" spans="1:19">
      <c r="A1658" s="1">
        <v>1656</v>
      </c>
      <c r="B1658" t="s">
        <v>33</v>
      </c>
      <c r="C1658" t="s">
        <v>215</v>
      </c>
      <c r="D1658" t="s">
        <v>358</v>
      </c>
      <c r="F1658" t="s">
        <v>308</v>
      </c>
      <c r="I1658">
        <v>1</v>
      </c>
      <c r="M1658" t="s">
        <v>305</v>
      </c>
      <c r="N1658" t="str">
        <f>_xlfn.IFNA(INDEX('[1]Unit _Table'!B:B, MATCH(H1658, '[1]Unit _Table'!A:A)), "")</f>
        <v/>
      </c>
      <c r="O1658" t="s">
        <v>8</v>
      </c>
      <c r="S1658" t="b">
        <v>0</v>
      </c>
    </row>
    <row r="1659" spans="1:19">
      <c r="A1659" s="1">
        <v>1657</v>
      </c>
      <c r="B1659" t="s">
        <v>33</v>
      </c>
      <c r="C1659" t="s">
        <v>35</v>
      </c>
      <c r="D1659" t="s">
        <v>358</v>
      </c>
      <c r="F1659" t="s">
        <v>308</v>
      </c>
      <c r="I1659" t="e">
        <f>IF(Table13[[#This Row],[Measurement_Kind]]="number", 1000, IF(Table13[[#This Row],[Measurement_Kind]]=OR("boolean", "str"), 1, "N/A"))</f>
        <v>#VALUE!</v>
      </c>
      <c r="N1659" t="str">
        <f>_xlfn.IFNA(INDEX('[1]Unit _Table'!B:B, MATCH(H1659, '[1]Unit _Table'!A:A)), "")</f>
        <v/>
      </c>
      <c r="O1659" t="s">
        <v>8</v>
      </c>
      <c r="S1659" t="b">
        <v>0</v>
      </c>
    </row>
    <row r="1660" spans="1:19">
      <c r="A1660" s="1">
        <v>1658</v>
      </c>
      <c r="B1660" t="s">
        <v>33</v>
      </c>
      <c r="C1660" t="s">
        <v>479</v>
      </c>
      <c r="D1660" t="s">
        <v>358</v>
      </c>
      <c r="F1660" t="s">
        <v>308</v>
      </c>
      <c r="I1660" t="e">
        <f>IF(Table13[[#This Row],[Measurement_Kind]]="number", 1000, IF(Table13[[#This Row],[Measurement_Kind]]=OR("boolean", "str"), 1, "N/A"))</f>
        <v>#VALUE!</v>
      </c>
      <c r="N1660" t="str">
        <f>_xlfn.IFNA(INDEX('[1]Unit _Table'!B:B, MATCH(H1660, '[1]Unit _Table'!A:A)), "")</f>
        <v/>
      </c>
      <c r="O1660" t="s">
        <v>8</v>
      </c>
      <c r="S1660" t="b">
        <v>0</v>
      </c>
    </row>
    <row r="1661" spans="1:19">
      <c r="A1661" s="1">
        <v>1659</v>
      </c>
      <c r="B1661" t="s">
        <v>45</v>
      </c>
      <c r="C1661" t="s">
        <v>47</v>
      </c>
      <c r="D1661" t="s">
        <v>358</v>
      </c>
      <c r="F1661" t="s">
        <v>308</v>
      </c>
      <c r="I1661" t="e">
        <f>IF(Table13[[#This Row],[Measurement_Kind]]="number", 1000, IF(Table13[[#This Row],[Measurement_Kind]]=OR("boolean", "str"), 1, "N/A"))</f>
        <v>#VALUE!</v>
      </c>
      <c r="N1661" t="str">
        <f>_xlfn.IFNA(INDEX('[1]Unit _Table'!B:B, MATCH(H1661, '[1]Unit _Table'!A:A)), "")</f>
        <v/>
      </c>
      <c r="O1661" t="s">
        <v>8</v>
      </c>
      <c r="S1661" t="b">
        <v>0</v>
      </c>
    </row>
    <row r="1662" spans="1:19">
      <c r="A1662" s="1">
        <v>1660</v>
      </c>
      <c r="B1662" t="s">
        <v>45</v>
      </c>
      <c r="C1662" t="s">
        <v>48</v>
      </c>
      <c r="D1662" t="s">
        <v>358</v>
      </c>
      <c r="F1662" t="s">
        <v>308</v>
      </c>
      <c r="I1662" t="e">
        <f>IF(Table13[[#This Row],[Measurement_Kind]]="number", 1000, IF(Table13[[#This Row],[Measurement_Kind]]=OR("boolean", "str"), 1, "N/A"))</f>
        <v>#VALUE!</v>
      </c>
      <c r="N1662" t="str">
        <f>_xlfn.IFNA(INDEX('[1]Unit _Table'!B:B, MATCH(H1662, '[1]Unit _Table'!A:A)), "")</f>
        <v/>
      </c>
      <c r="O1662" t="s">
        <v>8</v>
      </c>
      <c r="S1662" t="b">
        <v>0</v>
      </c>
    </row>
    <row r="1663" spans="1:19">
      <c r="A1663" s="1">
        <v>1661</v>
      </c>
      <c r="B1663" t="s">
        <v>45</v>
      </c>
      <c r="C1663" t="s">
        <v>49</v>
      </c>
      <c r="D1663" t="s">
        <v>358</v>
      </c>
      <c r="F1663" t="s">
        <v>308</v>
      </c>
      <c r="I1663" t="e">
        <f>IF(Table13[[#This Row],[Measurement_Kind]]="number", 1000, IF(Table13[[#This Row],[Measurement_Kind]]=OR("boolean", "str"), 1, "N/A"))</f>
        <v>#VALUE!</v>
      </c>
      <c r="N1663" t="str">
        <f>_xlfn.IFNA(INDEX('[1]Unit _Table'!B:B, MATCH(H1663, '[1]Unit _Table'!A:A)), "")</f>
        <v/>
      </c>
      <c r="O1663" t="s">
        <v>8</v>
      </c>
      <c r="S1663" t="b">
        <v>0</v>
      </c>
    </row>
    <row r="1664" spans="1:19">
      <c r="A1664" s="1">
        <v>1662</v>
      </c>
      <c r="B1664" t="s">
        <v>45</v>
      </c>
      <c r="C1664" t="s">
        <v>50</v>
      </c>
      <c r="D1664" t="s">
        <v>358</v>
      </c>
      <c r="F1664" t="s">
        <v>308</v>
      </c>
      <c r="I1664" t="e">
        <f>IF(Table13[[#This Row],[Measurement_Kind]]="number", 1000, IF(Table13[[#This Row],[Measurement_Kind]]=OR("boolean", "str"), 1, "N/A"))</f>
        <v>#VALUE!</v>
      </c>
      <c r="N1664" t="str">
        <f>_xlfn.IFNA(INDEX('[1]Unit _Table'!B:B, MATCH(H1664, '[1]Unit _Table'!A:A)), "")</f>
        <v/>
      </c>
      <c r="O1664" t="s">
        <v>8</v>
      </c>
      <c r="S1664" t="b">
        <v>0</v>
      </c>
    </row>
    <row r="1665" spans="1:19">
      <c r="A1665" s="1">
        <v>1663</v>
      </c>
      <c r="B1665" t="s">
        <v>45</v>
      </c>
      <c r="C1665" t="s">
        <v>52</v>
      </c>
      <c r="D1665" t="s">
        <v>358</v>
      </c>
      <c r="F1665" t="s">
        <v>308</v>
      </c>
      <c r="I1665" t="e">
        <f>IF(Table13[[#This Row],[Measurement_Kind]]="number", 1000, IF(Table13[[#This Row],[Measurement_Kind]]=OR("boolean", "str"), 1, "N/A"))</f>
        <v>#VALUE!</v>
      </c>
      <c r="N1665" t="str">
        <f>_xlfn.IFNA(INDEX('[1]Unit _Table'!B:B, MATCH(H1665, '[1]Unit _Table'!A:A)), "")</f>
        <v/>
      </c>
      <c r="O1665" t="s">
        <v>8</v>
      </c>
      <c r="S1665" t="b">
        <v>0</v>
      </c>
    </row>
    <row r="1666" spans="1:19">
      <c r="A1666" s="1">
        <v>1664</v>
      </c>
      <c r="B1666" t="s">
        <v>45</v>
      </c>
      <c r="C1666" t="s">
        <v>53</v>
      </c>
      <c r="D1666" t="s">
        <v>358</v>
      </c>
      <c r="F1666" t="s">
        <v>308</v>
      </c>
      <c r="I1666" t="e">
        <f>IF(Table13[[#This Row],[Measurement_Kind]]="number", 1000, IF(Table13[[#This Row],[Measurement_Kind]]=OR("boolean", "str"), 1, "N/A"))</f>
        <v>#VALUE!</v>
      </c>
      <c r="N1666" t="str">
        <f>_xlfn.IFNA(INDEX('[1]Unit _Table'!B:B, MATCH(H1666, '[1]Unit _Table'!A:A)), "")</f>
        <v/>
      </c>
      <c r="O1666" t="s">
        <v>8</v>
      </c>
      <c r="S1666" t="b">
        <v>0</v>
      </c>
    </row>
    <row r="1667" spans="1:19">
      <c r="A1667" s="1">
        <v>1665</v>
      </c>
      <c r="B1667" t="s">
        <v>45</v>
      </c>
      <c r="C1667" t="s">
        <v>54</v>
      </c>
      <c r="D1667" t="s">
        <v>358</v>
      </c>
      <c r="F1667" t="s">
        <v>308</v>
      </c>
      <c r="I1667" t="e">
        <f>IF(Table13[[#This Row],[Measurement_Kind]]="number", 1000, IF(Table13[[#This Row],[Measurement_Kind]]=OR("boolean", "str"), 1, "N/A"))</f>
        <v>#VALUE!</v>
      </c>
      <c r="N1667" t="str">
        <f>_xlfn.IFNA(INDEX('[1]Unit _Table'!B:B, MATCH(H1667, '[1]Unit _Table'!A:A)), "")</f>
        <v/>
      </c>
      <c r="O1667" t="s">
        <v>8</v>
      </c>
      <c r="S1667" t="b">
        <v>0</v>
      </c>
    </row>
    <row r="1668" spans="1:19">
      <c r="A1668" s="1">
        <v>1666</v>
      </c>
      <c r="B1668" t="s">
        <v>45</v>
      </c>
      <c r="C1668" t="s">
        <v>55</v>
      </c>
      <c r="D1668" t="s">
        <v>358</v>
      </c>
      <c r="F1668" t="s">
        <v>308</v>
      </c>
      <c r="I1668" t="e">
        <f>IF(Table13[[#This Row],[Measurement_Kind]]="number", 1000, IF(Table13[[#This Row],[Measurement_Kind]]=OR("boolean", "str"), 1, "N/A"))</f>
        <v>#VALUE!</v>
      </c>
      <c r="N1668" t="str">
        <f>_xlfn.IFNA(INDEX('[1]Unit _Table'!B:B, MATCH(H1668, '[1]Unit _Table'!A:A)), "")</f>
        <v/>
      </c>
      <c r="O1668" t="s">
        <v>8</v>
      </c>
      <c r="S1668" t="b">
        <v>0</v>
      </c>
    </row>
    <row r="1669" spans="1:19">
      <c r="A1669" s="1">
        <v>1667</v>
      </c>
      <c r="B1669" t="s">
        <v>45</v>
      </c>
      <c r="C1669" t="s">
        <v>56</v>
      </c>
      <c r="D1669" t="s">
        <v>358</v>
      </c>
      <c r="F1669" t="s">
        <v>308</v>
      </c>
      <c r="I1669" t="e">
        <f>IF(Table13[[#This Row],[Measurement_Kind]]="number", 1000, IF(Table13[[#This Row],[Measurement_Kind]]=OR("boolean", "str"), 1, "N/A"))</f>
        <v>#VALUE!</v>
      </c>
      <c r="N1669" t="str">
        <f>_xlfn.IFNA(INDEX('[1]Unit _Table'!B:B, MATCH(H1669, '[1]Unit _Table'!A:A)), "")</f>
        <v/>
      </c>
      <c r="O1669" t="s">
        <v>8</v>
      </c>
      <c r="S1669" t="b">
        <v>0</v>
      </c>
    </row>
    <row r="1670" spans="1:19">
      <c r="A1670" s="1">
        <v>1668</v>
      </c>
      <c r="B1670" t="s">
        <v>45</v>
      </c>
      <c r="C1670" t="s">
        <v>57</v>
      </c>
      <c r="D1670" t="s">
        <v>358</v>
      </c>
      <c r="F1670" t="s">
        <v>308</v>
      </c>
      <c r="I1670" t="e">
        <f>IF(Table13[[#This Row],[Measurement_Kind]]="number", 1000, IF(Table13[[#This Row],[Measurement_Kind]]=OR("boolean", "str"), 1, "N/A"))</f>
        <v>#VALUE!</v>
      </c>
      <c r="N1670" t="str">
        <f>_xlfn.IFNA(INDEX('[1]Unit _Table'!B:B, MATCH(H1670, '[1]Unit _Table'!A:A)), "")</f>
        <v/>
      </c>
      <c r="O1670" t="s">
        <v>8</v>
      </c>
      <c r="S1670" t="b">
        <v>0</v>
      </c>
    </row>
    <row r="1671" spans="1:19">
      <c r="A1671" s="1">
        <v>1669</v>
      </c>
      <c r="B1671" t="s">
        <v>45</v>
      </c>
      <c r="C1671" t="s">
        <v>58</v>
      </c>
      <c r="D1671" t="s">
        <v>358</v>
      </c>
      <c r="F1671" t="s">
        <v>308</v>
      </c>
      <c r="I1671" t="e">
        <f>IF(Table13[[#This Row],[Measurement_Kind]]="number", 1000, IF(Table13[[#This Row],[Measurement_Kind]]=OR("boolean", "str"), 1, "N/A"))</f>
        <v>#VALUE!</v>
      </c>
      <c r="N1671" t="str">
        <f>_xlfn.IFNA(INDEX('[1]Unit _Table'!B:B, MATCH(H1671, '[1]Unit _Table'!A:A)), "")</f>
        <v/>
      </c>
      <c r="O1671" t="s">
        <v>8</v>
      </c>
      <c r="S1671" t="b">
        <v>0</v>
      </c>
    </row>
    <row r="1672" spans="1:19">
      <c r="A1672" s="1">
        <v>1670</v>
      </c>
      <c r="B1672" t="s">
        <v>45</v>
      </c>
      <c r="C1672" t="s">
        <v>59</v>
      </c>
      <c r="D1672" t="s">
        <v>358</v>
      </c>
      <c r="F1672" t="s">
        <v>308</v>
      </c>
      <c r="I1672" t="e">
        <f>IF(Table13[[#This Row],[Measurement_Kind]]="number", 1000, IF(Table13[[#This Row],[Measurement_Kind]]=OR("boolean", "str"), 1, "N/A"))</f>
        <v>#VALUE!</v>
      </c>
      <c r="N1672" t="str">
        <f>_xlfn.IFNA(INDEX('[1]Unit _Table'!B:B, MATCH(H1672, '[1]Unit _Table'!A:A)), "")</f>
        <v/>
      </c>
      <c r="O1672" t="s">
        <v>8</v>
      </c>
      <c r="S1672" t="b">
        <v>0</v>
      </c>
    </row>
    <row r="1673" spans="1:19">
      <c r="A1673" s="1">
        <v>1671</v>
      </c>
      <c r="B1673" t="s">
        <v>45</v>
      </c>
      <c r="C1673" t="s">
        <v>60</v>
      </c>
      <c r="D1673" t="s">
        <v>358</v>
      </c>
      <c r="F1673" t="s">
        <v>308</v>
      </c>
      <c r="I1673" t="e">
        <f>IF(Table13[[#This Row],[Measurement_Kind]]="number", 1000, IF(Table13[[#This Row],[Measurement_Kind]]=OR("boolean", "str"), 1, "N/A"))</f>
        <v>#VALUE!</v>
      </c>
      <c r="N1673" t="str">
        <f>_xlfn.IFNA(INDEX('[1]Unit _Table'!B:B, MATCH(H1673, '[1]Unit _Table'!A:A)), "")</f>
        <v/>
      </c>
      <c r="O1673" t="s">
        <v>8</v>
      </c>
      <c r="S1673" t="b">
        <v>0</v>
      </c>
    </row>
    <row r="1674" spans="1:19">
      <c r="A1674" s="1">
        <v>1672</v>
      </c>
      <c r="B1674" t="s">
        <v>45</v>
      </c>
      <c r="C1674" t="s">
        <v>120</v>
      </c>
      <c r="D1674" t="s">
        <v>358</v>
      </c>
      <c r="F1674" t="s">
        <v>308</v>
      </c>
      <c r="I1674" t="e">
        <f>IF(Table13[[#This Row],[Measurement_Kind]]="number", 1000, IF(Table13[[#This Row],[Measurement_Kind]]=OR("boolean", "str"), 1, "N/A"))</f>
        <v>#VALUE!</v>
      </c>
      <c r="N1674" t="str">
        <f>_xlfn.IFNA(INDEX('[1]Unit _Table'!B:B, MATCH(H1674, '[1]Unit _Table'!A:A)), "")</f>
        <v/>
      </c>
      <c r="O1674" t="s">
        <v>8</v>
      </c>
      <c r="S1674" t="b">
        <v>0</v>
      </c>
    </row>
    <row r="1675" spans="1:19">
      <c r="A1675" s="1">
        <v>1673</v>
      </c>
      <c r="B1675" t="s">
        <v>45</v>
      </c>
      <c r="C1675" t="s">
        <v>61</v>
      </c>
      <c r="D1675" t="s">
        <v>358</v>
      </c>
      <c r="F1675" t="s">
        <v>308</v>
      </c>
      <c r="I1675" t="e">
        <f>IF(Table13[[#This Row],[Measurement_Kind]]="number", 1000, IF(Table13[[#This Row],[Measurement_Kind]]=OR("boolean", "str"), 1, "N/A"))</f>
        <v>#VALUE!</v>
      </c>
      <c r="N1675" t="str">
        <f>_xlfn.IFNA(INDEX('[1]Unit _Table'!B:B, MATCH(H1675, '[1]Unit _Table'!A:A)), "")</f>
        <v/>
      </c>
      <c r="O1675" t="s">
        <v>8</v>
      </c>
      <c r="S1675" t="b">
        <v>0</v>
      </c>
    </row>
    <row r="1676" spans="1:19">
      <c r="A1676" s="1">
        <v>1674</v>
      </c>
      <c r="B1676" t="s">
        <v>45</v>
      </c>
      <c r="C1676" t="s">
        <v>62</v>
      </c>
      <c r="D1676" t="s">
        <v>358</v>
      </c>
      <c r="F1676" t="s">
        <v>308</v>
      </c>
      <c r="I1676" t="e">
        <f>IF(Table13[[#This Row],[Measurement_Kind]]="number", 1000, IF(Table13[[#This Row],[Measurement_Kind]]=OR("boolean", "str"), 1, "N/A"))</f>
        <v>#VALUE!</v>
      </c>
      <c r="N1676" t="str">
        <f>_xlfn.IFNA(INDEX('[1]Unit _Table'!B:B, MATCH(H1676, '[1]Unit _Table'!A:A)), "")</f>
        <v/>
      </c>
      <c r="O1676" t="s">
        <v>8</v>
      </c>
      <c r="S1676" t="b">
        <v>0</v>
      </c>
    </row>
    <row r="1677" spans="1:19">
      <c r="A1677" s="1">
        <v>1675</v>
      </c>
      <c r="B1677" t="s">
        <v>45</v>
      </c>
      <c r="C1677" t="s">
        <v>63</v>
      </c>
      <c r="D1677" t="s">
        <v>358</v>
      </c>
      <c r="F1677" t="s">
        <v>308</v>
      </c>
      <c r="I1677">
        <v>1</v>
      </c>
      <c r="L1677" t="s">
        <v>541</v>
      </c>
      <c r="M1677" t="s">
        <v>298</v>
      </c>
      <c r="N1677" t="str">
        <f>_xlfn.IFNA(INDEX('[1]Unit _Table'!B:B, MATCH(H1677, '[1]Unit _Table'!A:A)), "")</f>
        <v/>
      </c>
      <c r="O1677" t="s">
        <v>8</v>
      </c>
      <c r="S1677" t="b">
        <v>0</v>
      </c>
    </row>
    <row r="1678" spans="1:19">
      <c r="A1678" s="1">
        <v>1676</v>
      </c>
      <c r="B1678" t="s">
        <v>45</v>
      </c>
      <c r="C1678" t="s">
        <v>65</v>
      </c>
      <c r="D1678" t="s">
        <v>358</v>
      </c>
      <c r="F1678" t="s">
        <v>308</v>
      </c>
      <c r="I1678" t="e">
        <f>IF(Table13[[#This Row],[Measurement_Kind]]="number", 1000, IF(Table13[[#This Row],[Measurement_Kind]]=OR("boolean", "str"), 1, "N/A"))</f>
        <v>#VALUE!</v>
      </c>
      <c r="N1678" t="str">
        <f>_xlfn.IFNA(INDEX('[1]Unit _Table'!B:B, MATCH(H1678, '[1]Unit _Table'!A:A)), "")</f>
        <v/>
      </c>
      <c r="O1678" t="s">
        <v>8</v>
      </c>
      <c r="S1678" t="b">
        <v>0</v>
      </c>
    </row>
    <row r="1679" spans="1:19">
      <c r="A1679" s="1">
        <v>1677</v>
      </c>
      <c r="B1679" t="s">
        <v>45</v>
      </c>
      <c r="C1679" t="s">
        <v>66</v>
      </c>
      <c r="D1679" t="s">
        <v>358</v>
      </c>
      <c r="F1679" t="s">
        <v>308</v>
      </c>
      <c r="I1679" t="e">
        <f>IF(Table13[[#This Row],[Measurement_Kind]]="number", 1000, IF(Table13[[#This Row],[Measurement_Kind]]=OR("boolean", "str"), 1, "N/A"))</f>
        <v>#VALUE!</v>
      </c>
      <c r="N1679" t="str">
        <f>_xlfn.IFNA(INDEX('[1]Unit _Table'!B:B, MATCH(H1679, '[1]Unit _Table'!A:A)), "")</f>
        <v/>
      </c>
      <c r="O1679" t="s">
        <v>8</v>
      </c>
      <c r="S1679" t="b">
        <v>0</v>
      </c>
    </row>
    <row r="1680" spans="1:19">
      <c r="A1680" s="1">
        <v>1678</v>
      </c>
      <c r="B1680" t="s">
        <v>45</v>
      </c>
      <c r="C1680" t="s">
        <v>67</v>
      </c>
      <c r="D1680" t="s">
        <v>358</v>
      </c>
      <c r="F1680" t="s">
        <v>308</v>
      </c>
      <c r="I1680" t="e">
        <f>IF(Table13[[#This Row],[Measurement_Kind]]="number", 1000, IF(Table13[[#This Row],[Measurement_Kind]]=OR("boolean", "str"), 1, "N/A"))</f>
        <v>#VALUE!</v>
      </c>
      <c r="N1680" t="str">
        <f>_xlfn.IFNA(INDEX('[1]Unit _Table'!B:B, MATCH(H1680, '[1]Unit _Table'!A:A)), "")</f>
        <v/>
      </c>
      <c r="O1680" t="s">
        <v>8</v>
      </c>
      <c r="S1680" t="b">
        <v>0</v>
      </c>
    </row>
    <row r="1681" spans="1:19">
      <c r="A1681" s="1">
        <v>1679</v>
      </c>
      <c r="B1681" t="s">
        <v>45</v>
      </c>
      <c r="C1681" t="s">
        <v>68</v>
      </c>
      <c r="D1681" t="s">
        <v>358</v>
      </c>
      <c r="F1681" t="s">
        <v>308</v>
      </c>
      <c r="I1681" t="e">
        <f>IF(Table13[[#This Row],[Measurement_Kind]]="number", 1000, IF(Table13[[#This Row],[Measurement_Kind]]=OR("boolean", "str"), 1, "N/A"))</f>
        <v>#VALUE!</v>
      </c>
      <c r="N1681" t="str">
        <f>_xlfn.IFNA(INDEX('[1]Unit _Table'!B:B, MATCH(H1681, '[1]Unit _Table'!A:A)), "")</f>
        <v/>
      </c>
      <c r="O1681" t="s">
        <v>8</v>
      </c>
      <c r="S1681" t="b">
        <v>0</v>
      </c>
    </row>
    <row r="1682" spans="1:19">
      <c r="A1682" s="1">
        <v>1680</v>
      </c>
      <c r="B1682" t="s">
        <v>45</v>
      </c>
      <c r="C1682" t="s">
        <v>70</v>
      </c>
      <c r="D1682" t="s">
        <v>358</v>
      </c>
      <c r="F1682" t="s">
        <v>308</v>
      </c>
      <c r="I1682" t="e">
        <f>IF(Table13[[#This Row],[Measurement_Kind]]="number", 1000, IF(Table13[[#This Row],[Measurement_Kind]]=OR("boolean", "str"), 1, "N/A"))</f>
        <v>#VALUE!</v>
      </c>
      <c r="N1682" t="str">
        <f>_xlfn.IFNA(INDEX('[1]Unit _Table'!B:B, MATCH(H1682, '[1]Unit _Table'!A:A)), "")</f>
        <v/>
      </c>
      <c r="O1682" t="s">
        <v>8</v>
      </c>
      <c r="S1682" t="b">
        <v>0</v>
      </c>
    </row>
    <row r="1683" spans="1:19">
      <c r="A1683" s="1">
        <v>1681</v>
      </c>
      <c r="B1683" t="s">
        <v>45</v>
      </c>
      <c r="C1683" t="s">
        <v>71</v>
      </c>
      <c r="D1683" t="s">
        <v>358</v>
      </c>
      <c r="F1683" t="s">
        <v>308</v>
      </c>
      <c r="I1683" t="e">
        <f>IF(Table13[[#This Row],[Measurement_Kind]]="number", 1000, IF(Table13[[#This Row],[Measurement_Kind]]=OR("boolean", "str"), 1, "N/A"))</f>
        <v>#VALUE!</v>
      </c>
      <c r="N1683" t="str">
        <f>_xlfn.IFNA(INDEX('[1]Unit _Table'!B:B, MATCH(H1683, '[1]Unit _Table'!A:A)), "")</f>
        <v/>
      </c>
      <c r="O1683" t="s">
        <v>8</v>
      </c>
      <c r="S1683" t="b">
        <v>0</v>
      </c>
    </row>
    <row r="1684" spans="1:19">
      <c r="A1684" s="1">
        <v>1682</v>
      </c>
      <c r="B1684" t="s">
        <v>45</v>
      </c>
      <c r="C1684" t="s">
        <v>72</v>
      </c>
      <c r="D1684" t="s">
        <v>358</v>
      </c>
      <c r="F1684" t="s">
        <v>308</v>
      </c>
      <c r="I1684" t="e">
        <f>IF(Table13[[#This Row],[Measurement_Kind]]="number", 1000, IF(Table13[[#This Row],[Measurement_Kind]]=OR("boolean", "str"), 1, "N/A"))</f>
        <v>#VALUE!</v>
      </c>
      <c r="N1684" t="str">
        <f>_xlfn.IFNA(INDEX('[1]Unit _Table'!B:B, MATCH(H1684, '[1]Unit _Table'!A:A)), "")</f>
        <v/>
      </c>
      <c r="O1684" t="s">
        <v>8</v>
      </c>
      <c r="S1684" t="b">
        <v>0</v>
      </c>
    </row>
    <row r="1685" spans="1:19">
      <c r="A1685" s="1">
        <v>1683</v>
      </c>
      <c r="B1685" t="s">
        <v>45</v>
      </c>
      <c r="C1685" t="s">
        <v>121</v>
      </c>
      <c r="D1685" t="s">
        <v>358</v>
      </c>
      <c r="F1685" t="s">
        <v>308</v>
      </c>
      <c r="I1685" t="e">
        <f>IF(Table13[[#This Row],[Measurement_Kind]]="number", 1000, IF(Table13[[#This Row],[Measurement_Kind]]=OR("boolean", "str"), 1, "N/A"))</f>
        <v>#VALUE!</v>
      </c>
      <c r="N1685" t="str">
        <f>_xlfn.IFNA(INDEX('[1]Unit _Table'!B:B, MATCH(H1685, '[1]Unit _Table'!A:A)), "")</f>
        <v/>
      </c>
      <c r="O1685" t="s">
        <v>8</v>
      </c>
      <c r="S1685" t="b">
        <v>0</v>
      </c>
    </row>
    <row r="1686" spans="1:19">
      <c r="A1686" s="1">
        <v>1684</v>
      </c>
      <c r="B1686" t="s">
        <v>45</v>
      </c>
      <c r="C1686" t="s">
        <v>74</v>
      </c>
      <c r="D1686" t="s">
        <v>358</v>
      </c>
      <c r="F1686" t="s">
        <v>308</v>
      </c>
      <c r="I1686" t="e">
        <f>IF(Table13[[#This Row],[Measurement_Kind]]="number", 1000, IF(Table13[[#This Row],[Measurement_Kind]]=OR("boolean", "str"), 1, "N/A"))</f>
        <v>#VALUE!</v>
      </c>
      <c r="N1686" t="str">
        <f>_xlfn.IFNA(INDEX('[1]Unit _Table'!B:B, MATCH(H1686, '[1]Unit _Table'!A:A)), "")</f>
        <v/>
      </c>
      <c r="O1686" t="s">
        <v>8</v>
      </c>
      <c r="S1686" t="b">
        <v>0</v>
      </c>
    </row>
    <row r="1687" spans="1:19">
      <c r="A1687" s="1">
        <v>1685</v>
      </c>
      <c r="B1687" t="s">
        <v>45</v>
      </c>
      <c r="C1687" t="s">
        <v>75</v>
      </c>
      <c r="D1687" t="s">
        <v>358</v>
      </c>
      <c r="F1687" t="s">
        <v>308</v>
      </c>
      <c r="I1687" t="e">
        <f>IF(Table13[[#This Row],[Measurement_Kind]]="number", 1000, IF(Table13[[#This Row],[Measurement_Kind]]=OR("boolean", "str"), 1, "N/A"))</f>
        <v>#VALUE!</v>
      </c>
      <c r="N1687" t="str">
        <f>_xlfn.IFNA(INDEX('[1]Unit _Table'!B:B, MATCH(H1687, '[1]Unit _Table'!A:A)), "")</f>
        <v/>
      </c>
      <c r="O1687" t="s">
        <v>8</v>
      </c>
      <c r="S1687" t="b">
        <v>0</v>
      </c>
    </row>
    <row r="1688" spans="1:19">
      <c r="A1688" s="1">
        <v>1686</v>
      </c>
      <c r="B1688" t="s">
        <v>45</v>
      </c>
      <c r="C1688" t="s">
        <v>77</v>
      </c>
      <c r="D1688" t="s">
        <v>358</v>
      </c>
      <c r="F1688" t="s">
        <v>308</v>
      </c>
      <c r="I1688" t="e">
        <f>IF(Table13[[#This Row],[Measurement_Kind]]="number", 1000, IF(Table13[[#This Row],[Measurement_Kind]]=OR("boolean", "str"), 1, "N/A"))</f>
        <v>#VALUE!</v>
      </c>
      <c r="N1688" t="str">
        <f>_xlfn.IFNA(INDEX('[1]Unit _Table'!B:B, MATCH(H1688, '[1]Unit _Table'!A:A)), "")</f>
        <v/>
      </c>
      <c r="O1688" t="s">
        <v>8</v>
      </c>
      <c r="S1688" t="b">
        <v>0</v>
      </c>
    </row>
    <row r="1689" spans="1:19">
      <c r="A1689" s="1">
        <v>1687</v>
      </c>
      <c r="B1689" t="s">
        <v>45</v>
      </c>
      <c r="C1689" t="s">
        <v>78</v>
      </c>
      <c r="D1689" t="s">
        <v>358</v>
      </c>
      <c r="F1689" t="s">
        <v>308</v>
      </c>
      <c r="I1689" t="e">
        <f>IF(Table13[[#This Row],[Measurement_Kind]]="number", 1000, IF(Table13[[#This Row],[Measurement_Kind]]=OR("boolean", "str"), 1, "N/A"))</f>
        <v>#VALUE!</v>
      </c>
      <c r="N1689" t="str">
        <f>_xlfn.IFNA(INDEX('[1]Unit _Table'!B:B, MATCH(H1689, '[1]Unit _Table'!A:A)), "")</f>
        <v/>
      </c>
      <c r="O1689" t="s">
        <v>8</v>
      </c>
      <c r="S1689" t="b">
        <v>0</v>
      </c>
    </row>
    <row r="1690" spans="1:19">
      <c r="A1690" s="1">
        <v>1688</v>
      </c>
      <c r="B1690" t="s">
        <v>45</v>
      </c>
      <c r="C1690" t="s">
        <v>79</v>
      </c>
      <c r="D1690" t="s">
        <v>358</v>
      </c>
      <c r="F1690" t="s">
        <v>308</v>
      </c>
      <c r="I1690" t="e">
        <f>IF(Table13[[#This Row],[Measurement_Kind]]="number", 1000, IF(Table13[[#This Row],[Measurement_Kind]]=OR("boolean", "str"), 1, "N/A"))</f>
        <v>#VALUE!</v>
      </c>
      <c r="N1690" t="str">
        <f>_xlfn.IFNA(INDEX('[1]Unit _Table'!B:B, MATCH(H1690, '[1]Unit _Table'!A:A)), "")</f>
        <v/>
      </c>
      <c r="O1690" t="s">
        <v>8</v>
      </c>
      <c r="S1690" t="b">
        <v>0</v>
      </c>
    </row>
    <row r="1691" spans="1:19">
      <c r="A1691" s="1">
        <v>1689</v>
      </c>
      <c r="B1691" t="s">
        <v>45</v>
      </c>
      <c r="C1691" t="s">
        <v>80</v>
      </c>
      <c r="D1691" t="s">
        <v>358</v>
      </c>
      <c r="F1691" t="s">
        <v>308</v>
      </c>
      <c r="I1691" t="e">
        <f>IF(Table13[[#This Row],[Measurement_Kind]]="number", 1000, IF(Table13[[#This Row],[Measurement_Kind]]=OR("boolean", "str"), 1, "N/A"))</f>
        <v>#VALUE!</v>
      </c>
      <c r="N1691" t="str">
        <f>_xlfn.IFNA(INDEX('[1]Unit _Table'!B:B, MATCH(H1691, '[1]Unit _Table'!A:A)), "")</f>
        <v/>
      </c>
      <c r="O1691" t="s">
        <v>8</v>
      </c>
      <c r="S1691" t="b">
        <v>0</v>
      </c>
    </row>
    <row r="1692" spans="1:19">
      <c r="A1692" s="1">
        <v>1690</v>
      </c>
      <c r="B1692" t="s">
        <v>45</v>
      </c>
      <c r="C1692" t="s">
        <v>89</v>
      </c>
      <c r="D1692" t="s">
        <v>358</v>
      </c>
      <c r="F1692" t="s">
        <v>308</v>
      </c>
      <c r="I1692" t="e">
        <f>IF(Table13[[#This Row],[Measurement_Kind]]="number", 1000, IF(Table13[[#This Row],[Measurement_Kind]]=OR("boolean", "str"), 1, "N/A"))</f>
        <v>#VALUE!</v>
      </c>
      <c r="N1692" t="str">
        <f>_xlfn.IFNA(INDEX('[1]Unit _Table'!B:B, MATCH(H1692, '[1]Unit _Table'!A:A)), "")</f>
        <v/>
      </c>
      <c r="O1692" t="s">
        <v>8</v>
      </c>
      <c r="S1692" t="b">
        <v>0</v>
      </c>
    </row>
    <row r="1693" spans="1:19">
      <c r="A1693" s="1">
        <v>1691</v>
      </c>
      <c r="B1693" t="s">
        <v>45</v>
      </c>
      <c r="C1693" t="s">
        <v>90</v>
      </c>
      <c r="D1693" t="s">
        <v>358</v>
      </c>
      <c r="F1693" t="s">
        <v>308</v>
      </c>
      <c r="I1693" t="e">
        <f>IF(Table13[[#This Row],[Measurement_Kind]]="number", 1000, IF(Table13[[#This Row],[Measurement_Kind]]=OR("boolean", "str"), 1, "N/A"))</f>
        <v>#VALUE!</v>
      </c>
      <c r="N1693" t="str">
        <f>_xlfn.IFNA(INDEX('[1]Unit _Table'!B:B, MATCH(H1693, '[1]Unit _Table'!A:A)), "")</f>
        <v/>
      </c>
      <c r="O1693" t="s">
        <v>8</v>
      </c>
      <c r="S1693" t="b">
        <v>0</v>
      </c>
    </row>
    <row r="1694" spans="1:19">
      <c r="A1694" s="1">
        <v>1692</v>
      </c>
      <c r="B1694" t="s">
        <v>45</v>
      </c>
      <c r="C1694" t="s">
        <v>91</v>
      </c>
      <c r="D1694" t="s">
        <v>358</v>
      </c>
      <c r="F1694" t="s">
        <v>308</v>
      </c>
      <c r="I1694" t="e">
        <f>IF(Table13[[#This Row],[Measurement_Kind]]="number", 1000, IF(Table13[[#This Row],[Measurement_Kind]]=OR("boolean", "str"), 1, "N/A"))</f>
        <v>#VALUE!</v>
      </c>
      <c r="N1694" t="str">
        <f>_xlfn.IFNA(INDEX('[1]Unit _Table'!B:B, MATCH(H1694, '[1]Unit _Table'!A:A)), "")</f>
        <v/>
      </c>
      <c r="O1694" t="s">
        <v>8</v>
      </c>
      <c r="S1694" t="b">
        <v>0</v>
      </c>
    </row>
    <row r="1695" spans="1:19">
      <c r="A1695" s="1">
        <v>1693</v>
      </c>
      <c r="B1695" t="s">
        <v>45</v>
      </c>
      <c r="C1695" t="s">
        <v>92</v>
      </c>
      <c r="D1695" t="s">
        <v>358</v>
      </c>
      <c r="F1695" t="s">
        <v>308</v>
      </c>
      <c r="I1695" t="e">
        <f>IF(Table13[[#This Row],[Measurement_Kind]]="number", 1000, IF(Table13[[#This Row],[Measurement_Kind]]=OR("boolean", "str"), 1, "N/A"))</f>
        <v>#VALUE!</v>
      </c>
      <c r="N1695" t="str">
        <f>_xlfn.IFNA(INDEX('[1]Unit _Table'!B:B, MATCH(H1695, '[1]Unit _Table'!A:A)), "")</f>
        <v/>
      </c>
      <c r="O1695" t="s">
        <v>8</v>
      </c>
      <c r="S1695" t="b">
        <v>0</v>
      </c>
    </row>
    <row r="1696" spans="1:19">
      <c r="A1696" s="1">
        <v>1694</v>
      </c>
      <c r="B1696" t="s">
        <v>21</v>
      </c>
      <c r="C1696" t="s">
        <v>174</v>
      </c>
      <c r="D1696" t="s">
        <v>357</v>
      </c>
      <c r="E1696" t="s">
        <v>568</v>
      </c>
      <c r="F1696" t="s">
        <v>520</v>
      </c>
      <c r="H1696" t="s">
        <v>383</v>
      </c>
      <c r="I1696">
        <v>1000</v>
      </c>
      <c r="K1696" t="s">
        <v>425</v>
      </c>
      <c r="L1696" t="s">
        <v>423</v>
      </c>
      <c r="M1696" t="s">
        <v>380</v>
      </c>
      <c r="N1696" t="str">
        <f>_xlfn.IFNA(INDEX('[1]Unit _Table'!B:B, MATCH(H1696, '[1]Unit _Table'!$A$1:$A$1000)), "")</f>
        <v>fahrenheit</v>
      </c>
      <c r="O1696" t="s">
        <v>8</v>
      </c>
      <c r="S1696" t="b">
        <v>1</v>
      </c>
    </row>
    <row r="1697" spans="1:19">
      <c r="A1697" s="1">
        <v>1695</v>
      </c>
      <c r="B1697" t="s">
        <v>21</v>
      </c>
      <c r="C1697" t="s">
        <v>175</v>
      </c>
      <c r="D1697" t="s">
        <v>357</v>
      </c>
      <c r="E1697" t="s">
        <v>568</v>
      </c>
      <c r="F1697" t="s">
        <v>520</v>
      </c>
      <c r="H1697" t="s">
        <v>383</v>
      </c>
      <c r="I1697">
        <v>1000</v>
      </c>
      <c r="K1697" t="s">
        <v>418</v>
      </c>
      <c r="L1697" t="s">
        <v>423</v>
      </c>
      <c r="M1697" t="s">
        <v>380</v>
      </c>
      <c r="N1697" t="str">
        <f>_xlfn.IFNA(INDEX('[1]Unit _Table'!B:B, MATCH(H1697, '[1]Unit _Table'!$A$1:$A$1000)), "")</f>
        <v>fahrenheit</v>
      </c>
      <c r="O1697" t="s">
        <v>8</v>
      </c>
      <c r="S1697" t="b">
        <v>1</v>
      </c>
    </row>
    <row r="1698" spans="1:19">
      <c r="A1698" s="1">
        <v>1696</v>
      </c>
      <c r="B1698" t="s">
        <v>21</v>
      </c>
      <c r="C1698" t="s">
        <v>176</v>
      </c>
      <c r="D1698" t="s">
        <v>357</v>
      </c>
      <c r="E1698" t="s">
        <v>568</v>
      </c>
      <c r="F1698" t="s">
        <v>520</v>
      </c>
      <c r="H1698" t="s">
        <v>383</v>
      </c>
      <c r="I1698">
        <v>1000</v>
      </c>
      <c r="K1698" t="s">
        <v>426</v>
      </c>
      <c r="L1698" t="s">
        <v>306</v>
      </c>
      <c r="M1698" t="s">
        <v>380</v>
      </c>
      <c r="N1698" t="str">
        <f>_xlfn.IFNA(INDEX('[1]Unit _Table'!B:B, MATCH(H1698, '[1]Unit _Table'!$A$1:$A$1000)), "")</f>
        <v>fahrenheit</v>
      </c>
      <c r="O1698" t="s">
        <v>8</v>
      </c>
      <c r="S1698" t="b">
        <v>1</v>
      </c>
    </row>
    <row r="1699" spans="1:19">
      <c r="A1699" s="1">
        <v>1697</v>
      </c>
      <c r="B1699" t="s">
        <v>21</v>
      </c>
      <c r="C1699" t="s">
        <v>177</v>
      </c>
      <c r="D1699" t="s">
        <v>357</v>
      </c>
      <c r="E1699" t="s">
        <v>568</v>
      </c>
      <c r="F1699" t="s">
        <v>520</v>
      </c>
      <c r="I1699">
        <v>1000</v>
      </c>
      <c r="K1699" t="s">
        <v>448</v>
      </c>
      <c r="L1699" t="s">
        <v>306</v>
      </c>
      <c r="M1699" t="s">
        <v>380</v>
      </c>
      <c r="N1699" t="str">
        <f>_xlfn.IFNA(INDEX('[1]Unit _Table'!B:B, MATCH(H1699, '[1]Unit _Table'!A797:A1796)), "")</f>
        <v/>
      </c>
      <c r="O1699" t="s">
        <v>8</v>
      </c>
      <c r="S1699" t="b">
        <v>1</v>
      </c>
    </row>
    <row r="1700" spans="1:19">
      <c r="A1700" s="1">
        <v>1698</v>
      </c>
      <c r="B1700" t="s">
        <v>21</v>
      </c>
      <c r="C1700" t="s">
        <v>178</v>
      </c>
      <c r="D1700" t="s">
        <v>357</v>
      </c>
      <c r="E1700" t="s">
        <v>568</v>
      </c>
      <c r="F1700" t="s">
        <v>520</v>
      </c>
      <c r="I1700">
        <v>1000</v>
      </c>
      <c r="K1700" t="s">
        <v>427</v>
      </c>
      <c r="L1700" t="s">
        <v>423</v>
      </c>
      <c r="M1700" t="s">
        <v>380</v>
      </c>
      <c r="N1700" t="str">
        <f>_xlfn.IFNA(INDEX('[1]Unit _Table'!B:B, MATCH(H1700, '[1]Unit _Table'!A896:A1895)), "")</f>
        <v/>
      </c>
      <c r="O1700" t="s">
        <v>8</v>
      </c>
      <c r="S1700" t="b">
        <v>1</v>
      </c>
    </row>
    <row r="1701" spans="1:19">
      <c r="A1701" s="1">
        <v>1699</v>
      </c>
      <c r="B1701" t="s">
        <v>21</v>
      </c>
      <c r="C1701" t="s">
        <v>179</v>
      </c>
      <c r="D1701" t="s">
        <v>357</v>
      </c>
      <c r="E1701" t="s">
        <v>568</v>
      </c>
      <c r="F1701" t="s">
        <v>520</v>
      </c>
      <c r="H1701" t="s">
        <v>383</v>
      </c>
      <c r="I1701">
        <v>1000</v>
      </c>
      <c r="K1701" t="s">
        <v>425</v>
      </c>
      <c r="L1701" t="s">
        <v>423</v>
      </c>
      <c r="M1701" t="s">
        <v>380</v>
      </c>
      <c r="N1701" t="str">
        <f>_xlfn.IFNA(INDEX('[1]Unit _Table'!B:B, MATCH(H1701, '[1]Unit _Table'!$A$1:$A$1000)), "")</f>
        <v>fahrenheit</v>
      </c>
      <c r="O1701" t="s">
        <v>8</v>
      </c>
      <c r="S1701" t="b">
        <v>1</v>
      </c>
    </row>
    <row r="1702" spans="1:19">
      <c r="A1702" s="1">
        <v>1700</v>
      </c>
      <c r="B1702" t="s">
        <v>21</v>
      </c>
      <c r="C1702" t="s">
        <v>180</v>
      </c>
      <c r="D1702" t="s">
        <v>357</v>
      </c>
      <c r="E1702" t="s">
        <v>568</v>
      </c>
      <c r="F1702" t="s">
        <v>520</v>
      </c>
      <c r="H1702" t="s">
        <v>383</v>
      </c>
      <c r="I1702">
        <v>1000</v>
      </c>
      <c r="K1702" t="s">
        <v>424</v>
      </c>
      <c r="L1702" t="s">
        <v>423</v>
      </c>
      <c r="M1702" t="s">
        <v>380</v>
      </c>
      <c r="N1702" t="str">
        <f>_xlfn.IFNA(INDEX('[1]Unit _Table'!B:B, MATCH(H1702, '[1]Unit _Table'!$A$1:$A$1000)), "")</f>
        <v>fahrenheit</v>
      </c>
      <c r="O1702" t="s">
        <v>8</v>
      </c>
      <c r="S1702" t="b">
        <v>1</v>
      </c>
    </row>
    <row r="1703" spans="1:19">
      <c r="A1703" s="1">
        <v>1701</v>
      </c>
      <c r="B1703" t="s">
        <v>21</v>
      </c>
      <c r="C1703" t="s">
        <v>181</v>
      </c>
      <c r="D1703" t="s">
        <v>357</v>
      </c>
      <c r="F1703" t="s">
        <v>520</v>
      </c>
      <c r="I1703" t="e">
        <f>IF(Table13[[#This Row],[Measurement_Kind]]="number", 1000, IF(Table13[[#This Row],[Measurement_Kind]]=OR("boolean", "str"), 1, "N/A"))</f>
        <v>#VALUE!</v>
      </c>
      <c r="N1703" t="str">
        <f>_xlfn.IFNA(INDEX('[1]Unit _Table'!B:B, MATCH(H1703, '[1]Unit _Table'!A:A)), "")</f>
        <v/>
      </c>
      <c r="O1703" t="s">
        <v>8</v>
      </c>
      <c r="S1703" t="b">
        <v>0</v>
      </c>
    </row>
    <row r="1704" spans="1:19">
      <c r="A1704" s="1">
        <v>1702</v>
      </c>
      <c r="B1704" t="s">
        <v>21</v>
      </c>
      <c r="C1704" t="s">
        <v>182</v>
      </c>
      <c r="D1704" t="s">
        <v>357</v>
      </c>
      <c r="F1704" t="s">
        <v>520</v>
      </c>
      <c r="I1704" t="e">
        <f>IF(Table13[[#This Row],[Measurement_Kind]]="number", 1000, IF(Table13[[#This Row],[Measurement_Kind]]=OR("boolean", "str"), 1, "N/A"))</f>
        <v>#VALUE!</v>
      </c>
      <c r="N1704" t="str">
        <f>_xlfn.IFNA(INDEX('[1]Unit _Table'!B:B, MATCH(H1704, '[1]Unit _Table'!A:A)), "")</f>
        <v/>
      </c>
      <c r="O1704" t="s">
        <v>8</v>
      </c>
      <c r="S1704" t="b">
        <v>0</v>
      </c>
    </row>
    <row r="1705" spans="1:19">
      <c r="A1705" s="1">
        <v>1703</v>
      </c>
      <c r="B1705" t="s">
        <v>21</v>
      </c>
      <c r="C1705" t="s">
        <v>280</v>
      </c>
      <c r="D1705" t="s">
        <v>357</v>
      </c>
      <c r="E1705" t="s">
        <v>568</v>
      </c>
      <c r="F1705" t="s">
        <v>520</v>
      </c>
      <c r="I1705">
        <v>1000</v>
      </c>
      <c r="K1705" t="s">
        <v>422</v>
      </c>
      <c r="L1705" t="s">
        <v>306</v>
      </c>
      <c r="M1705" t="s">
        <v>380</v>
      </c>
      <c r="N1705" t="str">
        <f>_xlfn.IFNA(INDEX('[1]Unit _Table'!B:B, MATCH(H1705, '[1]Unit _Table'!A1571:A2570)), "")</f>
        <v/>
      </c>
      <c r="O1705" t="s">
        <v>8</v>
      </c>
      <c r="S1705" t="b">
        <v>0</v>
      </c>
    </row>
    <row r="1706" spans="1:19">
      <c r="A1706" s="1">
        <v>1704</v>
      </c>
      <c r="B1706" t="s">
        <v>21</v>
      </c>
      <c r="C1706" t="s">
        <v>183</v>
      </c>
      <c r="D1706" t="s">
        <v>357</v>
      </c>
      <c r="E1706" t="s">
        <v>568</v>
      </c>
      <c r="F1706" t="s">
        <v>520</v>
      </c>
      <c r="H1706" t="s">
        <v>505</v>
      </c>
      <c r="I1706">
        <v>1000</v>
      </c>
      <c r="K1706" t="s">
        <v>421</v>
      </c>
      <c r="L1706" t="s">
        <v>306</v>
      </c>
      <c r="M1706" t="s">
        <v>305</v>
      </c>
      <c r="N1706" t="s">
        <v>504</v>
      </c>
      <c r="O1706" t="s">
        <v>8</v>
      </c>
      <c r="S1706" t="b">
        <v>0</v>
      </c>
    </row>
    <row r="1707" spans="1:19">
      <c r="A1707" s="1">
        <v>1705</v>
      </c>
      <c r="B1707" t="s">
        <v>21</v>
      </c>
      <c r="C1707" t="s">
        <v>184</v>
      </c>
      <c r="D1707" t="s">
        <v>357</v>
      </c>
      <c r="E1707" t="s">
        <v>568</v>
      </c>
      <c r="F1707" t="s">
        <v>520</v>
      </c>
      <c r="I1707">
        <v>1000</v>
      </c>
      <c r="K1707" t="s">
        <v>421</v>
      </c>
      <c r="L1707" t="s">
        <v>306</v>
      </c>
      <c r="M1707" t="s">
        <v>305</v>
      </c>
      <c r="N1707" t="str">
        <f>_xlfn.IFNA(INDEX('[1]Unit _Table'!B:B, MATCH(H1707, '[1]Unit _Table'!A1684:A2683)), "")</f>
        <v/>
      </c>
      <c r="O1707" t="s">
        <v>8</v>
      </c>
      <c r="S1707" t="b">
        <v>0</v>
      </c>
    </row>
    <row r="1708" spans="1:19">
      <c r="A1708" s="1">
        <v>1706</v>
      </c>
      <c r="B1708" t="s">
        <v>21</v>
      </c>
      <c r="C1708" t="s">
        <v>185</v>
      </c>
      <c r="D1708" t="s">
        <v>357</v>
      </c>
      <c r="E1708" t="s">
        <v>568</v>
      </c>
      <c r="F1708" t="s">
        <v>520</v>
      </c>
      <c r="I1708">
        <v>1000</v>
      </c>
      <c r="K1708" t="s">
        <v>307</v>
      </c>
      <c r="L1708" t="s">
        <v>299</v>
      </c>
      <c r="M1708" t="s">
        <v>305</v>
      </c>
      <c r="N1708" t="str">
        <f>_xlfn.IFNA(INDEX('[1]Unit _Table'!B:B, MATCH(H1708, '[1]Unit _Table'!A1763:A2762)), "")</f>
        <v/>
      </c>
      <c r="O1708" t="s">
        <v>8</v>
      </c>
      <c r="S1708" t="b">
        <v>0</v>
      </c>
    </row>
    <row r="1709" spans="1:19">
      <c r="A1709" s="1">
        <v>1707</v>
      </c>
      <c r="B1709" t="s">
        <v>21</v>
      </c>
      <c r="C1709" t="s">
        <v>186</v>
      </c>
      <c r="D1709" t="s">
        <v>357</v>
      </c>
      <c r="E1709" t="s">
        <v>568</v>
      </c>
      <c r="F1709" t="s">
        <v>520</v>
      </c>
      <c r="H1709" t="s">
        <v>383</v>
      </c>
      <c r="I1709">
        <v>1000</v>
      </c>
      <c r="K1709" t="s">
        <v>418</v>
      </c>
      <c r="L1709" t="s">
        <v>306</v>
      </c>
      <c r="M1709" t="s">
        <v>380</v>
      </c>
      <c r="N1709" t="str">
        <f>_xlfn.IFNA(INDEX('[1]Unit _Table'!B:B, MATCH(H1709, '[1]Unit _Table'!$A$1:$A$1000)), "")</f>
        <v>fahrenheit</v>
      </c>
      <c r="O1709" t="s">
        <v>8</v>
      </c>
      <c r="S1709" t="b">
        <v>1</v>
      </c>
    </row>
    <row r="1710" spans="1:19">
      <c r="A1710" s="1">
        <v>1708</v>
      </c>
      <c r="B1710" t="s">
        <v>21</v>
      </c>
      <c r="C1710" t="s">
        <v>187</v>
      </c>
      <c r="D1710" t="s">
        <v>357</v>
      </c>
      <c r="E1710" t="s">
        <v>568</v>
      </c>
      <c r="F1710" t="s">
        <v>520</v>
      </c>
      <c r="I1710">
        <v>1000</v>
      </c>
      <c r="K1710" t="s">
        <v>379</v>
      </c>
      <c r="L1710" t="s">
        <v>306</v>
      </c>
      <c r="M1710" t="s">
        <v>305</v>
      </c>
      <c r="N1710" t="str">
        <f>_xlfn.IFNA(INDEX('[1]Unit _Table'!B:B, MATCH(H1710, '[1]Unit _Table'!A2102:A3101)), "")</f>
        <v/>
      </c>
      <c r="O1710" t="s">
        <v>8</v>
      </c>
      <c r="S1710" t="b">
        <v>0</v>
      </c>
    </row>
    <row r="1711" spans="1:19">
      <c r="A1711" s="1">
        <v>1709</v>
      </c>
      <c r="B1711" t="s">
        <v>21</v>
      </c>
      <c r="C1711" t="s">
        <v>188</v>
      </c>
      <c r="D1711" t="s">
        <v>357</v>
      </c>
      <c r="F1711" t="s">
        <v>520</v>
      </c>
      <c r="I1711" t="e">
        <f>IF(Table13[[#This Row],[Measurement_Kind]]="number", 1000, IF(Table13[[#This Row],[Measurement_Kind]]=OR("boolean", "str"), 1, "N/A"))</f>
        <v>#VALUE!</v>
      </c>
      <c r="N1711" t="str">
        <f>_xlfn.IFNA(INDEX('[1]Unit _Table'!B:B, MATCH(H1711, '[1]Unit _Table'!A:A)), "")</f>
        <v/>
      </c>
      <c r="O1711" t="s">
        <v>8</v>
      </c>
      <c r="S1711" t="b">
        <v>0</v>
      </c>
    </row>
    <row r="1712" spans="1:19">
      <c r="A1712" s="1">
        <v>1710</v>
      </c>
      <c r="B1712" t="s">
        <v>21</v>
      </c>
      <c r="C1712" t="s">
        <v>131</v>
      </c>
      <c r="D1712" t="s">
        <v>357</v>
      </c>
      <c r="E1712" t="s">
        <v>568</v>
      </c>
      <c r="F1712" t="s">
        <v>520</v>
      </c>
      <c r="I1712">
        <v>1000</v>
      </c>
      <c r="K1712" t="s">
        <v>417</v>
      </c>
      <c r="L1712" t="s">
        <v>306</v>
      </c>
      <c r="M1712" t="s">
        <v>380</v>
      </c>
      <c r="N1712" t="str">
        <f>_xlfn.IFNA(INDEX('[1]Unit _Table'!B:B, MATCH(H1712, '[1]Unit _Table'!A1913:A2912)), "")</f>
        <v/>
      </c>
      <c r="O1712" t="s">
        <v>8</v>
      </c>
      <c r="S1712" t="b">
        <v>0</v>
      </c>
    </row>
    <row r="1713" spans="1:19">
      <c r="A1713" s="1">
        <v>1711</v>
      </c>
      <c r="B1713" t="s">
        <v>21</v>
      </c>
      <c r="C1713" t="s">
        <v>189</v>
      </c>
      <c r="D1713" t="s">
        <v>357</v>
      </c>
      <c r="E1713" t="s">
        <v>568</v>
      </c>
      <c r="F1713" t="s">
        <v>520</v>
      </c>
      <c r="I1713">
        <v>1000</v>
      </c>
      <c r="K1713" t="s">
        <v>461</v>
      </c>
      <c r="L1713" t="s">
        <v>306</v>
      </c>
      <c r="M1713" t="s">
        <v>380</v>
      </c>
      <c r="N1713" t="str">
        <f>_xlfn.IFNA(INDEX('[1]Unit _Table'!B:B, MATCH(H1713, '[1]Unit _Table'!A1964:A2963)), "")</f>
        <v/>
      </c>
      <c r="O1713" t="s">
        <v>8</v>
      </c>
      <c r="S1713" t="b">
        <v>0</v>
      </c>
    </row>
    <row r="1714" spans="1:19">
      <c r="A1714" s="1">
        <v>1712</v>
      </c>
      <c r="B1714" t="s">
        <v>21</v>
      </c>
      <c r="C1714" t="s">
        <v>132</v>
      </c>
      <c r="D1714" t="s">
        <v>357</v>
      </c>
      <c r="E1714" t="s">
        <v>568</v>
      </c>
      <c r="F1714" t="s">
        <v>520</v>
      </c>
      <c r="I1714">
        <v>1000</v>
      </c>
      <c r="K1714" t="s">
        <v>378</v>
      </c>
      <c r="L1714" t="s">
        <v>306</v>
      </c>
      <c r="M1714" t="s">
        <v>305</v>
      </c>
      <c r="N1714" t="str">
        <f>_xlfn.IFNA(INDEX('[1]Unit _Table'!B:B, MATCH(H1714, '[1]Unit _Table'!A2651:A3650)), "")</f>
        <v/>
      </c>
      <c r="O1714" t="s">
        <v>8</v>
      </c>
      <c r="S1714" t="b">
        <v>0</v>
      </c>
    </row>
    <row r="1715" spans="1:19">
      <c r="A1715" s="1">
        <v>1713</v>
      </c>
      <c r="B1715" t="s">
        <v>21</v>
      </c>
      <c r="C1715" t="s">
        <v>190</v>
      </c>
      <c r="D1715" t="s">
        <v>357</v>
      </c>
      <c r="F1715" t="s">
        <v>520</v>
      </c>
      <c r="I1715" t="e">
        <f>IF(Table13[[#This Row],[Measurement_Kind]]="number", 1000, IF(Table13[[#This Row],[Measurement_Kind]]=OR("boolean", "str"), 1, "N/A"))</f>
        <v>#VALUE!</v>
      </c>
      <c r="N1715" t="str">
        <f>_xlfn.IFNA(INDEX('[1]Unit _Table'!B:B, MATCH(H1715, '[1]Unit _Table'!A:A)), "")</f>
        <v/>
      </c>
      <c r="O1715" t="s">
        <v>8</v>
      </c>
      <c r="S1715" t="b">
        <v>0</v>
      </c>
    </row>
    <row r="1716" spans="1:19">
      <c r="A1716" s="1">
        <v>1714</v>
      </c>
      <c r="B1716" t="s">
        <v>21</v>
      </c>
      <c r="C1716" t="s">
        <v>191</v>
      </c>
      <c r="D1716" t="s">
        <v>357</v>
      </c>
      <c r="F1716" t="s">
        <v>520</v>
      </c>
      <c r="I1716" t="e">
        <f>IF(Table13[[#This Row],[Measurement_Kind]]="number", 1000, IF(Table13[[#This Row],[Measurement_Kind]]=OR("boolean", "str"), 1, "N/A"))</f>
        <v>#VALUE!</v>
      </c>
      <c r="N1716" t="str">
        <f>_xlfn.IFNA(INDEX('[1]Unit _Table'!B:B, MATCH(H1716, '[1]Unit _Table'!A:A)), "")</f>
        <v/>
      </c>
      <c r="O1716" t="s">
        <v>8</v>
      </c>
      <c r="S1716" t="b">
        <v>0</v>
      </c>
    </row>
    <row r="1717" spans="1:19">
      <c r="A1717" s="1">
        <v>1715</v>
      </c>
      <c r="B1717" t="s">
        <v>21</v>
      </c>
      <c r="C1717" t="s">
        <v>192</v>
      </c>
      <c r="D1717" t="s">
        <v>357</v>
      </c>
      <c r="E1717" t="s">
        <v>568</v>
      </c>
      <c r="F1717" t="s">
        <v>520</v>
      </c>
      <c r="I1717">
        <v>1000</v>
      </c>
      <c r="K1717" t="s">
        <v>416</v>
      </c>
      <c r="L1717" t="s">
        <v>306</v>
      </c>
      <c r="M1717" t="s">
        <v>380</v>
      </c>
      <c r="N1717" t="str">
        <f>_xlfn.IFNA(INDEX('[1]Unit _Table'!B:B, MATCH(H1717, '[1]Unit _Table'!A2017:A3016)), "")</f>
        <v/>
      </c>
      <c r="O1717" t="s">
        <v>8</v>
      </c>
      <c r="S1717" t="b">
        <v>0</v>
      </c>
    </row>
    <row r="1718" spans="1:19">
      <c r="A1718" s="1">
        <v>1716</v>
      </c>
      <c r="B1718" t="s">
        <v>21</v>
      </c>
      <c r="C1718" t="s">
        <v>193</v>
      </c>
      <c r="D1718" t="s">
        <v>357</v>
      </c>
      <c r="F1718" t="s">
        <v>520</v>
      </c>
      <c r="I1718" t="e">
        <f>IF(Table13[[#This Row],[Measurement_Kind]]="number", 1000, IF(Table13[[#This Row],[Measurement_Kind]]=OR("boolean", "str"), 1, "N/A"))</f>
        <v>#VALUE!</v>
      </c>
      <c r="N1718" t="str">
        <f>_xlfn.IFNA(INDEX('[1]Unit _Table'!B:B, MATCH(H1718, '[1]Unit _Table'!A:A)), "")</f>
        <v/>
      </c>
      <c r="O1718" t="s">
        <v>8</v>
      </c>
      <c r="S1718" t="b">
        <v>0</v>
      </c>
    </row>
    <row r="1719" spans="1:19">
      <c r="A1719" s="1">
        <v>1717</v>
      </c>
      <c r="B1719" t="s">
        <v>21</v>
      </c>
      <c r="C1719" t="s">
        <v>194</v>
      </c>
      <c r="D1719" t="s">
        <v>357</v>
      </c>
      <c r="F1719" t="s">
        <v>520</v>
      </c>
      <c r="I1719" t="e">
        <f>IF(Table13[[#This Row],[Measurement_Kind]]="number", 1000, IF(Table13[[#This Row],[Measurement_Kind]]=OR("boolean", "str"), 1, "N/A"))</f>
        <v>#VALUE!</v>
      </c>
      <c r="N1719" t="str">
        <f>_xlfn.IFNA(INDEX('[1]Unit _Table'!B:B, MATCH(H1719, '[1]Unit _Table'!A:A)), "")</f>
        <v/>
      </c>
      <c r="O1719" t="s">
        <v>8</v>
      </c>
      <c r="S1719" t="b">
        <v>0</v>
      </c>
    </row>
    <row r="1720" spans="1:19">
      <c r="A1720" s="1">
        <v>1718</v>
      </c>
      <c r="B1720" t="s">
        <v>21</v>
      </c>
      <c r="C1720" t="s">
        <v>195</v>
      </c>
      <c r="D1720" t="s">
        <v>357</v>
      </c>
      <c r="F1720" t="s">
        <v>520</v>
      </c>
      <c r="I1720" t="e">
        <f>IF(Table13[[#This Row],[Measurement_Kind]]="number", 1000, IF(Table13[[#This Row],[Measurement_Kind]]=OR("boolean", "str"), 1, "N/A"))</f>
        <v>#VALUE!</v>
      </c>
      <c r="N1720" t="str">
        <f>_xlfn.IFNA(INDEX('[1]Unit _Table'!B:B, MATCH(H1720, '[1]Unit _Table'!A:A)), "")</f>
        <v/>
      </c>
      <c r="O1720" t="s">
        <v>8</v>
      </c>
      <c r="S1720" t="b">
        <v>0</v>
      </c>
    </row>
    <row r="1721" spans="1:19">
      <c r="A1721" s="1">
        <v>1719</v>
      </c>
      <c r="B1721" t="s">
        <v>21</v>
      </c>
      <c r="C1721" t="s">
        <v>196</v>
      </c>
      <c r="D1721" t="s">
        <v>357</v>
      </c>
      <c r="F1721" t="s">
        <v>520</v>
      </c>
      <c r="I1721" t="e">
        <f>IF(Table13[[#This Row],[Measurement_Kind]]="number", 1000, IF(Table13[[#This Row],[Measurement_Kind]]=OR("boolean", "str"), 1, "N/A"))</f>
        <v>#VALUE!</v>
      </c>
      <c r="N1721" t="str">
        <f>_xlfn.IFNA(INDEX('[1]Unit _Table'!B:B, MATCH(H1721, '[1]Unit _Table'!A:A)), "")</f>
        <v/>
      </c>
      <c r="O1721" t="s">
        <v>8</v>
      </c>
      <c r="S1721" t="b">
        <v>0</v>
      </c>
    </row>
    <row r="1722" spans="1:19">
      <c r="A1722" s="1">
        <v>1720</v>
      </c>
      <c r="B1722" t="s">
        <v>21</v>
      </c>
      <c r="C1722" t="s">
        <v>281</v>
      </c>
      <c r="D1722" t="s">
        <v>357</v>
      </c>
      <c r="E1722" t="s">
        <v>568</v>
      </c>
      <c r="F1722" t="s">
        <v>520</v>
      </c>
      <c r="H1722" t="s">
        <v>383</v>
      </c>
      <c r="I1722">
        <v>1000</v>
      </c>
      <c r="K1722" t="s">
        <v>415</v>
      </c>
      <c r="L1722" t="s">
        <v>306</v>
      </c>
      <c r="M1722" t="s">
        <v>380</v>
      </c>
      <c r="N1722" t="str">
        <f>_xlfn.IFNA(INDEX('[1]Unit _Table'!B:B, MATCH(H1722, '[1]Unit _Table'!$A$1:$A$1000)), "")</f>
        <v>fahrenheit</v>
      </c>
      <c r="O1722" t="s">
        <v>8</v>
      </c>
      <c r="S1722" t="b">
        <v>0</v>
      </c>
    </row>
    <row r="1723" spans="1:19">
      <c r="A1723" s="1">
        <v>1721</v>
      </c>
      <c r="B1723" t="s">
        <v>21</v>
      </c>
      <c r="C1723" t="s">
        <v>197</v>
      </c>
      <c r="D1723" t="s">
        <v>357</v>
      </c>
      <c r="E1723" t="s">
        <v>568</v>
      </c>
      <c r="F1723" t="s">
        <v>520</v>
      </c>
      <c r="I1723">
        <v>1</v>
      </c>
      <c r="K1723" t="s">
        <v>414</v>
      </c>
      <c r="L1723" t="s">
        <v>299</v>
      </c>
      <c r="M1723" t="s">
        <v>298</v>
      </c>
      <c r="N1723" t="str">
        <f>_xlfn.IFNA(INDEX('[1]Unit _Table'!B:B, MATCH(H1723, '[1]Unit _Table'!A2140:A3139)), "")</f>
        <v/>
      </c>
      <c r="O1723" t="s">
        <v>8</v>
      </c>
      <c r="S1723" t="b">
        <v>0</v>
      </c>
    </row>
    <row r="1724" spans="1:19">
      <c r="A1724" s="1">
        <v>1722</v>
      </c>
      <c r="B1724" t="s">
        <v>21</v>
      </c>
      <c r="C1724" t="s">
        <v>25</v>
      </c>
      <c r="D1724" t="s">
        <v>357</v>
      </c>
      <c r="F1724" t="s">
        <v>520</v>
      </c>
      <c r="I1724">
        <v>1</v>
      </c>
      <c r="N1724" t="str">
        <f>_xlfn.IFNA(INDEX('[1]Unit _Table'!B:B, MATCH(H1724, '[1]Unit _Table'!A:A)), "")</f>
        <v/>
      </c>
      <c r="O1724" t="s">
        <v>8</v>
      </c>
      <c r="S1724" t="b">
        <v>0</v>
      </c>
    </row>
    <row r="1725" spans="1:19">
      <c r="A1725" s="1">
        <v>1723</v>
      </c>
      <c r="B1725" t="s">
        <v>21</v>
      </c>
      <c r="C1725" t="s">
        <v>200</v>
      </c>
      <c r="D1725" t="s">
        <v>357</v>
      </c>
      <c r="E1725" t="s">
        <v>568</v>
      </c>
      <c r="F1725" t="s">
        <v>520</v>
      </c>
      <c r="I1725">
        <v>1</v>
      </c>
      <c r="K1725" t="s">
        <v>304</v>
      </c>
      <c r="L1725" t="s">
        <v>299</v>
      </c>
      <c r="M1725" t="s">
        <v>298</v>
      </c>
      <c r="N1725" t="str">
        <f>_xlfn.IFNA(INDEX('[1]Unit _Table'!B:B, MATCH(H1725, '[1]Unit _Table'!A2301:A3300)), "")</f>
        <v/>
      </c>
      <c r="O1725" t="s">
        <v>8</v>
      </c>
      <c r="S1725" t="b">
        <v>1</v>
      </c>
    </row>
    <row r="1726" spans="1:19">
      <c r="A1726" s="1">
        <v>1724</v>
      </c>
      <c r="B1726" t="s">
        <v>21</v>
      </c>
      <c r="C1726" t="s">
        <v>201</v>
      </c>
      <c r="D1726" t="s">
        <v>357</v>
      </c>
      <c r="E1726" t="s">
        <v>568</v>
      </c>
      <c r="F1726" t="s">
        <v>520</v>
      </c>
      <c r="I1726">
        <v>1</v>
      </c>
      <c r="K1726" t="s">
        <v>300</v>
      </c>
      <c r="L1726" t="s">
        <v>299</v>
      </c>
      <c r="M1726" t="s">
        <v>298</v>
      </c>
      <c r="N1726" t="str">
        <f>_xlfn.IFNA(INDEX('[1]Unit _Table'!B:B, MATCH(H1726, '[1]Unit _Table'!A4126:A5125)), "")</f>
        <v/>
      </c>
      <c r="O1726" t="s">
        <v>8</v>
      </c>
      <c r="S1726" t="b">
        <v>1</v>
      </c>
    </row>
    <row r="1727" spans="1:19">
      <c r="A1727" s="1">
        <v>1725</v>
      </c>
      <c r="B1727" t="s">
        <v>21</v>
      </c>
      <c r="C1727" t="s">
        <v>202</v>
      </c>
      <c r="D1727" t="s">
        <v>357</v>
      </c>
      <c r="E1727" t="s">
        <v>568</v>
      </c>
      <c r="F1727" t="s">
        <v>520</v>
      </c>
      <c r="H1727" t="s">
        <v>383</v>
      </c>
      <c r="I1727">
        <v>1000</v>
      </c>
      <c r="K1727" t="s">
        <v>386</v>
      </c>
      <c r="L1727" t="s">
        <v>306</v>
      </c>
      <c r="M1727" t="s">
        <v>380</v>
      </c>
      <c r="N1727" t="str">
        <f>_xlfn.IFNA(INDEX('[1]Unit _Table'!B:B, MATCH(H1727, '[1]Unit _Table'!$A$1:$A$1000)), "")</f>
        <v>fahrenheit</v>
      </c>
      <c r="O1727" t="s">
        <v>8</v>
      </c>
      <c r="S1727" t="b">
        <v>0</v>
      </c>
    </row>
    <row r="1728" spans="1:19">
      <c r="A1728" s="1">
        <v>1726</v>
      </c>
      <c r="B1728" t="s">
        <v>21</v>
      </c>
      <c r="C1728" t="s">
        <v>203</v>
      </c>
      <c r="D1728" t="s">
        <v>357</v>
      </c>
      <c r="E1728" t="s">
        <v>568</v>
      </c>
      <c r="F1728" t="s">
        <v>520</v>
      </c>
      <c r="H1728" t="s">
        <v>383</v>
      </c>
      <c r="I1728">
        <v>1000</v>
      </c>
      <c r="K1728" t="s">
        <v>385</v>
      </c>
      <c r="L1728" t="s">
        <v>306</v>
      </c>
      <c r="M1728" t="s">
        <v>380</v>
      </c>
      <c r="N1728" t="str">
        <f>_xlfn.IFNA(INDEX('[1]Unit _Table'!B:B, MATCH(H1728, '[1]Unit _Table'!$A$1:$A$1000)), "")</f>
        <v>fahrenheit</v>
      </c>
      <c r="O1728" t="s">
        <v>8</v>
      </c>
      <c r="S1728" t="b">
        <v>0</v>
      </c>
    </row>
    <row r="1729" spans="1:19">
      <c r="A1729" s="1">
        <v>1727</v>
      </c>
      <c r="B1729" t="s">
        <v>21</v>
      </c>
      <c r="C1729" t="s">
        <v>282</v>
      </c>
      <c r="D1729" t="s">
        <v>357</v>
      </c>
      <c r="E1729" t="s">
        <v>568</v>
      </c>
      <c r="F1729" t="s">
        <v>520</v>
      </c>
      <c r="H1729" t="s">
        <v>383</v>
      </c>
      <c r="I1729">
        <v>1000</v>
      </c>
      <c r="K1729" t="s">
        <v>384</v>
      </c>
      <c r="L1729" t="s">
        <v>306</v>
      </c>
      <c r="M1729" t="s">
        <v>380</v>
      </c>
      <c r="N1729" t="str">
        <f>_xlfn.IFNA(INDEX('[1]Unit _Table'!B:B, MATCH(H1729, '[1]Unit _Table'!$A$1:$A$1000)), "")</f>
        <v>fahrenheit</v>
      </c>
      <c r="O1729" t="s">
        <v>8</v>
      </c>
      <c r="S1729" t="b">
        <v>0</v>
      </c>
    </row>
    <row r="1730" spans="1:19">
      <c r="A1730" s="1">
        <v>1728</v>
      </c>
      <c r="B1730" t="s">
        <v>21</v>
      </c>
      <c r="C1730" t="s">
        <v>147</v>
      </c>
      <c r="D1730" t="s">
        <v>357</v>
      </c>
      <c r="E1730" t="s">
        <v>568</v>
      </c>
      <c r="F1730" t="s">
        <v>520</v>
      </c>
      <c r="I1730">
        <v>1000</v>
      </c>
      <c r="K1730" t="s">
        <v>307</v>
      </c>
      <c r="L1730" t="s">
        <v>376</v>
      </c>
      <c r="M1730" t="s">
        <v>305</v>
      </c>
      <c r="N1730" t="str">
        <f>_xlfn.IFNA(INDEX('[1]Unit _Table'!B:B, MATCH(H1730, '[1]Unit _Table'!A3007:A4006)), "")</f>
        <v/>
      </c>
      <c r="O1730" t="s">
        <v>8</v>
      </c>
      <c r="S1730" t="b">
        <v>0</v>
      </c>
    </row>
    <row r="1731" spans="1:19">
      <c r="A1731" s="1">
        <v>1729</v>
      </c>
      <c r="B1731" t="s">
        <v>21</v>
      </c>
      <c r="C1731" t="s">
        <v>204</v>
      </c>
      <c r="D1731" t="s">
        <v>357</v>
      </c>
      <c r="E1731" t="s">
        <v>568</v>
      </c>
      <c r="F1731" t="s">
        <v>520</v>
      </c>
      <c r="H1731" t="s">
        <v>383</v>
      </c>
      <c r="I1731">
        <v>1000</v>
      </c>
      <c r="K1731" t="s">
        <v>382</v>
      </c>
      <c r="L1731" t="s">
        <v>306</v>
      </c>
      <c r="M1731" t="s">
        <v>380</v>
      </c>
      <c r="N1731" t="str">
        <f>_xlfn.IFNA(INDEX('[1]Unit _Table'!B:B, MATCH(H1731, '[1]Unit _Table'!$A$1:$A$1000)), "")</f>
        <v>fahrenheit</v>
      </c>
      <c r="O1731" t="s">
        <v>8</v>
      </c>
      <c r="S1731" t="b">
        <v>1</v>
      </c>
    </row>
    <row r="1732" spans="1:19">
      <c r="A1732" s="1">
        <v>1730</v>
      </c>
      <c r="B1732" t="s">
        <v>21</v>
      </c>
      <c r="C1732" t="s">
        <v>205</v>
      </c>
      <c r="D1732" t="s">
        <v>357</v>
      </c>
      <c r="E1732" t="s">
        <v>568</v>
      </c>
      <c r="F1732" t="s">
        <v>520</v>
      </c>
      <c r="I1732">
        <v>1000</v>
      </c>
      <c r="K1732" t="s">
        <v>307</v>
      </c>
      <c r="L1732" t="s">
        <v>306</v>
      </c>
      <c r="M1732" t="s">
        <v>305</v>
      </c>
      <c r="N1732" t="str">
        <f>_xlfn.IFNA(INDEX('[1]Unit _Table'!B:B, MATCH(H1732, '[1]Unit _Table'!A3109:A4108)), "")</f>
        <v/>
      </c>
      <c r="O1732" t="s">
        <v>8</v>
      </c>
      <c r="S1732" t="b">
        <v>0</v>
      </c>
    </row>
    <row r="1733" spans="1:19">
      <c r="A1733" s="1">
        <v>1731</v>
      </c>
      <c r="B1733" t="s">
        <v>105</v>
      </c>
      <c r="C1733" t="s">
        <v>206</v>
      </c>
      <c r="D1733" t="s">
        <v>357</v>
      </c>
      <c r="E1733" t="s">
        <v>568</v>
      </c>
      <c r="F1733" t="s">
        <v>520</v>
      </c>
      <c r="H1733" t="s">
        <v>383</v>
      </c>
      <c r="I1733">
        <v>1000</v>
      </c>
      <c r="K1733" t="s">
        <v>451</v>
      </c>
      <c r="L1733" t="s">
        <v>423</v>
      </c>
      <c r="M1733" t="s">
        <v>380</v>
      </c>
      <c r="N1733" t="str">
        <f>_xlfn.IFNA(INDEX('[1]Unit _Table'!B:B, MATCH(H1733, '[1]Unit _Table'!$A$1:$A$1000)), "")</f>
        <v>fahrenheit</v>
      </c>
      <c r="O1733" t="s">
        <v>8</v>
      </c>
      <c r="S1733" t="b">
        <v>1</v>
      </c>
    </row>
    <row r="1734" spans="1:19">
      <c r="A1734" s="1">
        <v>1732</v>
      </c>
      <c r="B1734" t="s">
        <v>105</v>
      </c>
      <c r="C1734" t="s">
        <v>207</v>
      </c>
      <c r="D1734" t="s">
        <v>357</v>
      </c>
      <c r="E1734" t="s">
        <v>568</v>
      </c>
      <c r="F1734" t="s">
        <v>520</v>
      </c>
      <c r="H1734" t="s">
        <v>383</v>
      </c>
      <c r="I1734">
        <v>1000</v>
      </c>
      <c r="K1734" t="s">
        <v>450</v>
      </c>
      <c r="L1734" t="s">
        <v>306</v>
      </c>
      <c r="M1734" t="s">
        <v>380</v>
      </c>
      <c r="N1734" t="str">
        <f>_xlfn.IFNA(INDEX('[1]Unit _Table'!B:B, MATCH(H1734, '[1]Unit _Table'!$A$1:$A$1000)), "")</f>
        <v>fahrenheit</v>
      </c>
      <c r="O1734" t="s">
        <v>8</v>
      </c>
      <c r="S1734" t="b">
        <v>1</v>
      </c>
    </row>
    <row r="1735" spans="1:19">
      <c r="A1735" s="1">
        <v>1733</v>
      </c>
      <c r="B1735" t="s">
        <v>105</v>
      </c>
      <c r="C1735" t="s">
        <v>219</v>
      </c>
      <c r="D1735" t="s">
        <v>357</v>
      </c>
      <c r="E1735" t="s">
        <v>568</v>
      </c>
      <c r="F1735" t="s">
        <v>520</v>
      </c>
      <c r="H1735" t="s">
        <v>383</v>
      </c>
      <c r="I1735">
        <v>1000</v>
      </c>
      <c r="K1735" t="s">
        <v>449</v>
      </c>
      <c r="L1735" t="s">
        <v>306</v>
      </c>
      <c r="M1735" t="s">
        <v>380</v>
      </c>
      <c r="N1735" t="str">
        <f>_xlfn.IFNA(INDEX('[1]Unit _Table'!B:B, MATCH(H1735, '[1]Unit _Table'!$A$1:$A$1000)), "")</f>
        <v>fahrenheit</v>
      </c>
      <c r="O1735" t="s">
        <v>8</v>
      </c>
      <c r="S1735" t="b">
        <v>0</v>
      </c>
    </row>
    <row r="1736" spans="1:19">
      <c r="A1736" s="1">
        <v>1734</v>
      </c>
      <c r="B1736" t="s">
        <v>105</v>
      </c>
      <c r="C1736" t="s">
        <v>220</v>
      </c>
      <c r="D1736" t="s">
        <v>357</v>
      </c>
      <c r="E1736" t="s">
        <v>568</v>
      </c>
      <c r="F1736" t="s">
        <v>520</v>
      </c>
      <c r="H1736" t="s">
        <v>383</v>
      </c>
      <c r="I1736">
        <v>1000</v>
      </c>
      <c r="K1736" t="s">
        <v>449</v>
      </c>
      <c r="L1736" t="s">
        <v>306</v>
      </c>
      <c r="M1736" t="s">
        <v>380</v>
      </c>
      <c r="N1736" t="str">
        <f>_xlfn.IFNA(INDEX('[1]Unit _Table'!B:B, MATCH(H1736, '[1]Unit _Table'!$A$1:$A$1000)), "")</f>
        <v>fahrenheit</v>
      </c>
      <c r="O1736" t="s">
        <v>8</v>
      </c>
      <c r="S1736" t="b">
        <v>0</v>
      </c>
    </row>
    <row r="1737" spans="1:19">
      <c r="A1737" s="1">
        <v>1735</v>
      </c>
      <c r="B1737" t="s">
        <v>105</v>
      </c>
      <c r="C1737" t="s">
        <v>209</v>
      </c>
      <c r="D1737" t="s">
        <v>357</v>
      </c>
      <c r="E1737" t="s">
        <v>568</v>
      </c>
      <c r="F1737" t="s">
        <v>520</v>
      </c>
      <c r="I1737">
        <v>1000</v>
      </c>
      <c r="K1737" t="s">
        <v>375</v>
      </c>
      <c r="L1737" t="s">
        <v>299</v>
      </c>
      <c r="M1737" t="s">
        <v>305</v>
      </c>
      <c r="N1737" t="str">
        <f>_xlfn.IFNA(INDEX('[1]Unit _Table'!B:B, MATCH(H1737, '[1]Unit _Table'!A3058:A4057)), "")</f>
        <v/>
      </c>
      <c r="O1737" t="s">
        <v>8</v>
      </c>
      <c r="S1737" t="b">
        <v>0</v>
      </c>
    </row>
    <row r="1738" spans="1:19">
      <c r="A1738" s="1">
        <v>1736</v>
      </c>
      <c r="B1738" t="s">
        <v>108</v>
      </c>
      <c r="C1738" t="s">
        <v>210</v>
      </c>
      <c r="D1738" t="s">
        <v>357</v>
      </c>
      <c r="E1738" t="s">
        <v>568</v>
      </c>
      <c r="F1738" t="s">
        <v>520</v>
      </c>
      <c r="I1738">
        <v>1000</v>
      </c>
      <c r="K1738" t="s">
        <v>381</v>
      </c>
      <c r="L1738" t="s">
        <v>306</v>
      </c>
      <c r="M1738" t="s">
        <v>380</v>
      </c>
      <c r="N1738" t="str">
        <f>_xlfn.IFNA(INDEX('[1]Unit _Table'!B:B, MATCH(H1738, '[1]Unit _Table'!A2547:A3546)), "")</f>
        <v/>
      </c>
      <c r="O1738" t="s">
        <v>8</v>
      </c>
      <c r="S1738" t="b">
        <v>1</v>
      </c>
    </row>
    <row r="1739" spans="1:19">
      <c r="A1739" s="1">
        <v>1737</v>
      </c>
      <c r="B1739" t="s">
        <v>108</v>
      </c>
      <c r="C1739" t="s">
        <v>420</v>
      </c>
      <c r="D1739" t="s">
        <v>357</v>
      </c>
      <c r="E1739" t="s">
        <v>568</v>
      </c>
      <c r="F1739" t="s">
        <v>520</v>
      </c>
      <c r="I1739">
        <v>1000</v>
      </c>
      <c r="K1739" t="s">
        <v>419</v>
      </c>
      <c r="L1739" t="s">
        <v>306</v>
      </c>
      <c r="M1739" t="s">
        <v>305</v>
      </c>
      <c r="N1739" t="str">
        <f>_xlfn.IFNA(INDEX('[1]Unit _Table'!B:B, MATCH(H1739, '[1]Unit _Table'!A1731:A2730)), "")</f>
        <v/>
      </c>
      <c r="O1739" t="s">
        <v>8</v>
      </c>
      <c r="S1739" t="b">
        <v>1</v>
      </c>
    </row>
    <row r="1740" spans="1:19">
      <c r="A1740" s="1">
        <v>1738</v>
      </c>
      <c r="B1740" t="s">
        <v>108</v>
      </c>
      <c r="C1740" t="s">
        <v>211</v>
      </c>
      <c r="D1740" t="s">
        <v>357</v>
      </c>
      <c r="E1740" t="s">
        <v>568</v>
      </c>
      <c r="F1740" t="s">
        <v>520</v>
      </c>
      <c r="I1740">
        <v>1000</v>
      </c>
      <c r="K1740" t="s">
        <v>377</v>
      </c>
      <c r="L1740" t="s">
        <v>306</v>
      </c>
      <c r="M1740" t="s">
        <v>305</v>
      </c>
      <c r="N1740" t="str">
        <f>_xlfn.IFNA(INDEX('[1]Unit _Table'!B:B, MATCH(H1740, '[1]Unit _Table'!A2938:A3937)), "")</f>
        <v/>
      </c>
      <c r="O1740" t="s">
        <v>8</v>
      </c>
      <c r="S1740" t="b">
        <v>1</v>
      </c>
    </row>
    <row r="1741" spans="1:19">
      <c r="A1741" s="1">
        <v>1739</v>
      </c>
      <c r="B1741" t="s">
        <v>31</v>
      </c>
      <c r="C1741" t="s">
        <v>32</v>
      </c>
      <c r="D1741" t="s">
        <v>357</v>
      </c>
      <c r="F1741" t="s">
        <v>308</v>
      </c>
      <c r="I1741" t="e">
        <f>IF(Table13[[#This Row],[Measurement_Kind]]="number", 1000, IF(Table13[[#This Row],[Measurement_Kind]]=OR("boolean", "str"), 1, "N/A"))</f>
        <v>#VALUE!</v>
      </c>
      <c r="N1741" t="str">
        <f>_xlfn.IFNA(INDEX('[1]Unit _Table'!B:B, MATCH(H1741, '[1]Unit _Table'!A:A)), "")</f>
        <v/>
      </c>
      <c r="O1741" t="s">
        <v>8</v>
      </c>
      <c r="S1741" t="b">
        <v>0</v>
      </c>
    </row>
    <row r="1742" spans="1:19">
      <c r="A1742" s="1">
        <v>1740</v>
      </c>
      <c r="B1742" t="s">
        <v>31</v>
      </c>
      <c r="C1742" t="s">
        <v>753</v>
      </c>
      <c r="D1742" t="s">
        <v>357</v>
      </c>
      <c r="F1742" t="s">
        <v>308</v>
      </c>
      <c r="I1742" t="e">
        <f>IF(Table13[[#This Row],[Measurement_Kind]]="number", 1000, IF(Table13[[#This Row],[Measurement_Kind]]=OR("boolean", "str"), 1, "N/A"))</f>
        <v>#VALUE!</v>
      </c>
      <c r="N1742" t="str">
        <f>_xlfn.IFNA(INDEX('[1]Unit _Table'!B:B, MATCH(H1742, '[1]Unit _Table'!A:A)), "")</f>
        <v/>
      </c>
      <c r="O1742" t="s">
        <v>8</v>
      </c>
      <c r="S1742" t="b">
        <v>0</v>
      </c>
    </row>
    <row r="1743" spans="1:19">
      <c r="A1743" s="1">
        <v>1741</v>
      </c>
      <c r="B1743" t="s">
        <v>111</v>
      </c>
      <c r="C1743" t="s">
        <v>112</v>
      </c>
      <c r="D1743" t="s">
        <v>357</v>
      </c>
      <c r="F1743" t="s">
        <v>308</v>
      </c>
      <c r="I1743" t="e">
        <f>IF(Table13[[#This Row],[Measurement_Kind]]="number", 1000, IF(Table13[[#This Row],[Measurement_Kind]]=OR("boolean", "str"), 1, "N/A"))</f>
        <v>#VALUE!</v>
      </c>
      <c r="N1743" t="str">
        <f>_xlfn.IFNA(INDEX('[1]Unit _Table'!B:B, MATCH(H1743, '[1]Unit _Table'!A:A)), "")</f>
        <v/>
      </c>
      <c r="O1743" t="s">
        <v>8</v>
      </c>
      <c r="S1743" t="b">
        <v>0</v>
      </c>
    </row>
    <row r="1744" spans="1:19">
      <c r="A1744" s="1">
        <v>1742</v>
      </c>
      <c r="B1744" t="s">
        <v>111</v>
      </c>
      <c r="C1744" t="s">
        <v>113</v>
      </c>
      <c r="D1744" t="s">
        <v>357</v>
      </c>
      <c r="F1744" t="s">
        <v>308</v>
      </c>
      <c r="I1744" t="e">
        <f>IF(Table13[[#This Row],[Measurement_Kind]]="number", 1000, IF(Table13[[#This Row],[Measurement_Kind]]=OR("boolean", "str"), 1, "N/A"))</f>
        <v>#VALUE!</v>
      </c>
      <c r="N1744" t="str">
        <f>_xlfn.IFNA(INDEX('[1]Unit _Table'!B:B, MATCH(H1744, '[1]Unit _Table'!A:A)), "")</f>
        <v/>
      </c>
      <c r="O1744" t="s">
        <v>8</v>
      </c>
      <c r="S1744" t="b">
        <v>0</v>
      </c>
    </row>
    <row r="1745" spans="1:19">
      <c r="A1745" s="1">
        <v>1743</v>
      </c>
      <c r="B1745" t="s">
        <v>33</v>
      </c>
      <c r="C1745" t="s">
        <v>34</v>
      </c>
      <c r="D1745" t="s">
        <v>357</v>
      </c>
      <c r="F1745" t="s">
        <v>308</v>
      </c>
      <c r="I1745" t="e">
        <f>IF(Table13[[#This Row],[Measurement_Kind]]="number", 1000, IF(Table13[[#This Row],[Measurement_Kind]]=OR("boolean", "str"), 1, "N/A"))</f>
        <v>#VALUE!</v>
      </c>
      <c r="N1745" t="str">
        <f>_xlfn.IFNA(INDEX('[1]Unit _Table'!B:B, MATCH(H1745, '[1]Unit _Table'!A:A)), "")</f>
        <v/>
      </c>
      <c r="O1745" t="s">
        <v>8</v>
      </c>
      <c r="S1745" t="b">
        <v>0</v>
      </c>
    </row>
    <row r="1746" spans="1:19">
      <c r="A1746" s="1">
        <v>1744</v>
      </c>
      <c r="B1746" t="s">
        <v>33</v>
      </c>
      <c r="C1746" t="s">
        <v>38</v>
      </c>
      <c r="D1746" t="s">
        <v>357</v>
      </c>
      <c r="F1746" t="s">
        <v>308</v>
      </c>
      <c r="I1746" t="e">
        <f>IF(Table13[[#This Row],[Measurement_Kind]]="number", 1000, IF(Table13[[#This Row],[Measurement_Kind]]=OR("boolean", "str"), 1, "N/A"))</f>
        <v>#VALUE!</v>
      </c>
      <c r="N1746" t="str">
        <f>_xlfn.IFNA(INDEX('[1]Unit _Table'!B:B, MATCH(H1746, '[1]Unit _Table'!A:A)), "")</f>
        <v/>
      </c>
      <c r="O1746" t="s">
        <v>8</v>
      </c>
      <c r="S1746" t="b">
        <v>0</v>
      </c>
    </row>
    <row r="1747" spans="1:19">
      <c r="A1747" s="1">
        <v>1745</v>
      </c>
      <c r="B1747" t="s">
        <v>33</v>
      </c>
      <c r="C1747" t="s">
        <v>216</v>
      </c>
      <c r="D1747" t="s">
        <v>357</v>
      </c>
      <c r="F1747" t="s">
        <v>308</v>
      </c>
      <c r="I1747">
        <v>1</v>
      </c>
      <c r="M1747" t="s">
        <v>305</v>
      </c>
      <c r="N1747" t="str">
        <f>_xlfn.IFNA(INDEX('[1]Unit _Table'!B:B, MATCH(H1747, '[1]Unit _Table'!A:A)), "")</f>
        <v/>
      </c>
      <c r="O1747" t="s">
        <v>8</v>
      </c>
      <c r="S1747" t="b">
        <v>0</v>
      </c>
    </row>
    <row r="1748" spans="1:19">
      <c r="A1748" s="1">
        <v>1746</v>
      </c>
      <c r="B1748" t="s">
        <v>33</v>
      </c>
      <c r="C1748" t="s">
        <v>214</v>
      </c>
      <c r="D1748" t="s">
        <v>357</v>
      </c>
      <c r="F1748" t="s">
        <v>308</v>
      </c>
      <c r="I1748">
        <v>1</v>
      </c>
      <c r="M1748" t="s">
        <v>305</v>
      </c>
      <c r="N1748" t="str">
        <f>_xlfn.IFNA(INDEX('[1]Unit _Table'!B:B, MATCH(H1748, '[1]Unit _Table'!A:A)), "")</f>
        <v/>
      </c>
      <c r="O1748" t="s">
        <v>8</v>
      </c>
      <c r="S1748" t="b">
        <v>0</v>
      </c>
    </row>
    <row r="1749" spans="1:19">
      <c r="A1749" s="1">
        <v>1747</v>
      </c>
      <c r="B1749" t="s">
        <v>33</v>
      </c>
      <c r="C1749" t="s">
        <v>213</v>
      </c>
      <c r="D1749" t="s">
        <v>357</v>
      </c>
      <c r="F1749" t="s">
        <v>308</v>
      </c>
      <c r="I1749" t="e">
        <f>IF(Table13[[#This Row],[Measurement_Kind]]="number", 1000, IF(Table13[[#This Row],[Measurement_Kind]]=OR("boolean", "str"), 1, "N/A"))</f>
        <v>#VALUE!</v>
      </c>
      <c r="L1749" t="s">
        <v>306</v>
      </c>
      <c r="M1749" t="s">
        <v>305</v>
      </c>
      <c r="N1749" t="str">
        <f>_xlfn.IFNA(INDEX('[1]Unit _Table'!B:B, MATCH(H1749, '[1]Unit _Table'!A:A)), "")</f>
        <v/>
      </c>
      <c r="O1749" t="s">
        <v>8</v>
      </c>
      <c r="S1749" t="b">
        <v>0</v>
      </c>
    </row>
    <row r="1750" spans="1:19">
      <c r="A1750" s="1">
        <v>1748</v>
      </c>
      <c r="B1750" t="s">
        <v>33</v>
      </c>
      <c r="C1750" t="s">
        <v>567</v>
      </c>
      <c r="D1750" t="s">
        <v>357</v>
      </c>
      <c r="F1750" t="s">
        <v>308</v>
      </c>
      <c r="I1750">
        <v>1</v>
      </c>
      <c r="M1750" t="s">
        <v>305</v>
      </c>
      <c r="N1750" t="str">
        <f>_xlfn.IFNA(INDEX('[1]Unit _Table'!B:B, MATCH(H1750, '[1]Unit _Table'!A:A)), "")</f>
        <v/>
      </c>
      <c r="O1750" t="s">
        <v>8</v>
      </c>
      <c r="S1750" t="b">
        <v>0</v>
      </c>
    </row>
    <row r="1751" spans="1:19">
      <c r="A1751" s="1">
        <v>1749</v>
      </c>
      <c r="B1751" t="s">
        <v>33</v>
      </c>
      <c r="C1751" t="s">
        <v>215</v>
      </c>
      <c r="D1751" t="s">
        <v>357</v>
      </c>
      <c r="F1751" t="s">
        <v>308</v>
      </c>
      <c r="I1751">
        <v>1</v>
      </c>
      <c r="M1751" t="s">
        <v>305</v>
      </c>
      <c r="N1751" t="str">
        <f>_xlfn.IFNA(INDEX('[1]Unit _Table'!B:B, MATCH(H1751, '[1]Unit _Table'!A:A)), "")</f>
        <v/>
      </c>
      <c r="O1751" t="s">
        <v>8</v>
      </c>
      <c r="S1751" t="b">
        <v>0</v>
      </c>
    </row>
    <row r="1752" spans="1:19">
      <c r="A1752" s="1">
        <v>1750</v>
      </c>
      <c r="B1752" t="s">
        <v>33</v>
      </c>
      <c r="C1752" t="s">
        <v>35</v>
      </c>
      <c r="D1752" t="s">
        <v>357</v>
      </c>
      <c r="F1752" t="s">
        <v>308</v>
      </c>
      <c r="I1752" t="e">
        <f>IF(Table13[[#This Row],[Measurement_Kind]]="number", 1000, IF(Table13[[#This Row],[Measurement_Kind]]=OR("boolean", "str"), 1, "N/A"))</f>
        <v>#VALUE!</v>
      </c>
      <c r="N1752" t="str">
        <f>_xlfn.IFNA(INDEX('[1]Unit _Table'!B:B, MATCH(H1752, '[1]Unit _Table'!A:A)), "")</f>
        <v/>
      </c>
      <c r="O1752" t="s">
        <v>8</v>
      </c>
      <c r="S1752" t="b">
        <v>0</v>
      </c>
    </row>
    <row r="1753" spans="1:19">
      <c r="A1753" s="1">
        <v>1751</v>
      </c>
      <c r="B1753" t="s">
        <v>33</v>
      </c>
      <c r="C1753" t="s">
        <v>479</v>
      </c>
      <c r="D1753" t="s">
        <v>357</v>
      </c>
      <c r="F1753" t="s">
        <v>308</v>
      </c>
      <c r="I1753" t="e">
        <f>IF(Table13[[#This Row],[Measurement_Kind]]="number", 1000, IF(Table13[[#This Row],[Measurement_Kind]]=OR("boolean", "str"), 1, "N/A"))</f>
        <v>#VALUE!</v>
      </c>
      <c r="N1753" t="str">
        <f>_xlfn.IFNA(INDEX('[1]Unit _Table'!B:B, MATCH(H1753, '[1]Unit _Table'!A:A)), "")</f>
        <v/>
      </c>
      <c r="O1753" t="s">
        <v>8</v>
      </c>
      <c r="S1753" t="b">
        <v>0</v>
      </c>
    </row>
    <row r="1754" spans="1:19">
      <c r="A1754" s="1">
        <v>1752</v>
      </c>
      <c r="B1754" t="s">
        <v>45</v>
      </c>
      <c r="C1754" t="s">
        <v>47</v>
      </c>
      <c r="D1754" t="s">
        <v>357</v>
      </c>
      <c r="F1754" t="s">
        <v>308</v>
      </c>
      <c r="I1754" t="e">
        <f>IF(Table13[[#This Row],[Measurement_Kind]]="number", 1000, IF(Table13[[#This Row],[Measurement_Kind]]=OR("boolean", "str"), 1, "N/A"))</f>
        <v>#VALUE!</v>
      </c>
      <c r="N1754" t="str">
        <f>_xlfn.IFNA(INDEX('[1]Unit _Table'!B:B, MATCH(H1754, '[1]Unit _Table'!A:A)), "")</f>
        <v/>
      </c>
      <c r="O1754" t="s">
        <v>8</v>
      </c>
      <c r="S1754" t="b">
        <v>0</v>
      </c>
    </row>
    <row r="1755" spans="1:19">
      <c r="A1755" s="1">
        <v>1753</v>
      </c>
      <c r="B1755" t="s">
        <v>45</v>
      </c>
      <c r="C1755" t="s">
        <v>48</v>
      </c>
      <c r="D1755" t="s">
        <v>357</v>
      </c>
      <c r="F1755" t="s">
        <v>308</v>
      </c>
      <c r="I1755" t="e">
        <f>IF(Table13[[#This Row],[Measurement_Kind]]="number", 1000, IF(Table13[[#This Row],[Measurement_Kind]]=OR("boolean", "str"), 1, "N/A"))</f>
        <v>#VALUE!</v>
      </c>
      <c r="N1755" t="str">
        <f>_xlfn.IFNA(INDEX('[1]Unit _Table'!B:B, MATCH(H1755, '[1]Unit _Table'!A:A)), "")</f>
        <v/>
      </c>
      <c r="O1755" t="s">
        <v>8</v>
      </c>
      <c r="S1755" t="b">
        <v>0</v>
      </c>
    </row>
    <row r="1756" spans="1:19">
      <c r="A1756" s="1">
        <v>1754</v>
      </c>
      <c r="B1756" t="s">
        <v>45</v>
      </c>
      <c r="C1756" t="s">
        <v>49</v>
      </c>
      <c r="D1756" t="s">
        <v>357</v>
      </c>
      <c r="F1756" t="s">
        <v>308</v>
      </c>
      <c r="I1756" t="e">
        <f>IF(Table13[[#This Row],[Measurement_Kind]]="number", 1000, IF(Table13[[#This Row],[Measurement_Kind]]=OR("boolean", "str"), 1, "N/A"))</f>
        <v>#VALUE!</v>
      </c>
      <c r="N1756" t="str">
        <f>_xlfn.IFNA(INDEX('[1]Unit _Table'!B:B, MATCH(H1756, '[1]Unit _Table'!A:A)), "")</f>
        <v/>
      </c>
      <c r="O1756" t="s">
        <v>8</v>
      </c>
      <c r="S1756" t="b">
        <v>0</v>
      </c>
    </row>
    <row r="1757" spans="1:19">
      <c r="A1757" s="1">
        <v>1755</v>
      </c>
      <c r="B1757" t="s">
        <v>45</v>
      </c>
      <c r="C1757" t="s">
        <v>50</v>
      </c>
      <c r="D1757" t="s">
        <v>357</v>
      </c>
      <c r="F1757" t="s">
        <v>308</v>
      </c>
      <c r="I1757" t="e">
        <f>IF(Table13[[#This Row],[Measurement_Kind]]="number", 1000, IF(Table13[[#This Row],[Measurement_Kind]]=OR("boolean", "str"), 1, "N/A"))</f>
        <v>#VALUE!</v>
      </c>
      <c r="N1757" t="str">
        <f>_xlfn.IFNA(INDEX('[1]Unit _Table'!B:B, MATCH(H1757, '[1]Unit _Table'!A:A)), "")</f>
        <v/>
      </c>
      <c r="O1757" t="s">
        <v>8</v>
      </c>
      <c r="S1757" t="b">
        <v>0</v>
      </c>
    </row>
    <row r="1758" spans="1:19">
      <c r="A1758" s="1">
        <v>1756</v>
      </c>
      <c r="B1758" t="s">
        <v>45</v>
      </c>
      <c r="C1758" t="s">
        <v>52</v>
      </c>
      <c r="D1758" t="s">
        <v>357</v>
      </c>
      <c r="F1758" t="s">
        <v>308</v>
      </c>
      <c r="I1758" t="e">
        <f>IF(Table13[[#This Row],[Measurement_Kind]]="number", 1000, IF(Table13[[#This Row],[Measurement_Kind]]=OR("boolean", "str"), 1, "N/A"))</f>
        <v>#VALUE!</v>
      </c>
      <c r="N1758" t="str">
        <f>_xlfn.IFNA(INDEX('[1]Unit _Table'!B:B, MATCH(H1758, '[1]Unit _Table'!A:A)), "")</f>
        <v/>
      </c>
      <c r="O1758" t="s">
        <v>8</v>
      </c>
      <c r="S1758" t="b">
        <v>0</v>
      </c>
    </row>
    <row r="1759" spans="1:19">
      <c r="A1759" s="1">
        <v>1757</v>
      </c>
      <c r="B1759" t="s">
        <v>45</v>
      </c>
      <c r="C1759" t="s">
        <v>53</v>
      </c>
      <c r="D1759" t="s">
        <v>357</v>
      </c>
      <c r="F1759" t="s">
        <v>308</v>
      </c>
      <c r="I1759" t="e">
        <f>IF(Table13[[#This Row],[Measurement_Kind]]="number", 1000, IF(Table13[[#This Row],[Measurement_Kind]]=OR("boolean", "str"), 1, "N/A"))</f>
        <v>#VALUE!</v>
      </c>
      <c r="N1759" t="str">
        <f>_xlfn.IFNA(INDEX('[1]Unit _Table'!B:B, MATCH(H1759, '[1]Unit _Table'!A:A)), "")</f>
        <v/>
      </c>
      <c r="O1759" t="s">
        <v>8</v>
      </c>
      <c r="S1759" t="b">
        <v>0</v>
      </c>
    </row>
    <row r="1760" spans="1:19">
      <c r="A1760" s="1">
        <v>1758</v>
      </c>
      <c r="B1760" t="s">
        <v>45</v>
      </c>
      <c r="C1760" t="s">
        <v>54</v>
      </c>
      <c r="D1760" t="s">
        <v>357</v>
      </c>
      <c r="F1760" t="s">
        <v>308</v>
      </c>
      <c r="I1760" t="e">
        <f>IF(Table13[[#This Row],[Measurement_Kind]]="number", 1000, IF(Table13[[#This Row],[Measurement_Kind]]=OR("boolean", "str"), 1, "N/A"))</f>
        <v>#VALUE!</v>
      </c>
      <c r="N1760" t="str">
        <f>_xlfn.IFNA(INDEX('[1]Unit _Table'!B:B, MATCH(H1760, '[1]Unit _Table'!A:A)), "")</f>
        <v/>
      </c>
      <c r="O1760" t="s">
        <v>8</v>
      </c>
      <c r="S1760" t="b">
        <v>0</v>
      </c>
    </row>
    <row r="1761" spans="1:19">
      <c r="A1761" s="1">
        <v>1759</v>
      </c>
      <c r="B1761" t="s">
        <v>45</v>
      </c>
      <c r="C1761" t="s">
        <v>55</v>
      </c>
      <c r="D1761" t="s">
        <v>357</v>
      </c>
      <c r="F1761" t="s">
        <v>308</v>
      </c>
      <c r="I1761" t="e">
        <f>IF(Table13[[#This Row],[Measurement_Kind]]="number", 1000, IF(Table13[[#This Row],[Measurement_Kind]]=OR("boolean", "str"), 1, "N/A"))</f>
        <v>#VALUE!</v>
      </c>
      <c r="N1761" t="str">
        <f>_xlfn.IFNA(INDEX('[1]Unit _Table'!B:B, MATCH(H1761, '[1]Unit _Table'!A:A)), "")</f>
        <v/>
      </c>
      <c r="O1761" t="s">
        <v>8</v>
      </c>
      <c r="S1761" t="b">
        <v>0</v>
      </c>
    </row>
    <row r="1762" spans="1:19">
      <c r="A1762" s="1">
        <v>1760</v>
      </c>
      <c r="B1762" t="s">
        <v>45</v>
      </c>
      <c r="C1762" t="s">
        <v>56</v>
      </c>
      <c r="D1762" t="s">
        <v>357</v>
      </c>
      <c r="F1762" t="s">
        <v>308</v>
      </c>
      <c r="I1762" t="e">
        <f>IF(Table13[[#This Row],[Measurement_Kind]]="number", 1000, IF(Table13[[#This Row],[Measurement_Kind]]=OR("boolean", "str"), 1, "N/A"))</f>
        <v>#VALUE!</v>
      </c>
      <c r="N1762" t="str">
        <f>_xlfn.IFNA(INDEX('[1]Unit _Table'!B:B, MATCH(H1762, '[1]Unit _Table'!A:A)), "")</f>
        <v/>
      </c>
      <c r="O1762" t="s">
        <v>8</v>
      </c>
      <c r="S1762" t="b">
        <v>0</v>
      </c>
    </row>
    <row r="1763" spans="1:19">
      <c r="A1763" s="1">
        <v>1761</v>
      </c>
      <c r="B1763" t="s">
        <v>45</v>
      </c>
      <c r="C1763" t="s">
        <v>57</v>
      </c>
      <c r="D1763" t="s">
        <v>357</v>
      </c>
      <c r="F1763" t="s">
        <v>308</v>
      </c>
      <c r="I1763" t="e">
        <f>IF(Table13[[#This Row],[Measurement_Kind]]="number", 1000, IF(Table13[[#This Row],[Measurement_Kind]]=OR("boolean", "str"), 1, "N/A"))</f>
        <v>#VALUE!</v>
      </c>
      <c r="N1763" t="str">
        <f>_xlfn.IFNA(INDEX('[1]Unit _Table'!B:B, MATCH(H1763, '[1]Unit _Table'!A:A)), "")</f>
        <v/>
      </c>
      <c r="O1763" t="s">
        <v>8</v>
      </c>
      <c r="S1763" t="b">
        <v>0</v>
      </c>
    </row>
    <row r="1764" spans="1:19">
      <c r="A1764" s="1">
        <v>1762</v>
      </c>
      <c r="B1764" t="s">
        <v>45</v>
      </c>
      <c r="C1764" t="s">
        <v>58</v>
      </c>
      <c r="D1764" t="s">
        <v>357</v>
      </c>
      <c r="F1764" t="s">
        <v>308</v>
      </c>
      <c r="I1764" t="e">
        <f>IF(Table13[[#This Row],[Measurement_Kind]]="number", 1000, IF(Table13[[#This Row],[Measurement_Kind]]=OR("boolean", "str"), 1, "N/A"))</f>
        <v>#VALUE!</v>
      </c>
      <c r="N1764" t="str">
        <f>_xlfn.IFNA(INDEX('[1]Unit _Table'!B:B, MATCH(H1764, '[1]Unit _Table'!A:A)), "")</f>
        <v/>
      </c>
      <c r="O1764" t="s">
        <v>8</v>
      </c>
      <c r="S1764" t="b">
        <v>0</v>
      </c>
    </row>
    <row r="1765" spans="1:19">
      <c r="A1765" s="1">
        <v>1763</v>
      </c>
      <c r="B1765" t="s">
        <v>45</v>
      </c>
      <c r="C1765" t="s">
        <v>59</v>
      </c>
      <c r="D1765" t="s">
        <v>357</v>
      </c>
      <c r="F1765" t="s">
        <v>308</v>
      </c>
      <c r="I1765" t="e">
        <f>IF(Table13[[#This Row],[Measurement_Kind]]="number", 1000, IF(Table13[[#This Row],[Measurement_Kind]]=OR("boolean", "str"), 1, "N/A"))</f>
        <v>#VALUE!</v>
      </c>
      <c r="N1765" t="str">
        <f>_xlfn.IFNA(INDEX('[1]Unit _Table'!B:B, MATCH(H1765, '[1]Unit _Table'!A:A)), "")</f>
        <v/>
      </c>
      <c r="O1765" t="s">
        <v>8</v>
      </c>
      <c r="S1765" t="b">
        <v>0</v>
      </c>
    </row>
    <row r="1766" spans="1:19">
      <c r="A1766" s="1">
        <v>1764</v>
      </c>
      <c r="B1766" t="s">
        <v>45</v>
      </c>
      <c r="C1766" t="s">
        <v>60</v>
      </c>
      <c r="D1766" t="s">
        <v>357</v>
      </c>
      <c r="F1766" t="s">
        <v>308</v>
      </c>
      <c r="I1766" t="e">
        <f>IF(Table13[[#This Row],[Measurement_Kind]]="number", 1000, IF(Table13[[#This Row],[Measurement_Kind]]=OR("boolean", "str"), 1, "N/A"))</f>
        <v>#VALUE!</v>
      </c>
      <c r="N1766" t="str">
        <f>_xlfn.IFNA(INDEX('[1]Unit _Table'!B:B, MATCH(H1766, '[1]Unit _Table'!A:A)), "")</f>
        <v/>
      </c>
      <c r="O1766" t="s">
        <v>8</v>
      </c>
      <c r="S1766" t="b">
        <v>0</v>
      </c>
    </row>
    <row r="1767" spans="1:19">
      <c r="A1767" s="1">
        <v>1765</v>
      </c>
      <c r="B1767" t="s">
        <v>45</v>
      </c>
      <c r="C1767" t="s">
        <v>120</v>
      </c>
      <c r="D1767" t="s">
        <v>357</v>
      </c>
      <c r="F1767" t="s">
        <v>308</v>
      </c>
      <c r="I1767" t="e">
        <f>IF(Table13[[#This Row],[Measurement_Kind]]="number", 1000, IF(Table13[[#This Row],[Measurement_Kind]]=OR("boolean", "str"), 1, "N/A"))</f>
        <v>#VALUE!</v>
      </c>
      <c r="N1767" t="str">
        <f>_xlfn.IFNA(INDEX('[1]Unit _Table'!B:B, MATCH(H1767, '[1]Unit _Table'!A:A)), "")</f>
        <v/>
      </c>
      <c r="O1767" t="s">
        <v>8</v>
      </c>
      <c r="S1767" t="b">
        <v>0</v>
      </c>
    </row>
    <row r="1768" spans="1:19">
      <c r="A1768" s="1">
        <v>1766</v>
      </c>
      <c r="B1768" t="s">
        <v>45</v>
      </c>
      <c r="C1768" t="s">
        <v>61</v>
      </c>
      <c r="D1768" t="s">
        <v>357</v>
      </c>
      <c r="F1768" t="s">
        <v>308</v>
      </c>
      <c r="I1768" t="e">
        <f>IF(Table13[[#This Row],[Measurement_Kind]]="number", 1000, IF(Table13[[#This Row],[Measurement_Kind]]=OR("boolean", "str"), 1, "N/A"))</f>
        <v>#VALUE!</v>
      </c>
      <c r="N1768" t="str">
        <f>_xlfn.IFNA(INDEX('[1]Unit _Table'!B:B, MATCH(H1768, '[1]Unit _Table'!A:A)), "")</f>
        <v/>
      </c>
      <c r="O1768" t="s">
        <v>8</v>
      </c>
      <c r="S1768" t="b">
        <v>0</v>
      </c>
    </row>
    <row r="1769" spans="1:19">
      <c r="A1769" s="1">
        <v>1767</v>
      </c>
      <c r="B1769" t="s">
        <v>45</v>
      </c>
      <c r="C1769" t="s">
        <v>62</v>
      </c>
      <c r="D1769" t="s">
        <v>357</v>
      </c>
      <c r="F1769" t="s">
        <v>308</v>
      </c>
      <c r="I1769" t="e">
        <f>IF(Table13[[#This Row],[Measurement_Kind]]="number", 1000, IF(Table13[[#This Row],[Measurement_Kind]]=OR("boolean", "str"), 1, "N/A"))</f>
        <v>#VALUE!</v>
      </c>
      <c r="N1769" t="str">
        <f>_xlfn.IFNA(INDEX('[1]Unit _Table'!B:B, MATCH(H1769, '[1]Unit _Table'!A:A)), "")</f>
        <v/>
      </c>
      <c r="O1769" t="s">
        <v>8</v>
      </c>
      <c r="S1769" t="b">
        <v>0</v>
      </c>
    </row>
    <row r="1770" spans="1:19">
      <c r="A1770" s="1">
        <v>1768</v>
      </c>
      <c r="B1770" t="s">
        <v>45</v>
      </c>
      <c r="C1770" t="s">
        <v>63</v>
      </c>
      <c r="D1770" t="s">
        <v>357</v>
      </c>
      <c r="F1770" t="s">
        <v>308</v>
      </c>
      <c r="I1770">
        <v>1</v>
      </c>
      <c r="L1770" t="s">
        <v>541</v>
      </c>
      <c r="M1770" t="s">
        <v>298</v>
      </c>
      <c r="N1770" t="str">
        <f>_xlfn.IFNA(INDEX('[1]Unit _Table'!B:B, MATCH(H1770, '[1]Unit _Table'!A:A)), "")</f>
        <v/>
      </c>
      <c r="O1770" t="s">
        <v>8</v>
      </c>
      <c r="S1770" t="b">
        <v>0</v>
      </c>
    </row>
    <row r="1771" spans="1:19">
      <c r="A1771" s="1">
        <v>1769</v>
      </c>
      <c r="B1771" t="s">
        <v>45</v>
      </c>
      <c r="C1771" t="s">
        <v>65</v>
      </c>
      <c r="D1771" t="s">
        <v>357</v>
      </c>
      <c r="F1771" t="s">
        <v>308</v>
      </c>
      <c r="I1771" t="e">
        <f>IF(Table13[[#This Row],[Measurement_Kind]]="number", 1000, IF(Table13[[#This Row],[Measurement_Kind]]=OR("boolean", "str"), 1, "N/A"))</f>
        <v>#VALUE!</v>
      </c>
      <c r="N1771" t="str">
        <f>_xlfn.IFNA(INDEX('[1]Unit _Table'!B:B, MATCH(H1771, '[1]Unit _Table'!A:A)), "")</f>
        <v/>
      </c>
      <c r="O1771" t="s">
        <v>8</v>
      </c>
      <c r="S1771" t="b">
        <v>0</v>
      </c>
    </row>
    <row r="1772" spans="1:19">
      <c r="A1772" s="1">
        <v>1770</v>
      </c>
      <c r="B1772" t="s">
        <v>45</v>
      </c>
      <c r="C1772" t="s">
        <v>66</v>
      </c>
      <c r="D1772" t="s">
        <v>357</v>
      </c>
      <c r="F1772" t="s">
        <v>308</v>
      </c>
      <c r="I1772" t="e">
        <f>IF(Table13[[#This Row],[Measurement_Kind]]="number", 1000, IF(Table13[[#This Row],[Measurement_Kind]]=OR("boolean", "str"), 1, "N/A"))</f>
        <v>#VALUE!</v>
      </c>
      <c r="N1772" t="str">
        <f>_xlfn.IFNA(INDEX('[1]Unit _Table'!B:B, MATCH(H1772, '[1]Unit _Table'!A:A)), "")</f>
        <v/>
      </c>
      <c r="O1772" t="s">
        <v>8</v>
      </c>
      <c r="S1772" t="b">
        <v>0</v>
      </c>
    </row>
    <row r="1773" spans="1:19">
      <c r="A1773" s="1">
        <v>1771</v>
      </c>
      <c r="B1773" t="s">
        <v>45</v>
      </c>
      <c r="C1773" t="s">
        <v>67</v>
      </c>
      <c r="D1773" t="s">
        <v>357</v>
      </c>
      <c r="F1773" t="s">
        <v>308</v>
      </c>
      <c r="I1773" t="e">
        <f>IF(Table13[[#This Row],[Measurement_Kind]]="number", 1000, IF(Table13[[#This Row],[Measurement_Kind]]=OR("boolean", "str"), 1, "N/A"))</f>
        <v>#VALUE!</v>
      </c>
      <c r="N1773" t="str">
        <f>_xlfn.IFNA(INDEX('[1]Unit _Table'!B:B, MATCH(H1773, '[1]Unit _Table'!A:A)), "")</f>
        <v/>
      </c>
      <c r="O1773" t="s">
        <v>8</v>
      </c>
      <c r="S1773" t="b">
        <v>0</v>
      </c>
    </row>
    <row r="1774" spans="1:19">
      <c r="A1774" s="1">
        <v>1772</v>
      </c>
      <c r="B1774" t="s">
        <v>45</v>
      </c>
      <c r="C1774" t="s">
        <v>68</v>
      </c>
      <c r="D1774" t="s">
        <v>357</v>
      </c>
      <c r="F1774" t="s">
        <v>308</v>
      </c>
      <c r="I1774" t="e">
        <f>IF(Table13[[#This Row],[Measurement_Kind]]="number", 1000, IF(Table13[[#This Row],[Measurement_Kind]]=OR("boolean", "str"), 1, "N/A"))</f>
        <v>#VALUE!</v>
      </c>
      <c r="N1774" t="str">
        <f>_xlfn.IFNA(INDEX('[1]Unit _Table'!B:B, MATCH(H1774, '[1]Unit _Table'!A:A)), "")</f>
        <v/>
      </c>
      <c r="O1774" t="s">
        <v>8</v>
      </c>
      <c r="S1774" t="b">
        <v>0</v>
      </c>
    </row>
    <row r="1775" spans="1:19">
      <c r="A1775" s="1">
        <v>1773</v>
      </c>
      <c r="B1775" t="s">
        <v>45</v>
      </c>
      <c r="C1775" t="s">
        <v>70</v>
      </c>
      <c r="D1775" t="s">
        <v>357</v>
      </c>
      <c r="F1775" t="s">
        <v>308</v>
      </c>
      <c r="I1775" t="e">
        <f>IF(Table13[[#This Row],[Measurement_Kind]]="number", 1000, IF(Table13[[#This Row],[Measurement_Kind]]=OR("boolean", "str"), 1, "N/A"))</f>
        <v>#VALUE!</v>
      </c>
      <c r="N1775" t="str">
        <f>_xlfn.IFNA(INDEX('[1]Unit _Table'!B:B, MATCH(H1775, '[1]Unit _Table'!A:A)), "")</f>
        <v/>
      </c>
      <c r="O1775" t="s">
        <v>8</v>
      </c>
      <c r="S1775" t="b">
        <v>0</v>
      </c>
    </row>
    <row r="1776" spans="1:19">
      <c r="A1776" s="1">
        <v>1774</v>
      </c>
      <c r="B1776" t="s">
        <v>45</v>
      </c>
      <c r="C1776" t="s">
        <v>71</v>
      </c>
      <c r="D1776" t="s">
        <v>357</v>
      </c>
      <c r="F1776" t="s">
        <v>308</v>
      </c>
      <c r="I1776" t="e">
        <f>IF(Table13[[#This Row],[Measurement_Kind]]="number", 1000, IF(Table13[[#This Row],[Measurement_Kind]]=OR("boolean", "str"), 1, "N/A"))</f>
        <v>#VALUE!</v>
      </c>
      <c r="N1776" t="str">
        <f>_xlfn.IFNA(INDEX('[1]Unit _Table'!B:B, MATCH(H1776, '[1]Unit _Table'!A:A)), "")</f>
        <v/>
      </c>
      <c r="O1776" t="s">
        <v>8</v>
      </c>
      <c r="S1776" t="b">
        <v>0</v>
      </c>
    </row>
    <row r="1777" spans="1:19">
      <c r="A1777" s="1">
        <v>1775</v>
      </c>
      <c r="B1777" t="s">
        <v>45</v>
      </c>
      <c r="C1777" t="s">
        <v>72</v>
      </c>
      <c r="D1777" t="s">
        <v>357</v>
      </c>
      <c r="F1777" t="s">
        <v>308</v>
      </c>
      <c r="I1777" t="e">
        <f>IF(Table13[[#This Row],[Measurement_Kind]]="number", 1000, IF(Table13[[#This Row],[Measurement_Kind]]=OR("boolean", "str"), 1, "N/A"))</f>
        <v>#VALUE!</v>
      </c>
      <c r="N1777" t="str">
        <f>_xlfn.IFNA(INDEX('[1]Unit _Table'!B:B, MATCH(H1777, '[1]Unit _Table'!A:A)), "")</f>
        <v/>
      </c>
      <c r="O1777" t="s">
        <v>8</v>
      </c>
      <c r="S1777" t="b">
        <v>0</v>
      </c>
    </row>
    <row r="1778" spans="1:19">
      <c r="A1778" s="1">
        <v>1776</v>
      </c>
      <c r="B1778" t="s">
        <v>45</v>
      </c>
      <c r="C1778" t="s">
        <v>121</v>
      </c>
      <c r="D1778" t="s">
        <v>357</v>
      </c>
      <c r="F1778" t="s">
        <v>308</v>
      </c>
      <c r="I1778" t="e">
        <f>IF(Table13[[#This Row],[Measurement_Kind]]="number", 1000, IF(Table13[[#This Row],[Measurement_Kind]]=OR("boolean", "str"), 1, "N/A"))</f>
        <v>#VALUE!</v>
      </c>
      <c r="N1778" t="str">
        <f>_xlfn.IFNA(INDEX('[1]Unit _Table'!B:B, MATCH(H1778, '[1]Unit _Table'!A:A)), "")</f>
        <v/>
      </c>
      <c r="O1778" t="s">
        <v>8</v>
      </c>
      <c r="S1778" t="b">
        <v>0</v>
      </c>
    </row>
    <row r="1779" spans="1:19">
      <c r="A1779" s="1">
        <v>1777</v>
      </c>
      <c r="B1779" t="s">
        <v>45</v>
      </c>
      <c r="C1779" t="s">
        <v>74</v>
      </c>
      <c r="D1779" t="s">
        <v>357</v>
      </c>
      <c r="F1779" t="s">
        <v>308</v>
      </c>
      <c r="I1779" t="e">
        <f>IF(Table13[[#This Row],[Measurement_Kind]]="number", 1000, IF(Table13[[#This Row],[Measurement_Kind]]=OR("boolean", "str"), 1, "N/A"))</f>
        <v>#VALUE!</v>
      </c>
      <c r="N1779" t="str">
        <f>_xlfn.IFNA(INDEX('[1]Unit _Table'!B:B, MATCH(H1779, '[1]Unit _Table'!A:A)), "")</f>
        <v/>
      </c>
      <c r="O1779" t="s">
        <v>8</v>
      </c>
      <c r="S1779" t="b">
        <v>0</v>
      </c>
    </row>
    <row r="1780" spans="1:19">
      <c r="A1780" s="1">
        <v>1778</v>
      </c>
      <c r="B1780" t="s">
        <v>45</v>
      </c>
      <c r="C1780" t="s">
        <v>75</v>
      </c>
      <c r="D1780" t="s">
        <v>357</v>
      </c>
      <c r="F1780" t="s">
        <v>308</v>
      </c>
      <c r="I1780" t="e">
        <f>IF(Table13[[#This Row],[Measurement_Kind]]="number", 1000, IF(Table13[[#This Row],[Measurement_Kind]]=OR("boolean", "str"), 1, "N/A"))</f>
        <v>#VALUE!</v>
      </c>
      <c r="N1780" t="str">
        <f>_xlfn.IFNA(INDEX('[1]Unit _Table'!B:B, MATCH(H1780, '[1]Unit _Table'!A:A)), "")</f>
        <v/>
      </c>
      <c r="O1780" t="s">
        <v>8</v>
      </c>
      <c r="S1780" t="b">
        <v>0</v>
      </c>
    </row>
    <row r="1781" spans="1:19">
      <c r="A1781" s="1">
        <v>1779</v>
      </c>
      <c r="B1781" t="s">
        <v>45</v>
      </c>
      <c r="C1781" t="s">
        <v>77</v>
      </c>
      <c r="D1781" t="s">
        <v>357</v>
      </c>
      <c r="F1781" t="s">
        <v>308</v>
      </c>
      <c r="I1781" t="e">
        <f>IF(Table13[[#This Row],[Measurement_Kind]]="number", 1000, IF(Table13[[#This Row],[Measurement_Kind]]=OR("boolean", "str"), 1, "N/A"))</f>
        <v>#VALUE!</v>
      </c>
      <c r="N1781" t="str">
        <f>_xlfn.IFNA(INDEX('[1]Unit _Table'!B:B, MATCH(H1781, '[1]Unit _Table'!A:A)), "")</f>
        <v/>
      </c>
      <c r="O1781" t="s">
        <v>8</v>
      </c>
      <c r="S1781" t="b">
        <v>0</v>
      </c>
    </row>
    <row r="1782" spans="1:19">
      <c r="A1782" s="1">
        <v>1780</v>
      </c>
      <c r="B1782" t="s">
        <v>45</v>
      </c>
      <c r="C1782" t="s">
        <v>78</v>
      </c>
      <c r="D1782" t="s">
        <v>357</v>
      </c>
      <c r="F1782" t="s">
        <v>308</v>
      </c>
      <c r="I1782" t="e">
        <f>IF(Table13[[#This Row],[Measurement_Kind]]="number", 1000, IF(Table13[[#This Row],[Measurement_Kind]]=OR("boolean", "str"), 1, "N/A"))</f>
        <v>#VALUE!</v>
      </c>
      <c r="N1782" t="str">
        <f>_xlfn.IFNA(INDEX('[1]Unit _Table'!B:B, MATCH(H1782, '[1]Unit _Table'!A:A)), "")</f>
        <v/>
      </c>
      <c r="O1782" t="s">
        <v>8</v>
      </c>
      <c r="S1782" t="b">
        <v>0</v>
      </c>
    </row>
    <row r="1783" spans="1:19">
      <c r="A1783" s="1">
        <v>1781</v>
      </c>
      <c r="B1783" t="s">
        <v>45</v>
      </c>
      <c r="C1783" t="s">
        <v>79</v>
      </c>
      <c r="D1783" t="s">
        <v>357</v>
      </c>
      <c r="F1783" t="s">
        <v>308</v>
      </c>
      <c r="I1783" t="e">
        <f>IF(Table13[[#This Row],[Measurement_Kind]]="number", 1000, IF(Table13[[#This Row],[Measurement_Kind]]=OR("boolean", "str"), 1, "N/A"))</f>
        <v>#VALUE!</v>
      </c>
      <c r="N1783" t="str">
        <f>_xlfn.IFNA(INDEX('[1]Unit _Table'!B:B, MATCH(H1783, '[1]Unit _Table'!A:A)), "")</f>
        <v/>
      </c>
      <c r="O1783" t="s">
        <v>8</v>
      </c>
      <c r="S1783" t="b">
        <v>0</v>
      </c>
    </row>
    <row r="1784" spans="1:19">
      <c r="A1784" s="1">
        <v>1782</v>
      </c>
      <c r="B1784" t="s">
        <v>45</v>
      </c>
      <c r="C1784" t="s">
        <v>80</v>
      </c>
      <c r="D1784" t="s">
        <v>357</v>
      </c>
      <c r="F1784" t="s">
        <v>308</v>
      </c>
      <c r="I1784" t="e">
        <f>IF(Table13[[#This Row],[Measurement_Kind]]="number", 1000, IF(Table13[[#This Row],[Measurement_Kind]]=OR("boolean", "str"), 1, "N/A"))</f>
        <v>#VALUE!</v>
      </c>
      <c r="N1784" t="str">
        <f>_xlfn.IFNA(INDEX('[1]Unit _Table'!B:B, MATCH(H1784, '[1]Unit _Table'!A:A)), "")</f>
        <v/>
      </c>
      <c r="O1784" t="s">
        <v>8</v>
      </c>
      <c r="S1784" t="b">
        <v>0</v>
      </c>
    </row>
    <row r="1785" spans="1:19">
      <c r="A1785" s="1">
        <v>1783</v>
      </c>
      <c r="B1785" t="s">
        <v>45</v>
      </c>
      <c r="C1785" t="s">
        <v>89</v>
      </c>
      <c r="D1785" t="s">
        <v>357</v>
      </c>
      <c r="F1785" t="s">
        <v>308</v>
      </c>
      <c r="I1785" t="e">
        <f>IF(Table13[[#This Row],[Measurement_Kind]]="number", 1000, IF(Table13[[#This Row],[Measurement_Kind]]=OR("boolean", "str"), 1, "N/A"))</f>
        <v>#VALUE!</v>
      </c>
      <c r="N1785" t="str">
        <f>_xlfn.IFNA(INDEX('[1]Unit _Table'!B:B, MATCH(H1785, '[1]Unit _Table'!A:A)), "")</f>
        <v/>
      </c>
      <c r="O1785" t="s">
        <v>8</v>
      </c>
      <c r="S1785" t="b">
        <v>0</v>
      </c>
    </row>
    <row r="1786" spans="1:19">
      <c r="A1786" s="1">
        <v>1784</v>
      </c>
      <c r="B1786" t="s">
        <v>45</v>
      </c>
      <c r="C1786" t="s">
        <v>90</v>
      </c>
      <c r="D1786" t="s">
        <v>357</v>
      </c>
      <c r="F1786" t="s">
        <v>308</v>
      </c>
      <c r="I1786" t="e">
        <f>IF(Table13[[#This Row],[Measurement_Kind]]="number", 1000, IF(Table13[[#This Row],[Measurement_Kind]]=OR("boolean", "str"), 1, "N/A"))</f>
        <v>#VALUE!</v>
      </c>
      <c r="N1786" t="str">
        <f>_xlfn.IFNA(INDEX('[1]Unit _Table'!B:B, MATCH(H1786, '[1]Unit _Table'!A:A)), "")</f>
        <v/>
      </c>
      <c r="O1786" t="s">
        <v>8</v>
      </c>
      <c r="S1786" t="b">
        <v>0</v>
      </c>
    </row>
    <row r="1787" spans="1:19">
      <c r="A1787" s="1">
        <v>1785</v>
      </c>
      <c r="B1787" t="s">
        <v>45</v>
      </c>
      <c r="C1787" t="s">
        <v>91</v>
      </c>
      <c r="D1787" t="s">
        <v>357</v>
      </c>
      <c r="F1787" t="s">
        <v>308</v>
      </c>
      <c r="I1787" t="e">
        <f>IF(Table13[[#This Row],[Measurement_Kind]]="number", 1000, IF(Table13[[#This Row],[Measurement_Kind]]=OR("boolean", "str"), 1, "N/A"))</f>
        <v>#VALUE!</v>
      </c>
      <c r="N1787" t="str">
        <f>_xlfn.IFNA(INDEX('[1]Unit _Table'!B:B, MATCH(H1787, '[1]Unit _Table'!A:A)), "")</f>
        <v/>
      </c>
      <c r="O1787" t="s">
        <v>8</v>
      </c>
      <c r="S1787" t="b">
        <v>0</v>
      </c>
    </row>
    <row r="1788" spans="1:19">
      <c r="A1788" s="1">
        <v>1786</v>
      </c>
      <c r="B1788" t="s">
        <v>45</v>
      </c>
      <c r="C1788" t="s">
        <v>92</v>
      </c>
      <c r="D1788" t="s">
        <v>357</v>
      </c>
      <c r="F1788" t="s">
        <v>308</v>
      </c>
      <c r="I1788" t="e">
        <f>IF(Table13[[#This Row],[Measurement_Kind]]="number", 1000, IF(Table13[[#This Row],[Measurement_Kind]]=OR("boolean", "str"), 1, "N/A"))</f>
        <v>#VALUE!</v>
      </c>
      <c r="N1788" t="str">
        <f>_xlfn.IFNA(INDEX('[1]Unit _Table'!B:B, MATCH(H1788, '[1]Unit _Table'!A:A)), "")</f>
        <v/>
      </c>
      <c r="O1788" t="s">
        <v>8</v>
      </c>
      <c r="S1788" t="b">
        <v>0</v>
      </c>
    </row>
    <row r="1789" spans="1:19">
      <c r="A1789" s="1">
        <v>1787</v>
      </c>
      <c r="B1789" t="s">
        <v>21</v>
      </c>
      <c r="C1789" t="s">
        <v>174</v>
      </c>
      <c r="D1789" t="s">
        <v>356</v>
      </c>
      <c r="E1789" t="s">
        <v>562</v>
      </c>
      <c r="F1789" t="s">
        <v>519</v>
      </c>
      <c r="H1789" t="s">
        <v>383</v>
      </c>
      <c r="I1789">
        <v>1000</v>
      </c>
      <c r="K1789" t="s">
        <v>425</v>
      </c>
      <c r="L1789" t="s">
        <v>423</v>
      </c>
      <c r="M1789" t="s">
        <v>380</v>
      </c>
      <c r="N1789" t="str">
        <f>_xlfn.IFNA(INDEX('[1]Unit _Table'!B:B, MATCH(H1789, '[1]Unit _Table'!$A$1:$A$1000)), "")</f>
        <v>fahrenheit</v>
      </c>
      <c r="O1789" t="s">
        <v>8</v>
      </c>
      <c r="S1789" t="b">
        <v>1</v>
      </c>
    </row>
    <row r="1790" spans="1:19">
      <c r="A1790" s="1">
        <v>1788</v>
      </c>
      <c r="B1790" t="s">
        <v>21</v>
      </c>
      <c r="C1790" t="s">
        <v>175</v>
      </c>
      <c r="D1790" t="s">
        <v>356</v>
      </c>
      <c r="E1790" t="s">
        <v>562</v>
      </c>
      <c r="F1790" t="s">
        <v>519</v>
      </c>
      <c r="H1790" t="s">
        <v>383</v>
      </c>
      <c r="I1790">
        <v>1000</v>
      </c>
      <c r="K1790" t="s">
        <v>418</v>
      </c>
      <c r="L1790" t="s">
        <v>423</v>
      </c>
      <c r="M1790" t="s">
        <v>380</v>
      </c>
      <c r="N1790" t="str">
        <f>_xlfn.IFNA(INDEX('[1]Unit _Table'!B:B, MATCH(H1790, '[1]Unit _Table'!$A$1:$A$1000)), "")</f>
        <v>fahrenheit</v>
      </c>
      <c r="O1790" t="s">
        <v>8</v>
      </c>
      <c r="S1790" t="b">
        <v>1</v>
      </c>
    </row>
    <row r="1791" spans="1:19">
      <c r="A1791" s="1">
        <v>1789</v>
      </c>
      <c r="B1791" t="s">
        <v>21</v>
      </c>
      <c r="C1791" t="s">
        <v>176</v>
      </c>
      <c r="D1791" t="s">
        <v>356</v>
      </c>
      <c r="E1791" t="s">
        <v>562</v>
      </c>
      <c r="F1791" t="s">
        <v>519</v>
      </c>
      <c r="H1791" t="s">
        <v>383</v>
      </c>
      <c r="I1791">
        <v>1000</v>
      </c>
      <c r="K1791" t="s">
        <v>426</v>
      </c>
      <c r="L1791" t="s">
        <v>306</v>
      </c>
      <c r="M1791" t="s">
        <v>380</v>
      </c>
      <c r="N1791" t="str">
        <f>_xlfn.IFNA(INDEX('[1]Unit _Table'!B:B, MATCH(H1791, '[1]Unit _Table'!$A$1:$A$1000)), "")</f>
        <v>fahrenheit</v>
      </c>
      <c r="O1791" t="s">
        <v>8</v>
      </c>
      <c r="S1791" t="b">
        <v>1</v>
      </c>
    </row>
    <row r="1792" spans="1:19">
      <c r="A1792" s="1">
        <v>1790</v>
      </c>
      <c r="B1792" t="s">
        <v>21</v>
      </c>
      <c r="C1792" t="s">
        <v>177</v>
      </c>
      <c r="D1792" t="s">
        <v>356</v>
      </c>
      <c r="E1792" t="s">
        <v>562</v>
      </c>
      <c r="F1792" t="s">
        <v>519</v>
      </c>
      <c r="I1792">
        <v>1000</v>
      </c>
      <c r="K1792" t="s">
        <v>448</v>
      </c>
      <c r="L1792" t="s">
        <v>306</v>
      </c>
      <c r="M1792" t="s">
        <v>380</v>
      </c>
      <c r="N1792" t="str">
        <f>_xlfn.IFNA(INDEX('[1]Unit _Table'!B:B, MATCH(H1792, '[1]Unit _Table'!A798:A1797)), "")</f>
        <v/>
      </c>
      <c r="O1792" t="s">
        <v>8</v>
      </c>
      <c r="S1792" t="b">
        <v>1</v>
      </c>
    </row>
    <row r="1793" spans="1:19">
      <c r="A1793" s="1">
        <v>1791</v>
      </c>
      <c r="B1793" t="s">
        <v>21</v>
      </c>
      <c r="C1793" t="s">
        <v>178</v>
      </c>
      <c r="D1793" t="s">
        <v>356</v>
      </c>
      <c r="E1793" t="s">
        <v>562</v>
      </c>
      <c r="F1793" t="s">
        <v>519</v>
      </c>
      <c r="I1793">
        <v>1000</v>
      </c>
      <c r="K1793" t="s">
        <v>427</v>
      </c>
      <c r="L1793" t="s">
        <v>423</v>
      </c>
      <c r="M1793" t="s">
        <v>380</v>
      </c>
      <c r="N1793" t="str">
        <f>_xlfn.IFNA(INDEX('[1]Unit _Table'!B:B, MATCH(H1793, '[1]Unit _Table'!A897:A1896)), "")</f>
        <v/>
      </c>
      <c r="O1793" t="s">
        <v>8</v>
      </c>
      <c r="S1793" t="b">
        <v>1</v>
      </c>
    </row>
    <row r="1794" spans="1:19">
      <c r="A1794" s="1">
        <v>1792</v>
      </c>
      <c r="B1794" t="s">
        <v>21</v>
      </c>
      <c r="C1794" t="s">
        <v>179</v>
      </c>
      <c r="D1794" t="s">
        <v>356</v>
      </c>
      <c r="E1794" t="s">
        <v>562</v>
      </c>
      <c r="F1794" t="s">
        <v>519</v>
      </c>
      <c r="H1794" t="s">
        <v>383</v>
      </c>
      <c r="I1794">
        <v>1000</v>
      </c>
      <c r="K1794" t="s">
        <v>425</v>
      </c>
      <c r="L1794" t="s">
        <v>423</v>
      </c>
      <c r="M1794" t="s">
        <v>380</v>
      </c>
      <c r="N1794" t="str">
        <f>_xlfn.IFNA(INDEX('[1]Unit _Table'!B:B, MATCH(H1794, '[1]Unit _Table'!$A$1:$A$1000)), "")</f>
        <v>fahrenheit</v>
      </c>
      <c r="O1794" t="s">
        <v>8</v>
      </c>
      <c r="S1794" t="b">
        <v>1</v>
      </c>
    </row>
    <row r="1795" spans="1:19">
      <c r="A1795" s="1">
        <v>1793</v>
      </c>
      <c r="B1795" t="s">
        <v>21</v>
      </c>
      <c r="C1795" t="s">
        <v>180</v>
      </c>
      <c r="D1795" t="s">
        <v>356</v>
      </c>
      <c r="E1795" t="s">
        <v>562</v>
      </c>
      <c r="F1795" t="s">
        <v>519</v>
      </c>
      <c r="H1795" t="s">
        <v>383</v>
      </c>
      <c r="I1795">
        <v>1000</v>
      </c>
      <c r="K1795" t="s">
        <v>424</v>
      </c>
      <c r="L1795" t="s">
        <v>423</v>
      </c>
      <c r="M1795" t="s">
        <v>380</v>
      </c>
      <c r="N1795" t="str">
        <f>_xlfn.IFNA(INDEX('[1]Unit _Table'!B:B, MATCH(H1795, '[1]Unit _Table'!$A$1:$A$1000)), "")</f>
        <v>fahrenheit</v>
      </c>
      <c r="O1795" t="s">
        <v>8</v>
      </c>
      <c r="S1795" t="b">
        <v>1</v>
      </c>
    </row>
    <row r="1796" spans="1:19">
      <c r="A1796" s="1">
        <v>1794</v>
      </c>
      <c r="B1796" t="s">
        <v>21</v>
      </c>
      <c r="C1796" t="s">
        <v>181</v>
      </c>
      <c r="D1796" t="s">
        <v>356</v>
      </c>
      <c r="F1796" t="s">
        <v>519</v>
      </c>
      <c r="I1796" t="e">
        <f>IF(Table13[[#This Row],[Measurement_Kind]]="number", 1000, IF(Table13[[#This Row],[Measurement_Kind]]=OR("boolean", "str"), 1, "N/A"))</f>
        <v>#VALUE!</v>
      </c>
      <c r="N1796" t="str">
        <f>_xlfn.IFNA(INDEX('[1]Unit _Table'!B:B, MATCH(H1796, '[1]Unit _Table'!A:A)), "")</f>
        <v/>
      </c>
      <c r="O1796" t="s">
        <v>8</v>
      </c>
      <c r="S1796" t="b">
        <v>0</v>
      </c>
    </row>
    <row r="1797" spans="1:19">
      <c r="A1797" s="1">
        <v>1795</v>
      </c>
      <c r="B1797" t="s">
        <v>21</v>
      </c>
      <c r="C1797" t="s">
        <v>182</v>
      </c>
      <c r="D1797" t="s">
        <v>356</v>
      </c>
      <c r="F1797" t="s">
        <v>519</v>
      </c>
      <c r="I1797" t="e">
        <f>IF(Table13[[#This Row],[Measurement_Kind]]="number", 1000, IF(Table13[[#This Row],[Measurement_Kind]]=OR("boolean", "str"), 1, "N/A"))</f>
        <v>#VALUE!</v>
      </c>
      <c r="N1797" t="str">
        <f>_xlfn.IFNA(INDEX('[1]Unit _Table'!B:B, MATCH(H1797, '[1]Unit _Table'!A:A)), "")</f>
        <v/>
      </c>
      <c r="O1797" t="s">
        <v>8</v>
      </c>
      <c r="S1797" t="b">
        <v>0</v>
      </c>
    </row>
    <row r="1798" spans="1:19">
      <c r="A1798" s="1">
        <v>1796</v>
      </c>
      <c r="B1798" t="s">
        <v>21</v>
      </c>
      <c r="C1798" t="s">
        <v>280</v>
      </c>
      <c r="D1798" t="s">
        <v>356</v>
      </c>
      <c r="E1798" t="s">
        <v>562</v>
      </c>
      <c r="F1798" t="s">
        <v>519</v>
      </c>
      <c r="I1798">
        <v>1000</v>
      </c>
      <c r="K1798" t="s">
        <v>422</v>
      </c>
      <c r="L1798" t="s">
        <v>306</v>
      </c>
      <c r="M1798" t="s">
        <v>380</v>
      </c>
      <c r="N1798" t="str">
        <f>_xlfn.IFNA(INDEX('[1]Unit _Table'!B:B, MATCH(H1798, '[1]Unit _Table'!A1572:A2571)), "")</f>
        <v/>
      </c>
      <c r="O1798" t="s">
        <v>8</v>
      </c>
      <c r="S1798" t="b">
        <v>0</v>
      </c>
    </row>
    <row r="1799" spans="1:19">
      <c r="A1799" s="1">
        <v>1797</v>
      </c>
      <c r="B1799" t="s">
        <v>21</v>
      </c>
      <c r="C1799" t="s">
        <v>183</v>
      </c>
      <c r="D1799" t="s">
        <v>356</v>
      </c>
      <c r="E1799" t="s">
        <v>562</v>
      </c>
      <c r="F1799" t="s">
        <v>519</v>
      </c>
      <c r="H1799" t="s">
        <v>505</v>
      </c>
      <c r="I1799">
        <v>1000</v>
      </c>
      <c r="K1799" t="s">
        <v>421</v>
      </c>
      <c r="L1799" t="s">
        <v>306</v>
      </c>
      <c r="M1799" t="s">
        <v>305</v>
      </c>
      <c r="N1799" t="s">
        <v>504</v>
      </c>
      <c r="O1799" t="s">
        <v>8</v>
      </c>
      <c r="S1799" t="b">
        <v>0</v>
      </c>
    </row>
    <row r="1800" spans="1:19">
      <c r="A1800" s="1">
        <v>1798</v>
      </c>
      <c r="B1800" t="s">
        <v>21</v>
      </c>
      <c r="C1800" t="s">
        <v>184</v>
      </c>
      <c r="D1800" t="s">
        <v>356</v>
      </c>
      <c r="E1800" t="s">
        <v>562</v>
      </c>
      <c r="F1800" t="s">
        <v>519</v>
      </c>
      <c r="I1800">
        <v>1000</v>
      </c>
      <c r="K1800" t="s">
        <v>421</v>
      </c>
      <c r="L1800" t="s">
        <v>306</v>
      </c>
      <c r="M1800" t="s">
        <v>305</v>
      </c>
      <c r="N1800" t="str">
        <f>_xlfn.IFNA(INDEX('[1]Unit _Table'!B:B, MATCH(H1800, '[1]Unit _Table'!A1685:A2684)), "")</f>
        <v/>
      </c>
      <c r="O1800" t="s">
        <v>8</v>
      </c>
      <c r="S1800" t="b">
        <v>0</v>
      </c>
    </row>
    <row r="1801" spans="1:19">
      <c r="A1801" s="1">
        <v>1799</v>
      </c>
      <c r="B1801" t="s">
        <v>21</v>
      </c>
      <c r="C1801" t="s">
        <v>185</v>
      </c>
      <c r="D1801" t="s">
        <v>356</v>
      </c>
      <c r="E1801" t="s">
        <v>562</v>
      </c>
      <c r="F1801" t="s">
        <v>519</v>
      </c>
      <c r="I1801">
        <v>1000</v>
      </c>
      <c r="K1801" t="s">
        <v>307</v>
      </c>
      <c r="L1801" t="s">
        <v>299</v>
      </c>
      <c r="M1801" t="s">
        <v>305</v>
      </c>
      <c r="N1801" t="str">
        <f>_xlfn.IFNA(INDEX('[1]Unit _Table'!B:B, MATCH(H1801, '[1]Unit _Table'!A1764:A2763)), "")</f>
        <v/>
      </c>
      <c r="O1801" t="s">
        <v>8</v>
      </c>
      <c r="S1801" t="b">
        <v>0</v>
      </c>
    </row>
    <row r="1802" spans="1:19">
      <c r="A1802" s="1">
        <v>1800</v>
      </c>
      <c r="B1802" t="s">
        <v>21</v>
      </c>
      <c r="C1802" t="s">
        <v>186</v>
      </c>
      <c r="D1802" t="s">
        <v>356</v>
      </c>
      <c r="E1802" t="s">
        <v>562</v>
      </c>
      <c r="F1802" t="s">
        <v>519</v>
      </c>
      <c r="H1802" t="s">
        <v>383</v>
      </c>
      <c r="I1802">
        <v>1000</v>
      </c>
      <c r="K1802" t="s">
        <v>418</v>
      </c>
      <c r="L1802" t="s">
        <v>306</v>
      </c>
      <c r="M1802" t="s">
        <v>380</v>
      </c>
      <c r="N1802" t="str">
        <f>_xlfn.IFNA(INDEX('[1]Unit _Table'!B:B, MATCH(H1802, '[1]Unit _Table'!$A$1:$A$1000)), "")</f>
        <v>fahrenheit</v>
      </c>
      <c r="O1802" t="s">
        <v>8</v>
      </c>
      <c r="S1802" t="b">
        <v>1</v>
      </c>
    </row>
    <row r="1803" spans="1:19">
      <c r="A1803" s="1">
        <v>1801</v>
      </c>
      <c r="B1803" t="s">
        <v>21</v>
      </c>
      <c r="C1803" t="s">
        <v>187</v>
      </c>
      <c r="D1803" t="s">
        <v>356</v>
      </c>
      <c r="E1803" t="s">
        <v>562</v>
      </c>
      <c r="F1803" t="s">
        <v>519</v>
      </c>
      <c r="I1803">
        <v>1000</v>
      </c>
      <c r="K1803" t="s">
        <v>379</v>
      </c>
      <c r="L1803" t="s">
        <v>306</v>
      </c>
      <c r="M1803" t="s">
        <v>305</v>
      </c>
      <c r="N1803" t="str">
        <f>_xlfn.IFNA(INDEX('[1]Unit _Table'!B:B, MATCH(H1803, '[1]Unit _Table'!A2103:A3102)), "")</f>
        <v/>
      </c>
      <c r="O1803" t="s">
        <v>8</v>
      </c>
      <c r="S1803" t="b">
        <v>0</v>
      </c>
    </row>
    <row r="1804" spans="1:19">
      <c r="A1804" s="1">
        <v>1802</v>
      </c>
      <c r="B1804" t="s">
        <v>21</v>
      </c>
      <c r="C1804" t="s">
        <v>188</v>
      </c>
      <c r="D1804" t="s">
        <v>356</v>
      </c>
      <c r="F1804" t="s">
        <v>519</v>
      </c>
      <c r="I1804" t="e">
        <f>IF(Table13[[#This Row],[Measurement_Kind]]="number", 1000, IF(Table13[[#This Row],[Measurement_Kind]]=OR("boolean", "str"), 1, "N/A"))</f>
        <v>#VALUE!</v>
      </c>
      <c r="N1804" t="str">
        <f>_xlfn.IFNA(INDEX('[1]Unit _Table'!B:B, MATCH(H1804, '[1]Unit _Table'!A:A)), "")</f>
        <v/>
      </c>
      <c r="O1804" t="s">
        <v>8</v>
      </c>
      <c r="S1804" t="b">
        <v>0</v>
      </c>
    </row>
    <row r="1805" spans="1:19">
      <c r="A1805" s="1">
        <v>1803</v>
      </c>
      <c r="B1805" t="s">
        <v>21</v>
      </c>
      <c r="C1805" t="s">
        <v>131</v>
      </c>
      <c r="D1805" t="s">
        <v>356</v>
      </c>
      <c r="E1805" t="s">
        <v>562</v>
      </c>
      <c r="F1805" t="s">
        <v>519</v>
      </c>
      <c r="I1805">
        <v>1000</v>
      </c>
      <c r="K1805" t="s">
        <v>417</v>
      </c>
      <c r="L1805" t="s">
        <v>306</v>
      </c>
      <c r="M1805" t="s">
        <v>380</v>
      </c>
      <c r="N1805" t="str">
        <f>_xlfn.IFNA(INDEX('[1]Unit _Table'!B:B, MATCH(H1805, '[1]Unit _Table'!A1914:A2913)), "")</f>
        <v/>
      </c>
      <c r="O1805" t="s">
        <v>8</v>
      </c>
      <c r="S1805" t="b">
        <v>0</v>
      </c>
    </row>
    <row r="1806" spans="1:19">
      <c r="A1806" s="1">
        <v>1804</v>
      </c>
      <c r="B1806" t="s">
        <v>21</v>
      </c>
      <c r="C1806" t="s">
        <v>189</v>
      </c>
      <c r="D1806" t="s">
        <v>356</v>
      </c>
      <c r="E1806" t="s">
        <v>562</v>
      </c>
      <c r="F1806" t="s">
        <v>519</v>
      </c>
      <c r="I1806">
        <v>1000</v>
      </c>
      <c r="K1806" t="s">
        <v>461</v>
      </c>
      <c r="L1806" t="s">
        <v>306</v>
      </c>
      <c r="M1806" t="s">
        <v>380</v>
      </c>
      <c r="N1806" t="str">
        <f>_xlfn.IFNA(INDEX('[1]Unit _Table'!B:B, MATCH(H1806, '[1]Unit _Table'!A1965:A2964)), "")</f>
        <v/>
      </c>
      <c r="O1806" t="s">
        <v>8</v>
      </c>
      <c r="S1806" t="b">
        <v>0</v>
      </c>
    </row>
    <row r="1807" spans="1:19">
      <c r="A1807" s="1">
        <v>1805</v>
      </c>
      <c r="B1807" t="s">
        <v>21</v>
      </c>
      <c r="C1807" t="s">
        <v>132</v>
      </c>
      <c r="D1807" t="s">
        <v>356</v>
      </c>
      <c r="E1807" t="s">
        <v>562</v>
      </c>
      <c r="F1807" t="s">
        <v>519</v>
      </c>
      <c r="I1807">
        <v>1000</v>
      </c>
      <c r="K1807" t="s">
        <v>378</v>
      </c>
      <c r="L1807" t="s">
        <v>306</v>
      </c>
      <c r="M1807" t="s">
        <v>305</v>
      </c>
      <c r="N1807" t="str">
        <f>_xlfn.IFNA(INDEX('[1]Unit _Table'!B:B, MATCH(H1807, '[1]Unit _Table'!A2652:A3651)), "")</f>
        <v/>
      </c>
      <c r="O1807" t="s">
        <v>8</v>
      </c>
      <c r="S1807" t="b">
        <v>0</v>
      </c>
    </row>
    <row r="1808" spans="1:19">
      <c r="A1808" s="1">
        <v>1806</v>
      </c>
      <c r="B1808" t="s">
        <v>21</v>
      </c>
      <c r="C1808" t="s">
        <v>190</v>
      </c>
      <c r="D1808" t="s">
        <v>356</v>
      </c>
      <c r="F1808" t="s">
        <v>519</v>
      </c>
      <c r="I1808" t="e">
        <f>IF(Table13[[#This Row],[Measurement_Kind]]="number", 1000, IF(Table13[[#This Row],[Measurement_Kind]]=OR("boolean", "str"), 1, "N/A"))</f>
        <v>#VALUE!</v>
      </c>
      <c r="N1808" t="str">
        <f>_xlfn.IFNA(INDEX('[1]Unit _Table'!B:B, MATCH(H1808, '[1]Unit _Table'!A:A)), "")</f>
        <v/>
      </c>
      <c r="O1808" t="s">
        <v>8</v>
      </c>
      <c r="S1808" t="b">
        <v>0</v>
      </c>
    </row>
    <row r="1809" spans="1:19">
      <c r="A1809" s="1">
        <v>1807</v>
      </c>
      <c r="B1809" t="s">
        <v>21</v>
      </c>
      <c r="C1809" t="s">
        <v>191</v>
      </c>
      <c r="D1809" t="s">
        <v>356</v>
      </c>
      <c r="F1809" t="s">
        <v>519</v>
      </c>
      <c r="I1809" t="e">
        <f>IF(Table13[[#This Row],[Measurement_Kind]]="number", 1000, IF(Table13[[#This Row],[Measurement_Kind]]=OR("boolean", "str"), 1, "N/A"))</f>
        <v>#VALUE!</v>
      </c>
      <c r="N1809" t="str">
        <f>_xlfn.IFNA(INDEX('[1]Unit _Table'!B:B, MATCH(H1809, '[1]Unit _Table'!A:A)), "")</f>
        <v/>
      </c>
      <c r="O1809" t="s">
        <v>8</v>
      </c>
      <c r="S1809" t="b">
        <v>0</v>
      </c>
    </row>
    <row r="1810" spans="1:19">
      <c r="A1810" s="1">
        <v>1808</v>
      </c>
      <c r="B1810" t="s">
        <v>21</v>
      </c>
      <c r="C1810" t="s">
        <v>192</v>
      </c>
      <c r="D1810" t="s">
        <v>356</v>
      </c>
      <c r="E1810" t="s">
        <v>562</v>
      </c>
      <c r="F1810" t="s">
        <v>519</v>
      </c>
      <c r="I1810">
        <v>1000</v>
      </c>
      <c r="K1810" t="s">
        <v>416</v>
      </c>
      <c r="L1810" t="s">
        <v>306</v>
      </c>
      <c r="M1810" t="s">
        <v>380</v>
      </c>
      <c r="N1810" t="str">
        <f>_xlfn.IFNA(INDEX('[1]Unit _Table'!B:B, MATCH(H1810, '[1]Unit _Table'!A2018:A3017)), "")</f>
        <v/>
      </c>
      <c r="O1810" t="s">
        <v>8</v>
      </c>
      <c r="S1810" t="b">
        <v>0</v>
      </c>
    </row>
    <row r="1811" spans="1:19">
      <c r="A1811" s="1">
        <v>1809</v>
      </c>
      <c r="B1811" t="s">
        <v>21</v>
      </c>
      <c r="C1811" t="s">
        <v>193</v>
      </c>
      <c r="D1811" t="s">
        <v>356</v>
      </c>
      <c r="F1811" t="s">
        <v>519</v>
      </c>
      <c r="I1811" t="e">
        <f>IF(Table13[[#This Row],[Measurement_Kind]]="number", 1000, IF(Table13[[#This Row],[Measurement_Kind]]=OR("boolean", "str"), 1, "N/A"))</f>
        <v>#VALUE!</v>
      </c>
      <c r="N1811" t="str">
        <f>_xlfn.IFNA(INDEX('[1]Unit _Table'!B:B, MATCH(H1811, '[1]Unit _Table'!A:A)), "")</f>
        <v/>
      </c>
      <c r="O1811" t="s">
        <v>8</v>
      </c>
      <c r="S1811" t="b">
        <v>0</v>
      </c>
    </row>
    <row r="1812" spans="1:19">
      <c r="A1812" s="1">
        <v>1810</v>
      </c>
      <c r="B1812" t="s">
        <v>21</v>
      </c>
      <c r="C1812" t="s">
        <v>194</v>
      </c>
      <c r="D1812" t="s">
        <v>356</v>
      </c>
      <c r="F1812" t="s">
        <v>519</v>
      </c>
      <c r="I1812" t="e">
        <f>IF(Table13[[#This Row],[Measurement_Kind]]="number", 1000, IF(Table13[[#This Row],[Measurement_Kind]]=OR("boolean", "str"), 1, "N/A"))</f>
        <v>#VALUE!</v>
      </c>
      <c r="N1812" t="str">
        <f>_xlfn.IFNA(INDEX('[1]Unit _Table'!B:B, MATCH(H1812, '[1]Unit _Table'!A:A)), "")</f>
        <v/>
      </c>
      <c r="O1812" t="s">
        <v>8</v>
      </c>
      <c r="S1812" t="b">
        <v>0</v>
      </c>
    </row>
    <row r="1813" spans="1:19">
      <c r="A1813" s="1">
        <v>1811</v>
      </c>
      <c r="B1813" t="s">
        <v>21</v>
      </c>
      <c r="C1813" t="s">
        <v>195</v>
      </c>
      <c r="D1813" t="s">
        <v>356</v>
      </c>
      <c r="F1813" t="s">
        <v>519</v>
      </c>
      <c r="I1813" t="e">
        <f>IF(Table13[[#This Row],[Measurement_Kind]]="number", 1000, IF(Table13[[#This Row],[Measurement_Kind]]=OR("boolean", "str"), 1, "N/A"))</f>
        <v>#VALUE!</v>
      </c>
      <c r="N1813" t="str">
        <f>_xlfn.IFNA(INDEX('[1]Unit _Table'!B:B, MATCH(H1813, '[1]Unit _Table'!A:A)), "")</f>
        <v/>
      </c>
      <c r="O1813" t="s">
        <v>8</v>
      </c>
      <c r="S1813" t="b">
        <v>0</v>
      </c>
    </row>
    <row r="1814" spans="1:19">
      <c r="A1814" s="1">
        <v>1812</v>
      </c>
      <c r="B1814" t="s">
        <v>21</v>
      </c>
      <c r="C1814" t="s">
        <v>196</v>
      </c>
      <c r="D1814" t="s">
        <v>356</v>
      </c>
      <c r="F1814" t="s">
        <v>519</v>
      </c>
      <c r="I1814" t="e">
        <f>IF(Table13[[#This Row],[Measurement_Kind]]="number", 1000, IF(Table13[[#This Row],[Measurement_Kind]]=OR("boolean", "str"), 1, "N/A"))</f>
        <v>#VALUE!</v>
      </c>
      <c r="N1814" t="str">
        <f>_xlfn.IFNA(INDEX('[1]Unit _Table'!B:B, MATCH(H1814, '[1]Unit _Table'!A:A)), "")</f>
        <v/>
      </c>
      <c r="O1814" t="s">
        <v>8</v>
      </c>
      <c r="S1814" t="b">
        <v>0</v>
      </c>
    </row>
    <row r="1815" spans="1:19">
      <c r="A1815" s="1">
        <v>1813</v>
      </c>
      <c r="B1815" t="s">
        <v>21</v>
      </c>
      <c r="C1815" t="s">
        <v>281</v>
      </c>
      <c r="D1815" t="s">
        <v>356</v>
      </c>
      <c r="E1815" t="s">
        <v>562</v>
      </c>
      <c r="F1815" t="s">
        <v>519</v>
      </c>
      <c r="H1815" t="s">
        <v>383</v>
      </c>
      <c r="I1815">
        <v>1000</v>
      </c>
      <c r="K1815" t="s">
        <v>415</v>
      </c>
      <c r="L1815" t="s">
        <v>306</v>
      </c>
      <c r="M1815" t="s">
        <v>380</v>
      </c>
      <c r="N1815" t="str">
        <f>_xlfn.IFNA(INDEX('[1]Unit _Table'!B:B, MATCH(H1815, '[1]Unit _Table'!$A$1:$A$1000)), "")</f>
        <v>fahrenheit</v>
      </c>
      <c r="O1815" t="s">
        <v>8</v>
      </c>
      <c r="S1815" t="b">
        <v>0</v>
      </c>
    </row>
    <row r="1816" spans="1:19">
      <c r="A1816" s="1">
        <v>1814</v>
      </c>
      <c r="B1816" t="s">
        <v>21</v>
      </c>
      <c r="C1816" t="s">
        <v>197</v>
      </c>
      <c r="D1816" t="s">
        <v>356</v>
      </c>
      <c r="E1816" t="s">
        <v>562</v>
      </c>
      <c r="F1816" t="s">
        <v>519</v>
      </c>
      <c r="I1816">
        <v>1</v>
      </c>
      <c r="K1816" t="s">
        <v>414</v>
      </c>
      <c r="L1816" t="s">
        <v>299</v>
      </c>
      <c r="M1816" t="s">
        <v>298</v>
      </c>
      <c r="N1816" t="str">
        <f>_xlfn.IFNA(INDEX('[1]Unit _Table'!B:B, MATCH(H1816, '[1]Unit _Table'!A2141:A3140)), "")</f>
        <v/>
      </c>
      <c r="O1816" t="s">
        <v>8</v>
      </c>
      <c r="S1816" t="b">
        <v>0</v>
      </c>
    </row>
    <row r="1817" spans="1:19">
      <c r="A1817" s="1">
        <v>1815</v>
      </c>
      <c r="B1817" t="s">
        <v>21</v>
      </c>
      <c r="C1817" t="s">
        <v>25</v>
      </c>
      <c r="D1817" t="s">
        <v>356</v>
      </c>
      <c r="F1817" t="s">
        <v>519</v>
      </c>
      <c r="I1817">
        <v>1</v>
      </c>
      <c r="N1817" t="str">
        <f>_xlfn.IFNA(INDEX('[1]Unit _Table'!B:B, MATCH(H1817, '[1]Unit _Table'!A:A)), "")</f>
        <v/>
      </c>
      <c r="O1817" t="s">
        <v>8</v>
      </c>
      <c r="S1817" t="b">
        <v>0</v>
      </c>
    </row>
    <row r="1818" spans="1:19">
      <c r="A1818" s="1">
        <v>1816</v>
      </c>
      <c r="B1818" t="s">
        <v>21</v>
      </c>
      <c r="C1818" t="s">
        <v>200</v>
      </c>
      <c r="D1818" t="s">
        <v>356</v>
      </c>
      <c r="E1818" t="s">
        <v>562</v>
      </c>
      <c r="F1818" t="s">
        <v>519</v>
      </c>
      <c r="I1818">
        <v>1</v>
      </c>
      <c r="K1818" t="s">
        <v>304</v>
      </c>
      <c r="L1818" t="s">
        <v>299</v>
      </c>
      <c r="M1818" t="s">
        <v>298</v>
      </c>
      <c r="N1818" t="str">
        <f>_xlfn.IFNA(INDEX('[1]Unit _Table'!B:B, MATCH(H1818, '[1]Unit _Table'!A2302:A3301)), "")</f>
        <v/>
      </c>
      <c r="O1818" t="s">
        <v>8</v>
      </c>
      <c r="S1818" t="b">
        <v>1</v>
      </c>
    </row>
    <row r="1819" spans="1:19">
      <c r="A1819" s="1">
        <v>1817</v>
      </c>
      <c r="B1819" t="s">
        <v>21</v>
      </c>
      <c r="C1819" t="s">
        <v>201</v>
      </c>
      <c r="D1819" t="s">
        <v>356</v>
      </c>
      <c r="E1819" t="s">
        <v>562</v>
      </c>
      <c r="F1819" t="s">
        <v>519</v>
      </c>
      <c r="I1819">
        <v>1</v>
      </c>
      <c r="K1819" t="s">
        <v>300</v>
      </c>
      <c r="L1819" t="s">
        <v>299</v>
      </c>
      <c r="M1819" t="s">
        <v>298</v>
      </c>
      <c r="N1819" t="str">
        <f>_xlfn.IFNA(INDEX('[1]Unit _Table'!B:B, MATCH(H1819, '[1]Unit _Table'!A4127:A5126)), "")</f>
        <v/>
      </c>
      <c r="O1819" t="s">
        <v>8</v>
      </c>
      <c r="S1819" t="b">
        <v>1</v>
      </c>
    </row>
    <row r="1820" spans="1:19">
      <c r="A1820" s="1">
        <v>1818</v>
      </c>
      <c r="B1820" t="s">
        <v>21</v>
      </c>
      <c r="C1820" t="s">
        <v>202</v>
      </c>
      <c r="D1820" t="s">
        <v>356</v>
      </c>
      <c r="E1820" t="s">
        <v>562</v>
      </c>
      <c r="F1820" t="s">
        <v>519</v>
      </c>
      <c r="H1820" t="s">
        <v>383</v>
      </c>
      <c r="I1820">
        <v>1000</v>
      </c>
      <c r="K1820" t="s">
        <v>386</v>
      </c>
      <c r="L1820" t="s">
        <v>306</v>
      </c>
      <c r="M1820" t="s">
        <v>380</v>
      </c>
      <c r="N1820" t="str">
        <f>_xlfn.IFNA(INDEX('[1]Unit _Table'!B:B, MATCH(H1820, '[1]Unit _Table'!$A$1:$A$1000)), "")</f>
        <v>fahrenheit</v>
      </c>
      <c r="O1820" t="s">
        <v>8</v>
      </c>
      <c r="S1820" t="b">
        <v>0</v>
      </c>
    </row>
    <row r="1821" spans="1:19">
      <c r="A1821" s="1">
        <v>1819</v>
      </c>
      <c r="B1821" t="s">
        <v>21</v>
      </c>
      <c r="C1821" t="s">
        <v>203</v>
      </c>
      <c r="D1821" t="s">
        <v>356</v>
      </c>
      <c r="E1821" t="s">
        <v>562</v>
      </c>
      <c r="F1821" t="s">
        <v>519</v>
      </c>
      <c r="H1821" t="s">
        <v>383</v>
      </c>
      <c r="I1821">
        <v>1000</v>
      </c>
      <c r="K1821" t="s">
        <v>385</v>
      </c>
      <c r="L1821" t="s">
        <v>306</v>
      </c>
      <c r="M1821" t="s">
        <v>380</v>
      </c>
      <c r="N1821" t="str">
        <f>_xlfn.IFNA(INDEX('[1]Unit _Table'!B:B, MATCH(H1821, '[1]Unit _Table'!$A$1:$A$1000)), "")</f>
        <v>fahrenheit</v>
      </c>
      <c r="O1821" t="s">
        <v>8</v>
      </c>
      <c r="S1821" t="b">
        <v>0</v>
      </c>
    </row>
    <row r="1822" spans="1:19">
      <c r="A1822" s="1">
        <v>1820</v>
      </c>
      <c r="B1822" t="s">
        <v>21</v>
      </c>
      <c r="C1822" t="s">
        <v>282</v>
      </c>
      <c r="D1822" t="s">
        <v>356</v>
      </c>
      <c r="E1822" t="s">
        <v>562</v>
      </c>
      <c r="F1822" t="s">
        <v>519</v>
      </c>
      <c r="H1822" t="s">
        <v>383</v>
      </c>
      <c r="I1822">
        <v>1000</v>
      </c>
      <c r="K1822" t="s">
        <v>384</v>
      </c>
      <c r="L1822" t="s">
        <v>306</v>
      </c>
      <c r="M1822" t="s">
        <v>380</v>
      </c>
      <c r="N1822" t="str">
        <f>_xlfn.IFNA(INDEX('[1]Unit _Table'!B:B, MATCH(H1822, '[1]Unit _Table'!$A$1:$A$1000)), "")</f>
        <v>fahrenheit</v>
      </c>
      <c r="O1822" t="s">
        <v>8</v>
      </c>
      <c r="S1822" t="b">
        <v>0</v>
      </c>
    </row>
    <row r="1823" spans="1:19">
      <c r="A1823" s="1">
        <v>1821</v>
      </c>
      <c r="B1823" t="s">
        <v>21</v>
      </c>
      <c r="C1823" t="s">
        <v>147</v>
      </c>
      <c r="D1823" t="s">
        <v>356</v>
      </c>
      <c r="E1823" t="s">
        <v>562</v>
      </c>
      <c r="F1823" t="s">
        <v>519</v>
      </c>
      <c r="I1823">
        <v>1000</v>
      </c>
      <c r="K1823" t="s">
        <v>307</v>
      </c>
      <c r="L1823" t="s">
        <v>376</v>
      </c>
      <c r="M1823" t="s">
        <v>305</v>
      </c>
      <c r="N1823" t="str">
        <f>_xlfn.IFNA(INDEX('[1]Unit _Table'!B:B, MATCH(H1823, '[1]Unit _Table'!A3008:A4007)), "")</f>
        <v/>
      </c>
      <c r="O1823" t="s">
        <v>8</v>
      </c>
      <c r="S1823" t="b">
        <v>0</v>
      </c>
    </row>
    <row r="1824" spans="1:19">
      <c r="A1824" s="1">
        <v>1822</v>
      </c>
      <c r="B1824" t="s">
        <v>21</v>
      </c>
      <c r="C1824" t="s">
        <v>204</v>
      </c>
      <c r="D1824" t="s">
        <v>356</v>
      </c>
      <c r="E1824" t="s">
        <v>562</v>
      </c>
      <c r="F1824" t="s">
        <v>519</v>
      </c>
      <c r="H1824" t="s">
        <v>383</v>
      </c>
      <c r="I1824">
        <v>1000</v>
      </c>
      <c r="K1824" t="s">
        <v>382</v>
      </c>
      <c r="L1824" t="s">
        <v>306</v>
      </c>
      <c r="M1824" t="s">
        <v>380</v>
      </c>
      <c r="N1824" t="str">
        <f>_xlfn.IFNA(INDEX('[1]Unit _Table'!B:B, MATCH(H1824, '[1]Unit _Table'!$A$1:$A$1000)), "")</f>
        <v>fahrenheit</v>
      </c>
      <c r="O1824" t="s">
        <v>8</v>
      </c>
      <c r="S1824" t="b">
        <v>1</v>
      </c>
    </row>
    <row r="1825" spans="1:19">
      <c r="A1825" s="1">
        <v>1823</v>
      </c>
      <c r="B1825" t="s">
        <v>21</v>
      </c>
      <c r="C1825" t="s">
        <v>205</v>
      </c>
      <c r="D1825" t="s">
        <v>356</v>
      </c>
      <c r="E1825" t="s">
        <v>562</v>
      </c>
      <c r="F1825" t="s">
        <v>519</v>
      </c>
      <c r="I1825">
        <v>1000</v>
      </c>
      <c r="K1825" t="s">
        <v>307</v>
      </c>
      <c r="L1825" t="s">
        <v>306</v>
      </c>
      <c r="M1825" t="s">
        <v>305</v>
      </c>
      <c r="N1825" t="str">
        <f>_xlfn.IFNA(INDEX('[1]Unit _Table'!B:B, MATCH(H1825, '[1]Unit _Table'!A3110:A4109)), "")</f>
        <v/>
      </c>
      <c r="O1825" t="s">
        <v>8</v>
      </c>
      <c r="S1825" t="b">
        <v>0</v>
      </c>
    </row>
    <row r="1826" spans="1:19">
      <c r="A1826" s="1">
        <v>1824</v>
      </c>
      <c r="B1826" t="s">
        <v>105</v>
      </c>
      <c r="C1826" t="s">
        <v>206</v>
      </c>
      <c r="D1826" t="s">
        <v>356</v>
      </c>
      <c r="E1826" t="s">
        <v>562</v>
      </c>
      <c r="F1826" t="s">
        <v>519</v>
      </c>
      <c r="H1826" t="s">
        <v>383</v>
      </c>
      <c r="I1826">
        <v>1000</v>
      </c>
      <c r="K1826" t="s">
        <v>451</v>
      </c>
      <c r="L1826" t="s">
        <v>423</v>
      </c>
      <c r="M1826" t="s">
        <v>380</v>
      </c>
      <c r="N1826" t="str">
        <f>_xlfn.IFNA(INDEX('[1]Unit _Table'!B:B, MATCH(H1826, '[1]Unit _Table'!$A$1:$A$1000)), "")</f>
        <v>fahrenheit</v>
      </c>
      <c r="O1826" t="s">
        <v>8</v>
      </c>
      <c r="S1826" t="b">
        <v>1</v>
      </c>
    </row>
    <row r="1827" spans="1:19">
      <c r="A1827" s="1">
        <v>1825</v>
      </c>
      <c r="B1827" t="s">
        <v>105</v>
      </c>
      <c r="C1827" t="s">
        <v>207</v>
      </c>
      <c r="D1827" t="s">
        <v>356</v>
      </c>
      <c r="E1827" t="s">
        <v>562</v>
      </c>
      <c r="F1827" t="s">
        <v>519</v>
      </c>
      <c r="H1827" t="s">
        <v>383</v>
      </c>
      <c r="I1827">
        <v>1000</v>
      </c>
      <c r="K1827" t="s">
        <v>450</v>
      </c>
      <c r="L1827" t="s">
        <v>306</v>
      </c>
      <c r="M1827" t="s">
        <v>380</v>
      </c>
      <c r="N1827" t="str">
        <f>_xlfn.IFNA(INDEX('[1]Unit _Table'!B:B, MATCH(H1827, '[1]Unit _Table'!$A$1:$A$1000)), "")</f>
        <v>fahrenheit</v>
      </c>
      <c r="O1827" t="s">
        <v>8</v>
      </c>
      <c r="S1827" t="b">
        <v>1</v>
      </c>
    </row>
    <row r="1828" spans="1:19">
      <c r="A1828" s="1">
        <v>1826</v>
      </c>
      <c r="B1828" t="s">
        <v>105</v>
      </c>
      <c r="C1828" t="s">
        <v>219</v>
      </c>
      <c r="D1828" t="s">
        <v>356</v>
      </c>
      <c r="E1828" t="s">
        <v>562</v>
      </c>
      <c r="F1828" t="s">
        <v>519</v>
      </c>
      <c r="H1828" t="s">
        <v>383</v>
      </c>
      <c r="I1828">
        <v>1000</v>
      </c>
      <c r="K1828" t="s">
        <v>449</v>
      </c>
      <c r="L1828" t="s">
        <v>306</v>
      </c>
      <c r="M1828" t="s">
        <v>380</v>
      </c>
      <c r="N1828" t="str">
        <f>_xlfn.IFNA(INDEX('[1]Unit _Table'!B:B, MATCH(H1828, '[1]Unit _Table'!$A$1:$A$1000)), "")</f>
        <v>fahrenheit</v>
      </c>
      <c r="O1828" t="s">
        <v>8</v>
      </c>
      <c r="S1828" t="b">
        <v>0</v>
      </c>
    </row>
    <row r="1829" spans="1:19">
      <c r="A1829" s="1">
        <v>1827</v>
      </c>
      <c r="B1829" t="s">
        <v>105</v>
      </c>
      <c r="C1829" t="s">
        <v>220</v>
      </c>
      <c r="D1829" t="s">
        <v>356</v>
      </c>
      <c r="E1829" t="s">
        <v>562</v>
      </c>
      <c r="F1829" t="s">
        <v>519</v>
      </c>
      <c r="H1829" t="s">
        <v>383</v>
      </c>
      <c r="I1829">
        <v>1000</v>
      </c>
      <c r="K1829" t="s">
        <v>449</v>
      </c>
      <c r="L1829" t="s">
        <v>306</v>
      </c>
      <c r="M1829" t="s">
        <v>380</v>
      </c>
      <c r="N1829" t="str">
        <f>_xlfn.IFNA(INDEX('[1]Unit _Table'!B:B, MATCH(H1829, '[1]Unit _Table'!$A$1:$A$1000)), "")</f>
        <v>fahrenheit</v>
      </c>
      <c r="O1829" t="s">
        <v>8</v>
      </c>
      <c r="S1829" t="b">
        <v>0</v>
      </c>
    </row>
    <row r="1830" spans="1:19">
      <c r="A1830" s="1">
        <v>1828</v>
      </c>
      <c r="B1830" t="s">
        <v>105</v>
      </c>
      <c r="C1830" t="s">
        <v>209</v>
      </c>
      <c r="D1830" t="s">
        <v>356</v>
      </c>
      <c r="E1830" t="s">
        <v>562</v>
      </c>
      <c r="F1830" t="s">
        <v>519</v>
      </c>
      <c r="I1830">
        <v>1000</v>
      </c>
      <c r="K1830" t="s">
        <v>375</v>
      </c>
      <c r="L1830" t="s">
        <v>299</v>
      </c>
      <c r="M1830" t="s">
        <v>305</v>
      </c>
      <c r="N1830" t="str">
        <f>_xlfn.IFNA(INDEX('[1]Unit _Table'!B:B, MATCH(H1830, '[1]Unit _Table'!A3059:A4058)), "")</f>
        <v/>
      </c>
      <c r="O1830" t="s">
        <v>8</v>
      </c>
      <c r="S1830" t="b">
        <v>0</v>
      </c>
    </row>
    <row r="1831" spans="1:19">
      <c r="A1831" s="1">
        <v>1829</v>
      </c>
      <c r="B1831" t="s">
        <v>108</v>
      </c>
      <c r="C1831" t="s">
        <v>210</v>
      </c>
      <c r="D1831" t="s">
        <v>356</v>
      </c>
      <c r="E1831" t="s">
        <v>562</v>
      </c>
      <c r="F1831" t="s">
        <v>519</v>
      </c>
      <c r="I1831">
        <v>1000</v>
      </c>
      <c r="K1831" t="s">
        <v>381</v>
      </c>
      <c r="L1831" t="s">
        <v>306</v>
      </c>
      <c r="M1831" t="s">
        <v>380</v>
      </c>
      <c r="N1831" t="str">
        <f>_xlfn.IFNA(INDEX('[1]Unit _Table'!B:B, MATCH(H1831, '[1]Unit _Table'!A2548:A3547)), "")</f>
        <v/>
      </c>
      <c r="O1831" t="s">
        <v>8</v>
      </c>
      <c r="S1831" t="b">
        <v>1</v>
      </c>
    </row>
    <row r="1832" spans="1:19">
      <c r="A1832" s="1">
        <v>1830</v>
      </c>
      <c r="B1832" t="s">
        <v>108</v>
      </c>
      <c r="C1832" t="s">
        <v>420</v>
      </c>
      <c r="D1832" t="s">
        <v>356</v>
      </c>
      <c r="E1832" t="s">
        <v>562</v>
      </c>
      <c r="F1832" t="s">
        <v>519</v>
      </c>
      <c r="I1832">
        <v>1000</v>
      </c>
      <c r="K1832" t="s">
        <v>419</v>
      </c>
      <c r="L1832" t="s">
        <v>306</v>
      </c>
      <c r="M1832" t="s">
        <v>305</v>
      </c>
      <c r="N1832" t="str">
        <f>_xlfn.IFNA(INDEX('[1]Unit _Table'!B:B, MATCH(H1832, '[1]Unit _Table'!A1732:A2731)), "")</f>
        <v/>
      </c>
      <c r="O1832" t="s">
        <v>8</v>
      </c>
      <c r="S1832" t="b">
        <v>1</v>
      </c>
    </row>
    <row r="1833" spans="1:19">
      <c r="A1833" s="1">
        <v>1831</v>
      </c>
      <c r="B1833" t="s">
        <v>108</v>
      </c>
      <c r="C1833" t="s">
        <v>211</v>
      </c>
      <c r="D1833" t="s">
        <v>356</v>
      </c>
      <c r="E1833" t="s">
        <v>562</v>
      </c>
      <c r="F1833" t="s">
        <v>519</v>
      </c>
      <c r="I1833">
        <v>1000</v>
      </c>
      <c r="K1833" t="s">
        <v>377</v>
      </c>
      <c r="L1833" t="s">
        <v>306</v>
      </c>
      <c r="M1833" t="s">
        <v>305</v>
      </c>
      <c r="N1833" t="str">
        <f>_xlfn.IFNA(INDEX('[1]Unit _Table'!B:B, MATCH(H1833, '[1]Unit _Table'!A2939:A3938)), "")</f>
        <v/>
      </c>
      <c r="O1833" t="s">
        <v>8</v>
      </c>
      <c r="S1833" t="b">
        <v>1</v>
      </c>
    </row>
    <row r="1834" spans="1:19">
      <c r="A1834" s="1">
        <v>1832</v>
      </c>
      <c r="B1834" t="s">
        <v>31</v>
      </c>
      <c r="C1834" t="s">
        <v>32</v>
      </c>
      <c r="D1834" t="s">
        <v>356</v>
      </c>
      <c r="F1834" t="s">
        <v>308</v>
      </c>
      <c r="I1834" t="e">
        <f>IF(Table13[[#This Row],[Measurement_Kind]]="number", 1000, IF(Table13[[#This Row],[Measurement_Kind]]=OR("boolean", "str"), 1, "N/A"))</f>
        <v>#VALUE!</v>
      </c>
      <c r="N1834" t="str">
        <f>_xlfn.IFNA(INDEX('[1]Unit _Table'!B:B, MATCH(H1834, '[1]Unit _Table'!A:A)), "")</f>
        <v/>
      </c>
      <c r="O1834" t="s">
        <v>8</v>
      </c>
      <c r="S1834" t="b">
        <v>0</v>
      </c>
    </row>
    <row r="1835" spans="1:19">
      <c r="A1835" s="1">
        <v>1833</v>
      </c>
      <c r="B1835" t="s">
        <v>31</v>
      </c>
      <c r="C1835" t="s">
        <v>753</v>
      </c>
      <c r="D1835" t="s">
        <v>356</v>
      </c>
      <c r="F1835" t="s">
        <v>308</v>
      </c>
      <c r="I1835" t="e">
        <f>IF(Table13[[#This Row],[Measurement_Kind]]="number", 1000, IF(Table13[[#This Row],[Measurement_Kind]]=OR("boolean", "str"), 1, "N/A"))</f>
        <v>#VALUE!</v>
      </c>
      <c r="N1835" t="str">
        <f>_xlfn.IFNA(INDEX('[1]Unit _Table'!B:B, MATCH(H1835, '[1]Unit _Table'!A:A)), "")</f>
        <v/>
      </c>
      <c r="O1835" t="s">
        <v>8</v>
      </c>
      <c r="S1835" t="b">
        <v>0</v>
      </c>
    </row>
    <row r="1836" spans="1:19">
      <c r="A1836" s="1">
        <v>1834</v>
      </c>
      <c r="B1836" t="s">
        <v>111</v>
      </c>
      <c r="C1836" t="s">
        <v>112</v>
      </c>
      <c r="D1836" t="s">
        <v>356</v>
      </c>
      <c r="F1836" t="s">
        <v>308</v>
      </c>
      <c r="I1836" t="e">
        <f>IF(Table13[[#This Row],[Measurement_Kind]]="number", 1000, IF(Table13[[#This Row],[Measurement_Kind]]=OR("boolean", "str"), 1, "N/A"))</f>
        <v>#VALUE!</v>
      </c>
      <c r="N1836" t="str">
        <f>_xlfn.IFNA(INDEX('[1]Unit _Table'!B:B, MATCH(H1836, '[1]Unit _Table'!A:A)), "")</f>
        <v/>
      </c>
      <c r="O1836" t="s">
        <v>8</v>
      </c>
      <c r="S1836" t="b">
        <v>0</v>
      </c>
    </row>
    <row r="1837" spans="1:19">
      <c r="A1837" s="1">
        <v>1835</v>
      </c>
      <c r="B1837" t="s">
        <v>111</v>
      </c>
      <c r="C1837" t="s">
        <v>113</v>
      </c>
      <c r="D1837" t="s">
        <v>356</v>
      </c>
      <c r="F1837" t="s">
        <v>308</v>
      </c>
      <c r="I1837" t="e">
        <f>IF(Table13[[#This Row],[Measurement_Kind]]="number", 1000, IF(Table13[[#This Row],[Measurement_Kind]]=OR("boolean", "str"), 1, "N/A"))</f>
        <v>#VALUE!</v>
      </c>
      <c r="N1837" t="str">
        <f>_xlfn.IFNA(INDEX('[1]Unit _Table'!B:B, MATCH(H1837, '[1]Unit _Table'!A:A)), "")</f>
        <v/>
      </c>
      <c r="O1837" t="s">
        <v>8</v>
      </c>
      <c r="S1837" t="b">
        <v>0</v>
      </c>
    </row>
    <row r="1838" spans="1:19">
      <c r="A1838" s="1">
        <v>1836</v>
      </c>
      <c r="B1838" t="s">
        <v>33</v>
      </c>
      <c r="C1838" t="s">
        <v>213</v>
      </c>
      <c r="D1838" t="s">
        <v>356</v>
      </c>
      <c r="F1838" t="s">
        <v>308</v>
      </c>
      <c r="I1838" t="e">
        <f>IF(Table13[[#This Row],[Measurement_Kind]]="number", 1000, IF(Table13[[#This Row],[Measurement_Kind]]=OR("boolean", "str"), 1, "N/A"))</f>
        <v>#VALUE!</v>
      </c>
      <c r="L1838" t="s">
        <v>306</v>
      </c>
      <c r="M1838" t="s">
        <v>305</v>
      </c>
      <c r="N1838" t="str">
        <f>_xlfn.IFNA(INDEX('[1]Unit _Table'!B:B, MATCH(H1838, '[1]Unit _Table'!A:A)), "")</f>
        <v/>
      </c>
      <c r="O1838" t="s">
        <v>8</v>
      </c>
      <c r="S1838" t="b">
        <v>0</v>
      </c>
    </row>
    <row r="1839" spans="1:19">
      <c r="A1839" s="1">
        <v>1837</v>
      </c>
      <c r="B1839" t="s">
        <v>33</v>
      </c>
      <c r="C1839" t="s">
        <v>214</v>
      </c>
      <c r="D1839" t="s">
        <v>356</v>
      </c>
      <c r="F1839" t="s">
        <v>308</v>
      </c>
      <c r="I1839">
        <v>1</v>
      </c>
      <c r="M1839" t="s">
        <v>305</v>
      </c>
      <c r="N1839" t="str">
        <f>_xlfn.IFNA(INDEX('[1]Unit _Table'!B:B, MATCH(H1839, '[1]Unit _Table'!A:A)), "")</f>
        <v/>
      </c>
      <c r="O1839" t="s">
        <v>8</v>
      </c>
      <c r="S1839" t="b">
        <v>0</v>
      </c>
    </row>
    <row r="1840" spans="1:19">
      <c r="A1840" s="1">
        <v>1838</v>
      </c>
      <c r="B1840" t="s">
        <v>33</v>
      </c>
      <c r="C1840" t="s">
        <v>216</v>
      </c>
      <c r="D1840" t="s">
        <v>356</v>
      </c>
      <c r="F1840" t="s">
        <v>308</v>
      </c>
      <c r="I1840">
        <v>1</v>
      </c>
      <c r="M1840" t="s">
        <v>305</v>
      </c>
      <c r="N1840" t="str">
        <f>_xlfn.IFNA(INDEX('[1]Unit _Table'!B:B, MATCH(H1840, '[1]Unit _Table'!A:A)), "")</f>
        <v/>
      </c>
      <c r="O1840" t="s">
        <v>8</v>
      </c>
      <c r="S1840" t="b">
        <v>0</v>
      </c>
    </row>
    <row r="1841" spans="1:19">
      <c r="A1841" s="1">
        <v>1839</v>
      </c>
      <c r="B1841" t="s">
        <v>33</v>
      </c>
      <c r="C1841" t="s">
        <v>38</v>
      </c>
      <c r="D1841" t="s">
        <v>356</v>
      </c>
      <c r="F1841" t="s">
        <v>308</v>
      </c>
      <c r="I1841" t="e">
        <f>IF(Table13[[#This Row],[Measurement_Kind]]="number", 1000, IF(Table13[[#This Row],[Measurement_Kind]]=OR("boolean", "str"), 1, "N/A"))</f>
        <v>#VALUE!</v>
      </c>
      <c r="N1841" t="str">
        <f>_xlfn.IFNA(INDEX('[1]Unit _Table'!B:B, MATCH(H1841, '[1]Unit _Table'!A:A)), "")</f>
        <v/>
      </c>
      <c r="O1841" t="s">
        <v>8</v>
      </c>
      <c r="S1841" t="b">
        <v>0</v>
      </c>
    </row>
    <row r="1842" spans="1:19">
      <c r="A1842" s="1">
        <v>1840</v>
      </c>
      <c r="B1842" t="s">
        <v>33</v>
      </c>
      <c r="C1842" t="s">
        <v>34</v>
      </c>
      <c r="D1842" t="s">
        <v>356</v>
      </c>
      <c r="F1842" t="s">
        <v>308</v>
      </c>
      <c r="I1842" t="e">
        <f>IF(Table13[[#This Row],[Measurement_Kind]]="number", 1000, IF(Table13[[#This Row],[Measurement_Kind]]=OR("boolean", "str"), 1, "N/A"))</f>
        <v>#VALUE!</v>
      </c>
      <c r="N1842" t="str">
        <f>_xlfn.IFNA(INDEX('[1]Unit _Table'!B:B, MATCH(H1842, '[1]Unit _Table'!A:A)), "")</f>
        <v/>
      </c>
      <c r="O1842" t="s">
        <v>8</v>
      </c>
      <c r="S1842" t="b">
        <v>0</v>
      </c>
    </row>
    <row r="1843" spans="1:19">
      <c r="A1843" s="1">
        <v>1841</v>
      </c>
      <c r="B1843" t="s">
        <v>33</v>
      </c>
      <c r="C1843" t="s">
        <v>567</v>
      </c>
      <c r="D1843" t="s">
        <v>356</v>
      </c>
      <c r="F1843" t="s">
        <v>308</v>
      </c>
      <c r="I1843">
        <v>1</v>
      </c>
      <c r="M1843" t="s">
        <v>305</v>
      </c>
      <c r="N1843" t="str">
        <f>_xlfn.IFNA(INDEX('[1]Unit _Table'!B:B, MATCH(H1843, '[1]Unit _Table'!A:A)), "")</f>
        <v/>
      </c>
      <c r="O1843" t="s">
        <v>8</v>
      </c>
      <c r="S1843" t="b">
        <v>0</v>
      </c>
    </row>
    <row r="1844" spans="1:19">
      <c r="A1844" s="1">
        <v>1842</v>
      </c>
      <c r="B1844" t="s">
        <v>33</v>
      </c>
      <c r="C1844" t="s">
        <v>215</v>
      </c>
      <c r="D1844" t="s">
        <v>356</v>
      </c>
      <c r="F1844" t="s">
        <v>308</v>
      </c>
      <c r="I1844">
        <v>1</v>
      </c>
      <c r="M1844" t="s">
        <v>305</v>
      </c>
      <c r="N1844" t="str">
        <f>_xlfn.IFNA(INDEX('[1]Unit _Table'!B:B, MATCH(H1844, '[1]Unit _Table'!A:A)), "")</f>
        <v/>
      </c>
      <c r="O1844" t="s">
        <v>8</v>
      </c>
      <c r="S1844" t="b">
        <v>0</v>
      </c>
    </row>
    <row r="1845" spans="1:19">
      <c r="A1845" s="1">
        <v>1843</v>
      </c>
      <c r="B1845" t="s">
        <v>33</v>
      </c>
      <c r="C1845" t="s">
        <v>35</v>
      </c>
      <c r="D1845" t="s">
        <v>356</v>
      </c>
      <c r="F1845" t="s">
        <v>308</v>
      </c>
      <c r="I1845" t="e">
        <f>IF(Table13[[#This Row],[Measurement_Kind]]="number", 1000, IF(Table13[[#This Row],[Measurement_Kind]]=OR("boolean", "str"), 1, "N/A"))</f>
        <v>#VALUE!</v>
      </c>
      <c r="N1845" t="str">
        <f>_xlfn.IFNA(INDEX('[1]Unit _Table'!B:B, MATCH(H1845, '[1]Unit _Table'!A:A)), "")</f>
        <v/>
      </c>
      <c r="O1845" t="s">
        <v>8</v>
      </c>
      <c r="S1845" t="b">
        <v>0</v>
      </c>
    </row>
    <row r="1846" spans="1:19">
      <c r="A1846" s="1">
        <v>1844</v>
      </c>
      <c r="B1846" t="s">
        <v>33</v>
      </c>
      <c r="C1846" t="s">
        <v>479</v>
      </c>
      <c r="D1846" t="s">
        <v>356</v>
      </c>
      <c r="F1846" t="s">
        <v>308</v>
      </c>
      <c r="I1846" t="e">
        <f>IF(Table13[[#This Row],[Measurement_Kind]]="number", 1000, IF(Table13[[#This Row],[Measurement_Kind]]=OR("boolean", "str"), 1, "N/A"))</f>
        <v>#VALUE!</v>
      </c>
      <c r="N1846" t="str">
        <f>_xlfn.IFNA(INDEX('[1]Unit _Table'!B:B, MATCH(H1846, '[1]Unit _Table'!A:A)), "")</f>
        <v/>
      </c>
      <c r="O1846" t="s">
        <v>8</v>
      </c>
      <c r="S1846" t="b">
        <v>0</v>
      </c>
    </row>
    <row r="1847" spans="1:19">
      <c r="A1847" s="1">
        <v>1845</v>
      </c>
      <c r="B1847" t="s">
        <v>45</v>
      </c>
      <c r="C1847" t="s">
        <v>47</v>
      </c>
      <c r="D1847" t="s">
        <v>356</v>
      </c>
      <c r="F1847" t="s">
        <v>308</v>
      </c>
      <c r="I1847" t="e">
        <f>IF(Table13[[#This Row],[Measurement_Kind]]="number", 1000, IF(Table13[[#This Row],[Measurement_Kind]]=OR("boolean", "str"), 1, "N/A"))</f>
        <v>#VALUE!</v>
      </c>
      <c r="N1847" t="str">
        <f>_xlfn.IFNA(INDEX('[1]Unit _Table'!B:B, MATCH(H1847, '[1]Unit _Table'!A:A)), "")</f>
        <v/>
      </c>
      <c r="O1847" t="s">
        <v>8</v>
      </c>
      <c r="S1847" t="b">
        <v>0</v>
      </c>
    </row>
    <row r="1848" spans="1:19">
      <c r="A1848" s="1">
        <v>1846</v>
      </c>
      <c r="B1848" t="s">
        <v>45</v>
      </c>
      <c r="C1848" t="s">
        <v>48</v>
      </c>
      <c r="D1848" t="s">
        <v>356</v>
      </c>
      <c r="F1848" t="s">
        <v>308</v>
      </c>
      <c r="I1848" t="e">
        <f>IF(Table13[[#This Row],[Measurement_Kind]]="number", 1000, IF(Table13[[#This Row],[Measurement_Kind]]=OR("boolean", "str"), 1, "N/A"))</f>
        <v>#VALUE!</v>
      </c>
      <c r="N1848" t="str">
        <f>_xlfn.IFNA(INDEX('[1]Unit _Table'!B:B, MATCH(H1848, '[1]Unit _Table'!A:A)), "")</f>
        <v/>
      </c>
      <c r="O1848" t="s">
        <v>8</v>
      </c>
      <c r="S1848" t="b">
        <v>0</v>
      </c>
    </row>
    <row r="1849" spans="1:19">
      <c r="A1849" s="1">
        <v>1847</v>
      </c>
      <c r="B1849" t="s">
        <v>45</v>
      </c>
      <c r="C1849" t="s">
        <v>49</v>
      </c>
      <c r="D1849" t="s">
        <v>356</v>
      </c>
      <c r="F1849" t="s">
        <v>308</v>
      </c>
      <c r="I1849" t="e">
        <f>IF(Table13[[#This Row],[Measurement_Kind]]="number", 1000, IF(Table13[[#This Row],[Measurement_Kind]]=OR("boolean", "str"), 1, "N/A"))</f>
        <v>#VALUE!</v>
      </c>
      <c r="N1849" t="str">
        <f>_xlfn.IFNA(INDEX('[1]Unit _Table'!B:B, MATCH(H1849, '[1]Unit _Table'!A:A)), "")</f>
        <v/>
      </c>
      <c r="O1849" t="s">
        <v>8</v>
      </c>
      <c r="S1849" t="b">
        <v>0</v>
      </c>
    </row>
    <row r="1850" spans="1:19">
      <c r="A1850" s="1">
        <v>1848</v>
      </c>
      <c r="B1850" t="s">
        <v>45</v>
      </c>
      <c r="C1850" t="s">
        <v>50</v>
      </c>
      <c r="D1850" t="s">
        <v>356</v>
      </c>
      <c r="F1850" t="s">
        <v>308</v>
      </c>
      <c r="I1850" t="e">
        <f>IF(Table13[[#This Row],[Measurement_Kind]]="number", 1000, IF(Table13[[#This Row],[Measurement_Kind]]=OR("boolean", "str"), 1, "N/A"))</f>
        <v>#VALUE!</v>
      </c>
      <c r="N1850" t="str">
        <f>_xlfn.IFNA(INDEX('[1]Unit _Table'!B:B, MATCH(H1850, '[1]Unit _Table'!A:A)), "")</f>
        <v/>
      </c>
      <c r="O1850" t="s">
        <v>8</v>
      </c>
      <c r="S1850" t="b">
        <v>0</v>
      </c>
    </row>
    <row r="1851" spans="1:19">
      <c r="A1851" s="1">
        <v>1849</v>
      </c>
      <c r="B1851" t="s">
        <v>45</v>
      </c>
      <c r="C1851" t="s">
        <v>52</v>
      </c>
      <c r="D1851" t="s">
        <v>356</v>
      </c>
      <c r="F1851" t="s">
        <v>308</v>
      </c>
      <c r="I1851" t="e">
        <f>IF(Table13[[#This Row],[Measurement_Kind]]="number", 1000, IF(Table13[[#This Row],[Measurement_Kind]]=OR("boolean", "str"), 1, "N/A"))</f>
        <v>#VALUE!</v>
      </c>
      <c r="N1851" t="str">
        <f>_xlfn.IFNA(INDEX('[1]Unit _Table'!B:B, MATCH(H1851, '[1]Unit _Table'!A:A)), "")</f>
        <v/>
      </c>
      <c r="O1851" t="s">
        <v>8</v>
      </c>
      <c r="S1851" t="b">
        <v>0</v>
      </c>
    </row>
    <row r="1852" spans="1:19">
      <c r="A1852" s="1">
        <v>1850</v>
      </c>
      <c r="B1852" t="s">
        <v>45</v>
      </c>
      <c r="C1852" t="s">
        <v>53</v>
      </c>
      <c r="D1852" t="s">
        <v>356</v>
      </c>
      <c r="F1852" t="s">
        <v>308</v>
      </c>
      <c r="I1852" t="e">
        <f>IF(Table13[[#This Row],[Measurement_Kind]]="number", 1000, IF(Table13[[#This Row],[Measurement_Kind]]=OR("boolean", "str"), 1, "N/A"))</f>
        <v>#VALUE!</v>
      </c>
      <c r="N1852" t="str">
        <f>_xlfn.IFNA(INDEX('[1]Unit _Table'!B:B, MATCH(H1852, '[1]Unit _Table'!A:A)), "")</f>
        <v/>
      </c>
      <c r="O1852" t="s">
        <v>8</v>
      </c>
      <c r="S1852" t="b">
        <v>0</v>
      </c>
    </row>
    <row r="1853" spans="1:19">
      <c r="A1853" s="1">
        <v>1851</v>
      </c>
      <c r="B1853" t="s">
        <v>45</v>
      </c>
      <c r="C1853" t="s">
        <v>54</v>
      </c>
      <c r="D1853" t="s">
        <v>356</v>
      </c>
      <c r="F1853" t="s">
        <v>308</v>
      </c>
      <c r="I1853" t="e">
        <f>IF(Table13[[#This Row],[Measurement_Kind]]="number", 1000, IF(Table13[[#This Row],[Measurement_Kind]]=OR("boolean", "str"), 1, "N/A"))</f>
        <v>#VALUE!</v>
      </c>
      <c r="N1853" t="str">
        <f>_xlfn.IFNA(INDEX('[1]Unit _Table'!B:B, MATCH(H1853, '[1]Unit _Table'!A:A)), "")</f>
        <v/>
      </c>
      <c r="O1853" t="s">
        <v>8</v>
      </c>
      <c r="S1853" t="b">
        <v>0</v>
      </c>
    </row>
    <row r="1854" spans="1:19">
      <c r="A1854" s="1">
        <v>1852</v>
      </c>
      <c r="B1854" t="s">
        <v>45</v>
      </c>
      <c r="C1854" t="s">
        <v>55</v>
      </c>
      <c r="D1854" t="s">
        <v>356</v>
      </c>
      <c r="F1854" t="s">
        <v>308</v>
      </c>
      <c r="I1854" t="e">
        <f>IF(Table13[[#This Row],[Measurement_Kind]]="number", 1000, IF(Table13[[#This Row],[Measurement_Kind]]=OR("boolean", "str"), 1, "N/A"))</f>
        <v>#VALUE!</v>
      </c>
      <c r="N1854" t="str">
        <f>_xlfn.IFNA(INDEX('[1]Unit _Table'!B:B, MATCH(H1854, '[1]Unit _Table'!A:A)), "")</f>
        <v/>
      </c>
      <c r="O1854" t="s">
        <v>8</v>
      </c>
      <c r="S1854" t="b">
        <v>0</v>
      </c>
    </row>
    <row r="1855" spans="1:19">
      <c r="A1855" s="1">
        <v>1853</v>
      </c>
      <c r="B1855" t="s">
        <v>45</v>
      </c>
      <c r="C1855" t="s">
        <v>56</v>
      </c>
      <c r="D1855" t="s">
        <v>356</v>
      </c>
      <c r="F1855" t="s">
        <v>308</v>
      </c>
      <c r="I1855" t="e">
        <f>IF(Table13[[#This Row],[Measurement_Kind]]="number", 1000, IF(Table13[[#This Row],[Measurement_Kind]]=OR("boolean", "str"), 1, "N/A"))</f>
        <v>#VALUE!</v>
      </c>
      <c r="N1855" t="str">
        <f>_xlfn.IFNA(INDEX('[1]Unit _Table'!B:B, MATCH(H1855, '[1]Unit _Table'!A:A)), "")</f>
        <v/>
      </c>
      <c r="O1855" t="s">
        <v>8</v>
      </c>
      <c r="S1855" t="b">
        <v>0</v>
      </c>
    </row>
    <row r="1856" spans="1:19">
      <c r="A1856" s="1">
        <v>1854</v>
      </c>
      <c r="B1856" t="s">
        <v>45</v>
      </c>
      <c r="C1856" t="s">
        <v>57</v>
      </c>
      <c r="D1856" t="s">
        <v>356</v>
      </c>
      <c r="F1856" t="s">
        <v>308</v>
      </c>
      <c r="I1856" t="e">
        <f>IF(Table13[[#This Row],[Measurement_Kind]]="number", 1000, IF(Table13[[#This Row],[Measurement_Kind]]=OR("boolean", "str"), 1, "N/A"))</f>
        <v>#VALUE!</v>
      </c>
      <c r="N1856" t="str">
        <f>_xlfn.IFNA(INDEX('[1]Unit _Table'!B:B, MATCH(H1856, '[1]Unit _Table'!A:A)), "")</f>
        <v/>
      </c>
      <c r="O1856" t="s">
        <v>8</v>
      </c>
      <c r="S1856" t="b">
        <v>0</v>
      </c>
    </row>
    <row r="1857" spans="1:19">
      <c r="A1857" s="1">
        <v>1855</v>
      </c>
      <c r="B1857" t="s">
        <v>45</v>
      </c>
      <c r="C1857" t="s">
        <v>58</v>
      </c>
      <c r="D1857" t="s">
        <v>356</v>
      </c>
      <c r="F1857" t="s">
        <v>308</v>
      </c>
      <c r="I1857" t="e">
        <f>IF(Table13[[#This Row],[Measurement_Kind]]="number", 1000, IF(Table13[[#This Row],[Measurement_Kind]]=OR("boolean", "str"), 1, "N/A"))</f>
        <v>#VALUE!</v>
      </c>
      <c r="N1857" t="str">
        <f>_xlfn.IFNA(INDEX('[1]Unit _Table'!B:B, MATCH(H1857, '[1]Unit _Table'!A:A)), "")</f>
        <v/>
      </c>
      <c r="O1857" t="s">
        <v>8</v>
      </c>
      <c r="S1857" t="b">
        <v>0</v>
      </c>
    </row>
    <row r="1858" spans="1:19">
      <c r="A1858" s="1">
        <v>1856</v>
      </c>
      <c r="B1858" t="s">
        <v>45</v>
      </c>
      <c r="C1858" t="s">
        <v>59</v>
      </c>
      <c r="D1858" t="s">
        <v>356</v>
      </c>
      <c r="F1858" t="s">
        <v>308</v>
      </c>
      <c r="I1858" t="e">
        <f>IF(Table13[[#This Row],[Measurement_Kind]]="number", 1000, IF(Table13[[#This Row],[Measurement_Kind]]=OR("boolean", "str"), 1, "N/A"))</f>
        <v>#VALUE!</v>
      </c>
      <c r="N1858" t="str">
        <f>_xlfn.IFNA(INDEX('[1]Unit _Table'!B:B, MATCH(H1858, '[1]Unit _Table'!A:A)), "")</f>
        <v/>
      </c>
      <c r="O1858" t="s">
        <v>8</v>
      </c>
      <c r="S1858" t="b">
        <v>0</v>
      </c>
    </row>
    <row r="1859" spans="1:19">
      <c r="A1859" s="1">
        <v>1857</v>
      </c>
      <c r="B1859" t="s">
        <v>45</v>
      </c>
      <c r="C1859" t="s">
        <v>60</v>
      </c>
      <c r="D1859" t="s">
        <v>356</v>
      </c>
      <c r="F1859" t="s">
        <v>308</v>
      </c>
      <c r="I1859" t="e">
        <f>IF(Table13[[#This Row],[Measurement_Kind]]="number", 1000, IF(Table13[[#This Row],[Measurement_Kind]]=OR("boolean", "str"), 1, "N/A"))</f>
        <v>#VALUE!</v>
      </c>
      <c r="N1859" t="str">
        <f>_xlfn.IFNA(INDEX('[1]Unit _Table'!B:B, MATCH(H1859, '[1]Unit _Table'!A:A)), "")</f>
        <v/>
      </c>
      <c r="O1859" t="s">
        <v>8</v>
      </c>
      <c r="S1859" t="b">
        <v>0</v>
      </c>
    </row>
    <row r="1860" spans="1:19">
      <c r="A1860" s="1">
        <v>1858</v>
      </c>
      <c r="B1860" t="s">
        <v>45</v>
      </c>
      <c r="C1860" t="s">
        <v>120</v>
      </c>
      <c r="D1860" t="s">
        <v>356</v>
      </c>
      <c r="F1860" t="s">
        <v>308</v>
      </c>
      <c r="I1860" t="e">
        <f>IF(Table13[[#This Row],[Measurement_Kind]]="number", 1000, IF(Table13[[#This Row],[Measurement_Kind]]=OR("boolean", "str"), 1, "N/A"))</f>
        <v>#VALUE!</v>
      </c>
      <c r="N1860" t="str">
        <f>_xlfn.IFNA(INDEX('[1]Unit _Table'!B:B, MATCH(H1860, '[1]Unit _Table'!A:A)), "")</f>
        <v/>
      </c>
      <c r="O1860" t="s">
        <v>8</v>
      </c>
      <c r="S1860" t="b">
        <v>0</v>
      </c>
    </row>
    <row r="1861" spans="1:19">
      <c r="A1861" s="1">
        <v>1859</v>
      </c>
      <c r="B1861" t="s">
        <v>45</v>
      </c>
      <c r="C1861" t="s">
        <v>61</v>
      </c>
      <c r="D1861" t="s">
        <v>356</v>
      </c>
      <c r="F1861" t="s">
        <v>308</v>
      </c>
      <c r="I1861" t="e">
        <f>IF(Table13[[#This Row],[Measurement_Kind]]="number", 1000, IF(Table13[[#This Row],[Measurement_Kind]]=OR("boolean", "str"), 1, "N/A"))</f>
        <v>#VALUE!</v>
      </c>
      <c r="N1861" t="str">
        <f>_xlfn.IFNA(INDEX('[1]Unit _Table'!B:B, MATCH(H1861, '[1]Unit _Table'!A:A)), "")</f>
        <v/>
      </c>
      <c r="O1861" t="s">
        <v>8</v>
      </c>
      <c r="S1861" t="b">
        <v>0</v>
      </c>
    </row>
    <row r="1862" spans="1:19">
      <c r="A1862" s="1">
        <v>1860</v>
      </c>
      <c r="B1862" t="s">
        <v>45</v>
      </c>
      <c r="C1862" t="s">
        <v>62</v>
      </c>
      <c r="D1862" t="s">
        <v>356</v>
      </c>
      <c r="F1862" t="s">
        <v>308</v>
      </c>
      <c r="I1862" t="e">
        <f>IF(Table13[[#This Row],[Measurement_Kind]]="number", 1000, IF(Table13[[#This Row],[Measurement_Kind]]=OR("boolean", "str"), 1, "N/A"))</f>
        <v>#VALUE!</v>
      </c>
      <c r="N1862" t="str">
        <f>_xlfn.IFNA(INDEX('[1]Unit _Table'!B:B, MATCH(H1862, '[1]Unit _Table'!A:A)), "")</f>
        <v/>
      </c>
      <c r="O1862" t="s">
        <v>8</v>
      </c>
      <c r="S1862" t="b">
        <v>0</v>
      </c>
    </row>
    <row r="1863" spans="1:19">
      <c r="A1863" s="1">
        <v>1861</v>
      </c>
      <c r="B1863" t="s">
        <v>45</v>
      </c>
      <c r="C1863" t="s">
        <v>63</v>
      </c>
      <c r="D1863" t="s">
        <v>356</v>
      </c>
      <c r="F1863" t="s">
        <v>308</v>
      </c>
      <c r="I1863">
        <v>1</v>
      </c>
      <c r="L1863" t="s">
        <v>541</v>
      </c>
      <c r="M1863" t="s">
        <v>298</v>
      </c>
      <c r="N1863" t="str">
        <f>_xlfn.IFNA(INDEX('[1]Unit _Table'!B:B, MATCH(H1863, '[1]Unit _Table'!A:A)), "")</f>
        <v/>
      </c>
      <c r="O1863" t="s">
        <v>8</v>
      </c>
      <c r="S1863" t="b">
        <v>0</v>
      </c>
    </row>
    <row r="1864" spans="1:19">
      <c r="A1864" s="1">
        <v>1862</v>
      </c>
      <c r="B1864" t="s">
        <v>45</v>
      </c>
      <c r="C1864" t="s">
        <v>65</v>
      </c>
      <c r="D1864" t="s">
        <v>356</v>
      </c>
      <c r="F1864" t="s">
        <v>308</v>
      </c>
      <c r="I1864" t="e">
        <f>IF(Table13[[#This Row],[Measurement_Kind]]="number", 1000, IF(Table13[[#This Row],[Measurement_Kind]]=OR("boolean", "str"), 1, "N/A"))</f>
        <v>#VALUE!</v>
      </c>
      <c r="N1864" t="str">
        <f>_xlfn.IFNA(INDEX('[1]Unit _Table'!B:B, MATCH(H1864, '[1]Unit _Table'!A:A)), "")</f>
        <v/>
      </c>
      <c r="O1864" t="s">
        <v>8</v>
      </c>
      <c r="S1864" t="b">
        <v>0</v>
      </c>
    </row>
    <row r="1865" spans="1:19">
      <c r="A1865" s="1">
        <v>1863</v>
      </c>
      <c r="B1865" t="s">
        <v>45</v>
      </c>
      <c r="C1865" t="s">
        <v>66</v>
      </c>
      <c r="D1865" t="s">
        <v>356</v>
      </c>
      <c r="F1865" t="s">
        <v>308</v>
      </c>
      <c r="I1865" t="e">
        <f>IF(Table13[[#This Row],[Measurement_Kind]]="number", 1000, IF(Table13[[#This Row],[Measurement_Kind]]=OR("boolean", "str"), 1, "N/A"))</f>
        <v>#VALUE!</v>
      </c>
      <c r="N1865" t="str">
        <f>_xlfn.IFNA(INDEX('[1]Unit _Table'!B:B, MATCH(H1865, '[1]Unit _Table'!A:A)), "")</f>
        <v/>
      </c>
      <c r="O1865" t="s">
        <v>8</v>
      </c>
      <c r="S1865" t="b">
        <v>0</v>
      </c>
    </row>
    <row r="1866" spans="1:19">
      <c r="A1866" s="1">
        <v>1864</v>
      </c>
      <c r="B1866" t="s">
        <v>45</v>
      </c>
      <c r="C1866" t="s">
        <v>67</v>
      </c>
      <c r="D1866" t="s">
        <v>356</v>
      </c>
      <c r="F1866" t="s">
        <v>308</v>
      </c>
      <c r="I1866" t="e">
        <f>IF(Table13[[#This Row],[Measurement_Kind]]="number", 1000, IF(Table13[[#This Row],[Measurement_Kind]]=OR("boolean", "str"), 1, "N/A"))</f>
        <v>#VALUE!</v>
      </c>
      <c r="N1866" t="str">
        <f>_xlfn.IFNA(INDEX('[1]Unit _Table'!B:B, MATCH(H1866, '[1]Unit _Table'!A:A)), "")</f>
        <v/>
      </c>
      <c r="O1866" t="s">
        <v>8</v>
      </c>
      <c r="S1866" t="b">
        <v>0</v>
      </c>
    </row>
    <row r="1867" spans="1:19">
      <c r="A1867" s="1">
        <v>1865</v>
      </c>
      <c r="B1867" t="s">
        <v>45</v>
      </c>
      <c r="C1867" t="s">
        <v>68</v>
      </c>
      <c r="D1867" t="s">
        <v>356</v>
      </c>
      <c r="F1867" t="s">
        <v>308</v>
      </c>
      <c r="I1867" t="e">
        <f>IF(Table13[[#This Row],[Measurement_Kind]]="number", 1000, IF(Table13[[#This Row],[Measurement_Kind]]=OR("boolean", "str"), 1, "N/A"))</f>
        <v>#VALUE!</v>
      </c>
      <c r="N1867" t="str">
        <f>_xlfn.IFNA(INDEX('[1]Unit _Table'!B:B, MATCH(H1867, '[1]Unit _Table'!A:A)), "")</f>
        <v/>
      </c>
      <c r="O1867" t="s">
        <v>8</v>
      </c>
      <c r="S1867" t="b">
        <v>0</v>
      </c>
    </row>
    <row r="1868" spans="1:19">
      <c r="A1868" s="1">
        <v>1866</v>
      </c>
      <c r="B1868" t="s">
        <v>45</v>
      </c>
      <c r="C1868" t="s">
        <v>70</v>
      </c>
      <c r="D1868" t="s">
        <v>356</v>
      </c>
      <c r="F1868" t="s">
        <v>308</v>
      </c>
      <c r="I1868" t="e">
        <f>IF(Table13[[#This Row],[Measurement_Kind]]="number", 1000, IF(Table13[[#This Row],[Measurement_Kind]]=OR("boolean", "str"), 1, "N/A"))</f>
        <v>#VALUE!</v>
      </c>
      <c r="N1868" t="str">
        <f>_xlfn.IFNA(INDEX('[1]Unit _Table'!B:B, MATCH(H1868, '[1]Unit _Table'!A:A)), "")</f>
        <v/>
      </c>
      <c r="O1868" t="s">
        <v>8</v>
      </c>
      <c r="S1868" t="b">
        <v>0</v>
      </c>
    </row>
    <row r="1869" spans="1:19">
      <c r="A1869" s="1">
        <v>1867</v>
      </c>
      <c r="B1869" t="s">
        <v>45</v>
      </c>
      <c r="C1869" t="s">
        <v>71</v>
      </c>
      <c r="D1869" t="s">
        <v>356</v>
      </c>
      <c r="F1869" t="s">
        <v>308</v>
      </c>
      <c r="I1869" t="e">
        <f>IF(Table13[[#This Row],[Measurement_Kind]]="number", 1000, IF(Table13[[#This Row],[Measurement_Kind]]=OR("boolean", "str"), 1, "N/A"))</f>
        <v>#VALUE!</v>
      </c>
      <c r="N1869" t="str">
        <f>_xlfn.IFNA(INDEX('[1]Unit _Table'!B:B, MATCH(H1869, '[1]Unit _Table'!A:A)), "")</f>
        <v/>
      </c>
      <c r="O1869" t="s">
        <v>8</v>
      </c>
      <c r="S1869" t="b">
        <v>0</v>
      </c>
    </row>
    <row r="1870" spans="1:19">
      <c r="A1870" s="1">
        <v>1868</v>
      </c>
      <c r="B1870" t="s">
        <v>45</v>
      </c>
      <c r="C1870" t="s">
        <v>72</v>
      </c>
      <c r="D1870" t="s">
        <v>356</v>
      </c>
      <c r="F1870" t="s">
        <v>308</v>
      </c>
      <c r="I1870" t="e">
        <f>IF(Table13[[#This Row],[Measurement_Kind]]="number", 1000, IF(Table13[[#This Row],[Measurement_Kind]]=OR("boolean", "str"), 1, "N/A"))</f>
        <v>#VALUE!</v>
      </c>
      <c r="N1870" t="str">
        <f>_xlfn.IFNA(INDEX('[1]Unit _Table'!B:B, MATCH(H1870, '[1]Unit _Table'!A:A)), "")</f>
        <v/>
      </c>
      <c r="O1870" t="s">
        <v>8</v>
      </c>
      <c r="S1870" t="b">
        <v>0</v>
      </c>
    </row>
    <row r="1871" spans="1:19">
      <c r="A1871" s="1">
        <v>1869</v>
      </c>
      <c r="B1871" t="s">
        <v>45</v>
      </c>
      <c r="C1871" t="s">
        <v>121</v>
      </c>
      <c r="D1871" t="s">
        <v>356</v>
      </c>
      <c r="F1871" t="s">
        <v>308</v>
      </c>
      <c r="I1871" t="e">
        <f>IF(Table13[[#This Row],[Measurement_Kind]]="number", 1000, IF(Table13[[#This Row],[Measurement_Kind]]=OR("boolean", "str"), 1, "N/A"))</f>
        <v>#VALUE!</v>
      </c>
      <c r="N1871" t="str">
        <f>_xlfn.IFNA(INDEX('[1]Unit _Table'!B:B, MATCH(H1871, '[1]Unit _Table'!A:A)), "")</f>
        <v/>
      </c>
      <c r="O1871" t="s">
        <v>8</v>
      </c>
      <c r="S1871" t="b">
        <v>0</v>
      </c>
    </row>
    <row r="1872" spans="1:19">
      <c r="A1872" s="1">
        <v>1870</v>
      </c>
      <c r="B1872" t="s">
        <v>45</v>
      </c>
      <c r="C1872" t="s">
        <v>74</v>
      </c>
      <c r="D1872" t="s">
        <v>356</v>
      </c>
      <c r="F1872" t="s">
        <v>308</v>
      </c>
      <c r="I1872" t="e">
        <f>IF(Table13[[#This Row],[Measurement_Kind]]="number", 1000, IF(Table13[[#This Row],[Measurement_Kind]]=OR("boolean", "str"), 1, "N/A"))</f>
        <v>#VALUE!</v>
      </c>
      <c r="N1872" t="str">
        <f>_xlfn.IFNA(INDEX('[1]Unit _Table'!B:B, MATCH(H1872, '[1]Unit _Table'!A:A)), "")</f>
        <v/>
      </c>
      <c r="O1872" t="s">
        <v>8</v>
      </c>
      <c r="S1872" t="b">
        <v>0</v>
      </c>
    </row>
    <row r="1873" spans="1:19">
      <c r="A1873" s="1">
        <v>1871</v>
      </c>
      <c r="B1873" t="s">
        <v>45</v>
      </c>
      <c r="C1873" t="s">
        <v>75</v>
      </c>
      <c r="D1873" t="s">
        <v>356</v>
      </c>
      <c r="F1873" t="s">
        <v>308</v>
      </c>
      <c r="I1873" t="e">
        <f>IF(Table13[[#This Row],[Measurement_Kind]]="number", 1000, IF(Table13[[#This Row],[Measurement_Kind]]=OR("boolean", "str"), 1, "N/A"))</f>
        <v>#VALUE!</v>
      </c>
      <c r="N1873" t="str">
        <f>_xlfn.IFNA(INDEX('[1]Unit _Table'!B:B, MATCH(H1873, '[1]Unit _Table'!A:A)), "")</f>
        <v/>
      </c>
      <c r="O1873" t="s">
        <v>8</v>
      </c>
      <c r="S1873" t="b">
        <v>0</v>
      </c>
    </row>
    <row r="1874" spans="1:19">
      <c r="A1874" s="1">
        <v>1872</v>
      </c>
      <c r="B1874" t="s">
        <v>45</v>
      </c>
      <c r="C1874" t="s">
        <v>77</v>
      </c>
      <c r="D1874" t="s">
        <v>356</v>
      </c>
      <c r="F1874" t="s">
        <v>308</v>
      </c>
      <c r="I1874" t="e">
        <f>IF(Table13[[#This Row],[Measurement_Kind]]="number", 1000, IF(Table13[[#This Row],[Measurement_Kind]]=OR("boolean", "str"), 1, "N/A"))</f>
        <v>#VALUE!</v>
      </c>
      <c r="N1874" t="str">
        <f>_xlfn.IFNA(INDEX('[1]Unit _Table'!B:B, MATCH(H1874, '[1]Unit _Table'!A:A)), "")</f>
        <v/>
      </c>
      <c r="O1874" t="s">
        <v>8</v>
      </c>
      <c r="S1874" t="b">
        <v>0</v>
      </c>
    </row>
    <row r="1875" spans="1:19">
      <c r="A1875" s="1">
        <v>1873</v>
      </c>
      <c r="B1875" t="s">
        <v>45</v>
      </c>
      <c r="C1875" t="s">
        <v>78</v>
      </c>
      <c r="D1875" t="s">
        <v>356</v>
      </c>
      <c r="F1875" t="s">
        <v>308</v>
      </c>
      <c r="I1875" t="e">
        <f>IF(Table13[[#This Row],[Measurement_Kind]]="number", 1000, IF(Table13[[#This Row],[Measurement_Kind]]=OR("boolean", "str"), 1, "N/A"))</f>
        <v>#VALUE!</v>
      </c>
      <c r="N1875" t="str">
        <f>_xlfn.IFNA(INDEX('[1]Unit _Table'!B:B, MATCH(H1875, '[1]Unit _Table'!A:A)), "")</f>
        <v/>
      </c>
      <c r="O1875" t="s">
        <v>8</v>
      </c>
      <c r="S1875" t="b">
        <v>0</v>
      </c>
    </row>
    <row r="1876" spans="1:19">
      <c r="A1876" s="1">
        <v>1874</v>
      </c>
      <c r="B1876" t="s">
        <v>45</v>
      </c>
      <c r="C1876" t="s">
        <v>79</v>
      </c>
      <c r="D1876" t="s">
        <v>356</v>
      </c>
      <c r="F1876" t="s">
        <v>308</v>
      </c>
      <c r="I1876" t="e">
        <f>IF(Table13[[#This Row],[Measurement_Kind]]="number", 1000, IF(Table13[[#This Row],[Measurement_Kind]]=OR("boolean", "str"), 1, "N/A"))</f>
        <v>#VALUE!</v>
      </c>
      <c r="N1876" t="str">
        <f>_xlfn.IFNA(INDEX('[1]Unit _Table'!B:B, MATCH(H1876, '[1]Unit _Table'!A:A)), "")</f>
        <v/>
      </c>
      <c r="O1876" t="s">
        <v>8</v>
      </c>
      <c r="S1876" t="b">
        <v>0</v>
      </c>
    </row>
    <row r="1877" spans="1:19">
      <c r="A1877" s="1">
        <v>1875</v>
      </c>
      <c r="B1877" t="s">
        <v>45</v>
      </c>
      <c r="C1877" t="s">
        <v>80</v>
      </c>
      <c r="D1877" t="s">
        <v>356</v>
      </c>
      <c r="F1877" t="s">
        <v>308</v>
      </c>
      <c r="I1877" t="e">
        <f>IF(Table13[[#This Row],[Measurement_Kind]]="number", 1000, IF(Table13[[#This Row],[Measurement_Kind]]=OR("boolean", "str"), 1, "N/A"))</f>
        <v>#VALUE!</v>
      </c>
      <c r="N1877" t="str">
        <f>_xlfn.IFNA(INDEX('[1]Unit _Table'!B:B, MATCH(H1877, '[1]Unit _Table'!A:A)), "")</f>
        <v/>
      </c>
      <c r="O1877" t="s">
        <v>8</v>
      </c>
      <c r="S1877" t="b">
        <v>0</v>
      </c>
    </row>
    <row r="1878" spans="1:19">
      <c r="A1878" s="1">
        <v>1876</v>
      </c>
      <c r="B1878" t="s">
        <v>45</v>
      </c>
      <c r="C1878" t="s">
        <v>89</v>
      </c>
      <c r="D1878" t="s">
        <v>356</v>
      </c>
      <c r="F1878" t="s">
        <v>308</v>
      </c>
      <c r="I1878" t="e">
        <f>IF(Table13[[#This Row],[Measurement_Kind]]="number", 1000, IF(Table13[[#This Row],[Measurement_Kind]]=OR("boolean", "str"), 1, "N/A"))</f>
        <v>#VALUE!</v>
      </c>
      <c r="N1878" t="str">
        <f>_xlfn.IFNA(INDEX('[1]Unit _Table'!B:B, MATCH(H1878, '[1]Unit _Table'!A:A)), "")</f>
        <v/>
      </c>
      <c r="O1878" t="s">
        <v>8</v>
      </c>
      <c r="S1878" t="b">
        <v>0</v>
      </c>
    </row>
    <row r="1879" spans="1:19">
      <c r="A1879" s="1">
        <v>1877</v>
      </c>
      <c r="B1879" t="s">
        <v>45</v>
      </c>
      <c r="C1879" t="s">
        <v>90</v>
      </c>
      <c r="D1879" t="s">
        <v>356</v>
      </c>
      <c r="F1879" t="s">
        <v>308</v>
      </c>
      <c r="I1879" t="e">
        <f>IF(Table13[[#This Row],[Measurement_Kind]]="number", 1000, IF(Table13[[#This Row],[Measurement_Kind]]=OR("boolean", "str"), 1, "N/A"))</f>
        <v>#VALUE!</v>
      </c>
      <c r="N1879" t="str">
        <f>_xlfn.IFNA(INDEX('[1]Unit _Table'!B:B, MATCH(H1879, '[1]Unit _Table'!A:A)), "")</f>
        <v/>
      </c>
      <c r="O1879" t="s">
        <v>8</v>
      </c>
      <c r="S1879" t="b">
        <v>0</v>
      </c>
    </row>
    <row r="1880" spans="1:19">
      <c r="A1880" s="1">
        <v>1878</v>
      </c>
      <c r="B1880" t="s">
        <v>45</v>
      </c>
      <c r="C1880" t="s">
        <v>91</v>
      </c>
      <c r="D1880" t="s">
        <v>356</v>
      </c>
      <c r="F1880" t="s">
        <v>308</v>
      </c>
      <c r="I1880" t="e">
        <f>IF(Table13[[#This Row],[Measurement_Kind]]="number", 1000, IF(Table13[[#This Row],[Measurement_Kind]]=OR("boolean", "str"), 1, "N/A"))</f>
        <v>#VALUE!</v>
      </c>
      <c r="N1880" t="str">
        <f>_xlfn.IFNA(INDEX('[1]Unit _Table'!B:B, MATCH(H1880, '[1]Unit _Table'!A:A)), "")</f>
        <v/>
      </c>
      <c r="O1880" t="s">
        <v>8</v>
      </c>
      <c r="S1880" t="b">
        <v>0</v>
      </c>
    </row>
    <row r="1881" spans="1:19">
      <c r="A1881" s="1">
        <v>1879</v>
      </c>
      <c r="B1881" t="s">
        <v>45</v>
      </c>
      <c r="C1881" t="s">
        <v>92</v>
      </c>
      <c r="D1881" t="s">
        <v>356</v>
      </c>
      <c r="F1881" t="s">
        <v>308</v>
      </c>
      <c r="I1881" t="e">
        <f>IF(Table13[[#This Row],[Measurement_Kind]]="number", 1000, IF(Table13[[#This Row],[Measurement_Kind]]=OR("boolean", "str"), 1, "N/A"))</f>
        <v>#VALUE!</v>
      </c>
      <c r="N1881" t="str">
        <f>_xlfn.IFNA(INDEX('[1]Unit _Table'!B:B, MATCH(H1881, '[1]Unit _Table'!A:A)), "")</f>
        <v/>
      </c>
      <c r="O1881" t="s">
        <v>8</v>
      </c>
      <c r="S1881" t="b">
        <v>0</v>
      </c>
    </row>
    <row r="1882" spans="1:19">
      <c r="A1882" s="1">
        <v>1880</v>
      </c>
      <c r="B1882" t="s">
        <v>21</v>
      </c>
      <c r="C1882" t="s">
        <v>176</v>
      </c>
      <c r="D1882" t="s">
        <v>355</v>
      </c>
      <c r="E1882" t="s">
        <v>553</v>
      </c>
      <c r="F1882" t="s">
        <v>518</v>
      </c>
      <c r="H1882" t="s">
        <v>383</v>
      </c>
      <c r="I1882">
        <v>1000</v>
      </c>
      <c r="K1882" t="s">
        <v>426</v>
      </c>
      <c r="L1882" t="s">
        <v>306</v>
      </c>
      <c r="M1882" t="s">
        <v>380</v>
      </c>
      <c r="N1882" t="str">
        <f>_xlfn.IFNA(INDEX('[1]Unit _Table'!B:B, MATCH(H1882, '[1]Unit _Table'!$A$1:$A$1000)), "")</f>
        <v>fahrenheit</v>
      </c>
      <c r="O1882" t="s">
        <v>8</v>
      </c>
      <c r="S1882" t="b">
        <v>1</v>
      </c>
    </row>
    <row r="1883" spans="1:19">
      <c r="A1883" s="1">
        <v>1881</v>
      </c>
      <c r="B1883" t="s">
        <v>21</v>
      </c>
      <c r="C1883" t="s">
        <v>177</v>
      </c>
      <c r="D1883" t="s">
        <v>355</v>
      </c>
      <c r="E1883" t="s">
        <v>553</v>
      </c>
      <c r="F1883" t="s">
        <v>518</v>
      </c>
      <c r="I1883">
        <v>1000</v>
      </c>
      <c r="K1883" t="s">
        <v>448</v>
      </c>
      <c r="L1883" t="s">
        <v>306</v>
      </c>
      <c r="M1883" t="s">
        <v>380</v>
      </c>
      <c r="N1883" t="str">
        <f>_xlfn.IFNA(INDEX('[1]Unit _Table'!B:B, MATCH(H1883, '[1]Unit _Table'!A799:A1798)), "")</f>
        <v/>
      </c>
      <c r="O1883" t="s">
        <v>8</v>
      </c>
      <c r="S1883" t="b">
        <v>1</v>
      </c>
    </row>
    <row r="1884" spans="1:19">
      <c r="A1884" s="1">
        <v>1882</v>
      </c>
      <c r="B1884" t="s">
        <v>21</v>
      </c>
      <c r="C1884" t="s">
        <v>178</v>
      </c>
      <c r="D1884" t="s">
        <v>355</v>
      </c>
      <c r="E1884" t="s">
        <v>553</v>
      </c>
      <c r="F1884" t="s">
        <v>518</v>
      </c>
      <c r="I1884">
        <v>1000</v>
      </c>
      <c r="K1884" t="s">
        <v>427</v>
      </c>
      <c r="L1884" t="s">
        <v>423</v>
      </c>
      <c r="M1884" t="s">
        <v>380</v>
      </c>
      <c r="N1884" t="str">
        <f>_xlfn.IFNA(INDEX('[1]Unit _Table'!B:B, MATCH(H1884, '[1]Unit _Table'!A898:A1897)), "")</f>
        <v/>
      </c>
      <c r="O1884" t="s">
        <v>8</v>
      </c>
      <c r="S1884" t="b">
        <v>1</v>
      </c>
    </row>
    <row r="1885" spans="1:19">
      <c r="A1885" s="1">
        <v>1883</v>
      </c>
      <c r="B1885" t="s">
        <v>21</v>
      </c>
      <c r="C1885" t="s">
        <v>179</v>
      </c>
      <c r="D1885" t="s">
        <v>355</v>
      </c>
      <c r="E1885" t="s">
        <v>553</v>
      </c>
      <c r="F1885" t="s">
        <v>518</v>
      </c>
      <c r="H1885" t="s">
        <v>383</v>
      </c>
      <c r="I1885">
        <v>1000</v>
      </c>
      <c r="K1885" t="s">
        <v>425</v>
      </c>
      <c r="L1885" t="s">
        <v>423</v>
      </c>
      <c r="M1885" t="s">
        <v>380</v>
      </c>
      <c r="N1885" t="str">
        <f>_xlfn.IFNA(INDEX('[1]Unit _Table'!B:B, MATCH(H1885, '[1]Unit _Table'!$A$1:$A$1000)), "")</f>
        <v>fahrenheit</v>
      </c>
      <c r="O1885" t="s">
        <v>8</v>
      </c>
      <c r="S1885" t="b">
        <v>1</v>
      </c>
    </row>
    <row r="1886" spans="1:19">
      <c r="A1886" s="1">
        <v>1884</v>
      </c>
      <c r="B1886" t="s">
        <v>21</v>
      </c>
      <c r="C1886" t="s">
        <v>180</v>
      </c>
      <c r="D1886" t="s">
        <v>355</v>
      </c>
      <c r="E1886" t="s">
        <v>553</v>
      </c>
      <c r="F1886" t="s">
        <v>518</v>
      </c>
      <c r="H1886" t="s">
        <v>383</v>
      </c>
      <c r="I1886">
        <v>1000</v>
      </c>
      <c r="K1886" t="s">
        <v>424</v>
      </c>
      <c r="L1886" t="s">
        <v>423</v>
      </c>
      <c r="M1886" t="s">
        <v>380</v>
      </c>
      <c r="N1886" t="str">
        <f>_xlfn.IFNA(INDEX('[1]Unit _Table'!B:B, MATCH(H1886, '[1]Unit _Table'!$A$1:$A$1000)), "")</f>
        <v>fahrenheit</v>
      </c>
      <c r="O1886" t="s">
        <v>8</v>
      </c>
      <c r="S1886" t="b">
        <v>1</v>
      </c>
    </row>
    <row r="1887" spans="1:19">
      <c r="A1887" s="1">
        <v>1885</v>
      </c>
      <c r="B1887" t="s">
        <v>21</v>
      </c>
      <c r="C1887" t="s">
        <v>181</v>
      </c>
      <c r="D1887" t="s">
        <v>355</v>
      </c>
      <c r="F1887" t="s">
        <v>518</v>
      </c>
      <c r="I1887" t="e">
        <f>IF(Table13[[#This Row],[Measurement_Kind]]="number", 1000, IF(Table13[[#This Row],[Measurement_Kind]]=OR("boolean", "str"), 1, "N/A"))</f>
        <v>#VALUE!</v>
      </c>
      <c r="N1887" t="str">
        <f>_xlfn.IFNA(INDEX('[1]Unit _Table'!B:B, MATCH(H1887, '[1]Unit _Table'!A:A)), "")</f>
        <v/>
      </c>
      <c r="O1887" t="s">
        <v>8</v>
      </c>
      <c r="S1887" t="b">
        <v>0</v>
      </c>
    </row>
    <row r="1888" spans="1:19">
      <c r="A1888" s="1">
        <v>1886</v>
      </c>
      <c r="B1888" t="s">
        <v>21</v>
      </c>
      <c r="C1888" t="s">
        <v>182</v>
      </c>
      <c r="D1888" t="s">
        <v>355</v>
      </c>
      <c r="F1888" t="s">
        <v>518</v>
      </c>
      <c r="I1888" t="e">
        <f>IF(Table13[[#This Row],[Measurement_Kind]]="number", 1000, IF(Table13[[#This Row],[Measurement_Kind]]=OR("boolean", "str"), 1, "N/A"))</f>
        <v>#VALUE!</v>
      </c>
      <c r="N1888" t="str">
        <f>_xlfn.IFNA(INDEX('[1]Unit _Table'!B:B, MATCH(H1888, '[1]Unit _Table'!A:A)), "")</f>
        <v/>
      </c>
      <c r="O1888" t="s">
        <v>8</v>
      </c>
      <c r="S1888" t="b">
        <v>0</v>
      </c>
    </row>
    <row r="1889" spans="1:19">
      <c r="A1889" s="1">
        <v>1887</v>
      </c>
      <c r="B1889" t="s">
        <v>21</v>
      </c>
      <c r="C1889" t="s">
        <v>183</v>
      </c>
      <c r="D1889" t="s">
        <v>355</v>
      </c>
      <c r="E1889" t="s">
        <v>553</v>
      </c>
      <c r="F1889" t="s">
        <v>518</v>
      </c>
      <c r="H1889" t="s">
        <v>505</v>
      </c>
      <c r="I1889">
        <v>1000</v>
      </c>
      <c r="K1889" t="s">
        <v>421</v>
      </c>
      <c r="L1889" t="s">
        <v>306</v>
      </c>
      <c r="M1889" t="s">
        <v>305</v>
      </c>
      <c r="N1889" t="s">
        <v>504</v>
      </c>
      <c r="O1889" t="s">
        <v>8</v>
      </c>
      <c r="S1889" t="b">
        <v>0</v>
      </c>
    </row>
    <row r="1890" spans="1:19">
      <c r="A1890" s="1">
        <v>1888</v>
      </c>
      <c r="B1890" t="s">
        <v>21</v>
      </c>
      <c r="C1890" t="s">
        <v>184</v>
      </c>
      <c r="D1890" t="s">
        <v>355</v>
      </c>
      <c r="E1890" t="s">
        <v>553</v>
      </c>
      <c r="F1890" t="s">
        <v>518</v>
      </c>
      <c r="I1890">
        <v>1000</v>
      </c>
      <c r="K1890" t="s">
        <v>421</v>
      </c>
      <c r="L1890" t="s">
        <v>306</v>
      </c>
      <c r="M1890" t="s">
        <v>305</v>
      </c>
      <c r="N1890" t="str">
        <f>_xlfn.IFNA(INDEX('[1]Unit _Table'!B:B, MATCH(H1890, '[1]Unit _Table'!A1686:A2685)), "")</f>
        <v/>
      </c>
      <c r="O1890" t="s">
        <v>8</v>
      </c>
      <c r="S1890" t="b">
        <v>0</v>
      </c>
    </row>
    <row r="1891" spans="1:19">
      <c r="A1891" s="1">
        <v>1889</v>
      </c>
      <c r="B1891" t="s">
        <v>21</v>
      </c>
      <c r="C1891" t="s">
        <v>185</v>
      </c>
      <c r="D1891" t="s">
        <v>355</v>
      </c>
      <c r="E1891" t="s">
        <v>553</v>
      </c>
      <c r="F1891" t="s">
        <v>518</v>
      </c>
      <c r="I1891">
        <v>1000</v>
      </c>
      <c r="K1891" t="s">
        <v>307</v>
      </c>
      <c r="L1891" t="s">
        <v>299</v>
      </c>
      <c r="M1891" t="s">
        <v>305</v>
      </c>
      <c r="N1891" t="str">
        <f>_xlfn.IFNA(INDEX('[1]Unit _Table'!B:B, MATCH(H1891, '[1]Unit _Table'!A1765:A2764)), "")</f>
        <v/>
      </c>
      <c r="O1891" t="s">
        <v>8</v>
      </c>
      <c r="S1891" t="b">
        <v>0</v>
      </c>
    </row>
    <row r="1892" spans="1:19">
      <c r="A1892" s="1">
        <v>1890</v>
      </c>
      <c r="B1892" t="s">
        <v>21</v>
      </c>
      <c r="C1892" t="s">
        <v>186</v>
      </c>
      <c r="D1892" t="s">
        <v>355</v>
      </c>
      <c r="E1892" t="s">
        <v>553</v>
      </c>
      <c r="F1892" t="s">
        <v>518</v>
      </c>
      <c r="H1892" t="s">
        <v>383</v>
      </c>
      <c r="I1892">
        <v>1000</v>
      </c>
      <c r="K1892" t="s">
        <v>418</v>
      </c>
      <c r="L1892" t="s">
        <v>306</v>
      </c>
      <c r="M1892" t="s">
        <v>380</v>
      </c>
      <c r="N1892" t="str">
        <f>_xlfn.IFNA(INDEX('[1]Unit _Table'!B:B, MATCH(H1892, '[1]Unit _Table'!$A$1:$A$1000)), "")</f>
        <v>fahrenheit</v>
      </c>
      <c r="O1892" t="s">
        <v>8</v>
      </c>
      <c r="S1892" t="b">
        <v>1</v>
      </c>
    </row>
    <row r="1893" spans="1:19">
      <c r="A1893" s="1">
        <v>1891</v>
      </c>
      <c r="B1893" t="s">
        <v>21</v>
      </c>
      <c r="C1893" t="s">
        <v>187</v>
      </c>
      <c r="D1893" t="s">
        <v>355</v>
      </c>
      <c r="E1893" t="s">
        <v>553</v>
      </c>
      <c r="F1893" t="s">
        <v>518</v>
      </c>
      <c r="I1893">
        <v>1000</v>
      </c>
      <c r="K1893" t="s">
        <v>379</v>
      </c>
      <c r="L1893" t="s">
        <v>306</v>
      </c>
      <c r="M1893" t="s">
        <v>305</v>
      </c>
      <c r="N1893" t="str">
        <f>_xlfn.IFNA(INDEX('[1]Unit _Table'!B:B, MATCH(H1893, '[1]Unit _Table'!A2104:A3103)), "")</f>
        <v/>
      </c>
      <c r="O1893" t="s">
        <v>8</v>
      </c>
      <c r="S1893" t="b">
        <v>0</v>
      </c>
    </row>
    <row r="1894" spans="1:19">
      <c r="A1894" s="1">
        <v>1892</v>
      </c>
      <c r="B1894" t="s">
        <v>21</v>
      </c>
      <c r="C1894" t="s">
        <v>188</v>
      </c>
      <c r="D1894" t="s">
        <v>355</v>
      </c>
      <c r="F1894" t="s">
        <v>518</v>
      </c>
      <c r="I1894" t="e">
        <f>IF(Table13[[#This Row],[Measurement_Kind]]="number", 1000, IF(Table13[[#This Row],[Measurement_Kind]]=OR("boolean", "str"), 1, "N/A"))</f>
        <v>#VALUE!</v>
      </c>
      <c r="N1894" t="str">
        <f>_xlfn.IFNA(INDEX('[1]Unit _Table'!B:B, MATCH(H1894, '[1]Unit _Table'!A:A)), "")</f>
        <v/>
      </c>
      <c r="O1894" t="s">
        <v>8</v>
      </c>
      <c r="S1894" t="b">
        <v>0</v>
      </c>
    </row>
    <row r="1895" spans="1:19">
      <c r="A1895" s="1">
        <v>1893</v>
      </c>
      <c r="B1895" t="s">
        <v>21</v>
      </c>
      <c r="C1895" t="s">
        <v>131</v>
      </c>
      <c r="D1895" t="s">
        <v>355</v>
      </c>
      <c r="E1895" t="s">
        <v>553</v>
      </c>
      <c r="F1895" t="s">
        <v>518</v>
      </c>
      <c r="I1895">
        <v>1000</v>
      </c>
      <c r="K1895" t="s">
        <v>417</v>
      </c>
      <c r="L1895" t="s">
        <v>306</v>
      </c>
      <c r="M1895" t="s">
        <v>380</v>
      </c>
      <c r="N1895" t="str">
        <f>_xlfn.IFNA(INDEX('[1]Unit _Table'!B:B, MATCH(H1895, '[1]Unit _Table'!A1915:A2914)), "")</f>
        <v/>
      </c>
      <c r="O1895" t="s">
        <v>8</v>
      </c>
      <c r="S1895" t="b">
        <v>0</v>
      </c>
    </row>
    <row r="1896" spans="1:19">
      <c r="A1896" s="1">
        <v>1894</v>
      </c>
      <c r="B1896" t="s">
        <v>21</v>
      </c>
      <c r="C1896" t="s">
        <v>189</v>
      </c>
      <c r="D1896" t="s">
        <v>355</v>
      </c>
      <c r="E1896" t="s">
        <v>553</v>
      </c>
      <c r="F1896" t="s">
        <v>518</v>
      </c>
      <c r="I1896">
        <v>1000</v>
      </c>
      <c r="K1896" t="s">
        <v>461</v>
      </c>
      <c r="L1896" t="s">
        <v>306</v>
      </c>
      <c r="M1896" t="s">
        <v>380</v>
      </c>
      <c r="N1896" t="str">
        <f>_xlfn.IFNA(INDEX('[1]Unit _Table'!B:B, MATCH(H1896, '[1]Unit _Table'!A1966:A2965)), "")</f>
        <v/>
      </c>
      <c r="O1896" t="s">
        <v>8</v>
      </c>
      <c r="S1896" t="b">
        <v>0</v>
      </c>
    </row>
    <row r="1897" spans="1:19">
      <c r="A1897" s="1">
        <v>1895</v>
      </c>
      <c r="B1897" t="s">
        <v>21</v>
      </c>
      <c r="C1897" t="s">
        <v>132</v>
      </c>
      <c r="D1897" t="s">
        <v>355</v>
      </c>
      <c r="E1897" t="s">
        <v>553</v>
      </c>
      <c r="F1897" t="s">
        <v>518</v>
      </c>
      <c r="I1897">
        <v>1000</v>
      </c>
      <c r="K1897" t="s">
        <v>378</v>
      </c>
      <c r="L1897" t="s">
        <v>306</v>
      </c>
      <c r="M1897" t="s">
        <v>305</v>
      </c>
      <c r="N1897" t="str">
        <f>_xlfn.IFNA(INDEX('[1]Unit _Table'!B:B, MATCH(H1897, '[1]Unit _Table'!A2653:A3652)), "")</f>
        <v/>
      </c>
      <c r="O1897" t="s">
        <v>8</v>
      </c>
      <c r="S1897" t="b">
        <v>0</v>
      </c>
    </row>
    <row r="1898" spans="1:19">
      <c r="A1898" s="1">
        <v>1896</v>
      </c>
      <c r="B1898" t="s">
        <v>21</v>
      </c>
      <c r="C1898" t="s">
        <v>190</v>
      </c>
      <c r="D1898" t="s">
        <v>355</v>
      </c>
      <c r="F1898" t="s">
        <v>518</v>
      </c>
      <c r="I1898" t="e">
        <f>IF(Table13[[#This Row],[Measurement_Kind]]="number", 1000, IF(Table13[[#This Row],[Measurement_Kind]]=OR("boolean", "str"), 1, "N/A"))</f>
        <v>#VALUE!</v>
      </c>
      <c r="N1898" t="str">
        <f>_xlfn.IFNA(INDEX('[1]Unit _Table'!B:B, MATCH(H1898, '[1]Unit _Table'!A:A)), "")</f>
        <v/>
      </c>
      <c r="O1898" t="s">
        <v>8</v>
      </c>
      <c r="S1898" t="b">
        <v>0</v>
      </c>
    </row>
    <row r="1899" spans="1:19">
      <c r="A1899" s="1">
        <v>1897</v>
      </c>
      <c r="B1899" t="s">
        <v>21</v>
      </c>
      <c r="C1899" t="s">
        <v>191</v>
      </c>
      <c r="D1899" t="s">
        <v>355</v>
      </c>
      <c r="F1899" t="s">
        <v>518</v>
      </c>
      <c r="I1899" t="e">
        <f>IF(Table13[[#This Row],[Measurement_Kind]]="number", 1000, IF(Table13[[#This Row],[Measurement_Kind]]=OR("boolean", "str"), 1, "N/A"))</f>
        <v>#VALUE!</v>
      </c>
      <c r="N1899" t="str">
        <f>_xlfn.IFNA(INDEX('[1]Unit _Table'!B:B, MATCH(H1899, '[1]Unit _Table'!A:A)), "")</f>
        <v/>
      </c>
      <c r="O1899" t="s">
        <v>8</v>
      </c>
      <c r="S1899" t="b">
        <v>0</v>
      </c>
    </row>
    <row r="1900" spans="1:19">
      <c r="A1900" s="1">
        <v>1898</v>
      </c>
      <c r="B1900" t="s">
        <v>21</v>
      </c>
      <c r="C1900" t="s">
        <v>192</v>
      </c>
      <c r="D1900" t="s">
        <v>355</v>
      </c>
      <c r="E1900" t="s">
        <v>553</v>
      </c>
      <c r="F1900" t="s">
        <v>518</v>
      </c>
      <c r="I1900">
        <v>1000</v>
      </c>
      <c r="K1900" t="s">
        <v>416</v>
      </c>
      <c r="L1900" t="s">
        <v>306</v>
      </c>
      <c r="M1900" t="s">
        <v>380</v>
      </c>
      <c r="N1900" t="str">
        <f>_xlfn.IFNA(INDEX('[1]Unit _Table'!B:B, MATCH(H1900, '[1]Unit _Table'!A2019:A3018)), "")</f>
        <v/>
      </c>
      <c r="O1900" t="s">
        <v>8</v>
      </c>
      <c r="S1900" t="b">
        <v>0</v>
      </c>
    </row>
    <row r="1901" spans="1:19">
      <c r="A1901" s="1">
        <v>1899</v>
      </c>
      <c r="B1901" t="s">
        <v>21</v>
      </c>
      <c r="C1901" t="s">
        <v>193</v>
      </c>
      <c r="D1901" t="s">
        <v>355</v>
      </c>
      <c r="F1901" t="s">
        <v>518</v>
      </c>
      <c r="I1901" t="e">
        <f>IF(Table13[[#This Row],[Measurement_Kind]]="number", 1000, IF(Table13[[#This Row],[Measurement_Kind]]=OR("boolean", "str"), 1, "N/A"))</f>
        <v>#VALUE!</v>
      </c>
      <c r="N1901" t="str">
        <f>_xlfn.IFNA(INDEX('[1]Unit _Table'!B:B, MATCH(H1901, '[1]Unit _Table'!A:A)), "")</f>
        <v/>
      </c>
      <c r="O1901" t="s">
        <v>8</v>
      </c>
      <c r="S1901" t="b">
        <v>0</v>
      </c>
    </row>
    <row r="1902" spans="1:19">
      <c r="A1902" s="1">
        <v>1900</v>
      </c>
      <c r="B1902" t="s">
        <v>21</v>
      </c>
      <c r="C1902" t="s">
        <v>194</v>
      </c>
      <c r="D1902" t="s">
        <v>355</v>
      </c>
      <c r="F1902" t="s">
        <v>518</v>
      </c>
      <c r="I1902" t="e">
        <f>IF(Table13[[#This Row],[Measurement_Kind]]="number", 1000, IF(Table13[[#This Row],[Measurement_Kind]]=OR("boolean", "str"), 1, "N/A"))</f>
        <v>#VALUE!</v>
      </c>
      <c r="N1902" t="str">
        <f>_xlfn.IFNA(INDEX('[1]Unit _Table'!B:B, MATCH(H1902, '[1]Unit _Table'!A:A)), "")</f>
        <v/>
      </c>
      <c r="O1902" t="s">
        <v>8</v>
      </c>
      <c r="S1902" t="b">
        <v>0</v>
      </c>
    </row>
    <row r="1903" spans="1:19">
      <c r="A1903" s="1">
        <v>1901</v>
      </c>
      <c r="B1903" t="s">
        <v>21</v>
      </c>
      <c r="C1903" t="s">
        <v>195</v>
      </c>
      <c r="D1903" t="s">
        <v>355</v>
      </c>
      <c r="F1903" t="s">
        <v>518</v>
      </c>
      <c r="I1903" t="e">
        <f>IF(Table13[[#This Row],[Measurement_Kind]]="number", 1000, IF(Table13[[#This Row],[Measurement_Kind]]=OR("boolean", "str"), 1, "N/A"))</f>
        <v>#VALUE!</v>
      </c>
      <c r="N1903" t="str">
        <f>_xlfn.IFNA(INDEX('[1]Unit _Table'!B:B, MATCH(H1903, '[1]Unit _Table'!A:A)), "")</f>
        <v/>
      </c>
      <c r="O1903" t="s">
        <v>8</v>
      </c>
      <c r="S1903" t="b">
        <v>0</v>
      </c>
    </row>
    <row r="1904" spans="1:19">
      <c r="A1904" s="1">
        <v>1902</v>
      </c>
      <c r="B1904" t="s">
        <v>21</v>
      </c>
      <c r="C1904" t="s">
        <v>196</v>
      </c>
      <c r="D1904" t="s">
        <v>355</v>
      </c>
      <c r="F1904" t="s">
        <v>518</v>
      </c>
      <c r="I1904" t="e">
        <f>IF(Table13[[#This Row],[Measurement_Kind]]="number", 1000, IF(Table13[[#This Row],[Measurement_Kind]]=OR("boolean", "str"), 1, "N/A"))</f>
        <v>#VALUE!</v>
      </c>
      <c r="N1904" t="str">
        <f>_xlfn.IFNA(INDEX('[1]Unit _Table'!B:B, MATCH(H1904, '[1]Unit _Table'!A:A)), "")</f>
        <v/>
      </c>
      <c r="O1904" t="s">
        <v>8</v>
      </c>
      <c r="S1904" t="b">
        <v>0</v>
      </c>
    </row>
    <row r="1905" spans="1:19">
      <c r="A1905" s="1">
        <v>1903</v>
      </c>
      <c r="B1905" t="s">
        <v>21</v>
      </c>
      <c r="C1905" t="s">
        <v>197</v>
      </c>
      <c r="D1905" t="s">
        <v>355</v>
      </c>
      <c r="E1905" t="s">
        <v>553</v>
      </c>
      <c r="F1905" t="s">
        <v>518</v>
      </c>
      <c r="I1905">
        <v>1</v>
      </c>
      <c r="K1905" t="s">
        <v>414</v>
      </c>
      <c r="L1905" t="s">
        <v>299</v>
      </c>
      <c r="M1905" t="s">
        <v>298</v>
      </c>
      <c r="N1905" t="str">
        <f>_xlfn.IFNA(INDEX('[1]Unit _Table'!B:B, MATCH(H1905, '[1]Unit _Table'!A2142:A3141)), "")</f>
        <v/>
      </c>
      <c r="O1905" t="s">
        <v>8</v>
      </c>
      <c r="S1905" t="b">
        <v>0</v>
      </c>
    </row>
    <row r="1906" spans="1:19">
      <c r="A1906" s="1">
        <v>1904</v>
      </c>
      <c r="B1906" t="s">
        <v>21</v>
      </c>
      <c r="C1906" t="s">
        <v>25</v>
      </c>
      <c r="D1906" t="s">
        <v>355</v>
      </c>
      <c r="F1906" t="s">
        <v>518</v>
      </c>
      <c r="I1906">
        <v>1</v>
      </c>
      <c r="N1906" t="str">
        <f>_xlfn.IFNA(INDEX('[1]Unit _Table'!B:B, MATCH(H1906, '[1]Unit _Table'!A:A)), "")</f>
        <v/>
      </c>
      <c r="O1906" t="s">
        <v>8</v>
      </c>
      <c r="S1906" t="b">
        <v>0</v>
      </c>
    </row>
    <row r="1907" spans="1:19">
      <c r="A1907" s="1">
        <v>1905</v>
      </c>
      <c r="B1907" t="s">
        <v>21</v>
      </c>
      <c r="C1907" t="s">
        <v>200</v>
      </c>
      <c r="D1907" t="s">
        <v>355</v>
      </c>
      <c r="E1907" t="s">
        <v>553</v>
      </c>
      <c r="F1907" t="s">
        <v>518</v>
      </c>
      <c r="I1907">
        <v>1</v>
      </c>
      <c r="K1907" t="s">
        <v>304</v>
      </c>
      <c r="L1907" t="s">
        <v>299</v>
      </c>
      <c r="M1907" t="s">
        <v>298</v>
      </c>
      <c r="N1907" t="str">
        <f>_xlfn.IFNA(INDEX('[1]Unit _Table'!B:B, MATCH(H1907, '[1]Unit _Table'!A2303:A3302)), "")</f>
        <v/>
      </c>
      <c r="O1907" t="s">
        <v>8</v>
      </c>
      <c r="S1907" t="b">
        <v>1</v>
      </c>
    </row>
    <row r="1908" spans="1:19">
      <c r="A1908" s="1">
        <v>1906</v>
      </c>
      <c r="B1908" t="s">
        <v>21</v>
      </c>
      <c r="C1908" t="s">
        <v>201</v>
      </c>
      <c r="D1908" t="s">
        <v>355</v>
      </c>
      <c r="E1908" t="s">
        <v>553</v>
      </c>
      <c r="F1908" t="s">
        <v>518</v>
      </c>
      <c r="I1908">
        <v>1</v>
      </c>
      <c r="K1908" t="s">
        <v>300</v>
      </c>
      <c r="L1908" t="s">
        <v>299</v>
      </c>
      <c r="M1908" t="s">
        <v>298</v>
      </c>
      <c r="N1908" t="str">
        <f>_xlfn.IFNA(INDEX('[1]Unit _Table'!B:B, MATCH(H1908, '[1]Unit _Table'!A4128:A5127)), "")</f>
        <v/>
      </c>
      <c r="O1908" t="s">
        <v>8</v>
      </c>
      <c r="S1908" t="b">
        <v>1</v>
      </c>
    </row>
    <row r="1909" spans="1:19">
      <c r="A1909" s="1">
        <v>1907</v>
      </c>
      <c r="B1909" t="s">
        <v>21</v>
      </c>
      <c r="C1909" t="s">
        <v>202</v>
      </c>
      <c r="D1909" t="s">
        <v>355</v>
      </c>
      <c r="E1909" t="s">
        <v>553</v>
      </c>
      <c r="F1909" t="s">
        <v>518</v>
      </c>
      <c r="H1909" t="s">
        <v>383</v>
      </c>
      <c r="I1909">
        <v>1000</v>
      </c>
      <c r="K1909" t="s">
        <v>386</v>
      </c>
      <c r="L1909" t="s">
        <v>306</v>
      </c>
      <c r="M1909" t="s">
        <v>380</v>
      </c>
      <c r="N1909" t="str">
        <f>_xlfn.IFNA(INDEX('[1]Unit _Table'!B:B, MATCH(H1909, '[1]Unit _Table'!$A$1:$A$1000)), "")</f>
        <v>fahrenheit</v>
      </c>
      <c r="O1909" t="s">
        <v>8</v>
      </c>
      <c r="S1909" t="b">
        <v>0</v>
      </c>
    </row>
    <row r="1910" spans="1:19">
      <c r="A1910" s="1">
        <v>1908</v>
      </c>
      <c r="B1910" t="s">
        <v>21</v>
      </c>
      <c r="C1910" t="s">
        <v>203</v>
      </c>
      <c r="D1910" t="s">
        <v>355</v>
      </c>
      <c r="E1910" t="s">
        <v>553</v>
      </c>
      <c r="F1910" t="s">
        <v>518</v>
      </c>
      <c r="H1910" t="s">
        <v>383</v>
      </c>
      <c r="I1910">
        <v>1000</v>
      </c>
      <c r="K1910" t="s">
        <v>385</v>
      </c>
      <c r="L1910" t="s">
        <v>306</v>
      </c>
      <c r="M1910" t="s">
        <v>380</v>
      </c>
      <c r="N1910" t="str">
        <f>_xlfn.IFNA(INDEX('[1]Unit _Table'!B:B, MATCH(H1910, '[1]Unit _Table'!$A$1:$A$1000)), "")</f>
        <v>fahrenheit</v>
      </c>
      <c r="O1910" t="s">
        <v>8</v>
      </c>
      <c r="S1910" t="b">
        <v>0</v>
      </c>
    </row>
    <row r="1911" spans="1:19">
      <c r="A1911" s="1">
        <v>1909</v>
      </c>
      <c r="B1911" t="s">
        <v>21</v>
      </c>
      <c r="C1911" t="s">
        <v>147</v>
      </c>
      <c r="D1911" t="s">
        <v>355</v>
      </c>
      <c r="E1911" t="s">
        <v>553</v>
      </c>
      <c r="F1911" t="s">
        <v>518</v>
      </c>
      <c r="I1911">
        <v>1000</v>
      </c>
      <c r="K1911" t="s">
        <v>307</v>
      </c>
      <c r="L1911" t="s">
        <v>376</v>
      </c>
      <c r="M1911" t="s">
        <v>305</v>
      </c>
      <c r="N1911" t="str">
        <f>_xlfn.IFNA(INDEX('[1]Unit _Table'!B:B, MATCH(H1911, '[1]Unit _Table'!A3009:A4008)), "")</f>
        <v/>
      </c>
      <c r="O1911" t="s">
        <v>8</v>
      </c>
      <c r="S1911" t="b">
        <v>0</v>
      </c>
    </row>
    <row r="1912" spans="1:19">
      <c r="A1912" s="1">
        <v>1910</v>
      </c>
      <c r="B1912" t="s">
        <v>21</v>
      </c>
      <c r="C1912" t="s">
        <v>204</v>
      </c>
      <c r="D1912" t="s">
        <v>355</v>
      </c>
      <c r="E1912" t="s">
        <v>553</v>
      </c>
      <c r="F1912" t="s">
        <v>518</v>
      </c>
      <c r="H1912" t="s">
        <v>383</v>
      </c>
      <c r="I1912">
        <v>1000</v>
      </c>
      <c r="K1912" t="s">
        <v>382</v>
      </c>
      <c r="L1912" t="s">
        <v>306</v>
      </c>
      <c r="M1912" t="s">
        <v>380</v>
      </c>
      <c r="N1912" t="str">
        <f>_xlfn.IFNA(INDEX('[1]Unit _Table'!B:B, MATCH(H1912, '[1]Unit _Table'!$A$1:$A$1000)), "")</f>
        <v>fahrenheit</v>
      </c>
      <c r="O1912" t="s">
        <v>8</v>
      </c>
      <c r="S1912" t="b">
        <v>1</v>
      </c>
    </row>
    <row r="1913" spans="1:19">
      <c r="A1913" s="1">
        <v>1911</v>
      </c>
      <c r="B1913" t="s">
        <v>21</v>
      </c>
      <c r="C1913" t="s">
        <v>482</v>
      </c>
      <c r="D1913" t="s">
        <v>355</v>
      </c>
      <c r="E1913" t="s">
        <v>553</v>
      </c>
      <c r="F1913" t="s">
        <v>518</v>
      </c>
      <c r="H1913" t="s">
        <v>383</v>
      </c>
      <c r="I1913">
        <v>1000</v>
      </c>
      <c r="K1913" t="s">
        <v>481</v>
      </c>
      <c r="L1913" t="s">
        <v>306</v>
      </c>
      <c r="M1913" t="s">
        <v>380</v>
      </c>
      <c r="N1913" t="str">
        <f>_xlfn.IFNA(INDEX('[1]Unit _Table'!B:B, MATCH(H1913, '[1]Unit _Table'!$A$1:$A$1000)), "")</f>
        <v>fahrenheit</v>
      </c>
      <c r="O1913" t="s">
        <v>8</v>
      </c>
      <c r="S1913" t="b">
        <v>1</v>
      </c>
    </row>
    <row r="1914" spans="1:19">
      <c r="A1914" s="1">
        <v>1912</v>
      </c>
      <c r="B1914" t="s">
        <v>21</v>
      </c>
      <c r="C1914" t="s">
        <v>205</v>
      </c>
      <c r="D1914" t="s">
        <v>355</v>
      </c>
      <c r="E1914" t="s">
        <v>553</v>
      </c>
      <c r="F1914" t="s">
        <v>518</v>
      </c>
      <c r="I1914">
        <v>1000</v>
      </c>
      <c r="K1914" t="s">
        <v>307</v>
      </c>
      <c r="L1914" t="s">
        <v>306</v>
      </c>
      <c r="M1914" t="s">
        <v>305</v>
      </c>
      <c r="N1914" t="str">
        <f>_xlfn.IFNA(INDEX('[1]Unit _Table'!B:B, MATCH(H1914, '[1]Unit _Table'!A3111:A4110)), "")</f>
        <v/>
      </c>
      <c r="O1914" t="s">
        <v>8</v>
      </c>
      <c r="S1914" t="b">
        <v>0</v>
      </c>
    </row>
    <row r="1915" spans="1:19">
      <c r="A1915" s="1">
        <v>1913</v>
      </c>
      <c r="B1915" t="s">
        <v>105</v>
      </c>
      <c r="C1915" t="s">
        <v>207</v>
      </c>
      <c r="D1915" t="s">
        <v>355</v>
      </c>
      <c r="E1915" t="s">
        <v>553</v>
      </c>
      <c r="F1915" t="s">
        <v>518</v>
      </c>
      <c r="H1915" t="s">
        <v>383</v>
      </c>
      <c r="I1915">
        <v>1000</v>
      </c>
      <c r="K1915" t="s">
        <v>450</v>
      </c>
      <c r="L1915" t="s">
        <v>306</v>
      </c>
      <c r="M1915" t="s">
        <v>380</v>
      </c>
      <c r="N1915" t="str">
        <f>_xlfn.IFNA(INDEX('[1]Unit _Table'!B:B, MATCH(H1915, '[1]Unit _Table'!$A$1:$A$1000)), "")</f>
        <v>fahrenheit</v>
      </c>
      <c r="O1915" t="s">
        <v>8</v>
      </c>
      <c r="S1915" t="b">
        <v>1</v>
      </c>
    </row>
    <row r="1916" spans="1:19">
      <c r="A1916" s="1">
        <v>1914</v>
      </c>
      <c r="B1916" t="s">
        <v>105</v>
      </c>
      <c r="C1916" t="s">
        <v>208</v>
      </c>
      <c r="D1916" t="s">
        <v>355</v>
      </c>
      <c r="E1916" t="s">
        <v>553</v>
      </c>
      <c r="F1916" t="s">
        <v>518</v>
      </c>
      <c r="H1916" t="s">
        <v>383</v>
      </c>
      <c r="I1916">
        <v>1000</v>
      </c>
      <c r="K1916" t="s">
        <v>449</v>
      </c>
      <c r="L1916" t="s">
        <v>306</v>
      </c>
      <c r="M1916" t="s">
        <v>380</v>
      </c>
      <c r="N1916" t="str">
        <f>_xlfn.IFNA(INDEX('[1]Unit _Table'!B:B, MATCH(H1916, '[1]Unit _Table'!$A$1:$A$1000)), "")</f>
        <v>fahrenheit</v>
      </c>
      <c r="O1916" t="s">
        <v>8</v>
      </c>
      <c r="S1916" t="b">
        <v>1</v>
      </c>
    </row>
    <row r="1917" spans="1:19">
      <c r="A1917" s="1">
        <v>1915</v>
      </c>
      <c r="B1917" t="s">
        <v>105</v>
      </c>
      <c r="C1917" t="s">
        <v>209</v>
      </c>
      <c r="D1917" t="s">
        <v>355</v>
      </c>
      <c r="E1917" t="s">
        <v>553</v>
      </c>
      <c r="F1917" t="s">
        <v>518</v>
      </c>
      <c r="I1917">
        <v>1000</v>
      </c>
      <c r="K1917" t="s">
        <v>375</v>
      </c>
      <c r="L1917" t="s">
        <v>299</v>
      </c>
      <c r="M1917" t="s">
        <v>305</v>
      </c>
      <c r="N1917" t="str">
        <f>_xlfn.IFNA(INDEX('[1]Unit _Table'!B:B, MATCH(H1917, '[1]Unit _Table'!A3060:A4059)), "")</f>
        <v/>
      </c>
      <c r="O1917" t="s">
        <v>8</v>
      </c>
      <c r="S1917" t="b">
        <v>0</v>
      </c>
    </row>
    <row r="1918" spans="1:19">
      <c r="A1918" s="1">
        <v>1916</v>
      </c>
      <c r="B1918" t="s">
        <v>108</v>
      </c>
      <c r="C1918" t="s">
        <v>210</v>
      </c>
      <c r="D1918" t="s">
        <v>355</v>
      </c>
      <c r="E1918" t="s">
        <v>553</v>
      </c>
      <c r="F1918" t="s">
        <v>518</v>
      </c>
      <c r="I1918">
        <v>1000</v>
      </c>
      <c r="K1918" t="s">
        <v>381</v>
      </c>
      <c r="L1918" t="s">
        <v>306</v>
      </c>
      <c r="M1918" t="s">
        <v>380</v>
      </c>
      <c r="N1918" t="str">
        <f>_xlfn.IFNA(INDEX('[1]Unit _Table'!B:B, MATCH(H1918, '[1]Unit _Table'!A2549:A3548)), "")</f>
        <v/>
      </c>
      <c r="O1918" t="s">
        <v>8</v>
      </c>
      <c r="S1918" t="b">
        <v>1</v>
      </c>
    </row>
    <row r="1919" spans="1:19">
      <c r="A1919" s="1">
        <v>1917</v>
      </c>
      <c r="B1919" t="s">
        <v>108</v>
      </c>
      <c r="C1919" t="s">
        <v>211</v>
      </c>
      <c r="D1919" t="s">
        <v>355</v>
      </c>
      <c r="E1919" t="s">
        <v>553</v>
      </c>
      <c r="F1919" t="s">
        <v>518</v>
      </c>
      <c r="I1919">
        <v>1000</v>
      </c>
      <c r="K1919" t="s">
        <v>377</v>
      </c>
      <c r="L1919" t="s">
        <v>306</v>
      </c>
      <c r="M1919" t="s">
        <v>305</v>
      </c>
      <c r="N1919" t="str">
        <f>_xlfn.IFNA(INDEX('[1]Unit _Table'!B:B, MATCH(H1919, '[1]Unit _Table'!A2940:A3939)), "")</f>
        <v/>
      </c>
      <c r="O1919" t="s">
        <v>8</v>
      </c>
      <c r="S1919" t="b">
        <v>1</v>
      </c>
    </row>
    <row r="1920" spans="1:19">
      <c r="A1920" s="1">
        <v>1918</v>
      </c>
      <c r="B1920" t="s">
        <v>31</v>
      </c>
      <c r="C1920" t="s">
        <v>32</v>
      </c>
      <c r="D1920" t="s">
        <v>355</v>
      </c>
      <c r="F1920" t="s">
        <v>308</v>
      </c>
      <c r="I1920" t="e">
        <f>IF(Table13[[#This Row],[Measurement_Kind]]="number", 1000, IF(Table13[[#This Row],[Measurement_Kind]]=OR("boolean", "str"), 1, "N/A"))</f>
        <v>#VALUE!</v>
      </c>
      <c r="N1920" t="str">
        <f>_xlfn.IFNA(INDEX('[1]Unit _Table'!B:B, MATCH(H1920, '[1]Unit _Table'!A:A)), "")</f>
        <v/>
      </c>
      <c r="O1920" t="s">
        <v>8</v>
      </c>
      <c r="S1920" t="b">
        <v>0</v>
      </c>
    </row>
    <row r="1921" spans="1:19">
      <c r="A1921" s="1">
        <v>1919</v>
      </c>
      <c r="B1921" t="s">
        <v>31</v>
      </c>
      <c r="C1921" t="s">
        <v>753</v>
      </c>
      <c r="D1921" t="s">
        <v>355</v>
      </c>
      <c r="F1921" t="s">
        <v>308</v>
      </c>
      <c r="I1921" t="e">
        <f>IF(Table13[[#This Row],[Measurement_Kind]]="number", 1000, IF(Table13[[#This Row],[Measurement_Kind]]=OR("boolean", "str"), 1, "N/A"))</f>
        <v>#VALUE!</v>
      </c>
      <c r="N1921" t="str">
        <f>_xlfn.IFNA(INDEX('[1]Unit _Table'!B:B, MATCH(H1921, '[1]Unit _Table'!A:A)), "")</f>
        <v/>
      </c>
      <c r="O1921" t="s">
        <v>8</v>
      </c>
      <c r="S1921" t="b">
        <v>0</v>
      </c>
    </row>
    <row r="1922" spans="1:19">
      <c r="A1922" s="1">
        <v>1920</v>
      </c>
      <c r="B1922" t="s">
        <v>111</v>
      </c>
      <c r="C1922" t="s">
        <v>112</v>
      </c>
      <c r="D1922" t="s">
        <v>355</v>
      </c>
      <c r="F1922" t="s">
        <v>308</v>
      </c>
      <c r="I1922" t="e">
        <f>IF(Table13[[#This Row],[Measurement_Kind]]="number", 1000, IF(Table13[[#This Row],[Measurement_Kind]]=OR("boolean", "str"), 1, "N/A"))</f>
        <v>#VALUE!</v>
      </c>
      <c r="N1922" t="str">
        <f>_xlfn.IFNA(INDEX('[1]Unit _Table'!B:B, MATCH(H1922, '[1]Unit _Table'!A:A)), "")</f>
        <v/>
      </c>
      <c r="O1922" t="s">
        <v>8</v>
      </c>
      <c r="S1922" t="b">
        <v>0</v>
      </c>
    </row>
    <row r="1923" spans="1:19">
      <c r="A1923" s="1">
        <v>1921</v>
      </c>
      <c r="B1923" t="s">
        <v>111</v>
      </c>
      <c r="C1923" t="s">
        <v>113</v>
      </c>
      <c r="D1923" t="s">
        <v>355</v>
      </c>
      <c r="F1923" t="s">
        <v>308</v>
      </c>
      <c r="I1923" t="e">
        <f>IF(Table13[[#This Row],[Measurement_Kind]]="number", 1000, IF(Table13[[#This Row],[Measurement_Kind]]=OR("boolean", "str"), 1, "N/A"))</f>
        <v>#VALUE!</v>
      </c>
      <c r="N1923" t="str">
        <f>_xlfn.IFNA(INDEX('[1]Unit _Table'!B:B, MATCH(H1923, '[1]Unit _Table'!A:A)), "")</f>
        <v/>
      </c>
      <c r="O1923" t="s">
        <v>8</v>
      </c>
      <c r="S1923" t="b">
        <v>0</v>
      </c>
    </row>
    <row r="1924" spans="1:19">
      <c r="A1924" s="1">
        <v>1922</v>
      </c>
      <c r="B1924" t="s">
        <v>33</v>
      </c>
      <c r="C1924" t="s">
        <v>34</v>
      </c>
      <c r="D1924" t="s">
        <v>355</v>
      </c>
      <c r="F1924" t="s">
        <v>308</v>
      </c>
      <c r="I1924" t="e">
        <f>IF(Table13[[#This Row],[Measurement_Kind]]="number", 1000, IF(Table13[[#This Row],[Measurement_Kind]]=OR("boolean", "str"), 1, "N/A"))</f>
        <v>#VALUE!</v>
      </c>
      <c r="N1924" t="str">
        <f>_xlfn.IFNA(INDEX('[1]Unit _Table'!B:B, MATCH(H1924, '[1]Unit _Table'!A:A)), "")</f>
        <v/>
      </c>
      <c r="O1924" t="s">
        <v>8</v>
      </c>
      <c r="S1924" t="b">
        <v>0</v>
      </c>
    </row>
    <row r="1925" spans="1:19">
      <c r="A1925" s="1">
        <v>1923</v>
      </c>
      <c r="B1925" t="s">
        <v>33</v>
      </c>
      <c r="C1925" t="s">
        <v>38</v>
      </c>
      <c r="D1925" t="s">
        <v>355</v>
      </c>
      <c r="F1925" t="s">
        <v>308</v>
      </c>
      <c r="I1925" t="e">
        <f>IF(Table13[[#This Row],[Measurement_Kind]]="number", 1000, IF(Table13[[#This Row],[Measurement_Kind]]=OR("boolean", "str"), 1, "N/A"))</f>
        <v>#VALUE!</v>
      </c>
      <c r="N1925" t="str">
        <f>_xlfn.IFNA(INDEX('[1]Unit _Table'!B:B, MATCH(H1925, '[1]Unit _Table'!A:A)), "")</f>
        <v/>
      </c>
      <c r="O1925" t="s">
        <v>8</v>
      </c>
      <c r="S1925" t="b">
        <v>0</v>
      </c>
    </row>
    <row r="1926" spans="1:19">
      <c r="A1926" s="1">
        <v>1924</v>
      </c>
      <c r="B1926" t="s">
        <v>33</v>
      </c>
      <c r="C1926" t="s">
        <v>216</v>
      </c>
      <c r="D1926" t="s">
        <v>355</v>
      </c>
      <c r="F1926" t="s">
        <v>308</v>
      </c>
      <c r="I1926">
        <v>1</v>
      </c>
      <c r="M1926" t="s">
        <v>305</v>
      </c>
      <c r="N1926" t="str">
        <f>_xlfn.IFNA(INDEX('[1]Unit _Table'!B:B, MATCH(H1926, '[1]Unit _Table'!A:A)), "")</f>
        <v/>
      </c>
      <c r="O1926" t="s">
        <v>8</v>
      </c>
      <c r="S1926" t="b">
        <v>0</v>
      </c>
    </row>
    <row r="1927" spans="1:19">
      <c r="A1927" s="1">
        <v>1925</v>
      </c>
      <c r="B1927" t="s">
        <v>33</v>
      </c>
      <c r="C1927" t="s">
        <v>214</v>
      </c>
      <c r="D1927" t="s">
        <v>355</v>
      </c>
      <c r="F1927" t="s">
        <v>308</v>
      </c>
      <c r="I1927">
        <v>1</v>
      </c>
      <c r="M1927" t="s">
        <v>305</v>
      </c>
      <c r="N1927" t="str">
        <f>_xlfn.IFNA(INDEX('[1]Unit _Table'!B:B, MATCH(H1927, '[1]Unit _Table'!A:A)), "")</f>
        <v/>
      </c>
      <c r="O1927" t="s">
        <v>8</v>
      </c>
      <c r="S1927" t="b">
        <v>0</v>
      </c>
    </row>
    <row r="1928" spans="1:19">
      <c r="A1928" s="1">
        <v>1926</v>
      </c>
      <c r="B1928" t="s">
        <v>33</v>
      </c>
      <c r="C1928" t="s">
        <v>213</v>
      </c>
      <c r="D1928" t="s">
        <v>355</v>
      </c>
      <c r="F1928" t="s">
        <v>308</v>
      </c>
      <c r="I1928" t="e">
        <f>IF(Table13[[#This Row],[Measurement_Kind]]="number", 1000, IF(Table13[[#This Row],[Measurement_Kind]]=OR("boolean", "str"), 1, "N/A"))</f>
        <v>#VALUE!</v>
      </c>
      <c r="L1928" t="s">
        <v>306</v>
      </c>
      <c r="M1928" t="s">
        <v>305</v>
      </c>
      <c r="N1928" t="str">
        <f>_xlfn.IFNA(INDEX('[1]Unit _Table'!B:B, MATCH(H1928, '[1]Unit _Table'!A:A)), "")</f>
        <v/>
      </c>
      <c r="O1928" t="s">
        <v>8</v>
      </c>
      <c r="S1928" t="b">
        <v>0</v>
      </c>
    </row>
    <row r="1929" spans="1:19">
      <c r="A1929" s="1">
        <v>1927</v>
      </c>
      <c r="B1929" t="s">
        <v>33</v>
      </c>
      <c r="C1929" t="s">
        <v>215</v>
      </c>
      <c r="D1929" t="s">
        <v>355</v>
      </c>
      <c r="F1929" t="s">
        <v>308</v>
      </c>
      <c r="I1929">
        <v>1</v>
      </c>
      <c r="M1929" t="s">
        <v>305</v>
      </c>
      <c r="N1929" t="str">
        <f>_xlfn.IFNA(INDEX('[1]Unit _Table'!B:B, MATCH(H1929, '[1]Unit _Table'!A:A)), "")</f>
        <v/>
      </c>
      <c r="O1929" t="s">
        <v>8</v>
      </c>
      <c r="S1929" t="b">
        <v>0</v>
      </c>
    </row>
    <row r="1930" spans="1:19">
      <c r="A1930" s="1">
        <v>1928</v>
      </c>
      <c r="B1930" t="s">
        <v>33</v>
      </c>
      <c r="C1930" t="s">
        <v>35</v>
      </c>
      <c r="D1930" t="s">
        <v>355</v>
      </c>
      <c r="F1930" t="s">
        <v>308</v>
      </c>
      <c r="I1930" t="e">
        <f>IF(Table13[[#This Row],[Measurement_Kind]]="number", 1000, IF(Table13[[#This Row],[Measurement_Kind]]=OR("boolean", "str"), 1, "N/A"))</f>
        <v>#VALUE!</v>
      </c>
      <c r="N1930" t="str">
        <f>_xlfn.IFNA(INDEX('[1]Unit _Table'!B:B, MATCH(H1930, '[1]Unit _Table'!A:A)), "")</f>
        <v/>
      </c>
      <c r="O1930" t="s">
        <v>8</v>
      </c>
      <c r="S1930" t="b">
        <v>0</v>
      </c>
    </row>
    <row r="1931" spans="1:19">
      <c r="A1931" s="1">
        <v>1929</v>
      </c>
      <c r="B1931" t="s">
        <v>33</v>
      </c>
      <c r="C1931" t="s">
        <v>479</v>
      </c>
      <c r="D1931" t="s">
        <v>355</v>
      </c>
      <c r="F1931" t="s">
        <v>308</v>
      </c>
      <c r="I1931" t="e">
        <f>IF(Table13[[#This Row],[Measurement_Kind]]="number", 1000, IF(Table13[[#This Row],[Measurement_Kind]]=OR("boolean", "str"), 1, "N/A"))</f>
        <v>#VALUE!</v>
      </c>
      <c r="N1931" t="str">
        <f>_xlfn.IFNA(INDEX('[1]Unit _Table'!B:B, MATCH(H1931, '[1]Unit _Table'!A:A)), "")</f>
        <v/>
      </c>
      <c r="O1931" t="s">
        <v>8</v>
      </c>
      <c r="S1931" t="b">
        <v>0</v>
      </c>
    </row>
    <row r="1932" spans="1:19">
      <c r="A1932" s="1">
        <v>1930</v>
      </c>
      <c r="B1932" t="s">
        <v>45</v>
      </c>
      <c r="C1932" t="s">
        <v>47</v>
      </c>
      <c r="D1932" t="s">
        <v>355</v>
      </c>
      <c r="F1932" t="s">
        <v>308</v>
      </c>
      <c r="I1932" t="e">
        <f>IF(Table13[[#This Row],[Measurement_Kind]]="number", 1000, IF(Table13[[#This Row],[Measurement_Kind]]=OR("boolean", "str"), 1, "N/A"))</f>
        <v>#VALUE!</v>
      </c>
      <c r="N1932" t="str">
        <f>_xlfn.IFNA(INDEX('[1]Unit _Table'!B:B, MATCH(H1932, '[1]Unit _Table'!A:A)), "")</f>
        <v/>
      </c>
      <c r="O1932" t="s">
        <v>8</v>
      </c>
      <c r="S1932" t="b">
        <v>0</v>
      </c>
    </row>
    <row r="1933" spans="1:19">
      <c r="A1933" s="1">
        <v>1931</v>
      </c>
      <c r="B1933" t="s">
        <v>45</v>
      </c>
      <c r="C1933" t="s">
        <v>48</v>
      </c>
      <c r="D1933" t="s">
        <v>355</v>
      </c>
      <c r="F1933" t="s">
        <v>308</v>
      </c>
      <c r="I1933" t="e">
        <f>IF(Table13[[#This Row],[Measurement_Kind]]="number", 1000, IF(Table13[[#This Row],[Measurement_Kind]]=OR("boolean", "str"), 1, "N/A"))</f>
        <v>#VALUE!</v>
      </c>
      <c r="N1933" t="str">
        <f>_xlfn.IFNA(INDEX('[1]Unit _Table'!B:B, MATCH(H1933, '[1]Unit _Table'!A:A)), "")</f>
        <v/>
      </c>
      <c r="O1933" t="s">
        <v>8</v>
      </c>
      <c r="S1933" t="b">
        <v>0</v>
      </c>
    </row>
    <row r="1934" spans="1:19">
      <c r="A1934" s="1">
        <v>1932</v>
      </c>
      <c r="B1934" t="s">
        <v>45</v>
      </c>
      <c r="C1934" t="s">
        <v>49</v>
      </c>
      <c r="D1934" t="s">
        <v>355</v>
      </c>
      <c r="F1934" t="s">
        <v>308</v>
      </c>
      <c r="I1934" t="e">
        <f>IF(Table13[[#This Row],[Measurement_Kind]]="number", 1000, IF(Table13[[#This Row],[Measurement_Kind]]=OR("boolean", "str"), 1, "N/A"))</f>
        <v>#VALUE!</v>
      </c>
      <c r="N1934" t="str">
        <f>_xlfn.IFNA(INDEX('[1]Unit _Table'!B:B, MATCH(H1934, '[1]Unit _Table'!A:A)), "")</f>
        <v/>
      </c>
      <c r="O1934" t="s">
        <v>8</v>
      </c>
      <c r="S1934" t="b">
        <v>0</v>
      </c>
    </row>
    <row r="1935" spans="1:19">
      <c r="A1935" s="1">
        <v>1933</v>
      </c>
      <c r="B1935" t="s">
        <v>45</v>
      </c>
      <c r="C1935" t="s">
        <v>50</v>
      </c>
      <c r="D1935" t="s">
        <v>355</v>
      </c>
      <c r="F1935" t="s">
        <v>308</v>
      </c>
      <c r="I1935" t="e">
        <f>IF(Table13[[#This Row],[Measurement_Kind]]="number", 1000, IF(Table13[[#This Row],[Measurement_Kind]]=OR("boolean", "str"), 1, "N/A"))</f>
        <v>#VALUE!</v>
      </c>
      <c r="N1935" t="str">
        <f>_xlfn.IFNA(INDEX('[1]Unit _Table'!B:B, MATCH(H1935, '[1]Unit _Table'!A:A)), "")</f>
        <v/>
      </c>
      <c r="O1935" t="s">
        <v>8</v>
      </c>
      <c r="S1935" t="b">
        <v>0</v>
      </c>
    </row>
    <row r="1936" spans="1:19">
      <c r="A1936" s="1">
        <v>1934</v>
      </c>
      <c r="B1936" t="s">
        <v>45</v>
      </c>
      <c r="C1936" t="s">
        <v>52</v>
      </c>
      <c r="D1936" t="s">
        <v>355</v>
      </c>
      <c r="F1936" t="s">
        <v>308</v>
      </c>
      <c r="I1936" t="e">
        <f>IF(Table13[[#This Row],[Measurement_Kind]]="number", 1000, IF(Table13[[#This Row],[Measurement_Kind]]=OR("boolean", "str"), 1, "N/A"))</f>
        <v>#VALUE!</v>
      </c>
      <c r="N1936" t="str">
        <f>_xlfn.IFNA(INDEX('[1]Unit _Table'!B:B, MATCH(H1936, '[1]Unit _Table'!A:A)), "")</f>
        <v/>
      </c>
      <c r="O1936" t="s">
        <v>8</v>
      </c>
      <c r="S1936" t="b">
        <v>0</v>
      </c>
    </row>
    <row r="1937" spans="1:19">
      <c r="A1937" s="1">
        <v>1935</v>
      </c>
      <c r="B1937" t="s">
        <v>45</v>
      </c>
      <c r="C1937" t="s">
        <v>53</v>
      </c>
      <c r="D1937" t="s">
        <v>355</v>
      </c>
      <c r="F1937" t="s">
        <v>308</v>
      </c>
      <c r="I1937" t="e">
        <f>IF(Table13[[#This Row],[Measurement_Kind]]="number", 1000, IF(Table13[[#This Row],[Measurement_Kind]]=OR("boolean", "str"), 1, "N/A"))</f>
        <v>#VALUE!</v>
      </c>
      <c r="N1937" t="str">
        <f>_xlfn.IFNA(INDEX('[1]Unit _Table'!B:B, MATCH(H1937, '[1]Unit _Table'!A:A)), "")</f>
        <v/>
      </c>
      <c r="O1937" t="s">
        <v>8</v>
      </c>
      <c r="S1937" t="b">
        <v>0</v>
      </c>
    </row>
    <row r="1938" spans="1:19">
      <c r="A1938" s="1">
        <v>1936</v>
      </c>
      <c r="B1938" t="s">
        <v>45</v>
      </c>
      <c r="C1938" t="s">
        <v>54</v>
      </c>
      <c r="D1938" t="s">
        <v>355</v>
      </c>
      <c r="F1938" t="s">
        <v>308</v>
      </c>
      <c r="I1938" t="e">
        <f>IF(Table13[[#This Row],[Measurement_Kind]]="number", 1000, IF(Table13[[#This Row],[Measurement_Kind]]=OR("boolean", "str"), 1, "N/A"))</f>
        <v>#VALUE!</v>
      </c>
      <c r="N1938" t="str">
        <f>_xlfn.IFNA(INDEX('[1]Unit _Table'!B:B, MATCH(H1938, '[1]Unit _Table'!A:A)), "")</f>
        <v/>
      </c>
      <c r="O1938" t="s">
        <v>8</v>
      </c>
      <c r="S1938" t="b">
        <v>0</v>
      </c>
    </row>
    <row r="1939" spans="1:19">
      <c r="A1939" s="1">
        <v>1937</v>
      </c>
      <c r="B1939" t="s">
        <v>45</v>
      </c>
      <c r="C1939" t="s">
        <v>55</v>
      </c>
      <c r="D1939" t="s">
        <v>355</v>
      </c>
      <c r="F1939" t="s">
        <v>308</v>
      </c>
      <c r="I1939" t="e">
        <f>IF(Table13[[#This Row],[Measurement_Kind]]="number", 1000, IF(Table13[[#This Row],[Measurement_Kind]]=OR("boolean", "str"), 1, "N/A"))</f>
        <v>#VALUE!</v>
      </c>
      <c r="N1939" t="str">
        <f>_xlfn.IFNA(INDEX('[1]Unit _Table'!B:B, MATCH(H1939, '[1]Unit _Table'!A:A)), "")</f>
        <v/>
      </c>
      <c r="O1939" t="s">
        <v>8</v>
      </c>
      <c r="S1939" t="b">
        <v>0</v>
      </c>
    </row>
    <row r="1940" spans="1:19">
      <c r="A1940" s="1">
        <v>1938</v>
      </c>
      <c r="B1940" t="s">
        <v>45</v>
      </c>
      <c r="C1940" t="s">
        <v>56</v>
      </c>
      <c r="D1940" t="s">
        <v>355</v>
      </c>
      <c r="F1940" t="s">
        <v>308</v>
      </c>
      <c r="I1940" t="e">
        <f>IF(Table13[[#This Row],[Measurement_Kind]]="number", 1000, IF(Table13[[#This Row],[Measurement_Kind]]=OR("boolean", "str"), 1, "N/A"))</f>
        <v>#VALUE!</v>
      </c>
      <c r="N1940" t="str">
        <f>_xlfn.IFNA(INDEX('[1]Unit _Table'!B:B, MATCH(H1940, '[1]Unit _Table'!A:A)), "")</f>
        <v/>
      </c>
      <c r="O1940" t="s">
        <v>8</v>
      </c>
      <c r="S1940" t="b">
        <v>0</v>
      </c>
    </row>
    <row r="1941" spans="1:19">
      <c r="A1941" s="1">
        <v>1939</v>
      </c>
      <c r="B1941" t="s">
        <v>45</v>
      </c>
      <c r="C1941" t="s">
        <v>57</v>
      </c>
      <c r="D1941" t="s">
        <v>355</v>
      </c>
      <c r="F1941" t="s">
        <v>308</v>
      </c>
      <c r="I1941" t="e">
        <f>IF(Table13[[#This Row],[Measurement_Kind]]="number", 1000, IF(Table13[[#This Row],[Measurement_Kind]]=OR("boolean", "str"), 1, "N/A"))</f>
        <v>#VALUE!</v>
      </c>
      <c r="N1941" t="str">
        <f>_xlfn.IFNA(INDEX('[1]Unit _Table'!B:B, MATCH(H1941, '[1]Unit _Table'!A:A)), "")</f>
        <v/>
      </c>
      <c r="O1941" t="s">
        <v>8</v>
      </c>
      <c r="S1941" t="b">
        <v>0</v>
      </c>
    </row>
    <row r="1942" spans="1:19">
      <c r="A1942" s="1">
        <v>1940</v>
      </c>
      <c r="B1942" t="s">
        <v>45</v>
      </c>
      <c r="C1942" t="s">
        <v>58</v>
      </c>
      <c r="D1942" t="s">
        <v>355</v>
      </c>
      <c r="F1942" t="s">
        <v>308</v>
      </c>
      <c r="I1942" t="e">
        <f>IF(Table13[[#This Row],[Measurement_Kind]]="number", 1000, IF(Table13[[#This Row],[Measurement_Kind]]=OR("boolean", "str"), 1, "N/A"))</f>
        <v>#VALUE!</v>
      </c>
      <c r="N1942" t="str">
        <f>_xlfn.IFNA(INDEX('[1]Unit _Table'!B:B, MATCH(H1942, '[1]Unit _Table'!A:A)), "")</f>
        <v/>
      </c>
      <c r="O1942" t="s">
        <v>8</v>
      </c>
      <c r="S1942" t="b">
        <v>0</v>
      </c>
    </row>
    <row r="1943" spans="1:19">
      <c r="A1943" s="1">
        <v>1941</v>
      </c>
      <c r="B1943" t="s">
        <v>45</v>
      </c>
      <c r="C1943" t="s">
        <v>59</v>
      </c>
      <c r="D1943" t="s">
        <v>355</v>
      </c>
      <c r="F1943" t="s">
        <v>308</v>
      </c>
      <c r="I1943" t="e">
        <f>IF(Table13[[#This Row],[Measurement_Kind]]="number", 1000, IF(Table13[[#This Row],[Measurement_Kind]]=OR("boolean", "str"), 1, "N/A"))</f>
        <v>#VALUE!</v>
      </c>
      <c r="N1943" t="str">
        <f>_xlfn.IFNA(INDEX('[1]Unit _Table'!B:B, MATCH(H1943, '[1]Unit _Table'!A:A)), "")</f>
        <v/>
      </c>
      <c r="O1943" t="s">
        <v>8</v>
      </c>
      <c r="S1943" t="b">
        <v>0</v>
      </c>
    </row>
    <row r="1944" spans="1:19">
      <c r="A1944" s="1">
        <v>1942</v>
      </c>
      <c r="B1944" t="s">
        <v>45</v>
      </c>
      <c r="C1944" t="s">
        <v>60</v>
      </c>
      <c r="D1944" t="s">
        <v>355</v>
      </c>
      <c r="F1944" t="s">
        <v>308</v>
      </c>
      <c r="I1944" t="e">
        <f>IF(Table13[[#This Row],[Measurement_Kind]]="number", 1000, IF(Table13[[#This Row],[Measurement_Kind]]=OR("boolean", "str"), 1, "N/A"))</f>
        <v>#VALUE!</v>
      </c>
      <c r="N1944" t="str">
        <f>_xlfn.IFNA(INDEX('[1]Unit _Table'!B:B, MATCH(H1944, '[1]Unit _Table'!A:A)), "")</f>
        <v/>
      </c>
      <c r="O1944" t="s">
        <v>8</v>
      </c>
      <c r="S1944" t="b">
        <v>0</v>
      </c>
    </row>
    <row r="1945" spans="1:19">
      <c r="A1945" s="1">
        <v>1943</v>
      </c>
      <c r="B1945" t="s">
        <v>45</v>
      </c>
      <c r="C1945" t="s">
        <v>120</v>
      </c>
      <c r="D1945" t="s">
        <v>355</v>
      </c>
      <c r="F1945" t="s">
        <v>308</v>
      </c>
      <c r="I1945" t="e">
        <f>IF(Table13[[#This Row],[Measurement_Kind]]="number", 1000, IF(Table13[[#This Row],[Measurement_Kind]]=OR("boolean", "str"), 1, "N/A"))</f>
        <v>#VALUE!</v>
      </c>
      <c r="N1945" t="str">
        <f>_xlfn.IFNA(INDEX('[1]Unit _Table'!B:B, MATCH(H1945, '[1]Unit _Table'!A:A)), "")</f>
        <v/>
      </c>
      <c r="O1945" t="s">
        <v>8</v>
      </c>
      <c r="S1945" t="b">
        <v>0</v>
      </c>
    </row>
    <row r="1946" spans="1:19">
      <c r="A1946" s="1">
        <v>1944</v>
      </c>
      <c r="B1946" t="s">
        <v>45</v>
      </c>
      <c r="C1946" t="s">
        <v>61</v>
      </c>
      <c r="D1946" t="s">
        <v>355</v>
      </c>
      <c r="F1946" t="s">
        <v>308</v>
      </c>
      <c r="I1946" t="e">
        <f>IF(Table13[[#This Row],[Measurement_Kind]]="number", 1000, IF(Table13[[#This Row],[Measurement_Kind]]=OR("boolean", "str"), 1, "N/A"))</f>
        <v>#VALUE!</v>
      </c>
      <c r="N1946" t="str">
        <f>_xlfn.IFNA(INDEX('[1]Unit _Table'!B:B, MATCH(H1946, '[1]Unit _Table'!A:A)), "")</f>
        <v/>
      </c>
      <c r="O1946" t="s">
        <v>8</v>
      </c>
      <c r="S1946" t="b">
        <v>0</v>
      </c>
    </row>
    <row r="1947" spans="1:19">
      <c r="A1947" s="1">
        <v>1945</v>
      </c>
      <c r="B1947" t="s">
        <v>45</v>
      </c>
      <c r="C1947" t="s">
        <v>62</v>
      </c>
      <c r="D1947" t="s">
        <v>355</v>
      </c>
      <c r="F1947" t="s">
        <v>308</v>
      </c>
      <c r="I1947" t="e">
        <f>IF(Table13[[#This Row],[Measurement_Kind]]="number", 1000, IF(Table13[[#This Row],[Measurement_Kind]]=OR("boolean", "str"), 1, "N/A"))</f>
        <v>#VALUE!</v>
      </c>
      <c r="N1947" t="str">
        <f>_xlfn.IFNA(INDEX('[1]Unit _Table'!B:B, MATCH(H1947, '[1]Unit _Table'!A:A)), "")</f>
        <v/>
      </c>
      <c r="O1947" t="s">
        <v>8</v>
      </c>
      <c r="S1947" t="b">
        <v>0</v>
      </c>
    </row>
    <row r="1948" spans="1:19">
      <c r="A1948" s="1">
        <v>1946</v>
      </c>
      <c r="B1948" t="s">
        <v>45</v>
      </c>
      <c r="C1948" t="s">
        <v>63</v>
      </c>
      <c r="D1948" t="s">
        <v>355</v>
      </c>
      <c r="F1948" t="s">
        <v>308</v>
      </c>
      <c r="I1948">
        <v>1</v>
      </c>
      <c r="L1948" t="s">
        <v>541</v>
      </c>
      <c r="M1948" t="s">
        <v>298</v>
      </c>
      <c r="N1948" t="str">
        <f>_xlfn.IFNA(INDEX('[1]Unit _Table'!B:B, MATCH(H1948, '[1]Unit _Table'!A:A)), "")</f>
        <v/>
      </c>
      <c r="O1948" t="s">
        <v>8</v>
      </c>
      <c r="S1948" t="b">
        <v>0</v>
      </c>
    </row>
    <row r="1949" spans="1:19">
      <c r="A1949" s="1">
        <v>1947</v>
      </c>
      <c r="B1949" t="s">
        <v>45</v>
      </c>
      <c r="C1949" t="s">
        <v>65</v>
      </c>
      <c r="D1949" t="s">
        <v>355</v>
      </c>
      <c r="F1949" t="s">
        <v>308</v>
      </c>
      <c r="I1949" t="e">
        <f>IF(Table13[[#This Row],[Measurement_Kind]]="number", 1000, IF(Table13[[#This Row],[Measurement_Kind]]=OR("boolean", "str"), 1, "N/A"))</f>
        <v>#VALUE!</v>
      </c>
      <c r="N1949" t="str">
        <f>_xlfn.IFNA(INDEX('[1]Unit _Table'!B:B, MATCH(H1949, '[1]Unit _Table'!A:A)), "")</f>
        <v/>
      </c>
      <c r="O1949" t="s">
        <v>8</v>
      </c>
      <c r="S1949" t="b">
        <v>0</v>
      </c>
    </row>
    <row r="1950" spans="1:19">
      <c r="A1950" s="1">
        <v>1948</v>
      </c>
      <c r="B1950" t="s">
        <v>45</v>
      </c>
      <c r="C1950" t="s">
        <v>66</v>
      </c>
      <c r="D1950" t="s">
        <v>355</v>
      </c>
      <c r="F1950" t="s">
        <v>308</v>
      </c>
      <c r="I1950" t="e">
        <f>IF(Table13[[#This Row],[Measurement_Kind]]="number", 1000, IF(Table13[[#This Row],[Measurement_Kind]]=OR("boolean", "str"), 1, "N/A"))</f>
        <v>#VALUE!</v>
      </c>
      <c r="N1950" t="str">
        <f>_xlfn.IFNA(INDEX('[1]Unit _Table'!B:B, MATCH(H1950, '[1]Unit _Table'!A:A)), "")</f>
        <v/>
      </c>
      <c r="O1950" t="s">
        <v>8</v>
      </c>
      <c r="S1950" t="b">
        <v>0</v>
      </c>
    </row>
    <row r="1951" spans="1:19">
      <c r="A1951" s="1">
        <v>1949</v>
      </c>
      <c r="B1951" t="s">
        <v>45</v>
      </c>
      <c r="C1951" t="s">
        <v>67</v>
      </c>
      <c r="D1951" t="s">
        <v>355</v>
      </c>
      <c r="F1951" t="s">
        <v>308</v>
      </c>
      <c r="I1951" t="e">
        <f>IF(Table13[[#This Row],[Measurement_Kind]]="number", 1000, IF(Table13[[#This Row],[Measurement_Kind]]=OR("boolean", "str"), 1, "N/A"))</f>
        <v>#VALUE!</v>
      </c>
      <c r="N1951" t="str">
        <f>_xlfn.IFNA(INDEX('[1]Unit _Table'!B:B, MATCH(H1951, '[1]Unit _Table'!A:A)), "")</f>
        <v/>
      </c>
      <c r="O1951" t="s">
        <v>8</v>
      </c>
      <c r="S1951" t="b">
        <v>0</v>
      </c>
    </row>
    <row r="1952" spans="1:19">
      <c r="A1952" s="1">
        <v>1950</v>
      </c>
      <c r="B1952" t="s">
        <v>45</v>
      </c>
      <c r="C1952" t="s">
        <v>68</v>
      </c>
      <c r="D1952" t="s">
        <v>355</v>
      </c>
      <c r="F1952" t="s">
        <v>308</v>
      </c>
      <c r="I1952" t="e">
        <f>IF(Table13[[#This Row],[Measurement_Kind]]="number", 1000, IF(Table13[[#This Row],[Measurement_Kind]]=OR("boolean", "str"), 1, "N/A"))</f>
        <v>#VALUE!</v>
      </c>
      <c r="N1952" t="str">
        <f>_xlfn.IFNA(INDEX('[1]Unit _Table'!B:B, MATCH(H1952, '[1]Unit _Table'!A:A)), "")</f>
        <v/>
      </c>
      <c r="O1952" t="s">
        <v>8</v>
      </c>
      <c r="S1952" t="b">
        <v>0</v>
      </c>
    </row>
    <row r="1953" spans="1:19">
      <c r="A1953" s="1">
        <v>1951</v>
      </c>
      <c r="B1953" t="s">
        <v>45</v>
      </c>
      <c r="C1953" t="s">
        <v>70</v>
      </c>
      <c r="D1953" t="s">
        <v>355</v>
      </c>
      <c r="F1953" t="s">
        <v>308</v>
      </c>
      <c r="I1953" t="e">
        <f>IF(Table13[[#This Row],[Measurement_Kind]]="number", 1000, IF(Table13[[#This Row],[Measurement_Kind]]=OR("boolean", "str"), 1, "N/A"))</f>
        <v>#VALUE!</v>
      </c>
      <c r="N1953" t="str">
        <f>_xlfn.IFNA(INDEX('[1]Unit _Table'!B:B, MATCH(H1953, '[1]Unit _Table'!A:A)), "")</f>
        <v/>
      </c>
      <c r="O1953" t="s">
        <v>8</v>
      </c>
      <c r="S1953" t="b">
        <v>0</v>
      </c>
    </row>
    <row r="1954" spans="1:19">
      <c r="A1954" s="1">
        <v>1952</v>
      </c>
      <c r="B1954" t="s">
        <v>45</v>
      </c>
      <c r="C1954" t="s">
        <v>71</v>
      </c>
      <c r="D1954" t="s">
        <v>355</v>
      </c>
      <c r="F1954" t="s">
        <v>308</v>
      </c>
      <c r="I1954" t="e">
        <f>IF(Table13[[#This Row],[Measurement_Kind]]="number", 1000, IF(Table13[[#This Row],[Measurement_Kind]]=OR("boolean", "str"), 1, "N/A"))</f>
        <v>#VALUE!</v>
      </c>
      <c r="N1954" t="str">
        <f>_xlfn.IFNA(INDEX('[1]Unit _Table'!B:B, MATCH(H1954, '[1]Unit _Table'!A:A)), "")</f>
        <v/>
      </c>
      <c r="O1954" t="s">
        <v>8</v>
      </c>
      <c r="S1954" t="b">
        <v>0</v>
      </c>
    </row>
    <row r="1955" spans="1:19">
      <c r="A1955" s="1">
        <v>1953</v>
      </c>
      <c r="B1955" t="s">
        <v>45</v>
      </c>
      <c r="C1955" t="s">
        <v>72</v>
      </c>
      <c r="D1955" t="s">
        <v>355</v>
      </c>
      <c r="F1955" t="s">
        <v>308</v>
      </c>
      <c r="I1955" t="e">
        <f>IF(Table13[[#This Row],[Measurement_Kind]]="number", 1000, IF(Table13[[#This Row],[Measurement_Kind]]=OR("boolean", "str"), 1, "N/A"))</f>
        <v>#VALUE!</v>
      </c>
      <c r="N1955" t="str">
        <f>_xlfn.IFNA(INDEX('[1]Unit _Table'!B:B, MATCH(H1955, '[1]Unit _Table'!A:A)), "")</f>
        <v/>
      </c>
      <c r="O1955" t="s">
        <v>8</v>
      </c>
      <c r="S1955" t="b">
        <v>0</v>
      </c>
    </row>
    <row r="1956" spans="1:19">
      <c r="A1956" s="1">
        <v>1954</v>
      </c>
      <c r="B1956" t="s">
        <v>45</v>
      </c>
      <c r="C1956" t="s">
        <v>121</v>
      </c>
      <c r="D1956" t="s">
        <v>355</v>
      </c>
      <c r="F1956" t="s">
        <v>308</v>
      </c>
      <c r="I1956" t="e">
        <f>IF(Table13[[#This Row],[Measurement_Kind]]="number", 1000, IF(Table13[[#This Row],[Measurement_Kind]]=OR("boolean", "str"), 1, "N/A"))</f>
        <v>#VALUE!</v>
      </c>
      <c r="N1956" t="str">
        <f>_xlfn.IFNA(INDEX('[1]Unit _Table'!B:B, MATCH(H1956, '[1]Unit _Table'!A:A)), "")</f>
        <v/>
      </c>
      <c r="O1956" t="s">
        <v>8</v>
      </c>
      <c r="S1956" t="b">
        <v>0</v>
      </c>
    </row>
    <row r="1957" spans="1:19">
      <c r="A1957" s="1">
        <v>1955</v>
      </c>
      <c r="B1957" t="s">
        <v>45</v>
      </c>
      <c r="C1957" t="s">
        <v>74</v>
      </c>
      <c r="D1957" t="s">
        <v>355</v>
      </c>
      <c r="F1957" t="s">
        <v>308</v>
      </c>
      <c r="I1957" t="e">
        <f>IF(Table13[[#This Row],[Measurement_Kind]]="number", 1000, IF(Table13[[#This Row],[Measurement_Kind]]=OR("boolean", "str"), 1, "N/A"))</f>
        <v>#VALUE!</v>
      </c>
      <c r="N1957" t="str">
        <f>_xlfn.IFNA(INDEX('[1]Unit _Table'!B:B, MATCH(H1957, '[1]Unit _Table'!A:A)), "")</f>
        <v/>
      </c>
      <c r="O1957" t="s">
        <v>8</v>
      </c>
      <c r="S1957" t="b">
        <v>0</v>
      </c>
    </row>
    <row r="1958" spans="1:19">
      <c r="A1958" s="1">
        <v>1956</v>
      </c>
      <c r="B1958" t="s">
        <v>45</v>
      </c>
      <c r="C1958" t="s">
        <v>75</v>
      </c>
      <c r="D1958" t="s">
        <v>355</v>
      </c>
      <c r="F1958" t="s">
        <v>308</v>
      </c>
      <c r="I1958" t="e">
        <f>IF(Table13[[#This Row],[Measurement_Kind]]="number", 1000, IF(Table13[[#This Row],[Measurement_Kind]]=OR("boolean", "str"), 1, "N/A"))</f>
        <v>#VALUE!</v>
      </c>
      <c r="N1958" t="str">
        <f>_xlfn.IFNA(INDEX('[1]Unit _Table'!B:B, MATCH(H1958, '[1]Unit _Table'!A:A)), "")</f>
        <v/>
      </c>
      <c r="O1958" t="s">
        <v>8</v>
      </c>
      <c r="S1958" t="b">
        <v>0</v>
      </c>
    </row>
    <row r="1959" spans="1:19">
      <c r="A1959" s="1">
        <v>1957</v>
      </c>
      <c r="B1959" t="s">
        <v>45</v>
      </c>
      <c r="C1959" t="s">
        <v>77</v>
      </c>
      <c r="D1959" t="s">
        <v>355</v>
      </c>
      <c r="F1959" t="s">
        <v>308</v>
      </c>
      <c r="I1959" t="e">
        <f>IF(Table13[[#This Row],[Measurement_Kind]]="number", 1000, IF(Table13[[#This Row],[Measurement_Kind]]=OR("boolean", "str"), 1, "N/A"))</f>
        <v>#VALUE!</v>
      </c>
      <c r="N1959" t="str">
        <f>_xlfn.IFNA(INDEX('[1]Unit _Table'!B:B, MATCH(H1959, '[1]Unit _Table'!A:A)), "")</f>
        <v/>
      </c>
      <c r="O1959" t="s">
        <v>8</v>
      </c>
      <c r="S1959" t="b">
        <v>0</v>
      </c>
    </row>
    <row r="1960" spans="1:19">
      <c r="A1960" s="1">
        <v>1958</v>
      </c>
      <c r="B1960" t="s">
        <v>45</v>
      </c>
      <c r="C1960" t="s">
        <v>78</v>
      </c>
      <c r="D1960" t="s">
        <v>355</v>
      </c>
      <c r="F1960" t="s">
        <v>308</v>
      </c>
      <c r="I1960" t="e">
        <f>IF(Table13[[#This Row],[Measurement_Kind]]="number", 1000, IF(Table13[[#This Row],[Measurement_Kind]]=OR("boolean", "str"), 1, "N/A"))</f>
        <v>#VALUE!</v>
      </c>
      <c r="N1960" t="str">
        <f>_xlfn.IFNA(INDEX('[1]Unit _Table'!B:B, MATCH(H1960, '[1]Unit _Table'!A:A)), "")</f>
        <v/>
      </c>
      <c r="O1960" t="s">
        <v>8</v>
      </c>
      <c r="S1960" t="b">
        <v>0</v>
      </c>
    </row>
    <row r="1961" spans="1:19">
      <c r="A1961" s="1">
        <v>1959</v>
      </c>
      <c r="B1961" t="s">
        <v>45</v>
      </c>
      <c r="C1961" t="s">
        <v>79</v>
      </c>
      <c r="D1961" t="s">
        <v>355</v>
      </c>
      <c r="F1961" t="s">
        <v>308</v>
      </c>
      <c r="I1961" t="e">
        <f>IF(Table13[[#This Row],[Measurement_Kind]]="number", 1000, IF(Table13[[#This Row],[Measurement_Kind]]=OR("boolean", "str"), 1, "N/A"))</f>
        <v>#VALUE!</v>
      </c>
      <c r="N1961" t="str">
        <f>_xlfn.IFNA(INDEX('[1]Unit _Table'!B:B, MATCH(H1961, '[1]Unit _Table'!A:A)), "")</f>
        <v/>
      </c>
      <c r="O1961" t="s">
        <v>8</v>
      </c>
      <c r="S1961" t="b">
        <v>0</v>
      </c>
    </row>
    <row r="1962" spans="1:19">
      <c r="A1962" s="1">
        <v>1960</v>
      </c>
      <c r="B1962" t="s">
        <v>45</v>
      </c>
      <c r="C1962" t="s">
        <v>80</v>
      </c>
      <c r="D1962" t="s">
        <v>355</v>
      </c>
      <c r="F1962" t="s">
        <v>308</v>
      </c>
      <c r="I1962" t="e">
        <f>IF(Table13[[#This Row],[Measurement_Kind]]="number", 1000, IF(Table13[[#This Row],[Measurement_Kind]]=OR("boolean", "str"), 1, "N/A"))</f>
        <v>#VALUE!</v>
      </c>
      <c r="N1962" t="str">
        <f>_xlfn.IFNA(INDEX('[1]Unit _Table'!B:B, MATCH(H1962, '[1]Unit _Table'!A:A)), "")</f>
        <v/>
      </c>
      <c r="O1962" t="s">
        <v>8</v>
      </c>
      <c r="S1962" t="b">
        <v>0</v>
      </c>
    </row>
    <row r="1963" spans="1:19">
      <c r="A1963" s="1">
        <v>1961</v>
      </c>
      <c r="B1963" t="s">
        <v>45</v>
      </c>
      <c r="C1963" t="s">
        <v>89</v>
      </c>
      <c r="D1963" t="s">
        <v>355</v>
      </c>
      <c r="F1963" t="s">
        <v>308</v>
      </c>
      <c r="I1963" t="e">
        <f>IF(Table13[[#This Row],[Measurement_Kind]]="number", 1000, IF(Table13[[#This Row],[Measurement_Kind]]=OR("boolean", "str"), 1, "N/A"))</f>
        <v>#VALUE!</v>
      </c>
      <c r="N1963" t="str">
        <f>_xlfn.IFNA(INDEX('[1]Unit _Table'!B:B, MATCH(H1963, '[1]Unit _Table'!A:A)), "")</f>
        <v/>
      </c>
      <c r="O1963" t="s">
        <v>8</v>
      </c>
      <c r="S1963" t="b">
        <v>0</v>
      </c>
    </row>
    <row r="1964" spans="1:19">
      <c r="A1964" s="1">
        <v>1962</v>
      </c>
      <c r="B1964" t="s">
        <v>45</v>
      </c>
      <c r="C1964" t="s">
        <v>90</v>
      </c>
      <c r="D1964" t="s">
        <v>355</v>
      </c>
      <c r="F1964" t="s">
        <v>308</v>
      </c>
      <c r="I1964" t="e">
        <f>IF(Table13[[#This Row],[Measurement_Kind]]="number", 1000, IF(Table13[[#This Row],[Measurement_Kind]]=OR("boolean", "str"), 1, "N/A"))</f>
        <v>#VALUE!</v>
      </c>
      <c r="N1964" t="str">
        <f>_xlfn.IFNA(INDEX('[1]Unit _Table'!B:B, MATCH(H1964, '[1]Unit _Table'!A:A)), "")</f>
        <v/>
      </c>
      <c r="O1964" t="s">
        <v>8</v>
      </c>
      <c r="S1964" t="b">
        <v>0</v>
      </c>
    </row>
    <row r="1965" spans="1:19">
      <c r="A1965" s="1">
        <v>1963</v>
      </c>
      <c r="B1965" t="s">
        <v>45</v>
      </c>
      <c r="C1965" t="s">
        <v>91</v>
      </c>
      <c r="D1965" t="s">
        <v>355</v>
      </c>
      <c r="F1965" t="s">
        <v>308</v>
      </c>
      <c r="I1965" t="e">
        <f>IF(Table13[[#This Row],[Measurement_Kind]]="number", 1000, IF(Table13[[#This Row],[Measurement_Kind]]=OR("boolean", "str"), 1, "N/A"))</f>
        <v>#VALUE!</v>
      </c>
      <c r="N1965" t="str">
        <f>_xlfn.IFNA(INDEX('[1]Unit _Table'!B:B, MATCH(H1965, '[1]Unit _Table'!A:A)), "")</f>
        <v/>
      </c>
      <c r="O1965" t="s">
        <v>8</v>
      </c>
      <c r="S1965" t="b">
        <v>0</v>
      </c>
    </row>
    <row r="1966" spans="1:19">
      <c r="A1966" s="1">
        <v>1964</v>
      </c>
      <c r="B1966" t="s">
        <v>45</v>
      </c>
      <c r="C1966" t="s">
        <v>92</v>
      </c>
      <c r="D1966" t="s">
        <v>355</v>
      </c>
      <c r="F1966" t="s">
        <v>308</v>
      </c>
      <c r="I1966" t="e">
        <f>IF(Table13[[#This Row],[Measurement_Kind]]="number", 1000, IF(Table13[[#This Row],[Measurement_Kind]]=OR("boolean", "str"), 1, "N/A"))</f>
        <v>#VALUE!</v>
      </c>
      <c r="N1966" t="str">
        <f>_xlfn.IFNA(INDEX('[1]Unit _Table'!B:B, MATCH(H1966, '[1]Unit _Table'!A:A)), "")</f>
        <v/>
      </c>
      <c r="O1966" t="s">
        <v>8</v>
      </c>
      <c r="S1966" t="b">
        <v>0</v>
      </c>
    </row>
    <row r="1967" spans="1:19">
      <c r="A1967" s="1">
        <v>1965</v>
      </c>
      <c r="B1967" t="s">
        <v>21</v>
      </c>
      <c r="C1967" t="s">
        <v>176</v>
      </c>
      <c r="D1967" t="s">
        <v>354</v>
      </c>
      <c r="E1967" t="s">
        <v>551</v>
      </c>
      <c r="F1967" t="s">
        <v>517</v>
      </c>
      <c r="H1967" t="s">
        <v>383</v>
      </c>
      <c r="I1967">
        <v>1000</v>
      </c>
      <c r="K1967" t="s">
        <v>426</v>
      </c>
      <c r="L1967" t="s">
        <v>306</v>
      </c>
      <c r="M1967" t="s">
        <v>380</v>
      </c>
      <c r="N1967" t="str">
        <f>_xlfn.IFNA(INDEX('[1]Unit _Table'!B:B, MATCH(H1967, '[1]Unit _Table'!$A$1:$A$1000)), "")</f>
        <v>fahrenheit</v>
      </c>
      <c r="O1967" t="s">
        <v>8</v>
      </c>
      <c r="S1967" t="b">
        <v>1</v>
      </c>
    </row>
    <row r="1968" spans="1:19">
      <c r="A1968" s="1">
        <v>1966</v>
      </c>
      <c r="B1968" t="s">
        <v>21</v>
      </c>
      <c r="C1968" t="s">
        <v>177</v>
      </c>
      <c r="D1968" t="s">
        <v>354</v>
      </c>
      <c r="E1968" t="s">
        <v>551</v>
      </c>
      <c r="F1968" t="s">
        <v>517</v>
      </c>
      <c r="I1968">
        <v>1000</v>
      </c>
      <c r="K1968" t="s">
        <v>448</v>
      </c>
      <c r="L1968" t="s">
        <v>306</v>
      </c>
      <c r="M1968" t="s">
        <v>380</v>
      </c>
      <c r="N1968" t="str">
        <f>_xlfn.IFNA(INDEX('[1]Unit _Table'!B:B, MATCH(H1968, '[1]Unit _Table'!A800:A1799)), "")</f>
        <v/>
      </c>
      <c r="O1968" t="s">
        <v>8</v>
      </c>
      <c r="S1968" t="b">
        <v>1</v>
      </c>
    </row>
    <row r="1969" spans="1:19">
      <c r="A1969" s="1">
        <v>1967</v>
      </c>
      <c r="B1969" t="s">
        <v>21</v>
      </c>
      <c r="C1969" t="s">
        <v>178</v>
      </c>
      <c r="D1969" t="s">
        <v>354</v>
      </c>
      <c r="E1969" t="s">
        <v>551</v>
      </c>
      <c r="F1969" t="s">
        <v>517</v>
      </c>
      <c r="I1969">
        <v>1000</v>
      </c>
      <c r="K1969" t="s">
        <v>427</v>
      </c>
      <c r="L1969" t="s">
        <v>423</v>
      </c>
      <c r="M1969" t="s">
        <v>380</v>
      </c>
      <c r="N1969" t="str">
        <f>_xlfn.IFNA(INDEX('[1]Unit _Table'!B:B, MATCH(H1969, '[1]Unit _Table'!A899:A1898)), "")</f>
        <v/>
      </c>
      <c r="O1969" t="s">
        <v>8</v>
      </c>
      <c r="S1969" t="b">
        <v>1</v>
      </c>
    </row>
    <row r="1970" spans="1:19">
      <c r="A1970" s="1">
        <v>1968</v>
      </c>
      <c r="B1970" t="s">
        <v>21</v>
      </c>
      <c r="C1970" t="s">
        <v>179</v>
      </c>
      <c r="D1970" t="s">
        <v>354</v>
      </c>
      <c r="E1970" t="s">
        <v>551</v>
      </c>
      <c r="F1970" t="s">
        <v>517</v>
      </c>
      <c r="H1970" t="s">
        <v>383</v>
      </c>
      <c r="I1970">
        <v>1000</v>
      </c>
      <c r="K1970" t="s">
        <v>425</v>
      </c>
      <c r="L1970" t="s">
        <v>423</v>
      </c>
      <c r="M1970" t="s">
        <v>380</v>
      </c>
      <c r="N1970" t="str">
        <f>_xlfn.IFNA(INDEX('[1]Unit _Table'!B:B, MATCH(H1970, '[1]Unit _Table'!$A$1:$A$1000)), "")</f>
        <v>fahrenheit</v>
      </c>
      <c r="O1970" t="s">
        <v>8</v>
      </c>
      <c r="S1970" t="b">
        <v>1</v>
      </c>
    </row>
    <row r="1971" spans="1:19">
      <c r="A1971" s="1">
        <v>1969</v>
      </c>
      <c r="B1971" t="s">
        <v>21</v>
      </c>
      <c r="C1971" t="s">
        <v>180</v>
      </c>
      <c r="D1971" t="s">
        <v>354</v>
      </c>
      <c r="E1971" t="s">
        <v>551</v>
      </c>
      <c r="F1971" t="s">
        <v>517</v>
      </c>
      <c r="H1971" t="s">
        <v>383</v>
      </c>
      <c r="I1971">
        <v>1000</v>
      </c>
      <c r="K1971" t="s">
        <v>424</v>
      </c>
      <c r="L1971" t="s">
        <v>423</v>
      </c>
      <c r="M1971" t="s">
        <v>380</v>
      </c>
      <c r="N1971" t="str">
        <f>_xlfn.IFNA(INDEX('[1]Unit _Table'!B:B, MATCH(H1971, '[1]Unit _Table'!$A$1:$A$1000)), "")</f>
        <v>fahrenheit</v>
      </c>
      <c r="O1971" t="s">
        <v>8</v>
      </c>
      <c r="S1971" t="b">
        <v>1</v>
      </c>
    </row>
    <row r="1972" spans="1:19">
      <c r="A1972" s="1">
        <v>1970</v>
      </c>
      <c r="B1972" t="s">
        <v>21</v>
      </c>
      <c r="C1972" t="s">
        <v>181</v>
      </c>
      <c r="D1972" t="s">
        <v>354</v>
      </c>
      <c r="F1972" t="s">
        <v>517</v>
      </c>
      <c r="I1972" t="e">
        <f>IF(Table13[[#This Row],[Measurement_Kind]]="number", 1000, IF(Table13[[#This Row],[Measurement_Kind]]=OR("boolean", "str"), 1, "N/A"))</f>
        <v>#VALUE!</v>
      </c>
      <c r="N1972" t="str">
        <f>_xlfn.IFNA(INDEX('[1]Unit _Table'!B:B, MATCH(H1972, '[1]Unit _Table'!A:A)), "")</f>
        <v/>
      </c>
      <c r="O1972" t="s">
        <v>8</v>
      </c>
      <c r="S1972" t="b">
        <v>0</v>
      </c>
    </row>
    <row r="1973" spans="1:19">
      <c r="A1973" s="1">
        <v>1971</v>
      </c>
      <c r="B1973" t="s">
        <v>21</v>
      </c>
      <c r="C1973" t="s">
        <v>182</v>
      </c>
      <c r="D1973" t="s">
        <v>354</v>
      </c>
      <c r="F1973" t="s">
        <v>517</v>
      </c>
      <c r="I1973" t="e">
        <f>IF(Table13[[#This Row],[Measurement_Kind]]="number", 1000, IF(Table13[[#This Row],[Measurement_Kind]]=OR("boolean", "str"), 1, "N/A"))</f>
        <v>#VALUE!</v>
      </c>
      <c r="N1973" t="str">
        <f>_xlfn.IFNA(INDEX('[1]Unit _Table'!B:B, MATCH(H1973, '[1]Unit _Table'!A:A)), "")</f>
        <v/>
      </c>
      <c r="O1973" t="s">
        <v>8</v>
      </c>
      <c r="S1973" t="b">
        <v>0</v>
      </c>
    </row>
    <row r="1974" spans="1:19">
      <c r="A1974" s="1">
        <v>1972</v>
      </c>
      <c r="B1974" t="s">
        <v>21</v>
      </c>
      <c r="C1974" t="s">
        <v>183</v>
      </c>
      <c r="D1974" t="s">
        <v>354</v>
      </c>
      <c r="E1974" t="s">
        <v>551</v>
      </c>
      <c r="F1974" t="s">
        <v>517</v>
      </c>
      <c r="H1974" t="s">
        <v>505</v>
      </c>
      <c r="I1974">
        <v>1000</v>
      </c>
      <c r="K1974" t="s">
        <v>421</v>
      </c>
      <c r="L1974" t="s">
        <v>306</v>
      </c>
      <c r="M1974" t="s">
        <v>305</v>
      </c>
      <c r="N1974" t="s">
        <v>504</v>
      </c>
      <c r="O1974" t="s">
        <v>8</v>
      </c>
      <c r="S1974" t="b">
        <v>0</v>
      </c>
    </row>
    <row r="1975" spans="1:19">
      <c r="A1975" s="1">
        <v>1973</v>
      </c>
      <c r="B1975" t="s">
        <v>21</v>
      </c>
      <c r="C1975" t="s">
        <v>184</v>
      </c>
      <c r="D1975" t="s">
        <v>354</v>
      </c>
      <c r="E1975" t="s">
        <v>551</v>
      </c>
      <c r="F1975" t="s">
        <v>517</v>
      </c>
      <c r="I1975">
        <v>1000</v>
      </c>
      <c r="K1975" t="s">
        <v>421</v>
      </c>
      <c r="L1975" t="s">
        <v>306</v>
      </c>
      <c r="M1975" t="s">
        <v>305</v>
      </c>
      <c r="N1975" t="str">
        <f>_xlfn.IFNA(INDEX('[1]Unit _Table'!B:B, MATCH(H1975, '[1]Unit _Table'!A1687:A2686)), "")</f>
        <v/>
      </c>
      <c r="O1975" t="s">
        <v>8</v>
      </c>
      <c r="S1975" t="b">
        <v>0</v>
      </c>
    </row>
    <row r="1976" spans="1:19">
      <c r="A1976" s="1">
        <v>1974</v>
      </c>
      <c r="B1976" t="s">
        <v>21</v>
      </c>
      <c r="C1976" t="s">
        <v>185</v>
      </c>
      <c r="D1976" t="s">
        <v>354</v>
      </c>
      <c r="E1976" t="s">
        <v>551</v>
      </c>
      <c r="F1976" t="s">
        <v>517</v>
      </c>
      <c r="I1976">
        <v>1000</v>
      </c>
      <c r="K1976" t="s">
        <v>307</v>
      </c>
      <c r="L1976" t="s">
        <v>299</v>
      </c>
      <c r="M1976" t="s">
        <v>305</v>
      </c>
      <c r="N1976" t="str">
        <f>_xlfn.IFNA(INDEX('[1]Unit _Table'!B:B, MATCH(H1976, '[1]Unit _Table'!A1766:A2765)), "")</f>
        <v/>
      </c>
      <c r="O1976" t="s">
        <v>8</v>
      </c>
      <c r="S1976" t="b">
        <v>0</v>
      </c>
    </row>
    <row r="1977" spans="1:19">
      <c r="A1977" s="1">
        <v>1975</v>
      </c>
      <c r="B1977" t="s">
        <v>21</v>
      </c>
      <c r="C1977" t="s">
        <v>186</v>
      </c>
      <c r="D1977" t="s">
        <v>354</v>
      </c>
      <c r="E1977" t="s">
        <v>551</v>
      </c>
      <c r="F1977" t="s">
        <v>517</v>
      </c>
      <c r="H1977" t="s">
        <v>383</v>
      </c>
      <c r="I1977">
        <v>1000</v>
      </c>
      <c r="K1977" t="s">
        <v>418</v>
      </c>
      <c r="L1977" t="s">
        <v>306</v>
      </c>
      <c r="M1977" t="s">
        <v>380</v>
      </c>
      <c r="N1977" t="str">
        <f>_xlfn.IFNA(INDEX('[1]Unit _Table'!B:B, MATCH(H1977, '[1]Unit _Table'!$A$1:$A$1000)), "")</f>
        <v>fahrenheit</v>
      </c>
      <c r="O1977" t="s">
        <v>8</v>
      </c>
      <c r="S1977" t="b">
        <v>1</v>
      </c>
    </row>
    <row r="1978" spans="1:19">
      <c r="A1978" s="1">
        <v>1976</v>
      </c>
      <c r="B1978" t="s">
        <v>21</v>
      </c>
      <c r="C1978" t="s">
        <v>187</v>
      </c>
      <c r="D1978" t="s">
        <v>354</v>
      </c>
      <c r="E1978" t="s">
        <v>551</v>
      </c>
      <c r="F1978" t="s">
        <v>517</v>
      </c>
      <c r="I1978">
        <v>1000</v>
      </c>
      <c r="K1978" t="s">
        <v>379</v>
      </c>
      <c r="L1978" t="s">
        <v>306</v>
      </c>
      <c r="M1978" t="s">
        <v>305</v>
      </c>
      <c r="N1978" t="str">
        <f>_xlfn.IFNA(INDEX('[1]Unit _Table'!B:B, MATCH(H1978, '[1]Unit _Table'!A2105:A3104)), "")</f>
        <v/>
      </c>
      <c r="O1978" t="s">
        <v>8</v>
      </c>
      <c r="S1978" t="b">
        <v>0</v>
      </c>
    </row>
    <row r="1979" spans="1:19">
      <c r="A1979" s="1">
        <v>1977</v>
      </c>
      <c r="B1979" t="s">
        <v>21</v>
      </c>
      <c r="C1979" t="s">
        <v>188</v>
      </c>
      <c r="D1979" t="s">
        <v>354</v>
      </c>
      <c r="F1979" t="s">
        <v>517</v>
      </c>
      <c r="I1979" t="e">
        <f>IF(Table13[[#This Row],[Measurement_Kind]]="number", 1000, IF(Table13[[#This Row],[Measurement_Kind]]=OR("boolean", "str"), 1, "N/A"))</f>
        <v>#VALUE!</v>
      </c>
      <c r="N1979" t="str">
        <f>_xlfn.IFNA(INDEX('[1]Unit _Table'!B:B, MATCH(H1979, '[1]Unit _Table'!A:A)), "")</f>
        <v/>
      </c>
      <c r="O1979" t="s">
        <v>8</v>
      </c>
      <c r="S1979" t="b">
        <v>0</v>
      </c>
    </row>
    <row r="1980" spans="1:19">
      <c r="A1980" s="1">
        <v>1978</v>
      </c>
      <c r="B1980" t="s">
        <v>21</v>
      </c>
      <c r="C1980" t="s">
        <v>131</v>
      </c>
      <c r="D1980" t="s">
        <v>354</v>
      </c>
      <c r="E1980" t="s">
        <v>551</v>
      </c>
      <c r="F1980" t="s">
        <v>517</v>
      </c>
      <c r="I1980">
        <v>1000</v>
      </c>
      <c r="K1980" t="s">
        <v>417</v>
      </c>
      <c r="L1980" t="s">
        <v>306</v>
      </c>
      <c r="M1980" t="s">
        <v>380</v>
      </c>
      <c r="N1980" t="str">
        <f>_xlfn.IFNA(INDEX('[1]Unit _Table'!B:B, MATCH(H1980, '[1]Unit _Table'!A1916:A2915)), "")</f>
        <v/>
      </c>
      <c r="O1980" t="s">
        <v>8</v>
      </c>
      <c r="S1980" t="b">
        <v>0</v>
      </c>
    </row>
    <row r="1981" spans="1:19">
      <c r="A1981" s="1">
        <v>1979</v>
      </c>
      <c r="B1981" t="s">
        <v>21</v>
      </c>
      <c r="C1981" t="s">
        <v>189</v>
      </c>
      <c r="D1981" t="s">
        <v>354</v>
      </c>
      <c r="E1981" t="s">
        <v>551</v>
      </c>
      <c r="F1981" t="s">
        <v>517</v>
      </c>
      <c r="I1981">
        <v>1000</v>
      </c>
      <c r="K1981" t="s">
        <v>461</v>
      </c>
      <c r="L1981" t="s">
        <v>306</v>
      </c>
      <c r="M1981" t="s">
        <v>380</v>
      </c>
      <c r="N1981" t="str">
        <f>_xlfn.IFNA(INDEX('[1]Unit _Table'!B:B, MATCH(H1981, '[1]Unit _Table'!A1967:A2966)), "")</f>
        <v/>
      </c>
      <c r="O1981" t="s">
        <v>8</v>
      </c>
      <c r="S1981" t="b">
        <v>0</v>
      </c>
    </row>
    <row r="1982" spans="1:19">
      <c r="A1982" s="1">
        <v>1980</v>
      </c>
      <c r="B1982" t="s">
        <v>21</v>
      </c>
      <c r="C1982" t="s">
        <v>132</v>
      </c>
      <c r="D1982" t="s">
        <v>354</v>
      </c>
      <c r="E1982" t="s">
        <v>551</v>
      </c>
      <c r="F1982" t="s">
        <v>517</v>
      </c>
      <c r="I1982">
        <v>1000</v>
      </c>
      <c r="K1982" t="s">
        <v>378</v>
      </c>
      <c r="L1982" t="s">
        <v>306</v>
      </c>
      <c r="M1982" t="s">
        <v>305</v>
      </c>
      <c r="N1982" t="str">
        <f>_xlfn.IFNA(INDEX('[1]Unit _Table'!B:B, MATCH(H1982, '[1]Unit _Table'!A2654:A3653)), "")</f>
        <v/>
      </c>
      <c r="O1982" t="s">
        <v>8</v>
      </c>
      <c r="S1982" t="b">
        <v>0</v>
      </c>
    </row>
    <row r="1983" spans="1:19">
      <c r="A1983" s="1">
        <v>1981</v>
      </c>
      <c r="B1983" t="s">
        <v>21</v>
      </c>
      <c r="C1983" t="s">
        <v>190</v>
      </c>
      <c r="D1983" t="s">
        <v>354</v>
      </c>
      <c r="F1983" t="s">
        <v>517</v>
      </c>
      <c r="I1983" t="e">
        <f>IF(Table13[[#This Row],[Measurement_Kind]]="number", 1000, IF(Table13[[#This Row],[Measurement_Kind]]=OR("boolean", "str"), 1, "N/A"))</f>
        <v>#VALUE!</v>
      </c>
      <c r="N1983" t="str">
        <f>_xlfn.IFNA(INDEX('[1]Unit _Table'!B:B, MATCH(H1983, '[1]Unit _Table'!A:A)), "")</f>
        <v/>
      </c>
      <c r="O1983" t="s">
        <v>8</v>
      </c>
      <c r="S1983" t="b">
        <v>0</v>
      </c>
    </row>
    <row r="1984" spans="1:19">
      <c r="A1984" s="1">
        <v>1982</v>
      </c>
      <c r="B1984" t="s">
        <v>21</v>
      </c>
      <c r="C1984" t="s">
        <v>191</v>
      </c>
      <c r="D1984" t="s">
        <v>354</v>
      </c>
      <c r="F1984" t="s">
        <v>517</v>
      </c>
      <c r="I1984" t="e">
        <f>IF(Table13[[#This Row],[Measurement_Kind]]="number", 1000, IF(Table13[[#This Row],[Measurement_Kind]]=OR("boolean", "str"), 1, "N/A"))</f>
        <v>#VALUE!</v>
      </c>
      <c r="N1984" t="str">
        <f>_xlfn.IFNA(INDEX('[1]Unit _Table'!B:B, MATCH(H1984, '[1]Unit _Table'!A:A)), "")</f>
        <v/>
      </c>
      <c r="O1984" t="s">
        <v>8</v>
      </c>
      <c r="S1984" t="b">
        <v>0</v>
      </c>
    </row>
    <row r="1985" spans="1:19">
      <c r="A1985" s="1">
        <v>1983</v>
      </c>
      <c r="B1985" t="s">
        <v>21</v>
      </c>
      <c r="C1985" t="s">
        <v>192</v>
      </c>
      <c r="D1985" t="s">
        <v>354</v>
      </c>
      <c r="E1985" t="s">
        <v>551</v>
      </c>
      <c r="F1985" t="s">
        <v>517</v>
      </c>
      <c r="I1985">
        <v>1000</v>
      </c>
      <c r="K1985" t="s">
        <v>416</v>
      </c>
      <c r="L1985" t="s">
        <v>306</v>
      </c>
      <c r="M1985" t="s">
        <v>380</v>
      </c>
      <c r="N1985" t="str">
        <f>_xlfn.IFNA(INDEX('[1]Unit _Table'!B:B, MATCH(H1985, '[1]Unit _Table'!A2020:A3019)), "")</f>
        <v/>
      </c>
      <c r="O1985" t="s">
        <v>8</v>
      </c>
      <c r="S1985" t="b">
        <v>0</v>
      </c>
    </row>
    <row r="1986" spans="1:19">
      <c r="A1986" s="1">
        <v>1984</v>
      </c>
      <c r="B1986" t="s">
        <v>21</v>
      </c>
      <c r="C1986" t="s">
        <v>193</v>
      </c>
      <c r="D1986" t="s">
        <v>354</v>
      </c>
      <c r="F1986" t="s">
        <v>517</v>
      </c>
      <c r="I1986" t="e">
        <f>IF(Table13[[#This Row],[Measurement_Kind]]="number", 1000, IF(Table13[[#This Row],[Measurement_Kind]]=OR("boolean", "str"), 1, "N/A"))</f>
        <v>#VALUE!</v>
      </c>
      <c r="N1986" t="str">
        <f>_xlfn.IFNA(INDEX('[1]Unit _Table'!B:B, MATCH(H1986, '[1]Unit _Table'!A:A)), "")</f>
        <v/>
      </c>
      <c r="O1986" t="s">
        <v>8</v>
      </c>
      <c r="S1986" t="b">
        <v>0</v>
      </c>
    </row>
    <row r="1987" spans="1:19">
      <c r="A1987" s="1">
        <v>1985</v>
      </c>
      <c r="B1987" t="s">
        <v>21</v>
      </c>
      <c r="C1987" t="s">
        <v>194</v>
      </c>
      <c r="D1987" t="s">
        <v>354</v>
      </c>
      <c r="F1987" t="s">
        <v>517</v>
      </c>
      <c r="I1987" t="e">
        <f>IF(Table13[[#This Row],[Measurement_Kind]]="number", 1000, IF(Table13[[#This Row],[Measurement_Kind]]=OR("boolean", "str"), 1, "N/A"))</f>
        <v>#VALUE!</v>
      </c>
      <c r="N1987" t="str">
        <f>_xlfn.IFNA(INDEX('[1]Unit _Table'!B:B, MATCH(H1987, '[1]Unit _Table'!A:A)), "")</f>
        <v/>
      </c>
      <c r="O1987" t="s">
        <v>8</v>
      </c>
      <c r="S1987" t="b">
        <v>0</v>
      </c>
    </row>
    <row r="1988" spans="1:19">
      <c r="A1988" s="1">
        <v>1986</v>
      </c>
      <c r="B1988" t="s">
        <v>21</v>
      </c>
      <c r="C1988" t="s">
        <v>195</v>
      </c>
      <c r="D1988" t="s">
        <v>354</v>
      </c>
      <c r="F1988" t="s">
        <v>517</v>
      </c>
      <c r="I1988" t="e">
        <f>IF(Table13[[#This Row],[Measurement_Kind]]="number", 1000, IF(Table13[[#This Row],[Measurement_Kind]]=OR("boolean", "str"), 1, "N/A"))</f>
        <v>#VALUE!</v>
      </c>
      <c r="N1988" t="str">
        <f>_xlfn.IFNA(INDEX('[1]Unit _Table'!B:B, MATCH(H1988, '[1]Unit _Table'!A:A)), "")</f>
        <v/>
      </c>
      <c r="O1988" t="s">
        <v>8</v>
      </c>
      <c r="S1988" t="b">
        <v>0</v>
      </c>
    </row>
    <row r="1989" spans="1:19">
      <c r="A1989" s="1">
        <v>1987</v>
      </c>
      <c r="B1989" t="s">
        <v>21</v>
      </c>
      <c r="C1989" t="s">
        <v>196</v>
      </c>
      <c r="D1989" t="s">
        <v>354</v>
      </c>
      <c r="F1989" t="s">
        <v>517</v>
      </c>
      <c r="I1989" t="e">
        <f>IF(Table13[[#This Row],[Measurement_Kind]]="number", 1000, IF(Table13[[#This Row],[Measurement_Kind]]=OR("boolean", "str"), 1, "N/A"))</f>
        <v>#VALUE!</v>
      </c>
      <c r="N1989" t="str">
        <f>_xlfn.IFNA(INDEX('[1]Unit _Table'!B:B, MATCH(H1989, '[1]Unit _Table'!A:A)), "")</f>
        <v/>
      </c>
      <c r="O1989" t="s">
        <v>8</v>
      </c>
      <c r="S1989" t="b">
        <v>0</v>
      </c>
    </row>
    <row r="1990" spans="1:19">
      <c r="A1990" s="1">
        <v>1988</v>
      </c>
      <c r="B1990" t="s">
        <v>21</v>
      </c>
      <c r="C1990" t="s">
        <v>197</v>
      </c>
      <c r="D1990" t="s">
        <v>354</v>
      </c>
      <c r="E1990" t="s">
        <v>551</v>
      </c>
      <c r="F1990" t="s">
        <v>517</v>
      </c>
      <c r="I1990">
        <v>1</v>
      </c>
      <c r="K1990" t="s">
        <v>414</v>
      </c>
      <c r="L1990" t="s">
        <v>299</v>
      </c>
      <c r="M1990" t="s">
        <v>298</v>
      </c>
      <c r="N1990" t="str">
        <f>_xlfn.IFNA(INDEX('[1]Unit _Table'!B:B, MATCH(H1990, '[1]Unit _Table'!A2143:A3142)), "")</f>
        <v/>
      </c>
      <c r="O1990" t="s">
        <v>8</v>
      </c>
      <c r="S1990" t="b">
        <v>0</v>
      </c>
    </row>
    <row r="1991" spans="1:19">
      <c r="A1991" s="1">
        <v>1989</v>
      </c>
      <c r="B1991" t="s">
        <v>21</v>
      </c>
      <c r="C1991" t="s">
        <v>25</v>
      </c>
      <c r="D1991" t="s">
        <v>354</v>
      </c>
      <c r="F1991" t="s">
        <v>517</v>
      </c>
      <c r="I1991">
        <v>1</v>
      </c>
      <c r="N1991" t="str">
        <f>_xlfn.IFNA(INDEX('[1]Unit _Table'!B:B, MATCH(H1991, '[1]Unit _Table'!A:A)), "")</f>
        <v/>
      </c>
      <c r="O1991" t="s">
        <v>8</v>
      </c>
      <c r="S1991" t="b">
        <v>0</v>
      </c>
    </row>
    <row r="1992" spans="1:19">
      <c r="A1992" s="1">
        <v>1990</v>
      </c>
      <c r="B1992" t="s">
        <v>21</v>
      </c>
      <c r="C1992" t="s">
        <v>200</v>
      </c>
      <c r="D1992" t="s">
        <v>354</v>
      </c>
      <c r="E1992" t="s">
        <v>551</v>
      </c>
      <c r="F1992" t="s">
        <v>517</v>
      </c>
      <c r="I1992">
        <v>1</v>
      </c>
      <c r="K1992" t="s">
        <v>304</v>
      </c>
      <c r="L1992" t="s">
        <v>299</v>
      </c>
      <c r="M1992" t="s">
        <v>298</v>
      </c>
      <c r="N1992" t="str">
        <f>_xlfn.IFNA(INDEX('[1]Unit _Table'!B:B, MATCH(H1992, '[1]Unit _Table'!A2304:A3303)), "")</f>
        <v/>
      </c>
      <c r="O1992" t="s">
        <v>8</v>
      </c>
      <c r="S1992" t="b">
        <v>1</v>
      </c>
    </row>
    <row r="1993" spans="1:19">
      <c r="A1993" s="1">
        <v>1991</v>
      </c>
      <c r="B1993" t="s">
        <v>21</v>
      </c>
      <c r="C1993" t="s">
        <v>201</v>
      </c>
      <c r="D1993" t="s">
        <v>354</v>
      </c>
      <c r="E1993" t="s">
        <v>551</v>
      </c>
      <c r="F1993" t="s">
        <v>517</v>
      </c>
      <c r="I1993">
        <v>1</v>
      </c>
      <c r="K1993" t="s">
        <v>300</v>
      </c>
      <c r="L1993" t="s">
        <v>299</v>
      </c>
      <c r="M1993" t="s">
        <v>298</v>
      </c>
      <c r="N1993" t="str">
        <f>_xlfn.IFNA(INDEX('[1]Unit _Table'!B:B, MATCH(H1993, '[1]Unit _Table'!A4129:A5128)), "")</f>
        <v/>
      </c>
      <c r="O1993" t="s">
        <v>8</v>
      </c>
      <c r="S1993" t="b">
        <v>1</v>
      </c>
    </row>
    <row r="1994" spans="1:19">
      <c r="A1994" s="1">
        <v>1992</v>
      </c>
      <c r="B1994" t="s">
        <v>21</v>
      </c>
      <c r="C1994" t="s">
        <v>202</v>
      </c>
      <c r="D1994" t="s">
        <v>354</v>
      </c>
      <c r="E1994" t="s">
        <v>551</v>
      </c>
      <c r="F1994" t="s">
        <v>517</v>
      </c>
      <c r="H1994" t="s">
        <v>383</v>
      </c>
      <c r="I1994">
        <v>1000</v>
      </c>
      <c r="K1994" t="s">
        <v>386</v>
      </c>
      <c r="L1994" t="s">
        <v>306</v>
      </c>
      <c r="M1994" t="s">
        <v>380</v>
      </c>
      <c r="N1994" t="str">
        <f>_xlfn.IFNA(INDEX('[1]Unit _Table'!B:B, MATCH(H1994, '[1]Unit _Table'!$A$1:$A$1000)), "")</f>
        <v>fahrenheit</v>
      </c>
      <c r="O1994" t="s">
        <v>8</v>
      </c>
      <c r="S1994" t="b">
        <v>0</v>
      </c>
    </row>
    <row r="1995" spans="1:19">
      <c r="A1995" s="1">
        <v>1993</v>
      </c>
      <c r="B1995" t="s">
        <v>21</v>
      </c>
      <c r="C1995" t="s">
        <v>203</v>
      </c>
      <c r="D1995" t="s">
        <v>354</v>
      </c>
      <c r="E1995" t="s">
        <v>551</v>
      </c>
      <c r="F1995" t="s">
        <v>517</v>
      </c>
      <c r="H1995" t="s">
        <v>383</v>
      </c>
      <c r="I1995">
        <v>1000</v>
      </c>
      <c r="K1995" t="s">
        <v>385</v>
      </c>
      <c r="L1995" t="s">
        <v>306</v>
      </c>
      <c r="M1995" t="s">
        <v>380</v>
      </c>
      <c r="N1995" t="str">
        <f>_xlfn.IFNA(INDEX('[1]Unit _Table'!B:B, MATCH(H1995, '[1]Unit _Table'!$A$1:$A$1000)), "")</f>
        <v>fahrenheit</v>
      </c>
      <c r="O1995" t="s">
        <v>8</v>
      </c>
      <c r="S1995" t="b">
        <v>0</v>
      </c>
    </row>
    <row r="1996" spans="1:19">
      <c r="A1996" s="1">
        <v>1994</v>
      </c>
      <c r="B1996" t="s">
        <v>21</v>
      </c>
      <c r="C1996" t="s">
        <v>147</v>
      </c>
      <c r="D1996" t="s">
        <v>354</v>
      </c>
      <c r="E1996" t="s">
        <v>551</v>
      </c>
      <c r="F1996" t="s">
        <v>517</v>
      </c>
      <c r="I1996">
        <v>1000</v>
      </c>
      <c r="K1996" t="s">
        <v>307</v>
      </c>
      <c r="L1996" t="s">
        <v>376</v>
      </c>
      <c r="M1996" t="s">
        <v>305</v>
      </c>
      <c r="N1996" t="str">
        <f>_xlfn.IFNA(INDEX('[1]Unit _Table'!B:B, MATCH(H1996, '[1]Unit _Table'!A3010:A4009)), "")</f>
        <v/>
      </c>
      <c r="O1996" t="s">
        <v>8</v>
      </c>
      <c r="S1996" t="b">
        <v>0</v>
      </c>
    </row>
    <row r="1997" spans="1:19">
      <c r="A1997" s="1">
        <v>1995</v>
      </c>
      <c r="B1997" t="s">
        <v>21</v>
      </c>
      <c r="C1997" t="s">
        <v>204</v>
      </c>
      <c r="D1997" t="s">
        <v>354</v>
      </c>
      <c r="E1997" t="s">
        <v>551</v>
      </c>
      <c r="F1997" t="s">
        <v>517</v>
      </c>
      <c r="H1997" t="s">
        <v>383</v>
      </c>
      <c r="I1997">
        <v>1000</v>
      </c>
      <c r="K1997" t="s">
        <v>382</v>
      </c>
      <c r="L1997" t="s">
        <v>306</v>
      </c>
      <c r="M1997" t="s">
        <v>380</v>
      </c>
      <c r="N1997" t="str">
        <f>_xlfn.IFNA(INDEX('[1]Unit _Table'!B:B, MATCH(H1997, '[1]Unit _Table'!$A$1:$A$1000)), "")</f>
        <v>fahrenheit</v>
      </c>
      <c r="O1997" t="s">
        <v>8</v>
      </c>
      <c r="S1997" t="b">
        <v>1</v>
      </c>
    </row>
    <row r="1998" spans="1:19">
      <c r="A1998" s="1">
        <v>1996</v>
      </c>
      <c r="B1998" t="s">
        <v>21</v>
      </c>
      <c r="C1998" t="s">
        <v>482</v>
      </c>
      <c r="D1998" t="s">
        <v>354</v>
      </c>
      <c r="E1998" t="s">
        <v>551</v>
      </c>
      <c r="F1998" t="s">
        <v>517</v>
      </c>
      <c r="H1998" t="s">
        <v>383</v>
      </c>
      <c r="I1998">
        <v>1000</v>
      </c>
      <c r="K1998" t="s">
        <v>481</v>
      </c>
      <c r="L1998" t="s">
        <v>306</v>
      </c>
      <c r="M1998" t="s">
        <v>380</v>
      </c>
      <c r="N1998" t="str">
        <f>_xlfn.IFNA(INDEX('[1]Unit _Table'!B:B, MATCH(H1998, '[1]Unit _Table'!$A$1:$A$1000)), "")</f>
        <v>fahrenheit</v>
      </c>
      <c r="O1998" t="s">
        <v>8</v>
      </c>
      <c r="S1998" t="b">
        <v>1</v>
      </c>
    </row>
    <row r="1999" spans="1:19">
      <c r="A1999" s="1">
        <v>1997</v>
      </c>
      <c r="B1999" t="s">
        <v>21</v>
      </c>
      <c r="C1999" t="s">
        <v>205</v>
      </c>
      <c r="D1999" t="s">
        <v>354</v>
      </c>
      <c r="E1999" t="s">
        <v>551</v>
      </c>
      <c r="F1999" t="s">
        <v>517</v>
      </c>
      <c r="I1999">
        <v>1000</v>
      </c>
      <c r="K1999" t="s">
        <v>307</v>
      </c>
      <c r="L1999" t="s">
        <v>306</v>
      </c>
      <c r="M1999" t="s">
        <v>305</v>
      </c>
      <c r="N1999" t="str">
        <f>_xlfn.IFNA(INDEX('[1]Unit _Table'!B:B, MATCH(H1999, '[1]Unit _Table'!A3112:A4111)), "")</f>
        <v/>
      </c>
      <c r="O1999" t="s">
        <v>8</v>
      </c>
      <c r="S1999" t="b">
        <v>0</v>
      </c>
    </row>
    <row r="2000" spans="1:19">
      <c r="A2000" s="1">
        <v>1998</v>
      </c>
      <c r="B2000" t="s">
        <v>105</v>
      </c>
      <c r="C2000" t="s">
        <v>207</v>
      </c>
      <c r="D2000" t="s">
        <v>354</v>
      </c>
      <c r="E2000" t="s">
        <v>551</v>
      </c>
      <c r="F2000" t="s">
        <v>517</v>
      </c>
      <c r="H2000" t="s">
        <v>383</v>
      </c>
      <c r="I2000">
        <v>1000</v>
      </c>
      <c r="K2000" t="s">
        <v>450</v>
      </c>
      <c r="L2000" t="s">
        <v>306</v>
      </c>
      <c r="M2000" t="s">
        <v>380</v>
      </c>
      <c r="N2000" t="str">
        <f>_xlfn.IFNA(INDEX('[1]Unit _Table'!B:B, MATCH(H2000, '[1]Unit _Table'!$A$1:$A$1000)), "")</f>
        <v>fahrenheit</v>
      </c>
      <c r="O2000" t="s">
        <v>8</v>
      </c>
      <c r="S2000" t="b">
        <v>1</v>
      </c>
    </row>
    <row r="2001" spans="1:19">
      <c r="A2001" s="1">
        <v>1999</v>
      </c>
      <c r="B2001" t="s">
        <v>105</v>
      </c>
      <c r="C2001" t="s">
        <v>208</v>
      </c>
      <c r="D2001" t="s">
        <v>354</v>
      </c>
      <c r="E2001" t="s">
        <v>551</v>
      </c>
      <c r="F2001" t="s">
        <v>517</v>
      </c>
      <c r="H2001" t="s">
        <v>383</v>
      </c>
      <c r="I2001">
        <v>1000</v>
      </c>
      <c r="K2001" t="s">
        <v>449</v>
      </c>
      <c r="L2001" t="s">
        <v>306</v>
      </c>
      <c r="M2001" t="s">
        <v>380</v>
      </c>
      <c r="N2001" t="str">
        <f>_xlfn.IFNA(INDEX('[1]Unit _Table'!B:B, MATCH(H2001, '[1]Unit _Table'!$A$1:$A$1000)), "")</f>
        <v>fahrenheit</v>
      </c>
      <c r="O2001" t="s">
        <v>8</v>
      </c>
      <c r="S2001" t="b">
        <v>1</v>
      </c>
    </row>
    <row r="2002" spans="1:19">
      <c r="A2002" s="1">
        <v>2000</v>
      </c>
      <c r="B2002" t="s">
        <v>105</v>
      </c>
      <c r="C2002" t="s">
        <v>209</v>
      </c>
      <c r="D2002" t="s">
        <v>354</v>
      </c>
      <c r="E2002" t="s">
        <v>551</v>
      </c>
      <c r="F2002" t="s">
        <v>517</v>
      </c>
      <c r="I2002">
        <v>1000</v>
      </c>
      <c r="K2002" t="s">
        <v>375</v>
      </c>
      <c r="L2002" t="s">
        <v>299</v>
      </c>
      <c r="M2002" t="s">
        <v>305</v>
      </c>
      <c r="N2002" t="str">
        <f>_xlfn.IFNA(INDEX('[1]Unit _Table'!B:B, MATCH(H2002, '[1]Unit _Table'!A3061:A4060)), "")</f>
        <v/>
      </c>
      <c r="O2002" t="s">
        <v>8</v>
      </c>
      <c r="S2002" t="b">
        <v>0</v>
      </c>
    </row>
    <row r="2003" spans="1:19">
      <c r="A2003" s="1">
        <v>2001</v>
      </c>
      <c r="B2003" t="s">
        <v>108</v>
      </c>
      <c r="C2003" t="s">
        <v>210</v>
      </c>
      <c r="D2003" t="s">
        <v>354</v>
      </c>
      <c r="E2003" t="s">
        <v>551</v>
      </c>
      <c r="F2003" t="s">
        <v>517</v>
      </c>
      <c r="I2003">
        <v>1000</v>
      </c>
      <c r="K2003" t="s">
        <v>381</v>
      </c>
      <c r="L2003" t="s">
        <v>306</v>
      </c>
      <c r="M2003" t="s">
        <v>380</v>
      </c>
      <c r="N2003" t="str">
        <f>_xlfn.IFNA(INDEX('[1]Unit _Table'!B:B, MATCH(H2003, '[1]Unit _Table'!A2550:A3549)), "")</f>
        <v/>
      </c>
      <c r="O2003" t="s">
        <v>8</v>
      </c>
      <c r="S2003" t="b">
        <v>1</v>
      </c>
    </row>
    <row r="2004" spans="1:19">
      <c r="A2004" s="1">
        <v>2002</v>
      </c>
      <c r="B2004" t="s">
        <v>108</v>
      </c>
      <c r="C2004" t="s">
        <v>211</v>
      </c>
      <c r="D2004" t="s">
        <v>354</v>
      </c>
      <c r="E2004" t="s">
        <v>551</v>
      </c>
      <c r="F2004" t="s">
        <v>517</v>
      </c>
      <c r="I2004">
        <v>1000</v>
      </c>
      <c r="K2004" t="s">
        <v>377</v>
      </c>
      <c r="L2004" t="s">
        <v>306</v>
      </c>
      <c r="M2004" t="s">
        <v>305</v>
      </c>
      <c r="N2004" t="str">
        <f>_xlfn.IFNA(INDEX('[1]Unit _Table'!B:B, MATCH(H2004, '[1]Unit _Table'!A2941:A3940)), "")</f>
        <v/>
      </c>
      <c r="O2004" t="s">
        <v>8</v>
      </c>
      <c r="S2004" t="b">
        <v>1</v>
      </c>
    </row>
    <row r="2005" spans="1:19">
      <c r="A2005" s="1">
        <v>2003</v>
      </c>
      <c r="B2005" t="s">
        <v>31</v>
      </c>
      <c r="C2005" t="s">
        <v>32</v>
      </c>
      <c r="D2005" t="s">
        <v>354</v>
      </c>
      <c r="F2005" t="s">
        <v>308</v>
      </c>
      <c r="I2005" t="e">
        <f>IF(Table13[[#This Row],[Measurement_Kind]]="number", 1000, IF(Table13[[#This Row],[Measurement_Kind]]=OR("boolean", "str"), 1, "N/A"))</f>
        <v>#VALUE!</v>
      </c>
      <c r="N2005" t="str">
        <f>_xlfn.IFNA(INDEX('[1]Unit _Table'!B:B, MATCH(H2005, '[1]Unit _Table'!A:A)), "")</f>
        <v/>
      </c>
      <c r="O2005" t="s">
        <v>8</v>
      </c>
      <c r="S2005" t="b">
        <v>0</v>
      </c>
    </row>
    <row r="2006" spans="1:19">
      <c r="A2006" s="1">
        <v>2004</v>
      </c>
      <c r="B2006" t="s">
        <v>31</v>
      </c>
      <c r="C2006" t="s">
        <v>753</v>
      </c>
      <c r="D2006" t="s">
        <v>354</v>
      </c>
      <c r="F2006" t="s">
        <v>308</v>
      </c>
      <c r="I2006" t="e">
        <f>IF(Table13[[#This Row],[Measurement_Kind]]="number", 1000, IF(Table13[[#This Row],[Measurement_Kind]]=OR("boolean", "str"), 1, "N/A"))</f>
        <v>#VALUE!</v>
      </c>
      <c r="N2006" t="str">
        <f>_xlfn.IFNA(INDEX('[1]Unit _Table'!B:B, MATCH(H2006, '[1]Unit _Table'!A:A)), "")</f>
        <v/>
      </c>
      <c r="O2006" t="s">
        <v>8</v>
      </c>
      <c r="S2006" t="b">
        <v>0</v>
      </c>
    </row>
    <row r="2007" spans="1:19">
      <c r="A2007" s="1">
        <v>2005</v>
      </c>
      <c r="B2007" t="s">
        <v>111</v>
      </c>
      <c r="C2007" t="s">
        <v>112</v>
      </c>
      <c r="D2007" t="s">
        <v>354</v>
      </c>
      <c r="F2007" t="s">
        <v>308</v>
      </c>
      <c r="I2007" t="e">
        <f>IF(Table13[[#This Row],[Measurement_Kind]]="number", 1000, IF(Table13[[#This Row],[Measurement_Kind]]=OR("boolean", "str"), 1, "N/A"))</f>
        <v>#VALUE!</v>
      </c>
      <c r="N2007" t="str">
        <f>_xlfn.IFNA(INDEX('[1]Unit _Table'!B:B, MATCH(H2007, '[1]Unit _Table'!A:A)), "")</f>
        <v/>
      </c>
      <c r="O2007" t="s">
        <v>8</v>
      </c>
      <c r="S2007" t="b">
        <v>0</v>
      </c>
    </row>
    <row r="2008" spans="1:19">
      <c r="A2008" s="1">
        <v>2006</v>
      </c>
      <c r="B2008" t="s">
        <v>111</v>
      </c>
      <c r="C2008" t="s">
        <v>113</v>
      </c>
      <c r="D2008" t="s">
        <v>354</v>
      </c>
      <c r="F2008" t="s">
        <v>308</v>
      </c>
      <c r="I2008" t="e">
        <f>IF(Table13[[#This Row],[Measurement_Kind]]="number", 1000, IF(Table13[[#This Row],[Measurement_Kind]]=OR("boolean", "str"), 1, "N/A"))</f>
        <v>#VALUE!</v>
      </c>
      <c r="N2008" t="str">
        <f>_xlfn.IFNA(INDEX('[1]Unit _Table'!B:B, MATCH(H2008, '[1]Unit _Table'!A:A)), "")</f>
        <v/>
      </c>
      <c r="O2008" t="s">
        <v>8</v>
      </c>
      <c r="S2008" t="b">
        <v>0</v>
      </c>
    </row>
    <row r="2009" spans="1:19">
      <c r="A2009" s="1">
        <v>2007</v>
      </c>
      <c r="B2009" t="s">
        <v>33</v>
      </c>
      <c r="C2009" t="s">
        <v>213</v>
      </c>
      <c r="D2009" t="s">
        <v>354</v>
      </c>
      <c r="F2009" t="s">
        <v>308</v>
      </c>
      <c r="I2009" t="e">
        <f>IF(Table13[[#This Row],[Measurement_Kind]]="number", 1000, IF(Table13[[#This Row],[Measurement_Kind]]=OR("boolean", "str"), 1, "N/A"))</f>
        <v>#VALUE!</v>
      </c>
      <c r="L2009" t="s">
        <v>306</v>
      </c>
      <c r="M2009" t="s">
        <v>305</v>
      </c>
      <c r="N2009" t="str">
        <f>_xlfn.IFNA(INDEX('[1]Unit _Table'!B:B, MATCH(H2009, '[1]Unit _Table'!A:A)), "")</f>
        <v/>
      </c>
      <c r="O2009" t="s">
        <v>8</v>
      </c>
      <c r="S2009" t="b">
        <v>0</v>
      </c>
    </row>
    <row r="2010" spans="1:19">
      <c r="A2010" s="1">
        <v>2008</v>
      </c>
      <c r="B2010" t="s">
        <v>33</v>
      </c>
      <c r="C2010" t="s">
        <v>214</v>
      </c>
      <c r="D2010" t="s">
        <v>354</v>
      </c>
      <c r="F2010" t="s">
        <v>308</v>
      </c>
      <c r="I2010">
        <v>1</v>
      </c>
      <c r="M2010" t="s">
        <v>305</v>
      </c>
      <c r="N2010" t="str">
        <f>_xlfn.IFNA(INDEX('[1]Unit _Table'!B:B, MATCH(H2010, '[1]Unit _Table'!A:A)), "")</f>
        <v/>
      </c>
      <c r="O2010" t="s">
        <v>8</v>
      </c>
      <c r="S2010" t="b">
        <v>0</v>
      </c>
    </row>
    <row r="2011" spans="1:19">
      <c r="A2011" s="1">
        <v>2009</v>
      </c>
      <c r="B2011" t="s">
        <v>33</v>
      </c>
      <c r="C2011" t="s">
        <v>216</v>
      </c>
      <c r="D2011" t="s">
        <v>354</v>
      </c>
      <c r="F2011" t="s">
        <v>308</v>
      </c>
      <c r="I2011">
        <v>1</v>
      </c>
      <c r="M2011" t="s">
        <v>305</v>
      </c>
      <c r="N2011" t="str">
        <f>_xlfn.IFNA(INDEX('[1]Unit _Table'!B:B, MATCH(H2011, '[1]Unit _Table'!A:A)), "")</f>
        <v/>
      </c>
      <c r="O2011" t="s">
        <v>8</v>
      </c>
      <c r="S2011" t="b">
        <v>0</v>
      </c>
    </row>
    <row r="2012" spans="1:19">
      <c r="A2012" s="1">
        <v>2010</v>
      </c>
      <c r="B2012" t="s">
        <v>33</v>
      </c>
      <c r="C2012" t="s">
        <v>38</v>
      </c>
      <c r="D2012" t="s">
        <v>354</v>
      </c>
      <c r="F2012" t="s">
        <v>308</v>
      </c>
      <c r="I2012" t="e">
        <f>IF(Table13[[#This Row],[Measurement_Kind]]="number", 1000, IF(Table13[[#This Row],[Measurement_Kind]]=OR("boolean", "str"), 1, "N/A"))</f>
        <v>#VALUE!</v>
      </c>
      <c r="N2012" t="str">
        <f>_xlfn.IFNA(INDEX('[1]Unit _Table'!B:B, MATCH(H2012, '[1]Unit _Table'!A:A)), "")</f>
        <v/>
      </c>
      <c r="O2012" t="s">
        <v>8</v>
      </c>
      <c r="S2012" t="b">
        <v>0</v>
      </c>
    </row>
    <row r="2013" spans="1:19">
      <c r="A2013" s="1">
        <v>2011</v>
      </c>
      <c r="B2013" t="s">
        <v>33</v>
      </c>
      <c r="C2013" t="s">
        <v>34</v>
      </c>
      <c r="D2013" t="s">
        <v>354</v>
      </c>
      <c r="F2013" t="s">
        <v>308</v>
      </c>
      <c r="I2013" t="e">
        <f>IF(Table13[[#This Row],[Measurement_Kind]]="number", 1000, IF(Table13[[#This Row],[Measurement_Kind]]=OR("boolean", "str"), 1, "N/A"))</f>
        <v>#VALUE!</v>
      </c>
      <c r="N2013" t="str">
        <f>_xlfn.IFNA(INDEX('[1]Unit _Table'!B:B, MATCH(H2013, '[1]Unit _Table'!A:A)), "")</f>
        <v/>
      </c>
      <c r="O2013" t="s">
        <v>8</v>
      </c>
      <c r="S2013" t="b">
        <v>0</v>
      </c>
    </row>
    <row r="2014" spans="1:19">
      <c r="A2014" s="1">
        <v>2012</v>
      </c>
      <c r="B2014" t="s">
        <v>33</v>
      </c>
      <c r="C2014" t="s">
        <v>215</v>
      </c>
      <c r="D2014" t="s">
        <v>354</v>
      </c>
      <c r="F2014" t="s">
        <v>308</v>
      </c>
      <c r="I2014">
        <v>1</v>
      </c>
      <c r="M2014" t="s">
        <v>305</v>
      </c>
      <c r="N2014" t="str">
        <f>_xlfn.IFNA(INDEX('[1]Unit _Table'!B:B, MATCH(H2014, '[1]Unit _Table'!A:A)), "")</f>
        <v/>
      </c>
      <c r="O2014" t="s">
        <v>8</v>
      </c>
      <c r="S2014" t="b">
        <v>0</v>
      </c>
    </row>
    <row r="2015" spans="1:19">
      <c r="A2015" s="1">
        <v>2013</v>
      </c>
      <c r="B2015" t="s">
        <v>33</v>
      </c>
      <c r="C2015" t="s">
        <v>35</v>
      </c>
      <c r="D2015" t="s">
        <v>354</v>
      </c>
      <c r="F2015" t="s">
        <v>308</v>
      </c>
      <c r="I2015" t="e">
        <f>IF(Table13[[#This Row],[Measurement_Kind]]="number", 1000, IF(Table13[[#This Row],[Measurement_Kind]]=OR("boolean", "str"), 1, "N/A"))</f>
        <v>#VALUE!</v>
      </c>
      <c r="N2015" t="str">
        <f>_xlfn.IFNA(INDEX('[1]Unit _Table'!B:B, MATCH(H2015, '[1]Unit _Table'!A:A)), "")</f>
        <v/>
      </c>
      <c r="O2015" t="s">
        <v>8</v>
      </c>
      <c r="S2015" t="b">
        <v>0</v>
      </c>
    </row>
    <row r="2016" spans="1:19">
      <c r="A2016" s="1">
        <v>2014</v>
      </c>
      <c r="B2016" t="s">
        <v>33</v>
      </c>
      <c r="C2016" t="s">
        <v>479</v>
      </c>
      <c r="D2016" t="s">
        <v>354</v>
      </c>
      <c r="F2016" t="s">
        <v>308</v>
      </c>
      <c r="I2016" t="e">
        <f>IF(Table13[[#This Row],[Measurement_Kind]]="number", 1000, IF(Table13[[#This Row],[Measurement_Kind]]=OR("boolean", "str"), 1, "N/A"))</f>
        <v>#VALUE!</v>
      </c>
      <c r="N2016" t="str">
        <f>_xlfn.IFNA(INDEX('[1]Unit _Table'!B:B, MATCH(H2016, '[1]Unit _Table'!A:A)), "")</f>
        <v/>
      </c>
      <c r="O2016" t="s">
        <v>8</v>
      </c>
      <c r="S2016" t="b">
        <v>0</v>
      </c>
    </row>
    <row r="2017" spans="1:19">
      <c r="A2017" s="1">
        <v>2015</v>
      </c>
      <c r="B2017" t="s">
        <v>45</v>
      </c>
      <c r="C2017" t="s">
        <v>47</v>
      </c>
      <c r="D2017" t="s">
        <v>354</v>
      </c>
      <c r="F2017" t="s">
        <v>308</v>
      </c>
      <c r="I2017" t="e">
        <f>IF(Table13[[#This Row],[Measurement_Kind]]="number", 1000, IF(Table13[[#This Row],[Measurement_Kind]]=OR("boolean", "str"), 1, "N/A"))</f>
        <v>#VALUE!</v>
      </c>
      <c r="N2017" t="str">
        <f>_xlfn.IFNA(INDEX('[1]Unit _Table'!B:B, MATCH(H2017, '[1]Unit _Table'!A:A)), "")</f>
        <v/>
      </c>
      <c r="O2017" t="s">
        <v>8</v>
      </c>
      <c r="S2017" t="b">
        <v>0</v>
      </c>
    </row>
    <row r="2018" spans="1:19">
      <c r="A2018" s="1">
        <v>2016</v>
      </c>
      <c r="B2018" t="s">
        <v>45</v>
      </c>
      <c r="C2018" t="s">
        <v>48</v>
      </c>
      <c r="D2018" t="s">
        <v>354</v>
      </c>
      <c r="F2018" t="s">
        <v>308</v>
      </c>
      <c r="I2018" t="e">
        <f>IF(Table13[[#This Row],[Measurement_Kind]]="number", 1000, IF(Table13[[#This Row],[Measurement_Kind]]=OR("boolean", "str"), 1, "N/A"))</f>
        <v>#VALUE!</v>
      </c>
      <c r="N2018" t="str">
        <f>_xlfn.IFNA(INDEX('[1]Unit _Table'!B:B, MATCH(H2018, '[1]Unit _Table'!A:A)), "")</f>
        <v/>
      </c>
      <c r="O2018" t="s">
        <v>8</v>
      </c>
      <c r="S2018" t="b">
        <v>0</v>
      </c>
    </row>
    <row r="2019" spans="1:19">
      <c r="A2019" s="1">
        <v>2017</v>
      </c>
      <c r="B2019" t="s">
        <v>45</v>
      </c>
      <c r="C2019" t="s">
        <v>49</v>
      </c>
      <c r="D2019" t="s">
        <v>354</v>
      </c>
      <c r="F2019" t="s">
        <v>308</v>
      </c>
      <c r="I2019" t="e">
        <f>IF(Table13[[#This Row],[Measurement_Kind]]="number", 1000, IF(Table13[[#This Row],[Measurement_Kind]]=OR("boolean", "str"), 1, "N/A"))</f>
        <v>#VALUE!</v>
      </c>
      <c r="N2019" t="str">
        <f>_xlfn.IFNA(INDEX('[1]Unit _Table'!B:B, MATCH(H2019, '[1]Unit _Table'!A:A)), "")</f>
        <v/>
      </c>
      <c r="O2019" t="s">
        <v>8</v>
      </c>
      <c r="S2019" t="b">
        <v>0</v>
      </c>
    </row>
    <row r="2020" spans="1:19">
      <c r="A2020" s="1">
        <v>2018</v>
      </c>
      <c r="B2020" t="s">
        <v>45</v>
      </c>
      <c r="C2020" t="s">
        <v>50</v>
      </c>
      <c r="D2020" t="s">
        <v>354</v>
      </c>
      <c r="F2020" t="s">
        <v>308</v>
      </c>
      <c r="I2020" t="e">
        <f>IF(Table13[[#This Row],[Measurement_Kind]]="number", 1000, IF(Table13[[#This Row],[Measurement_Kind]]=OR("boolean", "str"), 1, "N/A"))</f>
        <v>#VALUE!</v>
      </c>
      <c r="N2020" t="str">
        <f>_xlfn.IFNA(INDEX('[1]Unit _Table'!B:B, MATCH(H2020, '[1]Unit _Table'!A:A)), "")</f>
        <v/>
      </c>
      <c r="O2020" t="s">
        <v>8</v>
      </c>
      <c r="S2020" t="b">
        <v>0</v>
      </c>
    </row>
    <row r="2021" spans="1:19">
      <c r="A2021" s="1">
        <v>2019</v>
      </c>
      <c r="B2021" t="s">
        <v>45</v>
      </c>
      <c r="C2021" t="s">
        <v>52</v>
      </c>
      <c r="D2021" t="s">
        <v>354</v>
      </c>
      <c r="F2021" t="s">
        <v>308</v>
      </c>
      <c r="I2021" t="e">
        <f>IF(Table13[[#This Row],[Measurement_Kind]]="number", 1000, IF(Table13[[#This Row],[Measurement_Kind]]=OR("boolean", "str"), 1, "N/A"))</f>
        <v>#VALUE!</v>
      </c>
      <c r="N2021" t="str">
        <f>_xlfn.IFNA(INDEX('[1]Unit _Table'!B:B, MATCH(H2021, '[1]Unit _Table'!A:A)), "")</f>
        <v/>
      </c>
      <c r="O2021" t="s">
        <v>8</v>
      </c>
      <c r="S2021" t="b">
        <v>0</v>
      </c>
    </row>
    <row r="2022" spans="1:19">
      <c r="A2022" s="1">
        <v>2020</v>
      </c>
      <c r="B2022" t="s">
        <v>45</v>
      </c>
      <c r="C2022" t="s">
        <v>53</v>
      </c>
      <c r="D2022" t="s">
        <v>354</v>
      </c>
      <c r="F2022" t="s">
        <v>308</v>
      </c>
      <c r="I2022" t="e">
        <f>IF(Table13[[#This Row],[Measurement_Kind]]="number", 1000, IF(Table13[[#This Row],[Measurement_Kind]]=OR("boolean", "str"), 1, "N/A"))</f>
        <v>#VALUE!</v>
      </c>
      <c r="N2022" t="str">
        <f>_xlfn.IFNA(INDEX('[1]Unit _Table'!B:B, MATCH(H2022, '[1]Unit _Table'!A:A)), "")</f>
        <v/>
      </c>
      <c r="O2022" t="s">
        <v>8</v>
      </c>
      <c r="S2022" t="b">
        <v>0</v>
      </c>
    </row>
    <row r="2023" spans="1:19">
      <c r="A2023" s="1">
        <v>2021</v>
      </c>
      <c r="B2023" t="s">
        <v>45</v>
      </c>
      <c r="C2023" t="s">
        <v>54</v>
      </c>
      <c r="D2023" t="s">
        <v>354</v>
      </c>
      <c r="F2023" t="s">
        <v>308</v>
      </c>
      <c r="I2023" t="e">
        <f>IF(Table13[[#This Row],[Measurement_Kind]]="number", 1000, IF(Table13[[#This Row],[Measurement_Kind]]=OR("boolean", "str"), 1, "N/A"))</f>
        <v>#VALUE!</v>
      </c>
      <c r="N2023" t="str">
        <f>_xlfn.IFNA(INDEX('[1]Unit _Table'!B:B, MATCH(H2023, '[1]Unit _Table'!A:A)), "")</f>
        <v/>
      </c>
      <c r="O2023" t="s">
        <v>8</v>
      </c>
      <c r="S2023" t="b">
        <v>0</v>
      </c>
    </row>
    <row r="2024" spans="1:19">
      <c r="A2024" s="1">
        <v>2022</v>
      </c>
      <c r="B2024" t="s">
        <v>45</v>
      </c>
      <c r="C2024" t="s">
        <v>55</v>
      </c>
      <c r="D2024" t="s">
        <v>354</v>
      </c>
      <c r="F2024" t="s">
        <v>308</v>
      </c>
      <c r="I2024" t="e">
        <f>IF(Table13[[#This Row],[Measurement_Kind]]="number", 1000, IF(Table13[[#This Row],[Measurement_Kind]]=OR("boolean", "str"), 1, "N/A"))</f>
        <v>#VALUE!</v>
      </c>
      <c r="N2024" t="str">
        <f>_xlfn.IFNA(INDEX('[1]Unit _Table'!B:B, MATCH(H2024, '[1]Unit _Table'!A:A)), "")</f>
        <v/>
      </c>
      <c r="O2024" t="s">
        <v>8</v>
      </c>
      <c r="S2024" t="b">
        <v>0</v>
      </c>
    </row>
    <row r="2025" spans="1:19">
      <c r="A2025" s="1">
        <v>2023</v>
      </c>
      <c r="B2025" t="s">
        <v>45</v>
      </c>
      <c r="C2025" t="s">
        <v>56</v>
      </c>
      <c r="D2025" t="s">
        <v>354</v>
      </c>
      <c r="F2025" t="s">
        <v>308</v>
      </c>
      <c r="I2025" t="e">
        <f>IF(Table13[[#This Row],[Measurement_Kind]]="number", 1000, IF(Table13[[#This Row],[Measurement_Kind]]=OR("boolean", "str"), 1, "N/A"))</f>
        <v>#VALUE!</v>
      </c>
      <c r="N2025" t="str">
        <f>_xlfn.IFNA(INDEX('[1]Unit _Table'!B:B, MATCH(H2025, '[1]Unit _Table'!A:A)), "")</f>
        <v/>
      </c>
      <c r="O2025" t="s">
        <v>8</v>
      </c>
      <c r="S2025" t="b">
        <v>0</v>
      </c>
    </row>
    <row r="2026" spans="1:19">
      <c r="A2026" s="1">
        <v>2024</v>
      </c>
      <c r="B2026" t="s">
        <v>45</v>
      </c>
      <c r="C2026" t="s">
        <v>57</v>
      </c>
      <c r="D2026" t="s">
        <v>354</v>
      </c>
      <c r="F2026" t="s">
        <v>308</v>
      </c>
      <c r="I2026" t="e">
        <f>IF(Table13[[#This Row],[Measurement_Kind]]="number", 1000, IF(Table13[[#This Row],[Measurement_Kind]]=OR("boolean", "str"), 1, "N/A"))</f>
        <v>#VALUE!</v>
      </c>
      <c r="N2026" t="str">
        <f>_xlfn.IFNA(INDEX('[1]Unit _Table'!B:B, MATCH(H2026, '[1]Unit _Table'!A:A)), "")</f>
        <v/>
      </c>
      <c r="O2026" t="s">
        <v>8</v>
      </c>
      <c r="S2026" t="b">
        <v>0</v>
      </c>
    </row>
    <row r="2027" spans="1:19">
      <c r="A2027" s="1">
        <v>2025</v>
      </c>
      <c r="B2027" t="s">
        <v>45</v>
      </c>
      <c r="C2027" t="s">
        <v>58</v>
      </c>
      <c r="D2027" t="s">
        <v>354</v>
      </c>
      <c r="F2027" t="s">
        <v>308</v>
      </c>
      <c r="I2027" t="e">
        <f>IF(Table13[[#This Row],[Measurement_Kind]]="number", 1000, IF(Table13[[#This Row],[Measurement_Kind]]=OR("boolean", "str"), 1, "N/A"))</f>
        <v>#VALUE!</v>
      </c>
      <c r="N2027" t="str">
        <f>_xlfn.IFNA(INDEX('[1]Unit _Table'!B:B, MATCH(H2027, '[1]Unit _Table'!A:A)), "")</f>
        <v/>
      </c>
      <c r="O2027" t="s">
        <v>8</v>
      </c>
      <c r="S2027" t="b">
        <v>0</v>
      </c>
    </row>
    <row r="2028" spans="1:19">
      <c r="A2028" s="1">
        <v>2026</v>
      </c>
      <c r="B2028" t="s">
        <v>45</v>
      </c>
      <c r="C2028" t="s">
        <v>59</v>
      </c>
      <c r="D2028" t="s">
        <v>354</v>
      </c>
      <c r="F2028" t="s">
        <v>308</v>
      </c>
      <c r="I2028" t="e">
        <f>IF(Table13[[#This Row],[Measurement_Kind]]="number", 1000, IF(Table13[[#This Row],[Measurement_Kind]]=OR("boolean", "str"), 1, "N/A"))</f>
        <v>#VALUE!</v>
      </c>
      <c r="N2028" t="str">
        <f>_xlfn.IFNA(INDEX('[1]Unit _Table'!B:B, MATCH(H2028, '[1]Unit _Table'!A:A)), "")</f>
        <v/>
      </c>
      <c r="O2028" t="s">
        <v>8</v>
      </c>
      <c r="S2028" t="b">
        <v>0</v>
      </c>
    </row>
    <row r="2029" spans="1:19">
      <c r="A2029" s="1">
        <v>2027</v>
      </c>
      <c r="B2029" t="s">
        <v>45</v>
      </c>
      <c r="C2029" t="s">
        <v>60</v>
      </c>
      <c r="D2029" t="s">
        <v>354</v>
      </c>
      <c r="F2029" t="s">
        <v>308</v>
      </c>
      <c r="I2029" t="e">
        <f>IF(Table13[[#This Row],[Measurement_Kind]]="number", 1000, IF(Table13[[#This Row],[Measurement_Kind]]=OR("boolean", "str"), 1, "N/A"))</f>
        <v>#VALUE!</v>
      </c>
      <c r="N2029" t="str">
        <f>_xlfn.IFNA(INDEX('[1]Unit _Table'!B:B, MATCH(H2029, '[1]Unit _Table'!A:A)), "")</f>
        <v/>
      </c>
      <c r="O2029" t="s">
        <v>8</v>
      </c>
      <c r="S2029" t="b">
        <v>0</v>
      </c>
    </row>
    <row r="2030" spans="1:19">
      <c r="A2030" s="1">
        <v>2028</v>
      </c>
      <c r="B2030" t="s">
        <v>45</v>
      </c>
      <c r="C2030" t="s">
        <v>120</v>
      </c>
      <c r="D2030" t="s">
        <v>354</v>
      </c>
      <c r="F2030" t="s">
        <v>308</v>
      </c>
      <c r="I2030" t="e">
        <f>IF(Table13[[#This Row],[Measurement_Kind]]="number", 1000, IF(Table13[[#This Row],[Measurement_Kind]]=OR("boolean", "str"), 1, "N/A"))</f>
        <v>#VALUE!</v>
      </c>
      <c r="N2030" t="str">
        <f>_xlfn.IFNA(INDEX('[1]Unit _Table'!B:B, MATCH(H2030, '[1]Unit _Table'!A:A)), "")</f>
        <v/>
      </c>
      <c r="O2030" t="s">
        <v>8</v>
      </c>
      <c r="S2030" t="b">
        <v>0</v>
      </c>
    </row>
    <row r="2031" spans="1:19">
      <c r="A2031" s="1">
        <v>2029</v>
      </c>
      <c r="B2031" t="s">
        <v>45</v>
      </c>
      <c r="C2031" t="s">
        <v>61</v>
      </c>
      <c r="D2031" t="s">
        <v>354</v>
      </c>
      <c r="F2031" t="s">
        <v>308</v>
      </c>
      <c r="I2031" t="e">
        <f>IF(Table13[[#This Row],[Measurement_Kind]]="number", 1000, IF(Table13[[#This Row],[Measurement_Kind]]=OR("boolean", "str"), 1, "N/A"))</f>
        <v>#VALUE!</v>
      </c>
      <c r="N2031" t="str">
        <f>_xlfn.IFNA(INDEX('[1]Unit _Table'!B:B, MATCH(H2031, '[1]Unit _Table'!A:A)), "")</f>
        <v/>
      </c>
      <c r="O2031" t="s">
        <v>8</v>
      </c>
      <c r="S2031" t="b">
        <v>0</v>
      </c>
    </row>
    <row r="2032" spans="1:19">
      <c r="A2032" s="1">
        <v>2030</v>
      </c>
      <c r="B2032" t="s">
        <v>45</v>
      </c>
      <c r="C2032" t="s">
        <v>62</v>
      </c>
      <c r="D2032" t="s">
        <v>354</v>
      </c>
      <c r="F2032" t="s">
        <v>308</v>
      </c>
      <c r="I2032" t="e">
        <f>IF(Table13[[#This Row],[Measurement_Kind]]="number", 1000, IF(Table13[[#This Row],[Measurement_Kind]]=OR("boolean", "str"), 1, "N/A"))</f>
        <v>#VALUE!</v>
      </c>
      <c r="N2032" t="str">
        <f>_xlfn.IFNA(INDEX('[1]Unit _Table'!B:B, MATCH(H2032, '[1]Unit _Table'!A:A)), "")</f>
        <v/>
      </c>
      <c r="O2032" t="s">
        <v>8</v>
      </c>
      <c r="S2032" t="b">
        <v>0</v>
      </c>
    </row>
    <row r="2033" spans="1:19">
      <c r="A2033" s="1">
        <v>2031</v>
      </c>
      <c r="B2033" t="s">
        <v>45</v>
      </c>
      <c r="C2033" t="s">
        <v>63</v>
      </c>
      <c r="D2033" t="s">
        <v>354</v>
      </c>
      <c r="F2033" t="s">
        <v>308</v>
      </c>
      <c r="I2033">
        <v>1</v>
      </c>
      <c r="L2033" t="s">
        <v>541</v>
      </c>
      <c r="M2033" t="s">
        <v>298</v>
      </c>
      <c r="N2033" t="str">
        <f>_xlfn.IFNA(INDEX('[1]Unit _Table'!B:B, MATCH(H2033, '[1]Unit _Table'!A:A)), "")</f>
        <v/>
      </c>
      <c r="O2033" t="s">
        <v>8</v>
      </c>
      <c r="S2033" t="b">
        <v>0</v>
      </c>
    </row>
    <row r="2034" spans="1:19">
      <c r="A2034" s="1">
        <v>2032</v>
      </c>
      <c r="B2034" t="s">
        <v>45</v>
      </c>
      <c r="C2034" t="s">
        <v>65</v>
      </c>
      <c r="D2034" t="s">
        <v>354</v>
      </c>
      <c r="F2034" t="s">
        <v>308</v>
      </c>
      <c r="I2034" t="e">
        <f>IF(Table13[[#This Row],[Measurement_Kind]]="number", 1000, IF(Table13[[#This Row],[Measurement_Kind]]=OR("boolean", "str"), 1, "N/A"))</f>
        <v>#VALUE!</v>
      </c>
      <c r="N2034" t="str">
        <f>_xlfn.IFNA(INDEX('[1]Unit _Table'!B:B, MATCH(H2034, '[1]Unit _Table'!A:A)), "")</f>
        <v/>
      </c>
      <c r="O2034" t="s">
        <v>8</v>
      </c>
      <c r="S2034" t="b">
        <v>0</v>
      </c>
    </row>
    <row r="2035" spans="1:19">
      <c r="A2035" s="1">
        <v>2033</v>
      </c>
      <c r="B2035" t="s">
        <v>45</v>
      </c>
      <c r="C2035" t="s">
        <v>66</v>
      </c>
      <c r="D2035" t="s">
        <v>354</v>
      </c>
      <c r="F2035" t="s">
        <v>308</v>
      </c>
      <c r="I2035" t="e">
        <f>IF(Table13[[#This Row],[Measurement_Kind]]="number", 1000, IF(Table13[[#This Row],[Measurement_Kind]]=OR("boolean", "str"), 1, "N/A"))</f>
        <v>#VALUE!</v>
      </c>
      <c r="N2035" t="str">
        <f>_xlfn.IFNA(INDEX('[1]Unit _Table'!B:B, MATCH(H2035, '[1]Unit _Table'!A:A)), "")</f>
        <v/>
      </c>
      <c r="O2035" t="s">
        <v>8</v>
      </c>
      <c r="S2035" t="b">
        <v>0</v>
      </c>
    </row>
    <row r="2036" spans="1:19">
      <c r="A2036" s="1">
        <v>2034</v>
      </c>
      <c r="B2036" t="s">
        <v>45</v>
      </c>
      <c r="C2036" t="s">
        <v>67</v>
      </c>
      <c r="D2036" t="s">
        <v>354</v>
      </c>
      <c r="F2036" t="s">
        <v>308</v>
      </c>
      <c r="I2036" t="e">
        <f>IF(Table13[[#This Row],[Measurement_Kind]]="number", 1000, IF(Table13[[#This Row],[Measurement_Kind]]=OR("boolean", "str"), 1, "N/A"))</f>
        <v>#VALUE!</v>
      </c>
      <c r="N2036" t="str">
        <f>_xlfn.IFNA(INDEX('[1]Unit _Table'!B:B, MATCH(H2036, '[1]Unit _Table'!A:A)), "")</f>
        <v/>
      </c>
      <c r="O2036" t="s">
        <v>8</v>
      </c>
      <c r="S2036" t="b">
        <v>0</v>
      </c>
    </row>
    <row r="2037" spans="1:19">
      <c r="A2037" s="1">
        <v>2035</v>
      </c>
      <c r="B2037" t="s">
        <v>45</v>
      </c>
      <c r="C2037" t="s">
        <v>68</v>
      </c>
      <c r="D2037" t="s">
        <v>354</v>
      </c>
      <c r="F2037" t="s">
        <v>308</v>
      </c>
      <c r="I2037" t="e">
        <f>IF(Table13[[#This Row],[Measurement_Kind]]="number", 1000, IF(Table13[[#This Row],[Measurement_Kind]]=OR("boolean", "str"), 1, "N/A"))</f>
        <v>#VALUE!</v>
      </c>
      <c r="N2037" t="str">
        <f>_xlfn.IFNA(INDEX('[1]Unit _Table'!B:B, MATCH(H2037, '[1]Unit _Table'!A:A)), "")</f>
        <v/>
      </c>
      <c r="O2037" t="s">
        <v>8</v>
      </c>
      <c r="S2037" t="b">
        <v>0</v>
      </c>
    </row>
    <row r="2038" spans="1:19">
      <c r="A2038" s="1">
        <v>2036</v>
      </c>
      <c r="B2038" t="s">
        <v>45</v>
      </c>
      <c r="C2038" t="s">
        <v>70</v>
      </c>
      <c r="D2038" t="s">
        <v>354</v>
      </c>
      <c r="F2038" t="s">
        <v>308</v>
      </c>
      <c r="I2038" t="e">
        <f>IF(Table13[[#This Row],[Measurement_Kind]]="number", 1000, IF(Table13[[#This Row],[Measurement_Kind]]=OR("boolean", "str"), 1, "N/A"))</f>
        <v>#VALUE!</v>
      </c>
      <c r="N2038" t="str">
        <f>_xlfn.IFNA(INDEX('[1]Unit _Table'!B:B, MATCH(H2038, '[1]Unit _Table'!A:A)), "")</f>
        <v/>
      </c>
      <c r="O2038" t="s">
        <v>8</v>
      </c>
      <c r="S2038" t="b">
        <v>0</v>
      </c>
    </row>
    <row r="2039" spans="1:19">
      <c r="A2039" s="1">
        <v>2037</v>
      </c>
      <c r="B2039" t="s">
        <v>45</v>
      </c>
      <c r="C2039" t="s">
        <v>71</v>
      </c>
      <c r="D2039" t="s">
        <v>354</v>
      </c>
      <c r="F2039" t="s">
        <v>308</v>
      </c>
      <c r="I2039" t="e">
        <f>IF(Table13[[#This Row],[Measurement_Kind]]="number", 1000, IF(Table13[[#This Row],[Measurement_Kind]]=OR("boolean", "str"), 1, "N/A"))</f>
        <v>#VALUE!</v>
      </c>
      <c r="N2039" t="str">
        <f>_xlfn.IFNA(INDEX('[1]Unit _Table'!B:B, MATCH(H2039, '[1]Unit _Table'!A:A)), "")</f>
        <v/>
      </c>
      <c r="O2039" t="s">
        <v>8</v>
      </c>
      <c r="S2039" t="b">
        <v>0</v>
      </c>
    </row>
    <row r="2040" spans="1:19">
      <c r="A2040" s="1">
        <v>2038</v>
      </c>
      <c r="B2040" t="s">
        <v>45</v>
      </c>
      <c r="C2040" t="s">
        <v>72</v>
      </c>
      <c r="D2040" t="s">
        <v>354</v>
      </c>
      <c r="F2040" t="s">
        <v>308</v>
      </c>
      <c r="I2040" t="e">
        <f>IF(Table13[[#This Row],[Measurement_Kind]]="number", 1000, IF(Table13[[#This Row],[Measurement_Kind]]=OR("boolean", "str"), 1, "N/A"))</f>
        <v>#VALUE!</v>
      </c>
      <c r="N2040" t="str">
        <f>_xlfn.IFNA(INDEX('[1]Unit _Table'!B:B, MATCH(H2040, '[1]Unit _Table'!A:A)), "")</f>
        <v/>
      </c>
      <c r="O2040" t="s">
        <v>8</v>
      </c>
      <c r="S2040" t="b">
        <v>0</v>
      </c>
    </row>
    <row r="2041" spans="1:19">
      <c r="A2041" s="1">
        <v>2039</v>
      </c>
      <c r="B2041" t="s">
        <v>45</v>
      </c>
      <c r="C2041" t="s">
        <v>121</v>
      </c>
      <c r="D2041" t="s">
        <v>354</v>
      </c>
      <c r="F2041" t="s">
        <v>308</v>
      </c>
      <c r="I2041" t="e">
        <f>IF(Table13[[#This Row],[Measurement_Kind]]="number", 1000, IF(Table13[[#This Row],[Measurement_Kind]]=OR("boolean", "str"), 1, "N/A"))</f>
        <v>#VALUE!</v>
      </c>
      <c r="N2041" t="str">
        <f>_xlfn.IFNA(INDEX('[1]Unit _Table'!B:B, MATCH(H2041, '[1]Unit _Table'!A:A)), "")</f>
        <v/>
      </c>
      <c r="O2041" t="s">
        <v>8</v>
      </c>
      <c r="S2041" t="b">
        <v>0</v>
      </c>
    </row>
    <row r="2042" spans="1:19">
      <c r="A2042" s="1">
        <v>2040</v>
      </c>
      <c r="B2042" t="s">
        <v>45</v>
      </c>
      <c r="C2042" t="s">
        <v>74</v>
      </c>
      <c r="D2042" t="s">
        <v>354</v>
      </c>
      <c r="F2042" t="s">
        <v>308</v>
      </c>
      <c r="I2042" t="e">
        <f>IF(Table13[[#This Row],[Measurement_Kind]]="number", 1000, IF(Table13[[#This Row],[Measurement_Kind]]=OR("boolean", "str"), 1, "N/A"))</f>
        <v>#VALUE!</v>
      </c>
      <c r="N2042" t="str">
        <f>_xlfn.IFNA(INDEX('[1]Unit _Table'!B:B, MATCH(H2042, '[1]Unit _Table'!A:A)), "")</f>
        <v/>
      </c>
      <c r="O2042" t="s">
        <v>8</v>
      </c>
      <c r="S2042" t="b">
        <v>0</v>
      </c>
    </row>
    <row r="2043" spans="1:19">
      <c r="A2043" s="1">
        <v>2041</v>
      </c>
      <c r="B2043" t="s">
        <v>45</v>
      </c>
      <c r="C2043" t="s">
        <v>75</v>
      </c>
      <c r="D2043" t="s">
        <v>354</v>
      </c>
      <c r="F2043" t="s">
        <v>308</v>
      </c>
      <c r="I2043" t="e">
        <f>IF(Table13[[#This Row],[Measurement_Kind]]="number", 1000, IF(Table13[[#This Row],[Measurement_Kind]]=OR("boolean", "str"), 1, "N/A"))</f>
        <v>#VALUE!</v>
      </c>
      <c r="N2043" t="str">
        <f>_xlfn.IFNA(INDEX('[1]Unit _Table'!B:B, MATCH(H2043, '[1]Unit _Table'!A:A)), "")</f>
        <v/>
      </c>
      <c r="O2043" t="s">
        <v>8</v>
      </c>
      <c r="S2043" t="b">
        <v>0</v>
      </c>
    </row>
    <row r="2044" spans="1:19">
      <c r="A2044" s="1">
        <v>2042</v>
      </c>
      <c r="B2044" t="s">
        <v>45</v>
      </c>
      <c r="C2044" t="s">
        <v>77</v>
      </c>
      <c r="D2044" t="s">
        <v>354</v>
      </c>
      <c r="F2044" t="s">
        <v>308</v>
      </c>
      <c r="I2044" t="e">
        <f>IF(Table13[[#This Row],[Measurement_Kind]]="number", 1000, IF(Table13[[#This Row],[Measurement_Kind]]=OR("boolean", "str"), 1, "N/A"))</f>
        <v>#VALUE!</v>
      </c>
      <c r="N2044" t="str">
        <f>_xlfn.IFNA(INDEX('[1]Unit _Table'!B:B, MATCH(H2044, '[1]Unit _Table'!A:A)), "")</f>
        <v/>
      </c>
      <c r="O2044" t="s">
        <v>8</v>
      </c>
      <c r="S2044" t="b">
        <v>0</v>
      </c>
    </row>
    <row r="2045" spans="1:19">
      <c r="A2045" s="1">
        <v>2043</v>
      </c>
      <c r="B2045" t="s">
        <v>45</v>
      </c>
      <c r="C2045" t="s">
        <v>78</v>
      </c>
      <c r="D2045" t="s">
        <v>354</v>
      </c>
      <c r="F2045" t="s">
        <v>308</v>
      </c>
      <c r="I2045" t="e">
        <f>IF(Table13[[#This Row],[Measurement_Kind]]="number", 1000, IF(Table13[[#This Row],[Measurement_Kind]]=OR("boolean", "str"), 1, "N/A"))</f>
        <v>#VALUE!</v>
      </c>
      <c r="N2045" t="str">
        <f>_xlfn.IFNA(INDEX('[1]Unit _Table'!B:B, MATCH(H2045, '[1]Unit _Table'!A:A)), "")</f>
        <v/>
      </c>
      <c r="O2045" t="s">
        <v>8</v>
      </c>
      <c r="S2045" t="b">
        <v>0</v>
      </c>
    </row>
    <row r="2046" spans="1:19">
      <c r="A2046" s="1">
        <v>2044</v>
      </c>
      <c r="B2046" t="s">
        <v>45</v>
      </c>
      <c r="C2046" t="s">
        <v>79</v>
      </c>
      <c r="D2046" t="s">
        <v>354</v>
      </c>
      <c r="F2046" t="s">
        <v>308</v>
      </c>
      <c r="I2046" t="e">
        <f>IF(Table13[[#This Row],[Measurement_Kind]]="number", 1000, IF(Table13[[#This Row],[Measurement_Kind]]=OR("boolean", "str"), 1, "N/A"))</f>
        <v>#VALUE!</v>
      </c>
      <c r="N2046" t="str">
        <f>_xlfn.IFNA(INDEX('[1]Unit _Table'!B:B, MATCH(H2046, '[1]Unit _Table'!A:A)), "")</f>
        <v/>
      </c>
      <c r="O2046" t="s">
        <v>8</v>
      </c>
      <c r="S2046" t="b">
        <v>0</v>
      </c>
    </row>
    <row r="2047" spans="1:19">
      <c r="A2047" s="1">
        <v>2045</v>
      </c>
      <c r="B2047" t="s">
        <v>45</v>
      </c>
      <c r="C2047" t="s">
        <v>80</v>
      </c>
      <c r="D2047" t="s">
        <v>354</v>
      </c>
      <c r="F2047" t="s">
        <v>308</v>
      </c>
      <c r="I2047" t="e">
        <f>IF(Table13[[#This Row],[Measurement_Kind]]="number", 1000, IF(Table13[[#This Row],[Measurement_Kind]]=OR("boolean", "str"), 1, "N/A"))</f>
        <v>#VALUE!</v>
      </c>
      <c r="N2047" t="str">
        <f>_xlfn.IFNA(INDEX('[1]Unit _Table'!B:B, MATCH(H2047, '[1]Unit _Table'!A:A)), "")</f>
        <v/>
      </c>
      <c r="O2047" t="s">
        <v>8</v>
      </c>
      <c r="S2047" t="b">
        <v>0</v>
      </c>
    </row>
    <row r="2048" spans="1:19">
      <c r="A2048" s="1">
        <v>2046</v>
      </c>
      <c r="B2048" t="s">
        <v>45</v>
      </c>
      <c r="C2048" t="s">
        <v>89</v>
      </c>
      <c r="D2048" t="s">
        <v>354</v>
      </c>
      <c r="F2048" t="s">
        <v>308</v>
      </c>
      <c r="I2048" t="e">
        <f>IF(Table13[[#This Row],[Measurement_Kind]]="number", 1000, IF(Table13[[#This Row],[Measurement_Kind]]=OR("boolean", "str"), 1, "N/A"))</f>
        <v>#VALUE!</v>
      </c>
      <c r="N2048" t="str">
        <f>_xlfn.IFNA(INDEX('[1]Unit _Table'!B:B, MATCH(H2048, '[1]Unit _Table'!A:A)), "")</f>
        <v/>
      </c>
      <c r="O2048" t="s">
        <v>8</v>
      </c>
      <c r="S2048" t="b">
        <v>0</v>
      </c>
    </row>
    <row r="2049" spans="1:19">
      <c r="A2049" s="1">
        <v>2047</v>
      </c>
      <c r="B2049" t="s">
        <v>45</v>
      </c>
      <c r="C2049" t="s">
        <v>90</v>
      </c>
      <c r="D2049" t="s">
        <v>354</v>
      </c>
      <c r="F2049" t="s">
        <v>308</v>
      </c>
      <c r="I2049" t="e">
        <f>IF(Table13[[#This Row],[Measurement_Kind]]="number", 1000, IF(Table13[[#This Row],[Measurement_Kind]]=OR("boolean", "str"), 1, "N/A"))</f>
        <v>#VALUE!</v>
      </c>
      <c r="N2049" t="str">
        <f>_xlfn.IFNA(INDEX('[1]Unit _Table'!B:B, MATCH(H2049, '[1]Unit _Table'!A:A)), "")</f>
        <v/>
      </c>
      <c r="O2049" t="s">
        <v>8</v>
      </c>
      <c r="S2049" t="b">
        <v>0</v>
      </c>
    </row>
    <row r="2050" spans="1:19">
      <c r="A2050" s="1">
        <v>2048</v>
      </c>
      <c r="B2050" t="s">
        <v>45</v>
      </c>
      <c r="C2050" t="s">
        <v>91</v>
      </c>
      <c r="D2050" t="s">
        <v>354</v>
      </c>
      <c r="F2050" t="s">
        <v>308</v>
      </c>
      <c r="I2050" t="e">
        <f>IF(Table13[[#This Row],[Measurement_Kind]]="number", 1000, IF(Table13[[#This Row],[Measurement_Kind]]=OR("boolean", "str"), 1, "N/A"))</f>
        <v>#VALUE!</v>
      </c>
      <c r="N2050" t="str">
        <f>_xlfn.IFNA(INDEX('[1]Unit _Table'!B:B, MATCH(H2050, '[1]Unit _Table'!A:A)), "")</f>
        <v/>
      </c>
      <c r="O2050" t="s">
        <v>8</v>
      </c>
      <c r="S2050" t="b">
        <v>0</v>
      </c>
    </row>
    <row r="2051" spans="1:19">
      <c r="A2051" s="1">
        <v>2049</v>
      </c>
      <c r="B2051" t="s">
        <v>45</v>
      </c>
      <c r="C2051" t="s">
        <v>92</v>
      </c>
      <c r="D2051" t="s">
        <v>354</v>
      </c>
      <c r="F2051" t="s">
        <v>308</v>
      </c>
      <c r="I2051" t="e">
        <f>IF(Table13[[#This Row],[Measurement_Kind]]="number", 1000, IF(Table13[[#This Row],[Measurement_Kind]]=OR("boolean", "str"), 1, "N/A"))</f>
        <v>#VALUE!</v>
      </c>
      <c r="N2051" t="str">
        <f>_xlfn.IFNA(INDEX('[1]Unit _Table'!B:B, MATCH(H2051, '[1]Unit _Table'!A:A)), "")</f>
        <v/>
      </c>
      <c r="O2051" t="s">
        <v>8</v>
      </c>
      <c r="S2051" t="b">
        <v>0</v>
      </c>
    </row>
    <row r="2052" spans="1:19">
      <c r="A2052" s="1">
        <v>2050</v>
      </c>
      <c r="B2052" t="s">
        <v>21</v>
      </c>
      <c r="C2052" t="s">
        <v>176</v>
      </c>
      <c r="D2052" t="s">
        <v>353</v>
      </c>
      <c r="E2052" t="s">
        <v>547</v>
      </c>
      <c r="F2052" t="s">
        <v>516</v>
      </c>
      <c r="H2052" t="s">
        <v>383</v>
      </c>
      <c r="I2052">
        <v>1000</v>
      </c>
      <c r="K2052" t="s">
        <v>426</v>
      </c>
      <c r="L2052" t="s">
        <v>306</v>
      </c>
      <c r="M2052" t="s">
        <v>380</v>
      </c>
      <c r="N2052" t="str">
        <f>_xlfn.IFNA(INDEX('[1]Unit _Table'!B:B, MATCH(H2052, '[1]Unit _Table'!$A$1:$A$1000)), "")</f>
        <v>fahrenheit</v>
      </c>
      <c r="O2052" t="s">
        <v>8</v>
      </c>
      <c r="S2052" t="b">
        <v>1</v>
      </c>
    </row>
    <row r="2053" spans="1:19">
      <c r="A2053" s="1">
        <v>2051</v>
      </c>
      <c r="B2053" t="s">
        <v>21</v>
      </c>
      <c r="C2053" t="s">
        <v>177</v>
      </c>
      <c r="D2053" t="s">
        <v>353</v>
      </c>
      <c r="E2053" t="s">
        <v>547</v>
      </c>
      <c r="F2053" t="s">
        <v>516</v>
      </c>
      <c r="I2053">
        <v>1000</v>
      </c>
      <c r="K2053" t="s">
        <v>448</v>
      </c>
      <c r="L2053" t="s">
        <v>306</v>
      </c>
      <c r="M2053" t="s">
        <v>380</v>
      </c>
      <c r="N2053" t="str">
        <f>_xlfn.IFNA(INDEX('[1]Unit _Table'!B:B, MATCH(H2053, '[1]Unit _Table'!A801:A1800)), "")</f>
        <v/>
      </c>
      <c r="O2053" t="s">
        <v>8</v>
      </c>
      <c r="S2053" t="b">
        <v>1</v>
      </c>
    </row>
    <row r="2054" spans="1:19">
      <c r="A2054" s="1">
        <v>2052</v>
      </c>
      <c r="B2054" t="s">
        <v>21</v>
      </c>
      <c r="C2054" t="s">
        <v>178</v>
      </c>
      <c r="D2054" t="s">
        <v>353</v>
      </c>
      <c r="E2054" t="s">
        <v>547</v>
      </c>
      <c r="F2054" t="s">
        <v>516</v>
      </c>
      <c r="I2054">
        <v>1000</v>
      </c>
      <c r="K2054" t="s">
        <v>427</v>
      </c>
      <c r="L2054" t="s">
        <v>423</v>
      </c>
      <c r="M2054" t="s">
        <v>380</v>
      </c>
      <c r="N2054" t="str">
        <f>_xlfn.IFNA(INDEX('[1]Unit _Table'!B:B, MATCH(H2054, '[1]Unit _Table'!A900:A1899)), "")</f>
        <v/>
      </c>
      <c r="O2054" t="s">
        <v>8</v>
      </c>
      <c r="S2054" t="b">
        <v>1</v>
      </c>
    </row>
    <row r="2055" spans="1:19">
      <c r="A2055" s="1">
        <v>2053</v>
      </c>
      <c r="B2055" t="s">
        <v>21</v>
      </c>
      <c r="C2055" t="s">
        <v>179</v>
      </c>
      <c r="D2055" t="s">
        <v>353</v>
      </c>
      <c r="E2055" t="s">
        <v>547</v>
      </c>
      <c r="F2055" t="s">
        <v>516</v>
      </c>
      <c r="H2055" t="s">
        <v>383</v>
      </c>
      <c r="I2055">
        <v>1000</v>
      </c>
      <c r="K2055" t="s">
        <v>425</v>
      </c>
      <c r="L2055" t="s">
        <v>423</v>
      </c>
      <c r="M2055" t="s">
        <v>380</v>
      </c>
      <c r="N2055" t="str">
        <f>_xlfn.IFNA(INDEX('[1]Unit _Table'!B:B, MATCH(H2055, '[1]Unit _Table'!$A$1:$A$1000)), "")</f>
        <v>fahrenheit</v>
      </c>
      <c r="O2055" t="s">
        <v>8</v>
      </c>
      <c r="S2055" t="b">
        <v>1</v>
      </c>
    </row>
    <row r="2056" spans="1:19">
      <c r="A2056" s="1">
        <v>2054</v>
      </c>
      <c r="B2056" t="s">
        <v>21</v>
      </c>
      <c r="C2056" t="s">
        <v>180</v>
      </c>
      <c r="D2056" t="s">
        <v>353</v>
      </c>
      <c r="E2056" t="s">
        <v>547</v>
      </c>
      <c r="F2056" t="s">
        <v>516</v>
      </c>
      <c r="H2056" t="s">
        <v>383</v>
      </c>
      <c r="I2056">
        <v>1000</v>
      </c>
      <c r="K2056" t="s">
        <v>424</v>
      </c>
      <c r="L2056" t="s">
        <v>423</v>
      </c>
      <c r="M2056" t="s">
        <v>380</v>
      </c>
      <c r="N2056" t="str">
        <f>_xlfn.IFNA(INDEX('[1]Unit _Table'!B:B, MATCH(H2056, '[1]Unit _Table'!$A$1:$A$1000)), "")</f>
        <v>fahrenheit</v>
      </c>
      <c r="O2056" t="s">
        <v>8</v>
      </c>
      <c r="S2056" t="b">
        <v>1</v>
      </c>
    </row>
    <row r="2057" spans="1:19">
      <c r="A2057" s="1">
        <v>2055</v>
      </c>
      <c r="B2057" t="s">
        <v>21</v>
      </c>
      <c r="C2057" t="s">
        <v>181</v>
      </c>
      <c r="D2057" t="s">
        <v>353</v>
      </c>
      <c r="F2057" t="s">
        <v>516</v>
      </c>
      <c r="I2057" t="e">
        <f>IF(Table13[[#This Row],[Measurement_Kind]]="number", 1000, IF(Table13[[#This Row],[Measurement_Kind]]=OR("boolean", "str"), 1, "N/A"))</f>
        <v>#VALUE!</v>
      </c>
      <c r="N2057" t="str">
        <f>_xlfn.IFNA(INDEX('[1]Unit _Table'!B:B, MATCH(H2057, '[1]Unit _Table'!A:A)), "")</f>
        <v/>
      </c>
      <c r="O2057" t="s">
        <v>8</v>
      </c>
      <c r="S2057" t="b">
        <v>0</v>
      </c>
    </row>
    <row r="2058" spans="1:19">
      <c r="A2058" s="1">
        <v>2056</v>
      </c>
      <c r="B2058" t="s">
        <v>21</v>
      </c>
      <c r="C2058" t="s">
        <v>182</v>
      </c>
      <c r="D2058" t="s">
        <v>353</v>
      </c>
      <c r="F2058" t="s">
        <v>516</v>
      </c>
      <c r="I2058" t="e">
        <f>IF(Table13[[#This Row],[Measurement_Kind]]="number", 1000, IF(Table13[[#This Row],[Measurement_Kind]]=OR("boolean", "str"), 1, "N/A"))</f>
        <v>#VALUE!</v>
      </c>
      <c r="N2058" t="str">
        <f>_xlfn.IFNA(INDEX('[1]Unit _Table'!B:B, MATCH(H2058, '[1]Unit _Table'!A:A)), "")</f>
        <v/>
      </c>
      <c r="O2058" t="s">
        <v>8</v>
      </c>
      <c r="S2058" t="b">
        <v>0</v>
      </c>
    </row>
    <row r="2059" spans="1:19">
      <c r="A2059" s="1">
        <v>2057</v>
      </c>
      <c r="B2059" t="s">
        <v>21</v>
      </c>
      <c r="C2059" t="s">
        <v>183</v>
      </c>
      <c r="D2059" t="s">
        <v>353</v>
      </c>
      <c r="E2059" t="s">
        <v>547</v>
      </c>
      <c r="F2059" t="s">
        <v>516</v>
      </c>
      <c r="H2059" t="s">
        <v>505</v>
      </c>
      <c r="I2059">
        <v>1000</v>
      </c>
      <c r="K2059" t="s">
        <v>421</v>
      </c>
      <c r="L2059" t="s">
        <v>306</v>
      </c>
      <c r="M2059" t="s">
        <v>305</v>
      </c>
      <c r="N2059" t="s">
        <v>504</v>
      </c>
      <c r="O2059" t="s">
        <v>8</v>
      </c>
      <c r="S2059" t="b">
        <v>0</v>
      </c>
    </row>
    <row r="2060" spans="1:19">
      <c r="A2060" s="1">
        <v>2058</v>
      </c>
      <c r="B2060" t="s">
        <v>21</v>
      </c>
      <c r="C2060" t="s">
        <v>184</v>
      </c>
      <c r="D2060" t="s">
        <v>353</v>
      </c>
      <c r="E2060" t="s">
        <v>547</v>
      </c>
      <c r="F2060" t="s">
        <v>516</v>
      </c>
      <c r="I2060">
        <v>1000</v>
      </c>
      <c r="K2060" t="s">
        <v>421</v>
      </c>
      <c r="L2060" t="s">
        <v>306</v>
      </c>
      <c r="M2060" t="s">
        <v>305</v>
      </c>
      <c r="N2060" t="str">
        <f>_xlfn.IFNA(INDEX('[1]Unit _Table'!B:B, MATCH(H2060, '[1]Unit _Table'!A1688:A2687)), "")</f>
        <v/>
      </c>
      <c r="O2060" t="s">
        <v>8</v>
      </c>
      <c r="S2060" t="b">
        <v>0</v>
      </c>
    </row>
    <row r="2061" spans="1:19">
      <c r="A2061" s="1">
        <v>2059</v>
      </c>
      <c r="B2061" t="s">
        <v>21</v>
      </c>
      <c r="C2061" t="s">
        <v>185</v>
      </c>
      <c r="D2061" t="s">
        <v>353</v>
      </c>
      <c r="E2061" t="s">
        <v>547</v>
      </c>
      <c r="F2061" t="s">
        <v>516</v>
      </c>
      <c r="I2061">
        <v>1000</v>
      </c>
      <c r="K2061" t="s">
        <v>307</v>
      </c>
      <c r="L2061" t="s">
        <v>299</v>
      </c>
      <c r="M2061" t="s">
        <v>305</v>
      </c>
      <c r="N2061" t="str">
        <f>_xlfn.IFNA(INDEX('[1]Unit _Table'!B:B, MATCH(H2061, '[1]Unit _Table'!A1767:A2766)), "")</f>
        <v/>
      </c>
      <c r="O2061" t="s">
        <v>8</v>
      </c>
      <c r="S2061" t="b">
        <v>0</v>
      </c>
    </row>
    <row r="2062" spans="1:19">
      <c r="A2062" s="1">
        <v>2060</v>
      </c>
      <c r="B2062" t="s">
        <v>21</v>
      </c>
      <c r="C2062" t="s">
        <v>186</v>
      </c>
      <c r="D2062" t="s">
        <v>353</v>
      </c>
      <c r="E2062" t="s">
        <v>547</v>
      </c>
      <c r="F2062" t="s">
        <v>516</v>
      </c>
      <c r="H2062" t="s">
        <v>383</v>
      </c>
      <c r="I2062">
        <v>1000</v>
      </c>
      <c r="K2062" t="s">
        <v>418</v>
      </c>
      <c r="L2062" t="s">
        <v>306</v>
      </c>
      <c r="M2062" t="s">
        <v>380</v>
      </c>
      <c r="N2062" t="str">
        <f>_xlfn.IFNA(INDEX('[1]Unit _Table'!B:B, MATCH(H2062, '[1]Unit _Table'!$A$1:$A$1000)), "")</f>
        <v>fahrenheit</v>
      </c>
      <c r="O2062" t="s">
        <v>8</v>
      </c>
      <c r="S2062" t="b">
        <v>1</v>
      </c>
    </row>
    <row r="2063" spans="1:19">
      <c r="A2063" s="1">
        <v>2061</v>
      </c>
      <c r="B2063" t="s">
        <v>21</v>
      </c>
      <c r="C2063" t="s">
        <v>187</v>
      </c>
      <c r="D2063" t="s">
        <v>353</v>
      </c>
      <c r="E2063" t="s">
        <v>547</v>
      </c>
      <c r="F2063" t="s">
        <v>516</v>
      </c>
      <c r="I2063">
        <v>1000</v>
      </c>
      <c r="K2063" t="s">
        <v>379</v>
      </c>
      <c r="L2063" t="s">
        <v>306</v>
      </c>
      <c r="M2063" t="s">
        <v>305</v>
      </c>
      <c r="N2063" t="str">
        <f>_xlfn.IFNA(INDEX('[1]Unit _Table'!B:B, MATCH(H2063, '[1]Unit _Table'!A2106:A3105)), "")</f>
        <v/>
      </c>
      <c r="O2063" t="s">
        <v>8</v>
      </c>
      <c r="S2063" t="b">
        <v>0</v>
      </c>
    </row>
    <row r="2064" spans="1:19">
      <c r="A2064" s="1">
        <v>2062</v>
      </c>
      <c r="B2064" t="s">
        <v>21</v>
      </c>
      <c r="C2064" t="s">
        <v>188</v>
      </c>
      <c r="D2064" t="s">
        <v>353</v>
      </c>
      <c r="F2064" t="s">
        <v>516</v>
      </c>
      <c r="I2064" t="e">
        <f>IF(Table13[[#This Row],[Measurement_Kind]]="number", 1000, IF(Table13[[#This Row],[Measurement_Kind]]=OR("boolean", "str"), 1, "N/A"))</f>
        <v>#VALUE!</v>
      </c>
      <c r="N2064" t="str">
        <f>_xlfn.IFNA(INDEX('[1]Unit _Table'!B:B, MATCH(H2064, '[1]Unit _Table'!A:A)), "")</f>
        <v/>
      </c>
      <c r="O2064" t="s">
        <v>8</v>
      </c>
      <c r="S2064" t="b">
        <v>0</v>
      </c>
    </row>
    <row r="2065" spans="1:19">
      <c r="A2065" s="1">
        <v>2063</v>
      </c>
      <c r="B2065" t="s">
        <v>21</v>
      </c>
      <c r="C2065" t="s">
        <v>131</v>
      </c>
      <c r="D2065" t="s">
        <v>353</v>
      </c>
      <c r="E2065" t="s">
        <v>547</v>
      </c>
      <c r="F2065" t="s">
        <v>516</v>
      </c>
      <c r="I2065">
        <v>1000</v>
      </c>
      <c r="K2065" t="s">
        <v>417</v>
      </c>
      <c r="L2065" t="s">
        <v>306</v>
      </c>
      <c r="M2065" t="s">
        <v>380</v>
      </c>
      <c r="N2065" t="str">
        <f>_xlfn.IFNA(INDEX('[1]Unit _Table'!B:B, MATCH(H2065, '[1]Unit _Table'!A1917:A2916)), "")</f>
        <v/>
      </c>
      <c r="O2065" t="s">
        <v>8</v>
      </c>
      <c r="S2065" t="b">
        <v>0</v>
      </c>
    </row>
    <row r="2066" spans="1:19">
      <c r="A2066" s="1">
        <v>2064</v>
      </c>
      <c r="B2066" t="s">
        <v>21</v>
      </c>
      <c r="C2066" t="s">
        <v>189</v>
      </c>
      <c r="D2066" t="s">
        <v>353</v>
      </c>
      <c r="E2066" t="s">
        <v>547</v>
      </c>
      <c r="F2066" t="s">
        <v>516</v>
      </c>
      <c r="I2066">
        <v>1000</v>
      </c>
      <c r="K2066" t="s">
        <v>461</v>
      </c>
      <c r="L2066" t="s">
        <v>306</v>
      </c>
      <c r="M2066" t="s">
        <v>380</v>
      </c>
      <c r="N2066" t="str">
        <f>_xlfn.IFNA(INDEX('[1]Unit _Table'!B:B, MATCH(H2066, '[1]Unit _Table'!A1968:A2967)), "")</f>
        <v/>
      </c>
      <c r="O2066" t="s">
        <v>8</v>
      </c>
      <c r="S2066" t="b">
        <v>0</v>
      </c>
    </row>
    <row r="2067" spans="1:19">
      <c r="A2067" s="1">
        <v>2065</v>
      </c>
      <c r="B2067" t="s">
        <v>21</v>
      </c>
      <c r="C2067" t="s">
        <v>132</v>
      </c>
      <c r="D2067" t="s">
        <v>353</v>
      </c>
      <c r="E2067" t="s">
        <v>547</v>
      </c>
      <c r="F2067" t="s">
        <v>516</v>
      </c>
      <c r="I2067">
        <v>1000</v>
      </c>
      <c r="K2067" t="s">
        <v>378</v>
      </c>
      <c r="L2067" t="s">
        <v>306</v>
      </c>
      <c r="M2067" t="s">
        <v>305</v>
      </c>
      <c r="N2067" t="str">
        <f>_xlfn.IFNA(INDEX('[1]Unit _Table'!B:B, MATCH(H2067, '[1]Unit _Table'!A2655:A3654)), "")</f>
        <v/>
      </c>
      <c r="O2067" t="s">
        <v>8</v>
      </c>
      <c r="S2067" t="b">
        <v>0</v>
      </c>
    </row>
    <row r="2068" spans="1:19">
      <c r="A2068" s="1">
        <v>2066</v>
      </c>
      <c r="B2068" t="s">
        <v>21</v>
      </c>
      <c r="C2068" t="s">
        <v>190</v>
      </c>
      <c r="D2068" t="s">
        <v>353</v>
      </c>
      <c r="F2068" t="s">
        <v>516</v>
      </c>
      <c r="I2068" t="e">
        <f>IF(Table13[[#This Row],[Measurement_Kind]]="number", 1000, IF(Table13[[#This Row],[Measurement_Kind]]=OR("boolean", "str"), 1, "N/A"))</f>
        <v>#VALUE!</v>
      </c>
      <c r="N2068" t="str">
        <f>_xlfn.IFNA(INDEX('[1]Unit _Table'!B:B, MATCH(H2068, '[1]Unit _Table'!A:A)), "")</f>
        <v/>
      </c>
      <c r="O2068" t="s">
        <v>8</v>
      </c>
      <c r="S2068" t="b">
        <v>0</v>
      </c>
    </row>
    <row r="2069" spans="1:19">
      <c r="A2069" s="1">
        <v>2067</v>
      </c>
      <c r="B2069" t="s">
        <v>21</v>
      </c>
      <c r="C2069" t="s">
        <v>191</v>
      </c>
      <c r="D2069" t="s">
        <v>353</v>
      </c>
      <c r="F2069" t="s">
        <v>516</v>
      </c>
      <c r="I2069" t="e">
        <f>IF(Table13[[#This Row],[Measurement_Kind]]="number", 1000, IF(Table13[[#This Row],[Measurement_Kind]]=OR("boolean", "str"), 1, "N/A"))</f>
        <v>#VALUE!</v>
      </c>
      <c r="N2069" t="str">
        <f>_xlfn.IFNA(INDEX('[1]Unit _Table'!B:B, MATCH(H2069, '[1]Unit _Table'!A:A)), "")</f>
        <v/>
      </c>
      <c r="O2069" t="s">
        <v>8</v>
      </c>
      <c r="S2069" t="b">
        <v>0</v>
      </c>
    </row>
    <row r="2070" spans="1:19">
      <c r="A2070" s="1">
        <v>2068</v>
      </c>
      <c r="B2070" t="s">
        <v>21</v>
      </c>
      <c r="C2070" t="s">
        <v>192</v>
      </c>
      <c r="D2070" t="s">
        <v>353</v>
      </c>
      <c r="E2070" t="s">
        <v>547</v>
      </c>
      <c r="F2070" t="s">
        <v>516</v>
      </c>
      <c r="I2070">
        <v>1000</v>
      </c>
      <c r="K2070" t="s">
        <v>416</v>
      </c>
      <c r="L2070" t="s">
        <v>306</v>
      </c>
      <c r="M2070" t="s">
        <v>380</v>
      </c>
      <c r="N2070" t="str">
        <f>_xlfn.IFNA(INDEX('[1]Unit _Table'!B:B, MATCH(H2070, '[1]Unit _Table'!A2021:A3020)), "")</f>
        <v/>
      </c>
      <c r="O2070" t="s">
        <v>8</v>
      </c>
      <c r="S2070" t="b">
        <v>0</v>
      </c>
    </row>
    <row r="2071" spans="1:19">
      <c r="A2071" s="1">
        <v>2069</v>
      </c>
      <c r="B2071" t="s">
        <v>21</v>
      </c>
      <c r="C2071" t="s">
        <v>193</v>
      </c>
      <c r="D2071" t="s">
        <v>353</v>
      </c>
      <c r="F2071" t="s">
        <v>516</v>
      </c>
      <c r="I2071" t="e">
        <f>IF(Table13[[#This Row],[Measurement_Kind]]="number", 1000, IF(Table13[[#This Row],[Measurement_Kind]]=OR("boolean", "str"), 1, "N/A"))</f>
        <v>#VALUE!</v>
      </c>
      <c r="N2071" t="str">
        <f>_xlfn.IFNA(INDEX('[1]Unit _Table'!B:B, MATCH(H2071, '[1]Unit _Table'!A:A)), "")</f>
        <v/>
      </c>
      <c r="O2071" t="s">
        <v>8</v>
      </c>
      <c r="S2071" t="b">
        <v>0</v>
      </c>
    </row>
    <row r="2072" spans="1:19">
      <c r="A2072" s="1">
        <v>2070</v>
      </c>
      <c r="B2072" t="s">
        <v>21</v>
      </c>
      <c r="C2072" t="s">
        <v>194</v>
      </c>
      <c r="D2072" t="s">
        <v>353</v>
      </c>
      <c r="F2072" t="s">
        <v>516</v>
      </c>
      <c r="I2072" t="e">
        <f>IF(Table13[[#This Row],[Measurement_Kind]]="number", 1000, IF(Table13[[#This Row],[Measurement_Kind]]=OR("boolean", "str"), 1, "N/A"))</f>
        <v>#VALUE!</v>
      </c>
      <c r="N2072" t="str">
        <f>_xlfn.IFNA(INDEX('[1]Unit _Table'!B:B, MATCH(H2072, '[1]Unit _Table'!A:A)), "")</f>
        <v/>
      </c>
      <c r="O2072" t="s">
        <v>8</v>
      </c>
      <c r="S2072" t="b">
        <v>0</v>
      </c>
    </row>
    <row r="2073" spans="1:19">
      <c r="A2073" s="1">
        <v>2071</v>
      </c>
      <c r="B2073" t="s">
        <v>21</v>
      </c>
      <c r="C2073" t="s">
        <v>195</v>
      </c>
      <c r="D2073" t="s">
        <v>353</v>
      </c>
      <c r="F2073" t="s">
        <v>516</v>
      </c>
      <c r="I2073" t="e">
        <f>IF(Table13[[#This Row],[Measurement_Kind]]="number", 1000, IF(Table13[[#This Row],[Measurement_Kind]]=OR("boolean", "str"), 1, "N/A"))</f>
        <v>#VALUE!</v>
      </c>
      <c r="N2073" t="str">
        <f>_xlfn.IFNA(INDEX('[1]Unit _Table'!B:B, MATCH(H2073, '[1]Unit _Table'!A:A)), "")</f>
        <v/>
      </c>
      <c r="O2073" t="s">
        <v>8</v>
      </c>
      <c r="S2073" t="b">
        <v>0</v>
      </c>
    </row>
    <row r="2074" spans="1:19">
      <c r="A2074" s="1">
        <v>2072</v>
      </c>
      <c r="B2074" t="s">
        <v>21</v>
      </c>
      <c r="C2074" t="s">
        <v>196</v>
      </c>
      <c r="D2074" t="s">
        <v>353</v>
      </c>
      <c r="F2074" t="s">
        <v>516</v>
      </c>
      <c r="I2074" t="e">
        <f>IF(Table13[[#This Row],[Measurement_Kind]]="number", 1000, IF(Table13[[#This Row],[Measurement_Kind]]=OR("boolean", "str"), 1, "N/A"))</f>
        <v>#VALUE!</v>
      </c>
      <c r="N2074" t="str">
        <f>_xlfn.IFNA(INDEX('[1]Unit _Table'!B:B, MATCH(H2074, '[1]Unit _Table'!A:A)), "")</f>
        <v/>
      </c>
      <c r="O2074" t="s">
        <v>8</v>
      </c>
      <c r="S2074" t="b">
        <v>0</v>
      </c>
    </row>
    <row r="2075" spans="1:19">
      <c r="A2075" s="1">
        <v>2073</v>
      </c>
      <c r="B2075" t="s">
        <v>21</v>
      </c>
      <c r="C2075" t="s">
        <v>197</v>
      </c>
      <c r="D2075" t="s">
        <v>353</v>
      </c>
      <c r="E2075" t="s">
        <v>547</v>
      </c>
      <c r="F2075" t="s">
        <v>516</v>
      </c>
      <c r="I2075">
        <v>1</v>
      </c>
      <c r="K2075" t="s">
        <v>414</v>
      </c>
      <c r="L2075" t="s">
        <v>299</v>
      </c>
      <c r="M2075" t="s">
        <v>298</v>
      </c>
      <c r="N2075" t="str">
        <f>_xlfn.IFNA(INDEX('[1]Unit _Table'!B:B, MATCH(H2075, '[1]Unit _Table'!A2144:A3143)), "")</f>
        <v/>
      </c>
      <c r="O2075" t="s">
        <v>8</v>
      </c>
      <c r="S2075" t="b">
        <v>0</v>
      </c>
    </row>
    <row r="2076" spans="1:19">
      <c r="A2076" s="1">
        <v>2074</v>
      </c>
      <c r="B2076" t="s">
        <v>21</v>
      </c>
      <c r="C2076" t="s">
        <v>198</v>
      </c>
      <c r="D2076" t="s">
        <v>353</v>
      </c>
      <c r="E2076" t="s">
        <v>547</v>
      </c>
      <c r="F2076" t="s">
        <v>516</v>
      </c>
      <c r="I2076">
        <v>1</v>
      </c>
      <c r="K2076" t="s">
        <v>413</v>
      </c>
      <c r="L2076" t="s">
        <v>299</v>
      </c>
      <c r="M2076" t="s">
        <v>298</v>
      </c>
      <c r="N2076" t="str">
        <f>_xlfn.IFNA(INDEX('[1]Unit _Table'!B:B, MATCH(H2076, '[1]Unit _Table'!A2183:A3182)), "")</f>
        <v/>
      </c>
      <c r="O2076" t="s">
        <v>8</v>
      </c>
      <c r="S2076" t="b">
        <v>0</v>
      </c>
    </row>
    <row r="2077" spans="1:19">
      <c r="A2077" s="1">
        <v>2075</v>
      </c>
      <c r="B2077" t="s">
        <v>21</v>
      </c>
      <c r="C2077" t="s">
        <v>25</v>
      </c>
      <c r="D2077" t="s">
        <v>353</v>
      </c>
      <c r="F2077" t="s">
        <v>516</v>
      </c>
      <c r="I2077">
        <v>1</v>
      </c>
      <c r="N2077" t="str">
        <f>_xlfn.IFNA(INDEX('[1]Unit _Table'!B:B, MATCH(H2077, '[1]Unit _Table'!A:A)), "")</f>
        <v/>
      </c>
      <c r="O2077" t="s">
        <v>8</v>
      </c>
      <c r="S2077" t="b">
        <v>0</v>
      </c>
    </row>
    <row r="2078" spans="1:19">
      <c r="A2078" s="1">
        <v>2076</v>
      </c>
      <c r="B2078" t="s">
        <v>21</v>
      </c>
      <c r="C2078" t="s">
        <v>200</v>
      </c>
      <c r="D2078" t="s">
        <v>353</v>
      </c>
      <c r="E2078" t="s">
        <v>547</v>
      </c>
      <c r="F2078" t="s">
        <v>516</v>
      </c>
      <c r="I2078">
        <v>1</v>
      </c>
      <c r="K2078" t="s">
        <v>304</v>
      </c>
      <c r="L2078" t="s">
        <v>299</v>
      </c>
      <c r="M2078" t="s">
        <v>298</v>
      </c>
      <c r="N2078" t="str">
        <f>_xlfn.IFNA(INDEX('[1]Unit _Table'!B:B, MATCH(H2078, '[1]Unit _Table'!A2305:A3304)), "")</f>
        <v/>
      </c>
      <c r="O2078" t="s">
        <v>8</v>
      </c>
      <c r="S2078" t="b">
        <v>1</v>
      </c>
    </row>
    <row r="2079" spans="1:19">
      <c r="A2079" s="1">
        <v>2077</v>
      </c>
      <c r="B2079" t="s">
        <v>21</v>
      </c>
      <c r="C2079" t="s">
        <v>201</v>
      </c>
      <c r="D2079" t="s">
        <v>353</v>
      </c>
      <c r="E2079" t="s">
        <v>547</v>
      </c>
      <c r="F2079" t="s">
        <v>516</v>
      </c>
      <c r="I2079">
        <v>1</v>
      </c>
      <c r="K2079" t="s">
        <v>300</v>
      </c>
      <c r="L2079" t="s">
        <v>299</v>
      </c>
      <c r="M2079" t="s">
        <v>298</v>
      </c>
      <c r="N2079" t="str">
        <f>_xlfn.IFNA(INDEX('[1]Unit _Table'!B:B, MATCH(H2079, '[1]Unit _Table'!A4130:A5129)), "")</f>
        <v/>
      </c>
      <c r="O2079" t="s">
        <v>8</v>
      </c>
      <c r="S2079" t="b">
        <v>1</v>
      </c>
    </row>
    <row r="2080" spans="1:19">
      <c r="A2080" s="1">
        <v>2078</v>
      </c>
      <c r="B2080" t="s">
        <v>21</v>
      </c>
      <c r="C2080" t="s">
        <v>202</v>
      </c>
      <c r="D2080" t="s">
        <v>353</v>
      </c>
      <c r="E2080" t="s">
        <v>547</v>
      </c>
      <c r="F2080" t="s">
        <v>516</v>
      </c>
      <c r="H2080" t="s">
        <v>383</v>
      </c>
      <c r="I2080">
        <v>1000</v>
      </c>
      <c r="K2080" t="s">
        <v>386</v>
      </c>
      <c r="L2080" t="s">
        <v>306</v>
      </c>
      <c r="M2080" t="s">
        <v>380</v>
      </c>
      <c r="N2080" t="str">
        <f>_xlfn.IFNA(INDEX('[1]Unit _Table'!B:B, MATCH(H2080, '[1]Unit _Table'!$A$1:$A$1000)), "")</f>
        <v>fahrenheit</v>
      </c>
      <c r="O2080" t="s">
        <v>8</v>
      </c>
      <c r="S2080" t="b">
        <v>0</v>
      </c>
    </row>
    <row r="2081" spans="1:19">
      <c r="A2081" s="1">
        <v>2079</v>
      </c>
      <c r="B2081" t="s">
        <v>21</v>
      </c>
      <c r="C2081" t="s">
        <v>203</v>
      </c>
      <c r="D2081" t="s">
        <v>353</v>
      </c>
      <c r="E2081" t="s">
        <v>547</v>
      </c>
      <c r="F2081" t="s">
        <v>516</v>
      </c>
      <c r="H2081" t="s">
        <v>383</v>
      </c>
      <c r="I2081">
        <v>1000</v>
      </c>
      <c r="K2081" t="s">
        <v>385</v>
      </c>
      <c r="L2081" t="s">
        <v>306</v>
      </c>
      <c r="M2081" t="s">
        <v>380</v>
      </c>
      <c r="N2081" t="str">
        <f>_xlfn.IFNA(INDEX('[1]Unit _Table'!B:B, MATCH(H2081, '[1]Unit _Table'!$A$1:$A$1000)), "")</f>
        <v>fahrenheit</v>
      </c>
      <c r="O2081" t="s">
        <v>8</v>
      </c>
      <c r="S2081" t="b">
        <v>0</v>
      </c>
    </row>
    <row r="2082" spans="1:19">
      <c r="A2082" s="1">
        <v>2080</v>
      </c>
      <c r="B2082" t="s">
        <v>21</v>
      </c>
      <c r="C2082" t="s">
        <v>147</v>
      </c>
      <c r="D2082" t="s">
        <v>353</v>
      </c>
      <c r="E2082" t="s">
        <v>547</v>
      </c>
      <c r="F2082" t="s">
        <v>516</v>
      </c>
      <c r="I2082">
        <v>1000</v>
      </c>
      <c r="K2082" t="s">
        <v>307</v>
      </c>
      <c r="L2082" t="s">
        <v>376</v>
      </c>
      <c r="M2082" t="s">
        <v>305</v>
      </c>
      <c r="N2082" t="str">
        <f>_xlfn.IFNA(INDEX('[1]Unit _Table'!B:B, MATCH(H2082, '[1]Unit _Table'!A3011:A4010)), "")</f>
        <v/>
      </c>
      <c r="O2082" t="s">
        <v>8</v>
      </c>
      <c r="S2082" t="b">
        <v>0</v>
      </c>
    </row>
    <row r="2083" spans="1:19">
      <c r="A2083" s="1">
        <v>2081</v>
      </c>
      <c r="B2083" t="s">
        <v>21</v>
      </c>
      <c r="C2083" t="s">
        <v>204</v>
      </c>
      <c r="D2083" t="s">
        <v>353</v>
      </c>
      <c r="E2083" t="s">
        <v>547</v>
      </c>
      <c r="F2083" t="s">
        <v>516</v>
      </c>
      <c r="H2083" t="s">
        <v>383</v>
      </c>
      <c r="I2083">
        <v>1000</v>
      </c>
      <c r="K2083" t="s">
        <v>382</v>
      </c>
      <c r="L2083" t="s">
        <v>306</v>
      </c>
      <c r="M2083" t="s">
        <v>380</v>
      </c>
      <c r="N2083" t="str">
        <f>_xlfn.IFNA(INDEX('[1]Unit _Table'!B:B, MATCH(H2083, '[1]Unit _Table'!$A$1:$A$1000)), "")</f>
        <v>fahrenheit</v>
      </c>
      <c r="O2083" t="s">
        <v>8</v>
      </c>
      <c r="S2083" t="b">
        <v>1</v>
      </c>
    </row>
    <row r="2084" spans="1:19">
      <c r="A2084" s="1">
        <v>2082</v>
      </c>
      <c r="B2084" t="s">
        <v>21</v>
      </c>
      <c r="C2084" t="s">
        <v>205</v>
      </c>
      <c r="D2084" t="s">
        <v>353</v>
      </c>
      <c r="E2084" t="s">
        <v>547</v>
      </c>
      <c r="F2084" t="s">
        <v>516</v>
      </c>
      <c r="I2084">
        <v>1000</v>
      </c>
      <c r="K2084" t="s">
        <v>307</v>
      </c>
      <c r="L2084" t="s">
        <v>306</v>
      </c>
      <c r="M2084" t="s">
        <v>305</v>
      </c>
      <c r="N2084" t="str">
        <f>_xlfn.IFNA(INDEX('[1]Unit _Table'!B:B, MATCH(H2084, '[1]Unit _Table'!A3113:A4112)), "")</f>
        <v/>
      </c>
      <c r="O2084" t="s">
        <v>8</v>
      </c>
      <c r="S2084" t="b">
        <v>0</v>
      </c>
    </row>
    <row r="2085" spans="1:19">
      <c r="A2085" s="1">
        <v>2083</v>
      </c>
      <c r="B2085" t="s">
        <v>105</v>
      </c>
      <c r="C2085" t="s">
        <v>206</v>
      </c>
      <c r="D2085" t="s">
        <v>353</v>
      </c>
      <c r="E2085" t="s">
        <v>547</v>
      </c>
      <c r="F2085" t="s">
        <v>516</v>
      </c>
      <c r="H2085" t="s">
        <v>383</v>
      </c>
      <c r="I2085">
        <v>1000</v>
      </c>
      <c r="K2085" t="s">
        <v>451</v>
      </c>
      <c r="L2085" t="s">
        <v>423</v>
      </c>
      <c r="M2085" t="s">
        <v>380</v>
      </c>
      <c r="N2085" t="str">
        <f>_xlfn.IFNA(INDEX('[1]Unit _Table'!B:B, MATCH(H2085, '[1]Unit _Table'!$A$1:$A$1000)), "")</f>
        <v>fahrenheit</v>
      </c>
      <c r="O2085" t="s">
        <v>8</v>
      </c>
      <c r="S2085" t="b">
        <v>1</v>
      </c>
    </row>
    <row r="2086" spans="1:19">
      <c r="A2086" s="1">
        <v>2084</v>
      </c>
      <c r="B2086" t="s">
        <v>105</v>
      </c>
      <c r="C2086" t="s">
        <v>207</v>
      </c>
      <c r="D2086" t="s">
        <v>353</v>
      </c>
      <c r="E2086" t="s">
        <v>547</v>
      </c>
      <c r="F2086" t="s">
        <v>516</v>
      </c>
      <c r="H2086" t="s">
        <v>383</v>
      </c>
      <c r="I2086">
        <v>1000</v>
      </c>
      <c r="K2086" t="s">
        <v>450</v>
      </c>
      <c r="L2086" t="s">
        <v>306</v>
      </c>
      <c r="M2086" t="s">
        <v>380</v>
      </c>
      <c r="N2086" t="str">
        <f>_xlfn.IFNA(INDEX('[1]Unit _Table'!B:B, MATCH(H2086, '[1]Unit _Table'!$A$1:$A$1000)), "")</f>
        <v>fahrenheit</v>
      </c>
      <c r="O2086" t="s">
        <v>8</v>
      </c>
      <c r="S2086" t="b">
        <v>1</v>
      </c>
    </row>
    <row r="2087" spans="1:19">
      <c r="A2087" s="1">
        <v>2085</v>
      </c>
      <c r="B2087" t="s">
        <v>105</v>
      </c>
      <c r="C2087" t="s">
        <v>219</v>
      </c>
      <c r="D2087" t="s">
        <v>353</v>
      </c>
      <c r="E2087" t="s">
        <v>547</v>
      </c>
      <c r="F2087" t="s">
        <v>516</v>
      </c>
      <c r="H2087" t="s">
        <v>383</v>
      </c>
      <c r="I2087">
        <v>1000</v>
      </c>
      <c r="K2087" t="s">
        <v>449</v>
      </c>
      <c r="L2087" t="s">
        <v>306</v>
      </c>
      <c r="M2087" t="s">
        <v>380</v>
      </c>
      <c r="N2087" t="str">
        <f>_xlfn.IFNA(INDEX('[1]Unit _Table'!B:B, MATCH(H2087, '[1]Unit _Table'!$A$1:$A$1000)), "")</f>
        <v>fahrenheit</v>
      </c>
      <c r="O2087" t="s">
        <v>8</v>
      </c>
      <c r="S2087" t="b">
        <v>0</v>
      </c>
    </row>
    <row r="2088" spans="1:19">
      <c r="A2088" s="1">
        <v>2086</v>
      </c>
      <c r="B2088" t="s">
        <v>105</v>
      </c>
      <c r="C2088" t="s">
        <v>220</v>
      </c>
      <c r="D2088" t="s">
        <v>353</v>
      </c>
      <c r="E2088" t="s">
        <v>547</v>
      </c>
      <c r="F2088" t="s">
        <v>516</v>
      </c>
      <c r="H2088" t="s">
        <v>383</v>
      </c>
      <c r="I2088">
        <v>1000</v>
      </c>
      <c r="K2088" t="s">
        <v>449</v>
      </c>
      <c r="L2088" t="s">
        <v>306</v>
      </c>
      <c r="M2088" t="s">
        <v>380</v>
      </c>
      <c r="N2088" t="str">
        <f>_xlfn.IFNA(INDEX('[1]Unit _Table'!B:B, MATCH(H2088, '[1]Unit _Table'!$A$1:$A$1000)), "")</f>
        <v>fahrenheit</v>
      </c>
      <c r="O2088" t="s">
        <v>8</v>
      </c>
      <c r="S2088" t="b">
        <v>0</v>
      </c>
    </row>
    <row r="2089" spans="1:19">
      <c r="A2089" s="1">
        <v>2087</v>
      </c>
      <c r="B2089" t="s">
        <v>105</v>
      </c>
      <c r="C2089" t="s">
        <v>209</v>
      </c>
      <c r="D2089" t="s">
        <v>353</v>
      </c>
      <c r="E2089" t="s">
        <v>547</v>
      </c>
      <c r="F2089" t="s">
        <v>516</v>
      </c>
      <c r="I2089">
        <v>1000</v>
      </c>
      <c r="K2089" t="s">
        <v>375</v>
      </c>
      <c r="L2089" t="s">
        <v>299</v>
      </c>
      <c r="M2089" t="s">
        <v>305</v>
      </c>
      <c r="N2089" t="str">
        <f>_xlfn.IFNA(INDEX('[1]Unit _Table'!B:B, MATCH(H2089, '[1]Unit _Table'!A3062:A4061)), "")</f>
        <v/>
      </c>
      <c r="O2089" t="s">
        <v>8</v>
      </c>
      <c r="S2089" t="b">
        <v>0</v>
      </c>
    </row>
    <row r="2090" spans="1:19">
      <c r="A2090" s="1">
        <v>2088</v>
      </c>
      <c r="B2090" t="s">
        <v>108</v>
      </c>
      <c r="C2090" t="s">
        <v>210</v>
      </c>
      <c r="D2090" t="s">
        <v>353</v>
      </c>
      <c r="E2090" t="s">
        <v>547</v>
      </c>
      <c r="F2090" t="s">
        <v>516</v>
      </c>
      <c r="I2090">
        <v>1000</v>
      </c>
      <c r="K2090" t="s">
        <v>381</v>
      </c>
      <c r="L2090" t="s">
        <v>306</v>
      </c>
      <c r="M2090" t="s">
        <v>380</v>
      </c>
      <c r="N2090" t="str">
        <f>_xlfn.IFNA(INDEX('[1]Unit _Table'!B:B, MATCH(H2090, '[1]Unit _Table'!A2551:A3550)), "")</f>
        <v/>
      </c>
      <c r="O2090" t="s">
        <v>8</v>
      </c>
      <c r="S2090" t="b">
        <v>1</v>
      </c>
    </row>
    <row r="2091" spans="1:19">
      <c r="A2091" s="1">
        <v>2089</v>
      </c>
      <c r="B2091" t="s">
        <v>108</v>
      </c>
      <c r="C2091" t="s">
        <v>211</v>
      </c>
      <c r="D2091" t="s">
        <v>353</v>
      </c>
      <c r="E2091" t="s">
        <v>547</v>
      </c>
      <c r="F2091" t="s">
        <v>516</v>
      </c>
      <c r="I2091">
        <v>1000</v>
      </c>
      <c r="K2091" t="s">
        <v>377</v>
      </c>
      <c r="L2091" t="s">
        <v>306</v>
      </c>
      <c r="M2091" t="s">
        <v>305</v>
      </c>
      <c r="N2091" t="str">
        <f>_xlfn.IFNA(INDEX('[1]Unit _Table'!B:B, MATCH(H2091, '[1]Unit _Table'!A2942:A3941)), "")</f>
        <v/>
      </c>
      <c r="O2091" t="s">
        <v>8</v>
      </c>
      <c r="S2091" t="b">
        <v>1</v>
      </c>
    </row>
    <row r="2092" spans="1:19">
      <c r="A2092" s="1">
        <v>2090</v>
      </c>
      <c r="B2092" t="s">
        <v>31</v>
      </c>
      <c r="C2092" t="s">
        <v>32</v>
      </c>
      <c r="D2092" t="s">
        <v>353</v>
      </c>
      <c r="F2092" t="s">
        <v>308</v>
      </c>
      <c r="I2092" t="e">
        <f>IF(Table13[[#This Row],[Measurement_Kind]]="number", 1000, IF(Table13[[#This Row],[Measurement_Kind]]=OR("boolean", "str"), 1, "N/A"))</f>
        <v>#VALUE!</v>
      </c>
      <c r="N2092" t="str">
        <f>_xlfn.IFNA(INDEX('[1]Unit _Table'!B:B, MATCH(H2092, '[1]Unit _Table'!A:A)), "")</f>
        <v/>
      </c>
      <c r="O2092" t="s">
        <v>8</v>
      </c>
      <c r="S2092" t="b">
        <v>0</v>
      </c>
    </row>
    <row r="2093" spans="1:19">
      <c r="A2093" s="1">
        <v>2091</v>
      </c>
      <c r="B2093" t="s">
        <v>31</v>
      </c>
      <c r="C2093" t="s">
        <v>753</v>
      </c>
      <c r="D2093" t="s">
        <v>353</v>
      </c>
      <c r="F2093" t="s">
        <v>308</v>
      </c>
      <c r="I2093" t="e">
        <f>IF(Table13[[#This Row],[Measurement_Kind]]="number", 1000, IF(Table13[[#This Row],[Measurement_Kind]]=OR("boolean", "str"), 1, "N/A"))</f>
        <v>#VALUE!</v>
      </c>
      <c r="N2093" t="str">
        <f>_xlfn.IFNA(INDEX('[1]Unit _Table'!B:B, MATCH(H2093, '[1]Unit _Table'!A:A)), "")</f>
        <v/>
      </c>
      <c r="O2093" t="s">
        <v>8</v>
      </c>
      <c r="S2093" t="b">
        <v>0</v>
      </c>
    </row>
    <row r="2094" spans="1:19">
      <c r="A2094" s="1">
        <v>2092</v>
      </c>
      <c r="B2094" t="s">
        <v>111</v>
      </c>
      <c r="C2094" t="s">
        <v>112</v>
      </c>
      <c r="D2094" t="s">
        <v>353</v>
      </c>
      <c r="F2094" t="s">
        <v>308</v>
      </c>
      <c r="I2094" t="e">
        <f>IF(Table13[[#This Row],[Measurement_Kind]]="number", 1000, IF(Table13[[#This Row],[Measurement_Kind]]=OR("boolean", "str"), 1, "N/A"))</f>
        <v>#VALUE!</v>
      </c>
      <c r="N2094" t="str">
        <f>_xlfn.IFNA(INDEX('[1]Unit _Table'!B:B, MATCH(H2094, '[1]Unit _Table'!A:A)), "")</f>
        <v/>
      </c>
      <c r="O2094" t="s">
        <v>8</v>
      </c>
      <c r="S2094" t="b">
        <v>0</v>
      </c>
    </row>
    <row r="2095" spans="1:19">
      <c r="A2095" s="1">
        <v>2093</v>
      </c>
      <c r="B2095" t="s">
        <v>111</v>
      </c>
      <c r="C2095" t="s">
        <v>113</v>
      </c>
      <c r="D2095" t="s">
        <v>353</v>
      </c>
      <c r="F2095" t="s">
        <v>308</v>
      </c>
      <c r="I2095" t="e">
        <f>IF(Table13[[#This Row],[Measurement_Kind]]="number", 1000, IF(Table13[[#This Row],[Measurement_Kind]]=OR("boolean", "str"), 1, "N/A"))</f>
        <v>#VALUE!</v>
      </c>
      <c r="N2095" t="str">
        <f>_xlfn.IFNA(INDEX('[1]Unit _Table'!B:B, MATCH(H2095, '[1]Unit _Table'!A:A)), "")</f>
        <v/>
      </c>
      <c r="O2095" t="s">
        <v>8</v>
      </c>
      <c r="S2095" t="b">
        <v>0</v>
      </c>
    </row>
    <row r="2096" spans="1:19">
      <c r="A2096" s="1">
        <v>2094</v>
      </c>
      <c r="B2096" t="s">
        <v>33</v>
      </c>
      <c r="C2096" t="s">
        <v>34</v>
      </c>
      <c r="D2096" t="s">
        <v>353</v>
      </c>
      <c r="F2096" t="s">
        <v>308</v>
      </c>
      <c r="I2096" t="e">
        <f>IF(Table13[[#This Row],[Measurement_Kind]]="number", 1000, IF(Table13[[#This Row],[Measurement_Kind]]=OR("boolean", "str"), 1, "N/A"))</f>
        <v>#VALUE!</v>
      </c>
      <c r="N2096" t="str">
        <f>_xlfn.IFNA(INDEX('[1]Unit _Table'!B:B, MATCH(H2096, '[1]Unit _Table'!A:A)), "")</f>
        <v/>
      </c>
      <c r="O2096" t="s">
        <v>8</v>
      </c>
      <c r="S2096" t="b">
        <v>0</v>
      </c>
    </row>
    <row r="2097" spans="1:19">
      <c r="A2097" s="1">
        <v>2095</v>
      </c>
      <c r="B2097" t="s">
        <v>33</v>
      </c>
      <c r="C2097" t="s">
        <v>38</v>
      </c>
      <c r="D2097" t="s">
        <v>353</v>
      </c>
      <c r="F2097" t="s">
        <v>308</v>
      </c>
      <c r="I2097" t="e">
        <f>IF(Table13[[#This Row],[Measurement_Kind]]="number", 1000, IF(Table13[[#This Row],[Measurement_Kind]]=OR("boolean", "str"), 1, "N/A"))</f>
        <v>#VALUE!</v>
      </c>
      <c r="N2097" t="str">
        <f>_xlfn.IFNA(INDEX('[1]Unit _Table'!B:B, MATCH(H2097, '[1]Unit _Table'!A:A)), "")</f>
        <v/>
      </c>
      <c r="O2097" t="s">
        <v>8</v>
      </c>
      <c r="S2097" t="b">
        <v>0</v>
      </c>
    </row>
    <row r="2098" spans="1:19">
      <c r="A2098" s="1">
        <v>2096</v>
      </c>
      <c r="B2098" t="s">
        <v>33</v>
      </c>
      <c r="C2098" t="s">
        <v>216</v>
      </c>
      <c r="D2098" t="s">
        <v>353</v>
      </c>
      <c r="F2098" t="s">
        <v>308</v>
      </c>
      <c r="I2098">
        <v>1</v>
      </c>
      <c r="M2098" t="s">
        <v>305</v>
      </c>
      <c r="N2098" t="str">
        <f>_xlfn.IFNA(INDEX('[1]Unit _Table'!B:B, MATCH(H2098, '[1]Unit _Table'!A:A)), "")</f>
        <v/>
      </c>
      <c r="O2098" t="s">
        <v>8</v>
      </c>
      <c r="S2098" t="b">
        <v>0</v>
      </c>
    </row>
    <row r="2099" spans="1:19">
      <c r="A2099" s="1">
        <v>2097</v>
      </c>
      <c r="B2099" t="s">
        <v>33</v>
      </c>
      <c r="C2099" t="s">
        <v>214</v>
      </c>
      <c r="D2099" t="s">
        <v>353</v>
      </c>
      <c r="F2099" t="s">
        <v>308</v>
      </c>
      <c r="I2099">
        <v>1</v>
      </c>
      <c r="M2099" t="s">
        <v>305</v>
      </c>
      <c r="N2099" t="str">
        <f>_xlfn.IFNA(INDEX('[1]Unit _Table'!B:B, MATCH(H2099, '[1]Unit _Table'!A:A)), "")</f>
        <v/>
      </c>
      <c r="O2099" t="s">
        <v>8</v>
      </c>
      <c r="S2099" t="b">
        <v>0</v>
      </c>
    </row>
    <row r="2100" spans="1:19">
      <c r="A2100" s="1">
        <v>2098</v>
      </c>
      <c r="B2100" t="s">
        <v>33</v>
      </c>
      <c r="C2100" t="s">
        <v>213</v>
      </c>
      <c r="D2100" t="s">
        <v>353</v>
      </c>
      <c r="F2100" t="s">
        <v>308</v>
      </c>
      <c r="I2100" t="e">
        <f>IF(Table13[[#This Row],[Measurement_Kind]]="number", 1000, IF(Table13[[#This Row],[Measurement_Kind]]=OR("boolean", "str"), 1, "N/A"))</f>
        <v>#VALUE!</v>
      </c>
      <c r="L2100" t="s">
        <v>306</v>
      </c>
      <c r="M2100" t="s">
        <v>305</v>
      </c>
      <c r="N2100" t="str">
        <f>_xlfn.IFNA(INDEX('[1]Unit _Table'!B:B, MATCH(H2100, '[1]Unit _Table'!A:A)), "")</f>
        <v/>
      </c>
      <c r="O2100" t="s">
        <v>8</v>
      </c>
      <c r="S2100" t="b">
        <v>0</v>
      </c>
    </row>
    <row r="2101" spans="1:19">
      <c r="A2101" s="1">
        <v>2099</v>
      </c>
      <c r="B2101" t="s">
        <v>33</v>
      </c>
      <c r="C2101" t="s">
        <v>217</v>
      </c>
      <c r="D2101" t="s">
        <v>353</v>
      </c>
      <c r="F2101" t="s">
        <v>308</v>
      </c>
      <c r="I2101">
        <v>1</v>
      </c>
      <c r="M2101" t="s">
        <v>305</v>
      </c>
      <c r="N2101" t="str">
        <f>_xlfn.IFNA(INDEX('[1]Unit _Table'!B:B, MATCH(H2101, '[1]Unit _Table'!A:A)), "")</f>
        <v/>
      </c>
      <c r="O2101" t="s">
        <v>8</v>
      </c>
      <c r="S2101" t="b">
        <v>0</v>
      </c>
    </row>
    <row r="2102" spans="1:19">
      <c r="A2102" s="1">
        <v>2100</v>
      </c>
      <c r="B2102" t="s">
        <v>33</v>
      </c>
      <c r="C2102" t="s">
        <v>215</v>
      </c>
      <c r="D2102" t="s">
        <v>353</v>
      </c>
      <c r="F2102" t="s">
        <v>308</v>
      </c>
      <c r="I2102">
        <v>1</v>
      </c>
      <c r="M2102" t="s">
        <v>305</v>
      </c>
      <c r="N2102" t="str">
        <f>_xlfn.IFNA(INDEX('[1]Unit _Table'!B:B, MATCH(H2102, '[1]Unit _Table'!A:A)), "")</f>
        <v/>
      </c>
      <c r="O2102" t="s">
        <v>8</v>
      </c>
      <c r="S2102" t="b">
        <v>0</v>
      </c>
    </row>
    <row r="2103" spans="1:19">
      <c r="A2103" s="1">
        <v>2101</v>
      </c>
      <c r="B2103" t="s">
        <v>33</v>
      </c>
      <c r="C2103" t="s">
        <v>35</v>
      </c>
      <c r="D2103" t="s">
        <v>353</v>
      </c>
      <c r="F2103" t="s">
        <v>308</v>
      </c>
      <c r="I2103" t="e">
        <f>IF(Table13[[#This Row],[Measurement_Kind]]="number", 1000, IF(Table13[[#This Row],[Measurement_Kind]]=OR("boolean", "str"), 1, "N/A"))</f>
        <v>#VALUE!</v>
      </c>
      <c r="N2103" t="str">
        <f>_xlfn.IFNA(INDEX('[1]Unit _Table'!B:B, MATCH(H2103, '[1]Unit _Table'!A:A)), "")</f>
        <v/>
      </c>
      <c r="O2103" t="s">
        <v>8</v>
      </c>
      <c r="S2103" t="b">
        <v>0</v>
      </c>
    </row>
    <row r="2104" spans="1:19">
      <c r="A2104" s="1">
        <v>2102</v>
      </c>
      <c r="B2104" t="s">
        <v>33</v>
      </c>
      <c r="C2104" t="s">
        <v>479</v>
      </c>
      <c r="D2104" t="s">
        <v>353</v>
      </c>
      <c r="F2104" t="s">
        <v>308</v>
      </c>
      <c r="I2104" t="e">
        <f>IF(Table13[[#This Row],[Measurement_Kind]]="number", 1000, IF(Table13[[#This Row],[Measurement_Kind]]=OR("boolean", "str"), 1, "N/A"))</f>
        <v>#VALUE!</v>
      </c>
      <c r="N2104" t="str">
        <f>_xlfn.IFNA(INDEX('[1]Unit _Table'!B:B, MATCH(H2104, '[1]Unit _Table'!A:A)), "")</f>
        <v/>
      </c>
      <c r="O2104" t="s">
        <v>8</v>
      </c>
      <c r="S2104" t="b">
        <v>0</v>
      </c>
    </row>
    <row r="2105" spans="1:19">
      <c r="A2105" s="1">
        <v>2103</v>
      </c>
      <c r="B2105" t="s">
        <v>45</v>
      </c>
      <c r="C2105" t="s">
        <v>47</v>
      </c>
      <c r="D2105" t="s">
        <v>353</v>
      </c>
      <c r="F2105" t="s">
        <v>308</v>
      </c>
      <c r="I2105" t="e">
        <f>IF(Table13[[#This Row],[Measurement_Kind]]="number", 1000, IF(Table13[[#This Row],[Measurement_Kind]]=OR("boolean", "str"), 1, "N/A"))</f>
        <v>#VALUE!</v>
      </c>
      <c r="N2105" t="str">
        <f>_xlfn.IFNA(INDEX('[1]Unit _Table'!B:B, MATCH(H2105, '[1]Unit _Table'!A:A)), "")</f>
        <v/>
      </c>
      <c r="O2105" t="s">
        <v>8</v>
      </c>
      <c r="S2105" t="b">
        <v>0</v>
      </c>
    </row>
    <row r="2106" spans="1:19">
      <c r="A2106" s="1">
        <v>2104</v>
      </c>
      <c r="B2106" t="s">
        <v>45</v>
      </c>
      <c r="C2106" t="s">
        <v>48</v>
      </c>
      <c r="D2106" t="s">
        <v>353</v>
      </c>
      <c r="F2106" t="s">
        <v>308</v>
      </c>
      <c r="I2106" t="e">
        <f>IF(Table13[[#This Row],[Measurement_Kind]]="number", 1000, IF(Table13[[#This Row],[Measurement_Kind]]=OR("boolean", "str"), 1, "N/A"))</f>
        <v>#VALUE!</v>
      </c>
      <c r="N2106" t="str">
        <f>_xlfn.IFNA(INDEX('[1]Unit _Table'!B:B, MATCH(H2106, '[1]Unit _Table'!A:A)), "")</f>
        <v/>
      </c>
      <c r="O2106" t="s">
        <v>8</v>
      </c>
      <c r="S2106" t="b">
        <v>0</v>
      </c>
    </row>
    <row r="2107" spans="1:19">
      <c r="A2107" s="1">
        <v>2105</v>
      </c>
      <c r="B2107" t="s">
        <v>45</v>
      </c>
      <c r="C2107" t="s">
        <v>49</v>
      </c>
      <c r="D2107" t="s">
        <v>353</v>
      </c>
      <c r="F2107" t="s">
        <v>308</v>
      </c>
      <c r="I2107" t="e">
        <f>IF(Table13[[#This Row],[Measurement_Kind]]="number", 1000, IF(Table13[[#This Row],[Measurement_Kind]]=OR("boolean", "str"), 1, "N/A"))</f>
        <v>#VALUE!</v>
      </c>
      <c r="N2107" t="str">
        <f>_xlfn.IFNA(INDEX('[1]Unit _Table'!B:B, MATCH(H2107, '[1]Unit _Table'!A:A)), "")</f>
        <v/>
      </c>
      <c r="O2107" t="s">
        <v>8</v>
      </c>
      <c r="S2107" t="b">
        <v>0</v>
      </c>
    </row>
    <row r="2108" spans="1:19">
      <c r="A2108" s="1">
        <v>2106</v>
      </c>
      <c r="B2108" t="s">
        <v>45</v>
      </c>
      <c r="C2108" t="s">
        <v>50</v>
      </c>
      <c r="D2108" t="s">
        <v>353</v>
      </c>
      <c r="F2108" t="s">
        <v>308</v>
      </c>
      <c r="I2108" t="e">
        <f>IF(Table13[[#This Row],[Measurement_Kind]]="number", 1000, IF(Table13[[#This Row],[Measurement_Kind]]=OR("boolean", "str"), 1, "N/A"))</f>
        <v>#VALUE!</v>
      </c>
      <c r="N2108" t="str">
        <f>_xlfn.IFNA(INDEX('[1]Unit _Table'!B:B, MATCH(H2108, '[1]Unit _Table'!A:A)), "")</f>
        <v/>
      </c>
      <c r="O2108" t="s">
        <v>8</v>
      </c>
      <c r="S2108" t="b">
        <v>0</v>
      </c>
    </row>
    <row r="2109" spans="1:19">
      <c r="A2109" s="1">
        <v>2107</v>
      </c>
      <c r="B2109" t="s">
        <v>45</v>
      </c>
      <c r="C2109" t="s">
        <v>52</v>
      </c>
      <c r="D2109" t="s">
        <v>353</v>
      </c>
      <c r="F2109" t="s">
        <v>308</v>
      </c>
      <c r="I2109" t="e">
        <f>IF(Table13[[#This Row],[Measurement_Kind]]="number", 1000, IF(Table13[[#This Row],[Measurement_Kind]]=OR("boolean", "str"), 1, "N/A"))</f>
        <v>#VALUE!</v>
      </c>
      <c r="N2109" t="str">
        <f>_xlfn.IFNA(INDEX('[1]Unit _Table'!B:B, MATCH(H2109, '[1]Unit _Table'!A:A)), "")</f>
        <v/>
      </c>
      <c r="O2109" t="s">
        <v>8</v>
      </c>
      <c r="S2109" t="b">
        <v>0</v>
      </c>
    </row>
    <row r="2110" spans="1:19">
      <c r="A2110" s="1">
        <v>2108</v>
      </c>
      <c r="B2110" t="s">
        <v>45</v>
      </c>
      <c r="C2110" t="s">
        <v>53</v>
      </c>
      <c r="D2110" t="s">
        <v>353</v>
      </c>
      <c r="F2110" t="s">
        <v>308</v>
      </c>
      <c r="I2110" t="e">
        <f>IF(Table13[[#This Row],[Measurement_Kind]]="number", 1000, IF(Table13[[#This Row],[Measurement_Kind]]=OR("boolean", "str"), 1, "N/A"))</f>
        <v>#VALUE!</v>
      </c>
      <c r="N2110" t="str">
        <f>_xlfn.IFNA(INDEX('[1]Unit _Table'!B:B, MATCH(H2110, '[1]Unit _Table'!A:A)), "")</f>
        <v/>
      </c>
      <c r="O2110" t="s">
        <v>8</v>
      </c>
      <c r="S2110" t="b">
        <v>0</v>
      </c>
    </row>
    <row r="2111" spans="1:19">
      <c r="A2111" s="1">
        <v>2109</v>
      </c>
      <c r="B2111" t="s">
        <v>45</v>
      </c>
      <c r="C2111" t="s">
        <v>54</v>
      </c>
      <c r="D2111" t="s">
        <v>353</v>
      </c>
      <c r="F2111" t="s">
        <v>308</v>
      </c>
      <c r="I2111" t="e">
        <f>IF(Table13[[#This Row],[Measurement_Kind]]="number", 1000, IF(Table13[[#This Row],[Measurement_Kind]]=OR("boolean", "str"), 1, "N/A"))</f>
        <v>#VALUE!</v>
      </c>
      <c r="N2111" t="str">
        <f>_xlfn.IFNA(INDEX('[1]Unit _Table'!B:B, MATCH(H2111, '[1]Unit _Table'!A:A)), "")</f>
        <v/>
      </c>
      <c r="O2111" t="s">
        <v>8</v>
      </c>
      <c r="S2111" t="b">
        <v>0</v>
      </c>
    </row>
    <row r="2112" spans="1:19">
      <c r="A2112" s="1">
        <v>2110</v>
      </c>
      <c r="B2112" t="s">
        <v>45</v>
      </c>
      <c r="C2112" t="s">
        <v>55</v>
      </c>
      <c r="D2112" t="s">
        <v>353</v>
      </c>
      <c r="F2112" t="s">
        <v>308</v>
      </c>
      <c r="I2112" t="e">
        <f>IF(Table13[[#This Row],[Measurement_Kind]]="number", 1000, IF(Table13[[#This Row],[Measurement_Kind]]=OR("boolean", "str"), 1, "N/A"))</f>
        <v>#VALUE!</v>
      </c>
      <c r="N2112" t="str">
        <f>_xlfn.IFNA(INDEX('[1]Unit _Table'!B:B, MATCH(H2112, '[1]Unit _Table'!A:A)), "")</f>
        <v/>
      </c>
      <c r="O2112" t="s">
        <v>8</v>
      </c>
      <c r="S2112" t="b">
        <v>0</v>
      </c>
    </row>
    <row r="2113" spans="1:19">
      <c r="A2113" s="1">
        <v>2111</v>
      </c>
      <c r="B2113" t="s">
        <v>45</v>
      </c>
      <c r="C2113" t="s">
        <v>56</v>
      </c>
      <c r="D2113" t="s">
        <v>353</v>
      </c>
      <c r="F2113" t="s">
        <v>308</v>
      </c>
      <c r="I2113" t="e">
        <f>IF(Table13[[#This Row],[Measurement_Kind]]="number", 1000, IF(Table13[[#This Row],[Measurement_Kind]]=OR("boolean", "str"), 1, "N/A"))</f>
        <v>#VALUE!</v>
      </c>
      <c r="N2113" t="str">
        <f>_xlfn.IFNA(INDEX('[1]Unit _Table'!B:B, MATCH(H2113, '[1]Unit _Table'!A:A)), "")</f>
        <v/>
      </c>
      <c r="O2113" t="s">
        <v>8</v>
      </c>
      <c r="S2113" t="b">
        <v>0</v>
      </c>
    </row>
    <row r="2114" spans="1:19">
      <c r="A2114" s="1">
        <v>2112</v>
      </c>
      <c r="B2114" t="s">
        <v>45</v>
      </c>
      <c r="C2114" t="s">
        <v>57</v>
      </c>
      <c r="D2114" t="s">
        <v>353</v>
      </c>
      <c r="F2114" t="s">
        <v>308</v>
      </c>
      <c r="I2114" t="e">
        <f>IF(Table13[[#This Row],[Measurement_Kind]]="number", 1000, IF(Table13[[#This Row],[Measurement_Kind]]=OR("boolean", "str"), 1, "N/A"))</f>
        <v>#VALUE!</v>
      </c>
      <c r="N2114" t="str">
        <f>_xlfn.IFNA(INDEX('[1]Unit _Table'!B:B, MATCH(H2114, '[1]Unit _Table'!A:A)), "")</f>
        <v/>
      </c>
      <c r="O2114" t="s">
        <v>8</v>
      </c>
      <c r="S2114" t="b">
        <v>0</v>
      </c>
    </row>
    <row r="2115" spans="1:19">
      <c r="A2115" s="1">
        <v>2113</v>
      </c>
      <c r="B2115" t="s">
        <v>45</v>
      </c>
      <c r="C2115" t="s">
        <v>58</v>
      </c>
      <c r="D2115" t="s">
        <v>353</v>
      </c>
      <c r="F2115" t="s">
        <v>308</v>
      </c>
      <c r="I2115" t="e">
        <f>IF(Table13[[#This Row],[Measurement_Kind]]="number", 1000, IF(Table13[[#This Row],[Measurement_Kind]]=OR("boolean", "str"), 1, "N/A"))</f>
        <v>#VALUE!</v>
      </c>
      <c r="N2115" t="str">
        <f>_xlfn.IFNA(INDEX('[1]Unit _Table'!B:B, MATCH(H2115, '[1]Unit _Table'!A:A)), "")</f>
        <v/>
      </c>
      <c r="O2115" t="s">
        <v>8</v>
      </c>
      <c r="S2115" t="b">
        <v>0</v>
      </c>
    </row>
    <row r="2116" spans="1:19">
      <c r="A2116" s="1">
        <v>2114</v>
      </c>
      <c r="B2116" t="s">
        <v>45</v>
      </c>
      <c r="C2116" t="s">
        <v>59</v>
      </c>
      <c r="D2116" t="s">
        <v>353</v>
      </c>
      <c r="F2116" t="s">
        <v>308</v>
      </c>
      <c r="I2116" t="e">
        <f>IF(Table13[[#This Row],[Measurement_Kind]]="number", 1000, IF(Table13[[#This Row],[Measurement_Kind]]=OR("boolean", "str"), 1, "N/A"))</f>
        <v>#VALUE!</v>
      </c>
      <c r="N2116" t="str">
        <f>_xlfn.IFNA(INDEX('[1]Unit _Table'!B:B, MATCH(H2116, '[1]Unit _Table'!A:A)), "")</f>
        <v/>
      </c>
      <c r="O2116" t="s">
        <v>8</v>
      </c>
      <c r="S2116" t="b">
        <v>0</v>
      </c>
    </row>
    <row r="2117" spans="1:19">
      <c r="A2117" s="1">
        <v>2115</v>
      </c>
      <c r="B2117" t="s">
        <v>45</v>
      </c>
      <c r="C2117" t="s">
        <v>60</v>
      </c>
      <c r="D2117" t="s">
        <v>353</v>
      </c>
      <c r="F2117" t="s">
        <v>308</v>
      </c>
      <c r="I2117" t="e">
        <f>IF(Table13[[#This Row],[Measurement_Kind]]="number", 1000, IF(Table13[[#This Row],[Measurement_Kind]]=OR("boolean", "str"), 1, "N/A"))</f>
        <v>#VALUE!</v>
      </c>
      <c r="N2117" t="str">
        <f>_xlfn.IFNA(INDEX('[1]Unit _Table'!B:B, MATCH(H2117, '[1]Unit _Table'!A:A)), "")</f>
        <v/>
      </c>
      <c r="O2117" t="s">
        <v>8</v>
      </c>
      <c r="S2117" t="b">
        <v>0</v>
      </c>
    </row>
    <row r="2118" spans="1:19">
      <c r="A2118" s="1">
        <v>2116</v>
      </c>
      <c r="B2118" t="s">
        <v>45</v>
      </c>
      <c r="C2118" t="s">
        <v>120</v>
      </c>
      <c r="D2118" t="s">
        <v>353</v>
      </c>
      <c r="F2118" t="s">
        <v>308</v>
      </c>
      <c r="I2118" t="e">
        <f>IF(Table13[[#This Row],[Measurement_Kind]]="number", 1000, IF(Table13[[#This Row],[Measurement_Kind]]=OR("boolean", "str"), 1, "N/A"))</f>
        <v>#VALUE!</v>
      </c>
      <c r="N2118" t="str">
        <f>_xlfn.IFNA(INDEX('[1]Unit _Table'!B:B, MATCH(H2118, '[1]Unit _Table'!A:A)), "")</f>
        <v/>
      </c>
      <c r="O2118" t="s">
        <v>8</v>
      </c>
      <c r="S2118" t="b">
        <v>0</v>
      </c>
    </row>
    <row r="2119" spans="1:19">
      <c r="A2119" s="1">
        <v>2117</v>
      </c>
      <c r="B2119" t="s">
        <v>45</v>
      </c>
      <c r="C2119" t="s">
        <v>61</v>
      </c>
      <c r="D2119" t="s">
        <v>353</v>
      </c>
      <c r="F2119" t="s">
        <v>308</v>
      </c>
      <c r="I2119" t="e">
        <f>IF(Table13[[#This Row],[Measurement_Kind]]="number", 1000, IF(Table13[[#This Row],[Measurement_Kind]]=OR("boolean", "str"), 1, "N/A"))</f>
        <v>#VALUE!</v>
      </c>
      <c r="N2119" t="str">
        <f>_xlfn.IFNA(INDEX('[1]Unit _Table'!B:B, MATCH(H2119, '[1]Unit _Table'!A:A)), "")</f>
        <v/>
      </c>
      <c r="O2119" t="s">
        <v>8</v>
      </c>
      <c r="S2119" t="b">
        <v>0</v>
      </c>
    </row>
    <row r="2120" spans="1:19">
      <c r="A2120" s="1">
        <v>2118</v>
      </c>
      <c r="B2120" t="s">
        <v>45</v>
      </c>
      <c r="C2120" t="s">
        <v>62</v>
      </c>
      <c r="D2120" t="s">
        <v>353</v>
      </c>
      <c r="F2120" t="s">
        <v>308</v>
      </c>
      <c r="I2120" t="e">
        <f>IF(Table13[[#This Row],[Measurement_Kind]]="number", 1000, IF(Table13[[#This Row],[Measurement_Kind]]=OR("boolean", "str"), 1, "N/A"))</f>
        <v>#VALUE!</v>
      </c>
      <c r="N2120" t="str">
        <f>_xlfn.IFNA(INDEX('[1]Unit _Table'!B:B, MATCH(H2120, '[1]Unit _Table'!A:A)), "")</f>
        <v/>
      </c>
      <c r="O2120" t="s">
        <v>8</v>
      </c>
      <c r="S2120" t="b">
        <v>0</v>
      </c>
    </row>
    <row r="2121" spans="1:19">
      <c r="A2121" s="1">
        <v>2119</v>
      </c>
      <c r="B2121" t="s">
        <v>45</v>
      </c>
      <c r="C2121" t="s">
        <v>63</v>
      </c>
      <c r="D2121" t="s">
        <v>353</v>
      </c>
      <c r="F2121" t="s">
        <v>308</v>
      </c>
      <c r="I2121">
        <v>1</v>
      </c>
      <c r="L2121" t="s">
        <v>541</v>
      </c>
      <c r="M2121" t="s">
        <v>298</v>
      </c>
      <c r="N2121" t="str">
        <f>_xlfn.IFNA(INDEX('[1]Unit _Table'!B:B, MATCH(H2121, '[1]Unit _Table'!A:A)), "")</f>
        <v/>
      </c>
      <c r="O2121" t="s">
        <v>8</v>
      </c>
      <c r="S2121" t="b">
        <v>0</v>
      </c>
    </row>
    <row r="2122" spans="1:19">
      <c r="A2122" s="1">
        <v>2120</v>
      </c>
      <c r="B2122" t="s">
        <v>45</v>
      </c>
      <c r="C2122" t="s">
        <v>65</v>
      </c>
      <c r="D2122" t="s">
        <v>353</v>
      </c>
      <c r="F2122" t="s">
        <v>308</v>
      </c>
      <c r="I2122" t="e">
        <f>IF(Table13[[#This Row],[Measurement_Kind]]="number", 1000, IF(Table13[[#This Row],[Measurement_Kind]]=OR("boolean", "str"), 1, "N/A"))</f>
        <v>#VALUE!</v>
      </c>
      <c r="N2122" t="str">
        <f>_xlfn.IFNA(INDEX('[1]Unit _Table'!B:B, MATCH(H2122, '[1]Unit _Table'!A:A)), "")</f>
        <v/>
      </c>
      <c r="O2122" t="s">
        <v>8</v>
      </c>
      <c r="S2122" t="b">
        <v>0</v>
      </c>
    </row>
    <row r="2123" spans="1:19">
      <c r="A2123" s="1">
        <v>2121</v>
      </c>
      <c r="B2123" t="s">
        <v>45</v>
      </c>
      <c r="C2123" t="s">
        <v>66</v>
      </c>
      <c r="D2123" t="s">
        <v>353</v>
      </c>
      <c r="F2123" t="s">
        <v>308</v>
      </c>
      <c r="I2123" t="e">
        <f>IF(Table13[[#This Row],[Measurement_Kind]]="number", 1000, IF(Table13[[#This Row],[Measurement_Kind]]=OR("boolean", "str"), 1, "N/A"))</f>
        <v>#VALUE!</v>
      </c>
      <c r="N2123" t="str">
        <f>_xlfn.IFNA(INDEX('[1]Unit _Table'!B:B, MATCH(H2123, '[1]Unit _Table'!A:A)), "")</f>
        <v/>
      </c>
      <c r="O2123" t="s">
        <v>8</v>
      </c>
      <c r="S2123" t="b">
        <v>0</v>
      </c>
    </row>
    <row r="2124" spans="1:19">
      <c r="A2124" s="1">
        <v>2122</v>
      </c>
      <c r="B2124" t="s">
        <v>45</v>
      </c>
      <c r="C2124" t="s">
        <v>67</v>
      </c>
      <c r="D2124" t="s">
        <v>353</v>
      </c>
      <c r="F2124" t="s">
        <v>308</v>
      </c>
      <c r="I2124" t="e">
        <f>IF(Table13[[#This Row],[Measurement_Kind]]="number", 1000, IF(Table13[[#This Row],[Measurement_Kind]]=OR("boolean", "str"), 1, "N/A"))</f>
        <v>#VALUE!</v>
      </c>
      <c r="N2124" t="str">
        <f>_xlfn.IFNA(INDEX('[1]Unit _Table'!B:B, MATCH(H2124, '[1]Unit _Table'!A:A)), "")</f>
        <v/>
      </c>
      <c r="O2124" t="s">
        <v>8</v>
      </c>
      <c r="S2124" t="b">
        <v>0</v>
      </c>
    </row>
    <row r="2125" spans="1:19">
      <c r="A2125" s="1">
        <v>2123</v>
      </c>
      <c r="B2125" t="s">
        <v>45</v>
      </c>
      <c r="C2125" t="s">
        <v>68</v>
      </c>
      <c r="D2125" t="s">
        <v>353</v>
      </c>
      <c r="F2125" t="s">
        <v>308</v>
      </c>
      <c r="I2125" t="e">
        <f>IF(Table13[[#This Row],[Measurement_Kind]]="number", 1000, IF(Table13[[#This Row],[Measurement_Kind]]=OR("boolean", "str"), 1, "N/A"))</f>
        <v>#VALUE!</v>
      </c>
      <c r="N2125" t="str">
        <f>_xlfn.IFNA(INDEX('[1]Unit _Table'!B:B, MATCH(H2125, '[1]Unit _Table'!A:A)), "")</f>
        <v/>
      </c>
      <c r="O2125" t="s">
        <v>8</v>
      </c>
      <c r="S2125" t="b">
        <v>0</v>
      </c>
    </row>
    <row r="2126" spans="1:19">
      <c r="A2126" s="1">
        <v>2124</v>
      </c>
      <c r="B2126" t="s">
        <v>45</v>
      </c>
      <c r="C2126" t="s">
        <v>70</v>
      </c>
      <c r="D2126" t="s">
        <v>353</v>
      </c>
      <c r="F2126" t="s">
        <v>308</v>
      </c>
      <c r="I2126" t="e">
        <f>IF(Table13[[#This Row],[Measurement_Kind]]="number", 1000, IF(Table13[[#This Row],[Measurement_Kind]]=OR("boolean", "str"), 1, "N/A"))</f>
        <v>#VALUE!</v>
      </c>
      <c r="N2126" t="str">
        <f>_xlfn.IFNA(INDEX('[1]Unit _Table'!B:B, MATCH(H2126, '[1]Unit _Table'!A:A)), "")</f>
        <v/>
      </c>
      <c r="O2126" t="s">
        <v>8</v>
      </c>
      <c r="S2126" t="b">
        <v>0</v>
      </c>
    </row>
    <row r="2127" spans="1:19">
      <c r="A2127" s="1">
        <v>2125</v>
      </c>
      <c r="B2127" t="s">
        <v>45</v>
      </c>
      <c r="C2127" t="s">
        <v>71</v>
      </c>
      <c r="D2127" t="s">
        <v>353</v>
      </c>
      <c r="F2127" t="s">
        <v>308</v>
      </c>
      <c r="I2127" t="e">
        <f>IF(Table13[[#This Row],[Measurement_Kind]]="number", 1000, IF(Table13[[#This Row],[Measurement_Kind]]=OR("boolean", "str"), 1, "N/A"))</f>
        <v>#VALUE!</v>
      </c>
      <c r="N2127" t="str">
        <f>_xlfn.IFNA(INDEX('[1]Unit _Table'!B:B, MATCH(H2127, '[1]Unit _Table'!A:A)), "")</f>
        <v/>
      </c>
      <c r="O2127" t="s">
        <v>8</v>
      </c>
      <c r="S2127" t="b">
        <v>0</v>
      </c>
    </row>
    <row r="2128" spans="1:19">
      <c r="A2128" s="1">
        <v>2126</v>
      </c>
      <c r="B2128" t="s">
        <v>45</v>
      </c>
      <c r="C2128" t="s">
        <v>72</v>
      </c>
      <c r="D2128" t="s">
        <v>353</v>
      </c>
      <c r="F2128" t="s">
        <v>308</v>
      </c>
      <c r="I2128" t="e">
        <f>IF(Table13[[#This Row],[Measurement_Kind]]="number", 1000, IF(Table13[[#This Row],[Measurement_Kind]]=OR("boolean", "str"), 1, "N/A"))</f>
        <v>#VALUE!</v>
      </c>
      <c r="N2128" t="str">
        <f>_xlfn.IFNA(INDEX('[1]Unit _Table'!B:B, MATCH(H2128, '[1]Unit _Table'!A:A)), "")</f>
        <v/>
      </c>
      <c r="O2128" t="s">
        <v>8</v>
      </c>
      <c r="S2128" t="b">
        <v>0</v>
      </c>
    </row>
    <row r="2129" spans="1:19">
      <c r="A2129" s="1">
        <v>2127</v>
      </c>
      <c r="B2129" t="s">
        <v>45</v>
      </c>
      <c r="C2129" t="s">
        <v>121</v>
      </c>
      <c r="D2129" t="s">
        <v>353</v>
      </c>
      <c r="F2129" t="s">
        <v>308</v>
      </c>
      <c r="I2129" t="e">
        <f>IF(Table13[[#This Row],[Measurement_Kind]]="number", 1000, IF(Table13[[#This Row],[Measurement_Kind]]=OR("boolean", "str"), 1, "N/A"))</f>
        <v>#VALUE!</v>
      </c>
      <c r="N2129" t="str">
        <f>_xlfn.IFNA(INDEX('[1]Unit _Table'!B:B, MATCH(H2129, '[1]Unit _Table'!A:A)), "")</f>
        <v/>
      </c>
      <c r="O2129" t="s">
        <v>8</v>
      </c>
      <c r="S2129" t="b">
        <v>0</v>
      </c>
    </row>
    <row r="2130" spans="1:19">
      <c r="A2130" s="1">
        <v>2128</v>
      </c>
      <c r="B2130" t="s">
        <v>45</v>
      </c>
      <c r="C2130" t="s">
        <v>74</v>
      </c>
      <c r="D2130" t="s">
        <v>353</v>
      </c>
      <c r="F2130" t="s">
        <v>308</v>
      </c>
      <c r="I2130" t="e">
        <f>IF(Table13[[#This Row],[Measurement_Kind]]="number", 1000, IF(Table13[[#This Row],[Measurement_Kind]]=OR("boolean", "str"), 1, "N/A"))</f>
        <v>#VALUE!</v>
      </c>
      <c r="N2130" t="str">
        <f>_xlfn.IFNA(INDEX('[1]Unit _Table'!B:B, MATCH(H2130, '[1]Unit _Table'!A:A)), "")</f>
        <v/>
      </c>
      <c r="O2130" t="s">
        <v>8</v>
      </c>
      <c r="S2130" t="b">
        <v>0</v>
      </c>
    </row>
    <row r="2131" spans="1:19">
      <c r="A2131" s="1">
        <v>2129</v>
      </c>
      <c r="B2131" t="s">
        <v>45</v>
      </c>
      <c r="C2131" t="s">
        <v>75</v>
      </c>
      <c r="D2131" t="s">
        <v>353</v>
      </c>
      <c r="F2131" t="s">
        <v>308</v>
      </c>
      <c r="I2131" t="e">
        <f>IF(Table13[[#This Row],[Measurement_Kind]]="number", 1000, IF(Table13[[#This Row],[Measurement_Kind]]=OR("boolean", "str"), 1, "N/A"))</f>
        <v>#VALUE!</v>
      </c>
      <c r="N2131" t="str">
        <f>_xlfn.IFNA(INDEX('[1]Unit _Table'!B:B, MATCH(H2131, '[1]Unit _Table'!A:A)), "")</f>
        <v/>
      </c>
      <c r="O2131" t="s">
        <v>8</v>
      </c>
      <c r="S2131" t="b">
        <v>0</v>
      </c>
    </row>
    <row r="2132" spans="1:19">
      <c r="A2132" s="1">
        <v>2130</v>
      </c>
      <c r="B2132" t="s">
        <v>45</v>
      </c>
      <c r="C2132" t="s">
        <v>77</v>
      </c>
      <c r="D2132" t="s">
        <v>353</v>
      </c>
      <c r="F2132" t="s">
        <v>308</v>
      </c>
      <c r="I2132" t="e">
        <f>IF(Table13[[#This Row],[Measurement_Kind]]="number", 1000, IF(Table13[[#This Row],[Measurement_Kind]]=OR("boolean", "str"), 1, "N/A"))</f>
        <v>#VALUE!</v>
      </c>
      <c r="N2132" t="str">
        <f>_xlfn.IFNA(INDEX('[1]Unit _Table'!B:B, MATCH(H2132, '[1]Unit _Table'!A:A)), "")</f>
        <v/>
      </c>
      <c r="O2132" t="s">
        <v>8</v>
      </c>
      <c r="S2132" t="b">
        <v>0</v>
      </c>
    </row>
    <row r="2133" spans="1:19">
      <c r="A2133" s="1">
        <v>2131</v>
      </c>
      <c r="B2133" t="s">
        <v>45</v>
      </c>
      <c r="C2133" t="s">
        <v>78</v>
      </c>
      <c r="D2133" t="s">
        <v>353</v>
      </c>
      <c r="F2133" t="s">
        <v>308</v>
      </c>
      <c r="I2133" t="e">
        <f>IF(Table13[[#This Row],[Measurement_Kind]]="number", 1000, IF(Table13[[#This Row],[Measurement_Kind]]=OR("boolean", "str"), 1, "N/A"))</f>
        <v>#VALUE!</v>
      </c>
      <c r="N2133" t="str">
        <f>_xlfn.IFNA(INDEX('[1]Unit _Table'!B:B, MATCH(H2133, '[1]Unit _Table'!A:A)), "")</f>
        <v/>
      </c>
      <c r="O2133" t="s">
        <v>8</v>
      </c>
      <c r="S2133" t="b">
        <v>0</v>
      </c>
    </row>
    <row r="2134" spans="1:19">
      <c r="A2134" s="1">
        <v>2132</v>
      </c>
      <c r="B2134" t="s">
        <v>45</v>
      </c>
      <c r="C2134" t="s">
        <v>79</v>
      </c>
      <c r="D2134" t="s">
        <v>353</v>
      </c>
      <c r="F2134" t="s">
        <v>308</v>
      </c>
      <c r="I2134" t="e">
        <f>IF(Table13[[#This Row],[Measurement_Kind]]="number", 1000, IF(Table13[[#This Row],[Measurement_Kind]]=OR("boolean", "str"), 1, "N/A"))</f>
        <v>#VALUE!</v>
      </c>
      <c r="N2134" t="str">
        <f>_xlfn.IFNA(INDEX('[1]Unit _Table'!B:B, MATCH(H2134, '[1]Unit _Table'!A:A)), "")</f>
        <v/>
      </c>
      <c r="O2134" t="s">
        <v>8</v>
      </c>
      <c r="S2134" t="b">
        <v>0</v>
      </c>
    </row>
    <row r="2135" spans="1:19">
      <c r="A2135" s="1">
        <v>2133</v>
      </c>
      <c r="B2135" t="s">
        <v>45</v>
      </c>
      <c r="C2135" t="s">
        <v>80</v>
      </c>
      <c r="D2135" t="s">
        <v>353</v>
      </c>
      <c r="F2135" t="s">
        <v>308</v>
      </c>
      <c r="I2135" t="e">
        <f>IF(Table13[[#This Row],[Measurement_Kind]]="number", 1000, IF(Table13[[#This Row],[Measurement_Kind]]=OR("boolean", "str"), 1, "N/A"))</f>
        <v>#VALUE!</v>
      </c>
      <c r="N2135" t="str">
        <f>_xlfn.IFNA(INDEX('[1]Unit _Table'!B:B, MATCH(H2135, '[1]Unit _Table'!A:A)), "")</f>
        <v/>
      </c>
      <c r="O2135" t="s">
        <v>8</v>
      </c>
      <c r="S2135" t="b">
        <v>0</v>
      </c>
    </row>
    <row r="2136" spans="1:19">
      <c r="A2136" s="1">
        <v>2134</v>
      </c>
      <c r="B2136" t="s">
        <v>45</v>
      </c>
      <c r="C2136" t="s">
        <v>89</v>
      </c>
      <c r="D2136" t="s">
        <v>353</v>
      </c>
      <c r="F2136" t="s">
        <v>308</v>
      </c>
      <c r="I2136" t="e">
        <f>IF(Table13[[#This Row],[Measurement_Kind]]="number", 1000, IF(Table13[[#This Row],[Measurement_Kind]]=OR("boolean", "str"), 1, "N/A"))</f>
        <v>#VALUE!</v>
      </c>
      <c r="N2136" t="str">
        <f>_xlfn.IFNA(INDEX('[1]Unit _Table'!B:B, MATCH(H2136, '[1]Unit _Table'!A:A)), "")</f>
        <v/>
      </c>
      <c r="O2136" t="s">
        <v>8</v>
      </c>
      <c r="S2136" t="b">
        <v>0</v>
      </c>
    </row>
    <row r="2137" spans="1:19">
      <c r="A2137" s="1">
        <v>2135</v>
      </c>
      <c r="B2137" t="s">
        <v>45</v>
      </c>
      <c r="C2137" t="s">
        <v>90</v>
      </c>
      <c r="D2137" t="s">
        <v>353</v>
      </c>
      <c r="F2137" t="s">
        <v>308</v>
      </c>
      <c r="I2137" t="e">
        <f>IF(Table13[[#This Row],[Measurement_Kind]]="number", 1000, IF(Table13[[#This Row],[Measurement_Kind]]=OR("boolean", "str"), 1, "N/A"))</f>
        <v>#VALUE!</v>
      </c>
      <c r="N2137" t="str">
        <f>_xlfn.IFNA(INDEX('[1]Unit _Table'!B:B, MATCH(H2137, '[1]Unit _Table'!A:A)), "")</f>
        <v/>
      </c>
      <c r="O2137" t="s">
        <v>8</v>
      </c>
      <c r="S2137" t="b">
        <v>0</v>
      </c>
    </row>
    <row r="2138" spans="1:19">
      <c r="A2138" s="1">
        <v>2136</v>
      </c>
      <c r="B2138" t="s">
        <v>45</v>
      </c>
      <c r="C2138" t="s">
        <v>91</v>
      </c>
      <c r="D2138" t="s">
        <v>353</v>
      </c>
      <c r="F2138" t="s">
        <v>308</v>
      </c>
      <c r="I2138" t="e">
        <f>IF(Table13[[#This Row],[Measurement_Kind]]="number", 1000, IF(Table13[[#This Row],[Measurement_Kind]]=OR("boolean", "str"), 1, "N/A"))</f>
        <v>#VALUE!</v>
      </c>
      <c r="N2138" t="str">
        <f>_xlfn.IFNA(INDEX('[1]Unit _Table'!B:B, MATCH(H2138, '[1]Unit _Table'!A:A)), "")</f>
        <v/>
      </c>
      <c r="O2138" t="s">
        <v>8</v>
      </c>
      <c r="S2138" t="b">
        <v>0</v>
      </c>
    </row>
    <row r="2139" spans="1:19">
      <c r="A2139" s="1">
        <v>2137</v>
      </c>
      <c r="B2139" t="s">
        <v>45</v>
      </c>
      <c r="C2139" t="s">
        <v>92</v>
      </c>
      <c r="D2139" t="s">
        <v>353</v>
      </c>
      <c r="F2139" t="s">
        <v>308</v>
      </c>
      <c r="I2139" t="e">
        <f>IF(Table13[[#This Row],[Measurement_Kind]]="number", 1000, IF(Table13[[#This Row],[Measurement_Kind]]=OR("boolean", "str"), 1, "N/A"))</f>
        <v>#VALUE!</v>
      </c>
      <c r="N2139" t="str">
        <f>_xlfn.IFNA(INDEX('[1]Unit _Table'!B:B, MATCH(H2139, '[1]Unit _Table'!A:A)), "")</f>
        <v/>
      </c>
      <c r="O2139" t="s">
        <v>8</v>
      </c>
      <c r="S2139" t="b">
        <v>0</v>
      </c>
    </row>
    <row r="2140" spans="1:19">
      <c r="A2140" s="1">
        <v>2138</v>
      </c>
      <c r="B2140" t="s">
        <v>21</v>
      </c>
      <c r="C2140" t="s">
        <v>174</v>
      </c>
      <c r="D2140" t="s">
        <v>352</v>
      </c>
      <c r="E2140" t="s">
        <v>545</v>
      </c>
      <c r="F2140" t="s">
        <v>515</v>
      </c>
      <c r="H2140" t="s">
        <v>383</v>
      </c>
      <c r="I2140">
        <v>1000</v>
      </c>
      <c r="K2140" t="s">
        <v>425</v>
      </c>
      <c r="L2140" t="s">
        <v>423</v>
      </c>
      <c r="M2140" t="s">
        <v>380</v>
      </c>
      <c r="N2140" t="str">
        <f>_xlfn.IFNA(INDEX('[1]Unit _Table'!B:B, MATCH(H2140, '[1]Unit _Table'!$A$1:$A$1000)), "")</f>
        <v>fahrenheit</v>
      </c>
      <c r="O2140" t="s">
        <v>8</v>
      </c>
      <c r="S2140" t="b">
        <v>1</v>
      </c>
    </row>
    <row r="2141" spans="1:19">
      <c r="A2141" s="1">
        <v>2139</v>
      </c>
      <c r="B2141" t="s">
        <v>21</v>
      </c>
      <c r="C2141" t="s">
        <v>175</v>
      </c>
      <c r="D2141" t="s">
        <v>352</v>
      </c>
      <c r="E2141" t="s">
        <v>545</v>
      </c>
      <c r="F2141" t="s">
        <v>515</v>
      </c>
      <c r="H2141" t="s">
        <v>383</v>
      </c>
      <c r="I2141">
        <v>1000</v>
      </c>
      <c r="K2141" t="s">
        <v>418</v>
      </c>
      <c r="L2141" t="s">
        <v>423</v>
      </c>
      <c r="M2141" t="s">
        <v>380</v>
      </c>
      <c r="N2141" t="str">
        <f>_xlfn.IFNA(INDEX('[1]Unit _Table'!B:B, MATCH(H2141, '[1]Unit _Table'!$A$1:$A$1000)), "")</f>
        <v>fahrenheit</v>
      </c>
      <c r="O2141" t="s">
        <v>8</v>
      </c>
      <c r="S2141" t="b">
        <v>1</v>
      </c>
    </row>
    <row r="2142" spans="1:19">
      <c r="A2142" s="1">
        <v>2140</v>
      </c>
      <c r="B2142" t="s">
        <v>21</v>
      </c>
      <c r="C2142" t="s">
        <v>176</v>
      </c>
      <c r="D2142" t="s">
        <v>352</v>
      </c>
      <c r="E2142" t="s">
        <v>545</v>
      </c>
      <c r="F2142" t="s">
        <v>515</v>
      </c>
      <c r="H2142" t="s">
        <v>383</v>
      </c>
      <c r="I2142">
        <v>1000</v>
      </c>
      <c r="K2142" t="s">
        <v>426</v>
      </c>
      <c r="L2142" t="s">
        <v>306</v>
      </c>
      <c r="M2142" t="s">
        <v>380</v>
      </c>
      <c r="N2142" t="str">
        <f>_xlfn.IFNA(INDEX('[1]Unit _Table'!B:B, MATCH(H2142, '[1]Unit _Table'!$A$1:$A$1000)), "")</f>
        <v>fahrenheit</v>
      </c>
      <c r="O2142" t="s">
        <v>8</v>
      </c>
      <c r="S2142" t="b">
        <v>1</v>
      </c>
    </row>
    <row r="2143" spans="1:19">
      <c r="A2143" s="1">
        <v>2141</v>
      </c>
      <c r="B2143" t="s">
        <v>21</v>
      </c>
      <c r="C2143" t="s">
        <v>177</v>
      </c>
      <c r="D2143" t="s">
        <v>352</v>
      </c>
      <c r="E2143" t="s">
        <v>545</v>
      </c>
      <c r="F2143" t="s">
        <v>515</v>
      </c>
      <c r="I2143">
        <v>1000</v>
      </c>
      <c r="K2143" t="s">
        <v>448</v>
      </c>
      <c r="L2143" t="s">
        <v>306</v>
      </c>
      <c r="M2143" t="s">
        <v>380</v>
      </c>
      <c r="N2143" t="str">
        <f>_xlfn.IFNA(INDEX('[1]Unit _Table'!B:B, MATCH(H2143, '[1]Unit _Table'!A802:A1801)), "")</f>
        <v/>
      </c>
      <c r="O2143" t="s">
        <v>8</v>
      </c>
      <c r="S2143" t="b">
        <v>1</v>
      </c>
    </row>
    <row r="2144" spans="1:19">
      <c r="A2144" s="1">
        <v>2142</v>
      </c>
      <c r="B2144" t="s">
        <v>21</v>
      </c>
      <c r="C2144" t="s">
        <v>178</v>
      </c>
      <c r="D2144" t="s">
        <v>352</v>
      </c>
      <c r="E2144" t="s">
        <v>545</v>
      </c>
      <c r="F2144" t="s">
        <v>515</v>
      </c>
      <c r="I2144">
        <v>1000</v>
      </c>
      <c r="K2144" t="s">
        <v>427</v>
      </c>
      <c r="L2144" t="s">
        <v>423</v>
      </c>
      <c r="M2144" t="s">
        <v>380</v>
      </c>
      <c r="N2144" t="str">
        <f>_xlfn.IFNA(INDEX('[1]Unit _Table'!B:B, MATCH(H2144, '[1]Unit _Table'!A901:A1900)), "")</f>
        <v/>
      </c>
      <c r="O2144" t="s">
        <v>8</v>
      </c>
      <c r="S2144" t="b">
        <v>1</v>
      </c>
    </row>
    <row r="2145" spans="1:19">
      <c r="A2145" s="1">
        <v>2143</v>
      </c>
      <c r="B2145" t="s">
        <v>21</v>
      </c>
      <c r="C2145" t="s">
        <v>179</v>
      </c>
      <c r="D2145" t="s">
        <v>352</v>
      </c>
      <c r="E2145" t="s">
        <v>545</v>
      </c>
      <c r="F2145" t="s">
        <v>515</v>
      </c>
      <c r="H2145" t="s">
        <v>383</v>
      </c>
      <c r="I2145">
        <v>1000</v>
      </c>
      <c r="K2145" t="s">
        <v>425</v>
      </c>
      <c r="L2145" t="s">
        <v>423</v>
      </c>
      <c r="M2145" t="s">
        <v>380</v>
      </c>
      <c r="N2145" t="str">
        <f>_xlfn.IFNA(INDEX('[1]Unit _Table'!B:B, MATCH(H2145, '[1]Unit _Table'!$A$1:$A$1000)), "")</f>
        <v>fahrenheit</v>
      </c>
      <c r="O2145" t="s">
        <v>8</v>
      </c>
      <c r="S2145" t="b">
        <v>1</v>
      </c>
    </row>
    <row r="2146" spans="1:19">
      <c r="A2146" s="1">
        <v>2144</v>
      </c>
      <c r="B2146" t="s">
        <v>21</v>
      </c>
      <c r="C2146" t="s">
        <v>180</v>
      </c>
      <c r="D2146" t="s">
        <v>352</v>
      </c>
      <c r="E2146" t="s">
        <v>545</v>
      </c>
      <c r="F2146" t="s">
        <v>515</v>
      </c>
      <c r="H2146" t="s">
        <v>383</v>
      </c>
      <c r="I2146">
        <v>1000</v>
      </c>
      <c r="K2146" t="s">
        <v>424</v>
      </c>
      <c r="L2146" t="s">
        <v>423</v>
      </c>
      <c r="M2146" t="s">
        <v>380</v>
      </c>
      <c r="N2146" t="str">
        <f>_xlfn.IFNA(INDEX('[1]Unit _Table'!B:B, MATCH(H2146, '[1]Unit _Table'!$A$1:$A$1000)), "")</f>
        <v>fahrenheit</v>
      </c>
      <c r="O2146" t="s">
        <v>8</v>
      </c>
      <c r="S2146" t="b">
        <v>1</v>
      </c>
    </row>
    <row r="2147" spans="1:19">
      <c r="A2147" s="1">
        <v>2145</v>
      </c>
      <c r="B2147" t="s">
        <v>21</v>
      </c>
      <c r="C2147" t="s">
        <v>181</v>
      </c>
      <c r="D2147" t="s">
        <v>352</v>
      </c>
      <c r="F2147" t="s">
        <v>515</v>
      </c>
      <c r="I2147" t="e">
        <f>IF(Table13[[#This Row],[Measurement_Kind]]="number", 1000, IF(Table13[[#This Row],[Measurement_Kind]]=OR("boolean", "str"), 1, "N/A"))</f>
        <v>#VALUE!</v>
      </c>
      <c r="N2147" t="str">
        <f>_xlfn.IFNA(INDEX('[1]Unit _Table'!B:B, MATCH(H2147, '[1]Unit _Table'!A:A)), "")</f>
        <v/>
      </c>
      <c r="O2147" t="s">
        <v>8</v>
      </c>
      <c r="S2147" t="b">
        <v>0</v>
      </c>
    </row>
    <row r="2148" spans="1:19">
      <c r="A2148" s="1">
        <v>2146</v>
      </c>
      <c r="B2148" t="s">
        <v>21</v>
      </c>
      <c r="C2148" t="s">
        <v>182</v>
      </c>
      <c r="D2148" t="s">
        <v>352</v>
      </c>
      <c r="F2148" t="s">
        <v>515</v>
      </c>
      <c r="I2148" t="e">
        <f>IF(Table13[[#This Row],[Measurement_Kind]]="number", 1000, IF(Table13[[#This Row],[Measurement_Kind]]=OR("boolean", "str"), 1, "N/A"))</f>
        <v>#VALUE!</v>
      </c>
      <c r="N2148" t="str">
        <f>_xlfn.IFNA(INDEX('[1]Unit _Table'!B:B, MATCH(H2148, '[1]Unit _Table'!A:A)), "")</f>
        <v/>
      </c>
      <c r="O2148" t="s">
        <v>8</v>
      </c>
      <c r="S2148" t="b">
        <v>0</v>
      </c>
    </row>
    <row r="2149" spans="1:19">
      <c r="A2149" s="1">
        <v>2147</v>
      </c>
      <c r="B2149" t="s">
        <v>21</v>
      </c>
      <c r="C2149" t="s">
        <v>280</v>
      </c>
      <c r="D2149" t="s">
        <v>352</v>
      </c>
      <c r="E2149" t="s">
        <v>545</v>
      </c>
      <c r="F2149" t="s">
        <v>515</v>
      </c>
      <c r="I2149">
        <v>1000</v>
      </c>
      <c r="K2149" t="s">
        <v>422</v>
      </c>
      <c r="L2149" t="s">
        <v>306</v>
      </c>
      <c r="M2149" t="s">
        <v>380</v>
      </c>
      <c r="N2149" t="str">
        <f>_xlfn.IFNA(INDEX('[1]Unit _Table'!B:B, MATCH(H2149, '[1]Unit _Table'!A1573:A2572)), "")</f>
        <v/>
      </c>
      <c r="O2149" t="s">
        <v>8</v>
      </c>
      <c r="S2149" t="b">
        <v>0</v>
      </c>
    </row>
    <row r="2150" spans="1:19">
      <c r="A2150" s="1">
        <v>2148</v>
      </c>
      <c r="B2150" t="s">
        <v>21</v>
      </c>
      <c r="C2150" t="s">
        <v>183</v>
      </c>
      <c r="D2150" t="s">
        <v>352</v>
      </c>
      <c r="E2150" t="s">
        <v>545</v>
      </c>
      <c r="F2150" t="s">
        <v>515</v>
      </c>
      <c r="H2150" t="s">
        <v>505</v>
      </c>
      <c r="I2150">
        <v>1000</v>
      </c>
      <c r="K2150" t="s">
        <v>421</v>
      </c>
      <c r="L2150" t="s">
        <v>306</v>
      </c>
      <c r="M2150" t="s">
        <v>305</v>
      </c>
      <c r="N2150" t="s">
        <v>504</v>
      </c>
      <c r="O2150" t="s">
        <v>8</v>
      </c>
      <c r="S2150" t="b">
        <v>0</v>
      </c>
    </row>
    <row r="2151" spans="1:19">
      <c r="A2151" s="1">
        <v>2149</v>
      </c>
      <c r="B2151" t="s">
        <v>21</v>
      </c>
      <c r="C2151" t="s">
        <v>184</v>
      </c>
      <c r="D2151" t="s">
        <v>352</v>
      </c>
      <c r="E2151" t="s">
        <v>545</v>
      </c>
      <c r="F2151" t="s">
        <v>515</v>
      </c>
      <c r="I2151">
        <v>1000</v>
      </c>
      <c r="K2151" t="s">
        <v>421</v>
      </c>
      <c r="L2151" t="s">
        <v>306</v>
      </c>
      <c r="M2151" t="s">
        <v>305</v>
      </c>
      <c r="N2151" t="str">
        <f>_xlfn.IFNA(INDEX('[1]Unit _Table'!B:B, MATCH(H2151, '[1]Unit _Table'!A1689:A2688)), "")</f>
        <v/>
      </c>
      <c r="O2151" t="s">
        <v>8</v>
      </c>
      <c r="S2151" t="b">
        <v>0</v>
      </c>
    </row>
    <row r="2152" spans="1:19">
      <c r="A2152" s="1">
        <v>2150</v>
      </c>
      <c r="B2152" t="s">
        <v>21</v>
      </c>
      <c r="C2152" t="s">
        <v>185</v>
      </c>
      <c r="D2152" t="s">
        <v>352</v>
      </c>
      <c r="E2152" t="s">
        <v>545</v>
      </c>
      <c r="F2152" t="s">
        <v>515</v>
      </c>
      <c r="I2152">
        <v>1000</v>
      </c>
      <c r="K2152" t="s">
        <v>307</v>
      </c>
      <c r="L2152" t="s">
        <v>299</v>
      </c>
      <c r="M2152" t="s">
        <v>305</v>
      </c>
      <c r="N2152" t="str">
        <f>_xlfn.IFNA(INDEX('[1]Unit _Table'!B:B, MATCH(H2152, '[1]Unit _Table'!A1768:A2767)), "")</f>
        <v/>
      </c>
      <c r="O2152" t="s">
        <v>8</v>
      </c>
      <c r="S2152" t="b">
        <v>0</v>
      </c>
    </row>
    <row r="2153" spans="1:19">
      <c r="A2153" s="1">
        <v>2151</v>
      </c>
      <c r="B2153" t="s">
        <v>21</v>
      </c>
      <c r="C2153" t="s">
        <v>186</v>
      </c>
      <c r="D2153" t="s">
        <v>352</v>
      </c>
      <c r="E2153" t="s">
        <v>545</v>
      </c>
      <c r="F2153" t="s">
        <v>515</v>
      </c>
      <c r="H2153" t="s">
        <v>383</v>
      </c>
      <c r="I2153">
        <v>1000</v>
      </c>
      <c r="K2153" t="s">
        <v>418</v>
      </c>
      <c r="L2153" t="s">
        <v>306</v>
      </c>
      <c r="M2153" t="s">
        <v>380</v>
      </c>
      <c r="N2153" t="str">
        <f>_xlfn.IFNA(INDEX('[1]Unit _Table'!B:B, MATCH(H2153, '[1]Unit _Table'!$A$1:$A$1000)), "")</f>
        <v>fahrenheit</v>
      </c>
      <c r="O2153" t="s">
        <v>8</v>
      </c>
      <c r="S2153" t="b">
        <v>1</v>
      </c>
    </row>
    <row r="2154" spans="1:19">
      <c r="A2154" s="1">
        <v>2152</v>
      </c>
      <c r="B2154" t="s">
        <v>21</v>
      </c>
      <c r="C2154" t="s">
        <v>187</v>
      </c>
      <c r="D2154" t="s">
        <v>352</v>
      </c>
      <c r="E2154" t="s">
        <v>545</v>
      </c>
      <c r="F2154" t="s">
        <v>515</v>
      </c>
      <c r="I2154">
        <v>1000</v>
      </c>
      <c r="K2154" t="s">
        <v>379</v>
      </c>
      <c r="L2154" t="s">
        <v>306</v>
      </c>
      <c r="M2154" t="s">
        <v>305</v>
      </c>
      <c r="N2154" t="str">
        <f>_xlfn.IFNA(INDEX('[1]Unit _Table'!B:B, MATCH(H2154, '[1]Unit _Table'!A2107:A3106)), "")</f>
        <v/>
      </c>
      <c r="O2154" t="s">
        <v>8</v>
      </c>
      <c r="S2154" t="b">
        <v>0</v>
      </c>
    </row>
    <row r="2155" spans="1:19">
      <c r="A2155" s="1">
        <v>2153</v>
      </c>
      <c r="B2155" t="s">
        <v>21</v>
      </c>
      <c r="C2155" t="s">
        <v>188</v>
      </c>
      <c r="D2155" t="s">
        <v>352</v>
      </c>
      <c r="F2155" t="s">
        <v>515</v>
      </c>
      <c r="I2155" t="e">
        <f>IF(Table13[[#This Row],[Measurement_Kind]]="number", 1000, IF(Table13[[#This Row],[Measurement_Kind]]=OR("boolean", "str"), 1, "N/A"))</f>
        <v>#VALUE!</v>
      </c>
      <c r="N2155" t="str">
        <f>_xlfn.IFNA(INDEX('[1]Unit _Table'!B:B, MATCH(H2155, '[1]Unit _Table'!A:A)), "")</f>
        <v/>
      </c>
      <c r="O2155" t="s">
        <v>8</v>
      </c>
      <c r="S2155" t="b">
        <v>0</v>
      </c>
    </row>
    <row r="2156" spans="1:19">
      <c r="A2156" s="1">
        <v>2154</v>
      </c>
      <c r="B2156" t="s">
        <v>21</v>
      </c>
      <c r="C2156" t="s">
        <v>131</v>
      </c>
      <c r="D2156" t="s">
        <v>352</v>
      </c>
      <c r="E2156" t="s">
        <v>545</v>
      </c>
      <c r="F2156" t="s">
        <v>515</v>
      </c>
      <c r="I2156">
        <v>1000</v>
      </c>
      <c r="K2156" t="s">
        <v>417</v>
      </c>
      <c r="L2156" t="s">
        <v>306</v>
      </c>
      <c r="M2156" t="s">
        <v>380</v>
      </c>
      <c r="N2156" t="str">
        <f>_xlfn.IFNA(INDEX('[1]Unit _Table'!B:B, MATCH(H2156, '[1]Unit _Table'!A1918:A2917)), "")</f>
        <v/>
      </c>
      <c r="O2156" t="s">
        <v>8</v>
      </c>
      <c r="S2156" t="b">
        <v>0</v>
      </c>
    </row>
    <row r="2157" spans="1:19">
      <c r="A2157" s="1">
        <v>2155</v>
      </c>
      <c r="B2157" t="s">
        <v>21</v>
      </c>
      <c r="C2157" t="s">
        <v>189</v>
      </c>
      <c r="D2157" t="s">
        <v>352</v>
      </c>
      <c r="E2157" t="s">
        <v>545</v>
      </c>
      <c r="F2157" t="s">
        <v>515</v>
      </c>
      <c r="I2157">
        <v>1000</v>
      </c>
      <c r="K2157" t="s">
        <v>461</v>
      </c>
      <c r="L2157" t="s">
        <v>306</v>
      </c>
      <c r="M2157" t="s">
        <v>380</v>
      </c>
      <c r="N2157" t="str">
        <f>_xlfn.IFNA(INDEX('[1]Unit _Table'!B:B, MATCH(H2157, '[1]Unit _Table'!A1969:A2968)), "")</f>
        <v/>
      </c>
      <c r="O2157" t="s">
        <v>8</v>
      </c>
      <c r="S2157" t="b">
        <v>0</v>
      </c>
    </row>
    <row r="2158" spans="1:19">
      <c r="A2158" s="1">
        <v>2156</v>
      </c>
      <c r="B2158" t="s">
        <v>21</v>
      </c>
      <c r="C2158" t="s">
        <v>132</v>
      </c>
      <c r="D2158" t="s">
        <v>352</v>
      </c>
      <c r="E2158" t="s">
        <v>545</v>
      </c>
      <c r="F2158" t="s">
        <v>515</v>
      </c>
      <c r="I2158">
        <v>1000</v>
      </c>
      <c r="K2158" t="s">
        <v>378</v>
      </c>
      <c r="L2158" t="s">
        <v>306</v>
      </c>
      <c r="M2158" t="s">
        <v>305</v>
      </c>
      <c r="N2158" t="str">
        <f>_xlfn.IFNA(INDEX('[1]Unit _Table'!B:B, MATCH(H2158, '[1]Unit _Table'!A2656:A3655)), "")</f>
        <v/>
      </c>
      <c r="O2158" t="s">
        <v>8</v>
      </c>
      <c r="S2158" t="b">
        <v>0</v>
      </c>
    </row>
    <row r="2159" spans="1:19">
      <c r="A2159" s="1">
        <v>2157</v>
      </c>
      <c r="B2159" t="s">
        <v>21</v>
      </c>
      <c r="C2159" t="s">
        <v>190</v>
      </c>
      <c r="D2159" t="s">
        <v>352</v>
      </c>
      <c r="F2159" t="s">
        <v>515</v>
      </c>
      <c r="I2159" t="e">
        <f>IF(Table13[[#This Row],[Measurement_Kind]]="number", 1000, IF(Table13[[#This Row],[Measurement_Kind]]=OR("boolean", "str"), 1, "N/A"))</f>
        <v>#VALUE!</v>
      </c>
      <c r="N2159" t="str">
        <f>_xlfn.IFNA(INDEX('[1]Unit _Table'!B:B, MATCH(H2159, '[1]Unit _Table'!A:A)), "")</f>
        <v/>
      </c>
      <c r="O2159" t="s">
        <v>8</v>
      </c>
      <c r="S2159" t="b">
        <v>0</v>
      </c>
    </row>
    <row r="2160" spans="1:19">
      <c r="A2160" s="1">
        <v>2158</v>
      </c>
      <c r="B2160" t="s">
        <v>21</v>
      </c>
      <c r="C2160" t="s">
        <v>191</v>
      </c>
      <c r="D2160" t="s">
        <v>352</v>
      </c>
      <c r="F2160" t="s">
        <v>515</v>
      </c>
      <c r="I2160" t="e">
        <f>IF(Table13[[#This Row],[Measurement_Kind]]="number", 1000, IF(Table13[[#This Row],[Measurement_Kind]]=OR("boolean", "str"), 1, "N/A"))</f>
        <v>#VALUE!</v>
      </c>
      <c r="N2160" t="str">
        <f>_xlfn.IFNA(INDEX('[1]Unit _Table'!B:B, MATCH(H2160, '[1]Unit _Table'!A:A)), "")</f>
        <v/>
      </c>
      <c r="O2160" t="s">
        <v>8</v>
      </c>
      <c r="S2160" t="b">
        <v>0</v>
      </c>
    </row>
    <row r="2161" spans="1:19">
      <c r="A2161" s="1">
        <v>2159</v>
      </c>
      <c r="B2161" t="s">
        <v>21</v>
      </c>
      <c r="C2161" t="s">
        <v>192</v>
      </c>
      <c r="D2161" t="s">
        <v>352</v>
      </c>
      <c r="E2161" t="s">
        <v>545</v>
      </c>
      <c r="F2161" t="s">
        <v>515</v>
      </c>
      <c r="I2161">
        <v>1000</v>
      </c>
      <c r="K2161" t="s">
        <v>416</v>
      </c>
      <c r="L2161" t="s">
        <v>306</v>
      </c>
      <c r="M2161" t="s">
        <v>380</v>
      </c>
      <c r="N2161" t="str">
        <f>_xlfn.IFNA(INDEX('[1]Unit _Table'!B:B, MATCH(H2161, '[1]Unit _Table'!A2022:A3021)), "")</f>
        <v/>
      </c>
      <c r="O2161" t="s">
        <v>8</v>
      </c>
      <c r="S2161" t="b">
        <v>0</v>
      </c>
    </row>
    <row r="2162" spans="1:19">
      <c r="A2162" s="1">
        <v>2160</v>
      </c>
      <c r="B2162" t="s">
        <v>21</v>
      </c>
      <c r="C2162" t="s">
        <v>193</v>
      </c>
      <c r="D2162" t="s">
        <v>352</v>
      </c>
      <c r="F2162" t="s">
        <v>515</v>
      </c>
      <c r="I2162" t="e">
        <f>IF(Table13[[#This Row],[Measurement_Kind]]="number", 1000, IF(Table13[[#This Row],[Measurement_Kind]]=OR("boolean", "str"), 1, "N/A"))</f>
        <v>#VALUE!</v>
      </c>
      <c r="N2162" t="str">
        <f>_xlfn.IFNA(INDEX('[1]Unit _Table'!B:B, MATCH(H2162, '[1]Unit _Table'!A:A)), "")</f>
        <v/>
      </c>
      <c r="O2162" t="s">
        <v>8</v>
      </c>
      <c r="S2162" t="b">
        <v>0</v>
      </c>
    </row>
    <row r="2163" spans="1:19">
      <c r="A2163" s="1">
        <v>2161</v>
      </c>
      <c r="B2163" t="s">
        <v>21</v>
      </c>
      <c r="C2163" t="s">
        <v>194</v>
      </c>
      <c r="D2163" t="s">
        <v>352</v>
      </c>
      <c r="F2163" t="s">
        <v>515</v>
      </c>
      <c r="I2163" t="e">
        <f>IF(Table13[[#This Row],[Measurement_Kind]]="number", 1000, IF(Table13[[#This Row],[Measurement_Kind]]=OR("boolean", "str"), 1, "N/A"))</f>
        <v>#VALUE!</v>
      </c>
      <c r="N2163" t="str">
        <f>_xlfn.IFNA(INDEX('[1]Unit _Table'!B:B, MATCH(H2163, '[1]Unit _Table'!A:A)), "")</f>
        <v/>
      </c>
      <c r="O2163" t="s">
        <v>8</v>
      </c>
      <c r="S2163" t="b">
        <v>0</v>
      </c>
    </row>
    <row r="2164" spans="1:19">
      <c r="A2164" s="1">
        <v>2162</v>
      </c>
      <c r="B2164" t="s">
        <v>21</v>
      </c>
      <c r="C2164" t="s">
        <v>195</v>
      </c>
      <c r="D2164" t="s">
        <v>352</v>
      </c>
      <c r="F2164" t="s">
        <v>515</v>
      </c>
      <c r="I2164" t="e">
        <f>IF(Table13[[#This Row],[Measurement_Kind]]="number", 1000, IF(Table13[[#This Row],[Measurement_Kind]]=OR("boolean", "str"), 1, "N/A"))</f>
        <v>#VALUE!</v>
      </c>
      <c r="N2164" t="str">
        <f>_xlfn.IFNA(INDEX('[1]Unit _Table'!B:B, MATCH(H2164, '[1]Unit _Table'!A:A)), "")</f>
        <v/>
      </c>
      <c r="O2164" t="s">
        <v>8</v>
      </c>
      <c r="S2164" t="b">
        <v>0</v>
      </c>
    </row>
    <row r="2165" spans="1:19">
      <c r="A2165" s="1">
        <v>2163</v>
      </c>
      <c r="B2165" t="s">
        <v>21</v>
      </c>
      <c r="C2165" t="s">
        <v>196</v>
      </c>
      <c r="D2165" t="s">
        <v>352</v>
      </c>
      <c r="F2165" t="s">
        <v>515</v>
      </c>
      <c r="I2165" t="e">
        <f>IF(Table13[[#This Row],[Measurement_Kind]]="number", 1000, IF(Table13[[#This Row],[Measurement_Kind]]=OR("boolean", "str"), 1, "N/A"))</f>
        <v>#VALUE!</v>
      </c>
      <c r="N2165" t="str">
        <f>_xlfn.IFNA(INDEX('[1]Unit _Table'!B:B, MATCH(H2165, '[1]Unit _Table'!A:A)), "")</f>
        <v/>
      </c>
      <c r="O2165" t="s">
        <v>8</v>
      </c>
      <c r="S2165" t="b">
        <v>0</v>
      </c>
    </row>
    <row r="2166" spans="1:19">
      <c r="A2166" s="1">
        <v>2164</v>
      </c>
      <c r="B2166" t="s">
        <v>21</v>
      </c>
      <c r="C2166" t="s">
        <v>281</v>
      </c>
      <c r="D2166" t="s">
        <v>352</v>
      </c>
      <c r="E2166" t="s">
        <v>545</v>
      </c>
      <c r="F2166" t="s">
        <v>515</v>
      </c>
      <c r="H2166" t="s">
        <v>383</v>
      </c>
      <c r="I2166">
        <v>1000</v>
      </c>
      <c r="K2166" t="s">
        <v>415</v>
      </c>
      <c r="L2166" t="s">
        <v>306</v>
      </c>
      <c r="M2166" t="s">
        <v>380</v>
      </c>
      <c r="N2166" t="str">
        <f>_xlfn.IFNA(INDEX('[1]Unit _Table'!B:B, MATCH(H2166, '[1]Unit _Table'!$A$1:$A$1000)), "")</f>
        <v>fahrenheit</v>
      </c>
      <c r="O2166" t="s">
        <v>8</v>
      </c>
      <c r="S2166" t="b">
        <v>0</v>
      </c>
    </row>
    <row r="2167" spans="1:19">
      <c r="A2167" s="1">
        <v>2165</v>
      </c>
      <c r="B2167" t="s">
        <v>21</v>
      </c>
      <c r="C2167" t="s">
        <v>197</v>
      </c>
      <c r="D2167" t="s">
        <v>352</v>
      </c>
      <c r="E2167" t="s">
        <v>545</v>
      </c>
      <c r="F2167" t="s">
        <v>515</v>
      </c>
      <c r="I2167">
        <v>1</v>
      </c>
      <c r="K2167" t="s">
        <v>414</v>
      </c>
      <c r="L2167" t="s">
        <v>299</v>
      </c>
      <c r="M2167" t="s">
        <v>298</v>
      </c>
      <c r="N2167" t="str">
        <f>_xlfn.IFNA(INDEX('[1]Unit _Table'!B:B, MATCH(H2167, '[1]Unit _Table'!A2145:A3144)), "")</f>
        <v/>
      </c>
      <c r="O2167" t="s">
        <v>8</v>
      </c>
      <c r="S2167" t="b">
        <v>0</v>
      </c>
    </row>
    <row r="2168" spans="1:19">
      <c r="A2168" s="1">
        <v>2166</v>
      </c>
      <c r="B2168" t="s">
        <v>21</v>
      </c>
      <c r="C2168" t="s">
        <v>25</v>
      </c>
      <c r="D2168" t="s">
        <v>352</v>
      </c>
      <c r="F2168" t="s">
        <v>515</v>
      </c>
      <c r="I2168">
        <v>1</v>
      </c>
      <c r="N2168" t="str">
        <f>_xlfn.IFNA(INDEX('[1]Unit _Table'!B:B, MATCH(H2168, '[1]Unit _Table'!A:A)), "")</f>
        <v/>
      </c>
      <c r="O2168" t="s">
        <v>8</v>
      </c>
      <c r="S2168" t="b">
        <v>0</v>
      </c>
    </row>
    <row r="2169" spans="1:19">
      <c r="A2169" s="1">
        <v>2167</v>
      </c>
      <c r="B2169" t="s">
        <v>21</v>
      </c>
      <c r="C2169" t="s">
        <v>200</v>
      </c>
      <c r="D2169" t="s">
        <v>352</v>
      </c>
      <c r="E2169" t="s">
        <v>545</v>
      </c>
      <c r="F2169" t="s">
        <v>515</v>
      </c>
      <c r="I2169">
        <v>1</v>
      </c>
      <c r="K2169" t="s">
        <v>304</v>
      </c>
      <c r="L2169" t="s">
        <v>299</v>
      </c>
      <c r="M2169" t="s">
        <v>298</v>
      </c>
      <c r="N2169" t="str">
        <f>_xlfn.IFNA(INDEX('[1]Unit _Table'!B:B, MATCH(H2169, '[1]Unit _Table'!A2306:A3305)), "")</f>
        <v/>
      </c>
      <c r="O2169" t="s">
        <v>8</v>
      </c>
      <c r="S2169" t="b">
        <v>1</v>
      </c>
    </row>
    <row r="2170" spans="1:19">
      <c r="A2170" s="1">
        <v>2168</v>
      </c>
      <c r="B2170" t="s">
        <v>21</v>
      </c>
      <c r="C2170" t="s">
        <v>201</v>
      </c>
      <c r="D2170" t="s">
        <v>352</v>
      </c>
      <c r="E2170" t="s">
        <v>545</v>
      </c>
      <c r="F2170" t="s">
        <v>515</v>
      </c>
      <c r="I2170">
        <v>1</v>
      </c>
      <c r="K2170" t="s">
        <v>300</v>
      </c>
      <c r="L2170" t="s">
        <v>299</v>
      </c>
      <c r="M2170" t="s">
        <v>298</v>
      </c>
      <c r="N2170" t="str">
        <f>_xlfn.IFNA(INDEX('[1]Unit _Table'!B:B, MATCH(H2170, '[1]Unit _Table'!A4131:A5130)), "")</f>
        <v/>
      </c>
      <c r="O2170" t="s">
        <v>8</v>
      </c>
      <c r="S2170" t="b">
        <v>1</v>
      </c>
    </row>
    <row r="2171" spans="1:19">
      <c r="A2171" s="1">
        <v>2169</v>
      </c>
      <c r="B2171" t="s">
        <v>21</v>
      </c>
      <c r="C2171" t="s">
        <v>202</v>
      </c>
      <c r="D2171" t="s">
        <v>352</v>
      </c>
      <c r="E2171" t="s">
        <v>545</v>
      </c>
      <c r="F2171" t="s">
        <v>515</v>
      </c>
      <c r="H2171" t="s">
        <v>383</v>
      </c>
      <c r="I2171">
        <v>1000</v>
      </c>
      <c r="K2171" t="s">
        <v>386</v>
      </c>
      <c r="L2171" t="s">
        <v>306</v>
      </c>
      <c r="M2171" t="s">
        <v>380</v>
      </c>
      <c r="N2171" t="str">
        <f>_xlfn.IFNA(INDEX('[1]Unit _Table'!B:B, MATCH(H2171, '[1]Unit _Table'!$A$1:$A$1000)), "")</f>
        <v>fahrenheit</v>
      </c>
      <c r="O2171" t="s">
        <v>8</v>
      </c>
      <c r="S2171" t="b">
        <v>0</v>
      </c>
    </row>
    <row r="2172" spans="1:19">
      <c r="A2172" s="1">
        <v>2170</v>
      </c>
      <c r="B2172" t="s">
        <v>21</v>
      </c>
      <c r="C2172" t="s">
        <v>203</v>
      </c>
      <c r="D2172" t="s">
        <v>352</v>
      </c>
      <c r="E2172" t="s">
        <v>545</v>
      </c>
      <c r="F2172" t="s">
        <v>515</v>
      </c>
      <c r="H2172" t="s">
        <v>383</v>
      </c>
      <c r="I2172">
        <v>1000</v>
      </c>
      <c r="K2172" t="s">
        <v>385</v>
      </c>
      <c r="L2172" t="s">
        <v>306</v>
      </c>
      <c r="M2172" t="s">
        <v>380</v>
      </c>
      <c r="N2172" t="str">
        <f>_xlfn.IFNA(INDEX('[1]Unit _Table'!B:B, MATCH(H2172, '[1]Unit _Table'!$A$1:$A$1000)), "")</f>
        <v>fahrenheit</v>
      </c>
      <c r="O2172" t="s">
        <v>8</v>
      </c>
      <c r="S2172" t="b">
        <v>0</v>
      </c>
    </row>
    <row r="2173" spans="1:19">
      <c r="A2173" s="1">
        <v>2171</v>
      </c>
      <c r="B2173" t="s">
        <v>21</v>
      </c>
      <c r="C2173" t="s">
        <v>282</v>
      </c>
      <c r="D2173" t="s">
        <v>352</v>
      </c>
      <c r="E2173" t="s">
        <v>545</v>
      </c>
      <c r="F2173" t="s">
        <v>515</v>
      </c>
      <c r="H2173" t="s">
        <v>383</v>
      </c>
      <c r="I2173">
        <v>1000</v>
      </c>
      <c r="K2173" t="s">
        <v>384</v>
      </c>
      <c r="L2173" t="s">
        <v>306</v>
      </c>
      <c r="M2173" t="s">
        <v>380</v>
      </c>
      <c r="N2173" t="str">
        <f>_xlfn.IFNA(INDEX('[1]Unit _Table'!B:B, MATCH(H2173, '[1]Unit _Table'!$A$1:$A$1000)), "")</f>
        <v>fahrenheit</v>
      </c>
      <c r="O2173" t="s">
        <v>8</v>
      </c>
      <c r="S2173" t="b">
        <v>0</v>
      </c>
    </row>
    <row r="2174" spans="1:19">
      <c r="A2174" s="1">
        <v>2172</v>
      </c>
      <c r="B2174" t="s">
        <v>21</v>
      </c>
      <c r="C2174" t="s">
        <v>147</v>
      </c>
      <c r="D2174" t="s">
        <v>352</v>
      </c>
      <c r="E2174" t="s">
        <v>545</v>
      </c>
      <c r="F2174" t="s">
        <v>515</v>
      </c>
      <c r="I2174">
        <v>1000</v>
      </c>
      <c r="K2174" t="s">
        <v>307</v>
      </c>
      <c r="L2174" t="s">
        <v>376</v>
      </c>
      <c r="M2174" t="s">
        <v>305</v>
      </c>
      <c r="N2174" t="str">
        <f>_xlfn.IFNA(INDEX('[1]Unit _Table'!B:B, MATCH(H2174, '[1]Unit _Table'!A3012:A4011)), "")</f>
        <v/>
      </c>
      <c r="O2174" t="s">
        <v>8</v>
      </c>
      <c r="S2174" t="b">
        <v>0</v>
      </c>
    </row>
    <row r="2175" spans="1:19">
      <c r="A2175" s="1">
        <v>2173</v>
      </c>
      <c r="B2175" t="s">
        <v>21</v>
      </c>
      <c r="C2175" t="s">
        <v>204</v>
      </c>
      <c r="D2175" t="s">
        <v>352</v>
      </c>
      <c r="E2175" t="s">
        <v>545</v>
      </c>
      <c r="F2175" t="s">
        <v>515</v>
      </c>
      <c r="H2175" t="s">
        <v>383</v>
      </c>
      <c r="I2175">
        <v>1000</v>
      </c>
      <c r="K2175" t="s">
        <v>382</v>
      </c>
      <c r="L2175" t="s">
        <v>306</v>
      </c>
      <c r="M2175" t="s">
        <v>380</v>
      </c>
      <c r="N2175" t="str">
        <f>_xlfn.IFNA(INDEX('[1]Unit _Table'!B:B, MATCH(H2175, '[1]Unit _Table'!$A$1:$A$1000)), "")</f>
        <v>fahrenheit</v>
      </c>
      <c r="O2175" t="s">
        <v>8</v>
      </c>
      <c r="S2175" t="b">
        <v>1</v>
      </c>
    </row>
    <row r="2176" spans="1:19">
      <c r="A2176" s="1">
        <v>2174</v>
      </c>
      <c r="B2176" t="s">
        <v>21</v>
      </c>
      <c r="C2176" t="s">
        <v>205</v>
      </c>
      <c r="D2176" t="s">
        <v>352</v>
      </c>
      <c r="E2176" t="s">
        <v>545</v>
      </c>
      <c r="F2176" t="s">
        <v>515</v>
      </c>
      <c r="I2176">
        <v>1000</v>
      </c>
      <c r="K2176" t="s">
        <v>307</v>
      </c>
      <c r="L2176" t="s">
        <v>306</v>
      </c>
      <c r="M2176" t="s">
        <v>305</v>
      </c>
      <c r="N2176" t="str">
        <f>_xlfn.IFNA(INDEX('[1]Unit _Table'!B:B, MATCH(H2176, '[1]Unit _Table'!A3114:A4113)), "")</f>
        <v/>
      </c>
      <c r="O2176" t="s">
        <v>8</v>
      </c>
      <c r="S2176" t="b">
        <v>0</v>
      </c>
    </row>
    <row r="2177" spans="1:19">
      <c r="A2177" s="1">
        <v>2175</v>
      </c>
      <c r="B2177" t="s">
        <v>105</v>
      </c>
      <c r="C2177" t="s">
        <v>206</v>
      </c>
      <c r="D2177" t="s">
        <v>352</v>
      </c>
      <c r="E2177" t="s">
        <v>545</v>
      </c>
      <c r="F2177" t="s">
        <v>515</v>
      </c>
      <c r="H2177" t="s">
        <v>383</v>
      </c>
      <c r="I2177">
        <v>1000</v>
      </c>
      <c r="K2177" t="s">
        <v>451</v>
      </c>
      <c r="L2177" t="s">
        <v>423</v>
      </c>
      <c r="M2177" t="s">
        <v>380</v>
      </c>
      <c r="N2177" t="str">
        <f>_xlfn.IFNA(INDEX('[1]Unit _Table'!B:B, MATCH(H2177, '[1]Unit _Table'!$A$1:$A$1000)), "")</f>
        <v>fahrenheit</v>
      </c>
      <c r="O2177" t="s">
        <v>8</v>
      </c>
      <c r="S2177" t="b">
        <v>1</v>
      </c>
    </row>
    <row r="2178" spans="1:19">
      <c r="A2178" s="1">
        <v>2176</v>
      </c>
      <c r="B2178" t="s">
        <v>105</v>
      </c>
      <c r="C2178" t="s">
        <v>207</v>
      </c>
      <c r="D2178" t="s">
        <v>352</v>
      </c>
      <c r="E2178" t="s">
        <v>545</v>
      </c>
      <c r="F2178" t="s">
        <v>515</v>
      </c>
      <c r="H2178" t="s">
        <v>383</v>
      </c>
      <c r="I2178">
        <v>1000</v>
      </c>
      <c r="K2178" t="s">
        <v>450</v>
      </c>
      <c r="L2178" t="s">
        <v>306</v>
      </c>
      <c r="M2178" t="s">
        <v>380</v>
      </c>
      <c r="N2178" t="str">
        <f>_xlfn.IFNA(INDEX('[1]Unit _Table'!B:B, MATCH(H2178, '[1]Unit _Table'!$A$1:$A$1000)), "")</f>
        <v>fahrenheit</v>
      </c>
      <c r="O2178" t="s">
        <v>8</v>
      </c>
      <c r="S2178" t="b">
        <v>1</v>
      </c>
    </row>
    <row r="2179" spans="1:19">
      <c r="A2179" s="1">
        <v>2177</v>
      </c>
      <c r="B2179" t="s">
        <v>105</v>
      </c>
      <c r="C2179" t="s">
        <v>219</v>
      </c>
      <c r="D2179" t="s">
        <v>352</v>
      </c>
      <c r="E2179" t="s">
        <v>545</v>
      </c>
      <c r="F2179" t="s">
        <v>515</v>
      </c>
      <c r="H2179" t="s">
        <v>383</v>
      </c>
      <c r="I2179">
        <v>1000</v>
      </c>
      <c r="K2179" t="s">
        <v>449</v>
      </c>
      <c r="L2179" t="s">
        <v>306</v>
      </c>
      <c r="M2179" t="s">
        <v>380</v>
      </c>
      <c r="N2179" t="str">
        <f>_xlfn.IFNA(INDEX('[1]Unit _Table'!B:B, MATCH(H2179, '[1]Unit _Table'!$A$1:$A$1000)), "")</f>
        <v>fahrenheit</v>
      </c>
      <c r="O2179" t="s">
        <v>8</v>
      </c>
      <c r="S2179" t="b">
        <v>0</v>
      </c>
    </row>
    <row r="2180" spans="1:19">
      <c r="A2180" s="1">
        <v>2178</v>
      </c>
      <c r="B2180" t="s">
        <v>105</v>
      </c>
      <c r="C2180" t="s">
        <v>220</v>
      </c>
      <c r="D2180" t="s">
        <v>352</v>
      </c>
      <c r="E2180" t="s">
        <v>545</v>
      </c>
      <c r="F2180" t="s">
        <v>515</v>
      </c>
      <c r="H2180" t="s">
        <v>383</v>
      </c>
      <c r="I2180">
        <v>1000</v>
      </c>
      <c r="K2180" t="s">
        <v>449</v>
      </c>
      <c r="L2180" t="s">
        <v>306</v>
      </c>
      <c r="M2180" t="s">
        <v>380</v>
      </c>
      <c r="N2180" t="str">
        <f>_xlfn.IFNA(INDEX('[1]Unit _Table'!B:B, MATCH(H2180, '[1]Unit _Table'!$A$1:$A$1000)), "")</f>
        <v>fahrenheit</v>
      </c>
      <c r="O2180" t="s">
        <v>8</v>
      </c>
      <c r="S2180" t="b">
        <v>0</v>
      </c>
    </row>
    <row r="2181" spans="1:19">
      <c r="A2181" s="1">
        <v>2179</v>
      </c>
      <c r="B2181" t="s">
        <v>105</v>
      </c>
      <c r="C2181" t="s">
        <v>209</v>
      </c>
      <c r="D2181" t="s">
        <v>352</v>
      </c>
      <c r="E2181" t="s">
        <v>545</v>
      </c>
      <c r="F2181" t="s">
        <v>515</v>
      </c>
      <c r="I2181">
        <v>1000</v>
      </c>
      <c r="K2181" t="s">
        <v>375</v>
      </c>
      <c r="L2181" t="s">
        <v>299</v>
      </c>
      <c r="M2181" t="s">
        <v>305</v>
      </c>
      <c r="N2181" t="str">
        <f>_xlfn.IFNA(INDEX('[1]Unit _Table'!B:B, MATCH(H2181, '[1]Unit _Table'!A3063:A4062)), "")</f>
        <v/>
      </c>
      <c r="O2181" t="s">
        <v>8</v>
      </c>
      <c r="S2181" t="b">
        <v>0</v>
      </c>
    </row>
    <row r="2182" spans="1:19">
      <c r="A2182" s="1">
        <v>2180</v>
      </c>
      <c r="B2182" t="s">
        <v>108</v>
      </c>
      <c r="C2182" t="s">
        <v>210</v>
      </c>
      <c r="D2182" t="s">
        <v>352</v>
      </c>
      <c r="E2182" t="s">
        <v>545</v>
      </c>
      <c r="F2182" t="s">
        <v>515</v>
      </c>
      <c r="I2182">
        <v>1000</v>
      </c>
      <c r="K2182" t="s">
        <v>381</v>
      </c>
      <c r="L2182" t="s">
        <v>306</v>
      </c>
      <c r="M2182" t="s">
        <v>380</v>
      </c>
      <c r="N2182" t="str">
        <f>_xlfn.IFNA(INDEX('[1]Unit _Table'!B:B, MATCH(H2182, '[1]Unit _Table'!A2552:A3551)), "")</f>
        <v/>
      </c>
      <c r="O2182" t="s">
        <v>8</v>
      </c>
      <c r="S2182" t="b">
        <v>1</v>
      </c>
    </row>
    <row r="2183" spans="1:19">
      <c r="A2183" s="1">
        <v>2181</v>
      </c>
      <c r="B2183" t="s">
        <v>108</v>
      </c>
      <c r="C2183" t="s">
        <v>420</v>
      </c>
      <c r="D2183" t="s">
        <v>352</v>
      </c>
      <c r="E2183" t="s">
        <v>545</v>
      </c>
      <c r="F2183" t="s">
        <v>515</v>
      </c>
      <c r="I2183">
        <v>1000</v>
      </c>
      <c r="K2183" t="s">
        <v>419</v>
      </c>
      <c r="L2183" t="s">
        <v>306</v>
      </c>
      <c r="M2183" t="s">
        <v>305</v>
      </c>
      <c r="N2183" t="str">
        <f>_xlfn.IFNA(INDEX('[1]Unit _Table'!B:B, MATCH(H2183, '[1]Unit _Table'!A1733:A2732)), "")</f>
        <v/>
      </c>
      <c r="O2183" t="s">
        <v>8</v>
      </c>
      <c r="S2183" t="b">
        <v>1</v>
      </c>
    </row>
    <row r="2184" spans="1:19">
      <c r="A2184" s="1">
        <v>2182</v>
      </c>
      <c r="B2184" t="s">
        <v>108</v>
      </c>
      <c r="C2184" t="s">
        <v>211</v>
      </c>
      <c r="D2184" t="s">
        <v>352</v>
      </c>
      <c r="E2184" t="s">
        <v>545</v>
      </c>
      <c r="F2184" t="s">
        <v>515</v>
      </c>
      <c r="I2184">
        <v>1000</v>
      </c>
      <c r="K2184" t="s">
        <v>377</v>
      </c>
      <c r="L2184" t="s">
        <v>306</v>
      </c>
      <c r="M2184" t="s">
        <v>305</v>
      </c>
      <c r="N2184" t="str">
        <f>_xlfn.IFNA(INDEX('[1]Unit _Table'!B:B, MATCH(H2184, '[1]Unit _Table'!A2943:A3942)), "")</f>
        <v/>
      </c>
      <c r="O2184" t="s">
        <v>8</v>
      </c>
      <c r="S2184" t="b">
        <v>1</v>
      </c>
    </row>
    <row r="2185" spans="1:19">
      <c r="A2185" s="1">
        <v>2183</v>
      </c>
      <c r="B2185" t="s">
        <v>31</v>
      </c>
      <c r="C2185" t="s">
        <v>32</v>
      </c>
      <c r="D2185" t="s">
        <v>352</v>
      </c>
      <c r="F2185" t="s">
        <v>308</v>
      </c>
      <c r="I2185" t="e">
        <f>IF(Table13[[#This Row],[Measurement_Kind]]="number", 1000, IF(Table13[[#This Row],[Measurement_Kind]]=OR("boolean", "str"), 1, "N/A"))</f>
        <v>#VALUE!</v>
      </c>
      <c r="N2185" t="str">
        <f>_xlfn.IFNA(INDEX('[1]Unit _Table'!B:B, MATCH(H2185, '[1]Unit _Table'!A:A)), "")</f>
        <v/>
      </c>
      <c r="O2185" t="s">
        <v>8</v>
      </c>
      <c r="S2185" t="b">
        <v>0</v>
      </c>
    </row>
    <row r="2186" spans="1:19">
      <c r="A2186" s="1">
        <v>2184</v>
      </c>
      <c r="B2186" t="s">
        <v>31</v>
      </c>
      <c r="C2186" t="s">
        <v>753</v>
      </c>
      <c r="D2186" t="s">
        <v>352</v>
      </c>
      <c r="F2186" t="s">
        <v>308</v>
      </c>
      <c r="I2186" t="e">
        <f>IF(Table13[[#This Row],[Measurement_Kind]]="number", 1000, IF(Table13[[#This Row],[Measurement_Kind]]=OR("boolean", "str"), 1, "N/A"))</f>
        <v>#VALUE!</v>
      </c>
      <c r="N2186" t="str">
        <f>_xlfn.IFNA(INDEX('[1]Unit _Table'!B:B, MATCH(H2186, '[1]Unit _Table'!A:A)), "")</f>
        <v/>
      </c>
      <c r="O2186" t="s">
        <v>8</v>
      </c>
      <c r="S2186" t="b">
        <v>0</v>
      </c>
    </row>
    <row r="2187" spans="1:19">
      <c r="A2187" s="1">
        <v>2185</v>
      </c>
      <c r="B2187" t="s">
        <v>111</v>
      </c>
      <c r="C2187" t="s">
        <v>112</v>
      </c>
      <c r="D2187" t="s">
        <v>352</v>
      </c>
      <c r="F2187" t="s">
        <v>308</v>
      </c>
      <c r="I2187" t="e">
        <f>IF(Table13[[#This Row],[Measurement_Kind]]="number", 1000, IF(Table13[[#This Row],[Measurement_Kind]]=OR("boolean", "str"), 1, "N/A"))</f>
        <v>#VALUE!</v>
      </c>
      <c r="N2187" t="str">
        <f>_xlfn.IFNA(INDEX('[1]Unit _Table'!B:B, MATCH(H2187, '[1]Unit _Table'!A:A)), "")</f>
        <v/>
      </c>
      <c r="O2187" t="s">
        <v>8</v>
      </c>
      <c r="S2187" t="b">
        <v>0</v>
      </c>
    </row>
    <row r="2188" spans="1:19">
      <c r="A2188" s="1">
        <v>2186</v>
      </c>
      <c r="B2188" t="s">
        <v>111</v>
      </c>
      <c r="C2188" t="s">
        <v>113</v>
      </c>
      <c r="D2188" t="s">
        <v>352</v>
      </c>
      <c r="F2188" t="s">
        <v>308</v>
      </c>
      <c r="I2188" t="e">
        <f>IF(Table13[[#This Row],[Measurement_Kind]]="number", 1000, IF(Table13[[#This Row],[Measurement_Kind]]=OR("boolean", "str"), 1, "N/A"))</f>
        <v>#VALUE!</v>
      </c>
      <c r="N2188" t="str">
        <f>_xlfn.IFNA(INDEX('[1]Unit _Table'!B:B, MATCH(H2188, '[1]Unit _Table'!A:A)), "")</f>
        <v/>
      </c>
      <c r="O2188" t="s">
        <v>8</v>
      </c>
      <c r="S2188" t="b">
        <v>0</v>
      </c>
    </row>
    <row r="2189" spans="1:19">
      <c r="A2189" s="1">
        <v>2187</v>
      </c>
      <c r="B2189" t="s">
        <v>33</v>
      </c>
      <c r="C2189" t="s">
        <v>38</v>
      </c>
      <c r="D2189" t="s">
        <v>352</v>
      </c>
      <c r="F2189" t="s">
        <v>308</v>
      </c>
      <c r="I2189" t="e">
        <f>IF(Table13[[#This Row],[Measurement_Kind]]="number", 1000, IF(Table13[[#This Row],[Measurement_Kind]]=OR("boolean", "str"), 1, "N/A"))</f>
        <v>#VALUE!</v>
      </c>
      <c r="N2189" t="str">
        <f>_xlfn.IFNA(INDEX('[1]Unit _Table'!B:B, MATCH(H2189, '[1]Unit _Table'!A:A)), "")</f>
        <v/>
      </c>
      <c r="O2189" t="s">
        <v>8</v>
      </c>
      <c r="S2189" t="b">
        <v>0</v>
      </c>
    </row>
    <row r="2190" spans="1:19">
      <c r="A2190" s="1">
        <v>2188</v>
      </c>
      <c r="B2190" t="s">
        <v>33</v>
      </c>
      <c r="C2190" t="s">
        <v>34</v>
      </c>
      <c r="D2190" t="s">
        <v>352</v>
      </c>
      <c r="F2190" t="s">
        <v>308</v>
      </c>
      <c r="I2190" t="e">
        <f>IF(Table13[[#This Row],[Measurement_Kind]]="number", 1000, IF(Table13[[#This Row],[Measurement_Kind]]=OR("boolean", "str"), 1, "N/A"))</f>
        <v>#VALUE!</v>
      </c>
      <c r="N2190" t="str">
        <f>_xlfn.IFNA(INDEX('[1]Unit _Table'!B:B, MATCH(H2190, '[1]Unit _Table'!A:A)), "")</f>
        <v/>
      </c>
      <c r="O2190" t="s">
        <v>8</v>
      </c>
      <c r="S2190" t="b">
        <v>0</v>
      </c>
    </row>
    <row r="2191" spans="1:19">
      <c r="A2191" s="1">
        <v>2189</v>
      </c>
      <c r="B2191" t="s">
        <v>33</v>
      </c>
      <c r="C2191" t="s">
        <v>566</v>
      </c>
      <c r="D2191" t="s">
        <v>352</v>
      </c>
      <c r="F2191" t="s">
        <v>308</v>
      </c>
      <c r="I2191">
        <v>1</v>
      </c>
      <c r="M2191" t="s">
        <v>305</v>
      </c>
      <c r="N2191" t="str">
        <f>_xlfn.IFNA(INDEX('[1]Unit _Table'!B:B, MATCH(H2191, '[1]Unit _Table'!A:A)), "")</f>
        <v/>
      </c>
      <c r="O2191" t="s">
        <v>8</v>
      </c>
      <c r="S2191" t="b">
        <v>0</v>
      </c>
    </row>
    <row r="2192" spans="1:19">
      <c r="A2192" s="1">
        <v>2190</v>
      </c>
      <c r="B2192" t="s">
        <v>33</v>
      </c>
      <c r="C2192" t="s">
        <v>216</v>
      </c>
      <c r="D2192" t="s">
        <v>352</v>
      </c>
      <c r="F2192" t="s">
        <v>308</v>
      </c>
      <c r="I2192">
        <v>1</v>
      </c>
      <c r="M2192" t="s">
        <v>305</v>
      </c>
      <c r="N2192" t="str">
        <f>_xlfn.IFNA(INDEX('[1]Unit _Table'!B:B, MATCH(H2192, '[1]Unit _Table'!A:A)), "")</f>
        <v/>
      </c>
      <c r="O2192" t="s">
        <v>8</v>
      </c>
      <c r="S2192" t="b">
        <v>0</v>
      </c>
    </row>
    <row r="2193" spans="1:19">
      <c r="A2193" s="1">
        <v>2191</v>
      </c>
      <c r="B2193" t="s">
        <v>33</v>
      </c>
      <c r="C2193" t="s">
        <v>214</v>
      </c>
      <c r="D2193" t="s">
        <v>352</v>
      </c>
      <c r="F2193" t="s">
        <v>308</v>
      </c>
      <c r="I2193">
        <v>1</v>
      </c>
      <c r="M2193" t="s">
        <v>305</v>
      </c>
      <c r="N2193" t="str">
        <f>_xlfn.IFNA(INDEX('[1]Unit _Table'!B:B, MATCH(H2193, '[1]Unit _Table'!A:A)), "")</f>
        <v/>
      </c>
      <c r="O2193" t="s">
        <v>8</v>
      </c>
      <c r="S2193" t="b">
        <v>0</v>
      </c>
    </row>
    <row r="2194" spans="1:19">
      <c r="A2194" s="1">
        <v>2192</v>
      </c>
      <c r="B2194" t="s">
        <v>33</v>
      </c>
      <c r="C2194" t="s">
        <v>213</v>
      </c>
      <c r="D2194" t="s">
        <v>352</v>
      </c>
      <c r="F2194" t="s">
        <v>308</v>
      </c>
      <c r="I2194" t="e">
        <f>IF(Table13[[#This Row],[Measurement_Kind]]="number", 1000, IF(Table13[[#This Row],[Measurement_Kind]]=OR("boolean", "str"), 1, "N/A"))</f>
        <v>#VALUE!</v>
      </c>
      <c r="L2194" t="s">
        <v>306</v>
      </c>
      <c r="M2194" t="s">
        <v>305</v>
      </c>
      <c r="N2194" t="str">
        <f>_xlfn.IFNA(INDEX('[1]Unit _Table'!B:B, MATCH(H2194, '[1]Unit _Table'!A:A)), "")</f>
        <v/>
      </c>
      <c r="O2194" t="s">
        <v>8</v>
      </c>
      <c r="S2194" t="b">
        <v>0</v>
      </c>
    </row>
    <row r="2195" spans="1:19">
      <c r="A2195" s="1">
        <v>2193</v>
      </c>
      <c r="B2195" t="s">
        <v>33</v>
      </c>
      <c r="C2195" t="s">
        <v>215</v>
      </c>
      <c r="D2195" t="s">
        <v>352</v>
      </c>
      <c r="F2195" t="s">
        <v>308</v>
      </c>
      <c r="I2195">
        <v>1</v>
      </c>
      <c r="M2195" t="s">
        <v>305</v>
      </c>
      <c r="N2195" t="str">
        <f>_xlfn.IFNA(INDEX('[1]Unit _Table'!B:B, MATCH(H2195, '[1]Unit _Table'!A:A)), "")</f>
        <v/>
      </c>
      <c r="O2195" t="s">
        <v>8</v>
      </c>
      <c r="S2195" t="b">
        <v>0</v>
      </c>
    </row>
    <row r="2196" spans="1:19">
      <c r="A2196" s="1">
        <v>2194</v>
      </c>
      <c r="B2196" t="s">
        <v>33</v>
      </c>
      <c r="C2196" t="s">
        <v>35</v>
      </c>
      <c r="D2196" t="s">
        <v>352</v>
      </c>
      <c r="F2196" t="s">
        <v>308</v>
      </c>
      <c r="I2196" t="e">
        <f>IF(Table13[[#This Row],[Measurement_Kind]]="number", 1000, IF(Table13[[#This Row],[Measurement_Kind]]=OR("boolean", "str"), 1, "N/A"))</f>
        <v>#VALUE!</v>
      </c>
      <c r="N2196" t="str">
        <f>_xlfn.IFNA(INDEX('[1]Unit _Table'!B:B, MATCH(H2196, '[1]Unit _Table'!A:A)), "")</f>
        <v/>
      </c>
      <c r="O2196" t="s">
        <v>8</v>
      </c>
      <c r="S2196" t="b">
        <v>0</v>
      </c>
    </row>
    <row r="2197" spans="1:19">
      <c r="A2197" s="1">
        <v>2195</v>
      </c>
      <c r="B2197" t="s">
        <v>33</v>
      </c>
      <c r="C2197" t="s">
        <v>479</v>
      </c>
      <c r="D2197" t="s">
        <v>352</v>
      </c>
      <c r="F2197" t="s">
        <v>308</v>
      </c>
      <c r="I2197" t="e">
        <f>IF(Table13[[#This Row],[Measurement_Kind]]="number", 1000, IF(Table13[[#This Row],[Measurement_Kind]]=OR("boolean", "str"), 1, "N/A"))</f>
        <v>#VALUE!</v>
      </c>
      <c r="N2197" t="str">
        <f>_xlfn.IFNA(INDEX('[1]Unit _Table'!B:B, MATCH(H2197, '[1]Unit _Table'!A:A)), "")</f>
        <v/>
      </c>
      <c r="O2197" t="s">
        <v>8</v>
      </c>
      <c r="S2197" t="b">
        <v>0</v>
      </c>
    </row>
    <row r="2198" spans="1:19">
      <c r="A2198" s="1">
        <v>2196</v>
      </c>
      <c r="B2198" t="s">
        <v>45</v>
      </c>
      <c r="C2198" t="s">
        <v>47</v>
      </c>
      <c r="D2198" t="s">
        <v>352</v>
      </c>
      <c r="F2198" t="s">
        <v>308</v>
      </c>
      <c r="I2198" t="e">
        <f>IF(Table13[[#This Row],[Measurement_Kind]]="number", 1000, IF(Table13[[#This Row],[Measurement_Kind]]=OR("boolean", "str"), 1, "N/A"))</f>
        <v>#VALUE!</v>
      </c>
      <c r="N2198" t="str">
        <f>_xlfn.IFNA(INDEX('[1]Unit _Table'!B:B, MATCH(H2198, '[1]Unit _Table'!A:A)), "")</f>
        <v/>
      </c>
      <c r="O2198" t="s">
        <v>8</v>
      </c>
      <c r="S2198" t="b">
        <v>0</v>
      </c>
    </row>
    <row r="2199" spans="1:19">
      <c r="A2199" s="1">
        <v>2197</v>
      </c>
      <c r="B2199" t="s">
        <v>45</v>
      </c>
      <c r="C2199" t="s">
        <v>48</v>
      </c>
      <c r="D2199" t="s">
        <v>352</v>
      </c>
      <c r="F2199" t="s">
        <v>308</v>
      </c>
      <c r="I2199" t="e">
        <f>IF(Table13[[#This Row],[Measurement_Kind]]="number", 1000, IF(Table13[[#This Row],[Measurement_Kind]]=OR("boolean", "str"), 1, "N/A"))</f>
        <v>#VALUE!</v>
      </c>
      <c r="N2199" t="str">
        <f>_xlfn.IFNA(INDEX('[1]Unit _Table'!B:B, MATCH(H2199, '[1]Unit _Table'!A:A)), "")</f>
        <v/>
      </c>
      <c r="O2199" t="s">
        <v>8</v>
      </c>
      <c r="S2199" t="b">
        <v>0</v>
      </c>
    </row>
    <row r="2200" spans="1:19">
      <c r="A2200" s="1">
        <v>2198</v>
      </c>
      <c r="B2200" t="s">
        <v>45</v>
      </c>
      <c r="C2200" t="s">
        <v>49</v>
      </c>
      <c r="D2200" t="s">
        <v>352</v>
      </c>
      <c r="F2200" t="s">
        <v>308</v>
      </c>
      <c r="I2200" t="e">
        <f>IF(Table13[[#This Row],[Measurement_Kind]]="number", 1000, IF(Table13[[#This Row],[Measurement_Kind]]=OR("boolean", "str"), 1, "N/A"))</f>
        <v>#VALUE!</v>
      </c>
      <c r="N2200" t="str">
        <f>_xlfn.IFNA(INDEX('[1]Unit _Table'!B:B, MATCH(H2200, '[1]Unit _Table'!A:A)), "")</f>
        <v/>
      </c>
      <c r="O2200" t="s">
        <v>8</v>
      </c>
      <c r="S2200" t="b">
        <v>0</v>
      </c>
    </row>
    <row r="2201" spans="1:19">
      <c r="A2201" s="1">
        <v>2199</v>
      </c>
      <c r="B2201" t="s">
        <v>45</v>
      </c>
      <c r="C2201" t="s">
        <v>50</v>
      </c>
      <c r="D2201" t="s">
        <v>352</v>
      </c>
      <c r="F2201" t="s">
        <v>308</v>
      </c>
      <c r="I2201" t="e">
        <f>IF(Table13[[#This Row],[Measurement_Kind]]="number", 1000, IF(Table13[[#This Row],[Measurement_Kind]]=OR("boolean", "str"), 1, "N/A"))</f>
        <v>#VALUE!</v>
      </c>
      <c r="N2201" t="str">
        <f>_xlfn.IFNA(INDEX('[1]Unit _Table'!B:B, MATCH(H2201, '[1]Unit _Table'!A:A)), "")</f>
        <v/>
      </c>
      <c r="O2201" t="s">
        <v>8</v>
      </c>
      <c r="S2201" t="b">
        <v>0</v>
      </c>
    </row>
    <row r="2202" spans="1:19">
      <c r="A2202" s="1">
        <v>2200</v>
      </c>
      <c r="B2202" t="s">
        <v>45</v>
      </c>
      <c r="C2202" t="s">
        <v>52</v>
      </c>
      <c r="D2202" t="s">
        <v>352</v>
      </c>
      <c r="F2202" t="s">
        <v>308</v>
      </c>
      <c r="I2202" t="e">
        <f>IF(Table13[[#This Row],[Measurement_Kind]]="number", 1000, IF(Table13[[#This Row],[Measurement_Kind]]=OR("boolean", "str"), 1, "N/A"))</f>
        <v>#VALUE!</v>
      </c>
      <c r="N2202" t="str">
        <f>_xlfn.IFNA(INDEX('[1]Unit _Table'!B:B, MATCH(H2202, '[1]Unit _Table'!A:A)), "")</f>
        <v/>
      </c>
      <c r="O2202" t="s">
        <v>8</v>
      </c>
      <c r="S2202" t="b">
        <v>0</v>
      </c>
    </row>
    <row r="2203" spans="1:19">
      <c r="A2203" s="1">
        <v>2201</v>
      </c>
      <c r="B2203" t="s">
        <v>45</v>
      </c>
      <c r="C2203" t="s">
        <v>53</v>
      </c>
      <c r="D2203" t="s">
        <v>352</v>
      </c>
      <c r="F2203" t="s">
        <v>308</v>
      </c>
      <c r="I2203" t="e">
        <f>IF(Table13[[#This Row],[Measurement_Kind]]="number", 1000, IF(Table13[[#This Row],[Measurement_Kind]]=OR("boolean", "str"), 1, "N/A"))</f>
        <v>#VALUE!</v>
      </c>
      <c r="N2203" t="str">
        <f>_xlfn.IFNA(INDEX('[1]Unit _Table'!B:B, MATCH(H2203, '[1]Unit _Table'!A:A)), "")</f>
        <v/>
      </c>
      <c r="O2203" t="s">
        <v>8</v>
      </c>
      <c r="S2203" t="b">
        <v>0</v>
      </c>
    </row>
    <row r="2204" spans="1:19">
      <c r="A2204" s="1">
        <v>2202</v>
      </c>
      <c r="B2204" t="s">
        <v>45</v>
      </c>
      <c r="C2204" t="s">
        <v>54</v>
      </c>
      <c r="D2204" t="s">
        <v>352</v>
      </c>
      <c r="F2204" t="s">
        <v>308</v>
      </c>
      <c r="I2204" t="e">
        <f>IF(Table13[[#This Row],[Measurement_Kind]]="number", 1000, IF(Table13[[#This Row],[Measurement_Kind]]=OR("boolean", "str"), 1, "N/A"))</f>
        <v>#VALUE!</v>
      </c>
      <c r="N2204" t="str">
        <f>_xlfn.IFNA(INDEX('[1]Unit _Table'!B:B, MATCH(H2204, '[1]Unit _Table'!A:A)), "")</f>
        <v/>
      </c>
      <c r="O2204" t="s">
        <v>8</v>
      </c>
      <c r="S2204" t="b">
        <v>0</v>
      </c>
    </row>
    <row r="2205" spans="1:19">
      <c r="A2205" s="1">
        <v>2203</v>
      </c>
      <c r="B2205" t="s">
        <v>45</v>
      </c>
      <c r="C2205" t="s">
        <v>55</v>
      </c>
      <c r="D2205" t="s">
        <v>352</v>
      </c>
      <c r="F2205" t="s">
        <v>308</v>
      </c>
      <c r="I2205" t="e">
        <f>IF(Table13[[#This Row],[Measurement_Kind]]="number", 1000, IF(Table13[[#This Row],[Measurement_Kind]]=OR("boolean", "str"), 1, "N/A"))</f>
        <v>#VALUE!</v>
      </c>
      <c r="N2205" t="str">
        <f>_xlfn.IFNA(INDEX('[1]Unit _Table'!B:B, MATCH(H2205, '[1]Unit _Table'!A:A)), "")</f>
        <v/>
      </c>
      <c r="O2205" t="s">
        <v>8</v>
      </c>
      <c r="S2205" t="b">
        <v>0</v>
      </c>
    </row>
    <row r="2206" spans="1:19">
      <c r="A2206" s="1">
        <v>2204</v>
      </c>
      <c r="B2206" t="s">
        <v>45</v>
      </c>
      <c r="C2206" t="s">
        <v>56</v>
      </c>
      <c r="D2206" t="s">
        <v>352</v>
      </c>
      <c r="F2206" t="s">
        <v>308</v>
      </c>
      <c r="I2206" t="e">
        <f>IF(Table13[[#This Row],[Measurement_Kind]]="number", 1000, IF(Table13[[#This Row],[Measurement_Kind]]=OR("boolean", "str"), 1, "N/A"))</f>
        <v>#VALUE!</v>
      </c>
      <c r="N2206" t="str">
        <f>_xlfn.IFNA(INDEX('[1]Unit _Table'!B:B, MATCH(H2206, '[1]Unit _Table'!A:A)), "")</f>
        <v/>
      </c>
      <c r="O2206" t="s">
        <v>8</v>
      </c>
      <c r="S2206" t="b">
        <v>0</v>
      </c>
    </row>
    <row r="2207" spans="1:19">
      <c r="A2207" s="1">
        <v>2205</v>
      </c>
      <c r="B2207" t="s">
        <v>45</v>
      </c>
      <c r="C2207" t="s">
        <v>57</v>
      </c>
      <c r="D2207" t="s">
        <v>352</v>
      </c>
      <c r="F2207" t="s">
        <v>308</v>
      </c>
      <c r="I2207" t="e">
        <f>IF(Table13[[#This Row],[Measurement_Kind]]="number", 1000, IF(Table13[[#This Row],[Measurement_Kind]]=OR("boolean", "str"), 1, "N/A"))</f>
        <v>#VALUE!</v>
      </c>
      <c r="N2207" t="str">
        <f>_xlfn.IFNA(INDEX('[1]Unit _Table'!B:B, MATCH(H2207, '[1]Unit _Table'!A:A)), "")</f>
        <v/>
      </c>
      <c r="O2207" t="s">
        <v>8</v>
      </c>
      <c r="S2207" t="b">
        <v>0</v>
      </c>
    </row>
    <row r="2208" spans="1:19">
      <c r="A2208" s="1">
        <v>2206</v>
      </c>
      <c r="B2208" t="s">
        <v>45</v>
      </c>
      <c r="C2208" t="s">
        <v>58</v>
      </c>
      <c r="D2208" t="s">
        <v>352</v>
      </c>
      <c r="F2208" t="s">
        <v>308</v>
      </c>
      <c r="I2208" t="e">
        <f>IF(Table13[[#This Row],[Measurement_Kind]]="number", 1000, IF(Table13[[#This Row],[Measurement_Kind]]=OR("boolean", "str"), 1, "N/A"))</f>
        <v>#VALUE!</v>
      </c>
      <c r="N2208" t="str">
        <f>_xlfn.IFNA(INDEX('[1]Unit _Table'!B:B, MATCH(H2208, '[1]Unit _Table'!A:A)), "")</f>
        <v/>
      </c>
      <c r="O2208" t="s">
        <v>8</v>
      </c>
      <c r="S2208" t="b">
        <v>0</v>
      </c>
    </row>
    <row r="2209" spans="1:19">
      <c r="A2209" s="1">
        <v>2207</v>
      </c>
      <c r="B2209" t="s">
        <v>45</v>
      </c>
      <c r="C2209" t="s">
        <v>59</v>
      </c>
      <c r="D2209" t="s">
        <v>352</v>
      </c>
      <c r="F2209" t="s">
        <v>308</v>
      </c>
      <c r="I2209" t="e">
        <f>IF(Table13[[#This Row],[Measurement_Kind]]="number", 1000, IF(Table13[[#This Row],[Measurement_Kind]]=OR("boolean", "str"), 1, "N/A"))</f>
        <v>#VALUE!</v>
      </c>
      <c r="N2209" t="str">
        <f>_xlfn.IFNA(INDEX('[1]Unit _Table'!B:B, MATCH(H2209, '[1]Unit _Table'!A:A)), "")</f>
        <v/>
      </c>
      <c r="O2209" t="s">
        <v>8</v>
      </c>
      <c r="S2209" t="b">
        <v>0</v>
      </c>
    </row>
    <row r="2210" spans="1:19">
      <c r="A2210" s="1">
        <v>2208</v>
      </c>
      <c r="B2210" t="s">
        <v>45</v>
      </c>
      <c r="C2210" t="s">
        <v>60</v>
      </c>
      <c r="D2210" t="s">
        <v>352</v>
      </c>
      <c r="F2210" t="s">
        <v>308</v>
      </c>
      <c r="I2210" t="e">
        <f>IF(Table13[[#This Row],[Measurement_Kind]]="number", 1000, IF(Table13[[#This Row],[Measurement_Kind]]=OR("boolean", "str"), 1, "N/A"))</f>
        <v>#VALUE!</v>
      </c>
      <c r="N2210" t="str">
        <f>_xlfn.IFNA(INDEX('[1]Unit _Table'!B:B, MATCH(H2210, '[1]Unit _Table'!A:A)), "")</f>
        <v/>
      </c>
      <c r="O2210" t="s">
        <v>8</v>
      </c>
      <c r="S2210" t="b">
        <v>0</v>
      </c>
    </row>
    <row r="2211" spans="1:19">
      <c r="A2211" s="1">
        <v>2209</v>
      </c>
      <c r="B2211" t="s">
        <v>45</v>
      </c>
      <c r="C2211" t="s">
        <v>120</v>
      </c>
      <c r="D2211" t="s">
        <v>352</v>
      </c>
      <c r="F2211" t="s">
        <v>308</v>
      </c>
      <c r="I2211" t="e">
        <f>IF(Table13[[#This Row],[Measurement_Kind]]="number", 1000, IF(Table13[[#This Row],[Measurement_Kind]]=OR("boolean", "str"), 1, "N/A"))</f>
        <v>#VALUE!</v>
      </c>
      <c r="N2211" t="str">
        <f>_xlfn.IFNA(INDEX('[1]Unit _Table'!B:B, MATCH(H2211, '[1]Unit _Table'!A:A)), "")</f>
        <v/>
      </c>
      <c r="O2211" t="s">
        <v>8</v>
      </c>
      <c r="S2211" t="b">
        <v>0</v>
      </c>
    </row>
    <row r="2212" spans="1:19">
      <c r="A2212" s="1">
        <v>2210</v>
      </c>
      <c r="B2212" t="s">
        <v>45</v>
      </c>
      <c r="C2212" t="s">
        <v>61</v>
      </c>
      <c r="D2212" t="s">
        <v>352</v>
      </c>
      <c r="F2212" t="s">
        <v>308</v>
      </c>
      <c r="I2212" t="e">
        <f>IF(Table13[[#This Row],[Measurement_Kind]]="number", 1000, IF(Table13[[#This Row],[Measurement_Kind]]=OR("boolean", "str"), 1, "N/A"))</f>
        <v>#VALUE!</v>
      </c>
      <c r="N2212" t="str">
        <f>_xlfn.IFNA(INDEX('[1]Unit _Table'!B:B, MATCH(H2212, '[1]Unit _Table'!A:A)), "")</f>
        <v/>
      </c>
      <c r="O2212" t="s">
        <v>8</v>
      </c>
      <c r="S2212" t="b">
        <v>0</v>
      </c>
    </row>
    <row r="2213" spans="1:19">
      <c r="A2213" s="1">
        <v>2211</v>
      </c>
      <c r="B2213" t="s">
        <v>45</v>
      </c>
      <c r="C2213" t="s">
        <v>62</v>
      </c>
      <c r="D2213" t="s">
        <v>352</v>
      </c>
      <c r="F2213" t="s">
        <v>308</v>
      </c>
      <c r="I2213" t="e">
        <f>IF(Table13[[#This Row],[Measurement_Kind]]="number", 1000, IF(Table13[[#This Row],[Measurement_Kind]]=OR("boolean", "str"), 1, "N/A"))</f>
        <v>#VALUE!</v>
      </c>
      <c r="N2213" t="str">
        <f>_xlfn.IFNA(INDEX('[1]Unit _Table'!B:B, MATCH(H2213, '[1]Unit _Table'!A:A)), "")</f>
        <v/>
      </c>
      <c r="O2213" t="s">
        <v>8</v>
      </c>
      <c r="S2213" t="b">
        <v>0</v>
      </c>
    </row>
    <row r="2214" spans="1:19">
      <c r="A2214" s="1">
        <v>2212</v>
      </c>
      <c r="B2214" t="s">
        <v>45</v>
      </c>
      <c r="C2214" t="s">
        <v>63</v>
      </c>
      <c r="D2214" t="s">
        <v>352</v>
      </c>
      <c r="F2214" t="s">
        <v>308</v>
      </c>
      <c r="I2214">
        <v>1</v>
      </c>
      <c r="L2214" t="s">
        <v>541</v>
      </c>
      <c r="M2214" t="s">
        <v>298</v>
      </c>
      <c r="N2214" t="str">
        <f>_xlfn.IFNA(INDEX('[1]Unit _Table'!B:B, MATCH(H2214, '[1]Unit _Table'!A:A)), "")</f>
        <v/>
      </c>
      <c r="O2214" t="s">
        <v>8</v>
      </c>
      <c r="S2214" t="b">
        <v>0</v>
      </c>
    </row>
    <row r="2215" spans="1:19">
      <c r="A2215" s="1">
        <v>2213</v>
      </c>
      <c r="B2215" t="s">
        <v>45</v>
      </c>
      <c r="C2215" t="s">
        <v>65</v>
      </c>
      <c r="D2215" t="s">
        <v>352</v>
      </c>
      <c r="F2215" t="s">
        <v>308</v>
      </c>
      <c r="I2215" t="e">
        <f>IF(Table13[[#This Row],[Measurement_Kind]]="number", 1000, IF(Table13[[#This Row],[Measurement_Kind]]=OR("boolean", "str"), 1, "N/A"))</f>
        <v>#VALUE!</v>
      </c>
      <c r="N2215" t="str">
        <f>_xlfn.IFNA(INDEX('[1]Unit _Table'!B:B, MATCH(H2215, '[1]Unit _Table'!A:A)), "")</f>
        <v/>
      </c>
      <c r="O2215" t="s">
        <v>8</v>
      </c>
      <c r="S2215" t="b">
        <v>0</v>
      </c>
    </row>
    <row r="2216" spans="1:19">
      <c r="A2216" s="1">
        <v>2214</v>
      </c>
      <c r="B2216" t="s">
        <v>45</v>
      </c>
      <c r="C2216" t="s">
        <v>66</v>
      </c>
      <c r="D2216" t="s">
        <v>352</v>
      </c>
      <c r="F2216" t="s">
        <v>308</v>
      </c>
      <c r="I2216" t="e">
        <f>IF(Table13[[#This Row],[Measurement_Kind]]="number", 1000, IF(Table13[[#This Row],[Measurement_Kind]]=OR("boolean", "str"), 1, "N/A"))</f>
        <v>#VALUE!</v>
      </c>
      <c r="N2216" t="str">
        <f>_xlfn.IFNA(INDEX('[1]Unit _Table'!B:B, MATCH(H2216, '[1]Unit _Table'!A:A)), "")</f>
        <v/>
      </c>
      <c r="O2216" t="s">
        <v>8</v>
      </c>
      <c r="S2216" t="b">
        <v>0</v>
      </c>
    </row>
    <row r="2217" spans="1:19">
      <c r="A2217" s="1">
        <v>2215</v>
      </c>
      <c r="B2217" t="s">
        <v>45</v>
      </c>
      <c r="C2217" t="s">
        <v>67</v>
      </c>
      <c r="D2217" t="s">
        <v>352</v>
      </c>
      <c r="F2217" t="s">
        <v>308</v>
      </c>
      <c r="I2217" t="e">
        <f>IF(Table13[[#This Row],[Measurement_Kind]]="number", 1000, IF(Table13[[#This Row],[Measurement_Kind]]=OR("boolean", "str"), 1, "N/A"))</f>
        <v>#VALUE!</v>
      </c>
      <c r="N2217" t="str">
        <f>_xlfn.IFNA(INDEX('[1]Unit _Table'!B:B, MATCH(H2217, '[1]Unit _Table'!A:A)), "")</f>
        <v/>
      </c>
      <c r="O2217" t="s">
        <v>8</v>
      </c>
      <c r="S2217" t="b">
        <v>0</v>
      </c>
    </row>
    <row r="2218" spans="1:19">
      <c r="A2218" s="1">
        <v>2216</v>
      </c>
      <c r="B2218" t="s">
        <v>45</v>
      </c>
      <c r="C2218" t="s">
        <v>68</v>
      </c>
      <c r="D2218" t="s">
        <v>352</v>
      </c>
      <c r="F2218" t="s">
        <v>308</v>
      </c>
      <c r="I2218" t="e">
        <f>IF(Table13[[#This Row],[Measurement_Kind]]="number", 1000, IF(Table13[[#This Row],[Measurement_Kind]]=OR("boolean", "str"), 1, "N/A"))</f>
        <v>#VALUE!</v>
      </c>
      <c r="N2218" t="str">
        <f>_xlfn.IFNA(INDEX('[1]Unit _Table'!B:B, MATCH(H2218, '[1]Unit _Table'!A:A)), "")</f>
        <v/>
      </c>
      <c r="O2218" t="s">
        <v>8</v>
      </c>
      <c r="S2218" t="b">
        <v>0</v>
      </c>
    </row>
    <row r="2219" spans="1:19">
      <c r="A2219" s="1">
        <v>2217</v>
      </c>
      <c r="B2219" t="s">
        <v>45</v>
      </c>
      <c r="C2219" t="s">
        <v>70</v>
      </c>
      <c r="D2219" t="s">
        <v>352</v>
      </c>
      <c r="F2219" t="s">
        <v>308</v>
      </c>
      <c r="I2219" t="e">
        <f>IF(Table13[[#This Row],[Measurement_Kind]]="number", 1000, IF(Table13[[#This Row],[Measurement_Kind]]=OR("boolean", "str"), 1, "N/A"))</f>
        <v>#VALUE!</v>
      </c>
      <c r="N2219" t="str">
        <f>_xlfn.IFNA(INDEX('[1]Unit _Table'!B:B, MATCH(H2219, '[1]Unit _Table'!A:A)), "")</f>
        <v/>
      </c>
      <c r="O2219" t="s">
        <v>8</v>
      </c>
      <c r="S2219" t="b">
        <v>0</v>
      </c>
    </row>
    <row r="2220" spans="1:19">
      <c r="A2220" s="1">
        <v>2218</v>
      </c>
      <c r="B2220" t="s">
        <v>45</v>
      </c>
      <c r="C2220" t="s">
        <v>71</v>
      </c>
      <c r="D2220" t="s">
        <v>352</v>
      </c>
      <c r="F2220" t="s">
        <v>308</v>
      </c>
      <c r="I2220" t="e">
        <f>IF(Table13[[#This Row],[Measurement_Kind]]="number", 1000, IF(Table13[[#This Row],[Measurement_Kind]]=OR("boolean", "str"), 1, "N/A"))</f>
        <v>#VALUE!</v>
      </c>
      <c r="N2220" t="str">
        <f>_xlfn.IFNA(INDEX('[1]Unit _Table'!B:B, MATCH(H2220, '[1]Unit _Table'!A:A)), "")</f>
        <v/>
      </c>
      <c r="O2220" t="s">
        <v>8</v>
      </c>
      <c r="S2220" t="b">
        <v>0</v>
      </c>
    </row>
    <row r="2221" spans="1:19">
      <c r="A2221" s="1">
        <v>2219</v>
      </c>
      <c r="B2221" t="s">
        <v>45</v>
      </c>
      <c r="C2221" t="s">
        <v>72</v>
      </c>
      <c r="D2221" t="s">
        <v>352</v>
      </c>
      <c r="F2221" t="s">
        <v>308</v>
      </c>
      <c r="I2221" t="e">
        <f>IF(Table13[[#This Row],[Measurement_Kind]]="number", 1000, IF(Table13[[#This Row],[Measurement_Kind]]=OR("boolean", "str"), 1, "N/A"))</f>
        <v>#VALUE!</v>
      </c>
      <c r="N2221" t="str">
        <f>_xlfn.IFNA(INDEX('[1]Unit _Table'!B:B, MATCH(H2221, '[1]Unit _Table'!A:A)), "")</f>
        <v/>
      </c>
      <c r="O2221" t="s">
        <v>8</v>
      </c>
      <c r="S2221" t="b">
        <v>0</v>
      </c>
    </row>
    <row r="2222" spans="1:19">
      <c r="A2222" s="1">
        <v>2220</v>
      </c>
      <c r="B2222" t="s">
        <v>45</v>
      </c>
      <c r="C2222" t="s">
        <v>121</v>
      </c>
      <c r="D2222" t="s">
        <v>352</v>
      </c>
      <c r="F2222" t="s">
        <v>308</v>
      </c>
      <c r="I2222" t="e">
        <f>IF(Table13[[#This Row],[Measurement_Kind]]="number", 1000, IF(Table13[[#This Row],[Measurement_Kind]]=OR("boolean", "str"), 1, "N/A"))</f>
        <v>#VALUE!</v>
      </c>
      <c r="N2222" t="str">
        <f>_xlfn.IFNA(INDEX('[1]Unit _Table'!B:B, MATCH(H2222, '[1]Unit _Table'!A:A)), "")</f>
        <v/>
      </c>
      <c r="O2222" t="s">
        <v>8</v>
      </c>
      <c r="S2222" t="b">
        <v>0</v>
      </c>
    </row>
    <row r="2223" spans="1:19">
      <c r="A2223" s="1">
        <v>2221</v>
      </c>
      <c r="B2223" t="s">
        <v>45</v>
      </c>
      <c r="C2223" t="s">
        <v>74</v>
      </c>
      <c r="D2223" t="s">
        <v>352</v>
      </c>
      <c r="F2223" t="s">
        <v>308</v>
      </c>
      <c r="I2223" t="e">
        <f>IF(Table13[[#This Row],[Measurement_Kind]]="number", 1000, IF(Table13[[#This Row],[Measurement_Kind]]=OR("boolean", "str"), 1, "N/A"))</f>
        <v>#VALUE!</v>
      </c>
      <c r="N2223" t="str">
        <f>_xlfn.IFNA(INDEX('[1]Unit _Table'!B:B, MATCH(H2223, '[1]Unit _Table'!A:A)), "")</f>
        <v/>
      </c>
      <c r="O2223" t="s">
        <v>8</v>
      </c>
      <c r="S2223" t="b">
        <v>0</v>
      </c>
    </row>
    <row r="2224" spans="1:19">
      <c r="A2224" s="1">
        <v>2222</v>
      </c>
      <c r="B2224" t="s">
        <v>45</v>
      </c>
      <c r="C2224" t="s">
        <v>75</v>
      </c>
      <c r="D2224" t="s">
        <v>352</v>
      </c>
      <c r="F2224" t="s">
        <v>308</v>
      </c>
      <c r="I2224" t="e">
        <f>IF(Table13[[#This Row],[Measurement_Kind]]="number", 1000, IF(Table13[[#This Row],[Measurement_Kind]]=OR("boolean", "str"), 1, "N/A"))</f>
        <v>#VALUE!</v>
      </c>
      <c r="N2224" t="str">
        <f>_xlfn.IFNA(INDEX('[1]Unit _Table'!B:B, MATCH(H2224, '[1]Unit _Table'!A:A)), "")</f>
        <v/>
      </c>
      <c r="O2224" t="s">
        <v>8</v>
      </c>
      <c r="S2224" t="b">
        <v>0</v>
      </c>
    </row>
    <row r="2225" spans="1:19">
      <c r="A2225" s="1">
        <v>2223</v>
      </c>
      <c r="B2225" t="s">
        <v>45</v>
      </c>
      <c r="C2225" t="s">
        <v>77</v>
      </c>
      <c r="D2225" t="s">
        <v>352</v>
      </c>
      <c r="F2225" t="s">
        <v>308</v>
      </c>
      <c r="I2225" t="e">
        <f>IF(Table13[[#This Row],[Measurement_Kind]]="number", 1000, IF(Table13[[#This Row],[Measurement_Kind]]=OR("boolean", "str"), 1, "N/A"))</f>
        <v>#VALUE!</v>
      </c>
      <c r="N2225" t="str">
        <f>_xlfn.IFNA(INDEX('[1]Unit _Table'!B:B, MATCH(H2225, '[1]Unit _Table'!A:A)), "")</f>
        <v/>
      </c>
      <c r="O2225" t="s">
        <v>8</v>
      </c>
      <c r="S2225" t="b">
        <v>0</v>
      </c>
    </row>
    <row r="2226" spans="1:19">
      <c r="A2226" s="1">
        <v>2224</v>
      </c>
      <c r="B2226" t="s">
        <v>45</v>
      </c>
      <c r="C2226" t="s">
        <v>78</v>
      </c>
      <c r="D2226" t="s">
        <v>352</v>
      </c>
      <c r="F2226" t="s">
        <v>308</v>
      </c>
      <c r="I2226" t="e">
        <f>IF(Table13[[#This Row],[Measurement_Kind]]="number", 1000, IF(Table13[[#This Row],[Measurement_Kind]]=OR("boolean", "str"), 1, "N/A"))</f>
        <v>#VALUE!</v>
      </c>
      <c r="N2226" t="str">
        <f>_xlfn.IFNA(INDEX('[1]Unit _Table'!B:B, MATCH(H2226, '[1]Unit _Table'!A:A)), "")</f>
        <v/>
      </c>
      <c r="O2226" t="s">
        <v>8</v>
      </c>
      <c r="S2226" t="b">
        <v>0</v>
      </c>
    </row>
    <row r="2227" spans="1:19">
      <c r="A2227" s="1">
        <v>2225</v>
      </c>
      <c r="B2227" t="s">
        <v>45</v>
      </c>
      <c r="C2227" t="s">
        <v>79</v>
      </c>
      <c r="D2227" t="s">
        <v>352</v>
      </c>
      <c r="F2227" t="s">
        <v>308</v>
      </c>
      <c r="I2227" t="e">
        <f>IF(Table13[[#This Row],[Measurement_Kind]]="number", 1000, IF(Table13[[#This Row],[Measurement_Kind]]=OR("boolean", "str"), 1, "N/A"))</f>
        <v>#VALUE!</v>
      </c>
      <c r="N2227" t="str">
        <f>_xlfn.IFNA(INDEX('[1]Unit _Table'!B:B, MATCH(H2227, '[1]Unit _Table'!A:A)), "")</f>
        <v/>
      </c>
      <c r="O2227" t="s">
        <v>8</v>
      </c>
      <c r="S2227" t="b">
        <v>0</v>
      </c>
    </row>
    <row r="2228" spans="1:19">
      <c r="A2228" s="1">
        <v>2226</v>
      </c>
      <c r="B2228" t="s">
        <v>45</v>
      </c>
      <c r="C2228" t="s">
        <v>80</v>
      </c>
      <c r="D2228" t="s">
        <v>352</v>
      </c>
      <c r="F2228" t="s">
        <v>308</v>
      </c>
      <c r="I2228" t="e">
        <f>IF(Table13[[#This Row],[Measurement_Kind]]="number", 1000, IF(Table13[[#This Row],[Measurement_Kind]]=OR("boolean", "str"), 1, "N/A"))</f>
        <v>#VALUE!</v>
      </c>
      <c r="N2228" t="str">
        <f>_xlfn.IFNA(INDEX('[1]Unit _Table'!B:B, MATCH(H2228, '[1]Unit _Table'!A:A)), "")</f>
        <v/>
      </c>
      <c r="O2228" t="s">
        <v>8</v>
      </c>
      <c r="S2228" t="b">
        <v>0</v>
      </c>
    </row>
    <row r="2229" spans="1:19">
      <c r="A2229" s="1">
        <v>2227</v>
      </c>
      <c r="B2229" t="s">
        <v>45</v>
      </c>
      <c r="C2229" t="s">
        <v>89</v>
      </c>
      <c r="D2229" t="s">
        <v>352</v>
      </c>
      <c r="F2229" t="s">
        <v>308</v>
      </c>
      <c r="I2229" t="e">
        <f>IF(Table13[[#This Row],[Measurement_Kind]]="number", 1000, IF(Table13[[#This Row],[Measurement_Kind]]=OR("boolean", "str"), 1, "N/A"))</f>
        <v>#VALUE!</v>
      </c>
      <c r="N2229" t="str">
        <f>_xlfn.IFNA(INDEX('[1]Unit _Table'!B:B, MATCH(H2229, '[1]Unit _Table'!A:A)), "")</f>
        <v/>
      </c>
      <c r="O2229" t="s">
        <v>8</v>
      </c>
      <c r="S2229" t="b">
        <v>0</v>
      </c>
    </row>
    <row r="2230" spans="1:19">
      <c r="A2230" s="1">
        <v>2228</v>
      </c>
      <c r="B2230" t="s">
        <v>45</v>
      </c>
      <c r="C2230" t="s">
        <v>90</v>
      </c>
      <c r="D2230" t="s">
        <v>352</v>
      </c>
      <c r="F2230" t="s">
        <v>308</v>
      </c>
      <c r="I2230" t="e">
        <f>IF(Table13[[#This Row],[Measurement_Kind]]="number", 1000, IF(Table13[[#This Row],[Measurement_Kind]]=OR("boolean", "str"), 1, "N/A"))</f>
        <v>#VALUE!</v>
      </c>
      <c r="N2230" t="str">
        <f>_xlfn.IFNA(INDEX('[1]Unit _Table'!B:B, MATCH(H2230, '[1]Unit _Table'!A:A)), "")</f>
        <v/>
      </c>
      <c r="O2230" t="s">
        <v>8</v>
      </c>
      <c r="S2230" t="b">
        <v>0</v>
      </c>
    </row>
    <row r="2231" spans="1:19">
      <c r="A2231" s="1">
        <v>2229</v>
      </c>
      <c r="B2231" t="s">
        <v>45</v>
      </c>
      <c r="C2231" t="s">
        <v>91</v>
      </c>
      <c r="D2231" t="s">
        <v>352</v>
      </c>
      <c r="F2231" t="s">
        <v>308</v>
      </c>
      <c r="I2231" t="e">
        <f>IF(Table13[[#This Row],[Measurement_Kind]]="number", 1000, IF(Table13[[#This Row],[Measurement_Kind]]=OR("boolean", "str"), 1, "N/A"))</f>
        <v>#VALUE!</v>
      </c>
      <c r="N2231" t="str">
        <f>_xlfn.IFNA(INDEX('[1]Unit _Table'!B:B, MATCH(H2231, '[1]Unit _Table'!A:A)), "")</f>
        <v/>
      </c>
      <c r="O2231" t="s">
        <v>8</v>
      </c>
      <c r="S2231" t="b">
        <v>0</v>
      </c>
    </row>
    <row r="2232" spans="1:19">
      <c r="A2232" s="1">
        <v>2230</v>
      </c>
      <c r="B2232" t="s">
        <v>45</v>
      </c>
      <c r="C2232" t="s">
        <v>92</v>
      </c>
      <c r="D2232" t="s">
        <v>352</v>
      </c>
      <c r="F2232" t="s">
        <v>308</v>
      </c>
      <c r="I2232" t="e">
        <f>IF(Table13[[#This Row],[Measurement_Kind]]="number", 1000, IF(Table13[[#This Row],[Measurement_Kind]]=OR("boolean", "str"), 1, "N/A"))</f>
        <v>#VALUE!</v>
      </c>
      <c r="N2232" t="str">
        <f>_xlfn.IFNA(INDEX('[1]Unit _Table'!B:B, MATCH(H2232, '[1]Unit _Table'!A:A)), "")</f>
        <v/>
      </c>
      <c r="O2232" t="s">
        <v>8</v>
      </c>
      <c r="S2232" t="b">
        <v>0</v>
      </c>
    </row>
    <row r="2233" spans="1:19">
      <c r="A2233" s="1">
        <v>2231</v>
      </c>
      <c r="B2233" t="s">
        <v>21</v>
      </c>
      <c r="C2233" t="s">
        <v>174</v>
      </c>
      <c r="D2233" t="s">
        <v>351</v>
      </c>
      <c r="E2233" t="s">
        <v>539</v>
      </c>
      <c r="F2233" t="s">
        <v>514</v>
      </c>
      <c r="H2233" t="s">
        <v>383</v>
      </c>
      <c r="I2233">
        <v>1000</v>
      </c>
      <c r="K2233" t="s">
        <v>425</v>
      </c>
      <c r="L2233" t="s">
        <v>423</v>
      </c>
      <c r="M2233" t="s">
        <v>380</v>
      </c>
      <c r="N2233" t="str">
        <f>_xlfn.IFNA(INDEX('[1]Unit _Table'!B:B, MATCH(H2233, '[1]Unit _Table'!$A$1:$A$1000)), "")</f>
        <v>fahrenheit</v>
      </c>
      <c r="O2233" t="s">
        <v>8</v>
      </c>
      <c r="S2233" t="b">
        <v>1</v>
      </c>
    </row>
    <row r="2234" spans="1:19">
      <c r="A2234" s="1">
        <v>2232</v>
      </c>
      <c r="B2234" t="s">
        <v>21</v>
      </c>
      <c r="C2234" t="s">
        <v>175</v>
      </c>
      <c r="D2234" t="s">
        <v>351</v>
      </c>
      <c r="E2234" t="s">
        <v>539</v>
      </c>
      <c r="F2234" t="s">
        <v>514</v>
      </c>
      <c r="H2234" t="s">
        <v>383</v>
      </c>
      <c r="I2234">
        <v>1000</v>
      </c>
      <c r="K2234" t="s">
        <v>418</v>
      </c>
      <c r="L2234" t="s">
        <v>423</v>
      </c>
      <c r="M2234" t="s">
        <v>380</v>
      </c>
      <c r="N2234" t="str">
        <f>_xlfn.IFNA(INDEX('[1]Unit _Table'!B:B, MATCH(H2234, '[1]Unit _Table'!$A$1:$A$1000)), "")</f>
        <v>fahrenheit</v>
      </c>
      <c r="O2234" t="s">
        <v>8</v>
      </c>
      <c r="S2234" t="b">
        <v>1</v>
      </c>
    </row>
    <row r="2235" spans="1:19">
      <c r="A2235" s="1">
        <v>2233</v>
      </c>
      <c r="B2235" t="s">
        <v>21</v>
      </c>
      <c r="C2235" t="s">
        <v>176</v>
      </c>
      <c r="D2235" t="s">
        <v>351</v>
      </c>
      <c r="E2235" t="s">
        <v>539</v>
      </c>
      <c r="F2235" t="s">
        <v>514</v>
      </c>
      <c r="H2235" t="s">
        <v>383</v>
      </c>
      <c r="I2235">
        <v>1000</v>
      </c>
      <c r="K2235" t="s">
        <v>426</v>
      </c>
      <c r="L2235" t="s">
        <v>306</v>
      </c>
      <c r="M2235" t="s">
        <v>380</v>
      </c>
      <c r="N2235" t="str">
        <f>_xlfn.IFNA(INDEX('[1]Unit _Table'!B:B, MATCH(H2235, '[1]Unit _Table'!$A$1:$A$1000)), "")</f>
        <v>fahrenheit</v>
      </c>
      <c r="O2235" t="s">
        <v>8</v>
      </c>
      <c r="S2235" t="b">
        <v>1</v>
      </c>
    </row>
    <row r="2236" spans="1:19">
      <c r="A2236" s="1">
        <v>2234</v>
      </c>
      <c r="B2236" t="s">
        <v>21</v>
      </c>
      <c r="C2236" t="s">
        <v>177</v>
      </c>
      <c r="D2236" t="s">
        <v>351</v>
      </c>
      <c r="E2236" t="s">
        <v>539</v>
      </c>
      <c r="F2236" t="s">
        <v>514</v>
      </c>
      <c r="I2236">
        <v>1000</v>
      </c>
      <c r="K2236" t="s">
        <v>448</v>
      </c>
      <c r="L2236" t="s">
        <v>306</v>
      </c>
      <c r="M2236" t="s">
        <v>380</v>
      </c>
      <c r="N2236" t="str">
        <f>_xlfn.IFNA(INDEX('[1]Unit _Table'!B:B, MATCH(H2236, '[1]Unit _Table'!A803:A1802)), "")</f>
        <v/>
      </c>
      <c r="O2236" t="s">
        <v>8</v>
      </c>
      <c r="S2236" t="b">
        <v>1</v>
      </c>
    </row>
    <row r="2237" spans="1:19">
      <c r="A2237" s="1">
        <v>2235</v>
      </c>
      <c r="B2237" t="s">
        <v>21</v>
      </c>
      <c r="C2237" t="s">
        <v>178</v>
      </c>
      <c r="D2237" t="s">
        <v>351</v>
      </c>
      <c r="E2237" t="s">
        <v>539</v>
      </c>
      <c r="F2237" t="s">
        <v>514</v>
      </c>
      <c r="I2237">
        <v>1000</v>
      </c>
      <c r="K2237" t="s">
        <v>427</v>
      </c>
      <c r="L2237" t="s">
        <v>423</v>
      </c>
      <c r="M2237" t="s">
        <v>380</v>
      </c>
      <c r="N2237" t="str">
        <f>_xlfn.IFNA(INDEX('[1]Unit _Table'!B:B, MATCH(H2237, '[1]Unit _Table'!A902:A1901)), "")</f>
        <v/>
      </c>
      <c r="O2237" t="s">
        <v>8</v>
      </c>
      <c r="S2237" t="b">
        <v>1</v>
      </c>
    </row>
    <row r="2238" spans="1:19">
      <c r="A2238" s="1">
        <v>2236</v>
      </c>
      <c r="B2238" t="s">
        <v>21</v>
      </c>
      <c r="C2238" t="s">
        <v>179</v>
      </c>
      <c r="D2238" t="s">
        <v>351</v>
      </c>
      <c r="E2238" t="s">
        <v>539</v>
      </c>
      <c r="F2238" t="s">
        <v>514</v>
      </c>
      <c r="H2238" t="s">
        <v>383</v>
      </c>
      <c r="I2238">
        <v>1000</v>
      </c>
      <c r="K2238" t="s">
        <v>425</v>
      </c>
      <c r="L2238" t="s">
        <v>423</v>
      </c>
      <c r="M2238" t="s">
        <v>380</v>
      </c>
      <c r="N2238" t="str">
        <f>_xlfn.IFNA(INDEX('[1]Unit _Table'!B:B, MATCH(H2238, '[1]Unit _Table'!$A$1:$A$1000)), "")</f>
        <v>fahrenheit</v>
      </c>
      <c r="O2238" t="s">
        <v>8</v>
      </c>
      <c r="S2238" t="b">
        <v>1</v>
      </c>
    </row>
    <row r="2239" spans="1:19">
      <c r="A2239" s="1">
        <v>2237</v>
      </c>
      <c r="B2239" t="s">
        <v>21</v>
      </c>
      <c r="C2239" t="s">
        <v>180</v>
      </c>
      <c r="D2239" t="s">
        <v>351</v>
      </c>
      <c r="E2239" t="s">
        <v>539</v>
      </c>
      <c r="F2239" t="s">
        <v>514</v>
      </c>
      <c r="H2239" t="s">
        <v>383</v>
      </c>
      <c r="I2239">
        <v>1000</v>
      </c>
      <c r="K2239" t="s">
        <v>424</v>
      </c>
      <c r="L2239" t="s">
        <v>423</v>
      </c>
      <c r="M2239" t="s">
        <v>380</v>
      </c>
      <c r="N2239" t="str">
        <f>_xlfn.IFNA(INDEX('[1]Unit _Table'!B:B, MATCH(H2239, '[1]Unit _Table'!$A$1:$A$1000)), "")</f>
        <v>fahrenheit</v>
      </c>
      <c r="O2239" t="s">
        <v>8</v>
      </c>
      <c r="S2239" t="b">
        <v>1</v>
      </c>
    </row>
    <row r="2240" spans="1:19">
      <c r="A2240" s="1">
        <v>2238</v>
      </c>
      <c r="B2240" t="s">
        <v>21</v>
      </c>
      <c r="C2240" t="s">
        <v>181</v>
      </c>
      <c r="D2240" t="s">
        <v>351</v>
      </c>
      <c r="F2240" t="s">
        <v>514</v>
      </c>
      <c r="I2240" t="e">
        <f>IF(Table13[[#This Row],[Measurement_Kind]]="number", 1000, IF(Table13[[#This Row],[Measurement_Kind]]=OR("boolean", "str"), 1, "N/A"))</f>
        <v>#VALUE!</v>
      </c>
      <c r="N2240" t="str">
        <f>_xlfn.IFNA(INDEX('[1]Unit _Table'!B:B, MATCH(H2240, '[1]Unit _Table'!A:A)), "")</f>
        <v/>
      </c>
      <c r="O2240" t="s">
        <v>8</v>
      </c>
      <c r="S2240" t="b">
        <v>0</v>
      </c>
    </row>
    <row r="2241" spans="1:19">
      <c r="A2241" s="1">
        <v>2239</v>
      </c>
      <c r="B2241" t="s">
        <v>21</v>
      </c>
      <c r="C2241" t="s">
        <v>182</v>
      </c>
      <c r="D2241" t="s">
        <v>351</v>
      </c>
      <c r="F2241" t="s">
        <v>514</v>
      </c>
      <c r="I2241" t="e">
        <f>IF(Table13[[#This Row],[Measurement_Kind]]="number", 1000, IF(Table13[[#This Row],[Measurement_Kind]]=OR("boolean", "str"), 1, "N/A"))</f>
        <v>#VALUE!</v>
      </c>
      <c r="N2241" t="str">
        <f>_xlfn.IFNA(INDEX('[1]Unit _Table'!B:B, MATCH(H2241, '[1]Unit _Table'!A:A)), "")</f>
        <v/>
      </c>
      <c r="O2241" t="s">
        <v>8</v>
      </c>
      <c r="S2241" t="b">
        <v>0</v>
      </c>
    </row>
    <row r="2242" spans="1:19">
      <c r="A2242" s="1">
        <v>2240</v>
      </c>
      <c r="B2242" t="s">
        <v>21</v>
      </c>
      <c r="C2242" t="s">
        <v>534</v>
      </c>
      <c r="D2242" t="s">
        <v>351</v>
      </c>
      <c r="E2242" t="s">
        <v>539</v>
      </c>
      <c r="F2242" t="s">
        <v>514</v>
      </c>
      <c r="I2242">
        <v>1000</v>
      </c>
      <c r="K2242" t="s">
        <v>533</v>
      </c>
      <c r="L2242" t="s">
        <v>306</v>
      </c>
      <c r="M2242" t="s">
        <v>380</v>
      </c>
      <c r="N2242" t="str">
        <f>_xlfn.IFNA(INDEX('[1]Unit _Table'!B:B, MATCH(H2242, '[1]Unit _Table'!A1592:A2591)), "")</f>
        <v/>
      </c>
      <c r="O2242" t="s">
        <v>8</v>
      </c>
      <c r="S2242" t="b">
        <v>0</v>
      </c>
    </row>
    <row r="2243" spans="1:19">
      <c r="A2243" s="1">
        <v>2241</v>
      </c>
      <c r="B2243" t="s">
        <v>21</v>
      </c>
      <c r="C2243" t="s">
        <v>183</v>
      </c>
      <c r="D2243" t="s">
        <v>351</v>
      </c>
      <c r="E2243" t="s">
        <v>539</v>
      </c>
      <c r="F2243" t="s">
        <v>514</v>
      </c>
      <c r="H2243" t="s">
        <v>505</v>
      </c>
      <c r="I2243">
        <v>1000</v>
      </c>
      <c r="K2243" t="s">
        <v>421</v>
      </c>
      <c r="L2243" t="s">
        <v>306</v>
      </c>
      <c r="M2243" t="s">
        <v>305</v>
      </c>
      <c r="N2243" t="s">
        <v>504</v>
      </c>
      <c r="O2243" t="s">
        <v>8</v>
      </c>
      <c r="S2243" t="b">
        <v>0</v>
      </c>
    </row>
    <row r="2244" spans="1:19">
      <c r="A2244" s="1">
        <v>2242</v>
      </c>
      <c r="B2244" t="s">
        <v>21</v>
      </c>
      <c r="C2244" t="s">
        <v>184</v>
      </c>
      <c r="D2244" t="s">
        <v>351</v>
      </c>
      <c r="E2244" t="s">
        <v>539</v>
      </c>
      <c r="F2244" t="s">
        <v>514</v>
      </c>
      <c r="I2244">
        <v>1000</v>
      </c>
      <c r="K2244" t="s">
        <v>421</v>
      </c>
      <c r="L2244" t="s">
        <v>306</v>
      </c>
      <c r="M2244" t="s">
        <v>305</v>
      </c>
      <c r="N2244" t="str">
        <f>_xlfn.IFNA(INDEX('[1]Unit _Table'!B:B, MATCH(H2244, '[1]Unit _Table'!A1690:A2689)), "")</f>
        <v/>
      </c>
      <c r="O2244" t="s">
        <v>8</v>
      </c>
      <c r="S2244" t="b">
        <v>0</v>
      </c>
    </row>
    <row r="2245" spans="1:19">
      <c r="A2245" s="1">
        <v>2243</v>
      </c>
      <c r="B2245" t="s">
        <v>21</v>
      </c>
      <c r="C2245" t="s">
        <v>185</v>
      </c>
      <c r="D2245" t="s">
        <v>351</v>
      </c>
      <c r="E2245" t="s">
        <v>539</v>
      </c>
      <c r="F2245" t="s">
        <v>514</v>
      </c>
      <c r="I2245">
        <v>1000</v>
      </c>
      <c r="K2245" t="s">
        <v>307</v>
      </c>
      <c r="L2245" t="s">
        <v>299</v>
      </c>
      <c r="M2245" t="s">
        <v>305</v>
      </c>
      <c r="N2245" t="str">
        <f>_xlfn.IFNA(INDEX('[1]Unit _Table'!B:B, MATCH(H2245, '[1]Unit _Table'!A1769:A2768)), "")</f>
        <v/>
      </c>
      <c r="O2245" t="s">
        <v>8</v>
      </c>
      <c r="S2245" t="b">
        <v>0</v>
      </c>
    </row>
    <row r="2246" spans="1:19">
      <c r="A2246" s="1">
        <v>2244</v>
      </c>
      <c r="B2246" t="s">
        <v>21</v>
      </c>
      <c r="C2246" t="s">
        <v>186</v>
      </c>
      <c r="D2246" t="s">
        <v>351</v>
      </c>
      <c r="E2246" t="s">
        <v>539</v>
      </c>
      <c r="F2246" t="s">
        <v>514</v>
      </c>
      <c r="H2246" t="s">
        <v>383</v>
      </c>
      <c r="I2246">
        <v>1000</v>
      </c>
      <c r="K2246" t="s">
        <v>418</v>
      </c>
      <c r="L2246" t="s">
        <v>306</v>
      </c>
      <c r="M2246" t="s">
        <v>380</v>
      </c>
      <c r="N2246" t="str">
        <f>_xlfn.IFNA(INDEX('[1]Unit _Table'!B:B, MATCH(H2246, '[1]Unit _Table'!$A$1:$A$1000)), "")</f>
        <v>fahrenheit</v>
      </c>
      <c r="O2246" t="s">
        <v>8</v>
      </c>
      <c r="S2246" t="b">
        <v>1</v>
      </c>
    </row>
    <row r="2247" spans="1:19">
      <c r="A2247" s="1">
        <v>2245</v>
      </c>
      <c r="B2247" t="s">
        <v>21</v>
      </c>
      <c r="C2247" t="s">
        <v>187</v>
      </c>
      <c r="D2247" t="s">
        <v>351</v>
      </c>
      <c r="E2247" t="s">
        <v>539</v>
      </c>
      <c r="F2247" t="s">
        <v>514</v>
      </c>
      <c r="I2247">
        <v>1000</v>
      </c>
      <c r="K2247" t="s">
        <v>379</v>
      </c>
      <c r="L2247" t="s">
        <v>306</v>
      </c>
      <c r="M2247" t="s">
        <v>305</v>
      </c>
      <c r="N2247" t="str">
        <f>_xlfn.IFNA(INDEX('[1]Unit _Table'!B:B, MATCH(H2247, '[1]Unit _Table'!A2108:A3107)), "")</f>
        <v/>
      </c>
      <c r="O2247" t="s">
        <v>8</v>
      </c>
      <c r="S2247" t="b">
        <v>0</v>
      </c>
    </row>
    <row r="2248" spans="1:19">
      <c r="A2248" s="1">
        <v>2246</v>
      </c>
      <c r="B2248" t="s">
        <v>21</v>
      </c>
      <c r="C2248" t="s">
        <v>188</v>
      </c>
      <c r="D2248" t="s">
        <v>351</v>
      </c>
      <c r="F2248" t="s">
        <v>514</v>
      </c>
      <c r="I2248" t="e">
        <f>IF(Table13[[#This Row],[Measurement_Kind]]="number", 1000, IF(Table13[[#This Row],[Measurement_Kind]]=OR("boolean", "str"), 1, "N/A"))</f>
        <v>#VALUE!</v>
      </c>
      <c r="N2248" t="str">
        <f>_xlfn.IFNA(INDEX('[1]Unit _Table'!B:B, MATCH(H2248, '[1]Unit _Table'!A:A)), "")</f>
        <v/>
      </c>
      <c r="O2248" t="s">
        <v>8</v>
      </c>
      <c r="S2248" t="b">
        <v>0</v>
      </c>
    </row>
    <row r="2249" spans="1:19">
      <c r="A2249" s="1">
        <v>2247</v>
      </c>
      <c r="B2249" t="s">
        <v>21</v>
      </c>
      <c r="C2249" t="s">
        <v>131</v>
      </c>
      <c r="D2249" t="s">
        <v>351</v>
      </c>
      <c r="E2249" t="s">
        <v>539</v>
      </c>
      <c r="F2249" t="s">
        <v>514</v>
      </c>
      <c r="I2249">
        <v>1000</v>
      </c>
      <c r="K2249" t="s">
        <v>417</v>
      </c>
      <c r="L2249" t="s">
        <v>306</v>
      </c>
      <c r="M2249" t="s">
        <v>380</v>
      </c>
      <c r="N2249" t="str">
        <f>_xlfn.IFNA(INDEX('[1]Unit _Table'!B:B, MATCH(H2249, '[1]Unit _Table'!A1919:A2918)), "")</f>
        <v/>
      </c>
      <c r="O2249" t="s">
        <v>8</v>
      </c>
      <c r="S2249" t="b">
        <v>0</v>
      </c>
    </row>
    <row r="2250" spans="1:19">
      <c r="A2250" s="1">
        <v>2248</v>
      </c>
      <c r="B2250" t="s">
        <v>21</v>
      </c>
      <c r="C2250" t="s">
        <v>189</v>
      </c>
      <c r="D2250" t="s">
        <v>351</v>
      </c>
      <c r="E2250" t="s">
        <v>539</v>
      </c>
      <c r="F2250" t="s">
        <v>514</v>
      </c>
      <c r="I2250">
        <v>1000</v>
      </c>
      <c r="K2250" t="s">
        <v>461</v>
      </c>
      <c r="L2250" t="s">
        <v>306</v>
      </c>
      <c r="M2250" t="s">
        <v>380</v>
      </c>
      <c r="N2250" t="str">
        <f>_xlfn.IFNA(INDEX('[1]Unit _Table'!B:B, MATCH(H2250, '[1]Unit _Table'!A1970:A2969)), "")</f>
        <v/>
      </c>
      <c r="O2250" t="s">
        <v>8</v>
      </c>
      <c r="S2250" t="b">
        <v>0</v>
      </c>
    </row>
    <row r="2251" spans="1:19">
      <c r="A2251" s="1">
        <v>2249</v>
      </c>
      <c r="B2251" t="s">
        <v>21</v>
      </c>
      <c r="C2251" t="s">
        <v>132</v>
      </c>
      <c r="D2251" t="s">
        <v>351</v>
      </c>
      <c r="E2251" t="s">
        <v>539</v>
      </c>
      <c r="F2251" t="s">
        <v>514</v>
      </c>
      <c r="I2251">
        <v>1000</v>
      </c>
      <c r="K2251" t="s">
        <v>378</v>
      </c>
      <c r="L2251" t="s">
        <v>306</v>
      </c>
      <c r="M2251" t="s">
        <v>305</v>
      </c>
      <c r="N2251" t="str">
        <f>_xlfn.IFNA(INDEX('[1]Unit _Table'!B:B, MATCH(H2251, '[1]Unit _Table'!A2657:A3656)), "")</f>
        <v/>
      </c>
      <c r="O2251" t="s">
        <v>8</v>
      </c>
      <c r="S2251" t="b">
        <v>0</v>
      </c>
    </row>
    <row r="2252" spans="1:19">
      <c r="A2252" s="1">
        <v>2250</v>
      </c>
      <c r="B2252" t="s">
        <v>21</v>
      </c>
      <c r="C2252" t="s">
        <v>190</v>
      </c>
      <c r="D2252" t="s">
        <v>351</v>
      </c>
      <c r="F2252" t="s">
        <v>514</v>
      </c>
      <c r="I2252" t="e">
        <f>IF(Table13[[#This Row],[Measurement_Kind]]="number", 1000, IF(Table13[[#This Row],[Measurement_Kind]]=OR("boolean", "str"), 1, "N/A"))</f>
        <v>#VALUE!</v>
      </c>
      <c r="N2252" t="str">
        <f>_xlfn.IFNA(INDEX('[1]Unit _Table'!B:B, MATCH(H2252, '[1]Unit _Table'!A:A)), "")</f>
        <v/>
      </c>
      <c r="O2252" t="s">
        <v>8</v>
      </c>
      <c r="S2252" t="b">
        <v>0</v>
      </c>
    </row>
    <row r="2253" spans="1:19">
      <c r="A2253" s="1">
        <v>2251</v>
      </c>
      <c r="B2253" t="s">
        <v>21</v>
      </c>
      <c r="C2253" t="s">
        <v>191</v>
      </c>
      <c r="D2253" t="s">
        <v>351</v>
      </c>
      <c r="F2253" t="s">
        <v>514</v>
      </c>
      <c r="I2253" t="e">
        <f>IF(Table13[[#This Row],[Measurement_Kind]]="number", 1000, IF(Table13[[#This Row],[Measurement_Kind]]=OR("boolean", "str"), 1, "N/A"))</f>
        <v>#VALUE!</v>
      </c>
      <c r="N2253" t="str">
        <f>_xlfn.IFNA(INDEX('[1]Unit _Table'!B:B, MATCH(H2253, '[1]Unit _Table'!A:A)), "")</f>
        <v/>
      </c>
      <c r="O2253" t="s">
        <v>8</v>
      </c>
      <c r="S2253" t="b">
        <v>0</v>
      </c>
    </row>
    <row r="2254" spans="1:19">
      <c r="A2254" s="1">
        <v>2252</v>
      </c>
      <c r="B2254" t="s">
        <v>21</v>
      </c>
      <c r="C2254" t="s">
        <v>192</v>
      </c>
      <c r="D2254" t="s">
        <v>351</v>
      </c>
      <c r="E2254" t="s">
        <v>539</v>
      </c>
      <c r="F2254" t="s">
        <v>514</v>
      </c>
      <c r="I2254">
        <v>1000</v>
      </c>
      <c r="K2254" t="s">
        <v>416</v>
      </c>
      <c r="L2254" t="s">
        <v>306</v>
      </c>
      <c r="M2254" t="s">
        <v>380</v>
      </c>
      <c r="N2254" t="str">
        <f>_xlfn.IFNA(INDEX('[1]Unit _Table'!B:B, MATCH(H2254, '[1]Unit _Table'!A2023:A3022)), "")</f>
        <v/>
      </c>
      <c r="O2254" t="s">
        <v>8</v>
      </c>
      <c r="S2254" t="b">
        <v>0</v>
      </c>
    </row>
    <row r="2255" spans="1:19">
      <c r="A2255" s="1">
        <v>2253</v>
      </c>
      <c r="B2255" t="s">
        <v>21</v>
      </c>
      <c r="C2255" t="s">
        <v>193</v>
      </c>
      <c r="D2255" t="s">
        <v>351</v>
      </c>
      <c r="F2255" t="s">
        <v>514</v>
      </c>
      <c r="I2255" t="e">
        <f>IF(Table13[[#This Row],[Measurement_Kind]]="number", 1000, IF(Table13[[#This Row],[Measurement_Kind]]=OR("boolean", "str"), 1, "N/A"))</f>
        <v>#VALUE!</v>
      </c>
      <c r="N2255" t="str">
        <f>_xlfn.IFNA(INDEX('[1]Unit _Table'!B:B, MATCH(H2255, '[1]Unit _Table'!A:A)), "")</f>
        <v/>
      </c>
      <c r="O2255" t="s">
        <v>8</v>
      </c>
      <c r="S2255" t="b">
        <v>0</v>
      </c>
    </row>
    <row r="2256" spans="1:19">
      <c r="A2256" s="1">
        <v>2254</v>
      </c>
      <c r="B2256" t="s">
        <v>21</v>
      </c>
      <c r="C2256" t="s">
        <v>194</v>
      </c>
      <c r="D2256" t="s">
        <v>351</v>
      </c>
      <c r="F2256" t="s">
        <v>514</v>
      </c>
      <c r="I2256" t="e">
        <f>IF(Table13[[#This Row],[Measurement_Kind]]="number", 1000, IF(Table13[[#This Row],[Measurement_Kind]]=OR("boolean", "str"), 1, "N/A"))</f>
        <v>#VALUE!</v>
      </c>
      <c r="N2256" t="str">
        <f>_xlfn.IFNA(INDEX('[1]Unit _Table'!B:B, MATCH(H2256, '[1]Unit _Table'!A:A)), "")</f>
        <v/>
      </c>
      <c r="O2256" t="s">
        <v>8</v>
      </c>
      <c r="S2256" t="b">
        <v>0</v>
      </c>
    </row>
    <row r="2257" spans="1:19">
      <c r="A2257" s="1">
        <v>2255</v>
      </c>
      <c r="B2257" t="s">
        <v>21</v>
      </c>
      <c r="C2257" t="s">
        <v>195</v>
      </c>
      <c r="D2257" t="s">
        <v>351</v>
      </c>
      <c r="F2257" t="s">
        <v>514</v>
      </c>
      <c r="I2257" t="e">
        <f>IF(Table13[[#This Row],[Measurement_Kind]]="number", 1000, IF(Table13[[#This Row],[Measurement_Kind]]=OR("boolean", "str"), 1, "N/A"))</f>
        <v>#VALUE!</v>
      </c>
      <c r="N2257" t="str">
        <f>_xlfn.IFNA(INDEX('[1]Unit _Table'!B:B, MATCH(H2257, '[1]Unit _Table'!A:A)), "")</f>
        <v/>
      </c>
      <c r="O2257" t="s">
        <v>8</v>
      </c>
      <c r="S2257" t="b">
        <v>0</v>
      </c>
    </row>
    <row r="2258" spans="1:19">
      <c r="A2258" s="1">
        <v>2256</v>
      </c>
      <c r="B2258" t="s">
        <v>21</v>
      </c>
      <c r="C2258" t="s">
        <v>196</v>
      </c>
      <c r="D2258" t="s">
        <v>351</v>
      </c>
      <c r="F2258" t="s">
        <v>514</v>
      </c>
      <c r="I2258" t="e">
        <f>IF(Table13[[#This Row],[Measurement_Kind]]="number", 1000, IF(Table13[[#This Row],[Measurement_Kind]]=OR("boolean", "str"), 1, "N/A"))</f>
        <v>#VALUE!</v>
      </c>
      <c r="N2258" t="str">
        <f>_xlfn.IFNA(INDEX('[1]Unit _Table'!B:B, MATCH(H2258, '[1]Unit _Table'!A:A)), "")</f>
        <v/>
      </c>
      <c r="O2258" t="s">
        <v>8</v>
      </c>
      <c r="S2258" t="b">
        <v>0</v>
      </c>
    </row>
    <row r="2259" spans="1:19">
      <c r="A2259" s="1">
        <v>2257</v>
      </c>
      <c r="B2259" t="s">
        <v>21</v>
      </c>
      <c r="C2259" t="s">
        <v>197</v>
      </c>
      <c r="D2259" t="s">
        <v>351</v>
      </c>
      <c r="E2259" t="s">
        <v>539</v>
      </c>
      <c r="F2259" t="s">
        <v>514</v>
      </c>
      <c r="I2259">
        <v>1</v>
      </c>
      <c r="K2259" t="s">
        <v>414</v>
      </c>
      <c r="L2259" t="s">
        <v>299</v>
      </c>
      <c r="M2259" t="s">
        <v>298</v>
      </c>
      <c r="N2259" t="str">
        <f>_xlfn.IFNA(INDEX('[1]Unit _Table'!B:B, MATCH(H2259, '[1]Unit _Table'!A2146:A3145)), "")</f>
        <v/>
      </c>
      <c r="O2259" t="s">
        <v>8</v>
      </c>
      <c r="S2259" t="b">
        <v>0</v>
      </c>
    </row>
    <row r="2260" spans="1:19">
      <c r="A2260" s="1">
        <v>2258</v>
      </c>
      <c r="B2260" t="s">
        <v>21</v>
      </c>
      <c r="C2260" t="s">
        <v>25</v>
      </c>
      <c r="D2260" t="s">
        <v>351</v>
      </c>
      <c r="F2260" t="s">
        <v>514</v>
      </c>
      <c r="I2260">
        <v>1</v>
      </c>
      <c r="N2260" t="str">
        <f>_xlfn.IFNA(INDEX('[1]Unit _Table'!B:B, MATCH(H2260, '[1]Unit _Table'!A:A)), "")</f>
        <v/>
      </c>
      <c r="O2260" t="s">
        <v>8</v>
      </c>
      <c r="S2260" t="b">
        <v>0</v>
      </c>
    </row>
    <row r="2261" spans="1:19">
      <c r="A2261" s="1">
        <v>2259</v>
      </c>
      <c r="B2261" t="s">
        <v>21</v>
      </c>
      <c r="C2261" t="s">
        <v>200</v>
      </c>
      <c r="D2261" t="s">
        <v>351</v>
      </c>
      <c r="E2261" t="s">
        <v>539</v>
      </c>
      <c r="F2261" t="s">
        <v>514</v>
      </c>
      <c r="I2261">
        <v>1</v>
      </c>
      <c r="K2261" t="s">
        <v>304</v>
      </c>
      <c r="L2261" t="s">
        <v>299</v>
      </c>
      <c r="M2261" t="s">
        <v>298</v>
      </c>
      <c r="N2261" t="str">
        <f>_xlfn.IFNA(INDEX('[1]Unit _Table'!B:B, MATCH(H2261, '[1]Unit _Table'!A2307:A3306)), "")</f>
        <v/>
      </c>
      <c r="O2261" t="s">
        <v>8</v>
      </c>
      <c r="S2261" t="b">
        <v>1</v>
      </c>
    </row>
    <row r="2262" spans="1:19">
      <c r="A2262" s="1">
        <v>2260</v>
      </c>
      <c r="B2262" t="s">
        <v>21</v>
      </c>
      <c r="C2262" t="s">
        <v>201</v>
      </c>
      <c r="D2262" t="s">
        <v>351</v>
      </c>
      <c r="E2262" t="s">
        <v>539</v>
      </c>
      <c r="F2262" t="s">
        <v>514</v>
      </c>
      <c r="I2262">
        <v>1</v>
      </c>
      <c r="K2262" t="s">
        <v>300</v>
      </c>
      <c r="L2262" t="s">
        <v>299</v>
      </c>
      <c r="M2262" t="s">
        <v>298</v>
      </c>
      <c r="N2262" t="str">
        <f>_xlfn.IFNA(INDEX('[1]Unit _Table'!B:B, MATCH(H2262, '[1]Unit _Table'!A4132:A5131)), "")</f>
        <v/>
      </c>
      <c r="O2262" t="s">
        <v>8</v>
      </c>
      <c r="S2262" t="b">
        <v>1</v>
      </c>
    </row>
    <row r="2263" spans="1:19">
      <c r="A2263" s="1">
        <v>2261</v>
      </c>
      <c r="B2263" t="s">
        <v>21</v>
      </c>
      <c r="C2263" t="s">
        <v>202</v>
      </c>
      <c r="D2263" t="s">
        <v>351</v>
      </c>
      <c r="E2263" t="s">
        <v>539</v>
      </c>
      <c r="F2263" t="s">
        <v>514</v>
      </c>
      <c r="H2263" t="s">
        <v>383</v>
      </c>
      <c r="I2263">
        <v>1000</v>
      </c>
      <c r="K2263" t="s">
        <v>386</v>
      </c>
      <c r="L2263" t="s">
        <v>306</v>
      </c>
      <c r="M2263" t="s">
        <v>380</v>
      </c>
      <c r="N2263" t="str">
        <f>_xlfn.IFNA(INDEX('[1]Unit _Table'!B:B, MATCH(H2263, '[1]Unit _Table'!$A$1:$A$1000)), "")</f>
        <v>fahrenheit</v>
      </c>
      <c r="O2263" t="s">
        <v>8</v>
      </c>
      <c r="S2263" t="b">
        <v>0</v>
      </c>
    </row>
    <row r="2264" spans="1:19">
      <c r="A2264" s="1">
        <v>2262</v>
      </c>
      <c r="B2264" t="s">
        <v>21</v>
      </c>
      <c r="C2264" t="s">
        <v>203</v>
      </c>
      <c r="D2264" t="s">
        <v>351</v>
      </c>
      <c r="E2264" t="s">
        <v>539</v>
      </c>
      <c r="F2264" t="s">
        <v>514</v>
      </c>
      <c r="H2264" t="s">
        <v>383</v>
      </c>
      <c r="I2264">
        <v>1000</v>
      </c>
      <c r="K2264" t="s">
        <v>385</v>
      </c>
      <c r="L2264" t="s">
        <v>306</v>
      </c>
      <c r="M2264" t="s">
        <v>380</v>
      </c>
      <c r="N2264" t="str">
        <f>_xlfn.IFNA(INDEX('[1]Unit _Table'!B:B, MATCH(H2264, '[1]Unit _Table'!$A$1:$A$1000)), "")</f>
        <v>fahrenheit</v>
      </c>
      <c r="O2264" t="s">
        <v>8</v>
      </c>
      <c r="S2264" t="b">
        <v>0</v>
      </c>
    </row>
    <row r="2265" spans="1:19">
      <c r="A2265" s="1">
        <v>2263</v>
      </c>
      <c r="B2265" t="s">
        <v>21</v>
      </c>
      <c r="C2265" t="s">
        <v>147</v>
      </c>
      <c r="D2265" t="s">
        <v>351</v>
      </c>
      <c r="E2265" t="s">
        <v>539</v>
      </c>
      <c r="F2265" t="s">
        <v>514</v>
      </c>
      <c r="I2265">
        <v>1000</v>
      </c>
      <c r="K2265" t="s">
        <v>307</v>
      </c>
      <c r="L2265" t="s">
        <v>376</v>
      </c>
      <c r="M2265" t="s">
        <v>305</v>
      </c>
      <c r="N2265" t="str">
        <f>_xlfn.IFNA(INDEX('[1]Unit _Table'!B:B, MATCH(H2265, '[1]Unit _Table'!A3013:A4012)), "")</f>
        <v/>
      </c>
      <c r="O2265" t="s">
        <v>8</v>
      </c>
      <c r="S2265" t="b">
        <v>0</v>
      </c>
    </row>
    <row r="2266" spans="1:19">
      <c r="A2266" s="1">
        <v>2264</v>
      </c>
      <c r="B2266" t="s">
        <v>21</v>
      </c>
      <c r="C2266" t="s">
        <v>204</v>
      </c>
      <c r="D2266" t="s">
        <v>351</v>
      </c>
      <c r="E2266" t="s">
        <v>539</v>
      </c>
      <c r="F2266" t="s">
        <v>514</v>
      </c>
      <c r="H2266" t="s">
        <v>383</v>
      </c>
      <c r="I2266">
        <v>1000</v>
      </c>
      <c r="K2266" t="s">
        <v>382</v>
      </c>
      <c r="L2266" t="s">
        <v>306</v>
      </c>
      <c r="M2266" t="s">
        <v>380</v>
      </c>
      <c r="N2266" t="str">
        <f>_xlfn.IFNA(INDEX('[1]Unit _Table'!B:B, MATCH(H2266, '[1]Unit _Table'!$A$1:$A$1000)), "")</f>
        <v>fahrenheit</v>
      </c>
      <c r="O2266" t="s">
        <v>8</v>
      </c>
      <c r="S2266" t="b">
        <v>1</v>
      </c>
    </row>
    <row r="2267" spans="1:19">
      <c r="A2267" s="1">
        <v>2265</v>
      </c>
      <c r="B2267" t="s">
        <v>21</v>
      </c>
      <c r="C2267" t="s">
        <v>495</v>
      </c>
      <c r="D2267" t="s">
        <v>351</v>
      </c>
      <c r="E2267" t="s">
        <v>539</v>
      </c>
      <c r="F2267" t="s">
        <v>514</v>
      </c>
      <c r="H2267" t="s">
        <v>383</v>
      </c>
      <c r="I2267">
        <v>1000</v>
      </c>
      <c r="K2267" t="s">
        <v>494</v>
      </c>
      <c r="L2267" t="s">
        <v>306</v>
      </c>
      <c r="M2267" t="s">
        <v>380</v>
      </c>
      <c r="N2267" t="str">
        <f>_xlfn.IFNA(INDEX('[1]Unit _Table'!B:B, MATCH(H2267, '[1]Unit _Table'!$A$1:$A$1000)), "")</f>
        <v>fahrenheit</v>
      </c>
      <c r="O2267" t="s">
        <v>8</v>
      </c>
      <c r="S2267" t="b">
        <v>1</v>
      </c>
    </row>
    <row r="2268" spans="1:19">
      <c r="A2268" s="1">
        <v>2266</v>
      </c>
      <c r="B2268" t="s">
        <v>21</v>
      </c>
      <c r="C2268" t="s">
        <v>205</v>
      </c>
      <c r="D2268" t="s">
        <v>351</v>
      </c>
      <c r="E2268" t="s">
        <v>539</v>
      </c>
      <c r="F2268" t="s">
        <v>514</v>
      </c>
      <c r="I2268">
        <v>1000</v>
      </c>
      <c r="K2268" t="s">
        <v>307</v>
      </c>
      <c r="L2268" t="s">
        <v>306</v>
      </c>
      <c r="M2268" t="s">
        <v>305</v>
      </c>
      <c r="N2268" t="str">
        <f>_xlfn.IFNA(INDEX('[1]Unit _Table'!B:B, MATCH(H2268, '[1]Unit _Table'!A3115:A4114)), "")</f>
        <v/>
      </c>
      <c r="O2268" t="s">
        <v>8</v>
      </c>
      <c r="S2268" t="b">
        <v>0</v>
      </c>
    </row>
    <row r="2269" spans="1:19">
      <c r="A2269" s="1">
        <v>2267</v>
      </c>
      <c r="B2269" t="s">
        <v>105</v>
      </c>
      <c r="C2269" t="s">
        <v>206</v>
      </c>
      <c r="D2269" t="s">
        <v>351</v>
      </c>
      <c r="E2269" t="s">
        <v>539</v>
      </c>
      <c r="F2269" t="s">
        <v>514</v>
      </c>
      <c r="H2269" t="s">
        <v>383</v>
      </c>
      <c r="I2269">
        <v>1000</v>
      </c>
      <c r="K2269" t="s">
        <v>451</v>
      </c>
      <c r="L2269" t="s">
        <v>423</v>
      </c>
      <c r="M2269" t="s">
        <v>380</v>
      </c>
      <c r="N2269" t="str">
        <f>_xlfn.IFNA(INDEX('[1]Unit _Table'!B:B, MATCH(H2269, '[1]Unit _Table'!$A$1:$A$1000)), "")</f>
        <v>fahrenheit</v>
      </c>
      <c r="O2269" t="s">
        <v>8</v>
      </c>
      <c r="S2269" t="b">
        <v>1</v>
      </c>
    </row>
    <row r="2270" spans="1:19">
      <c r="A2270" s="1">
        <v>2268</v>
      </c>
      <c r="B2270" t="s">
        <v>105</v>
      </c>
      <c r="C2270" t="s">
        <v>207</v>
      </c>
      <c r="D2270" t="s">
        <v>351</v>
      </c>
      <c r="E2270" t="s">
        <v>539</v>
      </c>
      <c r="F2270" t="s">
        <v>514</v>
      </c>
      <c r="H2270" t="s">
        <v>383</v>
      </c>
      <c r="I2270">
        <v>1000</v>
      </c>
      <c r="K2270" t="s">
        <v>450</v>
      </c>
      <c r="L2270" t="s">
        <v>306</v>
      </c>
      <c r="M2270" t="s">
        <v>380</v>
      </c>
      <c r="N2270" t="str">
        <f>_xlfn.IFNA(INDEX('[1]Unit _Table'!B:B, MATCH(H2270, '[1]Unit _Table'!$A$1:$A$1000)), "")</f>
        <v>fahrenheit</v>
      </c>
      <c r="O2270" t="s">
        <v>8</v>
      </c>
      <c r="S2270" t="b">
        <v>1</v>
      </c>
    </row>
    <row r="2271" spans="1:19">
      <c r="A2271" s="1">
        <v>2269</v>
      </c>
      <c r="B2271" t="s">
        <v>105</v>
      </c>
      <c r="C2271" t="s">
        <v>219</v>
      </c>
      <c r="D2271" t="s">
        <v>351</v>
      </c>
      <c r="E2271" t="s">
        <v>539</v>
      </c>
      <c r="F2271" t="s">
        <v>514</v>
      </c>
      <c r="H2271" t="s">
        <v>383</v>
      </c>
      <c r="I2271">
        <v>1000</v>
      </c>
      <c r="K2271" t="s">
        <v>449</v>
      </c>
      <c r="L2271" t="s">
        <v>306</v>
      </c>
      <c r="M2271" t="s">
        <v>380</v>
      </c>
      <c r="N2271" t="str">
        <f>_xlfn.IFNA(INDEX('[1]Unit _Table'!B:B, MATCH(H2271, '[1]Unit _Table'!$A$1:$A$1000)), "")</f>
        <v>fahrenheit</v>
      </c>
      <c r="O2271" t="s">
        <v>8</v>
      </c>
      <c r="S2271" t="b">
        <v>0</v>
      </c>
    </row>
    <row r="2272" spans="1:19">
      <c r="A2272" s="1">
        <v>2270</v>
      </c>
      <c r="B2272" t="s">
        <v>105</v>
      </c>
      <c r="C2272" t="s">
        <v>220</v>
      </c>
      <c r="D2272" t="s">
        <v>351</v>
      </c>
      <c r="E2272" t="s">
        <v>539</v>
      </c>
      <c r="F2272" t="s">
        <v>514</v>
      </c>
      <c r="H2272" t="s">
        <v>383</v>
      </c>
      <c r="I2272">
        <v>1000</v>
      </c>
      <c r="K2272" t="s">
        <v>449</v>
      </c>
      <c r="L2272" t="s">
        <v>306</v>
      </c>
      <c r="M2272" t="s">
        <v>380</v>
      </c>
      <c r="N2272" t="str">
        <f>_xlfn.IFNA(INDEX('[1]Unit _Table'!B:B, MATCH(H2272, '[1]Unit _Table'!$A$1:$A$1000)), "")</f>
        <v>fahrenheit</v>
      </c>
      <c r="O2272" t="s">
        <v>8</v>
      </c>
      <c r="S2272" t="b">
        <v>0</v>
      </c>
    </row>
    <row r="2273" spans="1:19">
      <c r="A2273" s="1">
        <v>2271</v>
      </c>
      <c r="B2273" t="s">
        <v>105</v>
      </c>
      <c r="C2273" t="s">
        <v>544</v>
      </c>
      <c r="D2273" t="s">
        <v>351</v>
      </c>
      <c r="E2273" t="s">
        <v>539</v>
      </c>
      <c r="F2273" t="s">
        <v>514</v>
      </c>
      <c r="H2273" t="s">
        <v>383</v>
      </c>
      <c r="I2273">
        <v>1000</v>
      </c>
      <c r="K2273" t="s">
        <v>543</v>
      </c>
      <c r="L2273" t="s">
        <v>306</v>
      </c>
      <c r="M2273" t="s">
        <v>380</v>
      </c>
      <c r="N2273" t="str">
        <f>_xlfn.IFNA(INDEX('[1]Unit _Table'!B:B, MATCH(H2273, '[1]Unit _Table'!$A$1:$A$1000)), "")</f>
        <v>fahrenheit</v>
      </c>
      <c r="O2273" t="s">
        <v>8</v>
      </c>
      <c r="S2273" t="b">
        <v>1</v>
      </c>
    </row>
    <row r="2274" spans="1:19">
      <c r="A2274" s="1">
        <v>2272</v>
      </c>
      <c r="B2274" t="s">
        <v>105</v>
      </c>
      <c r="C2274" t="s">
        <v>209</v>
      </c>
      <c r="D2274" t="s">
        <v>351</v>
      </c>
      <c r="E2274" t="s">
        <v>539</v>
      </c>
      <c r="F2274" t="s">
        <v>514</v>
      </c>
      <c r="I2274">
        <v>1000</v>
      </c>
      <c r="K2274" t="s">
        <v>375</v>
      </c>
      <c r="L2274" t="s">
        <v>299</v>
      </c>
      <c r="M2274" t="s">
        <v>305</v>
      </c>
      <c r="N2274" t="str">
        <f>_xlfn.IFNA(INDEX('[1]Unit _Table'!B:B, MATCH(H2274, '[1]Unit _Table'!A3064:A4063)), "")</f>
        <v/>
      </c>
      <c r="O2274" t="s">
        <v>8</v>
      </c>
      <c r="S2274" t="b">
        <v>0</v>
      </c>
    </row>
    <row r="2275" spans="1:19">
      <c r="A2275" s="1">
        <v>2273</v>
      </c>
      <c r="B2275" t="s">
        <v>108</v>
      </c>
      <c r="C2275" t="s">
        <v>210</v>
      </c>
      <c r="D2275" t="s">
        <v>351</v>
      </c>
      <c r="E2275" t="s">
        <v>539</v>
      </c>
      <c r="F2275" t="s">
        <v>514</v>
      </c>
      <c r="I2275">
        <v>1000</v>
      </c>
      <c r="K2275" t="s">
        <v>381</v>
      </c>
      <c r="L2275" t="s">
        <v>306</v>
      </c>
      <c r="M2275" t="s">
        <v>380</v>
      </c>
      <c r="N2275" t="str">
        <f>_xlfn.IFNA(INDEX('[1]Unit _Table'!B:B, MATCH(H2275, '[1]Unit _Table'!A2553:A3552)), "")</f>
        <v/>
      </c>
      <c r="O2275" t="s">
        <v>8</v>
      </c>
      <c r="S2275" t="b">
        <v>1</v>
      </c>
    </row>
    <row r="2276" spans="1:19">
      <c r="A2276" s="1">
        <v>2274</v>
      </c>
      <c r="B2276" t="s">
        <v>108</v>
      </c>
      <c r="C2276" t="s">
        <v>540</v>
      </c>
      <c r="D2276" t="s">
        <v>351</v>
      </c>
      <c r="E2276" t="s">
        <v>539</v>
      </c>
      <c r="F2276" t="s">
        <v>514</v>
      </c>
      <c r="I2276">
        <v>1000</v>
      </c>
      <c r="K2276" t="s">
        <v>487</v>
      </c>
      <c r="L2276" t="s">
        <v>306</v>
      </c>
      <c r="M2276" t="s">
        <v>305</v>
      </c>
      <c r="N2276" t="str">
        <f>_xlfn.IFNA(INDEX('[1]Unit _Table'!B:B, MATCH(H2276, '[1]Unit _Table'!A2613:A3612)), "")</f>
        <v/>
      </c>
      <c r="O2276" t="s">
        <v>8</v>
      </c>
      <c r="S2276" t="b">
        <v>1</v>
      </c>
    </row>
    <row r="2277" spans="1:19">
      <c r="A2277" s="1">
        <v>2275</v>
      </c>
      <c r="B2277" t="s">
        <v>108</v>
      </c>
      <c r="C2277" t="s">
        <v>211</v>
      </c>
      <c r="D2277" t="s">
        <v>351</v>
      </c>
      <c r="E2277" t="s">
        <v>539</v>
      </c>
      <c r="F2277" t="s">
        <v>514</v>
      </c>
      <c r="I2277">
        <v>1000</v>
      </c>
      <c r="K2277" t="s">
        <v>377</v>
      </c>
      <c r="L2277" t="s">
        <v>306</v>
      </c>
      <c r="M2277" t="s">
        <v>305</v>
      </c>
      <c r="N2277" t="str">
        <f>_xlfn.IFNA(INDEX('[1]Unit _Table'!B:B, MATCH(H2277, '[1]Unit _Table'!A2944:A3943)), "")</f>
        <v/>
      </c>
      <c r="O2277" t="s">
        <v>8</v>
      </c>
      <c r="S2277" t="b">
        <v>1</v>
      </c>
    </row>
    <row r="2278" spans="1:19">
      <c r="A2278" s="1">
        <v>2276</v>
      </c>
      <c r="B2278" t="s">
        <v>31</v>
      </c>
      <c r="C2278" t="s">
        <v>32</v>
      </c>
      <c r="D2278" t="s">
        <v>351</v>
      </c>
      <c r="F2278" t="s">
        <v>308</v>
      </c>
      <c r="I2278" t="e">
        <f>IF(Table13[[#This Row],[Measurement_Kind]]="number", 1000, IF(Table13[[#This Row],[Measurement_Kind]]=OR("boolean", "str"), 1, "N/A"))</f>
        <v>#VALUE!</v>
      </c>
      <c r="N2278" t="str">
        <f>_xlfn.IFNA(INDEX('[1]Unit _Table'!B:B, MATCH(H2278, '[1]Unit _Table'!A:A)), "")</f>
        <v/>
      </c>
      <c r="O2278" t="s">
        <v>8</v>
      </c>
      <c r="S2278" t="b">
        <v>0</v>
      </c>
    </row>
    <row r="2279" spans="1:19">
      <c r="A2279" s="1">
        <v>2277</v>
      </c>
      <c r="B2279" t="s">
        <v>31</v>
      </c>
      <c r="C2279" t="s">
        <v>754</v>
      </c>
      <c r="D2279" t="s">
        <v>351</v>
      </c>
      <c r="F2279" t="s">
        <v>308</v>
      </c>
      <c r="I2279" t="e">
        <f>IF(Table13[[#This Row],[Measurement_Kind]]="number", 1000, IF(Table13[[#This Row],[Measurement_Kind]]=OR("boolean", "str"), 1, "N/A"))</f>
        <v>#VALUE!</v>
      </c>
      <c r="N2279" t="str">
        <f>_xlfn.IFNA(INDEX('[1]Unit _Table'!B:B, MATCH(H2279, '[1]Unit _Table'!A:A)), "")</f>
        <v/>
      </c>
      <c r="O2279" t="s">
        <v>8</v>
      </c>
      <c r="S2279" t="b">
        <v>0</v>
      </c>
    </row>
    <row r="2280" spans="1:19">
      <c r="A2280" s="1">
        <v>2278</v>
      </c>
      <c r="B2280" t="s">
        <v>31</v>
      </c>
      <c r="C2280" t="s">
        <v>753</v>
      </c>
      <c r="D2280" t="s">
        <v>351</v>
      </c>
      <c r="F2280" t="s">
        <v>308</v>
      </c>
      <c r="I2280" t="e">
        <f>IF(Table13[[#This Row],[Measurement_Kind]]="number", 1000, IF(Table13[[#This Row],[Measurement_Kind]]=OR("boolean", "str"), 1, "N/A"))</f>
        <v>#VALUE!</v>
      </c>
      <c r="N2280" t="str">
        <f>_xlfn.IFNA(INDEX('[1]Unit _Table'!B:B, MATCH(H2280, '[1]Unit _Table'!A:A)), "")</f>
        <v/>
      </c>
      <c r="O2280" t="s">
        <v>8</v>
      </c>
      <c r="S2280" t="b">
        <v>0</v>
      </c>
    </row>
    <row r="2281" spans="1:19">
      <c r="A2281" s="1">
        <v>2279</v>
      </c>
      <c r="B2281" t="s">
        <v>111</v>
      </c>
      <c r="C2281" t="s">
        <v>112</v>
      </c>
      <c r="D2281" t="s">
        <v>351</v>
      </c>
      <c r="F2281" t="s">
        <v>308</v>
      </c>
      <c r="I2281" t="e">
        <f>IF(Table13[[#This Row],[Measurement_Kind]]="number", 1000, IF(Table13[[#This Row],[Measurement_Kind]]=OR("boolean", "str"), 1, "N/A"))</f>
        <v>#VALUE!</v>
      </c>
      <c r="N2281" t="str">
        <f>_xlfn.IFNA(INDEX('[1]Unit _Table'!B:B, MATCH(H2281, '[1]Unit _Table'!A:A)), "")</f>
        <v/>
      </c>
      <c r="O2281" t="s">
        <v>8</v>
      </c>
      <c r="S2281" t="b">
        <v>0</v>
      </c>
    </row>
    <row r="2282" spans="1:19">
      <c r="A2282" s="1">
        <v>2280</v>
      </c>
      <c r="B2282" t="s">
        <v>111</v>
      </c>
      <c r="C2282" t="s">
        <v>113</v>
      </c>
      <c r="D2282" t="s">
        <v>351</v>
      </c>
      <c r="F2282" t="s">
        <v>308</v>
      </c>
      <c r="I2282" t="e">
        <f>IF(Table13[[#This Row],[Measurement_Kind]]="number", 1000, IF(Table13[[#This Row],[Measurement_Kind]]=OR("boolean", "str"), 1, "N/A"))</f>
        <v>#VALUE!</v>
      </c>
      <c r="N2282" t="str">
        <f>_xlfn.IFNA(INDEX('[1]Unit _Table'!B:B, MATCH(H2282, '[1]Unit _Table'!A:A)), "")</f>
        <v/>
      </c>
      <c r="O2282" t="s">
        <v>8</v>
      </c>
      <c r="S2282" t="b">
        <v>0</v>
      </c>
    </row>
    <row r="2283" spans="1:19">
      <c r="A2283" s="1">
        <v>2281</v>
      </c>
      <c r="B2283" t="s">
        <v>33</v>
      </c>
      <c r="C2283" t="s">
        <v>554</v>
      </c>
      <c r="D2283" t="s">
        <v>351</v>
      </c>
      <c r="F2283" t="s">
        <v>308</v>
      </c>
      <c r="I2283">
        <v>1</v>
      </c>
      <c r="M2283" t="s">
        <v>305</v>
      </c>
      <c r="N2283" t="str">
        <f>_xlfn.IFNA(INDEX('[1]Unit _Table'!B:B, MATCH(H2283, '[1]Unit _Table'!A:A)), "")</f>
        <v/>
      </c>
      <c r="O2283" t="s">
        <v>8</v>
      </c>
      <c r="S2283" t="b">
        <v>0</v>
      </c>
    </row>
    <row r="2284" spans="1:19">
      <c r="A2284" s="1">
        <v>2282</v>
      </c>
      <c r="B2284" t="s">
        <v>33</v>
      </c>
      <c r="C2284" t="s">
        <v>213</v>
      </c>
      <c r="D2284" t="s">
        <v>351</v>
      </c>
      <c r="F2284" t="s">
        <v>308</v>
      </c>
      <c r="I2284" t="e">
        <f>IF(Table13[[#This Row],[Measurement_Kind]]="number", 1000, IF(Table13[[#This Row],[Measurement_Kind]]=OR("boolean", "str"), 1, "N/A"))</f>
        <v>#VALUE!</v>
      </c>
      <c r="L2284" t="s">
        <v>306</v>
      </c>
      <c r="M2284" t="s">
        <v>305</v>
      </c>
      <c r="N2284" t="str">
        <f>_xlfn.IFNA(INDEX('[1]Unit _Table'!B:B, MATCH(H2284, '[1]Unit _Table'!A:A)), "")</f>
        <v/>
      </c>
      <c r="O2284" t="s">
        <v>8</v>
      </c>
      <c r="S2284" t="b">
        <v>0</v>
      </c>
    </row>
    <row r="2285" spans="1:19">
      <c r="A2285" s="1">
        <v>2283</v>
      </c>
      <c r="B2285" t="s">
        <v>33</v>
      </c>
      <c r="C2285" t="s">
        <v>214</v>
      </c>
      <c r="D2285" t="s">
        <v>351</v>
      </c>
      <c r="F2285" t="s">
        <v>308</v>
      </c>
      <c r="I2285">
        <v>1</v>
      </c>
      <c r="M2285" t="s">
        <v>305</v>
      </c>
      <c r="N2285" t="str">
        <f>_xlfn.IFNA(INDEX('[1]Unit _Table'!B:B, MATCH(H2285, '[1]Unit _Table'!A:A)), "")</f>
        <v/>
      </c>
      <c r="O2285" t="s">
        <v>8</v>
      </c>
      <c r="S2285" t="b">
        <v>0</v>
      </c>
    </row>
    <row r="2286" spans="1:19">
      <c r="A2286" s="1">
        <v>2284</v>
      </c>
      <c r="B2286" t="s">
        <v>33</v>
      </c>
      <c r="C2286" t="s">
        <v>216</v>
      </c>
      <c r="D2286" t="s">
        <v>351</v>
      </c>
      <c r="F2286" t="s">
        <v>308</v>
      </c>
      <c r="I2286">
        <v>1</v>
      </c>
      <c r="M2286" t="s">
        <v>305</v>
      </c>
      <c r="N2286" t="str">
        <f>_xlfn.IFNA(INDEX('[1]Unit _Table'!B:B, MATCH(H2286, '[1]Unit _Table'!A:A)), "")</f>
        <v/>
      </c>
      <c r="O2286" t="s">
        <v>8</v>
      </c>
      <c r="S2286" t="b">
        <v>0</v>
      </c>
    </row>
    <row r="2287" spans="1:19">
      <c r="A2287" s="1">
        <v>2285</v>
      </c>
      <c r="B2287" t="s">
        <v>33</v>
      </c>
      <c r="C2287" t="s">
        <v>38</v>
      </c>
      <c r="D2287" t="s">
        <v>351</v>
      </c>
      <c r="F2287" t="s">
        <v>308</v>
      </c>
      <c r="I2287" t="e">
        <f>IF(Table13[[#This Row],[Measurement_Kind]]="number", 1000, IF(Table13[[#This Row],[Measurement_Kind]]=OR("boolean", "str"), 1, "N/A"))</f>
        <v>#VALUE!</v>
      </c>
      <c r="N2287" t="str">
        <f>_xlfn.IFNA(INDEX('[1]Unit _Table'!B:B, MATCH(H2287, '[1]Unit _Table'!A:A)), "")</f>
        <v/>
      </c>
      <c r="O2287" t="s">
        <v>8</v>
      </c>
      <c r="S2287" t="b">
        <v>0</v>
      </c>
    </row>
    <row r="2288" spans="1:19">
      <c r="A2288" s="1">
        <v>2286</v>
      </c>
      <c r="B2288" t="s">
        <v>33</v>
      </c>
      <c r="C2288" t="s">
        <v>34</v>
      </c>
      <c r="D2288" t="s">
        <v>351</v>
      </c>
      <c r="F2288" t="s">
        <v>308</v>
      </c>
      <c r="I2288" t="e">
        <f>IF(Table13[[#This Row],[Measurement_Kind]]="number", 1000, IF(Table13[[#This Row],[Measurement_Kind]]=OR("boolean", "str"), 1, "N/A"))</f>
        <v>#VALUE!</v>
      </c>
      <c r="N2288" t="str">
        <f>_xlfn.IFNA(INDEX('[1]Unit _Table'!B:B, MATCH(H2288, '[1]Unit _Table'!A:A)), "")</f>
        <v/>
      </c>
      <c r="O2288" t="s">
        <v>8</v>
      </c>
      <c r="S2288" t="b">
        <v>0</v>
      </c>
    </row>
    <row r="2289" spans="1:19">
      <c r="A2289" s="1">
        <v>2287</v>
      </c>
      <c r="B2289" t="s">
        <v>33</v>
      </c>
      <c r="C2289" t="s">
        <v>215</v>
      </c>
      <c r="D2289" t="s">
        <v>351</v>
      </c>
      <c r="F2289" t="s">
        <v>308</v>
      </c>
      <c r="I2289">
        <v>1</v>
      </c>
      <c r="M2289" t="s">
        <v>305</v>
      </c>
      <c r="N2289" t="str">
        <f>_xlfn.IFNA(INDEX('[1]Unit _Table'!B:B, MATCH(H2289, '[1]Unit _Table'!A:A)), "")</f>
        <v/>
      </c>
      <c r="O2289" t="s">
        <v>8</v>
      </c>
      <c r="S2289" t="b">
        <v>0</v>
      </c>
    </row>
    <row r="2290" spans="1:19">
      <c r="A2290" s="1">
        <v>2288</v>
      </c>
      <c r="B2290" t="s">
        <v>33</v>
      </c>
      <c r="C2290" t="s">
        <v>35</v>
      </c>
      <c r="D2290" t="s">
        <v>351</v>
      </c>
      <c r="F2290" t="s">
        <v>308</v>
      </c>
      <c r="I2290" t="e">
        <f>IF(Table13[[#This Row],[Measurement_Kind]]="number", 1000, IF(Table13[[#This Row],[Measurement_Kind]]=OR("boolean", "str"), 1, "N/A"))</f>
        <v>#VALUE!</v>
      </c>
      <c r="N2290" t="str">
        <f>_xlfn.IFNA(INDEX('[1]Unit _Table'!B:B, MATCH(H2290, '[1]Unit _Table'!A:A)), "")</f>
        <v/>
      </c>
      <c r="O2290" t="s">
        <v>8</v>
      </c>
      <c r="S2290" t="b">
        <v>0</v>
      </c>
    </row>
    <row r="2291" spans="1:19">
      <c r="A2291" s="1">
        <v>2289</v>
      </c>
      <c r="B2291" t="s">
        <v>33</v>
      </c>
      <c r="C2291" t="s">
        <v>479</v>
      </c>
      <c r="D2291" t="s">
        <v>351</v>
      </c>
      <c r="F2291" t="s">
        <v>308</v>
      </c>
      <c r="I2291" t="e">
        <f>IF(Table13[[#This Row],[Measurement_Kind]]="number", 1000, IF(Table13[[#This Row],[Measurement_Kind]]=OR("boolean", "str"), 1, "N/A"))</f>
        <v>#VALUE!</v>
      </c>
      <c r="N2291" t="str">
        <f>_xlfn.IFNA(INDEX('[1]Unit _Table'!B:B, MATCH(H2291, '[1]Unit _Table'!A:A)), "")</f>
        <v/>
      </c>
      <c r="O2291" t="s">
        <v>8</v>
      </c>
      <c r="S2291" t="b">
        <v>0</v>
      </c>
    </row>
    <row r="2292" spans="1:19">
      <c r="A2292" s="1">
        <v>2290</v>
      </c>
      <c r="B2292" t="s">
        <v>45</v>
      </c>
      <c r="C2292" t="s">
        <v>47</v>
      </c>
      <c r="D2292" t="s">
        <v>351</v>
      </c>
      <c r="F2292" t="s">
        <v>308</v>
      </c>
      <c r="I2292" t="e">
        <f>IF(Table13[[#This Row],[Measurement_Kind]]="number", 1000, IF(Table13[[#This Row],[Measurement_Kind]]=OR("boolean", "str"), 1, "N/A"))</f>
        <v>#VALUE!</v>
      </c>
      <c r="N2292" t="str">
        <f>_xlfn.IFNA(INDEX('[1]Unit _Table'!B:B, MATCH(H2292, '[1]Unit _Table'!A:A)), "")</f>
        <v/>
      </c>
      <c r="O2292" t="s">
        <v>8</v>
      </c>
      <c r="S2292" t="b">
        <v>0</v>
      </c>
    </row>
    <row r="2293" spans="1:19">
      <c r="A2293" s="1">
        <v>2291</v>
      </c>
      <c r="B2293" t="s">
        <v>45</v>
      </c>
      <c r="C2293" t="s">
        <v>48</v>
      </c>
      <c r="D2293" t="s">
        <v>351</v>
      </c>
      <c r="F2293" t="s">
        <v>308</v>
      </c>
      <c r="I2293" t="e">
        <f>IF(Table13[[#This Row],[Measurement_Kind]]="number", 1000, IF(Table13[[#This Row],[Measurement_Kind]]=OR("boolean", "str"), 1, "N/A"))</f>
        <v>#VALUE!</v>
      </c>
      <c r="N2293" t="str">
        <f>_xlfn.IFNA(INDEX('[1]Unit _Table'!B:B, MATCH(H2293, '[1]Unit _Table'!A:A)), "")</f>
        <v/>
      </c>
      <c r="O2293" t="s">
        <v>8</v>
      </c>
      <c r="S2293" t="b">
        <v>0</v>
      </c>
    </row>
    <row r="2294" spans="1:19">
      <c r="A2294" s="1">
        <v>2292</v>
      </c>
      <c r="B2294" t="s">
        <v>45</v>
      </c>
      <c r="C2294" t="s">
        <v>49</v>
      </c>
      <c r="D2294" t="s">
        <v>351</v>
      </c>
      <c r="F2294" t="s">
        <v>308</v>
      </c>
      <c r="I2294" t="e">
        <f>IF(Table13[[#This Row],[Measurement_Kind]]="number", 1000, IF(Table13[[#This Row],[Measurement_Kind]]=OR("boolean", "str"), 1, "N/A"))</f>
        <v>#VALUE!</v>
      </c>
      <c r="N2294" t="str">
        <f>_xlfn.IFNA(INDEX('[1]Unit _Table'!B:B, MATCH(H2294, '[1]Unit _Table'!A:A)), "")</f>
        <v/>
      </c>
      <c r="O2294" t="s">
        <v>8</v>
      </c>
      <c r="S2294" t="b">
        <v>0</v>
      </c>
    </row>
    <row r="2295" spans="1:19">
      <c r="A2295" s="1">
        <v>2293</v>
      </c>
      <c r="B2295" t="s">
        <v>45</v>
      </c>
      <c r="C2295" t="s">
        <v>50</v>
      </c>
      <c r="D2295" t="s">
        <v>351</v>
      </c>
      <c r="F2295" t="s">
        <v>308</v>
      </c>
      <c r="I2295" t="e">
        <f>IF(Table13[[#This Row],[Measurement_Kind]]="number", 1000, IF(Table13[[#This Row],[Measurement_Kind]]=OR("boolean", "str"), 1, "N/A"))</f>
        <v>#VALUE!</v>
      </c>
      <c r="N2295" t="str">
        <f>_xlfn.IFNA(INDEX('[1]Unit _Table'!B:B, MATCH(H2295, '[1]Unit _Table'!A:A)), "")</f>
        <v/>
      </c>
      <c r="O2295" t="s">
        <v>8</v>
      </c>
      <c r="S2295" t="b">
        <v>0</v>
      </c>
    </row>
    <row r="2296" spans="1:19">
      <c r="A2296" s="1">
        <v>2294</v>
      </c>
      <c r="B2296" t="s">
        <v>45</v>
      </c>
      <c r="C2296" t="s">
        <v>52</v>
      </c>
      <c r="D2296" t="s">
        <v>351</v>
      </c>
      <c r="F2296" t="s">
        <v>308</v>
      </c>
      <c r="I2296" t="e">
        <f>IF(Table13[[#This Row],[Measurement_Kind]]="number", 1000, IF(Table13[[#This Row],[Measurement_Kind]]=OR("boolean", "str"), 1, "N/A"))</f>
        <v>#VALUE!</v>
      </c>
      <c r="N2296" t="str">
        <f>_xlfn.IFNA(INDEX('[1]Unit _Table'!B:B, MATCH(H2296, '[1]Unit _Table'!A:A)), "")</f>
        <v/>
      </c>
      <c r="O2296" t="s">
        <v>8</v>
      </c>
      <c r="S2296" t="b">
        <v>0</v>
      </c>
    </row>
    <row r="2297" spans="1:19">
      <c r="A2297" s="1">
        <v>2295</v>
      </c>
      <c r="B2297" t="s">
        <v>45</v>
      </c>
      <c r="C2297" t="s">
        <v>53</v>
      </c>
      <c r="D2297" t="s">
        <v>351</v>
      </c>
      <c r="F2297" t="s">
        <v>308</v>
      </c>
      <c r="I2297" t="e">
        <f>IF(Table13[[#This Row],[Measurement_Kind]]="number", 1000, IF(Table13[[#This Row],[Measurement_Kind]]=OR("boolean", "str"), 1, "N/A"))</f>
        <v>#VALUE!</v>
      </c>
      <c r="N2297" t="str">
        <f>_xlfn.IFNA(INDEX('[1]Unit _Table'!B:B, MATCH(H2297, '[1]Unit _Table'!A:A)), "")</f>
        <v/>
      </c>
      <c r="O2297" t="s">
        <v>8</v>
      </c>
      <c r="S2297" t="b">
        <v>0</v>
      </c>
    </row>
    <row r="2298" spans="1:19">
      <c r="A2298" s="1">
        <v>2296</v>
      </c>
      <c r="B2298" t="s">
        <v>45</v>
      </c>
      <c r="C2298" t="s">
        <v>54</v>
      </c>
      <c r="D2298" t="s">
        <v>351</v>
      </c>
      <c r="F2298" t="s">
        <v>308</v>
      </c>
      <c r="I2298" t="e">
        <f>IF(Table13[[#This Row],[Measurement_Kind]]="number", 1000, IF(Table13[[#This Row],[Measurement_Kind]]=OR("boolean", "str"), 1, "N/A"))</f>
        <v>#VALUE!</v>
      </c>
      <c r="N2298" t="str">
        <f>_xlfn.IFNA(INDEX('[1]Unit _Table'!B:B, MATCH(H2298, '[1]Unit _Table'!A:A)), "")</f>
        <v/>
      </c>
      <c r="O2298" t="s">
        <v>8</v>
      </c>
      <c r="S2298" t="b">
        <v>0</v>
      </c>
    </row>
    <row r="2299" spans="1:19">
      <c r="A2299" s="1">
        <v>2297</v>
      </c>
      <c r="B2299" t="s">
        <v>45</v>
      </c>
      <c r="C2299" t="s">
        <v>55</v>
      </c>
      <c r="D2299" t="s">
        <v>351</v>
      </c>
      <c r="F2299" t="s">
        <v>308</v>
      </c>
      <c r="I2299" t="e">
        <f>IF(Table13[[#This Row],[Measurement_Kind]]="number", 1000, IF(Table13[[#This Row],[Measurement_Kind]]=OR("boolean", "str"), 1, "N/A"))</f>
        <v>#VALUE!</v>
      </c>
      <c r="N2299" t="str">
        <f>_xlfn.IFNA(INDEX('[1]Unit _Table'!B:B, MATCH(H2299, '[1]Unit _Table'!A:A)), "")</f>
        <v/>
      </c>
      <c r="O2299" t="s">
        <v>8</v>
      </c>
      <c r="S2299" t="b">
        <v>0</v>
      </c>
    </row>
    <row r="2300" spans="1:19">
      <c r="A2300" s="1">
        <v>2298</v>
      </c>
      <c r="B2300" t="s">
        <v>45</v>
      </c>
      <c r="C2300" t="s">
        <v>56</v>
      </c>
      <c r="D2300" t="s">
        <v>351</v>
      </c>
      <c r="F2300" t="s">
        <v>308</v>
      </c>
      <c r="I2300" t="e">
        <f>IF(Table13[[#This Row],[Measurement_Kind]]="number", 1000, IF(Table13[[#This Row],[Measurement_Kind]]=OR("boolean", "str"), 1, "N/A"))</f>
        <v>#VALUE!</v>
      </c>
      <c r="N2300" t="str">
        <f>_xlfn.IFNA(INDEX('[1]Unit _Table'!B:B, MATCH(H2300, '[1]Unit _Table'!A:A)), "")</f>
        <v/>
      </c>
      <c r="O2300" t="s">
        <v>8</v>
      </c>
      <c r="S2300" t="b">
        <v>0</v>
      </c>
    </row>
    <row r="2301" spans="1:19">
      <c r="A2301" s="1">
        <v>2299</v>
      </c>
      <c r="B2301" t="s">
        <v>45</v>
      </c>
      <c r="C2301" t="s">
        <v>57</v>
      </c>
      <c r="D2301" t="s">
        <v>351</v>
      </c>
      <c r="F2301" t="s">
        <v>308</v>
      </c>
      <c r="I2301" t="e">
        <f>IF(Table13[[#This Row],[Measurement_Kind]]="number", 1000, IF(Table13[[#This Row],[Measurement_Kind]]=OR("boolean", "str"), 1, "N/A"))</f>
        <v>#VALUE!</v>
      </c>
      <c r="N2301" t="str">
        <f>_xlfn.IFNA(INDEX('[1]Unit _Table'!B:B, MATCH(H2301, '[1]Unit _Table'!A:A)), "")</f>
        <v/>
      </c>
      <c r="O2301" t="s">
        <v>8</v>
      </c>
      <c r="S2301" t="b">
        <v>0</v>
      </c>
    </row>
    <row r="2302" spans="1:19">
      <c r="A2302" s="1">
        <v>2300</v>
      </c>
      <c r="B2302" t="s">
        <v>45</v>
      </c>
      <c r="C2302" t="s">
        <v>58</v>
      </c>
      <c r="D2302" t="s">
        <v>351</v>
      </c>
      <c r="F2302" t="s">
        <v>308</v>
      </c>
      <c r="I2302" t="e">
        <f>IF(Table13[[#This Row],[Measurement_Kind]]="number", 1000, IF(Table13[[#This Row],[Measurement_Kind]]=OR("boolean", "str"), 1, "N/A"))</f>
        <v>#VALUE!</v>
      </c>
      <c r="N2302" t="str">
        <f>_xlfn.IFNA(INDEX('[1]Unit _Table'!B:B, MATCH(H2302, '[1]Unit _Table'!A:A)), "")</f>
        <v/>
      </c>
      <c r="O2302" t="s">
        <v>8</v>
      </c>
      <c r="S2302" t="b">
        <v>0</v>
      </c>
    </row>
    <row r="2303" spans="1:19">
      <c r="A2303" s="1">
        <v>2301</v>
      </c>
      <c r="B2303" t="s">
        <v>45</v>
      </c>
      <c r="C2303" t="s">
        <v>59</v>
      </c>
      <c r="D2303" t="s">
        <v>351</v>
      </c>
      <c r="F2303" t="s">
        <v>308</v>
      </c>
      <c r="I2303" t="e">
        <f>IF(Table13[[#This Row],[Measurement_Kind]]="number", 1000, IF(Table13[[#This Row],[Measurement_Kind]]=OR("boolean", "str"), 1, "N/A"))</f>
        <v>#VALUE!</v>
      </c>
      <c r="N2303" t="str">
        <f>_xlfn.IFNA(INDEX('[1]Unit _Table'!B:B, MATCH(H2303, '[1]Unit _Table'!A:A)), "")</f>
        <v/>
      </c>
      <c r="O2303" t="s">
        <v>8</v>
      </c>
      <c r="S2303" t="b">
        <v>0</v>
      </c>
    </row>
    <row r="2304" spans="1:19">
      <c r="A2304" s="1">
        <v>2302</v>
      </c>
      <c r="B2304" t="s">
        <v>45</v>
      </c>
      <c r="C2304" t="s">
        <v>60</v>
      </c>
      <c r="D2304" t="s">
        <v>351</v>
      </c>
      <c r="F2304" t="s">
        <v>308</v>
      </c>
      <c r="I2304" t="e">
        <f>IF(Table13[[#This Row],[Measurement_Kind]]="number", 1000, IF(Table13[[#This Row],[Measurement_Kind]]=OR("boolean", "str"), 1, "N/A"))</f>
        <v>#VALUE!</v>
      </c>
      <c r="N2304" t="str">
        <f>_xlfn.IFNA(INDEX('[1]Unit _Table'!B:B, MATCH(H2304, '[1]Unit _Table'!A:A)), "")</f>
        <v/>
      </c>
      <c r="O2304" t="s">
        <v>8</v>
      </c>
      <c r="S2304" t="b">
        <v>0</v>
      </c>
    </row>
    <row r="2305" spans="1:19">
      <c r="A2305" s="1">
        <v>2303</v>
      </c>
      <c r="B2305" t="s">
        <v>45</v>
      </c>
      <c r="C2305" t="s">
        <v>120</v>
      </c>
      <c r="D2305" t="s">
        <v>351</v>
      </c>
      <c r="F2305" t="s">
        <v>308</v>
      </c>
      <c r="I2305" t="e">
        <f>IF(Table13[[#This Row],[Measurement_Kind]]="number", 1000, IF(Table13[[#This Row],[Measurement_Kind]]=OR("boolean", "str"), 1, "N/A"))</f>
        <v>#VALUE!</v>
      </c>
      <c r="N2305" t="str">
        <f>_xlfn.IFNA(INDEX('[1]Unit _Table'!B:B, MATCH(H2305, '[1]Unit _Table'!A:A)), "")</f>
        <v/>
      </c>
      <c r="O2305" t="s">
        <v>8</v>
      </c>
      <c r="S2305" t="b">
        <v>0</v>
      </c>
    </row>
    <row r="2306" spans="1:19">
      <c r="A2306" s="1">
        <v>2304</v>
      </c>
      <c r="B2306" t="s">
        <v>45</v>
      </c>
      <c r="C2306" t="s">
        <v>61</v>
      </c>
      <c r="D2306" t="s">
        <v>351</v>
      </c>
      <c r="F2306" t="s">
        <v>308</v>
      </c>
      <c r="I2306" t="e">
        <f>IF(Table13[[#This Row],[Measurement_Kind]]="number", 1000, IF(Table13[[#This Row],[Measurement_Kind]]=OR("boolean", "str"), 1, "N/A"))</f>
        <v>#VALUE!</v>
      </c>
      <c r="N2306" t="str">
        <f>_xlfn.IFNA(INDEX('[1]Unit _Table'!B:B, MATCH(H2306, '[1]Unit _Table'!A:A)), "")</f>
        <v/>
      </c>
      <c r="O2306" t="s">
        <v>8</v>
      </c>
      <c r="S2306" t="b">
        <v>0</v>
      </c>
    </row>
    <row r="2307" spans="1:19">
      <c r="A2307" s="1">
        <v>2305</v>
      </c>
      <c r="B2307" t="s">
        <v>45</v>
      </c>
      <c r="C2307" t="s">
        <v>62</v>
      </c>
      <c r="D2307" t="s">
        <v>351</v>
      </c>
      <c r="F2307" t="s">
        <v>308</v>
      </c>
      <c r="I2307" t="e">
        <f>IF(Table13[[#This Row],[Measurement_Kind]]="number", 1000, IF(Table13[[#This Row],[Measurement_Kind]]=OR("boolean", "str"), 1, "N/A"))</f>
        <v>#VALUE!</v>
      </c>
      <c r="N2307" t="str">
        <f>_xlfn.IFNA(INDEX('[1]Unit _Table'!B:B, MATCH(H2307, '[1]Unit _Table'!A:A)), "")</f>
        <v/>
      </c>
      <c r="O2307" t="s">
        <v>8</v>
      </c>
      <c r="S2307" t="b">
        <v>0</v>
      </c>
    </row>
    <row r="2308" spans="1:19">
      <c r="A2308" s="1">
        <v>2306</v>
      </c>
      <c r="B2308" t="s">
        <v>45</v>
      </c>
      <c r="C2308" t="s">
        <v>63</v>
      </c>
      <c r="D2308" t="s">
        <v>351</v>
      </c>
      <c r="F2308" t="s">
        <v>308</v>
      </c>
      <c r="I2308">
        <v>1</v>
      </c>
      <c r="L2308" t="s">
        <v>541</v>
      </c>
      <c r="M2308" t="s">
        <v>298</v>
      </c>
      <c r="N2308" t="str">
        <f>_xlfn.IFNA(INDEX('[1]Unit _Table'!B:B, MATCH(H2308, '[1]Unit _Table'!A:A)), "")</f>
        <v/>
      </c>
      <c r="O2308" t="s">
        <v>8</v>
      </c>
      <c r="S2308" t="b">
        <v>0</v>
      </c>
    </row>
    <row r="2309" spans="1:19">
      <c r="A2309" s="1">
        <v>2307</v>
      </c>
      <c r="B2309" t="s">
        <v>45</v>
      </c>
      <c r="C2309" t="s">
        <v>65</v>
      </c>
      <c r="D2309" t="s">
        <v>351</v>
      </c>
      <c r="F2309" t="s">
        <v>308</v>
      </c>
      <c r="I2309" t="e">
        <f>IF(Table13[[#This Row],[Measurement_Kind]]="number", 1000, IF(Table13[[#This Row],[Measurement_Kind]]=OR("boolean", "str"), 1, "N/A"))</f>
        <v>#VALUE!</v>
      </c>
      <c r="N2309" t="str">
        <f>_xlfn.IFNA(INDEX('[1]Unit _Table'!B:B, MATCH(H2309, '[1]Unit _Table'!A:A)), "")</f>
        <v/>
      </c>
      <c r="O2309" t="s">
        <v>8</v>
      </c>
      <c r="S2309" t="b">
        <v>0</v>
      </c>
    </row>
    <row r="2310" spans="1:19">
      <c r="A2310" s="1">
        <v>2308</v>
      </c>
      <c r="B2310" t="s">
        <v>45</v>
      </c>
      <c r="C2310" t="s">
        <v>66</v>
      </c>
      <c r="D2310" t="s">
        <v>351</v>
      </c>
      <c r="F2310" t="s">
        <v>308</v>
      </c>
      <c r="I2310" t="e">
        <f>IF(Table13[[#This Row],[Measurement_Kind]]="number", 1000, IF(Table13[[#This Row],[Measurement_Kind]]=OR("boolean", "str"), 1, "N/A"))</f>
        <v>#VALUE!</v>
      </c>
      <c r="N2310" t="str">
        <f>_xlfn.IFNA(INDEX('[1]Unit _Table'!B:B, MATCH(H2310, '[1]Unit _Table'!A:A)), "")</f>
        <v/>
      </c>
      <c r="O2310" t="s">
        <v>8</v>
      </c>
      <c r="S2310" t="b">
        <v>0</v>
      </c>
    </row>
    <row r="2311" spans="1:19">
      <c r="A2311" s="1">
        <v>2309</v>
      </c>
      <c r="B2311" t="s">
        <v>45</v>
      </c>
      <c r="C2311" t="s">
        <v>67</v>
      </c>
      <c r="D2311" t="s">
        <v>351</v>
      </c>
      <c r="F2311" t="s">
        <v>308</v>
      </c>
      <c r="I2311" t="e">
        <f>IF(Table13[[#This Row],[Measurement_Kind]]="number", 1000, IF(Table13[[#This Row],[Measurement_Kind]]=OR("boolean", "str"), 1, "N/A"))</f>
        <v>#VALUE!</v>
      </c>
      <c r="N2311" t="str">
        <f>_xlfn.IFNA(INDEX('[1]Unit _Table'!B:B, MATCH(H2311, '[1]Unit _Table'!A:A)), "")</f>
        <v/>
      </c>
      <c r="O2311" t="s">
        <v>8</v>
      </c>
      <c r="S2311" t="b">
        <v>0</v>
      </c>
    </row>
    <row r="2312" spans="1:19">
      <c r="A2312" s="1">
        <v>2310</v>
      </c>
      <c r="B2312" t="s">
        <v>45</v>
      </c>
      <c r="C2312" t="s">
        <v>68</v>
      </c>
      <c r="D2312" t="s">
        <v>351</v>
      </c>
      <c r="F2312" t="s">
        <v>308</v>
      </c>
      <c r="I2312" t="e">
        <f>IF(Table13[[#This Row],[Measurement_Kind]]="number", 1000, IF(Table13[[#This Row],[Measurement_Kind]]=OR("boolean", "str"), 1, "N/A"))</f>
        <v>#VALUE!</v>
      </c>
      <c r="N2312" t="str">
        <f>_xlfn.IFNA(INDEX('[1]Unit _Table'!B:B, MATCH(H2312, '[1]Unit _Table'!A:A)), "")</f>
        <v/>
      </c>
      <c r="O2312" t="s">
        <v>8</v>
      </c>
      <c r="S2312" t="b">
        <v>0</v>
      </c>
    </row>
    <row r="2313" spans="1:19">
      <c r="A2313" s="1">
        <v>2311</v>
      </c>
      <c r="B2313" t="s">
        <v>45</v>
      </c>
      <c r="C2313" t="s">
        <v>70</v>
      </c>
      <c r="D2313" t="s">
        <v>351</v>
      </c>
      <c r="F2313" t="s">
        <v>308</v>
      </c>
      <c r="I2313" t="e">
        <f>IF(Table13[[#This Row],[Measurement_Kind]]="number", 1000, IF(Table13[[#This Row],[Measurement_Kind]]=OR("boolean", "str"), 1, "N/A"))</f>
        <v>#VALUE!</v>
      </c>
      <c r="N2313" t="str">
        <f>_xlfn.IFNA(INDEX('[1]Unit _Table'!B:B, MATCH(H2313, '[1]Unit _Table'!A:A)), "")</f>
        <v/>
      </c>
      <c r="O2313" t="s">
        <v>8</v>
      </c>
      <c r="S2313" t="b">
        <v>0</v>
      </c>
    </row>
    <row r="2314" spans="1:19">
      <c r="A2314" s="1">
        <v>2312</v>
      </c>
      <c r="B2314" t="s">
        <v>45</v>
      </c>
      <c r="C2314" t="s">
        <v>71</v>
      </c>
      <c r="D2314" t="s">
        <v>351</v>
      </c>
      <c r="F2314" t="s">
        <v>308</v>
      </c>
      <c r="I2314" t="e">
        <f>IF(Table13[[#This Row],[Measurement_Kind]]="number", 1000, IF(Table13[[#This Row],[Measurement_Kind]]=OR("boolean", "str"), 1, "N/A"))</f>
        <v>#VALUE!</v>
      </c>
      <c r="N2314" t="str">
        <f>_xlfn.IFNA(INDEX('[1]Unit _Table'!B:B, MATCH(H2314, '[1]Unit _Table'!A:A)), "")</f>
        <v/>
      </c>
      <c r="O2314" t="s">
        <v>8</v>
      </c>
      <c r="S2314" t="b">
        <v>0</v>
      </c>
    </row>
    <row r="2315" spans="1:19">
      <c r="A2315" s="1">
        <v>2313</v>
      </c>
      <c r="B2315" t="s">
        <v>45</v>
      </c>
      <c r="C2315" t="s">
        <v>72</v>
      </c>
      <c r="D2315" t="s">
        <v>351</v>
      </c>
      <c r="F2315" t="s">
        <v>308</v>
      </c>
      <c r="I2315" t="e">
        <f>IF(Table13[[#This Row],[Measurement_Kind]]="number", 1000, IF(Table13[[#This Row],[Measurement_Kind]]=OR("boolean", "str"), 1, "N/A"))</f>
        <v>#VALUE!</v>
      </c>
      <c r="N2315" t="str">
        <f>_xlfn.IFNA(INDEX('[1]Unit _Table'!B:B, MATCH(H2315, '[1]Unit _Table'!A:A)), "")</f>
        <v/>
      </c>
      <c r="O2315" t="s">
        <v>8</v>
      </c>
      <c r="S2315" t="b">
        <v>0</v>
      </c>
    </row>
    <row r="2316" spans="1:19">
      <c r="A2316" s="1">
        <v>2314</v>
      </c>
      <c r="B2316" t="s">
        <v>45</v>
      </c>
      <c r="C2316" t="s">
        <v>121</v>
      </c>
      <c r="D2316" t="s">
        <v>351</v>
      </c>
      <c r="F2316" t="s">
        <v>308</v>
      </c>
      <c r="I2316" t="e">
        <f>IF(Table13[[#This Row],[Measurement_Kind]]="number", 1000, IF(Table13[[#This Row],[Measurement_Kind]]=OR("boolean", "str"), 1, "N/A"))</f>
        <v>#VALUE!</v>
      </c>
      <c r="N2316" t="str">
        <f>_xlfn.IFNA(INDEX('[1]Unit _Table'!B:B, MATCH(H2316, '[1]Unit _Table'!A:A)), "")</f>
        <v/>
      </c>
      <c r="O2316" t="s">
        <v>8</v>
      </c>
      <c r="S2316" t="b">
        <v>0</v>
      </c>
    </row>
    <row r="2317" spans="1:19">
      <c r="A2317" s="1">
        <v>2315</v>
      </c>
      <c r="B2317" t="s">
        <v>45</v>
      </c>
      <c r="C2317" t="s">
        <v>74</v>
      </c>
      <c r="D2317" t="s">
        <v>351</v>
      </c>
      <c r="F2317" t="s">
        <v>308</v>
      </c>
      <c r="I2317" t="e">
        <f>IF(Table13[[#This Row],[Measurement_Kind]]="number", 1000, IF(Table13[[#This Row],[Measurement_Kind]]=OR("boolean", "str"), 1, "N/A"))</f>
        <v>#VALUE!</v>
      </c>
      <c r="N2317" t="str">
        <f>_xlfn.IFNA(INDEX('[1]Unit _Table'!B:B, MATCH(H2317, '[1]Unit _Table'!A:A)), "")</f>
        <v/>
      </c>
      <c r="O2317" t="s">
        <v>8</v>
      </c>
      <c r="S2317" t="b">
        <v>0</v>
      </c>
    </row>
    <row r="2318" spans="1:19">
      <c r="A2318" s="1">
        <v>2316</v>
      </c>
      <c r="B2318" t="s">
        <v>45</v>
      </c>
      <c r="C2318" t="s">
        <v>75</v>
      </c>
      <c r="D2318" t="s">
        <v>351</v>
      </c>
      <c r="F2318" t="s">
        <v>308</v>
      </c>
      <c r="I2318" t="e">
        <f>IF(Table13[[#This Row],[Measurement_Kind]]="number", 1000, IF(Table13[[#This Row],[Measurement_Kind]]=OR("boolean", "str"), 1, "N/A"))</f>
        <v>#VALUE!</v>
      </c>
      <c r="N2318" t="str">
        <f>_xlfn.IFNA(INDEX('[1]Unit _Table'!B:B, MATCH(H2318, '[1]Unit _Table'!A:A)), "")</f>
        <v/>
      </c>
      <c r="O2318" t="s">
        <v>8</v>
      </c>
      <c r="S2318" t="b">
        <v>0</v>
      </c>
    </row>
    <row r="2319" spans="1:19">
      <c r="A2319" s="1">
        <v>2317</v>
      </c>
      <c r="B2319" t="s">
        <v>45</v>
      </c>
      <c r="C2319" t="s">
        <v>77</v>
      </c>
      <c r="D2319" t="s">
        <v>351</v>
      </c>
      <c r="F2319" t="s">
        <v>308</v>
      </c>
      <c r="I2319" t="e">
        <f>IF(Table13[[#This Row],[Measurement_Kind]]="number", 1000, IF(Table13[[#This Row],[Measurement_Kind]]=OR("boolean", "str"), 1, "N/A"))</f>
        <v>#VALUE!</v>
      </c>
      <c r="N2319" t="str">
        <f>_xlfn.IFNA(INDEX('[1]Unit _Table'!B:B, MATCH(H2319, '[1]Unit _Table'!A:A)), "")</f>
        <v/>
      </c>
      <c r="O2319" t="s">
        <v>8</v>
      </c>
      <c r="S2319" t="b">
        <v>0</v>
      </c>
    </row>
    <row r="2320" spans="1:19">
      <c r="A2320" s="1">
        <v>2318</v>
      </c>
      <c r="B2320" t="s">
        <v>45</v>
      </c>
      <c r="C2320" t="s">
        <v>78</v>
      </c>
      <c r="D2320" t="s">
        <v>351</v>
      </c>
      <c r="F2320" t="s">
        <v>308</v>
      </c>
      <c r="I2320" t="e">
        <f>IF(Table13[[#This Row],[Measurement_Kind]]="number", 1000, IF(Table13[[#This Row],[Measurement_Kind]]=OR("boolean", "str"), 1, "N/A"))</f>
        <v>#VALUE!</v>
      </c>
      <c r="N2320" t="str">
        <f>_xlfn.IFNA(INDEX('[1]Unit _Table'!B:B, MATCH(H2320, '[1]Unit _Table'!A:A)), "")</f>
        <v/>
      </c>
      <c r="O2320" t="s">
        <v>8</v>
      </c>
      <c r="S2320" t="b">
        <v>0</v>
      </c>
    </row>
    <row r="2321" spans="1:19">
      <c r="A2321" s="1">
        <v>2319</v>
      </c>
      <c r="B2321" t="s">
        <v>45</v>
      </c>
      <c r="C2321" t="s">
        <v>79</v>
      </c>
      <c r="D2321" t="s">
        <v>351</v>
      </c>
      <c r="F2321" t="s">
        <v>308</v>
      </c>
      <c r="I2321" t="e">
        <f>IF(Table13[[#This Row],[Measurement_Kind]]="number", 1000, IF(Table13[[#This Row],[Measurement_Kind]]=OR("boolean", "str"), 1, "N/A"))</f>
        <v>#VALUE!</v>
      </c>
      <c r="N2321" t="str">
        <f>_xlfn.IFNA(INDEX('[1]Unit _Table'!B:B, MATCH(H2321, '[1]Unit _Table'!A:A)), "")</f>
        <v/>
      </c>
      <c r="O2321" t="s">
        <v>8</v>
      </c>
      <c r="S2321" t="b">
        <v>0</v>
      </c>
    </row>
    <row r="2322" spans="1:19">
      <c r="A2322" s="1">
        <v>2320</v>
      </c>
      <c r="B2322" t="s">
        <v>45</v>
      </c>
      <c r="C2322" t="s">
        <v>80</v>
      </c>
      <c r="D2322" t="s">
        <v>351</v>
      </c>
      <c r="F2322" t="s">
        <v>308</v>
      </c>
      <c r="I2322" t="e">
        <f>IF(Table13[[#This Row],[Measurement_Kind]]="number", 1000, IF(Table13[[#This Row],[Measurement_Kind]]=OR("boolean", "str"), 1, "N/A"))</f>
        <v>#VALUE!</v>
      </c>
      <c r="N2322" t="str">
        <f>_xlfn.IFNA(INDEX('[1]Unit _Table'!B:B, MATCH(H2322, '[1]Unit _Table'!A:A)), "")</f>
        <v/>
      </c>
      <c r="O2322" t="s">
        <v>8</v>
      </c>
      <c r="S2322" t="b">
        <v>0</v>
      </c>
    </row>
    <row r="2323" spans="1:19">
      <c r="A2323" s="1">
        <v>2321</v>
      </c>
      <c r="B2323" t="s">
        <v>45</v>
      </c>
      <c r="C2323" t="s">
        <v>89</v>
      </c>
      <c r="D2323" t="s">
        <v>351</v>
      </c>
      <c r="F2323" t="s">
        <v>308</v>
      </c>
      <c r="I2323" t="e">
        <f>IF(Table13[[#This Row],[Measurement_Kind]]="number", 1000, IF(Table13[[#This Row],[Measurement_Kind]]=OR("boolean", "str"), 1, "N/A"))</f>
        <v>#VALUE!</v>
      </c>
      <c r="N2323" t="str">
        <f>_xlfn.IFNA(INDEX('[1]Unit _Table'!B:B, MATCH(H2323, '[1]Unit _Table'!A:A)), "")</f>
        <v/>
      </c>
      <c r="O2323" t="s">
        <v>8</v>
      </c>
      <c r="S2323" t="b">
        <v>0</v>
      </c>
    </row>
    <row r="2324" spans="1:19">
      <c r="A2324" s="1">
        <v>2322</v>
      </c>
      <c r="B2324" t="s">
        <v>45</v>
      </c>
      <c r="C2324" t="s">
        <v>90</v>
      </c>
      <c r="D2324" t="s">
        <v>351</v>
      </c>
      <c r="F2324" t="s">
        <v>308</v>
      </c>
      <c r="I2324" t="e">
        <f>IF(Table13[[#This Row],[Measurement_Kind]]="number", 1000, IF(Table13[[#This Row],[Measurement_Kind]]=OR("boolean", "str"), 1, "N/A"))</f>
        <v>#VALUE!</v>
      </c>
      <c r="N2324" t="str">
        <f>_xlfn.IFNA(INDEX('[1]Unit _Table'!B:B, MATCH(H2324, '[1]Unit _Table'!A:A)), "")</f>
        <v/>
      </c>
      <c r="O2324" t="s">
        <v>8</v>
      </c>
      <c r="S2324" t="b">
        <v>0</v>
      </c>
    </row>
    <row r="2325" spans="1:19">
      <c r="A2325" s="1">
        <v>2323</v>
      </c>
      <c r="B2325" t="s">
        <v>45</v>
      </c>
      <c r="C2325" t="s">
        <v>91</v>
      </c>
      <c r="D2325" t="s">
        <v>351</v>
      </c>
      <c r="F2325" t="s">
        <v>308</v>
      </c>
      <c r="I2325" t="e">
        <f>IF(Table13[[#This Row],[Measurement_Kind]]="number", 1000, IF(Table13[[#This Row],[Measurement_Kind]]=OR("boolean", "str"), 1, "N/A"))</f>
        <v>#VALUE!</v>
      </c>
      <c r="N2325" t="str">
        <f>_xlfn.IFNA(INDEX('[1]Unit _Table'!B:B, MATCH(H2325, '[1]Unit _Table'!A:A)), "")</f>
        <v/>
      </c>
      <c r="O2325" t="s">
        <v>8</v>
      </c>
      <c r="S2325" t="b">
        <v>0</v>
      </c>
    </row>
    <row r="2326" spans="1:19">
      <c r="A2326" s="1">
        <v>2324</v>
      </c>
      <c r="B2326" t="s">
        <v>45</v>
      </c>
      <c r="C2326" t="s">
        <v>92</v>
      </c>
      <c r="D2326" t="s">
        <v>351</v>
      </c>
      <c r="F2326" t="s">
        <v>308</v>
      </c>
      <c r="I2326" t="e">
        <f>IF(Table13[[#This Row],[Measurement_Kind]]="number", 1000, IF(Table13[[#This Row],[Measurement_Kind]]=OR("boolean", "str"), 1, "N/A"))</f>
        <v>#VALUE!</v>
      </c>
      <c r="N2326" t="str">
        <f>_xlfn.IFNA(INDEX('[1]Unit _Table'!B:B, MATCH(H2326, '[1]Unit _Table'!A:A)), "")</f>
        <v/>
      </c>
      <c r="O2326" t="s">
        <v>8</v>
      </c>
      <c r="S2326" t="b">
        <v>0</v>
      </c>
    </row>
    <row r="2327" spans="1:19">
      <c r="A2327" s="1">
        <v>2325</v>
      </c>
      <c r="B2327" t="s">
        <v>21</v>
      </c>
      <c r="C2327" t="s">
        <v>176</v>
      </c>
      <c r="D2327" t="s">
        <v>350</v>
      </c>
      <c r="E2327" t="s">
        <v>538</v>
      </c>
      <c r="F2327" t="s">
        <v>513</v>
      </c>
      <c r="H2327" t="s">
        <v>383</v>
      </c>
      <c r="I2327">
        <v>1000</v>
      </c>
      <c r="K2327" t="s">
        <v>426</v>
      </c>
      <c r="L2327" t="s">
        <v>306</v>
      </c>
      <c r="M2327" t="s">
        <v>380</v>
      </c>
      <c r="N2327" t="str">
        <f>_xlfn.IFNA(INDEX('[1]Unit _Table'!B:B, MATCH(H2327, '[1]Unit _Table'!$A$1:$A$1000)), "")</f>
        <v>fahrenheit</v>
      </c>
      <c r="O2327" t="s">
        <v>8</v>
      </c>
      <c r="S2327" t="b">
        <v>1</v>
      </c>
    </row>
    <row r="2328" spans="1:19">
      <c r="A2328" s="1">
        <v>2326</v>
      </c>
      <c r="B2328" t="s">
        <v>21</v>
      </c>
      <c r="C2328" t="s">
        <v>177</v>
      </c>
      <c r="D2328" t="s">
        <v>350</v>
      </c>
      <c r="E2328" t="s">
        <v>538</v>
      </c>
      <c r="F2328" t="s">
        <v>513</v>
      </c>
      <c r="I2328">
        <v>1000</v>
      </c>
      <c r="K2328" t="s">
        <v>448</v>
      </c>
      <c r="L2328" t="s">
        <v>306</v>
      </c>
      <c r="M2328" t="s">
        <v>380</v>
      </c>
      <c r="N2328" t="str">
        <f>_xlfn.IFNA(INDEX('[1]Unit _Table'!B:B, MATCH(H2328, '[1]Unit _Table'!A804:A1803)), "")</f>
        <v/>
      </c>
      <c r="O2328" t="s">
        <v>8</v>
      </c>
      <c r="S2328" t="b">
        <v>1</v>
      </c>
    </row>
    <row r="2329" spans="1:19">
      <c r="A2329" s="1">
        <v>2327</v>
      </c>
      <c r="B2329" t="s">
        <v>21</v>
      </c>
      <c r="C2329" t="s">
        <v>178</v>
      </c>
      <c r="D2329" t="s">
        <v>350</v>
      </c>
      <c r="E2329" t="s">
        <v>538</v>
      </c>
      <c r="F2329" t="s">
        <v>513</v>
      </c>
      <c r="I2329">
        <v>1000</v>
      </c>
      <c r="K2329" t="s">
        <v>427</v>
      </c>
      <c r="L2329" t="s">
        <v>423</v>
      </c>
      <c r="M2329" t="s">
        <v>380</v>
      </c>
      <c r="N2329" t="str">
        <f>_xlfn.IFNA(INDEX('[1]Unit _Table'!B:B, MATCH(H2329, '[1]Unit _Table'!A903:A1902)), "")</f>
        <v/>
      </c>
      <c r="O2329" t="s">
        <v>8</v>
      </c>
      <c r="S2329" t="b">
        <v>1</v>
      </c>
    </row>
    <row r="2330" spans="1:19">
      <c r="A2330" s="1">
        <v>2328</v>
      </c>
      <c r="B2330" t="s">
        <v>21</v>
      </c>
      <c r="C2330" t="s">
        <v>179</v>
      </c>
      <c r="D2330" t="s">
        <v>350</v>
      </c>
      <c r="E2330" t="s">
        <v>538</v>
      </c>
      <c r="F2330" t="s">
        <v>513</v>
      </c>
      <c r="H2330" t="s">
        <v>383</v>
      </c>
      <c r="I2330">
        <v>1000</v>
      </c>
      <c r="K2330" t="s">
        <v>425</v>
      </c>
      <c r="L2330" t="s">
        <v>423</v>
      </c>
      <c r="M2330" t="s">
        <v>380</v>
      </c>
      <c r="N2330" t="str">
        <f>_xlfn.IFNA(INDEX('[1]Unit _Table'!B:B, MATCH(H2330, '[1]Unit _Table'!$A$1:$A$1000)), "")</f>
        <v>fahrenheit</v>
      </c>
      <c r="O2330" t="s">
        <v>8</v>
      </c>
      <c r="S2330" t="b">
        <v>1</v>
      </c>
    </row>
    <row r="2331" spans="1:19">
      <c r="A2331" s="1">
        <v>2329</v>
      </c>
      <c r="B2331" t="s">
        <v>21</v>
      </c>
      <c r="C2331" t="s">
        <v>180</v>
      </c>
      <c r="D2331" t="s">
        <v>350</v>
      </c>
      <c r="E2331" t="s">
        <v>538</v>
      </c>
      <c r="F2331" t="s">
        <v>513</v>
      </c>
      <c r="H2331" t="s">
        <v>383</v>
      </c>
      <c r="I2331">
        <v>1000</v>
      </c>
      <c r="K2331" t="s">
        <v>424</v>
      </c>
      <c r="L2331" t="s">
        <v>423</v>
      </c>
      <c r="M2331" t="s">
        <v>380</v>
      </c>
      <c r="N2331" t="str">
        <f>_xlfn.IFNA(INDEX('[1]Unit _Table'!B:B, MATCH(H2331, '[1]Unit _Table'!$A$1:$A$1000)), "")</f>
        <v>fahrenheit</v>
      </c>
      <c r="O2331" t="s">
        <v>8</v>
      </c>
      <c r="S2331" t="b">
        <v>1</v>
      </c>
    </row>
    <row r="2332" spans="1:19">
      <c r="A2332" s="1">
        <v>2330</v>
      </c>
      <c r="B2332" t="s">
        <v>21</v>
      </c>
      <c r="C2332" t="s">
        <v>181</v>
      </c>
      <c r="D2332" t="s">
        <v>350</v>
      </c>
      <c r="F2332" t="s">
        <v>513</v>
      </c>
      <c r="I2332" t="e">
        <f>IF(Table13[[#This Row],[Measurement_Kind]]="number", 1000, IF(Table13[[#This Row],[Measurement_Kind]]=OR("boolean", "str"), 1, "N/A"))</f>
        <v>#VALUE!</v>
      </c>
      <c r="N2332" t="str">
        <f>_xlfn.IFNA(INDEX('[1]Unit _Table'!B:B, MATCH(H2332, '[1]Unit _Table'!A:A)), "")</f>
        <v/>
      </c>
      <c r="O2332" t="s">
        <v>8</v>
      </c>
      <c r="S2332" t="b">
        <v>0</v>
      </c>
    </row>
    <row r="2333" spans="1:19">
      <c r="A2333" s="1">
        <v>2331</v>
      </c>
      <c r="B2333" t="s">
        <v>21</v>
      </c>
      <c r="C2333" t="s">
        <v>182</v>
      </c>
      <c r="D2333" t="s">
        <v>350</v>
      </c>
      <c r="F2333" t="s">
        <v>513</v>
      </c>
      <c r="I2333" t="e">
        <f>IF(Table13[[#This Row],[Measurement_Kind]]="number", 1000, IF(Table13[[#This Row],[Measurement_Kind]]=OR("boolean", "str"), 1, "N/A"))</f>
        <v>#VALUE!</v>
      </c>
      <c r="N2333" t="str">
        <f>_xlfn.IFNA(INDEX('[1]Unit _Table'!B:B, MATCH(H2333, '[1]Unit _Table'!A:A)), "")</f>
        <v/>
      </c>
      <c r="O2333" t="s">
        <v>8</v>
      </c>
      <c r="S2333" t="b">
        <v>0</v>
      </c>
    </row>
    <row r="2334" spans="1:19">
      <c r="A2334" s="1">
        <v>2332</v>
      </c>
      <c r="B2334" t="s">
        <v>21</v>
      </c>
      <c r="C2334" t="s">
        <v>183</v>
      </c>
      <c r="D2334" t="s">
        <v>350</v>
      </c>
      <c r="E2334" t="s">
        <v>538</v>
      </c>
      <c r="F2334" t="s">
        <v>513</v>
      </c>
      <c r="H2334" t="s">
        <v>505</v>
      </c>
      <c r="I2334">
        <v>1000</v>
      </c>
      <c r="K2334" t="s">
        <v>421</v>
      </c>
      <c r="L2334" t="s">
        <v>306</v>
      </c>
      <c r="M2334" t="s">
        <v>305</v>
      </c>
      <c r="N2334" t="s">
        <v>504</v>
      </c>
      <c r="O2334" t="s">
        <v>8</v>
      </c>
      <c r="S2334" t="b">
        <v>0</v>
      </c>
    </row>
    <row r="2335" spans="1:19">
      <c r="A2335" s="1">
        <v>2333</v>
      </c>
      <c r="B2335" t="s">
        <v>21</v>
      </c>
      <c r="C2335" t="s">
        <v>184</v>
      </c>
      <c r="D2335" t="s">
        <v>350</v>
      </c>
      <c r="E2335" t="s">
        <v>538</v>
      </c>
      <c r="F2335" t="s">
        <v>513</v>
      </c>
      <c r="I2335">
        <v>1000</v>
      </c>
      <c r="K2335" t="s">
        <v>421</v>
      </c>
      <c r="L2335" t="s">
        <v>306</v>
      </c>
      <c r="M2335" t="s">
        <v>305</v>
      </c>
      <c r="N2335" t="str">
        <f>_xlfn.IFNA(INDEX('[1]Unit _Table'!B:B, MATCH(H2335, '[1]Unit _Table'!A1691:A2690)), "")</f>
        <v/>
      </c>
      <c r="O2335" t="s">
        <v>8</v>
      </c>
      <c r="S2335" t="b">
        <v>0</v>
      </c>
    </row>
    <row r="2336" spans="1:19">
      <c r="A2336" s="1">
        <v>2334</v>
      </c>
      <c r="B2336" t="s">
        <v>21</v>
      </c>
      <c r="C2336" t="s">
        <v>185</v>
      </c>
      <c r="D2336" t="s">
        <v>350</v>
      </c>
      <c r="E2336" t="s">
        <v>538</v>
      </c>
      <c r="F2336" t="s">
        <v>513</v>
      </c>
      <c r="I2336">
        <v>1000</v>
      </c>
      <c r="K2336" t="s">
        <v>307</v>
      </c>
      <c r="L2336" t="s">
        <v>299</v>
      </c>
      <c r="M2336" t="s">
        <v>305</v>
      </c>
      <c r="N2336" t="str">
        <f>_xlfn.IFNA(INDEX('[1]Unit _Table'!B:B, MATCH(H2336, '[1]Unit _Table'!A1770:A2769)), "")</f>
        <v/>
      </c>
      <c r="O2336" t="s">
        <v>8</v>
      </c>
      <c r="S2336" t="b">
        <v>0</v>
      </c>
    </row>
    <row r="2337" spans="1:19">
      <c r="A2337" s="1">
        <v>2335</v>
      </c>
      <c r="B2337" t="s">
        <v>21</v>
      </c>
      <c r="C2337" t="s">
        <v>186</v>
      </c>
      <c r="D2337" t="s">
        <v>350</v>
      </c>
      <c r="E2337" t="s">
        <v>538</v>
      </c>
      <c r="F2337" t="s">
        <v>513</v>
      </c>
      <c r="H2337" t="s">
        <v>383</v>
      </c>
      <c r="I2337">
        <v>1000</v>
      </c>
      <c r="K2337" t="s">
        <v>418</v>
      </c>
      <c r="L2337" t="s">
        <v>306</v>
      </c>
      <c r="M2337" t="s">
        <v>380</v>
      </c>
      <c r="N2337" t="str">
        <f>_xlfn.IFNA(INDEX('[1]Unit _Table'!B:B, MATCH(H2337, '[1]Unit _Table'!$A$1:$A$1000)), "")</f>
        <v>fahrenheit</v>
      </c>
      <c r="O2337" t="s">
        <v>8</v>
      </c>
      <c r="S2337" t="b">
        <v>1</v>
      </c>
    </row>
    <row r="2338" spans="1:19">
      <c r="A2338" s="1">
        <v>2336</v>
      </c>
      <c r="B2338" t="s">
        <v>21</v>
      </c>
      <c r="C2338" t="s">
        <v>187</v>
      </c>
      <c r="D2338" t="s">
        <v>350</v>
      </c>
      <c r="E2338" t="s">
        <v>538</v>
      </c>
      <c r="F2338" t="s">
        <v>513</v>
      </c>
      <c r="I2338">
        <v>1000</v>
      </c>
      <c r="K2338" t="s">
        <v>379</v>
      </c>
      <c r="L2338" t="s">
        <v>306</v>
      </c>
      <c r="M2338" t="s">
        <v>305</v>
      </c>
      <c r="N2338" t="str">
        <f>_xlfn.IFNA(INDEX('[1]Unit _Table'!B:B, MATCH(H2338, '[1]Unit _Table'!A2109:A3108)), "")</f>
        <v/>
      </c>
      <c r="O2338" t="s">
        <v>8</v>
      </c>
      <c r="S2338" t="b">
        <v>0</v>
      </c>
    </row>
    <row r="2339" spans="1:19">
      <c r="A2339" s="1">
        <v>2337</v>
      </c>
      <c r="B2339" t="s">
        <v>21</v>
      </c>
      <c r="C2339" t="s">
        <v>188</v>
      </c>
      <c r="D2339" t="s">
        <v>350</v>
      </c>
      <c r="F2339" t="s">
        <v>513</v>
      </c>
      <c r="I2339" t="e">
        <f>IF(Table13[[#This Row],[Measurement_Kind]]="number", 1000, IF(Table13[[#This Row],[Measurement_Kind]]=OR("boolean", "str"), 1, "N/A"))</f>
        <v>#VALUE!</v>
      </c>
      <c r="N2339" t="str">
        <f>_xlfn.IFNA(INDEX('[1]Unit _Table'!B:B, MATCH(H2339, '[1]Unit _Table'!A:A)), "")</f>
        <v/>
      </c>
      <c r="O2339" t="s">
        <v>8</v>
      </c>
      <c r="S2339" t="b">
        <v>0</v>
      </c>
    </row>
    <row r="2340" spans="1:19">
      <c r="A2340" s="1">
        <v>2338</v>
      </c>
      <c r="B2340" t="s">
        <v>21</v>
      </c>
      <c r="C2340" t="s">
        <v>131</v>
      </c>
      <c r="D2340" t="s">
        <v>350</v>
      </c>
      <c r="E2340" t="s">
        <v>538</v>
      </c>
      <c r="F2340" t="s">
        <v>513</v>
      </c>
      <c r="I2340">
        <v>1000</v>
      </c>
      <c r="K2340" t="s">
        <v>417</v>
      </c>
      <c r="L2340" t="s">
        <v>306</v>
      </c>
      <c r="M2340" t="s">
        <v>380</v>
      </c>
      <c r="N2340" t="str">
        <f>_xlfn.IFNA(INDEX('[1]Unit _Table'!B:B, MATCH(H2340, '[1]Unit _Table'!A1920:A2919)), "")</f>
        <v/>
      </c>
      <c r="O2340" t="s">
        <v>8</v>
      </c>
      <c r="S2340" t="b">
        <v>0</v>
      </c>
    </row>
    <row r="2341" spans="1:19">
      <c r="A2341" s="1">
        <v>2339</v>
      </c>
      <c r="B2341" t="s">
        <v>21</v>
      </c>
      <c r="C2341" t="s">
        <v>189</v>
      </c>
      <c r="D2341" t="s">
        <v>350</v>
      </c>
      <c r="E2341" t="s">
        <v>538</v>
      </c>
      <c r="F2341" t="s">
        <v>513</v>
      </c>
      <c r="I2341">
        <v>1000</v>
      </c>
      <c r="K2341" t="s">
        <v>461</v>
      </c>
      <c r="L2341" t="s">
        <v>306</v>
      </c>
      <c r="M2341" t="s">
        <v>380</v>
      </c>
      <c r="N2341" t="str">
        <f>_xlfn.IFNA(INDEX('[1]Unit _Table'!B:B, MATCH(H2341, '[1]Unit _Table'!A1971:A2970)), "")</f>
        <v/>
      </c>
      <c r="O2341" t="s">
        <v>8</v>
      </c>
      <c r="S2341" t="b">
        <v>0</v>
      </c>
    </row>
    <row r="2342" spans="1:19">
      <c r="A2342" s="1">
        <v>2340</v>
      </c>
      <c r="B2342" t="s">
        <v>21</v>
      </c>
      <c r="C2342" t="s">
        <v>132</v>
      </c>
      <c r="D2342" t="s">
        <v>350</v>
      </c>
      <c r="E2342" t="s">
        <v>538</v>
      </c>
      <c r="F2342" t="s">
        <v>513</v>
      </c>
      <c r="I2342">
        <v>1000</v>
      </c>
      <c r="K2342" t="s">
        <v>378</v>
      </c>
      <c r="L2342" t="s">
        <v>306</v>
      </c>
      <c r="M2342" t="s">
        <v>305</v>
      </c>
      <c r="N2342" t="str">
        <f>_xlfn.IFNA(INDEX('[1]Unit _Table'!B:B, MATCH(H2342, '[1]Unit _Table'!A2658:A3657)), "")</f>
        <v/>
      </c>
      <c r="O2342" t="s">
        <v>8</v>
      </c>
      <c r="S2342" t="b">
        <v>0</v>
      </c>
    </row>
    <row r="2343" spans="1:19">
      <c r="A2343" s="1">
        <v>2341</v>
      </c>
      <c r="B2343" t="s">
        <v>21</v>
      </c>
      <c r="C2343" t="s">
        <v>190</v>
      </c>
      <c r="D2343" t="s">
        <v>350</v>
      </c>
      <c r="F2343" t="s">
        <v>513</v>
      </c>
      <c r="I2343" t="e">
        <f>IF(Table13[[#This Row],[Measurement_Kind]]="number", 1000, IF(Table13[[#This Row],[Measurement_Kind]]=OR("boolean", "str"), 1, "N/A"))</f>
        <v>#VALUE!</v>
      </c>
      <c r="N2343" t="str">
        <f>_xlfn.IFNA(INDEX('[1]Unit _Table'!B:B, MATCH(H2343, '[1]Unit _Table'!A:A)), "")</f>
        <v/>
      </c>
      <c r="O2343" t="s">
        <v>8</v>
      </c>
      <c r="S2343" t="b">
        <v>0</v>
      </c>
    </row>
    <row r="2344" spans="1:19">
      <c r="A2344" s="1">
        <v>2342</v>
      </c>
      <c r="B2344" t="s">
        <v>21</v>
      </c>
      <c r="C2344" t="s">
        <v>191</v>
      </c>
      <c r="D2344" t="s">
        <v>350</v>
      </c>
      <c r="F2344" t="s">
        <v>513</v>
      </c>
      <c r="I2344" t="e">
        <f>IF(Table13[[#This Row],[Measurement_Kind]]="number", 1000, IF(Table13[[#This Row],[Measurement_Kind]]=OR("boolean", "str"), 1, "N/A"))</f>
        <v>#VALUE!</v>
      </c>
      <c r="N2344" t="str">
        <f>_xlfn.IFNA(INDEX('[1]Unit _Table'!B:B, MATCH(H2344, '[1]Unit _Table'!A:A)), "")</f>
        <v/>
      </c>
      <c r="O2344" t="s">
        <v>8</v>
      </c>
      <c r="S2344" t="b">
        <v>0</v>
      </c>
    </row>
    <row r="2345" spans="1:19">
      <c r="A2345" s="1">
        <v>2343</v>
      </c>
      <c r="B2345" t="s">
        <v>21</v>
      </c>
      <c r="C2345" t="s">
        <v>192</v>
      </c>
      <c r="D2345" t="s">
        <v>350</v>
      </c>
      <c r="E2345" t="s">
        <v>538</v>
      </c>
      <c r="F2345" t="s">
        <v>513</v>
      </c>
      <c r="I2345">
        <v>1000</v>
      </c>
      <c r="K2345" t="s">
        <v>416</v>
      </c>
      <c r="L2345" t="s">
        <v>306</v>
      </c>
      <c r="M2345" t="s">
        <v>380</v>
      </c>
      <c r="N2345" t="str">
        <f>_xlfn.IFNA(INDEX('[1]Unit _Table'!B:B, MATCH(H2345, '[1]Unit _Table'!A2024:A3023)), "")</f>
        <v/>
      </c>
      <c r="O2345" t="s">
        <v>8</v>
      </c>
      <c r="S2345" t="b">
        <v>0</v>
      </c>
    </row>
    <row r="2346" spans="1:19">
      <c r="A2346" s="1">
        <v>2344</v>
      </c>
      <c r="B2346" t="s">
        <v>21</v>
      </c>
      <c r="C2346" t="s">
        <v>193</v>
      </c>
      <c r="D2346" t="s">
        <v>350</v>
      </c>
      <c r="F2346" t="s">
        <v>513</v>
      </c>
      <c r="I2346" t="e">
        <f>IF(Table13[[#This Row],[Measurement_Kind]]="number", 1000, IF(Table13[[#This Row],[Measurement_Kind]]=OR("boolean", "str"), 1, "N/A"))</f>
        <v>#VALUE!</v>
      </c>
      <c r="N2346" t="str">
        <f>_xlfn.IFNA(INDEX('[1]Unit _Table'!B:B, MATCH(H2346, '[1]Unit _Table'!A:A)), "")</f>
        <v/>
      </c>
      <c r="O2346" t="s">
        <v>8</v>
      </c>
      <c r="S2346" t="b">
        <v>0</v>
      </c>
    </row>
    <row r="2347" spans="1:19">
      <c r="A2347" s="1">
        <v>2345</v>
      </c>
      <c r="B2347" t="s">
        <v>21</v>
      </c>
      <c r="C2347" t="s">
        <v>194</v>
      </c>
      <c r="D2347" t="s">
        <v>350</v>
      </c>
      <c r="F2347" t="s">
        <v>513</v>
      </c>
      <c r="I2347" t="e">
        <f>IF(Table13[[#This Row],[Measurement_Kind]]="number", 1000, IF(Table13[[#This Row],[Measurement_Kind]]=OR("boolean", "str"), 1, "N/A"))</f>
        <v>#VALUE!</v>
      </c>
      <c r="N2347" t="str">
        <f>_xlfn.IFNA(INDEX('[1]Unit _Table'!B:B, MATCH(H2347, '[1]Unit _Table'!A:A)), "")</f>
        <v/>
      </c>
      <c r="O2347" t="s">
        <v>8</v>
      </c>
      <c r="S2347" t="b">
        <v>0</v>
      </c>
    </row>
    <row r="2348" spans="1:19">
      <c r="A2348" s="1">
        <v>2346</v>
      </c>
      <c r="B2348" t="s">
        <v>21</v>
      </c>
      <c r="C2348" t="s">
        <v>195</v>
      </c>
      <c r="D2348" t="s">
        <v>350</v>
      </c>
      <c r="F2348" t="s">
        <v>513</v>
      </c>
      <c r="I2348" t="e">
        <f>IF(Table13[[#This Row],[Measurement_Kind]]="number", 1000, IF(Table13[[#This Row],[Measurement_Kind]]=OR("boolean", "str"), 1, "N/A"))</f>
        <v>#VALUE!</v>
      </c>
      <c r="N2348" t="str">
        <f>_xlfn.IFNA(INDEX('[1]Unit _Table'!B:B, MATCH(H2348, '[1]Unit _Table'!A:A)), "")</f>
        <v/>
      </c>
      <c r="O2348" t="s">
        <v>8</v>
      </c>
      <c r="S2348" t="b">
        <v>0</v>
      </c>
    </row>
    <row r="2349" spans="1:19">
      <c r="A2349" s="1">
        <v>2347</v>
      </c>
      <c r="B2349" t="s">
        <v>21</v>
      </c>
      <c r="C2349" t="s">
        <v>196</v>
      </c>
      <c r="D2349" t="s">
        <v>350</v>
      </c>
      <c r="F2349" t="s">
        <v>513</v>
      </c>
      <c r="I2349" t="e">
        <f>IF(Table13[[#This Row],[Measurement_Kind]]="number", 1000, IF(Table13[[#This Row],[Measurement_Kind]]=OR("boolean", "str"), 1, "N/A"))</f>
        <v>#VALUE!</v>
      </c>
      <c r="N2349" t="str">
        <f>_xlfn.IFNA(INDEX('[1]Unit _Table'!B:B, MATCH(H2349, '[1]Unit _Table'!A:A)), "")</f>
        <v/>
      </c>
      <c r="O2349" t="s">
        <v>8</v>
      </c>
      <c r="S2349" t="b">
        <v>0</v>
      </c>
    </row>
    <row r="2350" spans="1:19">
      <c r="A2350" s="1">
        <v>2348</v>
      </c>
      <c r="B2350" t="s">
        <v>21</v>
      </c>
      <c r="C2350" t="s">
        <v>197</v>
      </c>
      <c r="D2350" t="s">
        <v>350</v>
      </c>
      <c r="E2350" t="s">
        <v>538</v>
      </c>
      <c r="F2350" t="s">
        <v>513</v>
      </c>
      <c r="I2350">
        <v>1</v>
      </c>
      <c r="K2350" t="s">
        <v>414</v>
      </c>
      <c r="L2350" t="s">
        <v>299</v>
      </c>
      <c r="M2350" t="s">
        <v>298</v>
      </c>
      <c r="N2350" t="str">
        <f>_xlfn.IFNA(INDEX('[1]Unit _Table'!B:B, MATCH(H2350, '[1]Unit _Table'!A2147:A3146)), "")</f>
        <v/>
      </c>
      <c r="O2350" t="s">
        <v>8</v>
      </c>
      <c r="S2350" t="b">
        <v>0</v>
      </c>
    </row>
    <row r="2351" spans="1:19">
      <c r="A2351" s="1">
        <v>2349</v>
      </c>
      <c r="B2351" t="s">
        <v>21</v>
      </c>
      <c r="C2351" t="s">
        <v>25</v>
      </c>
      <c r="D2351" t="s">
        <v>350</v>
      </c>
      <c r="F2351" t="s">
        <v>513</v>
      </c>
      <c r="I2351">
        <v>1</v>
      </c>
      <c r="N2351" t="str">
        <f>_xlfn.IFNA(INDEX('[1]Unit _Table'!B:B, MATCH(H2351, '[1]Unit _Table'!A:A)), "")</f>
        <v/>
      </c>
      <c r="O2351" t="s">
        <v>8</v>
      </c>
      <c r="S2351" t="b">
        <v>0</v>
      </c>
    </row>
    <row r="2352" spans="1:19">
      <c r="A2352" s="1">
        <v>2350</v>
      </c>
      <c r="B2352" t="s">
        <v>21</v>
      </c>
      <c r="C2352" t="s">
        <v>200</v>
      </c>
      <c r="D2352" t="s">
        <v>350</v>
      </c>
      <c r="E2352" t="s">
        <v>538</v>
      </c>
      <c r="F2352" t="s">
        <v>513</v>
      </c>
      <c r="I2352">
        <v>1</v>
      </c>
      <c r="K2352" t="s">
        <v>304</v>
      </c>
      <c r="L2352" t="s">
        <v>299</v>
      </c>
      <c r="M2352" t="s">
        <v>298</v>
      </c>
      <c r="N2352" t="str">
        <f>_xlfn.IFNA(INDEX('[1]Unit _Table'!B:B, MATCH(H2352, '[1]Unit _Table'!A2308:A3307)), "")</f>
        <v/>
      </c>
      <c r="O2352" t="s">
        <v>8</v>
      </c>
      <c r="S2352" t="b">
        <v>1</v>
      </c>
    </row>
    <row r="2353" spans="1:19">
      <c r="A2353" s="1">
        <v>2351</v>
      </c>
      <c r="B2353" t="s">
        <v>21</v>
      </c>
      <c r="C2353" t="s">
        <v>201</v>
      </c>
      <c r="D2353" t="s">
        <v>350</v>
      </c>
      <c r="E2353" t="s">
        <v>538</v>
      </c>
      <c r="F2353" t="s">
        <v>513</v>
      </c>
      <c r="I2353">
        <v>1</v>
      </c>
      <c r="K2353" t="s">
        <v>300</v>
      </c>
      <c r="L2353" t="s">
        <v>299</v>
      </c>
      <c r="M2353" t="s">
        <v>298</v>
      </c>
      <c r="N2353" t="str">
        <f>_xlfn.IFNA(INDEX('[1]Unit _Table'!B:B, MATCH(H2353, '[1]Unit _Table'!A4133:A5132)), "")</f>
        <v/>
      </c>
      <c r="O2353" t="s">
        <v>8</v>
      </c>
      <c r="S2353" t="b">
        <v>1</v>
      </c>
    </row>
    <row r="2354" spans="1:19">
      <c r="A2354" s="1">
        <v>2352</v>
      </c>
      <c r="B2354" t="s">
        <v>21</v>
      </c>
      <c r="C2354" t="s">
        <v>202</v>
      </c>
      <c r="D2354" t="s">
        <v>350</v>
      </c>
      <c r="E2354" t="s">
        <v>538</v>
      </c>
      <c r="F2354" t="s">
        <v>513</v>
      </c>
      <c r="H2354" t="s">
        <v>383</v>
      </c>
      <c r="I2354">
        <v>1000</v>
      </c>
      <c r="K2354" t="s">
        <v>386</v>
      </c>
      <c r="L2354" t="s">
        <v>306</v>
      </c>
      <c r="M2354" t="s">
        <v>380</v>
      </c>
      <c r="N2354" t="str">
        <f>_xlfn.IFNA(INDEX('[1]Unit _Table'!B:B, MATCH(H2354, '[1]Unit _Table'!$A$1:$A$1000)), "")</f>
        <v>fahrenheit</v>
      </c>
      <c r="O2354" t="s">
        <v>8</v>
      </c>
      <c r="S2354" t="b">
        <v>0</v>
      </c>
    </row>
    <row r="2355" spans="1:19">
      <c r="A2355" s="1">
        <v>2353</v>
      </c>
      <c r="B2355" t="s">
        <v>21</v>
      </c>
      <c r="C2355" t="s">
        <v>203</v>
      </c>
      <c r="D2355" t="s">
        <v>350</v>
      </c>
      <c r="E2355" t="s">
        <v>538</v>
      </c>
      <c r="F2355" t="s">
        <v>513</v>
      </c>
      <c r="H2355" t="s">
        <v>383</v>
      </c>
      <c r="I2355">
        <v>1000</v>
      </c>
      <c r="K2355" t="s">
        <v>385</v>
      </c>
      <c r="L2355" t="s">
        <v>306</v>
      </c>
      <c r="M2355" t="s">
        <v>380</v>
      </c>
      <c r="N2355" t="str">
        <f>_xlfn.IFNA(INDEX('[1]Unit _Table'!B:B, MATCH(H2355, '[1]Unit _Table'!$A$1:$A$1000)), "")</f>
        <v>fahrenheit</v>
      </c>
      <c r="O2355" t="s">
        <v>8</v>
      </c>
      <c r="S2355" t="b">
        <v>0</v>
      </c>
    </row>
    <row r="2356" spans="1:19">
      <c r="A2356" s="1">
        <v>2354</v>
      </c>
      <c r="B2356" t="s">
        <v>21</v>
      </c>
      <c r="C2356" t="s">
        <v>147</v>
      </c>
      <c r="D2356" t="s">
        <v>350</v>
      </c>
      <c r="E2356" t="s">
        <v>538</v>
      </c>
      <c r="F2356" t="s">
        <v>513</v>
      </c>
      <c r="I2356">
        <v>1000</v>
      </c>
      <c r="K2356" t="s">
        <v>307</v>
      </c>
      <c r="L2356" t="s">
        <v>376</v>
      </c>
      <c r="M2356" t="s">
        <v>305</v>
      </c>
      <c r="N2356" t="str">
        <f>_xlfn.IFNA(INDEX('[1]Unit _Table'!B:B, MATCH(H2356, '[1]Unit _Table'!A3014:A4013)), "")</f>
        <v/>
      </c>
      <c r="O2356" t="s">
        <v>8</v>
      </c>
      <c r="S2356" t="b">
        <v>0</v>
      </c>
    </row>
    <row r="2357" spans="1:19">
      <c r="A2357" s="1">
        <v>2355</v>
      </c>
      <c r="B2357" t="s">
        <v>21</v>
      </c>
      <c r="C2357" t="s">
        <v>204</v>
      </c>
      <c r="D2357" t="s">
        <v>350</v>
      </c>
      <c r="E2357" t="s">
        <v>538</v>
      </c>
      <c r="F2357" t="s">
        <v>513</v>
      </c>
      <c r="H2357" t="s">
        <v>383</v>
      </c>
      <c r="I2357">
        <v>1000</v>
      </c>
      <c r="K2357" t="s">
        <v>382</v>
      </c>
      <c r="L2357" t="s">
        <v>306</v>
      </c>
      <c r="M2357" t="s">
        <v>380</v>
      </c>
      <c r="N2357" t="str">
        <f>_xlfn.IFNA(INDEX('[1]Unit _Table'!B:B, MATCH(H2357, '[1]Unit _Table'!$A$1:$A$1000)), "")</f>
        <v>fahrenheit</v>
      </c>
      <c r="O2357" t="s">
        <v>8</v>
      </c>
      <c r="S2357" t="b">
        <v>1</v>
      </c>
    </row>
    <row r="2358" spans="1:19">
      <c r="A2358" s="1">
        <v>2356</v>
      </c>
      <c r="B2358" t="s">
        <v>21</v>
      </c>
      <c r="C2358" t="s">
        <v>482</v>
      </c>
      <c r="D2358" t="s">
        <v>350</v>
      </c>
      <c r="E2358" t="s">
        <v>538</v>
      </c>
      <c r="F2358" t="s">
        <v>513</v>
      </c>
      <c r="H2358" t="s">
        <v>383</v>
      </c>
      <c r="I2358">
        <v>1000</v>
      </c>
      <c r="K2358" t="s">
        <v>481</v>
      </c>
      <c r="L2358" t="s">
        <v>306</v>
      </c>
      <c r="M2358" t="s">
        <v>380</v>
      </c>
      <c r="N2358" t="str">
        <f>_xlfn.IFNA(INDEX('[1]Unit _Table'!B:B, MATCH(H2358, '[1]Unit _Table'!$A$1:$A$1000)), "")</f>
        <v>fahrenheit</v>
      </c>
      <c r="O2358" t="s">
        <v>8</v>
      </c>
      <c r="S2358" t="b">
        <v>1</v>
      </c>
    </row>
    <row r="2359" spans="1:19">
      <c r="A2359" s="1">
        <v>2357</v>
      </c>
      <c r="B2359" t="s">
        <v>21</v>
      </c>
      <c r="C2359" t="s">
        <v>205</v>
      </c>
      <c r="D2359" t="s">
        <v>350</v>
      </c>
      <c r="E2359" t="s">
        <v>538</v>
      </c>
      <c r="F2359" t="s">
        <v>513</v>
      </c>
      <c r="I2359">
        <v>1000</v>
      </c>
      <c r="K2359" t="s">
        <v>307</v>
      </c>
      <c r="L2359" t="s">
        <v>306</v>
      </c>
      <c r="M2359" t="s">
        <v>305</v>
      </c>
      <c r="N2359" t="str">
        <f>_xlfn.IFNA(INDEX('[1]Unit _Table'!B:B, MATCH(H2359, '[1]Unit _Table'!A3116:A4115)), "")</f>
        <v/>
      </c>
      <c r="O2359" t="s">
        <v>8</v>
      </c>
      <c r="S2359" t="b">
        <v>0</v>
      </c>
    </row>
    <row r="2360" spans="1:19">
      <c r="A2360" s="1">
        <v>2358</v>
      </c>
      <c r="B2360" t="s">
        <v>105</v>
      </c>
      <c r="C2360" t="s">
        <v>207</v>
      </c>
      <c r="D2360" t="s">
        <v>350</v>
      </c>
      <c r="E2360" t="s">
        <v>538</v>
      </c>
      <c r="F2360" t="s">
        <v>513</v>
      </c>
      <c r="H2360" t="s">
        <v>383</v>
      </c>
      <c r="I2360">
        <v>1000</v>
      </c>
      <c r="K2360" t="s">
        <v>450</v>
      </c>
      <c r="L2360" t="s">
        <v>306</v>
      </c>
      <c r="M2360" t="s">
        <v>380</v>
      </c>
      <c r="N2360" t="str">
        <f>_xlfn.IFNA(INDEX('[1]Unit _Table'!B:B, MATCH(H2360, '[1]Unit _Table'!$A$1:$A$1000)), "")</f>
        <v>fahrenheit</v>
      </c>
      <c r="O2360" t="s">
        <v>8</v>
      </c>
      <c r="S2360" t="b">
        <v>1</v>
      </c>
    </row>
    <row r="2361" spans="1:19">
      <c r="A2361" s="1">
        <v>2359</v>
      </c>
      <c r="B2361" t="s">
        <v>105</v>
      </c>
      <c r="C2361" t="s">
        <v>208</v>
      </c>
      <c r="D2361" t="s">
        <v>350</v>
      </c>
      <c r="E2361" t="s">
        <v>538</v>
      </c>
      <c r="F2361" t="s">
        <v>513</v>
      </c>
      <c r="H2361" t="s">
        <v>383</v>
      </c>
      <c r="I2361">
        <v>1000</v>
      </c>
      <c r="K2361" t="s">
        <v>449</v>
      </c>
      <c r="L2361" t="s">
        <v>306</v>
      </c>
      <c r="M2361" t="s">
        <v>380</v>
      </c>
      <c r="N2361" t="str">
        <f>_xlfn.IFNA(INDEX('[1]Unit _Table'!B:B, MATCH(H2361, '[1]Unit _Table'!$A$1:$A$1000)), "")</f>
        <v>fahrenheit</v>
      </c>
      <c r="O2361" t="s">
        <v>8</v>
      </c>
      <c r="S2361" t="b">
        <v>1</v>
      </c>
    </row>
    <row r="2362" spans="1:19">
      <c r="A2362" s="1">
        <v>2360</v>
      </c>
      <c r="B2362" t="s">
        <v>105</v>
      </c>
      <c r="C2362" t="s">
        <v>209</v>
      </c>
      <c r="D2362" t="s">
        <v>350</v>
      </c>
      <c r="E2362" t="s">
        <v>538</v>
      </c>
      <c r="F2362" t="s">
        <v>513</v>
      </c>
      <c r="I2362">
        <v>1000</v>
      </c>
      <c r="K2362" t="s">
        <v>375</v>
      </c>
      <c r="L2362" t="s">
        <v>299</v>
      </c>
      <c r="M2362" t="s">
        <v>305</v>
      </c>
      <c r="N2362" t="str">
        <f>_xlfn.IFNA(INDEX('[1]Unit _Table'!B:B, MATCH(H2362, '[1]Unit _Table'!A3065:A4064)), "")</f>
        <v/>
      </c>
      <c r="O2362" t="s">
        <v>8</v>
      </c>
      <c r="S2362" t="b">
        <v>0</v>
      </c>
    </row>
    <row r="2363" spans="1:19">
      <c r="A2363" s="1">
        <v>2361</v>
      </c>
      <c r="B2363" t="s">
        <v>108</v>
      </c>
      <c r="C2363" t="s">
        <v>210</v>
      </c>
      <c r="D2363" t="s">
        <v>350</v>
      </c>
      <c r="E2363" t="s">
        <v>538</v>
      </c>
      <c r="F2363" t="s">
        <v>513</v>
      </c>
      <c r="I2363">
        <v>1000</v>
      </c>
      <c r="K2363" t="s">
        <v>381</v>
      </c>
      <c r="L2363" t="s">
        <v>306</v>
      </c>
      <c r="M2363" t="s">
        <v>380</v>
      </c>
      <c r="N2363" t="str">
        <f>_xlfn.IFNA(INDEX('[1]Unit _Table'!B:B, MATCH(H2363, '[1]Unit _Table'!A2554:A3553)), "")</f>
        <v/>
      </c>
      <c r="O2363" t="s">
        <v>8</v>
      </c>
      <c r="S2363" t="b">
        <v>1</v>
      </c>
    </row>
    <row r="2364" spans="1:19">
      <c r="A2364" s="1">
        <v>2362</v>
      </c>
      <c r="B2364" t="s">
        <v>108</v>
      </c>
      <c r="C2364" t="s">
        <v>211</v>
      </c>
      <c r="D2364" t="s">
        <v>350</v>
      </c>
      <c r="E2364" t="s">
        <v>538</v>
      </c>
      <c r="F2364" t="s">
        <v>513</v>
      </c>
      <c r="I2364">
        <v>1000</v>
      </c>
      <c r="K2364" t="s">
        <v>377</v>
      </c>
      <c r="L2364" t="s">
        <v>306</v>
      </c>
      <c r="M2364" t="s">
        <v>305</v>
      </c>
      <c r="N2364" t="str">
        <f>_xlfn.IFNA(INDEX('[1]Unit _Table'!B:B, MATCH(H2364, '[1]Unit _Table'!A2945:A3944)), "")</f>
        <v/>
      </c>
      <c r="O2364" t="s">
        <v>8</v>
      </c>
      <c r="S2364" t="b">
        <v>1</v>
      </c>
    </row>
    <row r="2365" spans="1:19">
      <c r="A2365" s="1">
        <v>2363</v>
      </c>
      <c r="B2365" t="s">
        <v>31</v>
      </c>
      <c r="C2365" t="s">
        <v>32</v>
      </c>
      <c r="D2365" t="s">
        <v>350</v>
      </c>
      <c r="F2365" t="s">
        <v>308</v>
      </c>
      <c r="I2365" t="e">
        <f>IF(Table13[[#This Row],[Measurement_Kind]]="number", 1000, IF(Table13[[#This Row],[Measurement_Kind]]=OR("boolean", "str"), 1, "N/A"))</f>
        <v>#VALUE!</v>
      </c>
      <c r="N2365" t="str">
        <f>_xlfn.IFNA(INDEX('[1]Unit _Table'!B:B, MATCH(H2365, '[1]Unit _Table'!A:A)), "")</f>
        <v/>
      </c>
      <c r="O2365" t="s">
        <v>8</v>
      </c>
      <c r="S2365" t="b">
        <v>0</v>
      </c>
    </row>
    <row r="2366" spans="1:19">
      <c r="A2366" s="1">
        <v>2364</v>
      </c>
      <c r="B2366" t="s">
        <v>31</v>
      </c>
      <c r="C2366" t="s">
        <v>753</v>
      </c>
      <c r="D2366" t="s">
        <v>350</v>
      </c>
      <c r="F2366" t="s">
        <v>308</v>
      </c>
      <c r="I2366" t="e">
        <f>IF(Table13[[#This Row],[Measurement_Kind]]="number", 1000, IF(Table13[[#This Row],[Measurement_Kind]]=OR("boolean", "str"), 1, "N/A"))</f>
        <v>#VALUE!</v>
      </c>
      <c r="N2366" t="str">
        <f>_xlfn.IFNA(INDEX('[1]Unit _Table'!B:B, MATCH(H2366, '[1]Unit _Table'!A:A)), "")</f>
        <v/>
      </c>
      <c r="O2366" t="s">
        <v>8</v>
      </c>
      <c r="S2366" t="b">
        <v>0</v>
      </c>
    </row>
    <row r="2367" spans="1:19">
      <c r="A2367" s="1">
        <v>2365</v>
      </c>
      <c r="B2367" t="s">
        <v>111</v>
      </c>
      <c r="C2367" t="s">
        <v>112</v>
      </c>
      <c r="D2367" t="s">
        <v>350</v>
      </c>
      <c r="F2367" t="s">
        <v>308</v>
      </c>
      <c r="I2367" t="e">
        <f>IF(Table13[[#This Row],[Measurement_Kind]]="number", 1000, IF(Table13[[#This Row],[Measurement_Kind]]=OR("boolean", "str"), 1, "N/A"))</f>
        <v>#VALUE!</v>
      </c>
      <c r="N2367" t="str">
        <f>_xlfn.IFNA(INDEX('[1]Unit _Table'!B:B, MATCH(H2367, '[1]Unit _Table'!A:A)), "")</f>
        <v/>
      </c>
      <c r="O2367" t="s">
        <v>8</v>
      </c>
      <c r="S2367" t="b">
        <v>0</v>
      </c>
    </row>
    <row r="2368" spans="1:19">
      <c r="A2368" s="1">
        <v>2366</v>
      </c>
      <c r="B2368" t="s">
        <v>111</v>
      </c>
      <c r="C2368" t="s">
        <v>113</v>
      </c>
      <c r="D2368" t="s">
        <v>350</v>
      </c>
      <c r="F2368" t="s">
        <v>308</v>
      </c>
      <c r="I2368" t="e">
        <f>IF(Table13[[#This Row],[Measurement_Kind]]="number", 1000, IF(Table13[[#This Row],[Measurement_Kind]]=OR("boolean", "str"), 1, "N/A"))</f>
        <v>#VALUE!</v>
      </c>
      <c r="N2368" t="str">
        <f>_xlfn.IFNA(INDEX('[1]Unit _Table'!B:B, MATCH(H2368, '[1]Unit _Table'!A:A)), "")</f>
        <v/>
      </c>
      <c r="O2368" t="s">
        <v>8</v>
      </c>
      <c r="S2368" t="b">
        <v>0</v>
      </c>
    </row>
    <row r="2369" spans="1:19">
      <c r="A2369" s="1">
        <v>2367</v>
      </c>
      <c r="B2369" t="s">
        <v>33</v>
      </c>
      <c r="C2369" t="s">
        <v>34</v>
      </c>
      <c r="D2369" t="s">
        <v>350</v>
      </c>
      <c r="F2369" t="s">
        <v>308</v>
      </c>
      <c r="I2369" t="e">
        <f>IF(Table13[[#This Row],[Measurement_Kind]]="number", 1000, IF(Table13[[#This Row],[Measurement_Kind]]=OR("boolean", "str"), 1, "N/A"))</f>
        <v>#VALUE!</v>
      </c>
      <c r="N2369" t="str">
        <f>_xlfn.IFNA(INDEX('[1]Unit _Table'!B:B, MATCH(H2369, '[1]Unit _Table'!A:A)), "")</f>
        <v/>
      </c>
      <c r="O2369" t="s">
        <v>8</v>
      </c>
      <c r="S2369" t="b">
        <v>0</v>
      </c>
    </row>
    <row r="2370" spans="1:19">
      <c r="A2370" s="1">
        <v>2368</v>
      </c>
      <c r="B2370" t="s">
        <v>33</v>
      </c>
      <c r="C2370" t="s">
        <v>38</v>
      </c>
      <c r="D2370" t="s">
        <v>350</v>
      </c>
      <c r="F2370" t="s">
        <v>308</v>
      </c>
      <c r="I2370" t="e">
        <f>IF(Table13[[#This Row],[Measurement_Kind]]="number", 1000, IF(Table13[[#This Row],[Measurement_Kind]]=OR("boolean", "str"), 1, "N/A"))</f>
        <v>#VALUE!</v>
      </c>
      <c r="N2370" t="str">
        <f>_xlfn.IFNA(INDEX('[1]Unit _Table'!B:B, MATCH(H2370, '[1]Unit _Table'!A:A)), "")</f>
        <v/>
      </c>
      <c r="O2370" t="s">
        <v>8</v>
      </c>
      <c r="S2370" t="b">
        <v>0</v>
      </c>
    </row>
    <row r="2371" spans="1:19">
      <c r="A2371" s="1">
        <v>2369</v>
      </c>
      <c r="B2371" t="s">
        <v>33</v>
      </c>
      <c r="C2371" t="s">
        <v>216</v>
      </c>
      <c r="D2371" t="s">
        <v>350</v>
      </c>
      <c r="F2371" t="s">
        <v>308</v>
      </c>
      <c r="I2371">
        <v>1</v>
      </c>
      <c r="M2371" t="s">
        <v>305</v>
      </c>
      <c r="N2371" t="str">
        <f>_xlfn.IFNA(INDEX('[1]Unit _Table'!B:B, MATCH(H2371, '[1]Unit _Table'!A:A)), "")</f>
        <v/>
      </c>
      <c r="O2371" t="s">
        <v>8</v>
      </c>
      <c r="S2371" t="b">
        <v>0</v>
      </c>
    </row>
    <row r="2372" spans="1:19">
      <c r="A2372" s="1">
        <v>2370</v>
      </c>
      <c r="B2372" t="s">
        <v>33</v>
      </c>
      <c r="C2372" t="s">
        <v>214</v>
      </c>
      <c r="D2372" t="s">
        <v>350</v>
      </c>
      <c r="F2372" t="s">
        <v>308</v>
      </c>
      <c r="I2372">
        <v>1</v>
      </c>
      <c r="M2372" t="s">
        <v>305</v>
      </c>
      <c r="N2372" t="str">
        <f>_xlfn.IFNA(INDEX('[1]Unit _Table'!B:B, MATCH(H2372, '[1]Unit _Table'!A:A)), "")</f>
        <v/>
      </c>
      <c r="O2372" t="s">
        <v>8</v>
      </c>
      <c r="S2372" t="b">
        <v>0</v>
      </c>
    </row>
    <row r="2373" spans="1:19">
      <c r="A2373" s="1">
        <v>2371</v>
      </c>
      <c r="B2373" t="s">
        <v>33</v>
      </c>
      <c r="C2373" t="s">
        <v>213</v>
      </c>
      <c r="D2373" t="s">
        <v>350</v>
      </c>
      <c r="F2373" t="s">
        <v>308</v>
      </c>
      <c r="I2373" t="e">
        <f>IF(Table13[[#This Row],[Measurement_Kind]]="number", 1000, IF(Table13[[#This Row],[Measurement_Kind]]=OR("boolean", "str"), 1, "N/A"))</f>
        <v>#VALUE!</v>
      </c>
      <c r="L2373" t="s">
        <v>306</v>
      </c>
      <c r="M2373" t="s">
        <v>305</v>
      </c>
      <c r="N2373" t="str">
        <f>_xlfn.IFNA(INDEX('[1]Unit _Table'!B:B, MATCH(H2373, '[1]Unit _Table'!A:A)), "")</f>
        <v/>
      </c>
      <c r="O2373" t="s">
        <v>8</v>
      </c>
      <c r="S2373" t="b">
        <v>0</v>
      </c>
    </row>
    <row r="2374" spans="1:19">
      <c r="A2374" s="1">
        <v>2372</v>
      </c>
      <c r="B2374" t="s">
        <v>33</v>
      </c>
      <c r="C2374" t="s">
        <v>215</v>
      </c>
      <c r="D2374" t="s">
        <v>350</v>
      </c>
      <c r="F2374" t="s">
        <v>308</v>
      </c>
      <c r="I2374">
        <v>1</v>
      </c>
      <c r="M2374" t="s">
        <v>305</v>
      </c>
      <c r="N2374" t="str">
        <f>_xlfn.IFNA(INDEX('[1]Unit _Table'!B:B, MATCH(H2374, '[1]Unit _Table'!A:A)), "")</f>
        <v/>
      </c>
      <c r="O2374" t="s">
        <v>8</v>
      </c>
      <c r="S2374" t="b">
        <v>0</v>
      </c>
    </row>
    <row r="2375" spans="1:19">
      <c r="A2375" s="1">
        <v>2373</v>
      </c>
      <c r="B2375" t="s">
        <v>33</v>
      </c>
      <c r="C2375" t="s">
        <v>35</v>
      </c>
      <c r="D2375" t="s">
        <v>350</v>
      </c>
      <c r="F2375" t="s">
        <v>308</v>
      </c>
      <c r="I2375" t="e">
        <f>IF(Table13[[#This Row],[Measurement_Kind]]="number", 1000, IF(Table13[[#This Row],[Measurement_Kind]]=OR("boolean", "str"), 1, "N/A"))</f>
        <v>#VALUE!</v>
      </c>
      <c r="N2375" t="str">
        <f>_xlfn.IFNA(INDEX('[1]Unit _Table'!B:B, MATCH(H2375, '[1]Unit _Table'!A:A)), "")</f>
        <v/>
      </c>
      <c r="O2375" t="s">
        <v>8</v>
      </c>
      <c r="S2375" t="b">
        <v>0</v>
      </c>
    </row>
    <row r="2376" spans="1:19">
      <c r="A2376" s="1">
        <v>2374</v>
      </c>
      <c r="B2376" t="s">
        <v>33</v>
      </c>
      <c r="C2376" t="s">
        <v>479</v>
      </c>
      <c r="D2376" t="s">
        <v>350</v>
      </c>
      <c r="F2376" t="s">
        <v>308</v>
      </c>
      <c r="I2376" t="e">
        <f>IF(Table13[[#This Row],[Measurement_Kind]]="number", 1000, IF(Table13[[#This Row],[Measurement_Kind]]=OR("boolean", "str"), 1, "N/A"))</f>
        <v>#VALUE!</v>
      </c>
      <c r="N2376" t="str">
        <f>_xlfn.IFNA(INDEX('[1]Unit _Table'!B:B, MATCH(H2376, '[1]Unit _Table'!A:A)), "")</f>
        <v/>
      </c>
      <c r="O2376" t="s">
        <v>8</v>
      </c>
      <c r="S2376" t="b">
        <v>0</v>
      </c>
    </row>
    <row r="2377" spans="1:19">
      <c r="A2377" s="1">
        <v>2375</v>
      </c>
      <c r="B2377" t="s">
        <v>45</v>
      </c>
      <c r="C2377" t="s">
        <v>47</v>
      </c>
      <c r="D2377" t="s">
        <v>350</v>
      </c>
      <c r="F2377" t="s">
        <v>308</v>
      </c>
      <c r="I2377" t="e">
        <f>IF(Table13[[#This Row],[Measurement_Kind]]="number", 1000, IF(Table13[[#This Row],[Measurement_Kind]]=OR("boolean", "str"), 1, "N/A"))</f>
        <v>#VALUE!</v>
      </c>
      <c r="N2377" t="str">
        <f>_xlfn.IFNA(INDEX('[1]Unit _Table'!B:B, MATCH(H2377, '[1]Unit _Table'!A:A)), "")</f>
        <v/>
      </c>
      <c r="O2377" t="s">
        <v>8</v>
      </c>
      <c r="S2377" t="b">
        <v>0</v>
      </c>
    </row>
    <row r="2378" spans="1:19">
      <c r="A2378" s="1">
        <v>2376</v>
      </c>
      <c r="B2378" t="s">
        <v>45</v>
      </c>
      <c r="C2378" t="s">
        <v>48</v>
      </c>
      <c r="D2378" t="s">
        <v>350</v>
      </c>
      <c r="F2378" t="s">
        <v>308</v>
      </c>
      <c r="I2378" t="e">
        <f>IF(Table13[[#This Row],[Measurement_Kind]]="number", 1000, IF(Table13[[#This Row],[Measurement_Kind]]=OR("boolean", "str"), 1, "N/A"))</f>
        <v>#VALUE!</v>
      </c>
      <c r="N2378" t="str">
        <f>_xlfn.IFNA(INDEX('[1]Unit _Table'!B:B, MATCH(H2378, '[1]Unit _Table'!A:A)), "")</f>
        <v/>
      </c>
      <c r="O2378" t="s">
        <v>8</v>
      </c>
      <c r="S2378" t="b">
        <v>0</v>
      </c>
    </row>
    <row r="2379" spans="1:19">
      <c r="A2379" s="1">
        <v>2377</v>
      </c>
      <c r="B2379" t="s">
        <v>45</v>
      </c>
      <c r="C2379" t="s">
        <v>49</v>
      </c>
      <c r="D2379" t="s">
        <v>350</v>
      </c>
      <c r="F2379" t="s">
        <v>308</v>
      </c>
      <c r="I2379" t="e">
        <f>IF(Table13[[#This Row],[Measurement_Kind]]="number", 1000, IF(Table13[[#This Row],[Measurement_Kind]]=OR("boolean", "str"), 1, "N/A"))</f>
        <v>#VALUE!</v>
      </c>
      <c r="N2379" t="str">
        <f>_xlfn.IFNA(INDEX('[1]Unit _Table'!B:B, MATCH(H2379, '[1]Unit _Table'!A:A)), "")</f>
        <v/>
      </c>
      <c r="O2379" t="s">
        <v>8</v>
      </c>
      <c r="S2379" t="b">
        <v>0</v>
      </c>
    </row>
    <row r="2380" spans="1:19">
      <c r="A2380" s="1">
        <v>2378</v>
      </c>
      <c r="B2380" t="s">
        <v>45</v>
      </c>
      <c r="C2380" t="s">
        <v>50</v>
      </c>
      <c r="D2380" t="s">
        <v>350</v>
      </c>
      <c r="F2380" t="s">
        <v>308</v>
      </c>
      <c r="I2380" t="e">
        <f>IF(Table13[[#This Row],[Measurement_Kind]]="number", 1000, IF(Table13[[#This Row],[Measurement_Kind]]=OR("boolean", "str"), 1, "N/A"))</f>
        <v>#VALUE!</v>
      </c>
      <c r="N2380" t="str">
        <f>_xlfn.IFNA(INDEX('[1]Unit _Table'!B:B, MATCH(H2380, '[1]Unit _Table'!A:A)), "")</f>
        <v/>
      </c>
      <c r="O2380" t="s">
        <v>8</v>
      </c>
      <c r="S2380" t="b">
        <v>0</v>
      </c>
    </row>
    <row r="2381" spans="1:19">
      <c r="A2381" s="1">
        <v>2379</v>
      </c>
      <c r="B2381" t="s">
        <v>45</v>
      </c>
      <c r="C2381" t="s">
        <v>52</v>
      </c>
      <c r="D2381" t="s">
        <v>350</v>
      </c>
      <c r="F2381" t="s">
        <v>308</v>
      </c>
      <c r="I2381" t="e">
        <f>IF(Table13[[#This Row],[Measurement_Kind]]="number", 1000, IF(Table13[[#This Row],[Measurement_Kind]]=OR("boolean", "str"), 1, "N/A"))</f>
        <v>#VALUE!</v>
      </c>
      <c r="N2381" t="str">
        <f>_xlfn.IFNA(INDEX('[1]Unit _Table'!B:B, MATCH(H2381, '[1]Unit _Table'!A:A)), "")</f>
        <v/>
      </c>
      <c r="O2381" t="s">
        <v>8</v>
      </c>
      <c r="S2381" t="b">
        <v>0</v>
      </c>
    </row>
    <row r="2382" spans="1:19">
      <c r="A2382" s="1">
        <v>2380</v>
      </c>
      <c r="B2382" t="s">
        <v>45</v>
      </c>
      <c r="C2382" t="s">
        <v>53</v>
      </c>
      <c r="D2382" t="s">
        <v>350</v>
      </c>
      <c r="F2382" t="s">
        <v>308</v>
      </c>
      <c r="I2382" t="e">
        <f>IF(Table13[[#This Row],[Measurement_Kind]]="number", 1000, IF(Table13[[#This Row],[Measurement_Kind]]=OR("boolean", "str"), 1, "N/A"))</f>
        <v>#VALUE!</v>
      </c>
      <c r="N2382" t="str">
        <f>_xlfn.IFNA(INDEX('[1]Unit _Table'!B:B, MATCH(H2382, '[1]Unit _Table'!A:A)), "")</f>
        <v/>
      </c>
      <c r="O2382" t="s">
        <v>8</v>
      </c>
      <c r="S2382" t="b">
        <v>0</v>
      </c>
    </row>
    <row r="2383" spans="1:19">
      <c r="A2383" s="1">
        <v>2381</v>
      </c>
      <c r="B2383" t="s">
        <v>45</v>
      </c>
      <c r="C2383" t="s">
        <v>54</v>
      </c>
      <c r="D2383" t="s">
        <v>350</v>
      </c>
      <c r="F2383" t="s">
        <v>308</v>
      </c>
      <c r="I2383" t="e">
        <f>IF(Table13[[#This Row],[Measurement_Kind]]="number", 1000, IF(Table13[[#This Row],[Measurement_Kind]]=OR("boolean", "str"), 1, "N/A"))</f>
        <v>#VALUE!</v>
      </c>
      <c r="N2383" t="str">
        <f>_xlfn.IFNA(INDEX('[1]Unit _Table'!B:B, MATCH(H2383, '[1]Unit _Table'!A:A)), "")</f>
        <v/>
      </c>
      <c r="O2383" t="s">
        <v>8</v>
      </c>
      <c r="S2383" t="b">
        <v>0</v>
      </c>
    </row>
    <row r="2384" spans="1:19">
      <c r="A2384" s="1">
        <v>2382</v>
      </c>
      <c r="B2384" t="s">
        <v>45</v>
      </c>
      <c r="C2384" t="s">
        <v>55</v>
      </c>
      <c r="D2384" t="s">
        <v>350</v>
      </c>
      <c r="F2384" t="s">
        <v>308</v>
      </c>
      <c r="I2384" t="e">
        <f>IF(Table13[[#This Row],[Measurement_Kind]]="number", 1000, IF(Table13[[#This Row],[Measurement_Kind]]=OR("boolean", "str"), 1, "N/A"))</f>
        <v>#VALUE!</v>
      </c>
      <c r="N2384" t="str">
        <f>_xlfn.IFNA(INDEX('[1]Unit _Table'!B:B, MATCH(H2384, '[1]Unit _Table'!A:A)), "")</f>
        <v/>
      </c>
      <c r="O2384" t="s">
        <v>8</v>
      </c>
      <c r="S2384" t="b">
        <v>0</v>
      </c>
    </row>
    <row r="2385" spans="1:19">
      <c r="A2385" s="1">
        <v>2383</v>
      </c>
      <c r="B2385" t="s">
        <v>45</v>
      </c>
      <c r="C2385" t="s">
        <v>56</v>
      </c>
      <c r="D2385" t="s">
        <v>350</v>
      </c>
      <c r="F2385" t="s">
        <v>308</v>
      </c>
      <c r="I2385" t="e">
        <f>IF(Table13[[#This Row],[Measurement_Kind]]="number", 1000, IF(Table13[[#This Row],[Measurement_Kind]]=OR("boolean", "str"), 1, "N/A"))</f>
        <v>#VALUE!</v>
      </c>
      <c r="N2385" t="str">
        <f>_xlfn.IFNA(INDEX('[1]Unit _Table'!B:B, MATCH(H2385, '[1]Unit _Table'!A:A)), "")</f>
        <v/>
      </c>
      <c r="O2385" t="s">
        <v>8</v>
      </c>
      <c r="S2385" t="b">
        <v>0</v>
      </c>
    </row>
    <row r="2386" spans="1:19">
      <c r="A2386" s="1">
        <v>2384</v>
      </c>
      <c r="B2386" t="s">
        <v>45</v>
      </c>
      <c r="C2386" t="s">
        <v>57</v>
      </c>
      <c r="D2386" t="s">
        <v>350</v>
      </c>
      <c r="F2386" t="s">
        <v>308</v>
      </c>
      <c r="I2386" t="e">
        <f>IF(Table13[[#This Row],[Measurement_Kind]]="number", 1000, IF(Table13[[#This Row],[Measurement_Kind]]=OR("boolean", "str"), 1, "N/A"))</f>
        <v>#VALUE!</v>
      </c>
      <c r="N2386" t="str">
        <f>_xlfn.IFNA(INDEX('[1]Unit _Table'!B:B, MATCH(H2386, '[1]Unit _Table'!A:A)), "")</f>
        <v/>
      </c>
      <c r="O2386" t="s">
        <v>8</v>
      </c>
      <c r="S2386" t="b">
        <v>0</v>
      </c>
    </row>
    <row r="2387" spans="1:19">
      <c r="A2387" s="1">
        <v>2385</v>
      </c>
      <c r="B2387" t="s">
        <v>45</v>
      </c>
      <c r="C2387" t="s">
        <v>58</v>
      </c>
      <c r="D2387" t="s">
        <v>350</v>
      </c>
      <c r="F2387" t="s">
        <v>308</v>
      </c>
      <c r="I2387" t="e">
        <f>IF(Table13[[#This Row],[Measurement_Kind]]="number", 1000, IF(Table13[[#This Row],[Measurement_Kind]]=OR("boolean", "str"), 1, "N/A"))</f>
        <v>#VALUE!</v>
      </c>
      <c r="N2387" t="str">
        <f>_xlfn.IFNA(INDEX('[1]Unit _Table'!B:B, MATCH(H2387, '[1]Unit _Table'!A:A)), "")</f>
        <v/>
      </c>
      <c r="O2387" t="s">
        <v>8</v>
      </c>
      <c r="S2387" t="b">
        <v>0</v>
      </c>
    </row>
    <row r="2388" spans="1:19">
      <c r="A2388" s="1">
        <v>2386</v>
      </c>
      <c r="B2388" t="s">
        <v>45</v>
      </c>
      <c r="C2388" t="s">
        <v>59</v>
      </c>
      <c r="D2388" t="s">
        <v>350</v>
      </c>
      <c r="F2388" t="s">
        <v>308</v>
      </c>
      <c r="I2388" t="e">
        <f>IF(Table13[[#This Row],[Measurement_Kind]]="number", 1000, IF(Table13[[#This Row],[Measurement_Kind]]=OR("boolean", "str"), 1, "N/A"))</f>
        <v>#VALUE!</v>
      </c>
      <c r="N2388" t="str">
        <f>_xlfn.IFNA(INDEX('[1]Unit _Table'!B:B, MATCH(H2388, '[1]Unit _Table'!A:A)), "")</f>
        <v/>
      </c>
      <c r="O2388" t="s">
        <v>8</v>
      </c>
      <c r="S2388" t="b">
        <v>0</v>
      </c>
    </row>
    <row r="2389" spans="1:19">
      <c r="A2389" s="1">
        <v>2387</v>
      </c>
      <c r="B2389" t="s">
        <v>45</v>
      </c>
      <c r="C2389" t="s">
        <v>60</v>
      </c>
      <c r="D2389" t="s">
        <v>350</v>
      </c>
      <c r="F2389" t="s">
        <v>308</v>
      </c>
      <c r="I2389" t="e">
        <f>IF(Table13[[#This Row],[Measurement_Kind]]="number", 1000, IF(Table13[[#This Row],[Measurement_Kind]]=OR("boolean", "str"), 1, "N/A"))</f>
        <v>#VALUE!</v>
      </c>
      <c r="N2389" t="str">
        <f>_xlfn.IFNA(INDEX('[1]Unit _Table'!B:B, MATCH(H2389, '[1]Unit _Table'!A:A)), "")</f>
        <v/>
      </c>
      <c r="O2389" t="s">
        <v>8</v>
      </c>
      <c r="S2389" t="b">
        <v>0</v>
      </c>
    </row>
    <row r="2390" spans="1:19">
      <c r="A2390" s="1">
        <v>2388</v>
      </c>
      <c r="B2390" t="s">
        <v>45</v>
      </c>
      <c r="C2390" t="s">
        <v>120</v>
      </c>
      <c r="D2390" t="s">
        <v>350</v>
      </c>
      <c r="F2390" t="s">
        <v>308</v>
      </c>
      <c r="I2390" t="e">
        <f>IF(Table13[[#This Row],[Measurement_Kind]]="number", 1000, IF(Table13[[#This Row],[Measurement_Kind]]=OR("boolean", "str"), 1, "N/A"))</f>
        <v>#VALUE!</v>
      </c>
      <c r="N2390" t="str">
        <f>_xlfn.IFNA(INDEX('[1]Unit _Table'!B:B, MATCH(H2390, '[1]Unit _Table'!A:A)), "")</f>
        <v/>
      </c>
      <c r="O2390" t="s">
        <v>8</v>
      </c>
      <c r="S2390" t="b">
        <v>0</v>
      </c>
    </row>
    <row r="2391" spans="1:19">
      <c r="A2391" s="1">
        <v>2389</v>
      </c>
      <c r="B2391" t="s">
        <v>45</v>
      </c>
      <c r="C2391" t="s">
        <v>61</v>
      </c>
      <c r="D2391" t="s">
        <v>350</v>
      </c>
      <c r="F2391" t="s">
        <v>308</v>
      </c>
      <c r="I2391" t="e">
        <f>IF(Table13[[#This Row],[Measurement_Kind]]="number", 1000, IF(Table13[[#This Row],[Measurement_Kind]]=OR("boolean", "str"), 1, "N/A"))</f>
        <v>#VALUE!</v>
      </c>
      <c r="N2391" t="str">
        <f>_xlfn.IFNA(INDEX('[1]Unit _Table'!B:B, MATCH(H2391, '[1]Unit _Table'!A:A)), "")</f>
        <v/>
      </c>
      <c r="O2391" t="s">
        <v>8</v>
      </c>
      <c r="S2391" t="b">
        <v>0</v>
      </c>
    </row>
    <row r="2392" spans="1:19">
      <c r="A2392" s="1">
        <v>2390</v>
      </c>
      <c r="B2392" t="s">
        <v>45</v>
      </c>
      <c r="C2392" t="s">
        <v>62</v>
      </c>
      <c r="D2392" t="s">
        <v>350</v>
      </c>
      <c r="F2392" t="s">
        <v>308</v>
      </c>
      <c r="I2392" t="e">
        <f>IF(Table13[[#This Row],[Measurement_Kind]]="number", 1000, IF(Table13[[#This Row],[Measurement_Kind]]=OR("boolean", "str"), 1, "N/A"))</f>
        <v>#VALUE!</v>
      </c>
      <c r="N2392" t="str">
        <f>_xlfn.IFNA(INDEX('[1]Unit _Table'!B:B, MATCH(H2392, '[1]Unit _Table'!A:A)), "")</f>
        <v/>
      </c>
      <c r="O2392" t="s">
        <v>8</v>
      </c>
      <c r="S2392" t="b">
        <v>0</v>
      </c>
    </row>
    <row r="2393" spans="1:19">
      <c r="A2393" s="1">
        <v>2391</v>
      </c>
      <c r="B2393" t="s">
        <v>45</v>
      </c>
      <c r="C2393" t="s">
        <v>63</v>
      </c>
      <c r="D2393" t="s">
        <v>350</v>
      </c>
      <c r="F2393" t="s">
        <v>308</v>
      </c>
      <c r="I2393">
        <v>1</v>
      </c>
      <c r="L2393" t="s">
        <v>541</v>
      </c>
      <c r="M2393" t="s">
        <v>298</v>
      </c>
      <c r="N2393" t="str">
        <f>_xlfn.IFNA(INDEX('[1]Unit _Table'!B:B, MATCH(H2393, '[1]Unit _Table'!A:A)), "")</f>
        <v/>
      </c>
      <c r="O2393" t="s">
        <v>8</v>
      </c>
      <c r="S2393" t="b">
        <v>0</v>
      </c>
    </row>
    <row r="2394" spans="1:19">
      <c r="A2394" s="1">
        <v>2392</v>
      </c>
      <c r="B2394" t="s">
        <v>45</v>
      </c>
      <c r="C2394" t="s">
        <v>65</v>
      </c>
      <c r="D2394" t="s">
        <v>350</v>
      </c>
      <c r="F2394" t="s">
        <v>308</v>
      </c>
      <c r="I2394" t="e">
        <f>IF(Table13[[#This Row],[Measurement_Kind]]="number", 1000, IF(Table13[[#This Row],[Measurement_Kind]]=OR("boolean", "str"), 1, "N/A"))</f>
        <v>#VALUE!</v>
      </c>
      <c r="N2394" t="str">
        <f>_xlfn.IFNA(INDEX('[1]Unit _Table'!B:B, MATCH(H2394, '[1]Unit _Table'!A:A)), "")</f>
        <v/>
      </c>
      <c r="O2394" t="s">
        <v>8</v>
      </c>
      <c r="S2394" t="b">
        <v>0</v>
      </c>
    </row>
    <row r="2395" spans="1:19">
      <c r="A2395" s="1">
        <v>2393</v>
      </c>
      <c r="B2395" t="s">
        <v>45</v>
      </c>
      <c r="C2395" t="s">
        <v>66</v>
      </c>
      <c r="D2395" t="s">
        <v>350</v>
      </c>
      <c r="F2395" t="s">
        <v>308</v>
      </c>
      <c r="I2395" t="e">
        <f>IF(Table13[[#This Row],[Measurement_Kind]]="number", 1000, IF(Table13[[#This Row],[Measurement_Kind]]=OR("boolean", "str"), 1, "N/A"))</f>
        <v>#VALUE!</v>
      </c>
      <c r="N2395" t="str">
        <f>_xlfn.IFNA(INDEX('[1]Unit _Table'!B:B, MATCH(H2395, '[1]Unit _Table'!A:A)), "")</f>
        <v/>
      </c>
      <c r="O2395" t="s">
        <v>8</v>
      </c>
      <c r="S2395" t="b">
        <v>0</v>
      </c>
    </row>
    <row r="2396" spans="1:19">
      <c r="A2396" s="1">
        <v>2394</v>
      </c>
      <c r="B2396" t="s">
        <v>45</v>
      </c>
      <c r="C2396" t="s">
        <v>67</v>
      </c>
      <c r="D2396" t="s">
        <v>350</v>
      </c>
      <c r="F2396" t="s">
        <v>308</v>
      </c>
      <c r="I2396" t="e">
        <f>IF(Table13[[#This Row],[Measurement_Kind]]="number", 1000, IF(Table13[[#This Row],[Measurement_Kind]]=OR("boolean", "str"), 1, "N/A"))</f>
        <v>#VALUE!</v>
      </c>
      <c r="N2396" t="str">
        <f>_xlfn.IFNA(INDEX('[1]Unit _Table'!B:B, MATCH(H2396, '[1]Unit _Table'!A:A)), "")</f>
        <v/>
      </c>
      <c r="O2396" t="s">
        <v>8</v>
      </c>
      <c r="S2396" t="b">
        <v>0</v>
      </c>
    </row>
    <row r="2397" spans="1:19">
      <c r="A2397" s="1">
        <v>2395</v>
      </c>
      <c r="B2397" t="s">
        <v>45</v>
      </c>
      <c r="C2397" t="s">
        <v>68</v>
      </c>
      <c r="D2397" t="s">
        <v>350</v>
      </c>
      <c r="F2397" t="s">
        <v>308</v>
      </c>
      <c r="I2397" t="e">
        <f>IF(Table13[[#This Row],[Measurement_Kind]]="number", 1000, IF(Table13[[#This Row],[Measurement_Kind]]=OR("boolean", "str"), 1, "N/A"))</f>
        <v>#VALUE!</v>
      </c>
      <c r="N2397" t="str">
        <f>_xlfn.IFNA(INDEX('[1]Unit _Table'!B:B, MATCH(H2397, '[1]Unit _Table'!A:A)), "")</f>
        <v/>
      </c>
      <c r="O2397" t="s">
        <v>8</v>
      </c>
      <c r="S2397" t="b">
        <v>0</v>
      </c>
    </row>
    <row r="2398" spans="1:19">
      <c r="A2398" s="1">
        <v>2396</v>
      </c>
      <c r="B2398" t="s">
        <v>45</v>
      </c>
      <c r="C2398" t="s">
        <v>70</v>
      </c>
      <c r="D2398" t="s">
        <v>350</v>
      </c>
      <c r="F2398" t="s">
        <v>308</v>
      </c>
      <c r="I2398" t="e">
        <f>IF(Table13[[#This Row],[Measurement_Kind]]="number", 1000, IF(Table13[[#This Row],[Measurement_Kind]]=OR("boolean", "str"), 1, "N/A"))</f>
        <v>#VALUE!</v>
      </c>
      <c r="N2398" t="str">
        <f>_xlfn.IFNA(INDEX('[1]Unit _Table'!B:B, MATCH(H2398, '[1]Unit _Table'!A:A)), "")</f>
        <v/>
      </c>
      <c r="O2398" t="s">
        <v>8</v>
      </c>
      <c r="S2398" t="b">
        <v>0</v>
      </c>
    </row>
    <row r="2399" spans="1:19">
      <c r="A2399" s="1">
        <v>2397</v>
      </c>
      <c r="B2399" t="s">
        <v>45</v>
      </c>
      <c r="C2399" t="s">
        <v>71</v>
      </c>
      <c r="D2399" t="s">
        <v>350</v>
      </c>
      <c r="F2399" t="s">
        <v>308</v>
      </c>
      <c r="I2399" t="e">
        <f>IF(Table13[[#This Row],[Measurement_Kind]]="number", 1000, IF(Table13[[#This Row],[Measurement_Kind]]=OR("boolean", "str"), 1, "N/A"))</f>
        <v>#VALUE!</v>
      </c>
      <c r="N2399" t="str">
        <f>_xlfn.IFNA(INDEX('[1]Unit _Table'!B:B, MATCH(H2399, '[1]Unit _Table'!A:A)), "")</f>
        <v/>
      </c>
      <c r="O2399" t="s">
        <v>8</v>
      </c>
      <c r="S2399" t="b">
        <v>0</v>
      </c>
    </row>
    <row r="2400" spans="1:19">
      <c r="A2400" s="1">
        <v>2398</v>
      </c>
      <c r="B2400" t="s">
        <v>45</v>
      </c>
      <c r="C2400" t="s">
        <v>72</v>
      </c>
      <c r="D2400" t="s">
        <v>350</v>
      </c>
      <c r="F2400" t="s">
        <v>308</v>
      </c>
      <c r="I2400" t="e">
        <f>IF(Table13[[#This Row],[Measurement_Kind]]="number", 1000, IF(Table13[[#This Row],[Measurement_Kind]]=OR("boolean", "str"), 1, "N/A"))</f>
        <v>#VALUE!</v>
      </c>
      <c r="N2400" t="str">
        <f>_xlfn.IFNA(INDEX('[1]Unit _Table'!B:B, MATCH(H2400, '[1]Unit _Table'!A:A)), "")</f>
        <v/>
      </c>
      <c r="O2400" t="s">
        <v>8</v>
      </c>
      <c r="S2400" t="b">
        <v>0</v>
      </c>
    </row>
    <row r="2401" spans="1:19">
      <c r="A2401" s="1">
        <v>2399</v>
      </c>
      <c r="B2401" t="s">
        <v>45</v>
      </c>
      <c r="C2401" t="s">
        <v>121</v>
      </c>
      <c r="D2401" t="s">
        <v>350</v>
      </c>
      <c r="F2401" t="s">
        <v>308</v>
      </c>
      <c r="I2401" t="e">
        <f>IF(Table13[[#This Row],[Measurement_Kind]]="number", 1000, IF(Table13[[#This Row],[Measurement_Kind]]=OR("boolean", "str"), 1, "N/A"))</f>
        <v>#VALUE!</v>
      </c>
      <c r="N2401" t="str">
        <f>_xlfn.IFNA(INDEX('[1]Unit _Table'!B:B, MATCH(H2401, '[1]Unit _Table'!A:A)), "")</f>
        <v/>
      </c>
      <c r="O2401" t="s">
        <v>8</v>
      </c>
      <c r="S2401" t="b">
        <v>0</v>
      </c>
    </row>
    <row r="2402" spans="1:19">
      <c r="A2402" s="1">
        <v>2400</v>
      </c>
      <c r="B2402" t="s">
        <v>45</v>
      </c>
      <c r="C2402" t="s">
        <v>74</v>
      </c>
      <c r="D2402" t="s">
        <v>350</v>
      </c>
      <c r="F2402" t="s">
        <v>308</v>
      </c>
      <c r="I2402" t="e">
        <f>IF(Table13[[#This Row],[Measurement_Kind]]="number", 1000, IF(Table13[[#This Row],[Measurement_Kind]]=OR("boolean", "str"), 1, "N/A"))</f>
        <v>#VALUE!</v>
      </c>
      <c r="N2402" t="str">
        <f>_xlfn.IFNA(INDEX('[1]Unit _Table'!B:B, MATCH(H2402, '[1]Unit _Table'!A:A)), "")</f>
        <v/>
      </c>
      <c r="O2402" t="s">
        <v>8</v>
      </c>
      <c r="S2402" t="b">
        <v>0</v>
      </c>
    </row>
    <row r="2403" spans="1:19">
      <c r="A2403" s="1">
        <v>2401</v>
      </c>
      <c r="B2403" t="s">
        <v>45</v>
      </c>
      <c r="C2403" t="s">
        <v>75</v>
      </c>
      <c r="D2403" t="s">
        <v>350</v>
      </c>
      <c r="F2403" t="s">
        <v>308</v>
      </c>
      <c r="I2403" t="e">
        <f>IF(Table13[[#This Row],[Measurement_Kind]]="number", 1000, IF(Table13[[#This Row],[Measurement_Kind]]=OR("boolean", "str"), 1, "N/A"))</f>
        <v>#VALUE!</v>
      </c>
      <c r="N2403" t="str">
        <f>_xlfn.IFNA(INDEX('[1]Unit _Table'!B:B, MATCH(H2403, '[1]Unit _Table'!A:A)), "")</f>
        <v/>
      </c>
      <c r="O2403" t="s">
        <v>8</v>
      </c>
      <c r="S2403" t="b">
        <v>0</v>
      </c>
    </row>
    <row r="2404" spans="1:19">
      <c r="A2404" s="1">
        <v>2402</v>
      </c>
      <c r="B2404" t="s">
        <v>45</v>
      </c>
      <c r="C2404" t="s">
        <v>77</v>
      </c>
      <c r="D2404" t="s">
        <v>350</v>
      </c>
      <c r="F2404" t="s">
        <v>308</v>
      </c>
      <c r="I2404" t="e">
        <f>IF(Table13[[#This Row],[Measurement_Kind]]="number", 1000, IF(Table13[[#This Row],[Measurement_Kind]]=OR("boolean", "str"), 1, "N/A"))</f>
        <v>#VALUE!</v>
      </c>
      <c r="N2404" t="str">
        <f>_xlfn.IFNA(INDEX('[1]Unit _Table'!B:B, MATCH(H2404, '[1]Unit _Table'!A:A)), "")</f>
        <v/>
      </c>
      <c r="O2404" t="s">
        <v>8</v>
      </c>
      <c r="S2404" t="b">
        <v>0</v>
      </c>
    </row>
    <row r="2405" spans="1:19">
      <c r="A2405" s="1">
        <v>2403</v>
      </c>
      <c r="B2405" t="s">
        <v>45</v>
      </c>
      <c r="C2405" t="s">
        <v>78</v>
      </c>
      <c r="D2405" t="s">
        <v>350</v>
      </c>
      <c r="F2405" t="s">
        <v>308</v>
      </c>
      <c r="I2405" t="e">
        <f>IF(Table13[[#This Row],[Measurement_Kind]]="number", 1000, IF(Table13[[#This Row],[Measurement_Kind]]=OR("boolean", "str"), 1, "N/A"))</f>
        <v>#VALUE!</v>
      </c>
      <c r="N2405" t="str">
        <f>_xlfn.IFNA(INDEX('[1]Unit _Table'!B:B, MATCH(H2405, '[1]Unit _Table'!A:A)), "")</f>
        <v/>
      </c>
      <c r="O2405" t="s">
        <v>8</v>
      </c>
      <c r="S2405" t="b">
        <v>0</v>
      </c>
    </row>
    <row r="2406" spans="1:19">
      <c r="A2406" s="1">
        <v>2404</v>
      </c>
      <c r="B2406" t="s">
        <v>45</v>
      </c>
      <c r="C2406" t="s">
        <v>79</v>
      </c>
      <c r="D2406" t="s">
        <v>350</v>
      </c>
      <c r="F2406" t="s">
        <v>308</v>
      </c>
      <c r="I2406" t="e">
        <f>IF(Table13[[#This Row],[Measurement_Kind]]="number", 1000, IF(Table13[[#This Row],[Measurement_Kind]]=OR("boolean", "str"), 1, "N/A"))</f>
        <v>#VALUE!</v>
      </c>
      <c r="N2406" t="str">
        <f>_xlfn.IFNA(INDEX('[1]Unit _Table'!B:B, MATCH(H2406, '[1]Unit _Table'!A:A)), "")</f>
        <v/>
      </c>
      <c r="O2406" t="s">
        <v>8</v>
      </c>
      <c r="S2406" t="b">
        <v>0</v>
      </c>
    </row>
    <row r="2407" spans="1:19">
      <c r="A2407" s="1">
        <v>2405</v>
      </c>
      <c r="B2407" t="s">
        <v>45</v>
      </c>
      <c r="C2407" t="s">
        <v>80</v>
      </c>
      <c r="D2407" t="s">
        <v>350</v>
      </c>
      <c r="F2407" t="s">
        <v>308</v>
      </c>
      <c r="I2407" t="e">
        <f>IF(Table13[[#This Row],[Measurement_Kind]]="number", 1000, IF(Table13[[#This Row],[Measurement_Kind]]=OR("boolean", "str"), 1, "N/A"))</f>
        <v>#VALUE!</v>
      </c>
      <c r="N2407" t="str">
        <f>_xlfn.IFNA(INDEX('[1]Unit _Table'!B:B, MATCH(H2407, '[1]Unit _Table'!A:A)), "")</f>
        <v/>
      </c>
      <c r="O2407" t="s">
        <v>8</v>
      </c>
      <c r="S2407" t="b">
        <v>0</v>
      </c>
    </row>
    <row r="2408" spans="1:19">
      <c r="A2408" s="1">
        <v>2406</v>
      </c>
      <c r="B2408" t="s">
        <v>45</v>
      </c>
      <c r="C2408" t="s">
        <v>89</v>
      </c>
      <c r="D2408" t="s">
        <v>350</v>
      </c>
      <c r="F2408" t="s">
        <v>308</v>
      </c>
      <c r="I2408" t="e">
        <f>IF(Table13[[#This Row],[Measurement_Kind]]="number", 1000, IF(Table13[[#This Row],[Measurement_Kind]]=OR("boolean", "str"), 1, "N/A"))</f>
        <v>#VALUE!</v>
      </c>
      <c r="N2408" t="str">
        <f>_xlfn.IFNA(INDEX('[1]Unit _Table'!B:B, MATCH(H2408, '[1]Unit _Table'!A:A)), "")</f>
        <v/>
      </c>
      <c r="O2408" t="s">
        <v>8</v>
      </c>
      <c r="S2408" t="b">
        <v>0</v>
      </c>
    </row>
    <row r="2409" spans="1:19">
      <c r="A2409" s="1">
        <v>2407</v>
      </c>
      <c r="B2409" t="s">
        <v>45</v>
      </c>
      <c r="C2409" t="s">
        <v>90</v>
      </c>
      <c r="D2409" t="s">
        <v>350</v>
      </c>
      <c r="F2409" t="s">
        <v>308</v>
      </c>
      <c r="I2409" t="e">
        <f>IF(Table13[[#This Row],[Measurement_Kind]]="number", 1000, IF(Table13[[#This Row],[Measurement_Kind]]=OR("boolean", "str"), 1, "N/A"))</f>
        <v>#VALUE!</v>
      </c>
      <c r="N2409" t="str">
        <f>_xlfn.IFNA(INDEX('[1]Unit _Table'!B:B, MATCH(H2409, '[1]Unit _Table'!A:A)), "")</f>
        <v/>
      </c>
      <c r="O2409" t="s">
        <v>8</v>
      </c>
      <c r="S2409" t="b">
        <v>0</v>
      </c>
    </row>
    <row r="2410" spans="1:19">
      <c r="A2410" s="1">
        <v>2408</v>
      </c>
      <c r="B2410" t="s">
        <v>45</v>
      </c>
      <c r="C2410" t="s">
        <v>91</v>
      </c>
      <c r="D2410" t="s">
        <v>350</v>
      </c>
      <c r="F2410" t="s">
        <v>308</v>
      </c>
      <c r="I2410" t="e">
        <f>IF(Table13[[#This Row],[Measurement_Kind]]="number", 1000, IF(Table13[[#This Row],[Measurement_Kind]]=OR("boolean", "str"), 1, "N/A"))</f>
        <v>#VALUE!</v>
      </c>
      <c r="N2410" t="str">
        <f>_xlfn.IFNA(INDEX('[1]Unit _Table'!B:B, MATCH(H2410, '[1]Unit _Table'!A:A)), "")</f>
        <v/>
      </c>
      <c r="O2410" t="s">
        <v>8</v>
      </c>
      <c r="S2410" t="b">
        <v>0</v>
      </c>
    </row>
    <row r="2411" spans="1:19">
      <c r="A2411" s="1">
        <v>2409</v>
      </c>
      <c r="B2411" t="s">
        <v>45</v>
      </c>
      <c r="C2411" t="s">
        <v>92</v>
      </c>
      <c r="D2411" t="s">
        <v>350</v>
      </c>
      <c r="F2411" t="s">
        <v>308</v>
      </c>
      <c r="I2411" t="e">
        <f>IF(Table13[[#This Row],[Measurement_Kind]]="number", 1000, IF(Table13[[#This Row],[Measurement_Kind]]=OR("boolean", "str"), 1, "N/A"))</f>
        <v>#VALUE!</v>
      </c>
      <c r="N2411" t="str">
        <f>_xlfn.IFNA(INDEX('[1]Unit _Table'!B:B, MATCH(H2411, '[1]Unit _Table'!A:A)), "")</f>
        <v/>
      </c>
      <c r="O2411" t="s">
        <v>8</v>
      </c>
      <c r="S2411" t="b">
        <v>0</v>
      </c>
    </row>
    <row r="2412" spans="1:19">
      <c r="A2412" s="1">
        <v>2410</v>
      </c>
      <c r="B2412" t="s">
        <v>21</v>
      </c>
      <c r="C2412" t="s">
        <v>174</v>
      </c>
      <c r="D2412" t="s">
        <v>349</v>
      </c>
      <c r="E2412" t="s">
        <v>537</v>
      </c>
      <c r="F2412" t="s">
        <v>512</v>
      </c>
      <c r="H2412" t="s">
        <v>383</v>
      </c>
      <c r="I2412">
        <v>1000</v>
      </c>
      <c r="K2412" t="s">
        <v>425</v>
      </c>
      <c r="L2412" t="s">
        <v>423</v>
      </c>
      <c r="M2412" t="s">
        <v>380</v>
      </c>
      <c r="N2412" t="str">
        <f>_xlfn.IFNA(INDEX('[1]Unit _Table'!B:B, MATCH(H2412, '[1]Unit _Table'!$A$1:$A$1000)), "")</f>
        <v>fahrenheit</v>
      </c>
      <c r="O2412" t="s">
        <v>8</v>
      </c>
      <c r="S2412" t="b">
        <v>1</v>
      </c>
    </row>
    <row r="2413" spans="1:19">
      <c r="A2413" s="1">
        <v>2411</v>
      </c>
      <c r="B2413" t="s">
        <v>21</v>
      </c>
      <c r="C2413" t="s">
        <v>175</v>
      </c>
      <c r="D2413" t="s">
        <v>349</v>
      </c>
      <c r="E2413" t="s">
        <v>537</v>
      </c>
      <c r="F2413" t="s">
        <v>512</v>
      </c>
      <c r="H2413" t="s">
        <v>383</v>
      </c>
      <c r="I2413">
        <v>1000</v>
      </c>
      <c r="K2413" t="s">
        <v>418</v>
      </c>
      <c r="L2413" t="s">
        <v>423</v>
      </c>
      <c r="M2413" t="s">
        <v>380</v>
      </c>
      <c r="N2413" t="str">
        <f>_xlfn.IFNA(INDEX('[1]Unit _Table'!B:B, MATCH(H2413, '[1]Unit _Table'!$A$1:$A$1000)), "")</f>
        <v>fahrenheit</v>
      </c>
      <c r="O2413" t="s">
        <v>8</v>
      </c>
      <c r="S2413" t="b">
        <v>1</v>
      </c>
    </row>
    <row r="2414" spans="1:19">
      <c r="A2414" s="1">
        <v>2412</v>
      </c>
      <c r="B2414" t="s">
        <v>21</v>
      </c>
      <c r="C2414" t="s">
        <v>176</v>
      </c>
      <c r="D2414" t="s">
        <v>349</v>
      </c>
      <c r="E2414" t="s">
        <v>537</v>
      </c>
      <c r="F2414" t="s">
        <v>512</v>
      </c>
      <c r="H2414" t="s">
        <v>383</v>
      </c>
      <c r="I2414">
        <v>1000</v>
      </c>
      <c r="K2414" t="s">
        <v>426</v>
      </c>
      <c r="L2414" t="s">
        <v>306</v>
      </c>
      <c r="M2414" t="s">
        <v>380</v>
      </c>
      <c r="N2414" t="str">
        <f>_xlfn.IFNA(INDEX('[1]Unit _Table'!B:B, MATCH(H2414, '[1]Unit _Table'!$A$1:$A$1000)), "")</f>
        <v>fahrenheit</v>
      </c>
      <c r="O2414" t="s">
        <v>8</v>
      </c>
      <c r="S2414" t="b">
        <v>1</v>
      </c>
    </row>
    <row r="2415" spans="1:19">
      <c r="A2415" s="1">
        <v>2413</v>
      </c>
      <c r="B2415" t="s">
        <v>21</v>
      </c>
      <c r="C2415" t="s">
        <v>177</v>
      </c>
      <c r="D2415" t="s">
        <v>349</v>
      </c>
      <c r="E2415" t="s">
        <v>537</v>
      </c>
      <c r="F2415" t="s">
        <v>512</v>
      </c>
      <c r="I2415">
        <v>1000</v>
      </c>
      <c r="K2415" t="s">
        <v>448</v>
      </c>
      <c r="L2415" t="s">
        <v>306</v>
      </c>
      <c r="M2415" t="s">
        <v>380</v>
      </c>
      <c r="N2415" t="str">
        <f>_xlfn.IFNA(INDEX('[1]Unit _Table'!B:B, MATCH(H2415, '[1]Unit _Table'!A805:A1804)), "")</f>
        <v/>
      </c>
      <c r="O2415" t="s">
        <v>8</v>
      </c>
      <c r="S2415" t="b">
        <v>1</v>
      </c>
    </row>
    <row r="2416" spans="1:19">
      <c r="A2416" s="1">
        <v>2414</v>
      </c>
      <c r="B2416" t="s">
        <v>21</v>
      </c>
      <c r="C2416" t="s">
        <v>178</v>
      </c>
      <c r="D2416" t="s">
        <v>349</v>
      </c>
      <c r="E2416" t="s">
        <v>537</v>
      </c>
      <c r="F2416" t="s">
        <v>512</v>
      </c>
      <c r="I2416">
        <v>1000</v>
      </c>
      <c r="K2416" t="s">
        <v>427</v>
      </c>
      <c r="L2416" t="s">
        <v>423</v>
      </c>
      <c r="M2416" t="s">
        <v>380</v>
      </c>
      <c r="N2416" t="str">
        <f>_xlfn.IFNA(INDEX('[1]Unit _Table'!B:B, MATCH(H2416, '[1]Unit _Table'!A904:A1903)), "")</f>
        <v/>
      </c>
      <c r="O2416" t="s">
        <v>8</v>
      </c>
      <c r="S2416" t="b">
        <v>1</v>
      </c>
    </row>
    <row r="2417" spans="1:19">
      <c r="A2417" s="1">
        <v>2415</v>
      </c>
      <c r="B2417" t="s">
        <v>21</v>
      </c>
      <c r="C2417" t="s">
        <v>179</v>
      </c>
      <c r="D2417" t="s">
        <v>349</v>
      </c>
      <c r="E2417" t="s">
        <v>537</v>
      </c>
      <c r="F2417" t="s">
        <v>512</v>
      </c>
      <c r="H2417" t="s">
        <v>383</v>
      </c>
      <c r="I2417">
        <v>1000</v>
      </c>
      <c r="K2417" t="s">
        <v>425</v>
      </c>
      <c r="L2417" t="s">
        <v>423</v>
      </c>
      <c r="M2417" t="s">
        <v>380</v>
      </c>
      <c r="N2417" t="str">
        <f>_xlfn.IFNA(INDEX('[1]Unit _Table'!B:B, MATCH(H2417, '[1]Unit _Table'!$A$1:$A$1000)), "")</f>
        <v>fahrenheit</v>
      </c>
      <c r="O2417" t="s">
        <v>8</v>
      </c>
      <c r="S2417" t="b">
        <v>1</v>
      </c>
    </row>
    <row r="2418" spans="1:19">
      <c r="A2418" s="1">
        <v>2416</v>
      </c>
      <c r="B2418" t="s">
        <v>21</v>
      </c>
      <c r="C2418" t="s">
        <v>180</v>
      </c>
      <c r="D2418" t="s">
        <v>349</v>
      </c>
      <c r="E2418" t="s">
        <v>537</v>
      </c>
      <c r="F2418" t="s">
        <v>512</v>
      </c>
      <c r="H2418" t="s">
        <v>383</v>
      </c>
      <c r="I2418">
        <v>1000</v>
      </c>
      <c r="K2418" t="s">
        <v>424</v>
      </c>
      <c r="L2418" t="s">
        <v>423</v>
      </c>
      <c r="M2418" t="s">
        <v>380</v>
      </c>
      <c r="N2418" t="str">
        <f>_xlfn.IFNA(INDEX('[1]Unit _Table'!B:B, MATCH(H2418, '[1]Unit _Table'!$A$1:$A$1000)), "")</f>
        <v>fahrenheit</v>
      </c>
      <c r="O2418" t="s">
        <v>8</v>
      </c>
      <c r="S2418" t="b">
        <v>1</v>
      </c>
    </row>
    <row r="2419" spans="1:19">
      <c r="A2419" s="1">
        <v>2417</v>
      </c>
      <c r="B2419" t="s">
        <v>21</v>
      </c>
      <c r="C2419" t="s">
        <v>181</v>
      </c>
      <c r="D2419" t="s">
        <v>349</v>
      </c>
      <c r="F2419" t="s">
        <v>512</v>
      </c>
      <c r="I2419" t="e">
        <f>IF(Table13[[#This Row],[Measurement_Kind]]="number", 1000, IF(Table13[[#This Row],[Measurement_Kind]]=OR("boolean", "str"), 1, "N/A"))</f>
        <v>#VALUE!</v>
      </c>
      <c r="N2419" t="str">
        <f>_xlfn.IFNA(INDEX('[1]Unit _Table'!B:B, MATCH(H2419, '[1]Unit _Table'!A:A)), "")</f>
        <v/>
      </c>
      <c r="O2419" t="s">
        <v>8</v>
      </c>
      <c r="S2419" t="b">
        <v>0</v>
      </c>
    </row>
    <row r="2420" spans="1:19">
      <c r="A2420" s="1">
        <v>2418</v>
      </c>
      <c r="B2420" t="s">
        <v>21</v>
      </c>
      <c r="C2420" t="s">
        <v>182</v>
      </c>
      <c r="D2420" t="s">
        <v>349</v>
      </c>
      <c r="F2420" t="s">
        <v>512</v>
      </c>
      <c r="I2420" t="e">
        <f>IF(Table13[[#This Row],[Measurement_Kind]]="number", 1000, IF(Table13[[#This Row],[Measurement_Kind]]=OR("boolean", "str"), 1, "N/A"))</f>
        <v>#VALUE!</v>
      </c>
      <c r="N2420" t="str">
        <f>_xlfn.IFNA(INDEX('[1]Unit _Table'!B:B, MATCH(H2420, '[1]Unit _Table'!A:A)), "")</f>
        <v/>
      </c>
      <c r="O2420" t="s">
        <v>8</v>
      </c>
      <c r="S2420" t="b">
        <v>0</v>
      </c>
    </row>
    <row r="2421" spans="1:19">
      <c r="A2421" s="1">
        <v>2419</v>
      </c>
      <c r="B2421" t="s">
        <v>21</v>
      </c>
      <c r="C2421" t="s">
        <v>183</v>
      </c>
      <c r="D2421" t="s">
        <v>349</v>
      </c>
      <c r="E2421" t="s">
        <v>537</v>
      </c>
      <c r="F2421" t="s">
        <v>512</v>
      </c>
      <c r="H2421" t="s">
        <v>505</v>
      </c>
      <c r="I2421">
        <v>1000</v>
      </c>
      <c r="K2421" t="s">
        <v>421</v>
      </c>
      <c r="L2421" t="s">
        <v>306</v>
      </c>
      <c r="M2421" t="s">
        <v>305</v>
      </c>
      <c r="N2421" t="s">
        <v>504</v>
      </c>
      <c r="O2421" t="s">
        <v>8</v>
      </c>
      <c r="S2421" t="b">
        <v>0</v>
      </c>
    </row>
    <row r="2422" spans="1:19">
      <c r="A2422" s="1">
        <v>2420</v>
      </c>
      <c r="B2422" t="s">
        <v>21</v>
      </c>
      <c r="C2422" t="s">
        <v>184</v>
      </c>
      <c r="D2422" t="s">
        <v>349</v>
      </c>
      <c r="E2422" t="s">
        <v>537</v>
      </c>
      <c r="F2422" t="s">
        <v>512</v>
      </c>
      <c r="I2422">
        <v>1000</v>
      </c>
      <c r="K2422" t="s">
        <v>421</v>
      </c>
      <c r="L2422" t="s">
        <v>306</v>
      </c>
      <c r="M2422" t="s">
        <v>305</v>
      </c>
      <c r="N2422" t="str">
        <f>_xlfn.IFNA(INDEX('[1]Unit _Table'!B:B, MATCH(H2422, '[1]Unit _Table'!A1692:A2691)), "")</f>
        <v/>
      </c>
      <c r="O2422" t="s">
        <v>8</v>
      </c>
      <c r="S2422" t="b">
        <v>0</v>
      </c>
    </row>
    <row r="2423" spans="1:19">
      <c r="A2423" s="1">
        <v>2421</v>
      </c>
      <c r="B2423" t="s">
        <v>21</v>
      </c>
      <c r="C2423" t="s">
        <v>185</v>
      </c>
      <c r="D2423" t="s">
        <v>349</v>
      </c>
      <c r="E2423" t="s">
        <v>537</v>
      </c>
      <c r="F2423" t="s">
        <v>512</v>
      </c>
      <c r="I2423">
        <v>1000</v>
      </c>
      <c r="K2423" t="s">
        <v>307</v>
      </c>
      <c r="L2423" t="s">
        <v>299</v>
      </c>
      <c r="M2423" t="s">
        <v>305</v>
      </c>
      <c r="N2423" t="str">
        <f>_xlfn.IFNA(INDEX('[1]Unit _Table'!B:B, MATCH(H2423, '[1]Unit _Table'!A1771:A2770)), "")</f>
        <v/>
      </c>
      <c r="O2423" t="s">
        <v>8</v>
      </c>
      <c r="S2423" t="b">
        <v>0</v>
      </c>
    </row>
    <row r="2424" spans="1:19">
      <c r="A2424" s="1">
        <v>2422</v>
      </c>
      <c r="B2424" t="s">
        <v>21</v>
      </c>
      <c r="C2424" t="s">
        <v>186</v>
      </c>
      <c r="D2424" t="s">
        <v>349</v>
      </c>
      <c r="E2424" t="s">
        <v>537</v>
      </c>
      <c r="F2424" t="s">
        <v>512</v>
      </c>
      <c r="H2424" t="s">
        <v>383</v>
      </c>
      <c r="I2424">
        <v>1000</v>
      </c>
      <c r="K2424" t="s">
        <v>418</v>
      </c>
      <c r="L2424" t="s">
        <v>306</v>
      </c>
      <c r="M2424" t="s">
        <v>380</v>
      </c>
      <c r="N2424" t="str">
        <f>_xlfn.IFNA(INDEX('[1]Unit _Table'!B:B, MATCH(H2424, '[1]Unit _Table'!$A$1:$A$1000)), "")</f>
        <v>fahrenheit</v>
      </c>
      <c r="O2424" t="s">
        <v>8</v>
      </c>
      <c r="S2424" t="b">
        <v>1</v>
      </c>
    </row>
    <row r="2425" spans="1:19">
      <c r="A2425" s="1">
        <v>2423</v>
      </c>
      <c r="B2425" t="s">
        <v>21</v>
      </c>
      <c r="C2425" t="s">
        <v>187</v>
      </c>
      <c r="D2425" t="s">
        <v>349</v>
      </c>
      <c r="E2425" t="s">
        <v>537</v>
      </c>
      <c r="F2425" t="s">
        <v>512</v>
      </c>
      <c r="I2425">
        <v>1000</v>
      </c>
      <c r="K2425" t="s">
        <v>379</v>
      </c>
      <c r="L2425" t="s">
        <v>306</v>
      </c>
      <c r="M2425" t="s">
        <v>305</v>
      </c>
      <c r="N2425" t="str">
        <f>_xlfn.IFNA(INDEX('[1]Unit _Table'!B:B, MATCH(H2425, '[1]Unit _Table'!A2110:A3109)), "")</f>
        <v/>
      </c>
      <c r="O2425" t="s">
        <v>8</v>
      </c>
      <c r="S2425" t="b">
        <v>0</v>
      </c>
    </row>
    <row r="2426" spans="1:19">
      <c r="A2426" s="1">
        <v>2424</v>
      </c>
      <c r="B2426" t="s">
        <v>21</v>
      </c>
      <c r="C2426" t="s">
        <v>188</v>
      </c>
      <c r="D2426" t="s">
        <v>349</v>
      </c>
      <c r="F2426" t="s">
        <v>512</v>
      </c>
      <c r="I2426" t="e">
        <f>IF(Table13[[#This Row],[Measurement_Kind]]="number", 1000, IF(Table13[[#This Row],[Measurement_Kind]]=OR("boolean", "str"), 1, "N/A"))</f>
        <v>#VALUE!</v>
      </c>
      <c r="N2426" t="str">
        <f>_xlfn.IFNA(INDEX('[1]Unit _Table'!B:B, MATCH(H2426, '[1]Unit _Table'!A:A)), "")</f>
        <v/>
      </c>
      <c r="O2426" t="s">
        <v>8</v>
      </c>
      <c r="S2426" t="b">
        <v>0</v>
      </c>
    </row>
    <row r="2427" spans="1:19">
      <c r="A2427" s="1">
        <v>2425</v>
      </c>
      <c r="B2427" t="s">
        <v>21</v>
      </c>
      <c r="C2427" t="s">
        <v>240</v>
      </c>
      <c r="D2427" t="s">
        <v>349</v>
      </c>
      <c r="E2427" t="s">
        <v>537</v>
      </c>
      <c r="F2427" t="s">
        <v>512</v>
      </c>
      <c r="I2427">
        <v>1000</v>
      </c>
      <c r="K2427" t="s">
        <v>459</v>
      </c>
      <c r="L2427" t="s">
        <v>306</v>
      </c>
      <c r="M2427" t="s">
        <v>305</v>
      </c>
      <c r="N2427" t="str">
        <f>_xlfn.IFNA(INDEX('[1]Unit _Table'!B:B, MATCH(H2427, '[1]Unit _Table'!A2618:A3617)), "")</f>
        <v/>
      </c>
      <c r="O2427" t="s">
        <v>8</v>
      </c>
      <c r="S2427" t="b">
        <v>1</v>
      </c>
    </row>
    <row r="2428" spans="1:19">
      <c r="A2428" s="1">
        <v>2426</v>
      </c>
      <c r="B2428" t="s">
        <v>21</v>
      </c>
      <c r="C2428" t="s">
        <v>131</v>
      </c>
      <c r="D2428" t="s">
        <v>349</v>
      </c>
      <c r="E2428" t="s">
        <v>537</v>
      </c>
      <c r="F2428" t="s">
        <v>512</v>
      </c>
      <c r="I2428">
        <v>1000</v>
      </c>
      <c r="K2428" t="s">
        <v>417</v>
      </c>
      <c r="L2428" t="s">
        <v>306</v>
      </c>
      <c r="M2428" t="s">
        <v>380</v>
      </c>
      <c r="N2428" t="str">
        <f>_xlfn.IFNA(INDEX('[1]Unit _Table'!B:B, MATCH(H2428, '[1]Unit _Table'!A1921:A2920)), "")</f>
        <v/>
      </c>
      <c r="O2428" t="s">
        <v>8</v>
      </c>
      <c r="S2428" t="b">
        <v>0</v>
      </c>
    </row>
    <row r="2429" spans="1:19">
      <c r="A2429" s="1">
        <v>2427</v>
      </c>
      <c r="B2429" t="s">
        <v>21</v>
      </c>
      <c r="C2429" t="s">
        <v>189</v>
      </c>
      <c r="D2429" t="s">
        <v>349</v>
      </c>
      <c r="E2429" t="s">
        <v>537</v>
      </c>
      <c r="F2429" t="s">
        <v>512</v>
      </c>
      <c r="I2429">
        <v>1000</v>
      </c>
      <c r="K2429" t="s">
        <v>461</v>
      </c>
      <c r="L2429" t="s">
        <v>306</v>
      </c>
      <c r="M2429" t="s">
        <v>380</v>
      </c>
      <c r="N2429" t="str">
        <f>_xlfn.IFNA(INDEX('[1]Unit _Table'!B:B, MATCH(H2429, '[1]Unit _Table'!A1972:A2971)), "")</f>
        <v/>
      </c>
      <c r="O2429" t="s">
        <v>8</v>
      </c>
      <c r="S2429" t="b">
        <v>0</v>
      </c>
    </row>
    <row r="2430" spans="1:19">
      <c r="A2430" s="1">
        <v>2428</v>
      </c>
      <c r="B2430" t="s">
        <v>21</v>
      </c>
      <c r="C2430" t="s">
        <v>132</v>
      </c>
      <c r="D2430" t="s">
        <v>349</v>
      </c>
      <c r="E2430" t="s">
        <v>537</v>
      </c>
      <c r="F2430" t="s">
        <v>512</v>
      </c>
      <c r="I2430">
        <v>1000</v>
      </c>
      <c r="K2430" t="s">
        <v>378</v>
      </c>
      <c r="L2430" t="s">
        <v>306</v>
      </c>
      <c r="M2430" t="s">
        <v>305</v>
      </c>
      <c r="N2430" t="str">
        <f>_xlfn.IFNA(INDEX('[1]Unit _Table'!B:B, MATCH(H2430, '[1]Unit _Table'!A2659:A3658)), "")</f>
        <v/>
      </c>
      <c r="O2430" t="s">
        <v>8</v>
      </c>
      <c r="S2430" t="b">
        <v>0</v>
      </c>
    </row>
    <row r="2431" spans="1:19">
      <c r="A2431" s="1">
        <v>2429</v>
      </c>
      <c r="B2431" t="s">
        <v>21</v>
      </c>
      <c r="C2431" t="s">
        <v>190</v>
      </c>
      <c r="D2431" t="s">
        <v>349</v>
      </c>
      <c r="F2431" t="s">
        <v>512</v>
      </c>
      <c r="I2431" t="e">
        <f>IF(Table13[[#This Row],[Measurement_Kind]]="number", 1000, IF(Table13[[#This Row],[Measurement_Kind]]=OR("boolean", "str"), 1, "N/A"))</f>
        <v>#VALUE!</v>
      </c>
      <c r="N2431" t="str">
        <f>_xlfn.IFNA(INDEX('[1]Unit _Table'!B:B, MATCH(H2431, '[1]Unit _Table'!A:A)), "")</f>
        <v/>
      </c>
      <c r="O2431" t="s">
        <v>8</v>
      </c>
      <c r="S2431" t="b">
        <v>0</v>
      </c>
    </row>
    <row r="2432" spans="1:19">
      <c r="A2432" s="1">
        <v>2430</v>
      </c>
      <c r="B2432" t="s">
        <v>21</v>
      </c>
      <c r="C2432" t="s">
        <v>191</v>
      </c>
      <c r="D2432" t="s">
        <v>349</v>
      </c>
      <c r="F2432" t="s">
        <v>512</v>
      </c>
      <c r="I2432" t="e">
        <f>IF(Table13[[#This Row],[Measurement_Kind]]="number", 1000, IF(Table13[[#This Row],[Measurement_Kind]]=OR("boolean", "str"), 1, "N/A"))</f>
        <v>#VALUE!</v>
      </c>
      <c r="N2432" t="str">
        <f>_xlfn.IFNA(INDEX('[1]Unit _Table'!B:B, MATCH(H2432, '[1]Unit _Table'!A:A)), "")</f>
        <v/>
      </c>
      <c r="O2432" t="s">
        <v>8</v>
      </c>
      <c r="S2432" t="b">
        <v>0</v>
      </c>
    </row>
    <row r="2433" spans="1:19">
      <c r="A2433" s="1">
        <v>2431</v>
      </c>
      <c r="B2433" t="s">
        <v>21</v>
      </c>
      <c r="C2433" t="s">
        <v>192</v>
      </c>
      <c r="D2433" t="s">
        <v>349</v>
      </c>
      <c r="E2433" t="s">
        <v>537</v>
      </c>
      <c r="F2433" t="s">
        <v>512</v>
      </c>
      <c r="I2433">
        <v>1000</v>
      </c>
      <c r="K2433" t="s">
        <v>416</v>
      </c>
      <c r="L2433" t="s">
        <v>306</v>
      </c>
      <c r="M2433" t="s">
        <v>380</v>
      </c>
      <c r="N2433" t="str">
        <f>_xlfn.IFNA(INDEX('[1]Unit _Table'!B:B, MATCH(H2433, '[1]Unit _Table'!A2025:A3024)), "")</f>
        <v/>
      </c>
      <c r="O2433" t="s">
        <v>8</v>
      </c>
      <c r="S2433" t="b">
        <v>0</v>
      </c>
    </row>
    <row r="2434" spans="1:19">
      <c r="A2434" s="1">
        <v>2432</v>
      </c>
      <c r="B2434" t="s">
        <v>21</v>
      </c>
      <c r="C2434" t="s">
        <v>193</v>
      </c>
      <c r="D2434" t="s">
        <v>349</v>
      </c>
      <c r="F2434" t="s">
        <v>512</v>
      </c>
      <c r="I2434" t="e">
        <f>IF(Table13[[#This Row],[Measurement_Kind]]="number", 1000, IF(Table13[[#This Row],[Measurement_Kind]]=OR("boolean", "str"), 1, "N/A"))</f>
        <v>#VALUE!</v>
      </c>
      <c r="N2434" t="str">
        <f>_xlfn.IFNA(INDEX('[1]Unit _Table'!B:B, MATCH(H2434, '[1]Unit _Table'!A:A)), "")</f>
        <v/>
      </c>
      <c r="O2434" t="s">
        <v>8</v>
      </c>
      <c r="S2434" t="b">
        <v>0</v>
      </c>
    </row>
    <row r="2435" spans="1:19">
      <c r="A2435" s="1">
        <v>2433</v>
      </c>
      <c r="B2435" t="s">
        <v>21</v>
      </c>
      <c r="C2435" t="s">
        <v>194</v>
      </c>
      <c r="D2435" t="s">
        <v>349</v>
      </c>
      <c r="F2435" t="s">
        <v>512</v>
      </c>
      <c r="I2435" t="e">
        <f>IF(Table13[[#This Row],[Measurement_Kind]]="number", 1000, IF(Table13[[#This Row],[Measurement_Kind]]=OR("boolean", "str"), 1, "N/A"))</f>
        <v>#VALUE!</v>
      </c>
      <c r="N2435" t="str">
        <f>_xlfn.IFNA(INDEX('[1]Unit _Table'!B:B, MATCH(H2435, '[1]Unit _Table'!A:A)), "")</f>
        <v/>
      </c>
      <c r="O2435" t="s">
        <v>8</v>
      </c>
      <c r="S2435" t="b">
        <v>0</v>
      </c>
    </row>
    <row r="2436" spans="1:19">
      <c r="A2436" s="1">
        <v>2434</v>
      </c>
      <c r="B2436" t="s">
        <v>21</v>
      </c>
      <c r="C2436" t="s">
        <v>195</v>
      </c>
      <c r="D2436" t="s">
        <v>349</v>
      </c>
      <c r="F2436" t="s">
        <v>512</v>
      </c>
      <c r="I2436" t="e">
        <f>IF(Table13[[#This Row],[Measurement_Kind]]="number", 1000, IF(Table13[[#This Row],[Measurement_Kind]]=OR("boolean", "str"), 1, "N/A"))</f>
        <v>#VALUE!</v>
      </c>
      <c r="N2436" t="str">
        <f>_xlfn.IFNA(INDEX('[1]Unit _Table'!B:B, MATCH(H2436, '[1]Unit _Table'!A:A)), "")</f>
        <v/>
      </c>
      <c r="O2436" t="s">
        <v>8</v>
      </c>
      <c r="S2436" t="b">
        <v>0</v>
      </c>
    </row>
    <row r="2437" spans="1:19">
      <c r="A2437" s="1">
        <v>2435</v>
      </c>
      <c r="B2437" t="s">
        <v>21</v>
      </c>
      <c r="C2437" t="s">
        <v>196</v>
      </c>
      <c r="D2437" t="s">
        <v>349</v>
      </c>
      <c r="F2437" t="s">
        <v>512</v>
      </c>
      <c r="I2437" t="e">
        <f>IF(Table13[[#This Row],[Measurement_Kind]]="number", 1000, IF(Table13[[#This Row],[Measurement_Kind]]=OR("boolean", "str"), 1, "N/A"))</f>
        <v>#VALUE!</v>
      </c>
      <c r="N2437" t="str">
        <f>_xlfn.IFNA(INDEX('[1]Unit _Table'!B:B, MATCH(H2437, '[1]Unit _Table'!A:A)), "")</f>
        <v/>
      </c>
      <c r="O2437" t="s">
        <v>8</v>
      </c>
      <c r="S2437" t="b">
        <v>0</v>
      </c>
    </row>
    <row r="2438" spans="1:19">
      <c r="A2438" s="1">
        <v>2436</v>
      </c>
      <c r="B2438" t="s">
        <v>21</v>
      </c>
      <c r="C2438" t="s">
        <v>197</v>
      </c>
      <c r="D2438" t="s">
        <v>349</v>
      </c>
      <c r="E2438" t="s">
        <v>537</v>
      </c>
      <c r="F2438" t="s">
        <v>512</v>
      </c>
      <c r="I2438">
        <v>1</v>
      </c>
      <c r="K2438" t="s">
        <v>414</v>
      </c>
      <c r="L2438" t="s">
        <v>299</v>
      </c>
      <c r="M2438" t="s">
        <v>298</v>
      </c>
      <c r="N2438" t="str">
        <f>_xlfn.IFNA(INDEX('[1]Unit _Table'!B:B, MATCH(H2438, '[1]Unit _Table'!A2148:A3147)), "")</f>
        <v/>
      </c>
      <c r="O2438" t="s">
        <v>8</v>
      </c>
      <c r="S2438" t="b">
        <v>0</v>
      </c>
    </row>
    <row r="2439" spans="1:19">
      <c r="A2439" s="1">
        <v>2437</v>
      </c>
      <c r="B2439" t="s">
        <v>21</v>
      </c>
      <c r="C2439" t="s">
        <v>490</v>
      </c>
      <c r="D2439" t="s">
        <v>349</v>
      </c>
      <c r="E2439" t="s">
        <v>537</v>
      </c>
      <c r="F2439" t="s">
        <v>512</v>
      </c>
      <c r="I2439">
        <v>1</v>
      </c>
      <c r="K2439" t="s">
        <v>460</v>
      </c>
      <c r="L2439" t="s">
        <v>299</v>
      </c>
      <c r="M2439" t="s">
        <v>298</v>
      </c>
      <c r="N2439" t="str">
        <f>_xlfn.IFNA(INDEX('[1]Unit _Table'!B:B, MATCH(H2439, '[1]Unit _Table'!A2218:A3217)), "")</f>
        <v/>
      </c>
      <c r="O2439" t="s">
        <v>8</v>
      </c>
      <c r="S2439" t="b">
        <v>1</v>
      </c>
    </row>
    <row r="2440" spans="1:19">
      <c r="A2440" s="1">
        <v>2438</v>
      </c>
      <c r="B2440" t="s">
        <v>21</v>
      </c>
      <c r="C2440" t="s">
        <v>25</v>
      </c>
      <c r="D2440" t="s">
        <v>349</v>
      </c>
      <c r="F2440" t="s">
        <v>512</v>
      </c>
      <c r="I2440">
        <v>1</v>
      </c>
      <c r="N2440" t="str">
        <f>_xlfn.IFNA(INDEX('[1]Unit _Table'!B:B, MATCH(H2440, '[1]Unit _Table'!A:A)), "")</f>
        <v/>
      </c>
      <c r="O2440" t="s">
        <v>8</v>
      </c>
      <c r="S2440" t="b">
        <v>0</v>
      </c>
    </row>
    <row r="2441" spans="1:19">
      <c r="A2441" s="1">
        <v>2439</v>
      </c>
      <c r="B2441" t="s">
        <v>21</v>
      </c>
      <c r="C2441" t="s">
        <v>200</v>
      </c>
      <c r="D2441" t="s">
        <v>349</v>
      </c>
      <c r="E2441" t="s">
        <v>537</v>
      </c>
      <c r="F2441" t="s">
        <v>512</v>
      </c>
      <c r="I2441">
        <v>1</v>
      </c>
      <c r="K2441" t="s">
        <v>304</v>
      </c>
      <c r="L2441" t="s">
        <v>299</v>
      </c>
      <c r="M2441" t="s">
        <v>298</v>
      </c>
      <c r="N2441" t="str">
        <f>_xlfn.IFNA(INDEX('[1]Unit _Table'!B:B, MATCH(H2441, '[1]Unit _Table'!A2309:A3308)), "")</f>
        <v/>
      </c>
      <c r="O2441" t="s">
        <v>8</v>
      </c>
      <c r="S2441" t="b">
        <v>1</v>
      </c>
    </row>
    <row r="2442" spans="1:19">
      <c r="A2442" s="1">
        <v>2440</v>
      </c>
      <c r="B2442" t="s">
        <v>21</v>
      </c>
      <c r="C2442" t="s">
        <v>201</v>
      </c>
      <c r="D2442" t="s">
        <v>349</v>
      </c>
      <c r="E2442" t="s">
        <v>537</v>
      </c>
      <c r="F2442" t="s">
        <v>512</v>
      </c>
      <c r="I2442">
        <v>1</v>
      </c>
      <c r="K2442" t="s">
        <v>300</v>
      </c>
      <c r="L2442" t="s">
        <v>299</v>
      </c>
      <c r="M2442" t="s">
        <v>298</v>
      </c>
      <c r="N2442" t="str">
        <f>_xlfn.IFNA(INDEX('[1]Unit _Table'!B:B, MATCH(H2442, '[1]Unit _Table'!A4134:A5133)), "")</f>
        <v/>
      </c>
      <c r="O2442" t="s">
        <v>8</v>
      </c>
      <c r="S2442" t="b">
        <v>1</v>
      </c>
    </row>
    <row r="2443" spans="1:19">
      <c r="A2443" s="1">
        <v>2441</v>
      </c>
      <c r="B2443" t="s">
        <v>21</v>
      </c>
      <c r="C2443" t="s">
        <v>202</v>
      </c>
      <c r="D2443" t="s">
        <v>349</v>
      </c>
      <c r="E2443" t="s">
        <v>537</v>
      </c>
      <c r="F2443" t="s">
        <v>512</v>
      </c>
      <c r="H2443" t="s">
        <v>383</v>
      </c>
      <c r="I2443">
        <v>1000</v>
      </c>
      <c r="K2443" t="s">
        <v>386</v>
      </c>
      <c r="L2443" t="s">
        <v>306</v>
      </c>
      <c r="M2443" t="s">
        <v>380</v>
      </c>
      <c r="N2443" t="str">
        <f>_xlfn.IFNA(INDEX('[1]Unit _Table'!B:B, MATCH(H2443, '[1]Unit _Table'!$A$1:$A$1000)), "")</f>
        <v>fahrenheit</v>
      </c>
      <c r="O2443" t="s">
        <v>8</v>
      </c>
      <c r="S2443" t="b">
        <v>0</v>
      </c>
    </row>
    <row r="2444" spans="1:19">
      <c r="A2444" s="1">
        <v>2442</v>
      </c>
      <c r="B2444" t="s">
        <v>21</v>
      </c>
      <c r="C2444" t="s">
        <v>203</v>
      </c>
      <c r="D2444" t="s">
        <v>349</v>
      </c>
      <c r="E2444" t="s">
        <v>537</v>
      </c>
      <c r="F2444" t="s">
        <v>512</v>
      </c>
      <c r="H2444" t="s">
        <v>383</v>
      </c>
      <c r="I2444">
        <v>1000</v>
      </c>
      <c r="K2444" t="s">
        <v>385</v>
      </c>
      <c r="L2444" t="s">
        <v>306</v>
      </c>
      <c r="M2444" t="s">
        <v>380</v>
      </c>
      <c r="N2444" t="str">
        <f>_xlfn.IFNA(INDEX('[1]Unit _Table'!B:B, MATCH(H2444, '[1]Unit _Table'!$A$1:$A$1000)), "")</f>
        <v>fahrenheit</v>
      </c>
      <c r="O2444" t="s">
        <v>8</v>
      </c>
      <c r="S2444" t="b">
        <v>0</v>
      </c>
    </row>
    <row r="2445" spans="1:19">
      <c r="A2445" s="1">
        <v>2443</v>
      </c>
      <c r="B2445" t="s">
        <v>21</v>
      </c>
      <c r="C2445" t="s">
        <v>147</v>
      </c>
      <c r="D2445" t="s">
        <v>349</v>
      </c>
      <c r="E2445" t="s">
        <v>537</v>
      </c>
      <c r="F2445" t="s">
        <v>512</v>
      </c>
      <c r="I2445">
        <v>1000</v>
      </c>
      <c r="K2445" t="s">
        <v>307</v>
      </c>
      <c r="L2445" t="s">
        <v>376</v>
      </c>
      <c r="M2445" t="s">
        <v>305</v>
      </c>
      <c r="N2445" t="str">
        <f>_xlfn.IFNA(INDEX('[1]Unit _Table'!B:B, MATCH(H2445, '[1]Unit _Table'!A3015:A4014)), "")</f>
        <v/>
      </c>
      <c r="O2445" t="s">
        <v>8</v>
      </c>
      <c r="S2445" t="b">
        <v>0</v>
      </c>
    </row>
    <row r="2446" spans="1:19">
      <c r="A2446" s="1">
        <v>2444</v>
      </c>
      <c r="B2446" t="s">
        <v>21</v>
      </c>
      <c r="C2446" t="s">
        <v>204</v>
      </c>
      <c r="D2446" t="s">
        <v>349</v>
      </c>
      <c r="E2446" t="s">
        <v>537</v>
      </c>
      <c r="F2446" t="s">
        <v>512</v>
      </c>
      <c r="H2446" t="s">
        <v>383</v>
      </c>
      <c r="I2446">
        <v>1000</v>
      </c>
      <c r="K2446" t="s">
        <v>382</v>
      </c>
      <c r="L2446" t="s">
        <v>306</v>
      </c>
      <c r="M2446" t="s">
        <v>380</v>
      </c>
      <c r="N2446" t="str">
        <f>_xlfn.IFNA(INDEX('[1]Unit _Table'!B:B, MATCH(H2446, '[1]Unit _Table'!$A$1:$A$1000)), "")</f>
        <v>fahrenheit</v>
      </c>
      <c r="O2446" t="s">
        <v>8</v>
      </c>
      <c r="S2446" t="b">
        <v>1</v>
      </c>
    </row>
    <row r="2447" spans="1:19">
      <c r="A2447" s="1">
        <v>2445</v>
      </c>
      <c r="B2447" t="s">
        <v>21</v>
      </c>
      <c r="C2447" t="s">
        <v>205</v>
      </c>
      <c r="D2447" t="s">
        <v>349</v>
      </c>
      <c r="E2447" t="s">
        <v>537</v>
      </c>
      <c r="F2447" t="s">
        <v>512</v>
      </c>
      <c r="I2447">
        <v>1000</v>
      </c>
      <c r="K2447" t="s">
        <v>307</v>
      </c>
      <c r="L2447" t="s">
        <v>306</v>
      </c>
      <c r="M2447" t="s">
        <v>305</v>
      </c>
      <c r="N2447" t="str">
        <f>_xlfn.IFNA(INDEX('[1]Unit _Table'!B:B, MATCH(H2447, '[1]Unit _Table'!A3117:A4116)), "")</f>
        <v/>
      </c>
      <c r="O2447" t="s">
        <v>8</v>
      </c>
      <c r="S2447" t="b">
        <v>0</v>
      </c>
    </row>
    <row r="2448" spans="1:19">
      <c r="A2448" s="1">
        <v>2446</v>
      </c>
      <c r="B2448" t="s">
        <v>105</v>
      </c>
      <c r="C2448" t="s">
        <v>206</v>
      </c>
      <c r="D2448" t="s">
        <v>349</v>
      </c>
      <c r="E2448" t="s">
        <v>537</v>
      </c>
      <c r="F2448" t="s">
        <v>512</v>
      </c>
      <c r="H2448" t="s">
        <v>383</v>
      </c>
      <c r="I2448">
        <v>1000</v>
      </c>
      <c r="K2448" t="s">
        <v>451</v>
      </c>
      <c r="L2448" t="s">
        <v>423</v>
      </c>
      <c r="M2448" t="s">
        <v>380</v>
      </c>
      <c r="N2448" t="str">
        <f>_xlfn.IFNA(INDEX('[1]Unit _Table'!B:B, MATCH(H2448, '[1]Unit _Table'!$A$1:$A$1000)), "")</f>
        <v>fahrenheit</v>
      </c>
      <c r="O2448" t="s">
        <v>8</v>
      </c>
      <c r="S2448" t="b">
        <v>1</v>
      </c>
    </row>
    <row r="2449" spans="1:19">
      <c r="A2449" s="1">
        <v>2447</v>
      </c>
      <c r="B2449" t="s">
        <v>105</v>
      </c>
      <c r="C2449" t="s">
        <v>207</v>
      </c>
      <c r="D2449" t="s">
        <v>349</v>
      </c>
      <c r="E2449" t="s">
        <v>537</v>
      </c>
      <c r="F2449" t="s">
        <v>512</v>
      </c>
      <c r="H2449" t="s">
        <v>383</v>
      </c>
      <c r="I2449">
        <v>1000</v>
      </c>
      <c r="K2449" t="s">
        <v>450</v>
      </c>
      <c r="L2449" t="s">
        <v>306</v>
      </c>
      <c r="M2449" t="s">
        <v>380</v>
      </c>
      <c r="N2449" t="str">
        <f>_xlfn.IFNA(INDEX('[1]Unit _Table'!B:B, MATCH(H2449, '[1]Unit _Table'!$A$1:$A$1000)), "")</f>
        <v>fahrenheit</v>
      </c>
      <c r="O2449" t="s">
        <v>8</v>
      </c>
      <c r="S2449" t="b">
        <v>1</v>
      </c>
    </row>
    <row r="2450" spans="1:19">
      <c r="A2450" s="1">
        <v>2448</v>
      </c>
      <c r="B2450" t="s">
        <v>105</v>
      </c>
      <c r="C2450" t="s">
        <v>238</v>
      </c>
      <c r="D2450" t="s">
        <v>349</v>
      </c>
      <c r="E2450" t="s">
        <v>537</v>
      </c>
      <c r="F2450" t="s">
        <v>512</v>
      </c>
      <c r="I2450">
        <v>1</v>
      </c>
      <c r="K2450" t="s">
        <v>460</v>
      </c>
      <c r="L2450" t="s">
        <v>299</v>
      </c>
      <c r="M2450" t="s">
        <v>298</v>
      </c>
      <c r="N2450" t="str">
        <f>_xlfn.IFNA(INDEX('[1]Unit _Table'!B:B, MATCH(H2450, '[1]Unit _Table'!A2211:A3210)), "")</f>
        <v/>
      </c>
      <c r="O2450" t="s">
        <v>8</v>
      </c>
      <c r="S2450" t="b">
        <v>1</v>
      </c>
    </row>
    <row r="2451" spans="1:19">
      <c r="A2451" s="1">
        <v>2449</v>
      </c>
      <c r="B2451" t="s">
        <v>105</v>
      </c>
      <c r="C2451" t="s">
        <v>219</v>
      </c>
      <c r="D2451" t="s">
        <v>349</v>
      </c>
      <c r="E2451" t="s">
        <v>537</v>
      </c>
      <c r="F2451" t="s">
        <v>512</v>
      </c>
      <c r="H2451" t="s">
        <v>383</v>
      </c>
      <c r="I2451">
        <v>1000</v>
      </c>
      <c r="K2451" t="s">
        <v>449</v>
      </c>
      <c r="L2451" t="s">
        <v>306</v>
      </c>
      <c r="M2451" t="s">
        <v>380</v>
      </c>
      <c r="N2451" t="str">
        <f>_xlfn.IFNA(INDEX('[1]Unit _Table'!B:B, MATCH(H2451, '[1]Unit _Table'!$A$1:$A$1000)), "")</f>
        <v>fahrenheit</v>
      </c>
      <c r="O2451" t="s">
        <v>8</v>
      </c>
      <c r="S2451" t="b">
        <v>0</v>
      </c>
    </row>
    <row r="2452" spans="1:19">
      <c r="A2452" s="1">
        <v>2450</v>
      </c>
      <c r="B2452" t="s">
        <v>105</v>
      </c>
      <c r="C2452" t="s">
        <v>220</v>
      </c>
      <c r="D2452" t="s">
        <v>349</v>
      </c>
      <c r="E2452" t="s">
        <v>537</v>
      </c>
      <c r="F2452" t="s">
        <v>512</v>
      </c>
      <c r="H2452" t="s">
        <v>383</v>
      </c>
      <c r="I2452">
        <v>1000</v>
      </c>
      <c r="K2452" t="s">
        <v>449</v>
      </c>
      <c r="L2452" t="s">
        <v>306</v>
      </c>
      <c r="M2452" t="s">
        <v>380</v>
      </c>
      <c r="N2452" t="str">
        <f>_xlfn.IFNA(INDEX('[1]Unit _Table'!B:B, MATCH(H2452, '[1]Unit _Table'!$A$1:$A$1000)), "")</f>
        <v>fahrenheit</v>
      </c>
      <c r="O2452" t="s">
        <v>8</v>
      </c>
      <c r="S2452" t="b">
        <v>0</v>
      </c>
    </row>
    <row r="2453" spans="1:19">
      <c r="A2453" s="1">
        <v>2451</v>
      </c>
      <c r="B2453" t="s">
        <v>105</v>
      </c>
      <c r="C2453" t="s">
        <v>209</v>
      </c>
      <c r="D2453" t="s">
        <v>349</v>
      </c>
      <c r="E2453" t="s">
        <v>537</v>
      </c>
      <c r="F2453" t="s">
        <v>512</v>
      </c>
      <c r="I2453">
        <v>1000</v>
      </c>
      <c r="K2453" t="s">
        <v>375</v>
      </c>
      <c r="L2453" t="s">
        <v>299</v>
      </c>
      <c r="M2453" t="s">
        <v>305</v>
      </c>
      <c r="N2453" t="str">
        <f>_xlfn.IFNA(INDEX('[1]Unit _Table'!B:B, MATCH(H2453, '[1]Unit _Table'!A3066:A4065)), "")</f>
        <v/>
      </c>
      <c r="O2453" t="s">
        <v>8</v>
      </c>
      <c r="S2453" t="b">
        <v>0</v>
      </c>
    </row>
    <row r="2454" spans="1:19">
      <c r="A2454" s="1">
        <v>2452</v>
      </c>
      <c r="B2454" t="s">
        <v>108</v>
      </c>
      <c r="C2454" t="s">
        <v>210</v>
      </c>
      <c r="D2454" t="s">
        <v>349</v>
      </c>
      <c r="E2454" t="s">
        <v>537</v>
      </c>
      <c r="F2454" t="s">
        <v>512</v>
      </c>
      <c r="I2454">
        <v>1000</v>
      </c>
      <c r="K2454" t="s">
        <v>381</v>
      </c>
      <c r="L2454" t="s">
        <v>306</v>
      </c>
      <c r="M2454" t="s">
        <v>380</v>
      </c>
      <c r="N2454" t="str">
        <f>_xlfn.IFNA(INDEX('[1]Unit _Table'!B:B, MATCH(H2454, '[1]Unit _Table'!A2555:A3554)), "")</f>
        <v/>
      </c>
      <c r="O2454" t="s">
        <v>8</v>
      </c>
      <c r="S2454" t="b">
        <v>1</v>
      </c>
    </row>
    <row r="2455" spans="1:19">
      <c r="A2455" s="1">
        <v>2453</v>
      </c>
      <c r="B2455" t="s">
        <v>108</v>
      </c>
      <c r="C2455" t="s">
        <v>211</v>
      </c>
      <c r="D2455" t="s">
        <v>349</v>
      </c>
      <c r="E2455" t="s">
        <v>537</v>
      </c>
      <c r="F2455" t="s">
        <v>512</v>
      </c>
      <c r="I2455">
        <v>1000</v>
      </c>
      <c r="K2455" t="s">
        <v>377</v>
      </c>
      <c r="L2455" t="s">
        <v>306</v>
      </c>
      <c r="M2455" t="s">
        <v>305</v>
      </c>
      <c r="N2455" t="str">
        <f>_xlfn.IFNA(INDEX('[1]Unit _Table'!B:B, MATCH(H2455, '[1]Unit _Table'!A2946:A3945)), "")</f>
        <v/>
      </c>
      <c r="O2455" t="s">
        <v>8</v>
      </c>
      <c r="S2455" t="b">
        <v>1</v>
      </c>
    </row>
    <row r="2456" spans="1:19">
      <c r="A2456" s="1">
        <v>2454</v>
      </c>
      <c r="B2456" t="s">
        <v>31</v>
      </c>
      <c r="C2456" t="s">
        <v>32</v>
      </c>
      <c r="D2456" t="s">
        <v>349</v>
      </c>
      <c r="F2456" t="s">
        <v>308</v>
      </c>
      <c r="I2456" t="e">
        <f>IF(Table13[[#This Row],[Measurement_Kind]]="number", 1000, IF(Table13[[#This Row],[Measurement_Kind]]=OR("boolean", "str"), 1, "N/A"))</f>
        <v>#VALUE!</v>
      </c>
      <c r="N2456" t="str">
        <f>_xlfn.IFNA(INDEX('[1]Unit _Table'!B:B, MATCH(H2456, '[1]Unit _Table'!A:A)), "")</f>
        <v/>
      </c>
      <c r="O2456" t="s">
        <v>8</v>
      </c>
      <c r="S2456" t="b">
        <v>0</v>
      </c>
    </row>
    <row r="2457" spans="1:19">
      <c r="A2457" s="1">
        <v>2455</v>
      </c>
      <c r="B2457" t="s">
        <v>31</v>
      </c>
      <c r="C2457" t="s">
        <v>753</v>
      </c>
      <c r="D2457" t="s">
        <v>349</v>
      </c>
      <c r="F2457" t="s">
        <v>308</v>
      </c>
      <c r="I2457" t="e">
        <f>IF(Table13[[#This Row],[Measurement_Kind]]="number", 1000, IF(Table13[[#This Row],[Measurement_Kind]]=OR("boolean", "str"), 1, "N/A"))</f>
        <v>#VALUE!</v>
      </c>
      <c r="N2457" t="str">
        <f>_xlfn.IFNA(INDEX('[1]Unit _Table'!B:B, MATCH(H2457, '[1]Unit _Table'!A:A)), "")</f>
        <v/>
      </c>
      <c r="O2457" t="s">
        <v>8</v>
      </c>
      <c r="S2457" t="b">
        <v>0</v>
      </c>
    </row>
    <row r="2458" spans="1:19">
      <c r="A2458" s="1">
        <v>2456</v>
      </c>
      <c r="B2458" t="s">
        <v>111</v>
      </c>
      <c r="C2458" t="s">
        <v>112</v>
      </c>
      <c r="D2458" t="s">
        <v>349</v>
      </c>
      <c r="F2458" t="s">
        <v>308</v>
      </c>
      <c r="I2458" t="e">
        <f>IF(Table13[[#This Row],[Measurement_Kind]]="number", 1000, IF(Table13[[#This Row],[Measurement_Kind]]=OR("boolean", "str"), 1, "N/A"))</f>
        <v>#VALUE!</v>
      </c>
      <c r="N2458" t="str">
        <f>_xlfn.IFNA(INDEX('[1]Unit _Table'!B:B, MATCH(H2458, '[1]Unit _Table'!A:A)), "")</f>
        <v/>
      </c>
      <c r="O2458" t="s">
        <v>8</v>
      </c>
      <c r="S2458" t="b">
        <v>0</v>
      </c>
    </row>
    <row r="2459" spans="1:19">
      <c r="A2459" s="1">
        <v>2457</v>
      </c>
      <c r="B2459" t="s">
        <v>111</v>
      </c>
      <c r="C2459" t="s">
        <v>113</v>
      </c>
      <c r="D2459" t="s">
        <v>349</v>
      </c>
      <c r="F2459" t="s">
        <v>308</v>
      </c>
      <c r="I2459" t="e">
        <f>IF(Table13[[#This Row],[Measurement_Kind]]="number", 1000, IF(Table13[[#This Row],[Measurement_Kind]]=OR("boolean", "str"), 1, "N/A"))</f>
        <v>#VALUE!</v>
      </c>
      <c r="N2459" t="str">
        <f>_xlfn.IFNA(INDEX('[1]Unit _Table'!B:B, MATCH(H2459, '[1]Unit _Table'!A:A)), "")</f>
        <v/>
      </c>
      <c r="O2459" t="s">
        <v>8</v>
      </c>
      <c r="S2459" t="b">
        <v>0</v>
      </c>
    </row>
    <row r="2460" spans="1:19">
      <c r="A2460" s="1">
        <v>2458</v>
      </c>
      <c r="B2460" t="s">
        <v>33</v>
      </c>
      <c r="C2460" t="s">
        <v>213</v>
      </c>
      <c r="D2460" t="s">
        <v>349</v>
      </c>
      <c r="F2460" t="s">
        <v>308</v>
      </c>
      <c r="I2460" t="e">
        <f>IF(Table13[[#This Row],[Measurement_Kind]]="number", 1000, IF(Table13[[#This Row],[Measurement_Kind]]=OR("boolean", "str"), 1, "N/A"))</f>
        <v>#VALUE!</v>
      </c>
      <c r="L2460" t="s">
        <v>306</v>
      </c>
      <c r="M2460" t="s">
        <v>305</v>
      </c>
      <c r="N2460" t="str">
        <f>_xlfn.IFNA(INDEX('[1]Unit _Table'!B:B, MATCH(H2460, '[1]Unit _Table'!A:A)), "")</f>
        <v/>
      </c>
      <c r="O2460" t="s">
        <v>8</v>
      </c>
      <c r="S2460" t="b">
        <v>0</v>
      </c>
    </row>
    <row r="2461" spans="1:19">
      <c r="A2461" s="1">
        <v>2459</v>
      </c>
      <c r="B2461" t="s">
        <v>33</v>
      </c>
      <c r="C2461" t="s">
        <v>214</v>
      </c>
      <c r="D2461" t="s">
        <v>349</v>
      </c>
      <c r="F2461" t="s">
        <v>308</v>
      </c>
      <c r="I2461">
        <v>1</v>
      </c>
      <c r="M2461" t="s">
        <v>305</v>
      </c>
      <c r="N2461" t="str">
        <f>_xlfn.IFNA(INDEX('[1]Unit _Table'!B:B, MATCH(H2461, '[1]Unit _Table'!A:A)), "")</f>
        <v/>
      </c>
      <c r="O2461" t="s">
        <v>8</v>
      </c>
      <c r="S2461" t="b">
        <v>0</v>
      </c>
    </row>
    <row r="2462" spans="1:19">
      <c r="A2462" s="1">
        <v>2460</v>
      </c>
      <c r="B2462" t="s">
        <v>33</v>
      </c>
      <c r="C2462" t="s">
        <v>216</v>
      </c>
      <c r="D2462" t="s">
        <v>349</v>
      </c>
      <c r="F2462" t="s">
        <v>308</v>
      </c>
      <c r="I2462">
        <v>1</v>
      </c>
      <c r="M2462" t="s">
        <v>305</v>
      </c>
      <c r="N2462" t="str">
        <f>_xlfn.IFNA(INDEX('[1]Unit _Table'!B:B, MATCH(H2462, '[1]Unit _Table'!A:A)), "")</f>
        <v/>
      </c>
      <c r="O2462" t="s">
        <v>8</v>
      </c>
      <c r="S2462" t="b">
        <v>0</v>
      </c>
    </row>
    <row r="2463" spans="1:19">
      <c r="A2463" s="1">
        <v>2461</v>
      </c>
      <c r="B2463" t="s">
        <v>33</v>
      </c>
      <c r="C2463" t="s">
        <v>38</v>
      </c>
      <c r="D2463" t="s">
        <v>349</v>
      </c>
      <c r="F2463" t="s">
        <v>308</v>
      </c>
      <c r="I2463" t="e">
        <f>IF(Table13[[#This Row],[Measurement_Kind]]="number", 1000, IF(Table13[[#This Row],[Measurement_Kind]]=OR("boolean", "str"), 1, "N/A"))</f>
        <v>#VALUE!</v>
      </c>
      <c r="N2463" t="str">
        <f>_xlfn.IFNA(INDEX('[1]Unit _Table'!B:B, MATCH(H2463, '[1]Unit _Table'!A:A)), "")</f>
        <v/>
      </c>
      <c r="O2463" t="s">
        <v>8</v>
      </c>
      <c r="S2463" t="b">
        <v>0</v>
      </c>
    </row>
    <row r="2464" spans="1:19">
      <c r="A2464" s="1">
        <v>2462</v>
      </c>
      <c r="B2464" t="s">
        <v>33</v>
      </c>
      <c r="C2464" t="s">
        <v>34</v>
      </c>
      <c r="D2464" t="s">
        <v>349</v>
      </c>
      <c r="F2464" t="s">
        <v>308</v>
      </c>
      <c r="I2464" t="e">
        <f>IF(Table13[[#This Row],[Measurement_Kind]]="number", 1000, IF(Table13[[#This Row],[Measurement_Kind]]=OR("boolean", "str"), 1, "N/A"))</f>
        <v>#VALUE!</v>
      </c>
      <c r="N2464" t="str">
        <f>_xlfn.IFNA(INDEX('[1]Unit _Table'!B:B, MATCH(H2464, '[1]Unit _Table'!A:A)), "")</f>
        <v/>
      </c>
      <c r="O2464" t="s">
        <v>8</v>
      </c>
      <c r="S2464" t="b">
        <v>0</v>
      </c>
    </row>
    <row r="2465" spans="1:19">
      <c r="A2465" s="1">
        <v>2463</v>
      </c>
      <c r="B2465" t="s">
        <v>33</v>
      </c>
      <c r="C2465" t="s">
        <v>559</v>
      </c>
      <c r="D2465" t="s">
        <v>349</v>
      </c>
      <c r="F2465" t="s">
        <v>308</v>
      </c>
      <c r="I2465">
        <v>1</v>
      </c>
      <c r="M2465" t="s">
        <v>305</v>
      </c>
      <c r="N2465" t="str">
        <f>_xlfn.IFNA(INDEX('[1]Unit _Table'!B:B, MATCH(H2465, '[1]Unit _Table'!A:A)), "")</f>
        <v/>
      </c>
      <c r="O2465" t="s">
        <v>8</v>
      </c>
      <c r="S2465" t="b">
        <v>0</v>
      </c>
    </row>
    <row r="2466" spans="1:19">
      <c r="A2466" s="1">
        <v>2464</v>
      </c>
      <c r="B2466" t="s">
        <v>33</v>
      </c>
      <c r="C2466" t="s">
        <v>215</v>
      </c>
      <c r="D2466" t="s">
        <v>349</v>
      </c>
      <c r="F2466" t="s">
        <v>308</v>
      </c>
      <c r="I2466">
        <v>1</v>
      </c>
      <c r="M2466" t="s">
        <v>305</v>
      </c>
      <c r="N2466" t="str">
        <f>_xlfn.IFNA(INDEX('[1]Unit _Table'!B:B, MATCH(H2466, '[1]Unit _Table'!A:A)), "")</f>
        <v/>
      </c>
      <c r="O2466" t="s">
        <v>8</v>
      </c>
      <c r="S2466" t="b">
        <v>0</v>
      </c>
    </row>
    <row r="2467" spans="1:19">
      <c r="A2467" s="1">
        <v>2465</v>
      </c>
      <c r="B2467" t="s">
        <v>33</v>
      </c>
      <c r="C2467" t="s">
        <v>35</v>
      </c>
      <c r="D2467" t="s">
        <v>349</v>
      </c>
      <c r="F2467" t="s">
        <v>308</v>
      </c>
      <c r="I2467" t="e">
        <f>IF(Table13[[#This Row],[Measurement_Kind]]="number", 1000, IF(Table13[[#This Row],[Measurement_Kind]]=OR("boolean", "str"), 1, "N/A"))</f>
        <v>#VALUE!</v>
      </c>
      <c r="N2467" t="str">
        <f>_xlfn.IFNA(INDEX('[1]Unit _Table'!B:B, MATCH(H2467, '[1]Unit _Table'!A:A)), "")</f>
        <v/>
      </c>
      <c r="O2467" t="s">
        <v>8</v>
      </c>
      <c r="S2467" t="b">
        <v>0</v>
      </c>
    </row>
    <row r="2468" spans="1:19">
      <c r="A2468" s="1">
        <v>2466</v>
      </c>
      <c r="B2468" t="s">
        <v>33</v>
      </c>
      <c r="C2468" t="s">
        <v>479</v>
      </c>
      <c r="D2468" t="s">
        <v>349</v>
      </c>
      <c r="F2468" t="s">
        <v>308</v>
      </c>
      <c r="I2468" t="e">
        <f>IF(Table13[[#This Row],[Measurement_Kind]]="number", 1000, IF(Table13[[#This Row],[Measurement_Kind]]=OR("boolean", "str"), 1, "N/A"))</f>
        <v>#VALUE!</v>
      </c>
      <c r="N2468" t="str">
        <f>_xlfn.IFNA(INDEX('[1]Unit _Table'!B:B, MATCH(H2468, '[1]Unit _Table'!A:A)), "")</f>
        <v/>
      </c>
      <c r="O2468" t="s">
        <v>8</v>
      </c>
      <c r="S2468" t="b">
        <v>0</v>
      </c>
    </row>
    <row r="2469" spans="1:19">
      <c r="A2469" s="1">
        <v>2467</v>
      </c>
      <c r="B2469" t="s">
        <v>45</v>
      </c>
      <c r="C2469" t="s">
        <v>47</v>
      </c>
      <c r="D2469" t="s">
        <v>349</v>
      </c>
      <c r="F2469" t="s">
        <v>308</v>
      </c>
      <c r="I2469" t="e">
        <f>IF(Table13[[#This Row],[Measurement_Kind]]="number", 1000, IF(Table13[[#This Row],[Measurement_Kind]]=OR("boolean", "str"), 1, "N/A"))</f>
        <v>#VALUE!</v>
      </c>
      <c r="N2469" t="str">
        <f>_xlfn.IFNA(INDEX('[1]Unit _Table'!B:B, MATCH(H2469, '[1]Unit _Table'!A:A)), "")</f>
        <v/>
      </c>
      <c r="O2469" t="s">
        <v>8</v>
      </c>
      <c r="S2469" t="b">
        <v>0</v>
      </c>
    </row>
    <row r="2470" spans="1:19">
      <c r="A2470" s="1">
        <v>2468</v>
      </c>
      <c r="B2470" t="s">
        <v>45</v>
      </c>
      <c r="C2470" t="s">
        <v>48</v>
      </c>
      <c r="D2470" t="s">
        <v>349</v>
      </c>
      <c r="F2470" t="s">
        <v>308</v>
      </c>
      <c r="I2470" t="e">
        <f>IF(Table13[[#This Row],[Measurement_Kind]]="number", 1000, IF(Table13[[#This Row],[Measurement_Kind]]=OR("boolean", "str"), 1, "N/A"))</f>
        <v>#VALUE!</v>
      </c>
      <c r="N2470" t="str">
        <f>_xlfn.IFNA(INDEX('[1]Unit _Table'!B:B, MATCH(H2470, '[1]Unit _Table'!A:A)), "")</f>
        <v/>
      </c>
      <c r="O2470" t="s">
        <v>8</v>
      </c>
      <c r="S2470" t="b">
        <v>0</v>
      </c>
    </row>
    <row r="2471" spans="1:19">
      <c r="A2471" s="1">
        <v>2469</v>
      </c>
      <c r="B2471" t="s">
        <v>45</v>
      </c>
      <c r="C2471" t="s">
        <v>49</v>
      </c>
      <c r="D2471" t="s">
        <v>349</v>
      </c>
      <c r="F2471" t="s">
        <v>308</v>
      </c>
      <c r="I2471" t="e">
        <f>IF(Table13[[#This Row],[Measurement_Kind]]="number", 1000, IF(Table13[[#This Row],[Measurement_Kind]]=OR("boolean", "str"), 1, "N/A"))</f>
        <v>#VALUE!</v>
      </c>
      <c r="N2471" t="str">
        <f>_xlfn.IFNA(INDEX('[1]Unit _Table'!B:B, MATCH(H2471, '[1]Unit _Table'!A:A)), "")</f>
        <v/>
      </c>
      <c r="O2471" t="s">
        <v>8</v>
      </c>
      <c r="S2471" t="b">
        <v>0</v>
      </c>
    </row>
    <row r="2472" spans="1:19">
      <c r="A2472" s="1">
        <v>2470</v>
      </c>
      <c r="B2472" t="s">
        <v>45</v>
      </c>
      <c r="C2472" t="s">
        <v>50</v>
      </c>
      <c r="D2472" t="s">
        <v>349</v>
      </c>
      <c r="F2472" t="s">
        <v>308</v>
      </c>
      <c r="I2472" t="e">
        <f>IF(Table13[[#This Row],[Measurement_Kind]]="number", 1000, IF(Table13[[#This Row],[Measurement_Kind]]=OR("boolean", "str"), 1, "N/A"))</f>
        <v>#VALUE!</v>
      </c>
      <c r="N2472" t="str">
        <f>_xlfn.IFNA(INDEX('[1]Unit _Table'!B:B, MATCH(H2472, '[1]Unit _Table'!A:A)), "")</f>
        <v/>
      </c>
      <c r="O2472" t="s">
        <v>8</v>
      </c>
      <c r="S2472" t="b">
        <v>0</v>
      </c>
    </row>
    <row r="2473" spans="1:19">
      <c r="A2473" s="1">
        <v>2471</v>
      </c>
      <c r="B2473" t="s">
        <v>45</v>
      </c>
      <c r="C2473" t="s">
        <v>52</v>
      </c>
      <c r="D2473" t="s">
        <v>349</v>
      </c>
      <c r="F2473" t="s">
        <v>308</v>
      </c>
      <c r="I2473" t="e">
        <f>IF(Table13[[#This Row],[Measurement_Kind]]="number", 1000, IF(Table13[[#This Row],[Measurement_Kind]]=OR("boolean", "str"), 1, "N/A"))</f>
        <v>#VALUE!</v>
      </c>
      <c r="N2473" t="str">
        <f>_xlfn.IFNA(INDEX('[1]Unit _Table'!B:B, MATCH(H2473, '[1]Unit _Table'!A:A)), "")</f>
        <v/>
      </c>
      <c r="O2473" t="s">
        <v>8</v>
      </c>
      <c r="S2473" t="b">
        <v>0</v>
      </c>
    </row>
    <row r="2474" spans="1:19">
      <c r="A2474" s="1">
        <v>2472</v>
      </c>
      <c r="B2474" t="s">
        <v>45</v>
      </c>
      <c r="C2474" t="s">
        <v>53</v>
      </c>
      <c r="D2474" t="s">
        <v>349</v>
      </c>
      <c r="F2474" t="s">
        <v>308</v>
      </c>
      <c r="I2474" t="e">
        <f>IF(Table13[[#This Row],[Measurement_Kind]]="number", 1000, IF(Table13[[#This Row],[Measurement_Kind]]=OR("boolean", "str"), 1, "N/A"))</f>
        <v>#VALUE!</v>
      </c>
      <c r="N2474" t="str">
        <f>_xlfn.IFNA(INDEX('[1]Unit _Table'!B:B, MATCH(H2474, '[1]Unit _Table'!A:A)), "")</f>
        <v/>
      </c>
      <c r="O2474" t="s">
        <v>8</v>
      </c>
      <c r="S2474" t="b">
        <v>0</v>
      </c>
    </row>
    <row r="2475" spans="1:19">
      <c r="A2475" s="1">
        <v>2473</v>
      </c>
      <c r="B2475" t="s">
        <v>45</v>
      </c>
      <c r="C2475" t="s">
        <v>54</v>
      </c>
      <c r="D2475" t="s">
        <v>349</v>
      </c>
      <c r="F2475" t="s">
        <v>308</v>
      </c>
      <c r="I2475" t="e">
        <f>IF(Table13[[#This Row],[Measurement_Kind]]="number", 1000, IF(Table13[[#This Row],[Measurement_Kind]]=OR("boolean", "str"), 1, "N/A"))</f>
        <v>#VALUE!</v>
      </c>
      <c r="N2475" t="str">
        <f>_xlfn.IFNA(INDEX('[1]Unit _Table'!B:B, MATCH(H2475, '[1]Unit _Table'!A:A)), "")</f>
        <v/>
      </c>
      <c r="O2475" t="s">
        <v>8</v>
      </c>
      <c r="S2475" t="b">
        <v>0</v>
      </c>
    </row>
    <row r="2476" spans="1:19">
      <c r="A2476" s="1">
        <v>2474</v>
      </c>
      <c r="B2476" t="s">
        <v>45</v>
      </c>
      <c r="C2476" t="s">
        <v>55</v>
      </c>
      <c r="D2476" t="s">
        <v>349</v>
      </c>
      <c r="F2476" t="s">
        <v>308</v>
      </c>
      <c r="I2476" t="e">
        <f>IF(Table13[[#This Row],[Measurement_Kind]]="number", 1000, IF(Table13[[#This Row],[Measurement_Kind]]=OR("boolean", "str"), 1, "N/A"))</f>
        <v>#VALUE!</v>
      </c>
      <c r="N2476" t="str">
        <f>_xlfn.IFNA(INDEX('[1]Unit _Table'!B:B, MATCH(H2476, '[1]Unit _Table'!A:A)), "")</f>
        <v/>
      </c>
      <c r="O2476" t="s">
        <v>8</v>
      </c>
      <c r="S2476" t="b">
        <v>0</v>
      </c>
    </row>
    <row r="2477" spans="1:19">
      <c r="A2477" s="1">
        <v>2475</v>
      </c>
      <c r="B2477" t="s">
        <v>45</v>
      </c>
      <c r="C2477" t="s">
        <v>56</v>
      </c>
      <c r="D2477" t="s">
        <v>349</v>
      </c>
      <c r="F2477" t="s">
        <v>308</v>
      </c>
      <c r="I2477" t="e">
        <f>IF(Table13[[#This Row],[Measurement_Kind]]="number", 1000, IF(Table13[[#This Row],[Measurement_Kind]]=OR("boolean", "str"), 1, "N/A"))</f>
        <v>#VALUE!</v>
      </c>
      <c r="N2477" t="str">
        <f>_xlfn.IFNA(INDEX('[1]Unit _Table'!B:B, MATCH(H2477, '[1]Unit _Table'!A:A)), "")</f>
        <v/>
      </c>
      <c r="O2477" t="s">
        <v>8</v>
      </c>
      <c r="S2477" t="b">
        <v>0</v>
      </c>
    </row>
    <row r="2478" spans="1:19">
      <c r="A2478" s="1">
        <v>2476</v>
      </c>
      <c r="B2478" t="s">
        <v>45</v>
      </c>
      <c r="C2478" t="s">
        <v>57</v>
      </c>
      <c r="D2478" t="s">
        <v>349</v>
      </c>
      <c r="F2478" t="s">
        <v>308</v>
      </c>
      <c r="I2478" t="e">
        <f>IF(Table13[[#This Row],[Measurement_Kind]]="number", 1000, IF(Table13[[#This Row],[Measurement_Kind]]=OR("boolean", "str"), 1, "N/A"))</f>
        <v>#VALUE!</v>
      </c>
      <c r="N2478" t="str">
        <f>_xlfn.IFNA(INDEX('[1]Unit _Table'!B:B, MATCH(H2478, '[1]Unit _Table'!A:A)), "")</f>
        <v/>
      </c>
      <c r="O2478" t="s">
        <v>8</v>
      </c>
      <c r="S2478" t="b">
        <v>0</v>
      </c>
    </row>
    <row r="2479" spans="1:19">
      <c r="A2479" s="1">
        <v>2477</v>
      </c>
      <c r="B2479" t="s">
        <v>45</v>
      </c>
      <c r="C2479" t="s">
        <v>58</v>
      </c>
      <c r="D2479" t="s">
        <v>349</v>
      </c>
      <c r="F2479" t="s">
        <v>308</v>
      </c>
      <c r="I2479" t="e">
        <f>IF(Table13[[#This Row],[Measurement_Kind]]="number", 1000, IF(Table13[[#This Row],[Measurement_Kind]]=OR("boolean", "str"), 1, "N/A"))</f>
        <v>#VALUE!</v>
      </c>
      <c r="N2479" t="str">
        <f>_xlfn.IFNA(INDEX('[1]Unit _Table'!B:B, MATCH(H2479, '[1]Unit _Table'!A:A)), "")</f>
        <v/>
      </c>
      <c r="O2479" t="s">
        <v>8</v>
      </c>
      <c r="S2479" t="b">
        <v>0</v>
      </c>
    </row>
    <row r="2480" spans="1:19">
      <c r="A2480" s="1">
        <v>2478</v>
      </c>
      <c r="B2480" t="s">
        <v>45</v>
      </c>
      <c r="C2480" t="s">
        <v>59</v>
      </c>
      <c r="D2480" t="s">
        <v>349</v>
      </c>
      <c r="F2480" t="s">
        <v>308</v>
      </c>
      <c r="I2480" t="e">
        <f>IF(Table13[[#This Row],[Measurement_Kind]]="number", 1000, IF(Table13[[#This Row],[Measurement_Kind]]=OR("boolean", "str"), 1, "N/A"))</f>
        <v>#VALUE!</v>
      </c>
      <c r="N2480" t="str">
        <f>_xlfn.IFNA(INDEX('[1]Unit _Table'!B:B, MATCH(H2480, '[1]Unit _Table'!A:A)), "")</f>
        <v/>
      </c>
      <c r="O2480" t="s">
        <v>8</v>
      </c>
      <c r="S2480" t="b">
        <v>0</v>
      </c>
    </row>
    <row r="2481" spans="1:19">
      <c r="A2481" s="1">
        <v>2479</v>
      </c>
      <c r="B2481" t="s">
        <v>45</v>
      </c>
      <c r="C2481" t="s">
        <v>60</v>
      </c>
      <c r="D2481" t="s">
        <v>349</v>
      </c>
      <c r="F2481" t="s">
        <v>308</v>
      </c>
      <c r="I2481" t="e">
        <f>IF(Table13[[#This Row],[Measurement_Kind]]="number", 1000, IF(Table13[[#This Row],[Measurement_Kind]]=OR("boolean", "str"), 1, "N/A"))</f>
        <v>#VALUE!</v>
      </c>
      <c r="N2481" t="str">
        <f>_xlfn.IFNA(INDEX('[1]Unit _Table'!B:B, MATCH(H2481, '[1]Unit _Table'!A:A)), "")</f>
        <v/>
      </c>
      <c r="O2481" t="s">
        <v>8</v>
      </c>
      <c r="S2481" t="b">
        <v>0</v>
      </c>
    </row>
    <row r="2482" spans="1:19">
      <c r="A2482" s="1">
        <v>2480</v>
      </c>
      <c r="B2482" t="s">
        <v>45</v>
      </c>
      <c r="C2482" t="s">
        <v>120</v>
      </c>
      <c r="D2482" t="s">
        <v>349</v>
      </c>
      <c r="F2482" t="s">
        <v>308</v>
      </c>
      <c r="I2482" t="e">
        <f>IF(Table13[[#This Row],[Measurement_Kind]]="number", 1000, IF(Table13[[#This Row],[Measurement_Kind]]=OR("boolean", "str"), 1, "N/A"))</f>
        <v>#VALUE!</v>
      </c>
      <c r="N2482" t="str">
        <f>_xlfn.IFNA(INDEX('[1]Unit _Table'!B:B, MATCH(H2482, '[1]Unit _Table'!A:A)), "")</f>
        <v/>
      </c>
      <c r="O2482" t="s">
        <v>8</v>
      </c>
      <c r="S2482" t="b">
        <v>0</v>
      </c>
    </row>
    <row r="2483" spans="1:19">
      <c r="A2483" s="1">
        <v>2481</v>
      </c>
      <c r="B2483" t="s">
        <v>45</v>
      </c>
      <c r="C2483" t="s">
        <v>61</v>
      </c>
      <c r="D2483" t="s">
        <v>349</v>
      </c>
      <c r="F2483" t="s">
        <v>308</v>
      </c>
      <c r="I2483" t="e">
        <f>IF(Table13[[#This Row],[Measurement_Kind]]="number", 1000, IF(Table13[[#This Row],[Measurement_Kind]]=OR("boolean", "str"), 1, "N/A"))</f>
        <v>#VALUE!</v>
      </c>
      <c r="N2483" t="str">
        <f>_xlfn.IFNA(INDEX('[1]Unit _Table'!B:B, MATCH(H2483, '[1]Unit _Table'!A:A)), "")</f>
        <v/>
      </c>
      <c r="O2483" t="s">
        <v>8</v>
      </c>
      <c r="S2483" t="b">
        <v>0</v>
      </c>
    </row>
    <row r="2484" spans="1:19">
      <c r="A2484" s="1">
        <v>2482</v>
      </c>
      <c r="B2484" t="s">
        <v>45</v>
      </c>
      <c r="C2484" t="s">
        <v>62</v>
      </c>
      <c r="D2484" t="s">
        <v>349</v>
      </c>
      <c r="F2484" t="s">
        <v>308</v>
      </c>
      <c r="I2484" t="e">
        <f>IF(Table13[[#This Row],[Measurement_Kind]]="number", 1000, IF(Table13[[#This Row],[Measurement_Kind]]=OR("boolean", "str"), 1, "N/A"))</f>
        <v>#VALUE!</v>
      </c>
      <c r="N2484" t="str">
        <f>_xlfn.IFNA(INDEX('[1]Unit _Table'!B:B, MATCH(H2484, '[1]Unit _Table'!A:A)), "")</f>
        <v/>
      </c>
      <c r="O2484" t="s">
        <v>8</v>
      </c>
      <c r="S2484" t="b">
        <v>0</v>
      </c>
    </row>
    <row r="2485" spans="1:19">
      <c r="A2485" s="1">
        <v>2483</v>
      </c>
      <c r="B2485" t="s">
        <v>45</v>
      </c>
      <c r="C2485" t="s">
        <v>63</v>
      </c>
      <c r="D2485" t="s">
        <v>349</v>
      </c>
      <c r="F2485" t="s">
        <v>308</v>
      </c>
      <c r="I2485">
        <v>1</v>
      </c>
      <c r="L2485" t="s">
        <v>541</v>
      </c>
      <c r="M2485" t="s">
        <v>298</v>
      </c>
      <c r="N2485" t="str">
        <f>_xlfn.IFNA(INDEX('[1]Unit _Table'!B:B, MATCH(H2485, '[1]Unit _Table'!A:A)), "")</f>
        <v/>
      </c>
      <c r="O2485" t="s">
        <v>8</v>
      </c>
      <c r="S2485" t="b">
        <v>0</v>
      </c>
    </row>
    <row r="2486" spans="1:19">
      <c r="A2486" s="1">
        <v>2484</v>
      </c>
      <c r="B2486" t="s">
        <v>45</v>
      </c>
      <c r="C2486" t="s">
        <v>65</v>
      </c>
      <c r="D2486" t="s">
        <v>349</v>
      </c>
      <c r="F2486" t="s">
        <v>308</v>
      </c>
      <c r="I2486" t="e">
        <f>IF(Table13[[#This Row],[Measurement_Kind]]="number", 1000, IF(Table13[[#This Row],[Measurement_Kind]]=OR("boolean", "str"), 1, "N/A"))</f>
        <v>#VALUE!</v>
      </c>
      <c r="N2486" t="str">
        <f>_xlfn.IFNA(INDEX('[1]Unit _Table'!B:B, MATCH(H2486, '[1]Unit _Table'!A:A)), "")</f>
        <v/>
      </c>
      <c r="O2486" t="s">
        <v>8</v>
      </c>
      <c r="S2486" t="b">
        <v>0</v>
      </c>
    </row>
    <row r="2487" spans="1:19">
      <c r="A2487" s="1">
        <v>2485</v>
      </c>
      <c r="B2487" t="s">
        <v>45</v>
      </c>
      <c r="C2487" t="s">
        <v>66</v>
      </c>
      <c r="D2487" t="s">
        <v>349</v>
      </c>
      <c r="F2487" t="s">
        <v>308</v>
      </c>
      <c r="I2487" t="e">
        <f>IF(Table13[[#This Row],[Measurement_Kind]]="number", 1000, IF(Table13[[#This Row],[Measurement_Kind]]=OR("boolean", "str"), 1, "N/A"))</f>
        <v>#VALUE!</v>
      </c>
      <c r="N2487" t="str">
        <f>_xlfn.IFNA(INDEX('[1]Unit _Table'!B:B, MATCH(H2487, '[1]Unit _Table'!A:A)), "")</f>
        <v/>
      </c>
      <c r="O2487" t="s">
        <v>8</v>
      </c>
      <c r="S2487" t="b">
        <v>0</v>
      </c>
    </row>
    <row r="2488" spans="1:19">
      <c r="A2488" s="1">
        <v>2486</v>
      </c>
      <c r="B2488" t="s">
        <v>45</v>
      </c>
      <c r="C2488" t="s">
        <v>67</v>
      </c>
      <c r="D2488" t="s">
        <v>349</v>
      </c>
      <c r="F2488" t="s">
        <v>308</v>
      </c>
      <c r="I2488" t="e">
        <f>IF(Table13[[#This Row],[Measurement_Kind]]="number", 1000, IF(Table13[[#This Row],[Measurement_Kind]]=OR("boolean", "str"), 1, "N/A"))</f>
        <v>#VALUE!</v>
      </c>
      <c r="N2488" t="str">
        <f>_xlfn.IFNA(INDEX('[1]Unit _Table'!B:B, MATCH(H2488, '[1]Unit _Table'!A:A)), "")</f>
        <v/>
      </c>
      <c r="O2488" t="s">
        <v>8</v>
      </c>
      <c r="S2488" t="b">
        <v>0</v>
      </c>
    </row>
    <row r="2489" spans="1:19">
      <c r="A2489" s="1">
        <v>2487</v>
      </c>
      <c r="B2489" t="s">
        <v>45</v>
      </c>
      <c r="C2489" t="s">
        <v>68</v>
      </c>
      <c r="D2489" t="s">
        <v>349</v>
      </c>
      <c r="F2489" t="s">
        <v>308</v>
      </c>
      <c r="I2489" t="e">
        <f>IF(Table13[[#This Row],[Measurement_Kind]]="number", 1000, IF(Table13[[#This Row],[Measurement_Kind]]=OR("boolean", "str"), 1, "N/A"))</f>
        <v>#VALUE!</v>
      </c>
      <c r="N2489" t="str">
        <f>_xlfn.IFNA(INDEX('[1]Unit _Table'!B:B, MATCH(H2489, '[1]Unit _Table'!A:A)), "")</f>
        <v/>
      </c>
      <c r="O2489" t="s">
        <v>8</v>
      </c>
      <c r="S2489" t="b">
        <v>0</v>
      </c>
    </row>
    <row r="2490" spans="1:19">
      <c r="A2490" s="1">
        <v>2488</v>
      </c>
      <c r="B2490" t="s">
        <v>45</v>
      </c>
      <c r="C2490" t="s">
        <v>70</v>
      </c>
      <c r="D2490" t="s">
        <v>349</v>
      </c>
      <c r="F2490" t="s">
        <v>308</v>
      </c>
      <c r="I2490" t="e">
        <f>IF(Table13[[#This Row],[Measurement_Kind]]="number", 1000, IF(Table13[[#This Row],[Measurement_Kind]]=OR("boolean", "str"), 1, "N/A"))</f>
        <v>#VALUE!</v>
      </c>
      <c r="N2490" t="str">
        <f>_xlfn.IFNA(INDEX('[1]Unit _Table'!B:B, MATCH(H2490, '[1]Unit _Table'!A:A)), "")</f>
        <v/>
      </c>
      <c r="O2490" t="s">
        <v>8</v>
      </c>
      <c r="S2490" t="b">
        <v>0</v>
      </c>
    </row>
    <row r="2491" spans="1:19">
      <c r="A2491" s="1">
        <v>2489</v>
      </c>
      <c r="B2491" t="s">
        <v>45</v>
      </c>
      <c r="C2491" t="s">
        <v>71</v>
      </c>
      <c r="D2491" t="s">
        <v>349</v>
      </c>
      <c r="F2491" t="s">
        <v>308</v>
      </c>
      <c r="I2491" t="e">
        <f>IF(Table13[[#This Row],[Measurement_Kind]]="number", 1000, IF(Table13[[#This Row],[Measurement_Kind]]=OR("boolean", "str"), 1, "N/A"))</f>
        <v>#VALUE!</v>
      </c>
      <c r="N2491" t="str">
        <f>_xlfn.IFNA(INDEX('[1]Unit _Table'!B:B, MATCH(H2491, '[1]Unit _Table'!A:A)), "")</f>
        <v/>
      </c>
      <c r="O2491" t="s">
        <v>8</v>
      </c>
      <c r="S2491" t="b">
        <v>0</v>
      </c>
    </row>
    <row r="2492" spans="1:19">
      <c r="A2492" s="1">
        <v>2490</v>
      </c>
      <c r="B2492" t="s">
        <v>45</v>
      </c>
      <c r="C2492" t="s">
        <v>72</v>
      </c>
      <c r="D2492" t="s">
        <v>349</v>
      </c>
      <c r="F2492" t="s">
        <v>308</v>
      </c>
      <c r="I2492" t="e">
        <f>IF(Table13[[#This Row],[Measurement_Kind]]="number", 1000, IF(Table13[[#This Row],[Measurement_Kind]]=OR("boolean", "str"), 1, "N/A"))</f>
        <v>#VALUE!</v>
      </c>
      <c r="N2492" t="str">
        <f>_xlfn.IFNA(INDEX('[1]Unit _Table'!B:B, MATCH(H2492, '[1]Unit _Table'!A:A)), "")</f>
        <v/>
      </c>
      <c r="O2492" t="s">
        <v>8</v>
      </c>
      <c r="S2492" t="b">
        <v>0</v>
      </c>
    </row>
    <row r="2493" spans="1:19">
      <c r="A2493" s="1">
        <v>2491</v>
      </c>
      <c r="B2493" t="s">
        <v>45</v>
      </c>
      <c r="C2493" t="s">
        <v>121</v>
      </c>
      <c r="D2493" t="s">
        <v>349</v>
      </c>
      <c r="F2493" t="s">
        <v>308</v>
      </c>
      <c r="I2493" t="e">
        <f>IF(Table13[[#This Row],[Measurement_Kind]]="number", 1000, IF(Table13[[#This Row],[Measurement_Kind]]=OR("boolean", "str"), 1, "N/A"))</f>
        <v>#VALUE!</v>
      </c>
      <c r="N2493" t="str">
        <f>_xlfn.IFNA(INDEX('[1]Unit _Table'!B:B, MATCH(H2493, '[1]Unit _Table'!A:A)), "")</f>
        <v/>
      </c>
      <c r="O2493" t="s">
        <v>8</v>
      </c>
      <c r="S2493" t="b">
        <v>0</v>
      </c>
    </row>
    <row r="2494" spans="1:19">
      <c r="A2494" s="1">
        <v>2492</v>
      </c>
      <c r="B2494" t="s">
        <v>45</v>
      </c>
      <c r="C2494" t="s">
        <v>74</v>
      </c>
      <c r="D2494" t="s">
        <v>349</v>
      </c>
      <c r="F2494" t="s">
        <v>308</v>
      </c>
      <c r="I2494" t="e">
        <f>IF(Table13[[#This Row],[Measurement_Kind]]="number", 1000, IF(Table13[[#This Row],[Measurement_Kind]]=OR("boolean", "str"), 1, "N/A"))</f>
        <v>#VALUE!</v>
      </c>
      <c r="N2494" t="str">
        <f>_xlfn.IFNA(INDEX('[1]Unit _Table'!B:B, MATCH(H2494, '[1]Unit _Table'!A:A)), "")</f>
        <v/>
      </c>
      <c r="O2494" t="s">
        <v>8</v>
      </c>
      <c r="S2494" t="b">
        <v>0</v>
      </c>
    </row>
    <row r="2495" spans="1:19">
      <c r="A2495" s="1">
        <v>2493</v>
      </c>
      <c r="B2495" t="s">
        <v>45</v>
      </c>
      <c r="C2495" t="s">
        <v>75</v>
      </c>
      <c r="D2495" t="s">
        <v>349</v>
      </c>
      <c r="F2495" t="s">
        <v>308</v>
      </c>
      <c r="I2495" t="e">
        <f>IF(Table13[[#This Row],[Measurement_Kind]]="number", 1000, IF(Table13[[#This Row],[Measurement_Kind]]=OR("boolean", "str"), 1, "N/A"))</f>
        <v>#VALUE!</v>
      </c>
      <c r="N2495" t="str">
        <f>_xlfn.IFNA(INDEX('[1]Unit _Table'!B:B, MATCH(H2495, '[1]Unit _Table'!A:A)), "")</f>
        <v/>
      </c>
      <c r="O2495" t="s">
        <v>8</v>
      </c>
      <c r="S2495" t="b">
        <v>0</v>
      </c>
    </row>
    <row r="2496" spans="1:19">
      <c r="A2496" s="1">
        <v>2494</v>
      </c>
      <c r="B2496" t="s">
        <v>45</v>
      </c>
      <c r="C2496" t="s">
        <v>77</v>
      </c>
      <c r="D2496" t="s">
        <v>349</v>
      </c>
      <c r="F2496" t="s">
        <v>308</v>
      </c>
      <c r="I2496" t="e">
        <f>IF(Table13[[#This Row],[Measurement_Kind]]="number", 1000, IF(Table13[[#This Row],[Measurement_Kind]]=OR("boolean", "str"), 1, "N/A"))</f>
        <v>#VALUE!</v>
      </c>
      <c r="N2496" t="str">
        <f>_xlfn.IFNA(INDEX('[1]Unit _Table'!B:B, MATCH(H2496, '[1]Unit _Table'!A:A)), "")</f>
        <v/>
      </c>
      <c r="O2496" t="s">
        <v>8</v>
      </c>
      <c r="S2496" t="b">
        <v>0</v>
      </c>
    </row>
    <row r="2497" spans="1:19">
      <c r="A2497" s="1">
        <v>2495</v>
      </c>
      <c r="B2497" t="s">
        <v>45</v>
      </c>
      <c r="C2497" t="s">
        <v>78</v>
      </c>
      <c r="D2497" t="s">
        <v>349</v>
      </c>
      <c r="F2497" t="s">
        <v>308</v>
      </c>
      <c r="I2497" t="e">
        <f>IF(Table13[[#This Row],[Measurement_Kind]]="number", 1000, IF(Table13[[#This Row],[Measurement_Kind]]=OR("boolean", "str"), 1, "N/A"))</f>
        <v>#VALUE!</v>
      </c>
      <c r="N2497" t="str">
        <f>_xlfn.IFNA(INDEX('[1]Unit _Table'!B:B, MATCH(H2497, '[1]Unit _Table'!A:A)), "")</f>
        <v/>
      </c>
      <c r="O2497" t="s">
        <v>8</v>
      </c>
      <c r="S2497" t="b">
        <v>0</v>
      </c>
    </row>
    <row r="2498" spans="1:19">
      <c r="A2498" s="1">
        <v>2496</v>
      </c>
      <c r="B2498" t="s">
        <v>45</v>
      </c>
      <c r="C2498" t="s">
        <v>79</v>
      </c>
      <c r="D2498" t="s">
        <v>349</v>
      </c>
      <c r="F2498" t="s">
        <v>308</v>
      </c>
      <c r="I2498" t="e">
        <f>IF(Table13[[#This Row],[Measurement_Kind]]="number", 1000, IF(Table13[[#This Row],[Measurement_Kind]]=OR("boolean", "str"), 1, "N/A"))</f>
        <v>#VALUE!</v>
      </c>
      <c r="N2498" t="str">
        <f>_xlfn.IFNA(INDEX('[1]Unit _Table'!B:B, MATCH(H2498, '[1]Unit _Table'!A:A)), "")</f>
        <v/>
      </c>
      <c r="O2498" t="s">
        <v>8</v>
      </c>
      <c r="S2498" t="b">
        <v>0</v>
      </c>
    </row>
    <row r="2499" spans="1:19">
      <c r="A2499" s="1">
        <v>2497</v>
      </c>
      <c r="B2499" t="s">
        <v>45</v>
      </c>
      <c r="C2499" t="s">
        <v>80</v>
      </c>
      <c r="D2499" t="s">
        <v>349</v>
      </c>
      <c r="F2499" t="s">
        <v>308</v>
      </c>
      <c r="I2499" t="e">
        <f>IF(Table13[[#This Row],[Measurement_Kind]]="number", 1000, IF(Table13[[#This Row],[Measurement_Kind]]=OR("boolean", "str"), 1, "N/A"))</f>
        <v>#VALUE!</v>
      </c>
      <c r="N2499" t="str">
        <f>_xlfn.IFNA(INDEX('[1]Unit _Table'!B:B, MATCH(H2499, '[1]Unit _Table'!A:A)), "")</f>
        <v/>
      </c>
      <c r="O2499" t="s">
        <v>8</v>
      </c>
      <c r="S2499" t="b">
        <v>0</v>
      </c>
    </row>
    <row r="2500" spans="1:19">
      <c r="A2500" s="1">
        <v>2498</v>
      </c>
      <c r="B2500" t="s">
        <v>45</v>
      </c>
      <c r="C2500" t="s">
        <v>89</v>
      </c>
      <c r="D2500" t="s">
        <v>349</v>
      </c>
      <c r="F2500" t="s">
        <v>308</v>
      </c>
      <c r="I2500" t="e">
        <f>IF(Table13[[#This Row],[Measurement_Kind]]="number", 1000, IF(Table13[[#This Row],[Measurement_Kind]]=OR("boolean", "str"), 1, "N/A"))</f>
        <v>#VALUE!</v>
      </c>
      <c r="N2500" t="str">
        <f>_xlfn.IFNA(INDEX('[1]Unit _Table'!B:B, MATCH(H2500, '[1]Unit _Table'!A:A)), "")</f>
        <v/>
      </c>
      <c r="O2500" t="s">
        <v>8</v>
      </c>
      <c r="S2500" t="b">
        <v>0</v>
      </c>
    </row>
    <row r="2501" spans="1:19">
      <c r="A2501" s="1">
        <v>2499</v>
      </c>
      <c r="B2501" t="s">
        <v>45</v>
      </c>
      <c r="C2501" t="s">
        <v>90</v>
      </c>
      <c r="D2501" t="s">
        <v>349</v>
      </c>
      <c r="F2501" t="s">
        <v>308</v>
      </c>
      <c r="I2501" t="e">
        <f>IF(Table13[[#This Row],[Measurement_Kind]]="number", 1000, IF(Table13[[#This Row],[Measurement_Kind]]=OR("boolean", "str"), 1, "N/A"))</f>
        <v>#VALUE!</v>
      </c>
      <c r="N2501" t="str">
        <f>_xlfn.IFNA(INDEX('[1]Unit _Table'!B:B, MATCH(H2501, '[1]Unit _Table'!A:A)), "")</f>
        <v/>
      </c>
      <c r="O2501" t="s">
        <v>8</v>
      </c>
      <c r="S2501" t="b">
        <v>0</v>
      </c>
    </row>
    <row r="2502" spans="1:19">
      <c r="A2502" s="1">
        <v>2500</v>
      </c>
      <c r="B2502" t="s">
        <v>45</v>
      </c>
      <c r="C2502" t="s">
        <v>91</v>
      </c>
      <c r="D2502" t="s">
        <v>349</v>
      </c>
      <c r="F2502" t="s">
        <v>308</v>
      </c>
      <c r="I2502" t="e">
        <f>IF(Table13[[#This Row],[Measurement_Kind]]="number", 1000, IF(Table13[[#This Row],[Measurement_Kind]]=OR("boolean", "str"), 1, "N/A"))</f>
        <v>#VALUE!</v>
      </c>
      <c r="N2502" t="str">
        <f>_xlfn.IFNA(INDEX('[1]Unit _Table'!B:B, MATCH(H2502, '[1]Unit _Table'!A:A)), "")</f>
        <v/>
      </c>
      <c r="O2502" t="s">
        <v>8</v>
      </c>
      <c r="S2502" t="b">
        <v>0</v>
      </c>
    </row>
    <row r="2503" spans="1:19">
      <c r="A2503" s="1">
        <v>2501</v>
      </c>
      <c r="B2503" t="s">
        <v>45</v>
      </c>
      <c r="C2503" t="s">
        <v>92</v>
      </c>
      <c r="D2503" t="s">
        <v>349</v>
      </c>
      <c r="F2503" t="s">
        <v>308</v>
      </c>
      <c r="I2503" t="e">
        <f>IF(Table13[[#This Row],[Measurement_Kind]]="number", 1000, IF(Table13[[#This Row],[Measurement_Kind]]=OR("boolean", "str"), 1, "N/A"))</f>
        <v>#VALUE!</v>
      </c>
      <c r="N2503" t="str">
        <f>_xlfn.IFNA(INDEX('[1]Unit _Table'!B:B, MATCH(H2503, '[1]Unit _Table'!A:A)), "")</f>
        <v/>
      </c>
      <c r="O2503" t="s">
        <v>8</v>
      </c>
      <c r="S2503" t="b">
        <v>0</v>
      </c>
    </row>
    <row r="2504" spans="1:19">
      <c r="A2504" s="1">
        <v>2502</v>
      </c>
      <c r="B2504" t="s">
        <v>21</v>
      </c>
      <c r="C2504" t="s">
        <v>176</v>
      </c>
      <c r="D2504" t="s">
        <v>348</v>
      </c>
      <c r="E2504" t="s">
        <v>536</v>
      </c>
      <c r="F2504" t="s">
        <v>511</v>
      </c>
      <c r="H2504" t="s">
        <v>383</v>
      </c>
      <c r="I2504">
        <v>1000</v>
      </c>
      <c r="K2504" t="s">
        <v>426</v>
      </c>
      <c r="L2504" t="s">
        <v>306</v>
      </c>
      <c r="M2504" t="s">
        <v>380</v>
      </c>
      <c r="N2504" t="str">
        <f>_xlfn.IFNA(INDEX('[1]Unit _Table'!B:B, MATCH(H2504, '[1]Unit _Table'!$A$1:$A$1000)), "")</f>
        <v>fahrenheit</v>
      </c>
      <c r="O2504" t="s">
        <v>8</v>
      </c>
      <c r="S2504" t="b">
        <v>1</v>
      </c>
    </row>
    <row r="2505" spans="1:19">
      <c r="A2505" s="1">
        <v>2503</v>
      </c>
      <c r="B2505" t="s">
        <v>21</v>
      </c>
      <c r="C2505" t="s">
        <v>177</v>
      </c>
      <c r="D2505" t="s">
        <v>348</v>
      </c>
      <c r="E2505" t="s">
        <v>536</v>
      </c>
      <c r="F2505" t="s">
        <v>511</v>
      </c>
      <c r="I2505">
        <v>1000</v>
      </c>
      <c r="K2505" t="s">
        <v>448</v>
      </c>
      <c r="L2505" t="s">
        <v>306</v>
      </c>
      <c r="M2505" t="s">
        <v>380</v>
      </c>
      <c r="N2505" t="str">
        <f>_xlfn.IFNA(INDEX('[1]Unit _Table'!B:B, MATCH(H2505, '[1]Unit _Table'!A806:A1805)), "")</f>
        <v/>
      </c>
      <c r="O2505" t="s">
        <v>8</v>
      </c>
      <c r="S2505" t="b">
        <v>1</v>
      </c>
    </row>
    <row r="2506" spans="1:19">
      <c r="A2506" s="1">
        <v>2504</v>
      </c>
      <c r="B2506" t="s">
        <v>21</v>
      </c>
      <c r="C2506" t="s">
        <v>178</v>
      </c>
      <c r="D2506" t="s">
        <v>348</v>
      </c>
      <c r="E2506" t="s">
        <v>536</v>
      </c>
      <c r="F2506" t="s">
        <v>511</v>
      </c>
      <c r="I2506">
        <v>1000</v>
      </c>
      <c r="K2506" t="s">
        <v>427</v>
      </c>
      <c r="L2506" t="s">
        <v>423</v>
      </c>
      <c r="M2506" t="s">
        <v>380</v>
      </c>
      <c r="N2506" t="str">
        <f>_xlfn.IFNA(INDEX('[1]Unit _Table'!B:B, MATCH(H2506, '[1]Unit _Table'!A905:A1904)), "")</f>
        <v/>
      </c>
      <c r="O2506" t="s">
        <v>8</v>
      </c>
      <c r="S2506" t="b">
        <v>1</v>
      </c>
    </row>
    <row r="2507" spans="1:19">
      <c r="A2507" s="1">
        <v>2505</v>
      </c>
      <c r="B2507" t="s">
        <v>21</v>
      </c>
      <c r="C2507" t="s">
        <v>179</v>
      </c>
      <c r="D2507" t="s">
        <v>348</v>
      </c>
      <c r="E2507" t="s">
        <v>536</v>
      </c>
      <c r="F2507" t="s">
        <v>511</v>
      </c>
      <c r="H2507" t="s">
        <v>383</v>
      </c>
      <c r="I2507">
        <v>1000</v>
      </c>
      <c r="K2507" t="s">
        <v>425</v>
      </c>
      <c r="L2507" t="s">
        <v>423</v>
      </c>
      <c r="M2507" t="s">
        <v>380</v>
      </c>
      <c r="N2507" t="str">
        <f>_xlfn.IFNA(INDEX('[1]Unit _Table'!B:B, MATCH(H2507, '[1]Unit _Table'!$A$1:$A$1000)), "")</f>
        <v>fahrenheit</v>
      </c>
      <c r="O2507" t="s">
        <v>8</v>
      </c>
      <c r="S2507" t="b">
        <v>1</v>
      </c>
    </row>
    <row r="2508" spans="1:19">
      <c r="A2508" s="1">
        <v>2506</v>
      </c>
      <c r="B2508" t="s">
        <v>21</v>
      </c>
      <c r="C2508" t="s">
        <v>180</v>
      </c>
      <c r="D2508" t="s">
        <v>348</v>
      </c>
      <c r="E2508" t="s">
        <v>536</v>
      </c>
      <c r="F2508" t="s">
        <v>511</v>
      </c>
      <c r="H2508" t="s">
        <v>383</v>
      </c>
      <c r="I2508">
        <v>1000</v>
      </c>
      <c r="K2508" t="s">
        <v>424</v>
      </c>
      <c r="L2508" t="s">
        <v>423</v>
      </c>
      <c r="M2508" t="s">
        <v>380</v>
      </c>
      <c r="N2508" t="str">
        <f>_xlfn.IFNA(INDEX('[1]Unit _Table'!B:B, MATCH(H2508, '[1]Unit _Table'!$A$1:$A$1000)), "")</f>
        <v>fahrenheit</v>
      </c>
      <c r="O2508" t="s">
        <v>8</v>
      </c>
      <c r="S2508" t="b">
        <v>1</v>
      </c>
    </row>
    <row r="2509" spans="1:19">
      <c r="A2509" s="1">
        <v>2507</v>
      </c>
      <c r="B2509" t="s">
        <v>21</v>
      </c>
      <c r="C2509" t="s">
        <v>181</v>
      </c>
      <c r="D2509" t="s">
        <v>348</v>
      </c>
      <c r="F2509" t="s">
        <v>511</v>
      </c>
      <c r="I2509" t="e">
        <f>IF(Table13[[#This Row],[Measurement_Kind]]="number", 1000, IF(Table13[[#This Row],[Measurement_Kind]]=OR("boolean", "str"), 1, "N/A"))</f>
        <v>#VALUE!</v>
      </c>
      <c r="N2509" t="str">
        <f>_xlfn.IFNA(INDEX('[1]Unit _Table'!B:B, MATCH(H2509, '[1]Unit _Table'!A:A)), "")</f>
        <v/>
      </c>
      <c r="O2509" t="s">
        <v>8</v>
      </c>
      <c r="S2509" t="b">
        <v>0</v>
      </c>
    </row>
    <row r="2510" spans="1:19">
      <c r="A2510" s="1">
        <v>2508</v>
      </c>
      <c r="B2510" t="s">
        <v>21</v>
      </c>
      <c r="C2510" t="s">
        <v>182</v>
      </c>
      <c r="D2510" t="s">
        <v>348</v>
      </c>
      <c r="F2510" t="s">
        <v>511</v>
      </c>
      <c r="I2510" t="e">
        <f>IF(Table13[[#This Row],[Measurement_Kind]]="number", 1000, IF(Table13[[#This Row],[Measurement_Kind]]=OR("boolean", "str"), 1, "N/A"))</f>
        <v>#VALUE!</v>
      </c>
      <c r="N2510" t="str">
        <f>_xlfn.IFNA(INDEX('[1]Unit _Table'!B:B, MATCH(H2510, '[1]Unit _Table'!A:A)), "")</f>
        <v/>
      </c>
      <c r="O2510" t="s">
        <v>8</v>
      </c>
      <c r="S2510" t="b">
        <v>0</v>
      </c>
    </row>
    <row r="2511" spans="1:19">
      <c r="A2511" s="1">
        <v>2509</v>
      </c>
      <c r="B2511" t="s">
        <v>21</v>
      </c>
      <c r="C2511" t="s">
        <v>183</v>
      </c>
      <c r="D2511" t="s">
        <v>348</v>
      </c>
      <c r="E2511" t="s">
        <v>536</v>
      </c>
      <c r="F2511" t="s">
        <v>511</v>
      </c>
      <c r="H2511" t="s">
        <v>505</v>
      </c>
      <c r="I2511">
        <v>1000</v>
      </c>
      <c r="K2511" t="s">
        <v>421</v>
      </c>
      <c r="L2511" t="s">
        <v>306</v>
      </c>
      <c r="M2511" t="s">
        <v>305</v>
      </c>
      <c r="N2511" t="s">
        <v>504</v>
      </c>
      <c r="O2511" t="s">
        <v>8</v>
      </c>
      <c r="S2511" t="b">
        <v>0</v>
      </c>
    </row>
    <row r="2512" spans="1:19">
      <c r="A2512" s="1">
        <v>2510</v>
      </c>
      <c r="B2512" t="s">
        <v>21</v>
      </c>
      <c r="C2512" t="s">
        <v>184</v>
      </c>
      <c r="D2512" t="s">
        <v>348</v>
      </c>
      <c r="E2512" t="s">
        <v>536</v>
      </c>
      <c r="F2512" t="s">
        <v>511</v>
      </c>
      <c r="I2512">
        <v>1000</v>
      </c>
      <c r="K2512" t="s">
        <v>421</v>
      </c>
      <c r="L2512" t="s">
        <v>306</v>
      </c>
      <c r="M2512" t="s">
        <v>305</v>
      </c>
      <c r="N2512" t="str">
        <f>_xlfn.IFNA(INDEX('[1]Unit _Table'!B:B, MATCH(H2512, '[1]Unit _Table'!A1693:A2692)), "")</f>
        <v/>
      </c>
      <c r="O2512" t="s">
        <v>8</v>
      </c>
      <c r="S2512" t="b">
        <v>0</v>
      </c>
    </row>
    <row r="2513" spans="1:19">
      <c r="A2513" s="1">
        <v>2511</v>
      </c>
      <c r="B2513" t="s">
        <v>21</v>
      </c>
      <c r="C2513" t="s">
        <v>185</v>
      </c>
      <c r="D2513" t="s">
        <v>348</v>
      </c>
      <c r="E2513" t="s">
        <v>536</v>
      </c>
      <c r="F2513" t="s">
        <v>511</v>
      </c>
      <c r="I2513">
        <v>1000</v>
      </c>
      <c r="K2513" t="s">
        <v>307</v>
      </c>
      <c r="L2513" t="s">
        <v>299</v>
      </c>
      <c r="M2513" t="s">
        <v>305</v>
      </c>
      <c r="N2513" t="str">
        <f>_xlfn.IFNA(INDEX('[1]Unit _Table'!B:B, MATCH(H2513, '[1]Unit _Table'!A1772:A2771)), "")</f>
        <v/>
      </c>
      <c r="O2513" t="s">
        <v>8</v>
      </c>
      <c r="S2513" t="b">
        <v>0</v>
      </c>
    </row>
    <row r="2514" spans="1:19">
      <c r="A2514" s="1">
        <v>2512</v>
      </c>
      <c r="B2514" t="s">
        <v>21</v>
      </c>
      <c r="C2514" t="s">
        <v>186</v>
      </c>
      <c r="D2514" t="s">
        <v>348</v>
      </c>
      <c r="E2514" t="s">
        <v>536</v>
      </c>
      <c r="F2514" t="s">
        <v>511</v>
      </c>
      <c r="H2514" t="s">
        <v>383</v>
      </c>
      <c r="I2514">
        <v>1000</v>
      </c>
      <c r="K2514" t="s">
        <v>418</v>
      </c>
      <c r="L2514" t="s">
        <v>306</v>
      </c>
      <c r="M2514" t="s">
        <v>380</v>
      </c>
      <c r="N2514" t="str">
        <f>_xlfn.IFNA(INDEX('[1]Unit _Table'!B:B, MATCH(H2514, '[1]Unit _Table'!$A$1:$A$1000)), "")</f>
        <v>fahrenheit</v>
      </c>
      <c r="O2514" t="s">
        <v>8</v>
      </c>
      <c r="S2514" t="b">
        <v>1</v>
      </c>
    </row>
    <row r="2515" spans="1:19">
      <c r="A2515" s="1">
        <v>2513</v>
      </c>
      <c r="B2515" t="s">
        <v>21</v>
      </c>
      <c r="C2515" t="s">
        <v>187</v>
      </c>
      <c r="D2515" t="s">
        <v>348</v>
      </c>
      <c r="E2515" t="s">
        <v>536</v>
      </c>
      <c r="F2515" t="s">
        <v>511</v>
      </c>
      <c r="I2515">
        <v>1000</v>
      </c>
      <c r="K2515" t="s">
        <v>379</v>
      </c>
      <c r="L2515" t="s">
        <v>306</v>
      </c>
      <c r="M2515" t="s">
        <v>305</v>
      </c>
      <c r="N2515" t="str">
        <f>_xlfn.IFNA(INDEX('[1]Unit _Table'!B:B, MATCH(H2515, '[1]Unit _Table'!A2111:A3110)), "")</f>
        <v/>
      </c>
      <c r="O2515" t="s">
        <v>8</v>
      </c>
      <c r="S2515" t="b">
        <v>0</v>
      </c>
    </row>
    <row r="2516" spans="1:19">
      <c r="A2516" s="1">
        <v>2514</v>
      </c>
      <c r="B2516" t="s">
        <v>21</v>
      </c>
      <c r="C2516" t="s">
        <v>188</v>
      </c>
      <c r="D2516" t="s">
        <v>348</v>
      </c>
      <c r="F2516" t="s">
        <v>511</v>
      </c>
      <c r="I2516" t="e">
        <f>IF(Table13[[#This Row],[Measurement_Kind]]="number", 1000, IF(Table13[[#This Row],[Measurement_Kind]]=OR("boolean", "str"), 1, "N/A"))</f>
        <v>#VALUE!</v>
      </c>
      <c r="N2516" t="str">
        <f>_xlfn.IFNA(INDEX('[1]Unit _Table'!B:B, MATCH(H2516, '[1]Unit _Table'!A:A)), "")</f>
        <v/>
      </c>
      <c r="O2516" t="s">
        <v>8</v>
      </c>
      <c r="S2516" t="b">
        <v>0</v>
      </c>
    </row>
    <row r="2517" spans="1:19">
      <c r="A2517" s="1">
        <v>2515</v>
      </c>
      <c r="B2517" t="s">
        <v>21</v>
      </c>
      <c r="C2517" t="s">
        <v>240</v>
      </c>
      <c r="D2517" t="s">
        <v>348</v>
      </c>
      <c r="E2517" t="s">
        <v>536</v>
      </c>
      <c r="F2517" t="s">
        <v>511</v>
      </c>
      <c r="I2517">
        <v>1000</v>
      </c>
      <c r="K2517" t="s">
        <v>459</v>
      </c>
      <c r="L2517" t="s">
        <v>306</v>
      </c>
      <c r="M2517" t="s">
        <v>305</v>
      </c>
      <c r="N2517" t="str">
        <f>_xlfn.IFNA(INDEX('[1]Unit _Table'!B:B, MATCH(H2517, '[1]Unit _Table'!A2619:A3618)), "")</f>
        <v/>
      </c>
      <c r="O2517" t="s">
        <v>8</v>
      </c>
      <c r="S2517" t="b">
        <v>1</v>
      </c>
    </row>
    <row r="2518" spans="1:19">
      <c r="A2518" s="1">
        <v>2516</v>
      </c>
      <c r="B2518" t="s">
        <v>21</v>
      </c>
      <c r="C2518" t="s">
        <v>131</v>
      </c>
      <c r="D2518" t="s">
        <v>348</v>
      </c>
      <c r="E2518" t="s">
        <v>536</v>
      </c>
      <c r="F2518" t="s">
        <v>511</v>
      </c>
      <c r="I2518">
        <v>1000</v>
      </c>
      <c r="K2518" t="s">
        <v>417</v>
      </c>
      <c r="L2518" t="s">
        <v>306</v>
      </c>
      <c r="M2518" t="s">
        <v>380</v>
      </c>
      <c r="N2518" t="str">
        <f>_xlfn.IFNA(INDEX('[1]Unit _Table'!B:B, MATCH(H2518, '[1]Unit _Table'!A1922:A2921)), "")</f>
        <v/>
      </c>
      <c r="O2518" t="s">
        <v>8</v>
      </c>
      <c r="S2518" t="b">
        <v>0</v>
      </c>
    </row>
    <row r="2519" spans="1:19">
      <c r="A2519" s="1">
        <v>2517</v>
      </c>
      <c r="B2519" t="s">
        <v>21</v>
      </c>
      <c r="C2519" t="s">
        <v>189</v>
      </c>
      <c r="D2519" t="s">
        <v>348</v>
      </c>
      <c r="E2519" t="s">
        <v>536</v>
      </c>
      <c r="F2519" t="s">
        <v>511</v>
      </c>
      <c r="I2519">
        <v>1000</v>
      </c>
      <c r="K2519" t="s">
        <v>461</v>
      </c>
      <c r="L2519" t="s">
        <v>306</v>
      </c>
      <c r="M2519" t="s">
        <v>380</v>
      </c>
      <c r="N2519" t="str">
        <f>_xlfn.IFNA(INDEX('[1]Unit _Table'!B:B, MATCH(H2519, '[1]Unit _Table'!A1973:A2972)), "")</f>
        <v/>
      </c>
      <c r="O2519" t="s">
        <v>8</v>
      </c>
      <c r="S2519" t="b">
        <v>0</v>
      </c>
    </row>
    <row r="2520" spans="1:19">
      <c r="A2520" s="1">
        <v>2518</v>
      </c>
      <c r="B2520" t="s">
        <v>21</v>
      </c>
      <c r="C2520" t="s">
        <v>132</v>
      </c>
      <c r="D2520" t="s">
        <v>348</v>
      </c>
      <c r="E2520" t="s">
        <v>536</v>
      </c>
      <c r="F2520" t="s">
        <v>511</v>
      </c>
      <c r="I2520">
        <v>1000</v>
      </c>
      <c r="K2520" t="s">
        <v>378</v>
      </c>
      <c r="L2520" t="s">
        <v>306</v>
      </c>
      <c r="M2520" t="s">
        <v>305</v>
      </c>
      <c r="N2520" t="str">
        <f>_xlfn.IFNA(INDEX('[1]Unit _Table'!B:B, MATCH(H2520, '[1]Unit _Table'!A2660:A3659)), "")</f>
        <v/>
      </c>
      <c r="O2520" t="s">
        <v>8</v>
      </c>
      <c r="S2520" t="b">
        <v>0</v>
      </c>
    </row>
    <row r="2521" spans="1:19">
      <c r="A2521" s="1">
        <v>2519</v>
      </c>
      <c r="B2521" t="s">
        <v>21</v>
      </c>
      <c r="C2521" t="s">
        <v>190</v>
      </c>
      <c r="D2521" t="s">
        <v>348</v>
      </c>
      <c r="F2521" t="s">
        <v>511</v>
      </c>
      <c r="I2521" t="e">
        <f>IF(Table13[[#This Row],[Measurement_Kind]]="number", 1000, IF(Table13[[#This Row],[Measurement_Kind]]=OR("boolean", "str"), 1, "N/A"))</f>
        <v>#VALUE!</v>
      </c>
      <c r="N2521" t="str">
        <f>_xlfn.IFNA(INDEX('[1]Unit _Table'!B:B, MATCH(H2521, '[1]Unit _Table'!A:A)), "")</f>
        <v/>
      </c>
      <c r="O2521" t="s">
        <v>8</v>
      </c>
      <c r="S2521" t="b">
        <v>0</v>
      </c>
    </row>
    <row r="2522" spans="1:19">
      <c r="A2522" s="1">
        <v>2520</v>
      </c>
      <c r="B2522" t="s">
        <v>21</v>
      </c>
      <c r="C2522" t="s">
        <v>191</v>
      </c>
      <c r="D2522" t="s">
        <v>348</v>
      </c>
      <c r="F2522" t="s">
        <v>511</v>
      </c>
      <c r="I2522" t="e">
        <f>IF(Table13[[#This Row],[Measurement_Kind]]="number", 1000, IF(Table13[[#This Row],[Measurement_Kind]]=OR("boolean", "str"), 1, "N/A"))</f>
        <v>#VALUE!</v>
      </c>
      <c r="N2522" t="str">
        <f>_xlfn.IFNA(INDEX('[1]Unit _Table'!B:B, MATCH(H2522, '[1]Unit _Table'!A:A)), "")</f>
        <v/>
      </c>
      <c r="O2522" t="s">
        <v>8</v>
      </c>
      <c r="S2522" t="b">
        <v>0</v>
      </c>
    </row>
    <row r="2523" spans="1:19">
      <c r="A2523" s="1">
        <v>2521</v>
      </c>
      <c r="B2523" t="s">
        <v>21</v>
      </c>
      <c r="C2523" t="s">
        <v>192</v>
      </c>
      <c r="D2523" t="s">
        <v>348</v>
      </c>
      <c r="E2523" t="s">
        <v>536</v>
      </c>
      <c r="F2523" t="s">
        <v>511</v>
      </c>
      <c r="I2523">
        <v>1000</v>
      </c>
      <c r="K2523" t="s">
        <v>416</v>
      </c>
      <c r="L2523" t="s">
        <v>306</v>
      </c>
      <c r="M2523" t="s">
        <v>380</v>
      </c>
      <c r="N2523" t="str">
        <f>_xlfn.IFNA(INDEX('[1]Unit _Table'!B:B, MATCH(H2523, '[1]Unit _Table'!A2026:A3025)), "")</f>
        <v/>
      </c>
      <c r="O2523" t="s">
        <v>8</v>
      </c>
      <c r="S2523" t="b">
        <v>0</v>
      </c>
    </row>
    <row r="2524" spans="1:19">
      <c r="A2524" s="1">
        <v>2522</v>
      </c>
      <c r="B2524" t="s">
        <v>21</v>
      </c>
      <c r="C2524" t="s">
        <v>193</v>
      </c>
      <c r="D2524" t="s">
        <v>348</v>
      </c>
      <c r="F2524" t="s">
        <v>511</v>
      </c>
      <c r="I2524" t="e">
        <f>IF(Table13[[#This Row],[Measurement_Kind]]="number", 1000, IF(Table13[[#This Row],[Measurement_Kind]]=OR("boolean", "str"), 1, "N/A"))</f>
        <v>#VALUE!</v>
      </c>
      <c r="N2524" t="str">
        <f>_xlfn.IFNA(INDEX('[1]Unit _Table'!B:B, MATCH(H2524, '[1]Unit _Table'!A:A)), "")</f>
        <v/>
      </c>
      <c r="O2524" t="s">
        <v>8</v>
      </c>
      <c r="S2524" t="b">
        <v>0</v>
      </c>
    </row>
    <row r="2525" spans="1:19">
      <c r="A2525" s="1">
        <v>2523</v>
      </c>
      <c r="B2525" t="s">
        <v>21</v>
      </c>
      <c r="C2525" t="s">
        <v>194</v>
      </c>
      <c r="D2525" t="s">
        <v>348</v>
      </c>
      <c r="F2525" t="s">
        <v>511</v>
      </c>
      <c r="I2525" t="e">
        <f>IF(Table13[[#This Row],[Measurement_Kind]]="number", 1000, IF(Table13[[#This Row],[Measurement_Kind]]=OR("boolean", "str"), 1, "N/A"))</f>
        <v>#VALUE!</v>
      </c>
      <c r="N2525" t="str">
        <f>_xlfn.IFNA(INDEX('[1]Unit _Table'!B:B, MATCH(H2525, '[1]Unit _Table'!A:A)), "")</f>
        <v/>
      </c>
      <c r="O2525" t="s">
        <v>8</v>
      </c>
      <c r="S2525" t="b">
        <v>0</v>
      </c>
    </row>
    <row r="2526" spans="1:19">
      <c r="A2526" s="1">
        <v>2524</v>
      </c>
      <c r="B2526" t="s">
        <v>21</v>
      </c>
      <c r="C2526" t="s">
        <v>195</v>
      </c>
      <c r="D2526" t="s">
        <v>348</v>
      </c>
      <c r="F2526" t="s">
        <v>511</v>
      </c>
      <c r="I2526" t="e">
        <f>IF(Table13[[#This Row],[Measurement_Kind]]="number", 1000, IF(Table13[[#This Row],[Measurement_Kind]]=OR("boolean", "str"), 1, "N/A"))</f>
        <v>#VALUE!</v>
      </c>
      <c r="N2526" t="str">
        <f>_xlfn.IFNA(INDEX('[1]Unit _Table'!B:B, MATCH(H2526, '[1]Unit _Table'!A:A)), "")</f>
        <v/>
      </c>
      <c r="O2526" t="s">
        <v>8</v>
      </c>
      <c r="S2526" t="b">
        <v>0</v>
      </c>
    </row>
    <row r="2527" spans="1:19">
      <c r="A2527" s="1">
        <v>2525</v>
      </c>
      <c r="B2527" t="s">
        <v>21</v>
      </c>
      <c r="C2527" t="s">
        <v>196</v>
      </c>
      <c r="D2527" t="s">
        <v>348</v>
      </c>
      <c r="F2527" t="s">
        <v>511</v>
      </c>
      <c r="I2527" t="e">
        <f>IF(Table13[[#This Row],[Measurement_Kind]]="number", 1000, IF(Table13[[#This Row],[Measurement_Kind]]=OR("boolean", "str"), 1, "N/A"))</f>
        <v>#VALUE!</v>
      </c>
      <c r="N2527" t="str">
        <f>_xlfn.IFNA(INDEX('[1]Unit _Table'!B:B, MATCH(H2527, '[1]Unit _Table'!A:A)), "")</f>
        <v/>
      </c>
      <c r="O2527" t="s">
        <v>8</v>
      </c>
      <c r="S2527" t="b">
        <v>0</v>
      </c>
    </row>
    <row r="2528" spans="1:19">
      <c r="A2528" s="1">
        <v>2526</v>
      </c>
      <c r="B2528" t="s">
        <v>21</v>
      </c>
      <c r="C2528" t="s">
        <v>197</v>
      </c>
      <c r="D2528" t="s">
        <v>348</v>
      </c>
      <c r="E2528" t="s">
        <v>536</v>
      </c>
      <c r="F2528" t="s">
        <v>511</v>
      </c>
      <c r="I2528">
        <v>1</v>
      </c>
      <c r="K2528" t="s">
        <v>414</v>
      </c>
      <c r="L2528" t="s">
        <v>299</v>
      </c>
      <c r="M2528" t="s">
        <v>298</v>
      </c>
      <c r="N2528" t="str">
        <f>_xlfn.IFNA(INDEX('[1]Unit _Table'!B:B, MATCH(H2528, '[1]Unit _Table'!A2149:A3148)), "")</f>
        <v/>
      </c>
      <c r="O2528" t="s">
        <v>8</v>
      </c>
      <c r="S2528" t="b">
        <v>0</v>
      </c>
    </row>
    <row r="2529" spans="1:19">
      <c r="A2529" s="1">
        <v>2527</v>
      </c>
      <c r="B2529" t="s">
        <v>21</v>
      </c>
      <c r="C2529" t="s">
        <v>490</v>
      </c>
      <c r="D2529" t="s">
        <v>348</v>
      </c>
      <c r="E2529" t="s">
        <v>536</v>
      </c>
      <c r="F2529" t="s">
        <v>511</v>
      </c>
      <c r="I2529">
        <v>1</v>
      </c>
      <c r="K2529" t="s">
        <v>460</v>
      </c>
      <c r="L2529" t="s">
        <v>299</v>
      </c>
      <c r="M2529" t="s">
        <v>298</v>
      </c>
      <c r="N2529" t="str">
        <f>_xlfn.IFNA(INDEX('[1]Unit _Table'!B:B, MATCH(H2529, '[1]Unit _Table'!A2219:A3218)), "")</f>
        <v/>
      </c>
      <c r="O2529" t="s">
        <v>8</v>
      </c>
      <c r="S2529" t="b">
        <v>1</v>
      </c>
    </row>
    <row r="2530" spans="1:19">
      <c r="A2530" s="1">
        <v>2528</v>
      </c>
      <c r="B2530" t="s">
        <v>21</v>
      </c>
      <c r="C2530" t="s">
        <v>25</v>
      </c>
      <c r="D2530" t="s">
        <v>348</v>
      </c>
      <c r="F2530" t="s">
        <v>511</v>
      </c>
      <c r="I2530">
        <v>1</v>
      </c>
      <c r="N2530" t="str">
        <f>_xlfn.IFNA(INDEX('[1]Unit _Table'!B:B, MATCH(H2530, '[1]Unit _Table'!A:A)), "")</f>
        <v/>
      </c>
      <c r="O2530" t="s">
        <v>8</v>
      </c>
      <c r="S2530" t="b">
        <v>0</v>
      </c>
    </row>
    <row r="2531" spans="1:19">
      <c r="A2531" s="1">
        <v>2529</v>
      </c>
      <c r="B2531" t="s">
        <v>21</v>
      </c>
      <c r="C2531" t="s">
        <v>200</v>
      </c>
      <c r="D2531" t="s">
        <v>348</v>
      </c>
      <c r="E2531" t="s">
        <v>536</v>
      </c>
      <c r="F2531" t="s">
        <v>511</v>
      </c>
      <c r="I2531">
        <v>1</v>
      </c>
      <c r="K2531" t="s">
        <v>304</v>
      </c>
      <c r="L2531" t="s">
        <v>299</v>
      </c>
      <c r="M2531" t="s">
        <v>298</v>
      </c>
      <c r="N2531" t="str">
        <f>_xlfn.IFNA(INDEX('[1]Unit _Table'!B:B, MATCH(H2531, '[1]Unit _Table'!A2310:A3309)), "")</f>
        <v/>
      </c>
      <c r="O2531" t="s">
        <v>8</v>
      </c>
      <c r="S2531" t="b">
        <v>1</v>
      </c>
    </row>
    <row r="2532" spans="1:19">
      <c r="A2532" s="1">
        <v>2530</v>
      </c>
      <c r="B2532" t="s">
        <v>21</v>
      </c>
      <c r="C2532" t="s">
        <v>201</v>
      </c>
      <c r="D2532" t="s">
        <v>348</v>
      </c>
      <c r="E2532" t="s">
        <v>536</v>
      </c>
      <c r="F2532" t="s">
        <v>511</v>
      </c>
      <c r="I2532">
        <v>1</v>
      </c>
      <c r="K2532" t="s">
        <v>300</v>
      </c>
      <c r="L2532" t="s">
        <v>299</v>
      </c>
      <c r="M2532" t="s">
        <v>298</v>
      </c>
      <c r="N2532" t="str">
        <f>_xlfn.IFNA(INDEX('[1]Unit _Table'!B:B, MATCH(H2532, '[1]Unit _Table'!A4135:A5134)), "")</f>
        <v/>
      </c>
      <c r="O2532" t="s">
        <v>8</v>
      </c>
      <c r="S2532" t="b">
        <v>1</v>
      </c>
    </row>
    <row r="2533" spans="1:19">
      <c r="A2533" s="1">
        <v>2531</v>
      </c>
      <c r="B2533" t="s">
        <v>21</v>
      </c>
      <c r="C2533" t="s">
        <v>202</v>
      </c>
      <c r="D2533" t="s">
        <v>348</v>
      </c>
      <c r="E2533" t="s">
        <v>536</v>
      </c>
      <c r="F2533" t="s">
        <v>511</v>
      </c>
      <c r="H2533" t="s">
        <v>383</v>
      </c>
      <c r="I2533">
        <v>1000</v>
      </c>
      <c r="K2533" t="s">
        <v>386</v>
      </c>
      <c r="L2533" t="s">
        <v>306</v>
      </c>
      <c r="M2533" t="s">
        <v>380</v>
      </c>
      <c r="N2533" t="str">
        <f>_xlfn.IFNA(INDEX('[1]Unit _Table'!B:B, MATCH(H2533, '[1]Unit _Table'!$A$1:$A$1000)), "")</f>
        <v>fahrenheit</v>
      </c>
      <c r="O2533" t="s">
        <v>8</v>
      </c>
      <c r="S2533" t="b">
        <v>0</v>
      </c>
    </row>
    <row r="2534" spans="1:19">
      <c r="A2534" s="1">
        <v>2532</v>
      </c>
      <c r="B2534" t="s">
        <v>21</v>
      </c>
      <c r="C2534" t="s">
        <v>203</v>
      </c>
      <c r="D2534" t="s">
        <v>348</v>
      </c>
      <c r="E2534" t="s">
        <v>536</v>
      </c>
      <c r="F2534" t="s">
        <v>511</v>
      </c>
      <c r="H2534" t="s">
        <v>383</v>
      </c>
      <c r="I2534">
        <v>1000</v>
      </c>
      <c r="K2534" t="s">
        <v>385</v>
      </c>
      <c r="L2534" t="s">
        <v>306</v>
      </c>
      <c r="M2534" t="s">
        <v>380</v>
      </c>
      <c r="N2534" t="str">
        <f>_xlfn.IFNA(INDEX('[1]Unit _Table'!B:B, MATCH(H2534, '[1]Unit _Table'!$A$1:$A$1000)), "")</f>
        <v>fahrenheit</v>
      </c>
      <c r="O2534" t="s">
        <v>8</v>
      </c>
      <c r="S2534" t="b">
        <v>0</v>
      </c>
    </row>
    <row r="2535" spans="1:19">
      <c r="A2535" s="1">
        <v>2533</v>
      </c>
      <c r="B2535" t="s">
        <v>21</v>
      </c>
      <c r="C2535" t="s">
        <v>147</v>
      </c>
      <c r="D2535" t="s">
        <v>348</v>
      </c>
      <c r="E2535" t="s">
        <v>536</v>
      </c>
      <c r="F2535" t="s">
        <v>511</v>
      </c>
      <c r="I2535">
        <v>1000</v>
      </c>
      <c r="K2535" t="s">
        <v>307</v>
      </c>
      <c r="L2535" t="s">
        <v>376</v>
      </c>
      <c r="M2535" t="s">
        <v>305</v>
      </c>
      <c r="N2535" t="str">
        <f>_xlfn.IFNA(INDEX('[1]Unit _Table'!B:B, MATCH(H2535, '[1]Unit _Table'!A3016:A4015)), "")</f>
        <v/>
      </c>
      <c r="O2535" t="s">
        <v>8</v>
      </c>
      <c r="S2535" t="b">
        <v>0</v>
      </c>
    </row>
    <row r="2536" spans="1:19">
      <c r="A2536" s="1">
        <v>2534</v>
      </c>
      <c r="B2536" t="s">
        <v>21</v>
      </c>
      <c r="C2536" t="s">
        <v>204</v>
      </c>
      <c r="D2536" t="s">
        <v>348</v>
      </c>
      <c r="E2536" t="s">
        <v>536</v>
      </c>
      <c r="F2536" t="s">
        <v>511</v>
      </c>
      <c r="H2536" t="s">
        <v>383</v>
      </c>
      <c r="I2536">
        <v>1000</v>
      </c>
      <c r="K2536" t="s">
        <v>382</v>
      </c>
      <c r="L2536" t="s">
        <v>306</v>
      </c>
      <c r="M2536" t="s">
        <v>380</v>
      </c>
      <c r="N2536" t="str">
        <f>_xlfn.IFNA(INDEX('[1]Unit _Table'!B:B, MATCH(H2536, '[1]Unit _Table'!$A$1:$A$1000)), "")</f>
        <v>fahrenheit</v>
      </c>
      <c r="O2536" t="s">
        <v>8</v>
      </c>
      <c r="S2536" t="b">
        <v>1</v>
      </c>
    </row>
    <row r="2537" spans="1:19">
      <c r="A2537" s="1">
        <v>2535</v>
      </c>
      <c r="B2537" t="s">
        <v>21</v>
      </c>
      <c r="C2537" t="s">
        <v>205</v>
      </c>
      <c r="D2537" t="s">
        <v>348</v>
      </c>
      <c r="E2537" t="s">
        <v>536</v>
      </c>
      <c r="F2537" t="s">
        <v>511</v>
      </c>
      <c r="I2537">
        <v>1000</v>
      </c>
      <c r="K2537" t="s">
        <v>307</v>
      </c>
      <c r="L2537" t="s">
        <v>306</v>
      </c>
      <c r="M2537" t="s">
        <v>305</v>
      </c>
      <c r="N2537" t="str">
        <f>_xlfn.IFNA(INDEX('[1]Unit _Table'!B:B, MATCH(H2537, '[1]Unit _Table'!A3118:A4117)), "")</f>
        <v/>
      </c>
      <c r="O2537" t="s">
        <v>8</v>
      </c>
      <c r="S2537" t="b">
        <v>0</v>
      </c>
    </row>
    <row r="2538" spans="1:19">
      <c r="A2538" s="1">
        <v>2536</v>
      </c>
      <c r="B2538" t="s">
        <v>105</v>
      </c>
      <c r="C2538" t="s">
        <v>207</v>
      </c>
      <c r="D2538" t="s">
        <v>348</v>
      </c>
      <c r="E2538" t="s">
        <v>536</v>
      </c>
      <c r="F2538" t="s">
        <v>511</v>
      </c>
      <c r="H2538" t="s">
        <v>383</v>
      </c>
      <c r="I2538">
        <v>1000</v>
      </c>
      <c r="K2538" t="s">
        <v>450</v>
      </c>
      <c r="L2538" t="s">
        <v>306</v>
      </c>
      <c r="M2538" t="s">
        <v>380</v>
      </c>
      <c r="N2538" t="str">
        <f>_xlfn.IFNA(INDEX('[1]Unit _Table'!B:B, MATCH(H2538, '[1]Unit _Table'!$A$1:$A$1000)), "")</f>
        <v>fahrenheit</v>
      </c>
      <c r="O2538" t="s">
        <v>8</v>
      </c>
      <c r="S2538" t="b">
        <v>1</v>
      </c>
    </row>
    <row r="2539" spans="1:19">
      <c r="A2539" s="1">
        <v>2537</v>
      </c>
      <c r="B2539" t="s">
        <v>105</v>
      </c>
      <c r="C2539" t="s">
        <v>238</v>
      </c>
      <c r="D2539" t="s">
        <v>348</v>
      </c>
      <c r="E2539" t="s">
        <v>536</v>
      </c>
      <c r="F2539" t="s">
        <v>511</v>
      </c>
      <c r="I2539">
        <v>1</v>
      </c>
      <c r="K2539" t="s">
        <v>460</v>
      </c>
      <c r="L2539" t="s">
        <v>299</v>
      </c>
      <c r="M2539" t="s">
        <v>298</v>
      </c>
      <c r="N2539" t="str">
        <f>_xlfn.IFNA(INDEX('[1]Unit _Table'!B:B, MATCH(H2539, '[1]Unit _Table'!A2212:A3211)), "")</f>
        <v/>
      </c>
      <c r="O2539" t="s">
        <v>8</v>
      </c>
      <c r="S2539" t="b">
        <v>1</v>
      </c>
    </row>
    <row r="2540" spans="1:19">
      <c r="A2540" s="1">
        <v>2538</v>
      </c>
      <c r="B2540" t="s">
        <v>105</v>
      </c>
      <c r="C2540" t="s">
        <v>219</v>
      </c>
      <c r="D2540" t="s">
        <v>348</v>
      </c>
      <c r="E2540" t="s">
        <v>536</v>
      </c>
      <c r="F2540" t="s">
        <v>511</v>
      </c>
      <c r="H2540" t="s">
        <v>383</v>
      </c>
      <c r="I2540">
        <v>1000</v>
      </c>
      <c r="K2540" t="s">
        <v>449</v>
      </c>
      <c r="L2540" t="s">
        <v>306</v>
      </c>
      <c r="M2540" t="s">
        <v>380</v>
      </c>
      <c r="N2540" t="str">
        <f>_xlfn.IFNA(INDEX('[1]Unit _Table'!B:B, MATCH(H2540, '[1]Unit _Table'!$A$1:$A$1000)), "")</f>
        <v>fahrenheit</v>
      </c>
      <c r="O2540" t="s">
        <v>8</v>
      </c>
      <c r="S2540" t="b">
        <v>0</v>
      </c>
    </row>
    <row r="2541" spans="1:19">
      <c r="A2541" s="1">
        <v>2539</v>
      </c>
      <c r="B2541" t="s">
        <v>105</v>
      </c>
      <c r="C2541" t="s">
        <v>220</v>
      </c>
      <c r="D2541" t="s">
        <v>348</v>
      </c>
      <c r="E2541" t="s">
        <v>536</v>
      </c>
      <c r="F2541" t="s">
        <v>511</v>
      </c>
      <c r="H2541" t="s">
        <v>383</v>
      </c>
      <c r="I2541">
        <v>1000</v>
      </c>
      <c r="K2541" t="s">
        <v>449</v>
      </c>
      <c r="L2541" t="s">
        <v>306</v>
      </c>
      <c r="M2541" t="s">
        <v>380</v>
      </c>
      <c r="N2541" t="str">
        <f>_xlfn.IFNA(INDEX('[1]Unit _Table'!B:B, MATCH(H2541, '[1]Unit _Table'!$A$1:$A$1000)), "")</f>
        <v>fahrenheit</v>
      </c>
      <c r="O2541" t="s">
        <v>8</v>
      </c>
      <c r="S2541" t="b">
        <v>0</v>
      </c>
    </row>
    <row r="2542" spans="1:19">
      <c r="A2542" s="1">
        <v>2540</v>
      </c>
      <c r="B2542" t="s">
        <v>105</v>
      </c>
      <c r="C2542" t="s">
        <v>209</v>
      </c>
      <c r="D2542" t="s">
        <v>348</v>
      </c>
      <c r="E2542" t="s">
        <v>536</v>
      </c>
      <c r="F2542" t="s">
        <v>511</v>
      </c>
      <c r="I2542">
        <v>1000</v>
      </c>
      <c r="K2542" t="s">
        <v>375</v>
      </c>
      <c r="L2542" t="s">
        <v>299</v>
      </c>
      <c r="M2542" t="s">
        <v>305</v>
      </c>
      <c r="N2542" t="str">
        <f>_xlfn.IFNA(INDEX('[1]Unit _Table'!B:B, MATCH(H2542, '[1]Unit _Table'!A3067:A4066)), "")</f>
        <v/>
      </c>
      <c r="O2542" t="s">
        <v>8</v>
      </c>
      <c r="S2542" t="b">
        <v>0</v>
      </c>
    </row>
    <row r="2543" spans="1:19">
      <c r="A2543" s="1">
        <v>2541</v>
      </c>
      <c r="B2543" t="s">
        <v>108</v>
      </c>
      <c r="C2543" t="s">
        <v>210</v>
      </c>
      <c r="D2543" t="s">
        <v>348</v>
      </c>
      <c r="E2543" t="s">
        <v>536</v>
      </c>
      <c r="F2543" t="s">
        <v>511</v>
      </c>
      <c r="I2543">
        <v>1000</v>
      </c>
      <c r="K2543" t="s">
        <v>381</v>
      </c>
      <c r="L2543" t="s">
        <v>306</v>
      </c>
      <c r="M2543" t="s">
        <v>380</v>
      </c>
      <c r="N2543" t="str">
        <f>_xlfn.IFNA(INDEX('[1]Unit _Table'!B:B, MATCH(H2543, '[1]Unit _Table'!A2556:A3555)), "")</f>
        <v/>
      </c>
      <c r="O2543" t="s">
        <v>8</v>
      </c>
      <c r="S2543" t="b">
        <v>1</v>
      </c>
    </row>
    <row r="2544" spans="1:19">
      <c r="A2544" s="1">
        <v>2542</v>
      </c>
      <c r="B2544" t="s">
        <v>108</v>
      </c>
      <c r="C2544" t="s">
        <v>211</v>
      </c>
      <c r="D2544" t="s">
        <v>348</v>
      </c>
      <c r="E2544" t="s">
        <v>536</v>
      </c>
      <c r="F2544" t="s">
        <v>511</v>
      </c>
      <c r="I2544">
        <v>1000</v>
      </c>
      <c r="K2544" t="s">
        <v>377</v>
      </c>
      <c r="L2544" t="s">
        <v>306</v>
      </c>
      <c r="M2544" t="s">
        <v>305</v>
      </c>
      <c r="N2544" t="str">
        <f>_xlfn.IFNA(INDEX('[1]Unit _Table'!B:B, MATCH(H2544, '[1]Unit _Table'!A2947:A3946)), "")</f>
        <v/>
      </c>
      <c r="O2544" t="s">
        <v>8</v>
      </c>
      <c r="S2544" t="b">
        <v>1</v>
      </c>
    </row>
    <row r="2545" spans="1:19">
      <c r="A2545" s="1">
        <v>2543</v>
      </c>
      <c r="B2545" t="s">
        <v>31</v>
      </c>
      <c r="C2545" t="s">
        <v>32</v>
      </c>
      <c r="D2545" t="s">
        <v>348</v>
      </c>
      <c r="F2545" t="s">
        <v>308</v>
      </c>
      <c r="I2545" t="e">
        <f>IF(Table13[[#This Row],[Measurement_Kind]]="number", 1000, IF(Table13[[#This Row],[Measurement_Kind]]=OR("boolean", "str"), 1, "N/A"))</f>
        <v>#VALUE!</v>
      </c>
      <c r="N2545" t="str">
        <f>_xlfn.IFNA(INDEX('[1]Unit _Table'!B:B, MATCH(H2545, '[1]Unit _Table'!A:A)), "")</f>
        <v/>
      </c>
      <c r="O2545" t="s">
        <v>8</v>
      </c>
      <c r="S2545" t="b">
        <v>0</v>
      </c>
    </row>
    <row r="2546" spans="1:19">
      <c r="A2546" s="1">
        <v>2544</v>
      </c>
      <c r="B2546" t="s">
        <v>31</v>
      </c>
      <c r="C2546" t="s">
        <v>753</v>
      </c>
      <c r="D2546" t="s">
        <v>348</v>
      </c>
      <c r="F2546" t="s">
        <v>308</v>
      </c>
      <c r="I2546" t="e">
        <f>IF(Table13[[#This Row],[Measurement_Kind]]="number", 1000, IF(Table13[[#This Row],[Measurement_Kind]]=OR("boolean", "str"), 1, "N/A"))</f>
        <v>#VALUE!</v>
      </c>
      <c r="N2546" t="str">
        <f>_xlfn.IFNA(INDEX('[1]Unit _Table'!B:B, MATCH(H2546, '[1]Unit _Table'!A:A)), "")</f>
        <v/>
      </c>
      <c r="O2546" t="s">
        <v>8</v>
      </c>
      <c r="S2546" t="b">
        <v>0</v>
      </c>
    </row>
    <row r="2547" spans="1:19">
      <c r="A2547" s="1">
        <v>2545</v>
      </c>
      <c r="B2547" t="s">
        <v>111</v>
      </c>
      <c r="C2547" t="s">
        <v>112</v>
      </c>
      <c r="D2547" t="s">
        <v>348</v>
      </c>
      <c r="F2547" t="s">
        <v>308</v>
      </c>
      <c r="I2547" t="e">
        <f>IF(Table13[[#This Row],[Measurement_Kind]]="number", 1000, IF(Table13[[#This Row],[Measurement_Kind]]=OR("boolean", "str"), 1, "N/A"))</f>
        <v>#VALUE!</v>
      </c>
      <c r="N2547" t="str">
        <f>_xlfn.IFNA(INDEX('[1]Unit _Table'!B:B, MATCH(H2547, '[1]Unit _Table'!A:A)), "")</f>
        <v/>
      </c>
      <c r="O2547" t="s">
        <v>8</v>
      </c>
      <c r="S2547" t="b">
        <v>0</v>
      </c>
    </row>
    <row r="2548" spans="1:19">
      <c r="A2548" s="1">
        <v>2546</v>
      </c>
      <c r="B2548" t="s">
        <v>111</v>
      </c>
      <c r="C2548" t="s">
        <v>113</v>
      </c>
      <c r="D2548" t="s">
        <v>348</v>
      </c>
      <c r="F2548" t="s">
        <v>308</v>
      </c>
      <c r="I2548" t="e">
        <f>IF(Table13[[#This Row],[Measurement_Kind]]="number", 1000, IF(Table13[[#This Row],[Measurement_Kind]]=OR("boolean", "str"), 1, "N/A"))</f>
        <v>#VALUE!</v>
      </c>
      <c r="N2548" t="str">
        <f>_xlfn.IFNA(INDEX('[1]Unit _Table'!B:B, MATCH(H2548, '[1]Unit _Table'!A:A)), "")</f>
        <v/>
      </c>
      <c r="O2548" t="s">
        <v>8</v>
      </c>
      <c r="S2548" t="b">
        <v>0</v>
      </c>
    </row>
    <row r="2549" spans="1:19">
      <c r="A2549" s="1">
        <v>2547</v>
      </c>
      <c r="B2549" t="s">
        <v>33</v>
      </c>
      <c r="C2549" t="s">
        <v>34</v>
      </c>
      <c r="D2549" t="s">
        <v>348</v>
      </c>
      <c r="F2549" t="s">
        <v>308</v>
      </c>
      <c r="I2549" t="e">
        <f>IF(Table13[[#This Row],[Measurement_Kind]]="number", 1000, IF(Table13[[#This Row],[Measurement_Kind]]=OR("boolean", "str"), 1, "N/A"))</f>
        <v>#VALUE!</v>
      </c>
      <c r="N2549" t="str">
        <f>_xlfn.IFNA(INDEX('[1]Unit _Table'!B:B, MATCH(H2549, '[1]Unit _Table'!A:A)), "")</f>
        <v/>
      </c>
      <c r="O2549" t="s">
        <v>8</v>
      </c>
      <c r="S2549" t="b">
        <v>0</v>
      </c>
    </row>
    <row r="2550" spans="1:19">
      <c r="A2550" s="1">
        <v>2548</v>
      </c>
      <c r="B2550" t="s">
        <v>33</v>
      </c>
      <c r="C2550" t="s">
        <v>38</v>
      </c>
      <c r="D2550" t="s">
        <v>348</v>
      </c>
      <c r="F2550" t="s">
        <v>308</v>
      </c>
      <c r="I2550" t="e">
        <f>IF(Table13[[#This Row],[Measurement_Kind]]="number", 1000, IF(Table13[[#This Row],[Measurement_Kind]]=OR("boolean", "str"), 1, "N/A"))</f>
        <v>#VALUE!</v>
      </c>
      <c r="N2550" t="str">
        <f>_xlfn.IFNA(INDEX('[1]Unit _Table'!B:B, MATCH(H2550, '[1]Unit _Table'!A:A)), "")</f>
        <v/>
      </c>
      <c r="O2550" t="s">
        <v>8</v>
      </c>
      <c r="S2550" t="b">
        <v>0</v>
      </c>
    </row>
    <row r="2551" spans="1:19">
      <c r="A2551" s="1">
        <v>2549</v>
      </c>
      <c r="B2551" t="s">
        <v>33</v>
      </c>
      <c r="C2551" t="s">
        <v>216</v>
      </c>
      <c r="D2551" t="s">
        <v>348</v>
      </c>
      <c r="F2551" t="s">
        <v>308</v>
      </c>
      <c r="I2551">
        <v>1</v>
      </c>
      <c r="M2551" t="s">
        <v>305</v>
      </c>
      <c r="N2551" t="str">
        <f>_xlfn.IFNA(INDEX('[1]Unit _Table'!B:B, MATCH(H2551, '[1]Unit _Table'!A:A)), "")</f>
        <v/>
      </c>
      <c r="O2551" t="s">
        <v>8</v>
      </c>
      <c r="S2551" t="b">
        <v>0</v>
      </c>
    </row>
    <row r="2552" spans="1:19">
      <c r="A2552" s="1">
        <v>2550</v>
      </c>
      <c r="B2552" t="s">
        <v>33</v>
      </c>
      <c r="C2552" t="s">
        <v>214</v>
      </c>
      <c r="D2552" t="s">
        <v>348</v>
      </c>
      <c r="F2552" t="s">
        <v>308</v>
      </c>
      <c r="I2552">
        <v>1</v>
      </c>
      <c r="M2552" t="s">
        <v>305</v>
      </c>
      <c r="N2552" t="str">
        <f>_xlfn.IFNA(INDEX('[1]Unit _Table'!B:B, MATCH(H2552, '[1]Unit _Table'!A:A)), "")</f>
        <v/>
      </c>
      <c r="O2552" t="s">
        <v>8</v>
      </c>
      <c r="S2552" t="b">
        <v>0</v>
      </c>
    </row>
    <row r="2553" spans="1:19">
      <c r="A2553" s="1">
        <v>2551</v>
      </c>
      <c r="B2553" t="s">
        <v>33</v>
      </c>
      <c r="C2553" t="s">
        <v>213</v>
      </c>
      <c r="D2553" t="s">
        <v>348</v>
      </c>
      <c r="F2553" t="s">
        <v>308</v>
      </c>
      <c r="I2553" t="e">
        <f>IF(Table13[[#This Row],[Measurement_Kind]]="number", 1000, IF(Table13[[#This Row],[Measurement_Kind]]=OR("boolean", "str"), 1, "N/A"))</f>
        <v>#VALUE!</v>
      </c>
      <c r="L2553" t="s">
        <v>306</v>
      </c>
      <c r="M2553" t="s">
        <v>305</v>
      </c>
      <c r="N2553" t="str">
        <f>_xlfn.IFNA(INDEX('[1]Unit _Table'!B:B, MATCH(H2553, '[1]Unit _Table'!A:A)), "")</f>
        <v/>
      </c>
      <c r="O2553" t="s">
        <v>8</v>
      </c>
      <c r="S2553" t="b">
        <v>0</v>
      </c>
    </row>
    <row r="2554" spans="1:19">
      <c r="A2554" s="1">
        <v>2552</v>
      </c>
      <c r="B2554" t="s">
        <v>33</v>
      </c>
      <c r="C2554" t="s">
        <v>559</v>
      </c>
      <c r="D2554" t="s">
        <v>348</v>
      </c>
      <c r="F2554" t="s">
        <v>308</v>
      </c>
      <c r="I2554">
        <v>1</v>
      </c>
      <c r="M2554" t="s">
        <v>305</v>
      </c>
      <c r="N2554" t="str">
        <f>_xlfn.IFNA(INDEX('[1]Unit _Table'!B:B, MATCH(H2554, '[1]Unit _Table'!A:A)), "")</f>
        <v/>
      </c>
      <c r="O2554" t="s">
        <v>8</v>
      </c>
      <c r="S2554" t="b">
        <v>0</v>
      </c>
    </row>
    <row r="2555" spans="1:19">
      <c r="A2555" s="1">
        <v>2553</v>
      </c>
      <c r="B2555" t="s">
        <v>33</v>
      </c>
      <c r="C2555" t="s">
        <v>215</v>
      </c>
      <c r="D2555" t="s">
        <v>348</v>
      </c>
      <c r="F2555" t="s">
        <v>308</v>
      </c>
      <c r="I2555">
        <v>1</v>
      </c>
      <c r="M2555" t="s">
        <v>305</v>
      </c>
      <c r="N2555" t="str">
        <f>_xlfn.IFNA(INDEX('[1]Unit _Table'!B:B, MATCH(H2555, '[1]Unit _Table'!A:A)), "")</f>
        <v/>
      </c>
      <c r="O2555" t="s">
        <v>8</v>
      </c>
      <c r="S2555" t="b">
        <v>0</v>
      </c>
    </row>
    <row r="2556" spans="1:19">
      <c r="A2556" s="1">
        <v>2554</v>
      </c>
      <c r="B2556" t="s">
        <v>33</v>
      </c>
      <c r="C2556" t="s">
        <v>35</v>
      </c>
      <c r="D2556" t="s">
        <v>348</v>
      </c>
      <c r="F2556" t="s">
        <v>308</v>
      </c>
      <c r="I2556" t="e">
        <f>IF(Table13[[#This Row],[Measurement_Kind]]="number", 1000, IF(Table13[[#This Row],[Measurement_Kind]]=OR("boolean", "str"), 1, "N/A"))</f>
        <v>#VALUE!</v>
      </c>
      <c r="N2556" t="str">
        <f>_xlfn.IFNA(INDEX('[1]Unit _Table'!B:B, MATCH(H2556, '[1]Unit _Table'!A:A)), "")</f>
        <v/>
      </c>
      <c r="O2556" t="s">
        <v>8</v>
      </c>
      <c r="S2556" t="b">
        <v>0</v>
      </c>
    </row>
    <row r="2557" spans="1:19">
      <c r="A2557" s="1">
        <v>2555</v>
      </c>
      <c r="B2557" t="s">
        <v>33</v>
      </c>
      <c r="C2557" t="s">
        <v>479</v>
      </c>
      <c r="D2557" t="s">
        <v>348</v>
      </c>
      <c r="F2557" t="s">
        <v>308</v>
      </c>
      <c r="I2557" t="e">
        <f>IF(Table13[[#This Row],[Measurement_Kind]]="number", 1000, IF(Table13[[#This Row],[Measurement_Kind]]=OR("boolean", "str"), 1, "N/A"))</f>
        <v>#VALUE!</v>
      </c>
      <c r="N2557" t="str">
        <f>_xlfn.IFNA(INDEX('[1]Unit _Table'!B:B, MATCH(H2557, '[1]Unit _Table'!A:A)), "")</f>
        <v/>
      </c>
      <c r="O2557" t="s">
        <v>8</v>
      </c>
      <c r="S2557" t="b">
        <v>0</v>
      </c>
    </row>
    <row r="2558" spans="1:19">
      <c r="A2558" s="1">
        <v>2556</v>
      </c>
      <c r="B2558" t="s">
        <v>33</v>
      </c>
      <c r="C2558" t="s">
        <v>478</v>
      </c>
      <c r="D2558" t="s">
        <v>348</v>
      </c>
      <c r="F2558" t="s">
        <v>308</v>
      </c>
      <c r="I2558" t="e">
        <f>IF(Table13[[#This Row],[Measurement_Kind]]="number", 1000, IF(Table13[[#This Row],[Measurement_Kind]]=OR("boolean", "str"), 1, "N/A"))</f>
        <v>#VALUE!</v>
      </c>
      <c r="N2558" t="str">
        <f>_xlfn.IFNA(INDEX('[1]Unit _Table'!B:B, MATCH(H2558, '[1]Unit _Table'!A:A)), "")</f>
        <v/>
      </c>
      <c r="O2558" t="s">
        <v>8</v>
      </c>
      <c r="S2558" t="b">
        <v>0</v>
      </c>
    </row>
    <row r="2559" spans="1:19">
      <c r="A2559" s="1">
        <v>2557</v>
      </c>
      <c r="B2559" t="s">
        <v>45</v>
      </c>
      <c r="C2559" t="s">
        <v>47</v>
      </c>
      <c r="D2559" t="s">
        <v>348</v>
      </c>
      <c r="F2559" t="s">
        <v>308</v>
      </c>
      <c r="I2559" t="e">
        <f>IF(Table13[[#This Row],[Measurement_Kind]]="number", 1000, IF(Table13[[#This Row],[Measurement_Kind]]=OR("boolean", "str"), 1, "N/A"))</f>
        <v>#VALUE!</v>
      </c>
      <c r="N2559" t="str">
        <f>_xlfn.IFNA(INDEX('[1]Unit _Table'!B:B, MATCH(H2559, '[1]Unit _Table'!A:A)), "")</f>
        <v/>
      </c>
      <c r="O2559" t="s">
        <v>8</v>
      </c>
      <c r="S2559" t="b">
        <v>0</v>
      </c>
    </row>
    <row r="2560" spans="1:19">
      <c r="A2560" s="1">
        <v>2558</v>
      </c>
      <c r="B2560" t="s">
        <v>45</v>
      </c>
      <c r="C2560" t="s">
        <v>48</v>
      </c>
      <c r="D2560" t="s">
        <v>348</v>
      </c>
      <c r="F2560" t="s">
        <v>308</v>
      </c>
      <c r="I2560" t="e">
        <f>IF(Table13[[#This Row],[Measurement_Kind]]="number", 1000, IF(Table13[[#This Row],[Measurement_Kind]]=OR("boolean", "str"), 1, "N/A"))</f>
        <v>#VALUE!</v>
      </c>
      <c r="N2560" t="str">
        <f>_xlfn.IFNA(INDEX('[1]Unit _Table'!B:B, MATCH(H2560, '[1]Unit _Table'!A:A)), "")</f>
        <v/>
      </c>
      <c r="O2560" t="s">
        <v>8</v>
      </c>
      <c r="S2560" t="b">
        <v>0</v>
      </c>
    </row>
    <row r="2561" spans="1:19">
      <c r="A2561" s="1">
        <v>2559</v>
      </c>
      <c r="B2561" t="s">
        <v>45</v>
      </c>
      <c r="C2561" t="s">
        <v>49</v>
      </c>
      <c r="D2561" t="s">
        <v>348</v>
      </c>
      <c r="F2561" t="s">
        <v>308</v>
      </c>
      <c r="I2561" t="e">
        <f>IF(Table13[[#This Row],[Measurement_Kind]]="number", 1000, IF(Table13[[#This Row],[Measurement_Kind]]=OR("boolean", "str"), 1, "N/A"))</f>
        <v>#VALUE!</v>
      </c>
      <c r="N2561" t="str">
        <f>_xlfn.IFNA(INDEX('[1]Unit _Table'!B:B, MATCH(H2561, '[1]Unit _Table'!A:A)), "")</f>
        <v/>
      </c>
      <c r="O2561" t="s">
        <v>8</v>
      </c>
      <c r="S2561" t="b">
        <v>0</v>
      </c>
    </row>
    <row r="2562" spans="1:19">
      <c r="A2562" s="1">
        <v>2560</v>
      </c>
      <c r="B2562" t="s">
        <v>45</v>
      </c>
      <c r="C2562" t="s">
        <v>50</v>
      </c>
      <c r="D2562" t="s">
        <v>348</v>
      </c>
      <c r="F2562" t="s">
        <v>308</v>
      </c>
      <c r="I2562" t="e">
        <f>IF(Table13[[#This Row],[Measurement_Kind]]="number", 1000, IF(Table13[[#This Row],[Measurement_Kind]]=OR("boolean", "str"), 1, "N/A"))</f>
        <v>#VALUE!</v>
      </c>
      <c r="N2562" t="str">
        <f>_xlfn.IFNA(INDEX('[1]Unit _Table'!B:B, MATCH(H2562, '[1]Unit _Table'!A:A)), "")</f>
        <v/>
      </c>
      <c r="O2562" t="s">
        <v>8</v>
      </c>
      <c r="S2562" t="b">
        <v>0</v>
      </c>
    </row>
    <row r="2563" spans="1:19">
      <c r="A2563" s="1">
        <v>2561</v>
      </c>
      <c r="B2563" t="s">
        <v>45</v>
      </c>
      <c r="C2563" t="s">
        <v>52</v>
      </c>
      <c r="D2563" t="s">
        <v>348</v>
      </c>
      <c r="F2563" t="s">
        <v>308</v>
      </c>
      <c r="I2563" t="e">
        <f>IF(Table13[[#This Row],[Measurement_Kind]]="number", 1000, IF(Table13[[#This Row],[Measurement_Kind]]=OR("boolean", "str"), 1, "N/A"))</f>
        <v>#VALUE!</v>
      </c>
      <c r="N2563" t="str">
        <f>_xlfn.IFNA(INDEX('[1]Unit _Table'!B:B, MATCH(H2563, '[1]Unit _Table'!A:A)), "")</f>
        <v/>
      </c>
      <c r="O2563" t="s">
        <v>8</v>
      </c>
      <c r="S2563" t="b">
        <v>0</v>
      </c>
    </row>
    <row r="2564" spans="1:19">
      <c r="A2564" s="1">
        <v>2562</v>
      </c>
      <c r="B2564" t="s">
        <v>45</v>
      </c>
      <c r="C2564" t="s">
        <v>53</v>
      </c>
      <c r="D2564" t="s">
        <v>348</v>
      </c>
      <c r="F2564" t="s">
        <v>308</v>
      </c>
      <c r="I2564" t="e">
        <f>IF(Table13[[#This Row],[Measurement_Kind]]="number", 1000, IF(Table13[[#This Row],[Measurement_Kind]]=OR("boolean", "str"), 1, "N/A"))</f>
        <v>#VALUE!</v>
      </c>
      <c r="N2564" t="str">
        <f>_xlfn.IFNA(INDEX('[1]Unit _Table'!B:B, MATCH(H2564, '[1]Unit _Table'!A:A)), "")</f>
        <v/>
      </c>
      <c r="O2564" t="s">
        <v>8</v>
      </c>
      <c r="S2564" t="b">
        <v>0</v>
      </c>
    </row>
    <row r="2565" spans="1:19">
      <c r="A2565" s="1">
        <v>2563</v>
      </c>
      <c r="B2565" t="s">
        <v>45</v>
      </c>
      <c r="C2565" t="s">
        <v>54</v>
      </c>
      <c r="D2565" t="s">
        <v>348</v>
      </c>
      <c r="F2565" t="s">
        <v>308</v>
      </c>
      <c r="I2565" t="e">
        <f>IF(Table13[[#This Row],[Measurement_Kind]]="number", 1000, IF(Table13[[#This Row],[Measurement_Kind]]=OR("boolean", "str"), 1, "N/A"))</f>
        <v>#VALUE!</v>
      </c>
      <c r="N2565" t="str">
        <f>_xlfn.IFNA(INDEX('[1]Unit _Table'!B:B, MATCH(H2565, '[1]Unit _Table'!A:A)), "")</f>
        <v/>
      </c>
      <c r="O2565" t="s">
        <v>8</v>
      </c>
      <c r="S2565" t="b">
        <v>0</v>
      </c>
    </row>
    <row r="2566" spans="1:19">
      <c r="A2566" s="1">
        <v>2564</v>
      </c>
      <c r="B2566" t="s">
        <v>45</v>
      </c>
      <c r="C2566" t="s">
        <v>55</v>
      </c>
      <c r="D2566" t="s">
        <v>348</v>
      </c>
      <c r="F2566" t="s">
        <v>308</v>
      </c>
      <c r="I2566" t="e">
        <f>IF(Table13[[#This Row],[Measurement_Kind]]="number", 1000, IF(Table13[[#This Row],[Measurement_Kind]]=OR("boolean", "str"), 1, "N/A"))</f>
        <v>#VALUE!</v>
      </c>
      <c r="N2566" t="str">
        <f>_xlfn.IFNA(INDEX('[1]Unit _Table'!B:B, MATCH(H2566, '[1]Unit _Table'!A:A)), "")</f>
        <v/>
      </c>
      <c r="O2566" t="s">
        <v>8</v>
      </c>
      <c r="S2566" t="b">
        <v>0</v>
      </c>
    </row>
    <row r="2567" spans="1:19">
      <c r="A2567" s="1">
        <v>2565</v>
      </c>
      <c r="B2567" t="s">
        <v>45</v>
      </c>
      <c r="C2567" t="s">
        <v>56</v>
      </c>
      <c r="D2567" t="s">
        <v>348</v>
      </c>
      <c r="F2567" t="s">
        <v>308</v>
      </c>
      <c r="I2567" t="e">
        <f>IF(Table13[[#This Row],[Measurement_Kind]]="number", 1000, IF(Table13[[#This Row],[Measurement_Kind]]=OR("boolean", "str"), 1, "N/A"))</f>
        <v>#VALUE!</v>
      </c>
      <c r="N2567" t="str">
        <f>_xlfn.IFNA(INDEX('[1]Unit _Table'!B:B, MATCH(H2567, '[1]Unit _Table'!A:A)), "")</f>
        <v/>
      </c>
      <c r="O2567" t="s">
        <v>8</v>
      </c>
      <c r="S2567" t="b">
        <v>0</v>
      </c>
    </row>
    <row r="2568" spans="1:19">
      <c r="A2568" s="1">
        <v>2566</v>
      </c>
      <c r="B2568" t="s">
        <v>45</v>
      </c>
      <c r="C2568" t="s">
        <v>57</v>
      </c>
      <c r="D2568" t="s">
        <v>348</v>
      </c>
      <c r="F2568" t="s">
        <v>308</v>
      </c>
      <c r="I2568" t="e">
        <f>IF(Table13[[#This Row],[Measurement_Kind]]="number", 1000, IF(Table13[[#This Row],[Measurement_Kind]]=OR("boolean", "str"), 1, "N/A"))</f>
        <v>#VALUE!</v>
      </c>
      <c r="N2568" t="str">
        <f>_xlfn.IFNA(INDEX('[1]Unit _Table'!B:B, MATCH(H2568, '[1]Unit _Table'!A:A)), "")</f>
        <v/>
      </c>
      <c r="O2568" t="s">
        <v>8</v>
      </c>
      <c r="S2568" t="b">
        <v>0</v>
      </c>
    </row>
    <row r="2569" spans="1:19">
      <c r="A2569" s="1">
        <v>2567</v>
      </c>
      <c r="B2569" t="s">
        <v>45</v>
      </c>
      <c r="C2569" t="s">
        <v>58</v>
      </c>
      <c r="D2569" t="s">
        <v>348</v>
      </c>
      <c r="F2569" t="s">
        <v>308</v>
      </c>
      <c r="I2569" t="e">
        <f>IF(Table13[[#This Row],[Measurement_Kind]]="number", 1000, IF(Table13[[#This Row],[Measurement_Kind]]=OR("boolean", "str"), 1, "N/A"))</f>
        <v>#VALUE!</v>
      </c>
      <c r="N2569" t="str">
        <f>_xlfn.IFNA(INDEX('[1]Unit _Table'!B:B, MATCH(H2569, '[1]Unit _Table'!A:A)), "")</f>
        <v/>
      </c>
      <c r="O2569" t="s">
        <v>8</v>
      </c>
      <c r="S2569" t="b">
        <v>0</v>
      </c>
    </row>
    <row r="2570" spans="1:19">
      <c r="A2570" s="1">
        <v>2568</v>
      </c>
      <c r="B2570" t="s">
        <v>45</v>
      </c>
      <c r="C2570" t="s">
        <v>59</v>
      </c>
      <c r="D2570" t="s">
        <v>348</v>
      </c>
      <c r="F2570" t="s">
        <v>308</v>
      </c>
      <c r="I2570" t="e">
        <f>IF(Table13[[#This Row],[Measurement_Kind]]="number", 1000, IF(Table13[[#This Row],[Measurement_Kind]]=OR("boolean", "str"), 1, "N/A"))</f>
        <v>#VALUE!</v>
      </c>
      <c r="N2570" t="str">
        <f>_xlfn.IFNA(INDEX('[1]Unit _Table'!B:B, MATCH(H2570, '[1]Unit _Table'!A:A)), "")</f>
        <v/>
      </c>
      <c r="O2570" t="s">
        <v>8</v>
      </c>
      <c r="S2570" t="b">
        <v>0</v>
      </c>
    </row>
    <row r="2571" spans="1:19">
      <c r="A2571" s="1">
        <v>2569</v>
      </c>
      <c r="B2571" t="s">
        <v>45</v>
      </c>
      <c r="C2571" t="s">
        <v>60</v>
      </c>
      <c r="D2571" t="s">
        <v>348</v>
      </c>
      <c r="F2571" t="s">
        <v>308</v>
      </c>
      <c r="I2571" t="e">
        <f>IF(Table13[[#This Row],[Measurement_Kind]]="number", 1000, IF(Table13[[#This Row],[Measurement_Kind]]=OR("boolean", "str"), 1, "N/A"))</f>
        <v>#VALUE!</v>
      </c>
      <c r="N2571" t="str">
        <f>_xlfn.IFNA(INDEX('[1]Unit _Table'!B:B, MATCH(H2571, '[1]Unit _Table'!A:A)), "")</f>
        <v/>
      </c>
      <c r="O2571" t="s">
        <v>8</v>
      </c>
      <c r="S2571" t="b">
        <v>0</v>
      </c>
    </row>
    <row r="2572" spans="1:19">
      <c r="A2572" s="1">
        <v>2570</v>
      </c>
      <c r="B2572" t="s">
        <v>45</v>
      </c>
      <c r="C2572" t="s">
        <v>120</v>
      </c>
      <c r="D2572" t="s">
        <v>348</v>
      </c>
      <c r="F2572" t="s">
        <v>308</v>
      </c>
      <c r="I2572" t="e">
        <f>IF(Table13[[#This Row],[Measurement_Kind]]="number", 1000, IF(Table13[[#This Row],[Measurement_Kind]]=OR("boolean", "str"), 1, "N/A"))</f>
        <v>#VALUE!</v>
      </c>
      <c r="N2572" t="str">
        <f>_xlfn.IFNA(INDEX('[1]Unit _Table'!B:B, MATCH(H2572, '[1]Unit _Table'!A:A)), "")</f>
        <v/>
      </c>
      <c r="O2572" t="s">
        <v>8</v>
      </c>
      <c r="S2572" t="b">
        <v>0</v>
      </c>
    </row>
    <row r="2573" spans="1:19">
      <c r="A2573" s="1">
        <v>2571</v>
      </c>
      <c r="B2573" t="s">
        <v>45</v>
      </c>
      <c r="C2573" t="s">
        <v>61</v>
      </c>
      <c r="D2573" t="s">
        <v>348</v>
      </c>
      <c r="F2573" t="s">
        <v>308</v>
      </c>
      <c r="I2573" t="e">
        <f>IF(Table13[[#This Row],[Measurement_Kind]]="number", 1000, IF(Table13[[#This Row],[Measurement_Kind]]=OR("boolean", "str"), 1, "N/A"))</f>
        <v>#VALUE!</v>
      </c>
      <c r="N2573" t="str">
        <f>_xlfn.IFNA(INDEX('[1]Unit _Table'!B:B, MATCH(H2573, '[1]Unit _Table'!A:A)), "")</f>
        <v/>
      </c>
      <c r="O2573" t="s">
        <v>8</v>
      </c>
      <c r="S2573" t="b">
        <v>0</v>
      </c>
    </row>
    <row r="2574" spans="1:19">
      <c r="A2574" s="1">
        <v>2572</v>
      </c>
      <c r="B2574" t="s">
        <v>45</v>
      </c>
      <c r="C2574" t="s">
        <v>62</v>
      </c>
      <c r="D2574" t="s">
        <v>348</v>
      </c>
      <c r="F2574" t="s">
        <v>308</v>
      </c>
      <c r="I2574" t="e">
        <f>IF(Table13[[#This Row],[Measurement_Kind]]="number", 1000, IF(Table13[[#This Row],[Measurement_Kind]]=OR("boolean", "str"), 1, "N/A"))</f>
        <v>#VALUE!</v>
      </c>
      <c r="N2574" t="str">
        <f>_xlfn.IFNA(INDEX('[1]Unit _Table'!B:B, MATCH(H2574, '[1]Unit _Table'!A:A)), "")</f>
        <v/>
      </c>
      <c r="O2574" t="s">
        <v>8</v>
      </c>
      <c r="S2574" t="b">
        <v>0</v>
      </c>
    </row>
    <row r="2575" spans="1:19">
      <c r="A2575" s="1">
        <v>2573</v>
      </c>
      <c r="B2575" t="s">
        <v>45</v>
      </c>
      <c r="C2575" t="s">
        <v>63</v>
      </c>
      <c r="D2575" t="s">
        <v>348</v>
      </c>
      <c r="F2575" t="s">
        <v>308</v>
      </c>
      <c r="I2575">
        <v>1</v>
      </c>
      <c r="L2575" t="s">
        <v>541</v>
      </c>
      <c r="M2575" t="s">
        <v>298</v>
      </c>
      <c r="N2575" t="str">
        <f>_xlfn.IFNA(INDEX('[1]Unit _Table'!B:B, MATCH(H2575, '[1]Unit _Table'!A:A)), "")</f>
        <v/>
      </c>
      <c r="O2575" t="s">
        <v>8</v>
      </c>
      <c r="S2575" t="b">
        <v>0</v>
      </c>
    </row>
    <row r="2576" spans="1:19">
      <c r="A2576" s="1">
        <v>2574</v>
      </c>
      <c r="B2576" t="s">
        <v>45</v>
      </c>
      <c r="C2576" t="s">
        <v>65</v>
      </c>
      <c r="D2576" t="s">
        <v>348</v>
      </c>
      <c r="F2576" t="s">
        <v>308</v>
      </c>
      <c r="I2576" t="e">
        <f>IF(Table13[[#This Row],[Measurement_Kind]]="number", 1000, IF(Table13[[#This Row],[Measurement_Kind]]=OR("boolean", "str"), 1, "N/A"))</f>
        <v>#VALUE!</v>
      </c>
      <c r="N2576" t="str">
        <f>_xlfn.IFNA(INDEX('[1]Unit _Table'!B:B, MATCH(H2576, '[1]Unit _Table'!A:A)), "")</f>
        <v/>
      </c>
      <c r="O2576" t="s">
        <v>8</v>
      </c>
      <c r="S2576" t="b">
        <v>0</v>
      </c>
    </row>
    <row r="2577" spans="1:19">
      <c r="A2577" s="1">
        <v>2575</v>
      </c>
      <c r="B2577" t="s">
        <v>45</v>
      </c>
      <c r="C2577" t="s">
        <v>66</v>
      </c>
      <c r="D2577" t="s">
        <v>348</v>
      </c>
      <c r="F2577" t="s">
        <v>308</v>
      </c>
      <c r="I2577" t="e">
        <f>IF(Table13[[#This Row],[Measurement_Kind]]="number", 1000, IF(Table13[[#This Row],[Measurement_Kind]]=OR("boolean", "str"), 1, "N/A"))</f>
        <v>#VALUE!</v>
      </c>
      <c r="N2577" t="str">
        <f>_xlfn.IFNA(INDEX('[1]Unit _Table'!B:B, MATCH(H2577, '[1]Unit _Table'!A:A)), "")</f>
        <v/>
      </c>
      <c r="O2577" t="s">
        <v>8</v>
      </c>
      <c r="S2577" t="b">
        <v>0</v>
      </c>
    </row>
    <row r="2578" spans="1:19">
      <c r="A2578" s="1">
        <v>2576</v>
      </c>
      <c r="B2578" t="s">
        <v>45</v>
      </c>
      <c r="C2578" t="s">
        <v>67</v>
      </c>
      <c r="D2578" t="s">
        <v>348</v>
      </c>
      <c r="F2578" t="s">
        <v>308</v>
      </c>
      <c r="I2578" t="e">
        <f>IF(Table13[[#This Row],[Measurement_Kind]]="number", 1000, IF(Table13[[#This Row],[Measurement_Kind]]=OR("boolean", "str"), 1, "N/A"))</f>
        <v>#VALUE!</v>
      </c>
      <c r="N2578" t="str">
        <f>_xlfn.IFNA(INDEX('[1]Unit _Table'!B:B, MATCH(H2578, '[1]Unit _Table'!A:A)), "")</f>
        <v/>
      </c>
      <c r="O2578" t="s">
        <v>8</v>
      </c>
      <c r="S2578" t="b">
        <v>0</v>
      </c>
    </row>
    <row r="2579" spans="1:19">
      <c r="A2579" s="1">
        <v>2577</v>
      </c>
      <c r="B2579" t="s">
        <v>45</v>
      </c>
      <c r="C2579" t="s">
        <v>68</v>
      </c>
      <c r="D2579" t="s">
        <v>348</v>
      </c>
      <c r="F2579" t="s">
        <v>308</v>
      </c>
      <c r="I2579" t="e">
        <f>IF(Table13[[#This Row],[Measurement_Kind]]="number", 1000, IF(Table13[[#This Row],[Measurement_Kind]]=OR("boolean", "str"), 1, "N/A"))</f>
        <v>#VALUE!</v>
      </c>
      <c r="N2579" t="str">
        <f>_xlfn.IFNA(INDEX('[1]Unit _Table'!B:B, MATCH(H2579, '[1]Unit _Table'!A:A)), "")</f>
        <v/>
      </c>
      <c r="O2579" t="s">
        <v>8</v>
      </c>
      <c r="S2579" t="b">
        <v>0</v>
      </c>
    </row>
    <row r="2580" spans="1:19">
      <c r="A2580" s="1">
        <v>2578</v>
      </c>
      <c r="B2580" t="s">
        <v>45</v>
      </c>
      <c r="C2580" t="s">
        <v>70</v>
      </c>
      <c r="D2580" t="s">
        <v>348</v>
      </c>
      <c r="F2580" t="s">
        <v>308</v>
      </c>
      <c r="I2580" t="e">
        <f>IF(Table13[[#This Row],[Measurement_Kind]]="number", 1000, IF(Table13[[#This Row],[Measurement_Kind]]=OR("boolean", "str"), 1, "N/A"))</f>
        <v>#VALUE!</v>
      </c>
      <c r="N2580" t="str">
        <f>_xlfn.IFNA(INDEX('[1]Unit _Table'!B:B, MATCH(H2580, '[1]Unit _Table'!A:A)), "")</f>
        <v/>
      </c>
      <c r="O2580" t="s">
        <v>8</v>
      </c>
      <c r="S2580" t="b">
        <v>0</v>
      </c>
    </row>
    <row r="2581" spans="1:19">
      <c r="A2581" s="1">
        <v>2579</v>
      </c>
      <c r="B2581" t="s">
        <v>45</v>
      </c>
      <c r="C2581" t="s">
        <v>71</v>
      </c>
      <c r="D2581" t="s">
        <v>348</v>
      </c>
      <c r="F2581" t="s">
        <v>308</v>
      </c>
      <c r="I2581" t="e">
        <f>IF(Table13[[#This Row],[Measurement_Kind]]="number", 1000, IF(Table13[[#This Row],[Measurement_Kind]]=OR("boolean", "str"), 1, "N/A"))</f>
        <v>#VALUE!</v>
      </c>
      <c r="N2581" t="str">
        <f>_xlfn.IFNA(INDEX('[1]Unit _Table'!B:B, MATCH(H2581, '[1]Unit _Table'!A:A)), "")</f>
        <v/>
      </c>
      <c r="O2581" t="s">
        <v>8</v>
      </c>
      <c r="S2581" t="b">
        <v>0</v>
      </c>
    </row>
    <row r="2582" spans="1:19">
      <c r="A2582" s="1">
        <v>2580</v>
      </c>
      <c r="B2582" t="s">
        <v>45</v>
      </c>
      <c r="C2582" t="s">
        <v>72</v>
      </c>
      <c r="D2582" t="s">
        <v>348</v>
      </c>
      <c r="F2582" t="s">
        <v>308</v>
      </c>
      <c r="I2582" t="e">
        <f>IF(Table13[[#This Row],[Measurement_Kind]]="number", 1000, IF(Table13[[#This Row],[Measurement_Kind]]=OR("boolean", "str"), 1, "N/A"))</f>
        <v>#VALUE!</v>
      </c>
      <c r="N2582" t="str">
        <f>_xlfn.IFNA(INDEX('[1]Unit _Table'!B:B, MATCH(H2582, '[1]Unit _Table'!A:A)), "")</f>
        <v/>
      </c>
      <c r="O2582" t="s">
        <v>8</v>
      </c>
      <c r="S2582" t="b">
        <v>0</v>
      </c>
    </row>
    <row r="2583" spans="1:19">
      <c r="A2583" s="1">
        <v>2581</v>
      </c>
      <c r="B2583" t="s">
        <v>45</v>
      </c>
      <c r="C2583" t="s">
        <v>121</v>
      </c>
      <c r="D2583" t="s">
        <v>348</v>
      </c>
      <c r="F2583" t="s">
        <v>308</v>
      </c>
      <c r="I2583" t="e">
        <f>IF(Table13[[#This Row],[Measurement_Kind]]="number", 1000, IF(Table13[[#This Row],[Measurement_Kind]]=OR("boolean", "str"), 1, "N/A"))</f>
        <v>#VALUE!</v>
      </c>
      <c r="N2583" t="str">
        <f>_xlfn.IFNA(INDEX('[1]Unit _Table'!B:B, MATCH(H2583, '[1]Unit _Table'!A:A)), "")</f>
        <v/>
      </c>
      <c r="O2583" t="s">
        <v>8</v>
      </c>
      <c r="S2583" t="b">
        <v>0</v>
      </c>
    </row>
    <row r="2584" spans="1:19">
      <c r="A2584" s="1">
        <v>2582</v>
      </c>
      <c r="B2584" t="s">
        <v>45</v>
      </c>
      <c r="C2584" t="s">
        <v>74</v>
      </c>
      <c r="D2584" t="s">
        <v>348</v>
      </c>
      <c r="F2584" t="s">
        <v>308</v>
      </c>
      <c r="I2584" t="e">
        <f>IF(Table13[[#This Row],[Measurement_Kind]]="number", 1000, IF(Table13[[#This Row],[Measurement_Kind]]=OR("boolean", "str"), 1, "N/A"))</f>
        <v>#VALUE!</v>
      </c>
      <c r="N2584" t="str">
        <f>_xlfn.IFNA(INDEX('[1]Unit _Table'!B:B, MATCH(H2584, '[1]Unit _Table'!A:A)), "")</f>
        <v/>
      </c>
      <c r="O2584" t="s">
        <v>8</v>
      </c>
      <c r="S2584" t="b">
        <v>0</v>
      </c>
    </row>
    <row r="2585" spans="1:19">
      <c r="A2585" s="1">
        <v>2583</v>
      </c>
      <c r="B2585" t="s">
        <v>45</v>
      </c>
      <c r="C2585" t="s">
        <v>75</v>
      </c>
      <c r="D2585" t="s">
        <v>348</v>
      </c>
      <c r="F2585" t="s">
        <v>308</v>
      </c>
      <c r="I2585" t="e">
        <f>IF(Table13[[#This Row],[Measurement_Kind]]="number", 1000, IF(Table13[[#This Row],[Measurement_Kind]]=OR("boolean", "str"), 1, "N/A"))</f>
        <v>#VALUE!</v>
      </c>
      <c r="N2585" t="str">
        <f>_xlfn.IFNA(INDEX('[1]Unit _Table'!B:B, MATCH(H2585, '[1]Unit _Table'!A:A)), "")</f>
        <v/>
      </c>
      <c r="O2585" t="s">
        <v>8</v>
      </c>
      <c r="S2585" t="b">
        <v>0</v>
      </c>
    </row>
    <row r="2586" spans="1:19">
      <c r="A2586" s="1">
        <v>2584</v>
      </c>
      <c r="B2586" t="s">
        <v>45</v>
      </c>
      <c r="C2586" t="s">
        <v>77</v>
      </c>
      <c r="D2586" t="s">
        <v>348</v>
      </c>
      <c r="F2586" t="s">
        <v>308</v>
      </c>
      <c r="I2586" t="e">
        <f>IF(Table13[[#This Row],[Measurement_Kind]]="number", 1000, IF(Table13[[#This Row],[Measurement_Kind]]=OR("boolean", "str"), 1, "N/A"))</f>
        <v>#VALUE!</v>
      </c>
      <c r="N2586" t="str">
        <f>_xlfn.IFNA(INDEX('[1]Unit _Table'!B:B, MATCH(H2586, '[1]Unit _Table'!A:A)), "")</f>
        <v/>
      </c>
      <c r="O2586" t="s">
        <v>8</v>
      </c>
      <c r="S2586" t="b">
        <v>0</v>
      </c>
    </row>
    <row r="2587" spans="1:19">
      <c r="A2587" s="1">
        <v>2585</v>
      </c>
      <c r="B2587" t="s">
        <v>45</v>
      </c>
      <c r="C2587" t="s">
        <v>78</v>
      </c>
      <c r="D2587" t="s">
        <v>348</v>
      </c>
      <c r="F2587" t="s">
        <v>308</v>
      </c>
      <c r="I2587" t="e">
        <f>IF(Table13[[#This Row],[Measurement_Kind]]="number", 1000, IF(Table13[[#This Row],[Measurement_Kind]]=OR("boolean", "str"), 1, "N/A"))</f>
        <v>#VALUE!</v>
      </c>
      <c r="N2587" t="str">
        <f>_xlfn.IFNA(INDEX('[1]Unit _Table'!B:B, MATCH(H2587, '[1]Unit _Table'!A:A)), "")</f>
        <v/>
      </c>
      <c r="O2587" t="s">
        <v>8</v>
      </c>
      <c r="S2587" t="b">
        <v>0</v>
      </c>
    </row>
    <row r="2588" spans="1:19">
      <c r="A2588" s="1">
        <v>2586</v>
      </c>
      <c r="B2588" t="s">
        <v>45</v>
      </c>
      <c r="C2588" t="s">
        <v>79</v>
      </c>
      <c r="D2588" t="s">
        <v>348</v>
      </c>
      <c r="F2588" t="s">
        <v>308</v>
      </c>
      <c r="I2588" t="e">
        <f>IF(Table13[[#This Row],[Measurement_Kind]]="number", 1000, IF(Table13[[#This Row],[Measurement_Kind]]=OR("boolean", "str"), 1, "N/A"))</f>
        <v>#VALUE!</v>
      </c>
      <c r="N2588" t="str">
        <f>_xlfn.IFNA(INDEX('[1]Unit _Table'!B:B, MATCH(H2588, '[1]Unit _Table'!A:A)), "")</f>
        <v/>
      </c>
      <c r="O2588" t="s">
        <v>8</v>
      </c>
      <c r="S2588" t="b">
        <v>0</v>
      </c>
    </row>
    <row r="2589" spans="1:19">
      <c r="A2589" s="1">
        <v>2587</v>
      </c>
      <c r="B2589" t="s">
        <v>45</v>
      </c>
      <c r="C2589" t="s">
        <v>80</v>
      </c>
      <c r="D2589" t="s">
        <v>348</v>
      </c>
      <c r="F2589" t="s">
        <v>308</v>
      </c>
      <c r="I2589" t="e">
        <f>IF(Table13[[#This Row],[Measurement_Kind]]="number", 1000, IF(Table13[[#This Row],[Measurement_Kind]]=OR("boolean", "str"), 1, "N/A"))</f>
        <v>#VALUE!</v>
      </c>
      <c r="N2589" t="str">
        <f>_xlfn.IFNA(INDEX('[1]Unit _Table'!B:B, MATCH(H2589, '[1]Unit _Table'!A:A)), "")</f>
        <v/>
      </c>
      <c r="O2589" t="s">
        <v>8</v>
      </c>
      <c r="S2589" t="b">
        <v>0</v>
      </c>
    </row>
    <row r="2590" spans="1:19">
      <c r="A2590" s="1">
        <v>2588</v>
      </c>
      <c r="B2590" t="s">
        <v>45</v>
      </c>
      <c r="C2590" t="s">
        <v>89</v>
      </c>
      <c r="D2590" t="s">
        <v>348</v>
      </c>
      <c r="F2590" t="s">
        <v>308</v>
      </c>
      <c r="I2590" t="e">
        <f>IF(Table13[[#This Row],[Measurement_Kind]]="number", 1000, IF(Table13[[#This Row],[Measurement_Kind]]=OR("boolean", "str"), 1, "N/A"))</f>
        <v>#VALUE!</v>
      </c>
      <c r="N2590" t="str">
        <f>_xlfn.IFNA(INDEX('[1]Unit _Table'!B:B, MATCH(H2590, '[1]Unit _Table'!A:A)), "")</f>
        <v/>
      </c>
      <c r="O2590" t="s">
        <v>8</v>
      </c>
      <c r="S2590" t="b">
        <v>0</v>
      </c>
    </row>
    <row r="2591" spans="1:19">
      <c r="A2591" s="1">
        <v>2589</v>
      </c>
      <c r="B2591" t="s">
        <v>45</v>
      </c>
      <c r="C2591" t="s">
        <v>90</v>
      </c>
      <c r="D2591" t="s">
        <v>348</v>
      </c>
      <c r="F2591" t="s">
        <v>308</v>
      </c>
      <c r="I2591" t="e">
        <f>IF(Table13[[#This Row],[Measurement_Kind]]="number", 1000, IF(Table13[[#This Row],[Measurement_Kind]]=OR("boolean", "str"), 1, "N/A"))</f>
        <v>#VALUE!</v>
      </c>
      <c r="N2591" t="str">
        <f>_xlfn.IFNA(INDEX('[1]Unit _Table'!B:B, MATCH(H2591, '[1]Unit _Table'!A:A)), "")</f>
        <v/>
      </c>
      <c r="O2591" t="s">
        <v>8</v>
      </c>
      <c r="S2591" t="b">
        <v>0</v>
      </c>
    </row>
    <row r="2592" spans="1:19">
      <c r="A2592" s="1">
        <v>2590</v>
      </c>
      <c r="B2592" t="s">
        <v>45</v>
      </c>
      <c r="C2592" t="s">
        <v>91</v>
      </c>
      <c r="D2592" t="s">
        <v>348</v>
      </c>
      <c r="F2592" t="s">
        <v>308</v>
      </c>
      <c r="I2592" t="e">
        <f>IF(Table13[[#This Row],[Measurement_Kind]]="number", 1000, IF(Table13[[#This Row],[Measurement_Kind]]=OR("boolean", "str"), 1, "N/A"))</f>
        <v>#VALUE!</v>
      </c>
      <c r="N2592" t="str">
        <f>_xlfn.IFNA(INDEX('[1]Unit _Table'!B:B, MATCH(H2592, '[1]Unit _Table'!A:A)), "")</f>
        <v/>
      </c>
      <c r="O2592" t="s">
        <v>8</v>
      </c>
      <c r="S2592" t="b">
        <v>0</v>
      </c>
    </row>
    <row r="2593" spans="1:19">
      <c r="A2593" s="1">
        <v>2591</v>
      </c>
      <c r="B2593" t="s">
        <v>45</v>
      </c>
      <c r="C2593" t="s">
        <v>92</v>
      </c>
      <c r="D2593" t="s">
        <v>348</v>
      </c>
      <c r="F2593" t="s">
        <v>308</v>
      </c>
      <c r="I2593" t="e">
        <f>IF(Table13[[#This Row],[Measurement_Kind]]="number", 1000, IF(Table13[[#This Row],[Measurement_Kind]]=OR("boolean", "str"), 1, "N/A"))</f>
        <v>#VALUE!</v>
      </c>
      <c r="N2593" t="str">
        <f>_xlfn.IFNA(INDEX('[1]Unit _Table'!B:B, MATCH(H2593, '[1]Unit _Table'!A:A)), "")</f>
        <v/>
      </c>
      <c r="O2593" t="s">
        <v>8</v>
      </c>
      <c r="S2593" t="b">
        <v>0</v>
      </c>
    </row>
    <row r="2594" spans="1:19">
      <c r="A2594" s="1">
        <v>2592</v>
      </c>
      <c r="B2594" t="s">
        <v>21</v>
      </c>
      <c r="C2594" t="s">
        <v>174</v>
      </c>
      <c r="D2594" t="s">
        <v>347</v>
      </c>
      <c r="E2594" t="s">
        <v>535</v>
      </c>
      <c r="F2594" t="s">
        <v>510</v>
      </c>
      <c r="H2594" t="s">
        <v>383</v>
      </c>
      <c r="I2594">
        <v>1000</v>
      </c>
      <c r="K2594" t="s">
        <v>425</v>
      </c>
      <c r="L2594" t="s">
        <v>423</v>
      </c>
      <c r="M2594" t="s">
        <v>380</v>
      </c>
      <c r="N2594" t="str">
        <f>_xlfn.IFNA(INDEX('[1]Unit _Table'!B:B, MATCH(H2594, '[1]Unit _Table'!$A$1:$A$1000)), "")</f>
        <v>fahrenheit</v>
      </c>
      <c r="O2594" t="s">
        <v>8</v>
      </c>
      <c r="S2594" t="b">
        <v>1</v>
      </c>
    </row>
    <row r="2595" spans="1:19">
      <c r="A2595" s="1">
        <v>2593</v>
      </c>
      <c r="B2595" t="s">
        <v>21</v>
      </c>
      <c r="C2595" t="s">
        <v>175</v>
      </c>
      <c r="D2595" t="s">
        <v>347</v>
      </c>
      <c r="E2595" t="s">
        <v>535</v>
      </c>
      <c r="F2595" t="s">
        <v>510</v>
      </c>
      <c r="H2595" t="s">
        <v>383</v>
      </c>
      <c r="I2595">
        <v>1000</v>
      </c>
      <c r="K2595" t="s">
        <v>418</v>
      </c>
      <c r="L2595" t="s">
        <v>423</v>
      </c>
      <c r="M2595" t="s">
        <v>380</v>
      </c>
      <c r="N2595" t="str">
        <f>_xlfn.IFNA(INDEX('[1]Unit _Table'!B:B, MATCH(H2595, '[1]Unit _Table'!$A$1:$A$1000)), "")</f>
        <v>fahrenheit</v>
      </c>
      <c r="O2595" t="s">
        <v>8</v>
      </c>
      <c r="S2595" t="b">
        <v>1</v>
      </c>
    </row>
    <row r="2596" spans="1:19">
      <c r="A2596" s="1">
        <v>2594</v>
      </c>
      <c r="B2596" t="s">
        <v>21</v>
      </c>
      <c r="C2596" t="s">
        <v>176</v>
      </c>
      <c r="D2596" t="s">
        <v>347</v>
      </c>
      <c r="E2596" t="s">
        <v>535</v>
      </c>
      <c r="F2596" t="s">
        <v>510</v>
      </c>
      <c r="H2596" t="s">
        <v>383</v>
      </c>
      <c r="I2596">
        <v>1000</v>
      </c>
      <c r="K2596" t="s">
        <v>426</v>
      </c>
      <c r="L2596" t="s">
        <v>306</v>
      </c>
      <c r="M2596" t="s">
        <v>380</v>
      </c>
      <c r="N2596" t="str">
        <f>_xlfn.IFNA(INDEX('[1]Unit _Table'!B:B, MATCH(H2596, '[1]Unit _Table'!$A$1:$A$1000)), "")</f>
        <v>fahrenheit</v>
      </c>
      <c r="O2596" t="s">
        <v>8</v>
      </c>
      <c r="S2596" t="b">
        <v>1</v>
      </c>
    </row>
    <row r="2597" spans="1:19">
      <c r="A2597" s="1">
        <v>2595</v>
      </c>
      <c r="B2597" t="s">
        <v>21</v>
      </c>
      <c r="C2597" t="s">
        <v>177</v>
      </c>
      <c r="D2597" t="s">
        <v>347</v>
      </c>
      <c r="E2597" t="s">
        <v>535</v>
      </c>
      <c r="F2597" t="s">
        <v>510</v>
      </c>
      <c r="I2597">
        <v>1000</v>
      </c>
      <c r="K2597" t="s">
        <v>448</v>
      </c>
      <c r="L2597" t="s">
        <v>306</v>
      </c>
      <c r="M2597" t="s">
        <v>380</v>
      </c>
      <c r="N2597" t="str">
        <f>_xlfn.IFNA(INDEX('[1]Unit _Table'!B:B, MATCH(H2597, '[1]Unit _Table'!A807:A1806)), "")</f>
        <v/>
      </c>
      <c r="O2597" t="s">
        <v>8</v>
      </c>
      <c r="S2597" t="b">
        <v>1</v>
      </c>
    </row>
    <row r="2598" spans="1:19">
      <c r="A2598" s="1">
        <v>2596</v>
      </c>
      <c r="B2598" t="s">
        <v>21</v>
      </c>
      <c r="C2598" t="s">
        <v>178</v>
      </c>
      <c r="D2598" t="s">
        <v>347</v>
      </c>
      <c r="E2598" t="s">
        <v>535</v>
      </c>
      <c r="F2598" t="s">
        <v>510</v>
      </c>
      <c r="I2598">
        <v>1000</v>
      </c>
      <c r="K2598" t="s">
        <v>427</v>
      </c>
      <c r="L2598" t="s">
        <v>423</v>
      </c>
      <c r="M2598" t="s">
        <v>380</v>
      </c>
      <c r="N2598" t="str">
        <f>_xlfn.IFNA(INDEX('[1]Unit _Table'!B:B, MATCH(H2598, '[1]Unit _Table'!A906:A1905)), "")</f>
        <v/>
      </c>
      <c r="O2598" t="s">
        <v>8</v>
      </c>
      <c r="S2598" t="b">
        <v>1</v>
      </c>
    </row>
    <row r="2599" spans="1:19">
      <c r="A2599" s="1">
        <v>2597</v>
      </c>
      <c r="B2599" t="s">
        <v>21</v>
      </c>
      <c r="C2599" t="s">
        <v>179</v>
      </c>
      <c r="D2599" t="s">
        <v>347</v>
      </c>
      <c r="E2599" t="s">
        <v>535</v>
      </c>
      <c r="F2599" t="s">
        <v>510</v>
      </c>
      <c r="H2599" t="s">
        <v>383</v>
      </c>
      <c r="I2599">
        <v>1000</v>
      </c>
      <c r="K2599" t="s">
        <v>425</v>
      </c>
      <c r="L2599" t="s">
        <v>423</v>
      </c>
      <c r="M2599" t="s">
        <v>380</v>
      </c>
      <c r="N2599" t="str">
        <f>_xlfn.IFNA(INDEX('[1]Unit _Table'!B:B, MATCH(H2599, '[1]Unit _Table'!$A$1:$A$1000)), "")</f>
        <v>fahrenheit</v>
      </c>
      <c r="O2599" t="s">
        <v>8</v>
      </c>
      <c r="S2599" t="b">
        <v>1</v>
      </c>
    </row>
    <row r="2600" spans="1:19">
      <c r="A2600" s="1">
        <v>2598</v>
      </c>
      <c r="B2600" t="s">
        <v>21</v>
      </c>
      <c r="C2600" t="s">
        <v>180</v>
      </c>
      <c r="D2600" t="s">
        <v>347</v>
      </c>
      <c r="E2600" t="s">
        <v>535</v>
      </c>
      <c r="F2600" t="s">
        <v>510</v>
      </c>
      <c r="H2600" t="s">
        <v>383</v>
      </c>
      <c r="I2600">
        <v>1000</v>
      </c>
      <c r="K2600" t="s">
        <v>424</v>
      </c>
      <c r="L2600" t="s">
        <v>423</v>
      </c>
      <c r="M2600" t="s">
        <v>380</v>
      </c>
      <c r="N2600" t="str">
        <f>_xlfn.IFNA(INDEX('[1]Unit _Table'!B:B, MATCH(H2600, '[1]Unit _Table'!$A$1:$A$1000)), "")</f>
        <v>fahrenheit</v>
      </c>
      <c r="O2600" t="s">
        <v>8</v>
      </c>
      <c r="S2600" t="b">
        <v>1</v>
      </c>
    </row>
    <row r="2601" spans="1:19">
      <c r="A2601" s="1">
        <v>2599</v>
      </c>
      <c r="B2601" t="s">
        <v>21</v>
      </c>
      <c r="C2601" t="s">
        <v>181</v>
      </c>
      <c r="D2601" t="s">
        <v>347</v>
      </c>
      <c r="F2601" t="s">
        <v>510</v>
      </c>
      <c r="I2601" t="e">
        <f>IF(Table13[[#This Row],[Measurement_Kind]]="number", 1000, IF(Table13[[#This Row],[Measurement_Kind]]=OR("boolean", "str"), 1, "N/A"))</f>
        <v>#VALUE!</v>
      </c>
      <c r="N2601" t="str">
        <f>_xlfn.IFNA(INDEX('[1]Unit _Table'!B:B, MATCH(H2601, '[1]Unit _Table'!A:A)), "")</f>
        <v/>
      </c>
      <c r="O2601" t="s">
        <v>8</v>
      </c>
      <c r="S2601" t="b">
        <v>0</v>
      </c>
    </row>
    <row r="2602" spans="1:19">
      <c r="A2602" s="1">
        <v>2600</v>
      </c>
      <c r="B2602" t="s">
        <v>21</v>
      </c>
      <c r="C2602" t="s">
        <v>182</v>
      </c>
      <c r="D2602" t="s">
        <v>347</v>
      </c>
      <c r="F2602" t="s">
        <v>510</v>
      </c>
      <c r="I2602" t="e">
        <f>IF(Table13[[#This Row],[Measurement_Kind]]="number", 1000, IF(Table13[[#This Row],[Measurement_Kind]]=OR("boolean", "str"), 1, "N/A"))</f>
        <v>#VALUE!</v>
      </c>
      <c r="N2602" t="str">
        <f>_xlfn.IFNA(INDEX('[1]Unit _Table'!B:B, MATCH(H2602, '[1]Unit _Table'!A:A)), "")</f>
        <v/>
      </c>
      <c r="O2602" t="s">
        <v>8</v>
      </c>
      <c r="S2602" t="b">
        <v>0</v>
      </c>
    </row>
    <row r="2603" spans="1:19">
      <c r="A2603" s="1">
        <v>2601</v>
      </c>
      <c r="B2603" t="s">
        <v>21</v>
      </c>
      <c r="C2603" t="s">
        <v>183</v>
      </c>
      <c r="D2603" t="s">
        <v>347</v>
      </c>
      <c r="E2603" t="s">
        <v>535</v>
      </c>
      <c r="F2603" t="s">
        <v>510</v>
      </c>
      <c r="H2603" t="s">
        <v>505</v>
      </c>
      <c r="I2603">
        <v>1000</v>
      </c>
      <c r="K2603" t="s">
        <v>421</v>
      </c>
      <c r="L2603" t="s">
        <v>306</v>
      </c>
      <c r="M2603" t="s">
        <v>305</v>
      </c>
      <c r="N2603" t="s">
        <v>504</v>
      </c>
      <c r="O2603" t="s">
        <v>8</v>
      </c>
      <c r="S2603" t="b">
        <v>0</v>
      </c>
    </row>
    <row r="2604" spans="1:19">
      <c r="A2604" s="1">
        <v>2602</v>
      </c>
      <c r="B2604" t="s">
        <v>21</v>
      </c>
      <c r="C2604" t="s">
        <v>184</v>
      </c>
      <c r="D2604" t="s">
        <v>347</v>
      </c>
      <c r="E2604" t="s">
        <v>535</v>
      </c>
      <c r="F2604" t="s">
        <v>510</v>
      </c>
      <c r="I2604">
        <v>1000</v>
      </c>
      <c r="K2604" t="s">
        <v>421</v>
      </c>
      <c r="L2604" t="s">
        <v>306</v>
      </c>
      <c r="M2604" t="s">
        <v>305</v>
      </c>
      <c r="N2604" t="str">
        <f>_xlfn.IFNA(INDEX('[1]Unit _Table'!B:B, MATCH(H2604, '[1]Unit _Table'!A1694:A2693)), "")</f>
        <v/>
      </c>
      <c r="O2604" t="s">
        <v>8</v>
      </c>
      <c r="S2604" t="b">
        <v>0</v>
      </c>
    </row>
    <row r="2605" spans="1:19">
      <c r="A2605" s="1">
        <v>2603</v>
      </c>
      <c r="B2605" t="s">
        <v>21</v>
      </c>
      <c r="C2605" t="s">
        <v>185</v>
      </c>
      <c r="D2605" t="s">
        <v>347</v>
      </c>
      <c r="E2605" t="s">
        <v>535</v>
      </c>
      <c r="F2605" t="s">
        <v>510</v>
      </c>
      <c r="I2605">
        <v>1000</v>
      </c>
      <c r="K2605" t="s">
        <v>307</v>
      </c>
      <c r="L2605" t="s">
        <v>299</v>
      </c>
      <c r="M2605" t="s">
        <v>305</v>
      </c>
      <c r="N2605" t="str">
        <f>_xlfn.IFNA(INDEX('[1]Unit _Table'!B:B, MATCH(H2605, '[1]Unit _Table'!A1773:A2772)), "")</f>
        <v/>
      </c>
      <c r="O2605" t="s">
        <v>8</v>
      </c>
      <c r="S2605" t="b">
        <v>0</v>
      </c>
    </row>
    <row r="2606" spans="1:19">
      <c r="A2606" s="1">
        <v>2604</v>
      </c>
      <c r="B2606" t="s">
        <v>21</v>
      </c>
      <c r="C2606" t="s">
        <v>186</v>
      </c>
      <c r="D2606" t="s">
        <v>347</v>
      </c>
      <c r="E2606" t="s">
        <v>535</v>
      </c>
      <c r="F2606" t="s">
        <v>510</v>
      </c>
      <c r="H2606" t="s">
        <v>383</v>
      </c>
      <c r="I2606">
        <v>1000</v>
      </c>
      <c r="K2606" t="s">
        <v>418</v>
      </c>
      <c r="L2606" t="s">
        <v>306</v>
      </c>
      <c r="M2606" t="s">
        <v>380</v>
      </c>
      <c r="N2606" t="str">
        <f>_xlfn.IFNA(INDEX('[1]Unit _Table'!B:B, MATCH(H2606, '[1]Unit _Table'!$A$1:$A$1000)), "")</f>
        <v>fahrenheit</v>
      </c>
      <c r="O2606" t="s">
        <v>8</v>
      </c>
      <c r="S2606" t="b">
        <v>1</v>
      </c>
    </row>
    <row r="2607" spans="1:19">
      <c r="A2607" s="1">
        <v>2605</v>
      </c>
      <c r="B2607" t="s">
        <v>21</v>
      </c>
      <c r="C2607" t="s">
        <v>187</v>
      </c>
      <c r="D2607" t="s">
        <v>347</v>
      </c>
      <c r="E2607" t="s">
        <v>535</v>
      </c>
      <c r="F2607" t="s">
        <v>510</v>
      </c>
      <c r="I2607">
        <v>1000</v>
      </c>
      <c r="K2607" t="s">
        <v>379</v>
      </c>
      <c r="L2607" t="s">
        <v>306</v>
      </c>
      <c r="M2607" t="s">
        <v>305</v>
      </c>
      <c r="N2607" t="str">
        <f>_xlfn.IFNA(INDEX('[1]Unit _Table'!B:B, MATCH(H2607, '[1]Unit _Table'!A2112:A3111)), "")</f>
        <v/>
      </c>
      <c r="O2607" t="s">
        <v>8</v>
      </c>
      <c r="S2607" t="b">
        <v>0</v>
      </c>
    </row>
    <row r="2608" spans="1:19">
      <c r="A2608" s="1">
        <v>2606</v>
      </c>
      <c r="B2608" t="s">
        <v>21</v>
      </c>
      <c r="C2608" t="s">
        <v>188</v>
      </c>
      <c r="D2608" t="s">
        <v>347</v>
      </c>
      <c r="F2608" t="s">
        <v>510</v>
      </c>
      <c r="I2608" t="e">
        <f>IF(Table13[[#This Row],[Measurement_Kind]]="number", 1000, IF(Table13[[#This Row],[Measurement_Kind]]=OR("boolean", "str"), 1, "N/A"))</f>
        <v>#VALUE!</v>
      </c>
      <c r="N2608" t="str">
        <f>_xlfn.IFNA(INDEX('[1]Unit _Table'!B:B, MATCH(H2608, '[1]Unit _Table'!A:A)), "")</f>
        <v/>
      </c>
      <c r="O2608" t="s">
        <v>8</v>
      </c>
      <c r="S2608" t="b">
        <v>0</v>
      </c>
    </row>
    <row r="2609" spans="1:19">
      <c r="A2609" s="1">
        <v>2607</v>
      </c>
      <c r="B2609" t="s">
        <v>21</v>
      </c>
      <c r="C2609" t="s">
        <v>131</v>
      </c>
      <c r="D2609" t="s">
        <v>347</v>
      </c>
      <c r="E2609" t="s">
        <v>535</v>
      </c>
      <c r="F2609" t="s">
        <v>510</v>
      </c>
      <c r="I2609">
        <v>1000</v>
      </c>
      <c r="K2609" t="s">
        <v>417</v>
      </c>
      <c r="L2609" t="s">
        <v>306</v>
      </c>
      <c r="M2609" t="s">
        <v>380</v>
      </c>
      <c r="N2609" t="str">
        <f>_xlfn.IFNA(INDEX('[1]Unit _Table'!B:B, MATCH(H2609, '[1]Unit _Table'!A1923:A2922)), "")</f>
        <v/>
      </c>
      <c r="O2609" t="s">
        <v>8</v>
      </c>
      <c r="S2609" t="b">
        <v>0</v>
      </c>
    </row>
    <row r="2610" spans="1:19">
      <c r="A2610" s="1">
        <v>2608</v>
      </c>
      <c r="B2610" t="s">
        <v>21</v>
      </c>
      <c r="C2610" t="s">
        <v>189</v>
      </c>
      <c r="D2610" t="s">
        <v>347</v>
      </c>
      <c r="E2610" t="s">
        <v>535</v>
      </c>
      <c r="F2610" t="s">
        <v>510</v>
      </c>
      <c r="I2610">
        <v>1000</v>
      </c>
      <c r="K2610" t="s">
        <v>461</v>
      </c>
      <c r="L2610" t="s">
        <v>306</v>
      </c>
      <c r="M2610" t="s">
        <v>380</v>
      </c>
      <c r="N2610" t="str">
        <f>_xlfn.IFNA(INDEX('[1]Unit _Table'!B:B, MATCH(H2610, '[1]Unit _Table'!A1974:A2973)), "")</f>
        <v/>
      </c>
      <c r="O2610" t="s">
        <v>8</v>
      </c>
      <c r="S2610" t="b">
        <v>0</v>
      </c>
    </row>
    <row r="2611" spans="1:19">
      <c r="A2611" s="1">
        <v>2609</v>
      </c>
      <c r="B2611" t="s">
        <v>21</v>
      </c>
      <c r="C2611" t="s">
        <v>132</v>
      </c>
      <c r="D2611" t="s">
        <v>347</v>
      </c>
      <c r="E2611" t="s">
        <v>535</v>
      </c>
      <c r="F2611" t="s">
        <v>510</v>
      </c>
      <c r="I2611">
        <v>1000</v>
      </c>
      <c r="K2611" t="s">
        <v>378</v>
      </c>
      <c r="L2611" t="s">
        <v>306</v>
      </c>
      <c r="M2611" t="s">
        <v>305</v>
      </c>
      <c r="N2611" t="str">
        <f>_xlfn.IFNA(INDEX('[1]Unit _Table'!B:B, MATCH(H2611, '[1]Unit _Table'!A2661:A3660)), "")</f>
        <v/>
      </c>
      <c r="O2611" t="s">
        <v>8</v>
      </c>
      <c r="S2611" t="b">
        <v>0</v>
      </c>
    </row>
    <row r="2612" spans="1:19">
      <c r="A2612" s="1">
        <v>2610</v>
      </c>
      <c r="B2612" t="s">
        <v>21</v>
      </c>
      <c r="C2612" t="s">
        <v>190</v>
      </c>
      <c r="D2612" t="s">
        <v>347</v>
      </c>
      <c r="F2612" t="s">
        <v>510</v>
      </c>
      <c r="I2612" t="e">
        <f>IF(Table13[[#This Row],[Measurement_Kind]]="number", 1000, IF(Table13[[#This Row],[Measurement_Kind]]=OR("boolean", "str"), 1, "N/A"))</f>
        <v>#VALUE!</v>
      </c>
      <c r="N2612" t="str">
        <f>_xlfn.IFNA(INDEX('[1]Unit _Table'!B:B, MATCH(H2612, '[1]Unit _Table'!A:A)), "")</f>
        <v/>
      </c>
      <c r="O2612" t="s">
        <v>8</v>
      </c>
      <c r="S2612" t="b">
        <v>0</v>
      </c>
    </row>
    <row r="2613" spans="1:19">
      <c r="A2613" s="1">
        <v>2611</v>
      </c>
      <c r="B2613" t="s">
        <v>21</v>
      </c>
      <c r="C2613" t="s">
        <v>191</v>
      </c>
      <c r="D2613" t="s">
        <v>347</v>
      </c>
      <c r="F2613" t="s">
        <v>510</v>
      </c>
      <c r="I2613" t="e">
        <f>IF(Table13[[#This Row],[Measurement_Kind]]="number", 1000, IF(Table13[[#This Row],[Measurement_Kind]]=OR("boolean", "str"), 1, "N/A"))</f>
        <v>#VALUE!</v>
      </c>
      <c r="N2613" t="str">
        <f>_xlfn.IFNA(INDEX('[1]Unit _Table'!B:B, MATCH(H2613, '[1]Unit _Table'!A:A)), "")</f>
        <v/>
      </c>
      <c r="O2613" t="s">
        <v>8</v>
      </c>
      <c r="S2613" t="b">
        <v>0</v>
      </c>
    </row>
    <row r="2614" spans="1:19">
      <c r="A2614" s="1">
        <v>2612</v>
      </c>
      <c r="B2614" t="s">
        <v>21</v>
      </c>
      <c r="C2614" t="s">
        <v>192</v>
      </c>
      <c r="D2614" t="s">
        <v>347</v>
      </c>
      <c r="E2614" t="s">
        <v>535</v>
      </c>
      <c r="F2614" t="s">
        <v>510</v>
      </c>
      <c r="I2614">
        <v>1000</v>
      </c>
      <c r="K2614" t="s">
        <v>416</v>
      </c>
      <c r="L2614" t="s">
        <v>306</v>
      </c>
      <c r="M2614" t="s">
        <v>380</v>
      </c>
      <c r="N2614" t="str">
        <f>_xlfn.IFNA(INDEX('[1]Unit _Table'!B:B, MATCH(H2614, '[1]Unit _Table'!A2027:A3026)), "")</f>
        <v/>
      </c>
      <c r="O2614" t="s">
        <v>8</v>
      </c>
      <c r="S2614" t="b">
        <v>0</v>
      </c>
    </row>
    <row r="2615" spans="1:19">
      <c r="A2615" s="1">
        <v>2613</v>
      </c>
      <c r="B2615" t="s">
        <v>21</v>
      </c>
      <c r="C2615" t="s">
        <v>193</v>
      </c>
      <c r="D2615" t="s">
        <v>347</v>
      </c>
      <c r="F2615" t="s">
        <v>510</v>
      </c>
      <c r="I2615" t="e">
        <f>IF(Table13[[#This Row],[Measurement_Kind]]="number", 1000, IF(Table13[[#This Row],[Measurement_Kind]]=OR("boolean", "str"), 1, "N/A"))</f>
        <v>#VALUE!</v>
      </c>
      <c r="N2615" t="str">
        <f>_xlfn.IFNA(INDEX('[1]Unit _Table'!B:B, MATCH(H2615, '[1]Unit _Table'!A:A)), "")</f>
        <v/>
      </c>
      <c r="O2615" t="s">
        <v>8</v>
      </c>
      <c r="S2615" t="b">
        <v>0</v>
      </c>
    </row>
    <row r="2616" spans="1:19">
      <c r="A2616" s="1">
        <v>2614</v>
      </c>
      <c r="B2616" t="s">
        <v>21</v>
      </c>
      <c r="C2616" t="s">
        <v>194</v>
      </c>
      <c r="D2616" t="s">
        <v>347</v>
      </c>
      <c r="F2616" t="s">
        <v>510</v>
      </c>
      <c r="I2616" t="e">
        <f>IF(Table13[[#This Row],[Measurement_Kind]]="number", 1000, IF(Table13[[#This Row],[Measurement_Kind]]=OR("boolean", "str"), 1, "N/A"))</f>
        <v>#VALUE!</v>
      </c>
      <c r="N2616" t="str">
        <f>_xlfn.IFNA(INDEX('[1]Unit _Table'!B:B, MATCH(H2616, '[1]Unit _Table'!A:A)), "")</f>
        <v/>
      </c>
      <c r="O2616" t="s">
        <v>8</v>
      </c>
      <c r="S2616" t="b">
        <v>0</v>
      </c>
    </row>
    <row r="2617" spans="1:19">
      <c r="A2617" s="1">
        <v>2615</v>
      </c>
      <c r="B2617" t="s">
        <v>21</v>
      </c>
      <c r="C2617" t="s">
        <v>195</v>
      </c>
      <c r="D2617" t="s">
        <v>347</v>
      </c>
      <c r="F2617" t="s">
        <v>510</v>
      </c>
      <c r="I2617" t="e">
        <f>IF(Table13[[#This Row],[Measurement_Kind]]="number", 1000, IF(Table13[[#This Row],[Measurement_Kind]]=OR("boolean", "str"), 1, "N/A"))</f>
        <v>#VALUE!</v>
      </c>
      <c r="N2617" t="str">
        <f>_xlfn.IFNA(INDEX('[1]Unit _Table'!B:B, MATCH(H2617, '[1]Unit _Table'!A:A)), "")</f>
        <v/>
      </c>
      <c r="O2617" t="s">
        <v>8</v>
      </c>
      <c r="S2617" t="b">
        <v>0</v>
      </c>
    </row>
    <row r="2618" spans="1:19">
      <c r="A2618" s="1">
        <v>2616</v>
      </c>
      <c r="B2618" t="s">
        <v>21</v>
      </c>
      <c r="C2618" t="s">
        <v>196</v>
      </c>
      <c r="D2618" t="s">
        <v>347</v>
      </c>
      <c r="F2618" t="s">
        <v>510</v>
      </c>
      <c r="I2618" t="e">
        <f>IF(Table13[[#This Row],[Measurement_Kind]]="number", 1000, IF(Table13[[#This Row],[Measurement_Kind]]=OR("boolean", "str"), 1, "N/A"))</f>
        <v>#VALUE!</v>
      </c>
      <c r="N2618" t="str">
        <f>_xlfn.IFNA(INDEX('[1]Unit _Table'!B:B, MATCH(H2618, '[1]Unit _Table'!A:A)), "")</f>
        <v/>
      </c>
      <c r="O2618" t="s">
        <v>8</v>
      </c>
      <c r="S2618" t="b">
        <v>0</v>
      </c>
    </row>
    <row r="2619" spans="1:19">
      <c r="A2619" s="1">
        <v>2617</v>
      </c>
      <c r="B2619" t="s">
        <v>21</v>
      </c>
      <c r="C2619" t="s">
        <v>197</v>
      </c>
      <c r="D2619" t="s">
        <v>347</v>
      </c>
      <c r="E2619" t="s">
        <v>535</v>
      </c>
      <c r="F2619" t="s">
        <v>510</v>
      </c>
      <c r="I2619">
        <v>1</v>
      </c>
      <c r="K2619" t="s">
        <v>414</v>
      </c>
      <c r="L2619" t="s">
        <v>299</v>
      </c>
      <c r="M2619" t="s">
        <v>298</v>
      </c>
      <c r="N2619" t="str">
        <f>_xlfn.IFNA(INDEX('[1]Unit _Table'!B:B, MATCH(H2619, '[1]Unit _Table'!A2150:A3149)), "")</f>
        <v/>
      </c>
      <c r="O2619" t="s">
        <v>8</v>
      </c>
      <c r="S2619" t="b">
        <v>0</v>
      </c>
    </row>
    <row r="2620" spans="1:19">
      <c r="A2620" s="1">
        <v>2618</v>
      </c>
      <c r="B2620" t="s">
        <v>21</v>
      </c>
      <c r="C2620" t="s">
        <v>198</v>
      </c>
      <c r="D2620" t="s">
        <v>347</v>
      </c>
      <c r="E2620" t="s">
        <v>535</v>
      </c>
      <c r="F2620" t="s">
        <v>510</v>
      </c>
      <c r="I2620">
        <v>1</v>
      </c>
      <c r="K2620" t="s">
        <v>413</v>
      </c>
      <c r="L2620" t="s">
        <v>299</v>
      </c>
      <c r="M2620" t="s">
        <v>298</v>
      </c>
      <c r="N2620" t="str">
        <f>_xlfn.IFNA(INDEX('[1]Unit _Table'!B:B, MATCH(H2620, '[1]Unit _Table'!A2184:A3183)), "")</f>
        <v/>
      </c>
      <c r="O2620" t="s">
        <v>8</v>
      </c>
      <c r="S2620" t="b">
        <v>0</v>
      </c>
    </row>
    <row r="2621" spans="1:19">
      <c r="A2621" s="1">
        <v>2619</v>
      </c>
      <c r="B2621" t="s">
        <v>21</v>
      </c>
      <c r="C2621" t="s">
        <v>199</v>
      </c>
      <c r="D2621" t="s">
        <v>347</v>
      </c>
      <c r="F2621" t="s">
        <v>510</v>
      </c>
      <c r="I2621">
        <v>1</v>
      </c>
      <c r="N2621" t="str">
        <f>_xlfn.IFNA(INDEX('[1]Unit _Table'!B:B, MATCH(H2621, '[1]Unit _Table'!A:A)), "")</f>
        <v/>
      </c>
      <c r="O2621" t="s">
        <v>8</v>
      </c>
      <c r="S2621" t="b">
        <v>0</v>
      </c>
    </row>
    <row r="2622" spans="1:19">
      <c r="A2622" s="1">
        <v>2620</v>
      </c>
      <c r="B2622" t="s">
        <v>21</v>
      </c>
      <c r="C2622" t="s">
        <v>25</v>
      </c>
      <c r="D2622" t="s">
        <v>347</v>
      </c>
      <c r="F2622" t="s">
        <v>510</v>
      </c>
      <c r="I2622">
        <v>1</v>
      </c>
      <c r="N2622" t="str">
        <f>_xlfn.IFNA(INDEX('[1]Unit _Table'!B:B, MATCH(H2622, '[1]Unit _Table'!A:A)), "")</f>
        <v/>
      </c>
      <c r="O2622" t="s">
        <v>8</v>
      </c>
      <c r="S2622" t="b">
        <v>0</v>
      </c>
    </row>
    <row r="2623" spans="1:19">
      <c r="A2623" s="1">
        <v>2621</v>
      </c>
      <c r="B2623" t="s">
        <v>21</v>
      </c>
      <c r="C2623" t="s">
        <v>200</v>
      </c>
      <c r="D2623" t="s">
        <v>347</v>
      </c>
      <c r="E2623" t="s">
        <v>535</v>
      </c>
      <c r="F2623" t="s">
        <v>510</v>
      </c>
      <c r="I2623">
        <v>1</v>
      </c>
      <c r="K2623" t="s">
        <v>304</v>
      </c>
      <c r="L2623" t="s">
        <v>299</v>
      </c>
      <c r="M2623" t="s">
        <v>298</v>
      </c>
      <c r="N2623" t="str">
        <f>_xlfn.IFNA(INDEX('[1]Unit _Table'!B:B, MATCH(H2623, '[1]Unit _Table'!A2311:A3310)), "")</f>
        <v/>
      </c>
      <c r="O2623" t="s">
        <v>8</v>
      </c>
      <c r="S2623" t="b">
        <v>1</v>
      </c>
    </row>
    <row r="2624" spans="1:19">
      <c r="A2624" s="1">
        <v>2622</v>
      </c>
      <c r="B2624" t="s">
        <v>21</v>
      </c>
      <c r="C2624" t="s">
        <v>201</v>
      </c>
      <c r="D2624" t="s">
        <v>347</v>
      </c>
      <c r="E2624" t="s">
        <v>535</v>
      </c>
      <c r="F2624" t="s">
        <v>510</v>
      </c>
      <c r="I2624">
        <v>1</v>
      </c>
      <c r="K2624" t="s">
        <v>300</v>
      </c>
      <c r="L2624" t="s">
        <v>299</v>
      </c>
      <c r="M2624" t="s">
        <v>298</v>
      </c>
      <c r="N2624" t="str">
        <f>_xlfn.IFNA(INDEX('[1]Unit _Table'!B:B, MATCH(H2624, '[1]Unit _Table'!A4136:A5135)), "")</f>
        <v/>
      </c>
      <c r="O2624" t="s">
        <v>8</v>
      </c>
      <c r="S2624" t="b">
        <v>1</v>
      </c>
    </row>
    <row r="2625" spans="1:19">
      <c r="A2625" s="1">
        <v>2623</v>
      </c>
      <c r="B2625" t="s">
        <v>21</v>
      </c>
      <c r="C2625" t="s">
        <v>202</v>
      </c>
      <c r="D2625" t="s">
        <v>347</v>
      </c>
      <c r="E2625" t="s">
        <v>535</v>
      </c>
      <c r="F2625" t="s">
        <v>510</v>
      </c>
      <c r="H2625" t="s">
        <v>383</v>
      </c>
      <c r="I2625">
        <v>1000</v>
      </c>
      <c r="K2625" t="s">
        <v>386</v>
      </c>
      <c r="L2625" t="s">
        <v>306</v>
      </c>
      <c r="M2625" t="s">
        <v>380</v>
      </c>
      <c r="N2625" t="str">
        <f>_xlfn.IFNA(INDEX('[1]Unit _Table'!B:B, MATCH(H2625, '[1]Unit _Table'!$A$1:$A$1000)), "")</f>
        <v>fahrenheit</v>
      </c>
      <c r="O2625" t="s">
        <v>8</v>
      </c>
      <c r="S2625" t="b">
        <v>0</v>
      </c>
    </row>
    <row r="2626" spans="1:19">
      <c r="A2626" s="1">
        <v>2624</v>
      </c>
      <c r="B2626" t="s">
        <v>21</v>
      </c>
      <c r="C2626" t="s">
        <v>203</v>
      </c>
      <c r="D2626" t="s">
        <v>347</v>
      </c>
      <c r="E2626" t="s">
        <v>535</v>
      </c>
      <c r="F2626" t="s">
        <v>510</v>
      </c>
      <c r="H2626" t="s">
        <v>383</v>
      </c>
      <c r="I2626">
        <v>1000</v>
      </c>
      <c r="K2626" t="s">
        <v>385</v>
      </c>
      <c r="L2626" t="s">
        <v>306</v>
      </c>
      <c r="M2626" t="s">
        <v>380</v>
      </c>
      <c r="N2626" t="str">
        <f>_xlfn.IFNA(INDEX('[1]Unit _Table'!B:B, MATCH(H2626, '[1]Unit _Table'!$A$1:$A$1000)), "")</f>
        <v>fahrenheit</v>
      </c>
      <c r="O2626" t="s">
        <v>8</v>
      </c>
      <c r="S2626" t="b">
        <v>0</v>
      </c>
    </row>
    <row r="2627" spans="1:19">
      <c r="A2627" s="1">
        <v>2625</v>
      </c>
      <c r="B2627" t="s">
        <v>21</v>
      </c>
      <c r="C2627" t="s">
        <v>147</v>
      </c>
      <c r="D2627" t="s">
        <v>347</v>
      </c>
      <c r="E2627" t="s">
        <v>535</v>
      </c>
      <c r="F2627" t="s">
        <v>510</v>
      </c>
      <c r="I2627">
        <v>1000</v>
      </c>
      <c r="K2627" t="s">
        <v>307</v>
      </c>
      <c r="L2627" t="s">
        <v>376</v>
      </c>
      <c r="M2627" t="s">
        <v>305</v>
      </c>
      <c r="N2627" t="str">
        <f>_xlfn.IFNA(INDEX('[1]Unit _Table'!B:B, MATCH(H2627, '[1]Unit _Table'!A3017:A4016)), "")</f>
        <v/>
      </c>
      <c r="O2627" t="s">
        <v>8</v>
      </c>
      <c r="S2627" t="b">
        <v>0</v>
      </c>
    </row>
    <row r="2628" spans="1:19">
      <c r="A2628" s="1">
        <v>2626</v>
      </c>
      <c r="B2628" t="s">
        <v>21</v>
      </c>
      <c r="C2628" t="s">
        <v>204</v>
      </c>
      <c r="D2628" t="s">
        <v>347</v>
      </c>
      <c r="E2628" t="s">
        <v>535</v>
      </c>
      <c r="F2628" t="s">
        <v>510</v>
      </c>
      <c r="H2628" t="s">
        <v>383</v>
      </c>
      <c r="I2628">
        <v>1000</v>
      </c>
      <c r="K2628" t="s">
        <v>382</v>
      </c>
      <c r="L2628" t="s">
        <v>306</v>
      </c>
      <c r="M2628" t="s">
        <v>380</v>
      </c>
      <c r="N2628" t="str">
        <f>_xlfn.IFNA(INDEX('[1]Unit _Table'!B:B, MATCH(H2628, '[1]Unit _Table'!$A$1:$A$1000)), "")</f>
        <v>fahrenheit</v>
      </c>
      <c r="O2628" t="s">
        <v>8</v>
      </c>
      <c r="S2628" t="b">
        <v>1</v>
      </c>
    </row>
    <row r="2629" spans="1:19">
      <c r="A2629" s="1">
        <v>2627</v>
      </c>
      <c r="B2629" t="s">
        <v>21</v>
      </c>
      <c r="C2629" t="s">
        <v>205</v>
      </c>
      <c r="D2629" t="s">
        <v>347</v>
      </c>
      <c r="E2629" t="s">
        <v>535</v>
      </c>
      <c r="F2629" t="s">
        <v>510</v>
      </c>
      <c r="I2629">
        <v>1000</v>
      </c>
      <c r="K2629" t="s">
        <v>307</v>
      </c>
      <c r="L2629" t="s">
        <v>306</v>
      </c>
      <c r="M2629" t="s">
        <v>305</v>
      </c>
      <c r="N2629" t="str">
        <f>_xlfn.IFNA(INDEX('[1]Unit _Table'!B:B, MATCH(H2629, '[1]Unit _Table'!A3119:A4118)), "")</f>
        <v/>
      </c>
      <c r="O2629" t="s">
        <v>8</v>
      </c>
      <c r="S2629" t="b">
        <v>0</v>
      </c>
    </row>
    <row r="2630" spans="1:19">
      <c r="A2630" s="1">
        <v>2628</v>
      </c>
      <c r="B2630" t="s">
        <v>105</v>
      </c>
      <c r="C2630" t="s">
        <v>206</v>
      </c>
      <c r="D2630" t="s">
        <v>347</v>
      </c>
      <c r="E2630" t="s">
        <v>535</v>
      </c>
      <c r="F2630" t="s">
        <v>510</v>
      </c>
      <c r="H2630" t="s">
        <v>383</v>
      </c>
      <c r="I2630">
        <v>1000</v>
      </c>
      <c r="K2630" t="s">
        <v>451</v>
      </c>
      <c r="L2630" t="s">
        <v>423</v>
      </c>
      <c r="M2630" t="s">
        <v>380</v>
      </c>
      <c r="N2630" t="str">
        <f>_xlfn.IFNA(INDEX('[1]Unit _Table'!B:B, MATCH(H2630, '[1]Unit _Table'!$A$1:$A$1000)), "")</f>
        <v>fahrenheit</v>
      </c>
      <c r="O2630" t="s">
        <v>8</v>
      </c>
      <c r="S2630" t="b">
        <v>1</v>
      </c>
    </row>
    <row r="2631" spans="1:19">
      <c r="A2631" s="1">
        <v>2629</v>
      </c>
      <c r="B2631" t="s">
        <v>105</v>
      </c>
      <c r="C2631" t="s">
        <v>207</v>
      </c>
      <c r="D2631" t="s">
        <v>347</v>
      </c>
      <c r="E2631" t="s">
        <v>535</v>
      </c>
      <c r="F2631" t="s">
        <v>510</v>
      </c>
      <c r="H2631" t="s">
        <v>383</v>
      </c>
      <c r="I2631">
        <v>1000</v>
      </c>
      <c r="K2631" t="s">
        <v>450</v>
      </c>
      <c r="L2631" t="s">
        <v>306</v>
      </c>
      <c r="M2631" t="s">
        <v>380</v>
      </c>
      <c r="N2631" t="str">
        <f>_xlfn.IFNA(INDEX('[1]Unit _Table'!B:B, MATCH(H2631, '[1]Unit _Table'!$A$1:$A$1000)), "")</f>
        <v>fahrenheit</v>
      </c>
      <c r="O2631" t="s">
        <v>8</v>
      </c>
      <c r="S2631" t="b">
        <v>1</v>
      </c>
    </row>
    <row r="2632" spans="1:19">
      <c r="A2632" s="1">
        <v>2630</v>
      </c>
      <c r="B2632" t="s">
        <v>105</v>
      </c>
      <c r="C2632" t="s">
        <v>219</v>
      </c>
      <c r="D2632" t="s">
        <v>347</v>
      </c>
      <c r="E2632" t="s">
        <v>535</v>
      </c>
      <c r="F2632" t="s">
        <v>510</v>
      </c>
      <c r="H2632" t="s">
        <v>383</v>
      </c>
      <c r="I2632">
        <v>1000</v>
      </c>
      <c r="K2632" t="s">
        <v>449</v>
      </c>
      <c r="L2632" t="s">
        <v>306</v>
      </c>
      <c r="M2632" t="s">
        <v>380</v>
      </c>
      <c r="N2632" t="str">
        <f>_xlfn.IFNA(INDEX('[1]Unit _Table'!B:B, MATCH(H2632, '[1]Unit _Table'!$A$1:$A$1000)), "")</f>
        <v>fahrenheit</v>
      </c>
      <c r="O2632" t="s">
        <v>8</v>
      </c>
      <c r="S2632" t="b">
        <v>0</v>
      </c>
    </row>
    <row r="2633" spans="1:19">
      <c r="A2633" s="1">
        <v>2631</v>
      </c>
      <c r="B2633" t="s">
        <v>105</v>
      </c>
      <c r="C2633" t="s">
        <v>220</v>
      </c>
      <c r="D2633" t="s">
        <v>347</v>
      </c>
      <c r="E2633" t="s">
        <v>535</v>
      </c>
      <c r="F2633" t="s">
        <v>510</v>
      </c>
      <c r="H2633" t="s">
        <v>383</v>
      </c>
      <c r="I2633">
        <v>1000</v>
      </c>
      <c r="K2633" t="s">
        <v>449</v>
      </c>
      <c r="L2633" t="s">
        <v>306</v>
      </c>
      <c r="M2633" t="s">
        <v>380</v>
      </c>
      <c r="N2633" t="str">
        <f>_xlfn.IFNA(INDEX('[1]Unit _Table'!B:B, MATCH(H2633, '[1]Unit _Table'!$A$1:$A$1000)), "")</f>
        <v>fahrenheit</v>
      </c>
      <c r="O2633" t="s">
        <v>8</v>
      </c>
      <c r="S2633" t="b">
        <v>0</v>
      </c>
    </row>
    <row r="2634" spans="1:19">
      <c r="A2634" s="1">
        <v>2632</v>
      </c>
      <c r="B2634" t="s">
        <v>105</v>
      </c>
      <c r="C2634" t="s">
        <v>464</v>
      </c>
      <c r="D2634" t="s">
        <v>347</v>
      </c>
      <c r="E2634" t="s">
        <v>535</v>
      </c>
      <c r="F2634" t="s">
        <v>510</v>
      </c>
      <c r="H2634" t="s">
        <v>383</v>
      </c>
      <c r="I2634">
        <v>1000</v>
      </c>
      <c r="K2634" t="s">
        <v>449</v>
      </c>
      <c r="L2634" t="s">
        <v>306</v>
      </c>
      <c r="M2634" t="s">
        <v>380</v>
      </c>
      <c r="N2634" t="str">
        <f>_xlfn.IFNA(INDEX('[1]Unit _Table'!B:B, MATCH(H2634, '[1]Unit _Table'!$A$1:$A$1000)), "")</f>
        <v>fahrenheit</v>
      </c>
      <c r="O2634" t="s">
        <v>8</v>
      </c>
      <c r="S2634" t="b">
        <v>0</v>
      </c>
    </row>
    <row r="2635" spans="1:19">
      <c r="A2635" s="1">
        <v>2633</v>
      </c>
      <c r="B2635" t="s">
        <v>105</v>
      </c>
      <c r="C2635" t="s">
        <v>209</v>
      </c>
      <c r="D2635" t="s">
        <v>347</v>
      </c>
      <c r="E2635" t="s">
        <v>535</v>
      </c>
      <c r="F2635" t="s">
        <v>510</v>
      </c>
      <c r="I2635">
        <v>1000</v>
      </c>
      <c r="K2635" t="s">
        <v>375</v>
      </c>
      <c r="L2635" t="s">
        <v>299</v>
      </c>
      <c r="M2635" t="s">
        <v>305</v>
      </c>
      <c r="N2635" t="str">
        <f>_xlfn.IFNA(INDEX('[1]Unit _Table'!B:B, MATCH(H2635, '[1]Unit _Table'!A3068:A4067)), "")</f>
        <v/>
      </c>
      <c r="O2635" t="s">
        <v>8</v>
      </c>
      <c r="S2635" t="b">
        <v>0</v>
      </c>
    </row>
    <row r="2636" spans="1:19">
      <c r="A2636" s="1">
        <v>2634</v>
      </c>
      <c r="B2636" t="s">
        <v>108</v>
      </c>
      <c r="C2636" t="s">
        <v>210</v>
      </c>
      <c r="D2636" t="s">
        <v>347</v>
      </c>
      <c r="E2636" t="s">
        <v>535</v>
      </c>
      <c r="F2636" t="s">
        <v>510</v>
      </c>
      <c r="I2636">
        <v>1000</v>
      </c>
      <c r="K2636" t="s">
        <v>381</v>
      </c>
      <c r="L2636" t="s">
        <v>306</v>
      </c>
      <c r="M2636" t="s">
        <v>380</v>
      </c>
      <c r="N2636" t="str">
        <f>_xlfn.IFNA(INDEX('[1]Unit _Table'!B:B, MATCH(H2636, '[1]Unit _Table'!A2557:A3556)), "")</f>
        <v/>
      </c>
      <c r="O2636" t="s">
        <v>8</v>
      </c>
      <c r="S2636" t="b">
        <v>1</v>
      </c>
    </row>
    <row r="2637" spans="1:19">
      <c r="A2637" s="1">
        <v>2635</v>
      </c>
      <c r="B2637" t="s">
        <v>108</v>
      </c>
      <c r="C2637" t="s">
        <v>211</v>
      </c>
      <c r="D2637" t="s">
        <v>347</v>
      </c>
      <c r="E2637" t="s">
        <v>535</v>
      </c>
      <c r="F2637" t="s">
        <v>510</v>
      </c>
      <c r="I2637">
        <v>1000</v>
      </c>
      <c r="K2637" t="s">
        <v>377</v>
      </c>
      <c r="L2637" t="s">
        <v>306</v>
      </c>
      <c r="M2637" t="s">
        <v>305</v>
      </c>
      <c r="N2637" t="str">
        <f>_xlfn.IFNA(INDEX('[1]Unit _Table'!B:B, MATCH(H2637, '[1]Unit _Table'!A2948:A3947)), "")</f>
        <v/>
      </c>
      <c r="O2637" t="s">
        <v>8</v>
      </c>
      <c r="S2637" t="b">
        <v>1</v>
      </c>
    </row>
    <row r="2638" spans="1:19">
      <c r="A2638" s="1">
        <v>2636</v>
      </c>
      <c r="B2638" t="s">
        <v>31</v>
      </c>
      <c r="C2638" t="s">
        <v>32</v>
      </c>
      <c r="D2638" t="s">
        <v>347</v>
      </c>
      <c r="F2638" t="s">
        <v>308</v>
      </c>
      <c r="I2638" t="e">
        <f>IF(Table13[[#This Row],[Measurement_Kind]]="number", 1000, IF(Table13[[#This Row],[Measurement_Kind]]=OR("boolean", "str"), 1, "N/A"))</f>
        <v>#VALUE!</v>
      </c>
      <c r="N2638" t="str">
        <f>_xlfn.IFNA(INDEX('[1]Unit _Table'!B:B, MATCH(H2638, '[1]Unit _Table'!A:A)), "")</f>
        <v/>
      </c>
      <c r="O2638" t="s">
        <v>8</v>
      </c>
      <c r="S2638" t="b">
        <v>0</v>
      </c>
    </row>
    <row r="2639" spans="1:19">
      <c r="A2639" s="1">
        <v>2637</v>
      </c>
      <c r="B2639" t="s">
        <v>31</v>
      </c>
      <c r="C2639" t="s">
        <v>753</v>
      </c>
      <c r="D2639" t="s">
        <v>347</v>
      </c>
      <c r="F2639" t="s">
        <v>308</v>
      </c>
      <c r="I2639" t="e">
        <f>IF(Table13[[#This Row],[Measurement_Kind]]="number", 1000, IF(Table13[[#This Row],[Measurement_Kind]]=OR("boolean", "str"), 1, "N/A"))</f>
        <v>#VALUE!</v>
      </c>
      <c r="N2639" t="str">
        <f>_xlfn.IFNA(INDEX('[1]Unit _Table'!B:B, MATCH(H2639, '[1]Unit _Table'!A:A)), "")</f>
        <v/>
      </c>
      <c r="O2639" t="s">
        <v>8</v>
      </c>
      <c r="S2639" t="b">
        <v>0</v>
      </c>
    </row>
    <row r="2640" spans="1:19">
      <c r="A2640" s="1">
        <v>2638</v>
      </c>
      <c r="B2640" t="s">
        <v>111</v>
      </c>
      <c r="C2640" t="s">
        <v>112</v>
      </c>
      <c r="D2640" t="s">
        <v>347</v>
      </c>
      <c r="F2640" t="s">
        <v>308</v>
      </c>
      <c r="I2640" t="e">
        <f>IF(Table13[[#This Row],[Measurement_Kind]]="number", 1000, IF(Table13[[#This Row],[Measurement_Kind]]=OR("boolean", "str"), 1, "N/A"))</f>
        <v>#VALUE!</v>
      </c>
      <c r="N2640" t="str">
        <f>_xlfn.IFNA(INDEX('[1]Unit _Table'!B:B, MATCH(H2640, '[1]Unit _Table'!A:A)), "")</f>
        <v/>
      </c>
      <c r="O2640" t="s">
        <v>8</v>
      </c>
      <c r="S2640" t="b">
        <v>0</v>
      </c>
    </row>
    <row r="2641" spans="1:19">
      <c r="A2641" s="1">
        <v>2639</v>
      </c>
      <c r="B2641" t="s">
        <v>111</v>
      </c>
      <c r="C2641" t="s">
        <v>113</v>
      </c>
      <c r="D2641" t="s">
        <v>347</v>
      </c>
      <c r="F2641" t="s">
        <v>308</v>
      </c>
      <c r="I2641" t="e">
        <f>IF(Table13[[#This Row],[Measurement_Kind]]="number", 1000, IF(Table13[[#This Row],[Measurement_Kind]]=OR("boolean", "str"), 1, "N/A"))</f>
        <v>#VALUE!</v>
      </c>
      <c r="N2641" t="str">
        <f>_xlfn.IFNA(INDEX('[1]Unit _Table'!B:B, MATCH(H2641, '[1]Unit _Table'!A:A)), "")</f>
        <v/>
      </c>
      <c r="O2641" t="s">
        <v>8</v>
      </c>
      <c r="S2641" t="b">
        <v>0</v>
      </c>
    </row>
    <row r="2642" spans="1:19">
      <c r="A2642" s="1">
        <v>2640</v>
      </c>
      <c r="B2642" t="s">
        <v>33</v>
      </c>
      <c r="C2642" t="s">
        <v>213</v>
      </c>
      <c r="D2642" t="s">
        <v>347</v>
      </c>
      <c r="F2642" t="s">
        <v>308</v>
      </c>
      <c r="I2642" t="e">
        <f>IF(Table13[[#This Row],[Measurement_Kind]]="number", 1000, IF(Table13[[#This Row],[Measurement_Kind]]=OR("boolean", "str"), 1, "N/A"))</f>
        <v>#VALUE!</v>
      </c>
      <c r="L2642" t="s">
        <v>306</v>
      </c>
      <c r="M2642" t="s">
        <v>305</v>
      </c>
      <c r="N2642" t="str">
        <f>_xlfn.IFNA(INDEX('[1]Unit _Table'!B:B, MATCH(H2642, '[1]Unit _Table'!A:A)), "")</f>
        <v/>
      </c>
      <c r="O2642" t="s">
        <v>8</v>
      </c>
      <c r="S2642" t="b">
        <v>0</v>
      </c>
    </row>
    <row r="2643" spans="1:19">
      <c r="A2643" s="1">
        <v>2641</v>
      </c>
      <c r="B2643" t="s">
        <v>33</v>
      </c>
      <c r="C2643" t="s">
        <v>214</v>
      </c>
      <c r="D2643" t="s">
        <v>347</v>
      </c>
      <c r="F2643" t="s">
        <v>308</v>
      </c>
      <c r="I2643">
        <v>1</v>
      </c>
      <c r="M2643" t="s">
        <v>305</v>
      </c>
      <c r="N2643" t="str">
        <f>_xlfn.IFNA(INDEX('[1]Unit _Table'!B:B, MATCH(H2643, '[1]Unit _Table'!A:A)), "")</f>
        <v/>
      </c>
      <c r="O2643" t="s">
        <v>8</v>
      </c>
      <c r="S2643" t="b">
        <v>0</v>
      </c>
    </row>
    <row r="2644" spans="1:19">
      <c r="A2644" s="1">
        <v>2642</v>
      </c>
      <c r="B2644" t="s">
        <v>33</v>
      </c>
      <c r="C2644" t="s">
        <v>216</v>
      </c>
      <c r="D2644" t="s">
        <v>347</v>
      </c>
      <c r="F2644" t="s">
        <v>308</v>
      </c>
      <c r="I2644">
        <v>1</v>
      </c>
      <c r="M2644" t="s">
        <v>305</v>
      </c>
      <c r="N2644" t="str">
        <f>_xlfn.IFNA(INDEX('[1]Unit _Table'!B:B, MATCH(H2644, '[1]Unit _Table'!A:A)), "")</f>
        <v/>
      </c>
      <c r="O2644" t="s">
        <v>8</v>
      </c>
      <c r="S2644" t="b">
        <v>0</v>
      </c>
    </row>
    <row r="2645" spans="1:19">
      <c r="A2645" s="1">
        <v>2643</v>
      </c>
      <c r="B2645" t="s">
        <v>33</v>
      </c>
      <c r="C2645" t="s">
        <v>38</v>
      </c>
      <c r="D2645" t="s">
        <v>347</v>
      </c>
      <c r="F2645" t="s">
        <v>308</v>
      </c>
      <c r="I2645" t="e">
        <f>IF(Table13[[#This Row],[Measurement_Kind]]="number", 1000, IF(Table13[[#This Row],[Measurement_Kind]]=OR("boolean", "str"), 1, "N/A"))</f>
        <v>#VALUE!</v>
      </c>
      <c r="N2645" t="str">
        <f>_xlfn.IFNA(INDEX('[1]Unit _Table'!B:B, MATCH(H2645, '[1]Unit _Table'!A:A)), "")</f>
        <v/>
      </c>
      <c r="O2645" t="s">
        <v>8</v>
      </c>
      <c r="S2645" t="b">
        <v>0</v>
      </c>
    </row>
    <row r="2646" spans="1:19">
      <c r="A2646" s="1">
        <v>2644</v>
      </c>
      <c r="B2646" t="s">
        <v>33</v>
      </c>
      <c r="C2646" t="s">
        <v>217</v>
      </c>
      <c r="D2646" t="s">
        <v>347</v>
      </c>
      <c r="F2646" t="s">
        <v>308</v>
      </c>
      <c r="I2646">
        <v>1</v>
      </c>
      <c r="M2646" t="s">
        <v>305</v>
      </c>
      <c r="N2646" t="str">
        <f>_xlfn.IFNA(INDEX('[1]Unit _Table'!B:B, MATCH(H2646, '[1]Unit _Table'!A:A)), "")</f>
        <v/>
      </c>
      <c r="O2646" t="s">
        <v>8</v>
      </c>
      <c r="S2646" t="b">
        <v>0</v>
      </c>
    </row>
    <row r="2647" spans="1:19">
      <c r="A2647" s="1">
        <v>2645</v>
      </c>
      <c r="B2647" t="s">
        <v>33</v>
      </c>
      <c r="C2647" t="s">
        <v>34</v>
      </c>
      <c r="D2647" t="s">
        <v>347</v>
      </c>
      <c r="F2647" t="s">
        <v>308</v>
      </c>
      <c r="I2647" t="e">
        <f>IF(Table13[[#This Row],[Measurement_Kind]]="number", 1000, IF(Table13[[#This Row],[Measurement_Kind]]=OR("boolean", "str"), 1, "N/A"))</f>
        <v>#VALUE!</v>
      </c>
      <c r="N2647" t="str">
        <f>_xlfn.IFNA(INDEX('[1]Unit _Table'!B:B, MATCH(H2647, '[1]Unit _Table'!A:A)), "")</f>
        <v/>
      </c>
      <c r="O2647" t="s">
        <v>8</v>
      </c>
      <c r="S2647" t="b">
        <v>0</v>
      </c>
    </row>
    <row r="2648" spans="1:19">
      <c r="A2648" s="1">
        <v>2646</v>
      </c>
      <c r="B2648" t="s">
        <v>33</v>
      </c>
      <c r="C2648" t="s">
        <v>215</v>
      </c>
      <c r="D2648" t="s">
        <v>347</v>
      </c>
      <c r="F2648" t="s">
        <v>308</v>
      </c>
      <c r="I2648">
        <v>1</v>
      </c>
      <c r="M2648" t="s">
        <v>305</v>
      </c>
      <c r="N2648" t="str">
        <f>_xlfn.IFNA(INDEX('[1]Unit _Table'!B:B, MATCH(H2648, '[1]Unit _Table'!A:A)), "")</f>
        <v/>
      </c>
      <c r="O2648" t="s">
        <v>8</v>
      </c>
      <c r="S2648" t="b">
        <v>0</v>
      </c>
    </row>
    <row r="2649" spans="1:19">
      <c r="A2649" s="1">
        <v>2647</v>
      </c>
      <c r="B2649" t="s">
        <v>33</v>
      </c>
      <c r="C2649" t="s">
        <v>35</v>
      </c>
      <c r="D2649" t="s">
        <v>347</v>
      </c>
      <c r="F2649" t="s">
        <v>308</v>
      </c>
      <c r="I2649" t="e">
        <f>IF(Table13[[#This Row],[Measurement_Kind]]="number", 1000, IF(Table13[[#This Row],[Measurement_Kind]]=OR("boolean", "str"), 1, "N/A"))</f>
        <v>#VALUE!</v>
      </c>
      <c r="N2649" t="str">
        <f>_xlfn.IFNA(INDEX('[1]Unit _Table'!B:B, MATCH(H2649, '[1]Unit _Table'!A:A)), "")</f>
        <v/>
      </c>
      <c r="O2649" t="s">
        <v>8</v>
      </c>
      <c r="S2649" t="b">
        <v>0</v>
      </c>
    </row>
    <row r="2650" spans="1:19">
      <c r="A2650" s="1">
        <v>2648</v>
      </c>
      <c r="B2650" t="s">
        <v>33</v>
      </c>
      <c r="C2650" t="s">
        <v>479</v>
      </c>
      <c r="D2650" t="s">
        <v>347</v>
      </c>
      <c r="F2650" t="s">
        <v>308</v>
      </c>
      <c r="I2650" t="e">
        <f>IF(Table13[[#This Row],[Measurement_Kind]]="number", 1000, IF(Table13[[#This Row],[Measurement_Kind]]=OR("boolean", "str"), 1, "N/A"))</f>
        <v>#VALUE!</v>
      </c>
      <c r="N2650" t="str">
        <f>_xlfn.IFNA(INDEX('[1]Unit _Table'!B:B, MATCH(H2650, '[1]Unit _Table'!A:A)), "")</f>
        <v/>
      </c>
      <c r="O2650" t="s">
        <v>8</v>
      </c>
      <c r="S2650" t="b">
        <v>0</v>
      </c>
    </row>
    <row r="2651" spans="1:19">
      <c r="A2651" s="1">
        <v>2649</v>
      </c>
      <c r="B2651" t="s">
        <v>45</v>
      </c>
      <c r="C2651" t="s">
        <v>47</v>
      </c>
      <c r="D2651" t="s">
        <v>347</v>
      </c>
      <c r="F2651" t="s">
        <v>308</v>
      </c>
      <c r="I2651" t="e">
        <f>IF(Table13[[#This Row],[Measurement_Kind]]="number", 1000, IF(Table13[[#This Row],[Measurement_Kind]]=OR("boolean", "str"), 1, "N/A"))</f>
        <v>#VALUE!</v>
      </c>
      <c r="N2651" t="str">
        <f>_xlfn.IFNA(INDEX('[1]Unit _Table'!B:B, MATCH(H2651, '[1]Unit _Table'!A:A)), "")</f>
        <v/>
      </c>
      <c r="O2651" t="s">
        <v>8</v>
      </c>
      <c r="S2651" t="b">
        <v>0</v>
      </c>
    </row>
    <row r="2652" spans="1:19">
      <c r="A2652" s="1">
        <v>2650</v>
      </c>
      <c r="B2652" t="s">
        <v>45</v>
      </c>
      <c r="C2652" t="s">
        <v>48</v>
      </c>
      <c r="D2652" t="s">
        <v>347</v>
      </c>
      <c r="F2652" t="s">
        <v>308</v>
      </c>
      <c r="I2652" t="e">
        <f>IF(Table13[[#This Row],[Measurement_Kind]]="number", 1000, IF(Table13[[#This Row],[Measurement_Kind]]=OR("boolean", "str"), 1, "N/A"))</f>
        <v>#VALUE!</v>
      </c>
      <c r="N2652" t="str">
        <f>_xlfn.IFNA(INDEX('[1]Unit _Table'!B:B, MATCH(H2652, '[1]Unit _Table'!A:A)), "")</f>
        <v/>
      </c>
      <c r="O2652" t="s">
        <v>8</v>
      </c>
      <c r="S2652" t="b">
        <v>0</v>
      </c>
    </row>
    <row r="2653" spans="1:19">
      <c r="A2653" s="1">
        <v>2651</v>
      </c>
      <c r="B2653" t="s">
        <v>45</v>
      </c>
      <c r="C2653" t="s">
        <v>49</v>
      </c>
      <c r="D2653" t="s">
        <v>347</v>
      </c>
      <c r="F2653" t="s">
        <v>308</v>
      </c>
      <c r="I2653" t="e">
        <f>IF(Table13[[#This Row],[Measurement_Kind]]="number", 1000, IF(Table13[[#This Row],[Measurement_Kind]]=OR("boolean", "str"), 1, "N/A"))</f>
        <v>#VALUE!</v>
      </c>
      <c r="N2653" t="str">
        <f>_xlfn.IFNA(INDEX('[1]Unit _Table'!B:B, MATCH(H2653, '[1]Unit _Table'!A:A)), "")</f>
        <v/>
      </c>
      <c r="O2653" t="s">
        <v>8</v>
      </c>
      <c r="S2653" t="b">
        <v>0</v>
      </c>
    </row>
    <row r="2654" spans="1:19">
      <c r="A2654" s="1">
        <v>2652</v>
      </c>
      <c r="B2654" t="s">
        <v>45</v>
      </c>
      <c r="C2654" t="s">
        <v>50</v>
      </c>
      <c r="D2654" t="s">
        <v>347</v>
      </c>
      <c r="F2654" t="s">
        <v>308</v>
      </c>
      <c r="I2654" t="e">
        <f>IF(Table13[[#This Row],[Measurement_Kind]]="number", 1000, IF(Table13[[#This Row],[Measurement_Kind]]=OR("boolean", "str"), 1, "N/A"))</f>
        <v>#VALUE!</v>
      </c>
      <c r="N2654" t="str">
        <f>_xlfn.IFNA(INDEX('[1]Unit _Table'!B:B, MATCH(H2654, '[1]Unit _Table'!A:A)), "")</f>
        <v/>
      </c>
      <c r="O2654" t="s">
        <v>8</v>
      </c>
      <c r="S2654" t="b">
        <v>0</v>
      </c>
    </row>
    <row r="2655" spans="1:19">
      <c r="A2655" s="1">
        <v>2653</v>
      </c>
      <c r="B2655" t="s">
        <v>45</v>
      </c>
      <c r="C2655" t="s">
        <v>52</v>
      </c>
      <c r="D2655" t="s">
        <v>347</v>
      </c>
      <c r="F2655" t="s">
        <v>308</v>
      </c>
      <c r="I2655" t="e">
        <f>IF(Table13[[#This Row],[Measurement_Kind]]="number", 1000, IF(Table13[[#This Row],[Measurement_Kind]]=OR("boolean", "str"), 1, "N/A"))</f>
        <v>#VALUE!</v>
      </c>
      <c r="N2655" t="str">
        <f>_xlfn.IFNA(INDEX('[1]Unit _Table'!B:B, MATCH(H2655, '[1]Unit _Table'!A:A)), "")</f>
        <v/>
      </c>
      <c r="O2655" t="s">
        <v>8</v>
      </c>
      <c r="S2655" t="b">
        <v>0</v>
      </c>
    </row>
    <row r="2656" spans="1:19">
      <c r="A2656" s="1">
        <v>2654</v>
      </c>
      <c r="B2656" t="s">
        <v>45</v>
      </c>
      <c r="C2656" t="s">
        <v>53</v>
      </c>
      <c r="D2656" t="s">
        <v>347</v>
      </c>
      <c r="F2656" t="s">
        <v>308</v>
      </c>
      <c r="I2656" t="e">
        <f>IF(Table13[[#This Row],[Measurement_Kind]]="number", 1000, IF(Table13[[#This Row],[Measurement_Kind]]=OR("boolean", "str"), 1, "N/A"))</f>
        <v>#VALUE!</v>
      </c>
      <c r="N2656" t="str">
        <f>_xlfn.IFNA(INDEX('[1]Unit _Table'!B:B, MATCH(H2656, '[1]Unit _Table'!A:A)), "")</f>
        <v/>
      </c>
      <c r="O2656" t="s">
        <v>8</v>
      </c>
      <c r="S2656" t="b">
        <v>0</v>
      </c>
    </row>
    <row r="2657" spans="1:19">
      <c r="A2657" s="1">
        <v>2655</v>
      </c>
      <c r="B2657" t="s">
        <v>45</v>
      </c>
      <c r="C2657" t="s">
        <v>54</v>
      </c>
      <c r="D2657" t="s">
        <v>347</v>
      </c>
      <c r="F2657" t="s">
        <v>308</v>
      </c>
      <c r="I2657" t="e">
        <f>IF(Table13[[#This Row],[Measurement_Kind]]="number", 1000, IF(Table13[[#This Row],[Measurement_Kind]]=OR("boolean", "str"), 1, "N/A"))</f>
        <v>#VALUE!</v>
      </c>
      <c r="N2657" t="str">
        <f>_xlfn.IFNA(INDEX('[1]Unit _Table'!B:B, MATCH(H2657, '[1]Unit _Table'!A:A)), "")</f>
        <v/>
      </c>
      <c r="O2657" t="s">
        <v>8</v>
      </c>
      <c r="S2657" t="b">
        <v>0</v>
      </c>
    </row>
    <row r="2658" spans="1:19">
      <c r="A2658" s="1">
        <v>2656</v>
      </c>
      <c r="B2658" t="s">
        <v>45</v>
      </c>
      <c r="C2658" t="s">
        <v>55</v>
      </c>
      <c r="D2658" t="s">
        <v>347</v>
      </c>
      <c r="F2658" t="s">
        <v>308</v>
      </c>
      <c r="I2658" t="e">
        <f>IF(Table13[[#This Row],[Measurement_Kind]]="number", 1000, IF(Table13[[#This Row],[Measurement_Kind]]=OR("boolean", "str"), 1, "N/A"))</f>
        <v>#VALUE!</v>
      </c>
      <c r="N2658" t="str">
        <f>_xlfn.IFNA(INDEX('[1]Unit _Table'!B:B, MATCH(H2658, '[1]Unit _Table'!A:A)), "")</f>
        <v/>
      </c>
      <c r="O2658" t="s">
        <v>8</v>
      </c>
      <c r="S2658" t="b">
        <v>0</v>
      </c>
    </row>
    <row r="2659" spans="1:19">
      <c r="A2659" s="1">
        <v>2657</v>
      </c>
      <c r="B2659" t="s">
        <v>45</v>
      </c>
      <c r="C2659" t="s">
        <v>56</v>
      </c>
      <c r="D2659" t="s">
        <v>347</v>
      </c>
      <c r="F2659" t="s">
        <v>308</v>
      </c>
      <c r="I2659" t="e">
        <f>IF(Table13[[#This Row],[Measurement_Kind]]="number", 1000, IF(Table13[[#This Row],[Measurement_Kind]]=OR("boolean", "str"), 1, "N/A"))</f>
        <v>#VALUE!</v>
      </c>
      <c r="N2659" t="str">
        <f>_xlfn.IFNA(INDEX('[1]Unit _Table'!B:B, MATCH(H2659, '[1]Unit _Table'!A:A)), "")</f>
        <v/>
      </c>
      <c r="O2659" t="s">
        <v>8</v>
      </c>
      <c r="S2659" t="b">
        <v>0</v>
      </c>
    </row>
    <row r="2660" spans="1:19">
      <c r="A2660" s="1">
        <v>2658</v>
      </c>
      <c r="B2660" t="s">
        <v>45</v>
      </c>
      <c r="C2660" t="s">
        <v>57</v>
      </c>
      <c r="D2660" t="s">
        <v>347</v>
      </c>
      <c r="F2660" t="s">
        <v>308</v>
      </c>
      <c r="I2660" t="e">
        <f>IF(Table13[[#This Row],[Measurement_Kind]]="number", 1000, IF(Table13[[#This Row],[Measurement_Kind]]=OR("boolean", "str"), 1, "N/A"))</f>
        <v>#VALUE!</v>
      </c>
      <c r="N2660" t="str">
        <f>_xlfn.IFNA(INDEX('[1]Unit _Table'!B:B, MATCH(H2660, '[1]Unit _Table'!A:A)), "")</f>
        <v/>
      </c>
      <c r="O2660" t="s">
        <v>8</v>
      </c>
      <c r="S2660" t="b">
        <v>0</v>
      </c>
    </row>
    <row r="2661" spans="1:19">
      <c r="A2661" s="1">
        <v>2659</v>
      </c>
      <c r="B2661" t="s">
        <v>45</v>
      </c>
      <c r="C2661" t="s">
        <v>58</v>
      </c>
      <c r="D2661" t="s">
        <v>347</v>
      </c>
      <c r="F2661" t="s">
        <v>308</v>
      </c>
      <c r="I2661" t="e">
        <f>IF(Table13[[#This Row],[Measurement_Kind]]="number", 1000, IF(Table13[[#This Row],[Measurement_Kind]]=OR("boolean", "str"), 1, "N/A"))</f>
        <v>#VALUE!</v>
      </c>
      <c r="N2661" t="str">
        <f>_xlfn.IFNA(INDEX('[1]Unit _Table'!B:B, MATCH(H2661, '[1]Unit _Table'!A:A)), "")</f>
        <v/>
      </c>
      <c r="O2661" t="s">
        <v>8</v>
      </c>
      <c r="S2661" t="b">
        <v>0</v>
      </c>
    </row>
    <row r="2662" spans="1:19">
      <c r="A2662" s="1">
        <v>2660</v>
      </c>
      <c r="B2662" t="s">
        <v>45</v>
      </c>
      <c r="C2662" t="s">
        <v>59</v>
      </c>
      <c r="D2662" t="s">
        <v>347</v>
      </c>
      <c r="F2662" t="s">
        <v>308</v>
      </c>
      <c r="I2662" t="e">
        <f>IF(Table13[[#This Row],[Measurement_Kind]]="number", 1000, IF(Table13[[#This Row],[Measurement_Kind]]=OR("boolean", "str"), 1, "N/A"))</f>
        <v>#VALUE!</v>
      </c>
      <c r="N2662" t="str">
        <f>_xlfn.IFNA(INDEX('[1]Unit _Table'!B:B, MATCH(H2662, '[1]Unit _Table'!A:A)), "")</f>
        <v/>
      </c>
      <c r="O2662" t="s">
        <v>8</v>
      </c>
      <c r="S2662" t="b">
        <v>0</v>
      </c>
    </row>
    <row r="2663" spans="1:19">
      <c r="A2663" s="1">
        <v>2661</v>
      </c>
      <c r="B2663" t="s">
        <v>45</v>
      </c>
      <c r="C2663" t="s">
        <v>60</v>
      </c>
      <c r="D2663" t="s">
        <v>347</v>
      </c>
      <c r="F2663" t="s">
        <v>308</v>
      </c>
      <c r="I2663" t="e">
        <f>IF(Table13[[#This Row],[Measurement_Kind]]="number", 1000, IF(Table13[[#This Row],[Measurement_Kind]]=OR("boolean", "str"), 1, "N/A"))</f>
        <v>#VALUE!</v>
      </c>
      <c r="N2663" t="str">
        <f>_xlfn.IFNA(INDEX('[1]Unit _Table'!B:B, MATCH(H2663, '[1]Unit _Table'!A:A)), "")</f>
        <v/>
      </c>
      <c r="O2663" t="s">
        <v>8</v>
      </c>
      <c r="S2663" t="b">
        <v>0</v>
      </c>
    </row>
    <row r="2664" spans="1:19">
      <c r="A2664" s="1">
        <v>2662</v>
      </c>
      <c r="B2664" t="s">
        <v>45</v>
      </c>
      <c r="C2664" t="s">
        <v>120</v>
      </c>
      <c r="D2664" t="s">
        <v>347</v>
      </c>
      <c r="F2664" t="s">
        <v>308</v>
      </c>
      <c r="I2664" t="e">
        <f>IF(Table13[[#This Row],[Measurement_Kind]]="number", 1000, IF(Table13[[#This Row],[Measurement_Kind]]=OR("boolean", "str"), 1, "N/A"))</f>
        <v>#VALUE!</v>
      </c>
      <c r="N2664" t="str">
        <f>_xlfn.IFNA(INDEX('[1]Unit _Table'!B:B, MATCH(H2664, '[1]Unit _Table'!A:A)), "")</f>
        <v/>
      </c>
      <c r="O2664" t="s">
        <v>8</v>
      </c>
      <c r="S2664" t="b">
        <v>0</v>
      </c>
    </row>
    <row r="2665" spans="1:19">
      <c r="A2665" s="1">
        <v>2663</v>
      </c>
      <c r="B2665" t="s">
        <v>45</v>
      </c>
      <c r="C2665" t="s">
        <v>61</v>
      </c>
      <c r="D2665" t="s">
        <v>347</v>
      </c>
      <c r="F2665" t="s">
        <v>308</v>
      </c>
      <c r="I2665" t="e">
        <f>IF(Table13[[#This Row],[Measurement_Kind]]="number", 1000, IF(Table13[[#This Row],[Measurement_Kind]]=OR("boolean", "str"), 1, "N/A"))</f>
        <v>#VALUE!</v>
      </c>
      <c r="N2665" t="str">
        <f>_xlfn.IFNA(INDEX('[1]Unit _Table'!B:B, MATCH(H2665, '[1]Unit _Table'!A:A)), "")</f>
        <v/>
      </c>
      <c r="O2665" t="s">
        <v>8</v>
      </c>
      <c r="S2665" t="b">
        <v>0</v>
      </c>
    </row>
    <row r="2666" spans="1:19">
      <c r="A2666" s="1">
        <v>2664</v>
      </c>
      <c r="B2666" t="s">
        <v>45</v>
      </c>
      <c r="C2666" t="s">
        <v>62</v>
      </c>
      <c r="D2666" t="s">
        <v>347</v>
      </c>
      <c r="F2666" t="s">
        <v>308</v>
      </c>
      <c r="I2666" t="e">
        <f>IF(Table13[[#This Row],[Measurement_Kind]]="number", 1000, IF(Table13[[#This Row],[Measurement_Kind]]=OR("boolean", "str"), 1, "N/A"))</f>
        <v>#VALUE!</v>
      </c>
      <c r="N2666" t="str">
        <f>_xlfn.IFNA(INDEX('[1]Unit _Table'!B:B, MATCH(H2666, '[1]Unit _Table'!A:A)), "")</f>
        <v/>
      </c>
      <c r="O2666" t="s">
        <v>8</v>
      </c>
      <c r="S2666" t="b">
        <v>0</v>
      </c>
    </row>
    <row r="2667" spans="1:19">
      <c r="A2667" s="1">
        <v>2665</v>
      </c>
      <c r="B2667" t="s">
        <v>45</v>
      </c>
      <c r="C2667" t="s">
        <v>63</v>
      </c>
      <c r="D2667" t="s">
        <v>347</v>
      </c>
      <c r="F2667" t="s">
        <v>308</v>
      </c>
      <c r="I2667">
        <v>1</v>
      </c>
      <c r="L2667" t="s">
        <v>541</v>
      </c>
      <c r="M2667" t="s">
        <v>298</v>
      </c>
      <c r="N2667" t="str">
        <f>_xlfn.IFNA(INDEX('[1]Unit _Table'!B:B, MATCH(H2667, '[1]Unit _Table'!A:A)), "")</f>
        <v/>
      </c>
      <c r="O2667" t="s">
        <v>8</v>
      </c>
      <c r="S2667" t="b">
        <v>0</v>
      </c>
    </row>
    <row r="2668" spans="1:19">
      <c r="A2668" s="1">
        <v>2666</v>
      </c>
      <c r="B2668" t="s">
        <v>45</v>
      </c>
      <c r="C2668" t="s">
        <v>65</v>
      </c>
      <c r="D2668" t="s">
        <v>347</v>
      </c>
      <c r="F2668" t="s">
        <v>308</v>
      </c>
      <c r="I2668" t="e">
        <f>IF(Table13[[#This Row],[Measurement_Kind]]="number", 1000, IF(Table13[[#This Row],[Measurement_Kind]]=OR("boolean", "str"), 1, "N/A"))</f>
        <v>#VALUE!</v>
      </c>
      <c r="N2668" t="str">
        <f>_xlfn.IFNA(INDEX('[1]Unit _Table'!B:B, MATCH(H2668, '[1]Unit _Table'!A:A)), "")</f>
        <v/>
      </c>
      <c r="O2668" t="s">
        <v>8</v>
      </c>
      <c r="S2668" t="b">
        <v>0</v>
      </c>
    </row>
    <row r="2669" spans="1:19">
      <c r="A2669" s="1">
        <v>2667</v>
      </c>
      <c r="B2669" t="s">
        <v>45</v>
      </c>
      <c r="C2669" t="s">
        <v>66</v>
      </c>
      <c r="D2669" t="s">
        <v>347</v>
      </c>
      <c r="F2669" t="s">
        <v>308</v>
      </c>
      <c r="I2669" t="e">
        <f>IF(Table13[[#This Row],[Measurement_Kind]]="number", 1000, IF(Table13[[#This Row],[Measurement_Kind]]=OR("boolean", "str"), 1, "N/A"))</f>
        <v>#VALUE!</v>
      </c>
      <c r="N2669" t="str">
        <f>_xlfn.IFNA(INDEX('[1]Unit _Table'!B:B, MATCH(H2669, '[1]Unit _Table'!A:A)), "")</f>
        <v/>
      </c>
      <c r="O2669" t="s">
        <v>8</v>
      </c>
      <c r="S2669" t="b">
        <v>0</v>
      </c>
    </row>
    <row r="2670" spans="1:19">
      <c r="A2670" s="1">
        <v>2668</v>
      </c>
      <c r="B2670" t="s">
        <v>45</v>
      </c>
      <c r="C2670" t="s">
        <v>67</v>
      </c>
      <c r="D2670" t="s">
        <v>347</v>
      </c>
      <c r="F2670" t="s">
        <v>308</v>
      </c>
      <c r="I2670" t="e">
        <f>IF(Table13[[#This Row],[Measurement_Kind]]="number", 1000, IF(Table13[[#This Row],[Measurement_Kind]]=OR("boolean", "str"), 1, "N/A"))</f>
        <v>#VALUE!</v>
      </c>
      <c r="N2670" t="str">
        <f>_xlfn.IFNA(INDEX('[1]Unit _Table'!B:B, MATCH(H2670, '[1]Unit _Table'!A:A)), "")</f>
        <v/>
      </c>
      <c r="O2670" t="s">
        <v>8</v>
      </c>
      <c r="S2670" t="b">
        <v>0</v>
      </c>
    </row>
    <row r="2671" spans="1:19">
      <c r="A2671" s="1">
        <v>2669</v>
      </c>
      <c r="B2671" t="s">
        <v>45</v>
      </c>
      <c r="C2671" t="s">
        <v>68</v>
      </c>
      <c r="D2671" t="s">
        <v>347</v>
      </c>
      <c r="F2671" t="s">
        <v>308</v>
      </c>
      <c r="I2671" t="e">
        <f>IF(Table13[[#This Row],[Measurement_Kind]]="number", 1000, IF(Table13[[#This Row],[Measurement_Kind]]=OR("boolean", "str"), 1, "N/A"))</f>
        <v>#VALUE!</v>
      </c>
      <c r="N2671" t="str">
        <f>_xlfn.IFNA(INDEX('[1]Unit _Table'!B:B, MATCH(H2671, '[1]Unit _Table'!A:A)), "")</f>
        <v/>
      </c>
      <c r="O2671" t="s">
        <v>8</v>
      </c>
      <c r="S2671" t="b">
        <v>0</v>
      </c>
    </row>
    <row r="2672" spans="1:19">
      <c r="A2672" s="1">
        <v>2670</v>
      </c>
      <c r="B2672" t="s">
        <v>45</v>
      </c>
      <c r="C2672" t="s">
        <v>70</v>
      </c>
      <c r="D2672" t="s">
        <v>347</v>
      </c>
      <c r="F2672" t="s">
        <v>308</v>
      </c>
      <c r="I2672" t="e">
        <f>IF(Table13[[#This Row],[Measurement_Kind]]="number", 1000, IF(Table13[[#This Row],[Measurement_Kind]]=OR("boolean", "str"), 1, "N/A"))</f>
        <v>#VALUE!</v>
      </c>
      <c r="N2672" t="str">
        <f>_xlfn.IFNA(INDEX('[1]Unit _Table'!B:B, MATCH(H2672, '[1]Unit _Table'!A:A)), "")</f>
        <v/>
      </c>
      <c r="O2672" t="s">
        <v>8</v>
      </c>
      <c r="S2672" t="b">
        <v>0</v>
      </c>
    </row>
    <row r="2673" spans="1:19">
      <c r="A2673" s="1">
        <v>2671</v>
      </c>
      <c r="B2673" t="s">
        <v>45</v>
      </c>
      <c r="C2673" t="s">
        <v>71</v>
      </c>
      <c r="D2673" t="s">
        <v>347</v>
      </c>
      <c r="F2673" t="s">
        <v>308</v>
      </c>
      <c r="I2673" t="e">
        <f>IF(Table13[[#This Row],[Measurement_Kind]]="number", 1000, IF(Table13[[#This Row],[Measurement_Kind]]=OR("boolean", "str"), 1, "N/A"))</f>
        <v>#VALUE!</v>
      </c>
      <c r="N2673" t="str">
        <f>_xlfn.IFNA(INDEX('[1]Unit _Table'!B:B, MATCH(H2673, '[1]Unit _Table'!A:A)), "")</f>
        <v/>
      </c>
      <c r="O2673" t="s">
        <v>8</v>
      </c>
      <c r="S2673" t="b">
        <v>0</v>
      </c>
    </row>
    <row r="2674" spans="1:19">
      <c r="A2674" s="1">
        <v>2672</v>
      </c>
      <c r="B2674" t="s">
        <v>45</v>
      </c>
      <c r="C2674" t="s">
        <v>72</v>
      </c>
      <c r="D2674" t="s">
        <v>347</v>
      </c>
      <c r="F2674" t="s">
        <v>308</v>
      </c>
      <c r="I2674" t="e">
        <f>IF(Table13[[#This Row],[Measurement_Kind]]="number", 1000, IF(Table13[[#This Row],[Measurement_Kind]]=OR("boolean", "str"), 1, "N/A"))</f>
        <v>#VALUE!</v>
      </c>
      <c r="N2674" t="str">
        <f>_xlfn.IFNA(INDEX('[1]Unit _Table'!B:B, MATCH(H2674, '[1]Unit _Table'!A:A)), "")</f>
        <v/>
      </c>
      <c r="O2674" t="s">
        <v>8</v>
      </c>
      <c r="S2674" t="b">
        <v>0</v>
      </c>
    </row>
    <row r="2675" spans="1:19">
      <c r="A2675" s="1">
        <v>2673</v>
      </c>
      <c r="B2675" t="s">
        <v>45</v>
      </c>
      <c r="C2675" t="s">
        <v>121</v>
      </c>
      <c r="D2675" t="s">
        <v>347</v>
      </c>
      <c r="F2675" t="s">
        <v>308</v>
      </c>
      <c r="I2675" t="e">
        <f>IF(Table13[[#This Row],[Measurement_Kind]]="number", 1000, IF(Table13[[#This Row],[Measurement_Kind]]=OR("boolean", "str"), 1, "N/A"))</f>
        <v>#VALUE!</v>
      </c>
      <c r="N2675" t="str">
        <f>_xlfn.IFNA(INDEX('[1]Unit _Table'!B:B, MATCH(H2675, '[1]Unit _Table'!A:A)), "")</f>
        <v/>
      </c>
      <c r="O2675" t="s">
        <v>8</v>
      </c>
      <c r="S2675" t="b">
        <v>0</v>
      </c>
    </row>
    <row r="2676" spans="1:19">
      <c r="A2676" s="1">
        <v>2674</v>
      </c>
      <c r="B2676" t="s">
        <v>45</v>
      </c>
      <c r="C2676" t="s">
        <v>74</v>
      </c>
      <c r="D2676" t="s">
        <v>347</v>
      </c>
      <c r="F2676" t="s">
        <v>308</v>
      </c>
      <c r="I2676" t="e">
        <f>IF(Table13[[#This Row],[Measurement_Kind]]="number", 1000, IF(Table13[[#This Row],[Measurement_Kind]]=OR("boolean", "str"), 1, "N/A"))</f>
        <v>#VALUE!</v>
      </c>
      <c r="N2676" t="str">
        <f>_xlfn.IFNA(INDEX('[1]Unit _Table'!B:B, MATCH(H2676, '[1]Unit _Table'!A:A)), "")</f>
        <v/>
      </c>
      <c r="O2676" t="s">
        <v>8</v>
      </c>
      <c r="S2676" t="b">
        <v>0</v>
      </c>
    </row>
    <row r="2677" spans="1:19">
      <c r="A2677" s="1">
        <v>2675</v>
      </c>
      <c r="B2677" t="s">
        <v>45</v>
      </c>
      <c r="C2677" t="s">
        <v>75</v>
      </c>
      <c r="D2677" t="s">
        <v>347</v>
      </c>
      <c r="F2677" t="s">
        <v>308</v>
      </c>
      <c r="I2677" t="e">
        <f>IF(Table13[[#This Row],[Measurement_Kind]]="number", 1000, IF(Table13[[#This Row],[Measurement_Kind]]=OR("boolean", "str"), 1, "N/A"))</f>
        <v>#VALUE!</v>
      </c>
      <c r="N2677" t="str">
        <f>_xlfn.IFNA(INDEX('[1]Unit _Table'!B:B, MATCH(H2677, '[1]Unit _Table'!A:A)), "")</f>
        <v/>
      </c>
      <c r="O2677" t="s">
        <v>8</v>
      </c>
      <c r="S2677" t="b">
        <v>0</v>
      </c>
    </row>
    <row r="2678" spans="1:19">
      <c r="A2678" s="1">
        <v>2676</v>
      </c>
      <c r="B2678" t="s">
        <v>45</v>
      </c>
      <c r="C2678" t="s">
        <v>77</v>
      </c>
      <c r="D2678" t="s">
        <v>347</v>
      </c>
      <c r="F2678" t="s">
        <v>308</v>
      </c>
      <c r="I2678" t="e">
        <f>IF(Table13[[#This Row],[Measurement_Kind]]="number", 1000, IF(Table13[[#This Row],[Measurement_Kind]]=OR("boolean", "str"), 1, "N/A"))</f>
        <v>#VALUE!</v>
      </c>
      <c r="N2678" t="str">
        <f>_xlfn.IFNA(INDEX('[1]Unit _Table'!B:B, MATCH(H2678, '[1]Unit _Table'!A:A)), "")</f>
        <v/>
      </c>
      <c r="O2678" t="s">
        <v>8</v>
      </c>
      <c r="S2678" t="b">
        <v>0</v>
      </c>
    </row>
    <row r="2679" spans="1:19">
      <c r="A2679" s="1">
        <v>2677</v>
      </c>
      <c r="B2679" t="s">
        <v>45</v>
      </c>
      <c r="C2679" t="s">
        <v>78</v>
      </c>
      <c r="D2679" t="s">
        <v>347</v>
      </c>
      <c r="F2679" t="s">
        <v>308</v>
      </c>
      <c r="I2679" t="e">
        <f>IF(Table13[[#This Row],[Measurement_Kind]]="number", 1000, IF(Table13[[#This Row],[Measurement_Kind]]=OR("boolean", "str"), 1, "N/A"))</f>
        <v>#VALUE!</v>
      </c>
      <c r="N2679" t="str">
        <f>_xlfn.IFNA(INDEX('[1]Unit _Table'!B:B, MATCH(H2679, '[1]Unit _Table'!A:A)), "")</f>
        <v/>
      </c>
      <c r="O2679" t="s">
        <v>8</v>
      </c>
      <c r="S2679" t="b">
        <v>0</v>
      </c>
    </row>
    <row r="2680" spans="1:19">
      <c r="A2680" s="1">
        <v>2678</v>
      </c>
      <c r="B2680" t="s">
        <v>45</v>
      </c>
      <c r="C2680" t="s">
        <v>79</v>
      </c>
      <c r="D2680" t="s">
        <v>347</v>
      </c>
      <c r="F2680" t="s">
        <v>308</v>
      </c>
      <c r="I2680" t="e">
        <f>IF(Table13[[#This Row],[Measurement_Kind]]="number", 1000, IF(Table13[[#This Row],[Measurement_Kind]]=OR("boolean", "str"), 1, "N/A"))</f>
        <v>#VALUE!</v>
      </c>
      <c r="N2680" t="str">
        <f>_xlfn.IFNA(INDEX('[1]Unit _Table'!B:B, MATCH(H2680, '[1]Unit _Table'!A:A)), "")</f>
        <v/>
      </c>
      <c r="O2680" t="s">
        <v>8</v>
      </c>
      <c r="S2680" t="b">
        <v>0</v>
      </c>
    </row>
    <row r="2681" spans="1:19">
      <c r="A2681" s="1">
        <v>2679</v>
      </c>
      <c r="B2681" t="s">
        <v>45</v>
      </c>
      <c r="C2681" t="s">
        <v>80</v>
      </c>
      <c r="D2681" t="s">
        <v>347</v>
      </c>
      <c r="F2681" t="s">
        <v>308</v>
      </c>
      <c r="I2681" t="e">
        <f>IF(Table13[[#This Row],[Measurement_Kind]]="number", 1000, IF(Table13[[#This Row],[Measurement_Kind]]=OR("boolean", "str"), 1, "N/A"))</f>
        <v>#VALUE!</v>
      </c>
      <c r="N2681" t="str">
        <f>_xlfn.IFNA(INDEX('[1]Unit _Table'!B:B, MATCH(H2681, '[1]Unit _Table'!A:A)), "")</f>
        <v/>
      </c>
      <c r="O2681" t="s">
        <v>8</v>
      </c>
      <c r="S2681" t="b">
        <v>0</v>
      </c>
    </row>
    <row r="2682" spans="1:19">
      <c r="A2682" s="1">
        <v>2680</v>
      </c>
      <c r="B2682" t="s">
        <v>45</v>
      </c>
      <c r="C2682" t="s">
        <v>89</v>
      </c>
      <c r="D2682" t="s">
        <v>347</v>
      </c>
      <c r="F2682" t="s">
        <v>308</v>
      </c>
      <c r="I2682" t="e">
        <f>IF(Table13[[#This Row],[Measurement_Kind]]="number", 1000, IF(Table13[[#This Row],[Measurement_Kind]]=OR("boolean", "str"), 1, "N/A"))</f>
        <v>#VALUE!</v>
      </c>
      <c r="N2682" t="str">
        <f>_xlfn.IFNA(INDEX('[1]Unit _Table'!B:B, MATCH(H2682, '[1]Unit _Table'!A:A)), "")</f>
        <v/>
      </c>
      <c r="O2682" t="s">
        <v>8</v>
      </c>
      <c r="S2682" t="b">
        <v>0</v>
      </c>
    </row>
    <row r="2683" spans="1:19">
      <c r="A2683" s="1">
        <v>2681</v>
      </c>
      <c r="B2683" t="s">
        <v>45</v>
      </c>
      <c r="C2683" t="s">
        <v>90</v>
      </c>
      <c r="D2683" t="s">
        <v>347</v>
      </c>
      <c r="F2683" t="s">
        <v>308</v>
      </c>
      <c r="I2683" t="e">
        <f>IF(Table13[[#This Row],[Measurement_Kind]]="number", 1000, IF(Table13[[#This Row],[Measurement_Kind]]=OR("boolean", "str"), 1, "N/A"))</f>
        <v>#VALUE!</v>
      </c>
      <c r="N2683" t="str">
        <f>_xlfn.IFNA(INDEX('[1]Unit _Table'!B:B, MATCH(H2683, '[1]Unit _Table'!A:A)), "")</f>
        <v/>
      </c>
      <c r="O2683" t="s">
        <v>8</v>
      </c>
      <c r="S2683" t="b">
        <v>0</v>
      </c>
    </row>
    <row r="2684" spans="1:19">
      <c r="A2684" s="1">
        <v>2682</v>
      </c>
      <c r="B2684" t="s">
        <v>45</v>
      </c>
      <c r="C2684" t="s">
        <v>91</v>
      </c>
      <c r="D2684" t="s">
        <v>347</v>
      </c>
      <c r="F2684" t="s">
        <v>308</v>
      </c>
      <c r="I2684" t="e">
        <f>IF(Table13[[#This Row],[Measurement_Kind]]="number", 1000, IF(Table13[[#This Row],[Measurement_Kind]]=OR("boolean", "str"), 1, "N/A"))</f>
        <v>#VALUE!</v>
      </c>
      <c r="N2684" t="str">
        <f>_xlfn.IFNA(INDEX('[1]Unit _Table'!B:B, MATCH(H2684, '[1]Unit _Table'!A:A)), "")</f>
        <v/>
      </c>
      <c r="O2684" t="s">
        <v>8</v>
      </c>
      <c r="S2684" t="b">
        <v>0</v>
      </c>
    </row>
    <row r="2685" spans="1:19">
      <c r="A2685" s="1">
        <v>2683</v>
      </c>
      <c r="B2685" t="s">
        <v>45</v>
      </c>
      <c r="C2685" t="s">
        <v>92</v>
      </c>
      <c r="D2685" t="s">
        <v>347</v>
      </c>
      <c r="F2685" t="s">
        <v>308</v>
      </c>
      <c r="I2685" t="e">
        <f>IF(Table13[[#This Row],[Measurement_Kind]]="number", 1000, IF(Table13[[#This Row],[Measurement_Kind]]=OR("boolean", "str"), 1, "N/A"))</f>
        <v>#VALUE!</v>
      </c>
      <c r="N2685" t="str">
        <f>_xlfn.IFNA(INDEX('[1]Unit _Table'!B:B, MATCH(H2685, '[1]Unit _Table'!A:A)), "")</f>
        <v/>
      </c>
      <c r="O2685" t="s">
        <v>8</v>
      </c>
      <c r="S2685" t="b">
        <v>0</v>
      </c>
    </row>
    <row r="2686" spans="1:19">
      <c r="A2686" s="1">
        <v>2684</v>
      </c>
      <c r="B2686" t="s">
        <v>21</v>
      </c>
      <c r="C2686" t="s">
        <v>174</v>
      </c>
      <c r="D2686" t="s">
        <v>346</v>
      </c>
      <c r="E2686" t="s">
        <v>528</v>
      </c>
      <c r="F2686" t="s">
        <v>509</v>
      </c>
      <c r="H2686" t="s">
        <v>383</v>
      </c>
      <c r="I2686">
        <v>1000</v>
      </c>
      <c r="K2686" t="s">
        <v>425</v>
      </c>
      <c r="L2686" t="s">
        <v>423</v>
      </c>
      <c r="M2686" t="s">
        <v>380</v>
      </c>
      <c r="N2686" t="str">
        <f>_xlfn.IFNA(INDEX('[1]Unit _Table'!B:B, MATCH(H2686, '[1]Unit _Table'!$A$1:$A$1000)), "")</f>
        <v>fahrenheit</v>
      </c>
      <c r="O2686" t="s">
        <v>8</v>
      </c>
      <c r="S2686" t="b">
        <v>1</v>
      </c>
    </row>
    <row r="2687" spans="1:19">
      <c r="A2687" s="1">
        <v>2685</v>
      </c>
      <c r="B2687" t="s">
        <v>21</v>
      </c>
      <c r="C2687" t="s">
        <v>175</v>
      </c>
      <c r="D2687" t="s">
        <v>346</v>
      </c>
      <c r="E2687" t="s">
        <v>528</v>
      </c>
      <c r="F2687" t="s">
        <v>509</v>
      </c>
      <c r="H2687" t="s">
        <v>383</v>
      </c>
      <c r="I2687">
        <v>1000</v>
      </c>
      <c r="K2687" t="s">
        <v>418</v>
      </c>
      <c r="L2687" t="s">
        <v>423</v>
      </c>
      <c r="M2687" t="s">
        <v>380</v>
      </c>
      <c r="N2687" t="str">
        <f>_xlfn.IFNA(INDEX('[1]Unit _Table'!B:B, MATCH(H2687, '[1]Unit _Table'!$A$1:$A$1000)), "")</f>
        <v>fahrenheit</v>
      </c>
      <c r="O2687" t="s">
        <v>8</v>
      </c>
      <c r="S2687" t="b">
        <v>1</v>
      </c>
    </row>
    <row r="2688" spans="1:19">
      <c r="A2688" s="1">
        <v>2686</v>
      </c>
      <c r="B2688" t="s">
        <v>21</v>
      </c>
      <c r="C2688" t="s">
        <v>176</v>
      </c>
      <c r="D2688" t="s">
        <v>346</v>
      </c>
      <c r="E2688" t="s">
        <v>528</v>
      </c>
      <c r="F2688" t="s">
        <v>509</v>
      </c>
      <c r="H2688" t="s">
        <v>383</v>
      </c>
      <c r="I2688">
        <v>1000</v>
      </c>
      <c r="K2688" t="s">
        <v>426</v>
      </c>
      <c r="L2688" t="s">
        <v>306</v>
      </c>
      <c r="M2688" t="s">
        <v>380</v>
      </c>
      <c r="N2688" t="str">
        <f>_xlfn.IFNA(INDEX('[1]Unit _Table'!B:B, MATCH(H2688, '[1]Unit _Table'!$A$1:$A$1000)), "")</f>
        <v>fahrenheit</v>
      </c>
      <c r="O2688" t="s">
        <v>8</v>
      </c>
      <c r="S2688" t="b">
        <v>1</v>
      </c>
    </row>
    <row r="2689" spans="1:19">
      <c r="A2689" s="1">
        <v>2687</v>
      </c>
      <c r="B2689" t="s">
        <v>21</v>
      </c>
      <c r="C2689" t="s">
        <v>177</v>
      </c>
      <c r="D2689" t="s">
        <v>346</v>
      </c>
      <c r="E2689" t="s">
        <v>528</v>
      </c>
      <c r="F2689" t="s">
        <v>509</v>
      </c>
      <c r="I2689">
        <v>1000</v>
      </c>
      <c r="K2689" t="s">
        <v>448</v>
      </c>
      <c r="L2689" t="s">
        <v>306</v>
      </c>
      <c r="M2689" t="s">
        <v>380</v>
      </c>
      <c r="N2689" t="str">
        <f>_xlfn.IFNA(INDEX('[1]Unit _Table'!B:B, MATCH(H2689, '[1]Unit _Table'!A808:A1807)), "")</f>
        <v/>
      </c>
      <c r="O2689" t="s">
        <v>8</v>
      </c>
      <c r="S2689" t="b">
        <v>1</v>
      </c>
    </row>
    <row r="2690" spans="1:19">
      <c r="A2690" s="1">
        <v>2688</v>
      </c>
      <c r="B2690" t="s">
        <v>21</v>
      </c>
      <c r="C2690" t="s">
        <v>178</v>
      </c>
      <c r="D2690" t="s">
        <v>346</v>
      </c>
      <c r="E2690" t="s">
        <v>528</v>
      </c>
      <c r="F2690" t="s">
        <v>509</v>
      </c>
      <c r="I2690">
        <v>1000</v>
      </c>
      <c r="K2690" t="s">
        <v>427</v>
      </c>
      <c r="L2690" t="s">
        <v>423</v>
      </c>
      <c r="M2690" t="s">
        <v>380</v>
      </c>
      <c r="N2690" t="str">
        <f>_xlfn.IFNA(INDEX('[1]Unit _Table'!B:B, MATCH(H2690, '[1]Unit _Table'!A907:A1906)), "")</f>
        <v/>
      </c>
      <c r="O2690" t="s">
        <v>8</v>
      </c>
      <c r="S2690" t="b">
        <v>1</v>
      </c>
    </row>
    <row r="2691" spans="1:19">
      <c r="A2691" s="1">
        <v>2689</v>
      </c>
      <c r="B2691" t="s">
        <v>21</v>
      </c>
      <c r="C2691" t="s">
        <v>179</v>
      </c>
      <c r="D2691" t="s">
        <v>346</v>
      </c>
      <c r="E2691" t="s">
        <v>528</v>
      </c>
      <c r="F2691" t="s">
        <v>509</v>
      </c>
      <c r="H2691" t="s">
        <v>383</v>
      </c>
      <c r="I2691">
        <v>1000</v>
      </c>
      <c r="K2691" t="s">
        <v>425</v>
      </c>
      <c r="L2691" t="s">
        <v>423</v>
      </c>
      <c r="M2691" t="s">
        <v>380</v>
      </c>
      <c r="N2691" t="str">
        <f>_xlfn.IFNA(INDEX('[1]Unit _Table'!B:B, MATCH(H2691, '[1]Unit _Table'!$A$1:$A$1000)), "")</f>
        <v>fahrenheit</v>
      </c>
      <c r="O2691" t="s">
        <v>8</v>
      </c>
      <c r="S2691" t="b">
        <v>1</v>
      </c>
    </row>
    <row r="2692" spans="1:19">
      <c r="A2692" s="1">
        <v>2690</v>
      </c>
      <c r="B2692" t="s">
        <v>21</v>
      </c>
      <c r="C2692" t="s">
        <v>180</v>
      </c>
      <c r="D2692" t="s">
        <v>346</v>
      </c>
      <c r="E2692" t="s">
        <v>528</v>
      </c>
      <c r="F2692" t="s">
        <v>509</v>
      </c>
      <c r="H2692" t="s">
        <v>383</v>
      </c>
      <c r="I2692">
        <v>1000</v>
      </c>
      <c r="K2692" t="s">
        <v>424</v>
      </c>
      <c r="L2692" t="s">
        <v>423</v>
      </c>
      <c r="M2692" t="s">
        <v>380</v>
      </c>
      <c r="N2692" t="str">
        <f>_xlfn.IFNA(INDEX('[1]Unit _Table'!B:B, MATCH(H2692, '[1]Unit _Table'!$A$1:$A$1000)), "")</f>
        <v>fahrenheit</v>
      </c>
      <c r="O2692" t="s">
        <v>8</v>
      </c>
      <c r="S2692" t="b">
        <v>1</v>
      </c>
    </row>
    <row r="2693" spans="1:19">
      <c r="A2693" s="1">
        <v>2691</v>
      </c>
      <c r="B2693" t="s">
        <v>21</v>
      </c>
      <c r="C2693" t="s">
        <v>181</v>
      </c>
      <c r="D2693" t="s">
        <v>346</v>
      </c>
      <c r="F2693" t="s">
        <v>509</v>
      </c>
      <c r="I2693" t="e">
        <f>IF(Table13[[#This Row],[Measurement_Kind]]="number", 1000, IF(Table13[[#This Row],[Measurement_Kind]]=OR("boolean", "str"), 1, "N/A"))</f>
        <v>#VALUE!</v>
      </c>
      <c r="N2693" t="str">
        <f>_xlfn.IFNA(INDEX('[1]Unit _Table'!B:B, MATCH(H2693, '[1]Unit _Table'!A:A)), "")</f>
        <v/>
      </c>
      <c r="O2693" t="s">
        <v>8</v>
      </c>
      <c r="S2693" t="b">
        <v>0</v>
      </c>
    </row>
    <row r="2694" spans="1:19">
      <c r="A2694" s="1">
        <v>2692</v>
      </c>
      <c r="B2694" t="s">
        <v>21</v>
      </c>
      <c r="C2694" t="s">
        <v>182</v>
      </c>
      <c r="D2694" t="s">
        <v>346</v>
      </c>
      <c r="F2694" t="s">
        <v>509</v>
      </c>
      <c r="I2694" t="e">
        <f>IF(Table13[[#This Row],[Measurement_Kind]]="number", 1000, IF(Table13[[#This Row],[Measurement_Kind]]=OR("boolean", "str"), 1, "N/A"))</f>
        <v>#VALUE!</v>
      </c>
      <c r="N2694" t="str">
        <f>_xlfn.IFNA(INDEX('[1]Unit _Table'!B:B, MATCH(H2694, '[1]Unit _Table'!A:A)), "")</f>
        <v/>
      </c>
      <c r="O2694" t="s">
        <v>8</v>
      </c>
      <c r="S2694" t="b">
        <v>0</v>
      </c>
    </row>
    <row r="2695" spans="1:19">
      <c r="A2695" s="1">
        <v>2693</v>
      </c>
      <c r="B2695" t="s">
        <v>21</v>
      </c>
      <c r="C2695" t="s">
        <v>534</v>
      </c>
      <c r="D2695" t="s">
        <v>346</v>
      </c>
      <c r="E2695" t="s">
        <v>528</v>
      </c>
      <c r="F2695" t="s">
        <v>509</v>
      </c>
      <c r="I2695">
        <v>1000</v>
      </c>
      <c r="K2695" t="s">
        <v>533</v>
      </c>
      <c r="L2695" t="s">
        <v>306</v>
      </c>
      <c r="M2695" t="s">
        <v>380</v>
      </c>
      <c r="N2695" t="str">
        <f>_xlfn.IFNA(INDEX('[1]Unit _Table'!B:B, MATCH(H2695, '[1]Unit _Table'!A1593:A2592)), "")</f>
        <v/>
      </c>
      <c r="O2695" t="s">
        <v>8</v>
      </c>
      <c r="S2695" t="b">
        <v>0</v>
      </c>
    </row>
    <row r="2696" spans="1:19">
      <c r="A2696" s="1">
        <v>2694</v>
      </c>
      <c r="B2696" t="s">
        <v>21</v>
      </c>
      <c r="C2696" t="s">
        <v>183</v>
      </c>
      <c r="D2696" t="s">
        <v>346</v>
      </c>
      <c r="E2696" t="s">
        <v>528</v>
      </c>
      <c r="F2696" t="s">
        <v>509</v>
      </c>
      <c r="H2696" t="s">
        <v>505</v>
      </c>
      <c r="I2696">
        <v>1000</v>
      </c>
      <c r="K2696" t="s">
        <v>421</v>
      </c>
      <c r="L2696" t="s">
        <v>306</v>
      </c>
      <c r="M2696" t="s">
        <v>305</v>
      </c>
      <c r="N2696" t="s">
        <v>504</v>
      </c>
      <c r="O2696" t="s">
        <v>8</v>
      </c>
      <c r="S2696" t="b">
        <v>0</v>
      </c>
    </row>
    <row r="2697" spans="1:19">
      <c r="A2697" s="1">
        <v>2695</v>
      </c>
      <c r="B2697" t="s">
        <v>21</v>
      </c>
      <c r="C2697" t="s">
        <v>184</v>
      </c>
      <c r="D2697" t="s">
        <v>346</v>
      </c>
      <c r="E2697" t="s">
        <v>528</v>
      </c>
      <c r="F2697" t="s">
        <v>509</v>
      </c>
      <c r="I2697">
        <v>1000</v>
      </c>
      <c r="K2697" t="s">
        <v>421</v>
      </c>
      <c r="L2697" t="s">
        <v>306</v>
      </c>
      <c r="M2697" t="s">
        <v>305</v>
      </c>
      <c r="N2697" t="str">
        <f>_xlfn.IFNA(INDEX('[1]Unit _Table'!B:B, MATCH(H2697, '[1]Unit _Table'!A1695:A2694)), "")</f>
        <v/>
      </c>
      <c r="O2697" t="s">
        <v>8</v>
      </c>
      <c r="S2697" t="b">
        <v>0</v>
      </c>
    </row>
    <row r="2698" spans="1:19">
      <c r="A2698" s="1">
        <v>2696</v>
      </c>
      <c r="B2698" t="s">
        <v>21</v>
      </c>
      <c r="C2698" t="s">
        <v>185</v>
      </c>
      <c r="D2698" t="s">
        <v>346</v>
      </c>
      <c r="E2698" t="s">
        <v>528</v>
      </c>
      <c r="F2698" t="s">
        <v>509</v>
      </c>
      <c r="I2698">
        <v>1000</v>
      </c>
      <c r="K2698" t="s">
        <v>307</v>
      </c>
      <c r="L2698" t="s">
        <v>299</v>
      </c>
      <c r="M2698" t="s">
        <v>305</v>
      </c>
      <c r="N2698" t="str">
        <f>_xlfn.IFNA(INDEX('[1]Unit _Table'!B:B, MATCH(H2698, '[1]Unit _Table'!A1774:A2773)), "")</f>
        <v/>
      </c>
      <c r="O2698" t="s">
        <v>8</v>
      </c>
      <c r="S2698" t="b">
        <v>0</v>
      </c>
    </row>
    <row r="2699" spans="1:19">
      <c r="A2699" s="1">
        <v>2697</v>
      </c>
      <c r="B2699" t="s">
        <v>21</v>
      </c>
      <c r="C2699" t="s">
        <v>186</v>
      </c>
      <c r="D2699" t="s">
        <v>346</v>
      </c>
      <c r="E2699" t="s">
        <v>528</v>
      </c>
      <c r="F2699" t="s">
        <v>509</v>
      </c>
      <c r="H2699" t="s">
        <v>383</v>
      </c>
      <c r="I2699">
        <v>1000</v>
      </c>
      <c r="K2699" t="s">
        <v>418</v>
      </c>
      <c r="L2699" t="s">
        <v>306</v>
      </c>
      <c r="M2699" t="s">
        <v>380</v>
      </c>
      <c r="N2699" t="str">
        <f>_xlfn.IFNA(INDEX('[1]Unit _Table'!B:B, MATCH(H2699, '[1]Unit _Table'!$A$1:$A$1000)), "")</f>
        <v>fahrenheit</v>
      </c>
      <c r="O2699" t="s">
        <v>8</v>
      </c>
      <c r="S2699" t="b">
        <v>1</v>
      </c>
    </row>
    <row r="2700" spans="1:19">
      <c r="A2700" s="1">
        <v>2698</v>
      </c>
      <c r="B2700" t="s">
        <v>21</v>
      </c>
      <c r="C2700" t="s">
        <v>187</v>
      </c>
      <c r="D2700" t="s">
        <v>346</v>
      </c>
      <c r="E2700" t="s">
        <v>528</v>
      </c>
      <c r="F2700" t="s">
        <v>509</v>
      </c>
      <c r="I2700">
        <v>1000</v>
      </c>
      <c r="K2700" t="s">
        <v>379</v>
      </c>
      <c r="L2700" t="s">
        <v>306</v>
      </c>
      <c r="M2700" t="s">
        <v>305</v>
      </c>
      <c r="N2700" t="str">
        <f>_xlfn.IFNA(INDEX('[1]Unit _Table'!B:B, MATCH(H2700, '[1]Unit _Table'!A2113:A3112)), "")</f>
        <v/>
      </c>
      <c r="O2700" t="s">
        <v>8</v>
      </c>
      <c r="S2700" t="b">
        <v>0</v>
      </c>
    </row>
    <row r="2701" spans="1:19">
      <c r="A2701" s="1">
        <v>2699</v>
      </c>
      <c r="B2701" t="s">
        <v>21</v>
      </c>
      <c r="C2701" t="s">
        <v>188</v>
      </c>
      <c r="D2701" t="s">
        <v>346</v>
      </c>
      <c r="F2701" t="s">
        <v>509</v>
      </c>
      <c r="I2701" t="e">
        <f>IF(Table13[[#This Row],[Measurement_Kind]]="number", 1000, IF(Table13[[#This Row],[Measurement_Kind]]=OR("boolean", "str"), 1, "N/A"))</f>
        <v>#VALUE!</v>
      </c>
      <c r="N2701" t="str">
        <f>_xlfn.IFNA(INDEX('[1]Unit _Table'!B:B, MATCH(H2701, '[1]Unit _Table'!A:A)), "")</f>
        <v/>
      </c>
      <c r="O2701" t="s">
        <v>8</v>
      </c>
      <c r="S2701" t="b">
        <v>0</v>
      </c>
    </row>
    <row r="2702" spans="1:19">
      <c r="A2702" s="1">
        <v>2700</v>
      </c>
      <c r="B2702" t="s">
        <v>21</v>
      </c>
      <c r="C2702" t="s">
        <v>131</v>
      </c>
      <c r="D2702" t="s">
        <v>346</v>
      </c>
      <c r="E2702" t="s">
        <v>528</v>
      </c>
      <c r="F2702" t="s">
        <v>509</v>
      </c>
      <c r="I2702">
        <v>1000</v>
      </c>
      <c r="K2702" t="s">
        <v>417</v>
      </c>
      <c r="L2702" t="s">
        <v>306</v>
      </c>
      <c r="M2702" t="s">
        <v>380</v>
      </c>
      <c r="N2702" t="str">
        <f>_xlfn.IFNA(INDEX('[1]Unit _Table'!B:B, MATCH(H2702, '[1]Unit _Table'!A1924:A2923)), "")</f>
        <v/>
      </c>
      <c r="O2702" t="s">
        <v>8</v>
      </c>
      <c r="S2702" t="b">
        <v>0</v>
      </c>
    </row>
    <row r="2703" spans="1:19">
      <c r="A2703" s="1">
        <v>2701</v>
      </c>
      <c r="B2703" t="s">
        <v>21</v>
      </c>
      <c r="C2703" t="s">
        <v>189</v>
      </c>
      <c r="D2703" t="s">
        <v>346</v>
      </c>
      <c r="E2703" t="s">
        <v>528</v>
      </c>
      <c r="F2703" t="s">
        <v>509</v>
      </c>
      <c r="I2703">
        <v>1000</v>
      </c>
      <c r="K2703" t="s">
        <v>461</v>
      </c>
      <c r="L2703" t="s">
        <v>306</v>
      </c>
      <c r="M2703" t="s">
        <v>380</v>
      </c>
      <c r="N2703" t="str">
        <f>_xlfn.IFNA(INDEX('[1]Unit _Table'!B:B, MATCH(H2703, '[1]Unit _Table'!A1975:A2974)), "")</f>
        <v/>
      </c>
      <c r="O2703" t="s">
        <v>8</v>
      </c>
      <c r="S2703" t="b">
        <v>0</v>
      </c>
    </row>
    <row r="2704" spans="1:19">
      <c r="A2704" s="1">
        <v>2702</v>
      </c>
      <c r="B2704" t="s">
        <v>21</v>
      </c>
      <c r="C2704" t="s">
        <v>132</v>
      </c>
      <c r="D2704" t="s">
        <v>346</v>
      </c>
      <c r="E2704" t="s">
        <v>528</v>
      </c>
      <c r="F2704" t="s">
        <v>509</v>
      </c>
      <c r="I2704">
        <v>1000</v>
      </c>
      <c r="K2704" t="s">
        <v>378</v>
      </c>
      <c r="L2704" t="s">
        <v>306</v>
      </c>
      <c r="M2704" t="s">
        <v>305</v>
      </c>
      <c r="N2704" t="str">
        <f>_xlfn.IFNA(INDEX('[1]Unit _Table'!B:B, MATCH(H2704, '[1]Unit _Table'!A2662:A3661)), "")</f>
        <v/>
      </c>
      <c r="O2704" t="s">
        <v>8</v>
      </c>
      <c r="S2704" t="b">
        <v>0</v>
      </c>
    </row>
    <row r="2705" spans="1:19">
      <c r="A2705" s="1">
        <v>2703</v>
      </c>
      <c r="B2705" t="s">
        <v>21</v>
      </c>
      <c r="C2705" t="s">
        <v>190</v>
      </c>
      <c r="D2705" t="s">
        <v>346</v>
      </c>
      <c r="F2705" t="s">
        <v>509</v>
      </c>
      <c r="I2705" t="e">
        <f>IF(Table13[[#This Row],[Measurement_Kind]]="number", 1000, IF(Table13[[#This Row],[Measurement_Kind]]=OR("boolean", "str"), 1, "N/A"))</f>
        <v>#VALUE!</v>
      </c>
      <c r="N2705" t="str">
        <f>_xlfn.IFNA(INDEX('[1]Unit _Table'!B:B, MATCH(H2705, '[1]Unit _Table'!A:A)), "")</f>
        <v/>
      </c>
      <c r="O2705" t="s">
        <v>8</v>
      </c>
      <c r="S2705" t="b">
        <v>0</v>
      </c>
    </row>
    <row r="2706" spans="1:19">
      <c r="A2706" s="1">
        <v>2704</v>
      </c>
      <c r="B2706" t="s">
        <v>21</v>
      </c>
      <c r="C2706" t="s">
        <v>191</v>
      </c>
      <c r="D2706" t="s">
        <v>346</v>
      </c>
      <c r="F2706" t="s">
        <v>509</v>
      </c>
      <c r="I2706" t="e">
        <f>IF(Table13[[#This Row],[Measurement_Kind]]="number", 1000, IF(Table13[[#This Row],[Measurement_Kind]]=OR("boolean", "str"), 1, "N/A"))</f>
        <v>#VALUE!</v>
      </c>
      <c r="N2706" t="str">
        <f>_xlfn.IFNA(INDEX('[1]Unit _Table'!B:B, MATCH(H2706, '[1]Unit _Table'!A:A)), "")</f>
        <v/>
      </c>
      <c r="O2706" t="s">
        <v>8</v>
      </c>
      <c r="S2706" t="b">
        <v>0</v>
      </c>
    </row>
    <row r="2707" spans="1:19">
      <c r="A2707" s="1">
        <v>2705</v>
      </c>
      <c r="B2707" t="s">
        <v>21</v>
      </c>
      <c r="C2707" t="s">
        <v>192</v>
      </c>
      <c r="D2707" t="s">
        <v>346</v>
      </c>
      <c r="E2707" t="s">
        <v>528</v>
      </c>
      <c r="F2707" t="s">
        <v>509</v>
      </c>
      <c r="I2707">
        <v>1000</v>
      </c>
      <c r="K2707" t="s">
        <v>416</v>
      </c>
      <c r="L2707" t="s">
        <v>306</v>
      </c>
      <c r="M2707" t="s">
        <v>380</v>
      </c>
      <c r="N2707" t="str">
        <f>_xlfn.IFNA(INDEX('[1]Unit _Table'!B:B, MATCH(H2707, '[1]Unit _Table'!A2028:A3027)), "")</f>
        <v/>
      </c>
      <c r="O2707" t="s">
        <v>8</v>
      </c>
      <c r="S2707" t="b">
        <v>0</v>
      </c>
    </row>
    <row r="2708" spans="1:19">
      <c r="A2708" s="1">
        <v>2706</v>
      </c>
      <c r="B2708" t="s">
        <v>21</v>
      </c>
      <c r="C2708" t="s">
        <v>193</v>
      </c>
      <c r="D2708" t="s">
        <v>346</v>
      </c>
      <c r="F2708" t="s">
        <v>509</v>
      </c>
      <c r="I2708" t="e">
        <f>IF(Table13[[#This Row],[Measurement_Kind]]="number", 1000, IF(Table13[[#This Row],[Measurement_Kind]]=OR("boolean", "str"), 1, "N/A"))</f>
        <v>#VALUE!</v>
      </c>
      <c r="N2708" t="str">
        <f>_xlfn.IFNA(INDEX('[1]Unit _Table'!B:B, MATCH(H2708, '[1]Unit _Table'!A:A)), "")</f>
        <v/>
      </c>
      <c r="O2708" t="s">
        <v>8</v>
      </c>
      <c r="S2708" t="b">
        <v>0</v>
      </c>
    </row>
    <row r="2709" spans="1:19">
      <c r="A2709" s="1">
        <v>2707</v>
      </c>
      <c r="B2709" t="s">
        <v>21</v>
      </c>
      <c r="C2709" t="s">
        <v>194</v>
      </c>
      <c r="D2709" t="s">
        <v>346</v>
      </c>
      <c r="F2709" t="s">
        <v>509</v>
      </c>
      <c r="I2709" t="e">
        <f>IF(Table13[[#This Row],[Measurement_Kind]]="number", 1000, IF(Table13[[#This Row],[Measurement_Kind]]=OR("boolean", "str"), 1, "N/A"))</f>
        <v>#VALUE!</v>
      </c>
      <c r="N2709" t="str">
        <f>_xlfn.IFNA(INDEX('[1]Unit _Table'!B:B, MATCH(H2709, '[1]Unit _Table'!A:A)), "")</f>
        <v/>
      </c>
      <c r="O2709" t="s">
        <v>8</v>
      </c>
      <c r="S2709" t="b">
        <v>0</v>
      </c>
    </row>
    <row r="2710" spans="1:19">
      <c r="A2710" s="1">
        <v>2708</v>
      </c>
      <c r="B2710" t="s">
        <v>21</v>
      </c>
      <c r="C2710" t="s">
        <v>195</v>
      </c>
      <c r="D2710" t="s">
        <v>346</v>
      </c>
      <c r="F2710" t="s">
        <v>509</v>
      </c>
      <c r="I2710" t="e">
        <f>IF(Table13[[#This Row],[Measurement_Kind]]="number", 1000, IF(Table13[[#This Row],[Measurement_Kind]]=OR("boolean", "str"), 1, "N/A"))</f>
        <v>#VALUE!</v>
      </c>
      <c r="N2710" t="str">
        <f>_xlfn.IFNA(INDEX('[1]Unit _Table'!B:B, MATCH(H2710, '[1]Unit _Table'!A:A)), "")</f>
        <v/>
      </c>
      <c r="O2710" t="s">
        <v>8</v>
      </c>
      <c r="S2710" t="b">
        <v>0</v>
      </c>
    </row>
    <row r="2711" spans="1:19">
      <c r="A2711" s="1">
        <v>2709</v>
      </c>
      <c r="B2711" t="s">
        <v>21</v>
      </c>
      <c r="C2711" t="s">
        <v>196</v>
      </c>
      <c r="D2711" t="s">
        <v>346</v>
      </c>
      <c r="F2711" t="s">
        <v>509</v>
      </c>
      <c r="I2711" t="e">
        <f>IF(Table13[[#This Row],[Measurement_Kind]]="number", 1000, IF(Table13[[#This Row],[Measurement_Kind]]=OR("boolean", "str"), 1, "N/A"))</f>
        <v>#VALUE!</v>
      </c>
      <c r="N2711" t="str">
        <f>_xlfn.IFNA(INDEX('[1]Unit _Table'!B:B, MATCH(H2711, '[1]Unit _Table'!A:A)), "")</f>
        <v/>
      </c>
      <c r="O2711" t="s">
        <v>8</v>
      </c>
      <c r="S2711" t="b">
        <v>0</v>
      </c>
    </row>
    <row r="2712" spans="1:19">
      <c r="A2712" s="1">
        <v>2710</v>
      </c>
      <c r="B2712" t="s">
        <v>21</v>
      </c>
      <c r="C2712" t="s">
        <v>197</v>
      </c>
      <c r="D2712" t="s">
        <v>346</v>
      </c>
      <c r="E2712" t="s">
        <v>528</v>
      </c>
      <c r="F2712" t="s">
        <v>509</v>
      </c>
      <c r="I2712">
        <v>1</v>
      </c>
      <c r="K2712" t="s">
        <v>414</v>
      </c>
      <c r="L2712" t="s">
        <v>299</v>
      </c>
      <c r="M2712" t="s">
        <v>298</v>
      </c>
      <c r="N2712" t="str">
        <f>_xlfn.IFNA(INDEX('[1]Unit _Table'!B:B, MATCH(H2712, '[1]Unit _Table'!A2151:A3150)), "")</f>
        <v/>
      </c>
      <c r="O2712" t="s">
        <v>8</v>
      </c>
      <c r="S2712" t="b">
        <v>0</v>
      </c>
    </row>
    <row r="2713" spans="1:19">
      <c r="A2713" s="1">
        <v>2711</v>
      </c>
      <c r="B2713" t="s">
        <v>21</v>
      </c>
      <c r="C2713" t="s">
        <v>529</v>
      </c>
      <c r="D2713" t="s">
        <v>346</v>
      </c>
      <c r="E2713" t="s">
        <v>528</v>
      </c>
      <c r="F2713" t="s">
        <v>509</v>
      </c>
      <c r="I2713">
        <v>1000</v>
      </c>
      <c r="K2713" t="s">
        <v>378</v>
      </c>
      <c r="L2713" t="s">
        <v>306</v>
      </c>
      <c r="M2713" t="s">
        <v>305</v>
      </c>
      <c r="N2713" t="str">
        <f>_xlfn.IFNA(INDEX('[1]Unit _Table'!B:B, MATCH(H2713, '[1]Unit _Table'!A2924:A3923)), "")</f>
        <v/>
      </c>
      <c r="O2713" t="s">
        <v>8</v>
      </c>
      <c r="S2713" t="b">
        <v>0</v>
      </c>
    </row>
    <row r="2714" spans="1:19">
      <c r="A2714" s="1">
        <v>2712</v>
      </c>
      <c r="B2714" t="s">
        <v>21</v>
      </c>
      <c r="C2714" t="s">
        <v>25</v>
      </c>
      <c r="D2714" t="s">
        <v>346</v>
      </c>
      <c r="F2714" t="s">
        <v>509</v>
      </c>
      <c r="I2714">
        <v>1</v>
      </c>
      <c r="N2714" t="str">
        <f>_xlfn.IFNA(INDEX('[1]Unit _Table'!B:B, MATCH(H2714, '[1]Unit _Table'!A:A)), "")</f>
        <v/>
      </c>
      <c r="O2714" t="s">
        <v>8</v>
      </c>
      <c r="S2714" t="b">
        <v>0</v>
      </c>
    </row>
    <row r="2715" spans="1:19">
      <c r="A2715" s="1">
        <v>2713</v>
      </c>
      <c r="B2715" t="s">
        <v>21</v>
      </c>
      <c r="C2715" t="s">
        <v>200</v>
      </c>
      <c r="D2715" t="s">
        <v>346</v>
      </c>
      <c r="E2715" t="s">
        <v>528</v>
      </c>
      <c r="F2715" t="s">
        <v>509</v>
      </c>
      <c r="I2715">
        <v>1</v>
      </c>
      <c r="K2715" t="s">
        <v>304</v>
      </c>
      <c r="L2715" t="s">
        <v>299</v>
      </c>
      <c r="M2715" t="s">
        <v>298</v>
      </c>
      <c r="N2715" t="str">
        <f>_xlfn.IFNA(INDEX('[1]Unit _Table'!B:B, MATCH(H2715, '[1]Unit _Table'!A2312:A3311)), "")</f>
        <v/>
      </c>
      <c r="O2715" t="s">
        <v>8</v>
      </c>
      <c r="S2715" t="b">
        <v>1</v>
      </c>
    </row>
    <row r="2716" spans="1:19">
      <c r="A2716" s="1">
        <v>2714</v>
      </c>
      <c r="B2716" t="s">
        <v>21</v>
      </c>
      <c r="C2716" t="s">
        <v>201</v>
      </c>
      <c r="D2716" t="s">
        <v>346</v>
      </c>
      <c r="E2716" t="s">
        <v>528</v>
      </c>
      <c r="F2716" t="s">
        <v>509</v>
      </c>
      <c r="I2716">
        <v>1</v>
      </c>
      <c r="K2716" t="s">
        <v>300</v>
      </c>
      <c r="L2716" t="s">
        <v>299</v>
      </c>
      <c r="M2716" t="s">
        <v>298</v>
      </c>
      <c r="N2716" t="str">
        <f>_xlfn.IFNA(INDEX('[1]Unit _Table'!B:B, MATCH(H2716, '[1]Unit _Table'!A4137:A5136)), "")</f>
        <v/>
      </c>
      <c r="O2716" t="s">
        <v>8</v>
      </c>
      <c r="S2716" t="b">
        <v>1</v>
      </c>
    </row>
    <row r="2717" spans="1:19">
      <c r="A2717" s="1">
        <v>2715</v>
      </c>
      <c r="B2717" t="s">
        <v>21</v>
      </c>
      <c r="C2717" t="s">
        <v>202</v>
      </c>
      <c r="D2717" t="s">
        <v>346</v>
      </c>
      <c r="E2717" t="s">
        <v>528</v>
      </c>
      <c r="F2717" t="s">
        <v>509</v>
      </c>
      <c r="H2717" t="s">
        <v>383</v>
      </c>
      <c r="I2717">
        <v>1000</v>
      </c>
      <c r="K2717" t="s">
        <v>386</v>
      </c>
      <c r="L2717" t="s">
        <v>306</v>
      </c>
      <c r="M2717" t="s">
        <v>380</v>
      </c>
      <c r="N2717" t="str">
        <f>_xlfn.IFNA(INDEX('[1]Unit _Table'!B:B, MATCH(H2717, '[1]Unit _Table'!$A$1:$A$1000)), "")</f>
        <v>fahrenheit</v>
      </c>
      <c r="O2717" t="s">
        <v>8</v>
      </c>
      <c r="S2717" t="b">
        <v>0</v>
      </c>
    </row>
    <row r="2718" spans="1:19">
      <c r="A2718" s="1">
        <v>2716</v>
      </c>
      <c r="B2718" t="s">
        <v>21</v>
      </c>
      <c r="C2718" t="s">
        <v>203</v>
      </c>
      <c r="D2718" t="s">
        <v>346</v>
      </c>
      <c r="E2718" t="s">
        <v>528</v>
      </c>
      <c r="F2718" t="s">
        <v>509</v>
      </c>
      <c r="H2718" t="s">
        <v>383</v>
      </c>
      <c r="I2718">
        <v>1000</v>
      </c>
      <c r="K2718" t="s">
        <v>385</v>
      </c>
      <c r="L2718" t="s">
        <v>306</v>
      </c>
      <c r="M2718" t="s">
        <v>380</v>
      </c>
      <c r="N2718" t="str">
        <f>_xlfn.IFNA(INDEX('[1]Unit _Table'!B:B, MATCH(H2718, '[1]Unit _Table'!$A$1:$A$1000)), "")</f>
        <v>fahrenheit</v>
      </c>
      <c r="O2718" t="s">
        <v>8</v>
      </c>
      <c r="S2718" t="b">
        <v>0</v>
      </c>
    </row>
    <row r="2719" spans="1:19">
      <c r="A2719" s="1">
        <v>2717</v>
      </c>
      <c r="B2719" t="s">
        <v>21</v>
      </c>
      <c r="C2719" t="s">
        <v>532</v>
      </c>
      <c r="D2719" t="s">
        <v>346</v>
      </c>
      <c r="E2719" t="s">
        <v>528</v>
      </c>
      <c r="F2719" t="s">
        <v>509</v>
      </c>
      <c r="H2719" t="s">
        <v>383</v>
      </c>
      <c r="I2719">
        <v>1000</v>
      </c>
      <c r="K2719" t="s">
        <v>531</v>
      </c>
      <c r="L2719" t="s">
        <v>306</v>
      </c>
      <c r="M2719" t="s">
        <v>380</v>
      </c>
      <c r="N2719" t="str">
        <f>_xlfn.IFNA(INDEX('[1]Unit _Table'!B:B, MATCH(H2719, '[1]Unit _Table'!$A$1:$A$1000)), "")</f>
        <v>fahrenheit</v>
      </c>
      <c r="O2719" t="s">
        <v>8</v>
      </c>
      <c r="S2719" t="b">
        <v>0</v>
      </c>
    </row>
    <row r="2720" spans="1:19">
      <c r="A2720" s="1">
        <v>2718</v>
      </c>
      <c r="B2720" t="s">
        <v>21</v>
      </c>
      <c r="C2720" t="s">
        <v>147</v>
      </c>
      <c r="D2720" t="s">
        <v>346</v>
      </c>
      <c r="E2720" t="s">
        <v>528</v>
      </c>
      <c r="F2720" t="s">
        <v>509</v>
      </c>
      <c r="I2720">
        <v>1000</v>
      </c>
      <c r="K2720" t="s">
        <v>307</v>
      </c>
      <c r="L2720" t="s">
        <v>376</v>
      </c>
      <c r="M2720" t="s">
        <v>305</v>
      </c>
      <c r="N2720" t="str">
        <f>_xlfn.IFNA(INDEX('[1]Unit _Table'!B:B, MATCH(H2720, '[1]Unit _Table'!A3018:A4017)), "")</f>
        <v/>
      </c>
      <c r="O2720" t="s">
        <v>8</v>
      </c>
      <c r="S2720" t="b">
        <v>0</v>
      </c>
    </row>
    <row r="2721" spans="1:19">
      <c r="A2721" s="1">
        <v>2719</v>
      </c>
      <c r="B2721" t="s">
        <v>21</v>
      </c>
      <c r="C2721" t="s">
        <v>204</v>
      </c>
      <c r="D2721" t="s">
        <v>346</v>
      </c>
      <c r="E2721" t="s">
        <v>528</v>
      </c>
      <c r="F2721" t="s">
        <v>509</v>
      </c>
      <c r="H2721" t="s">
        <v>383</v>
      </c>
      <c r="I2721">
        <v>1000</v>
      </c>
      <c r="K2721" t="s">
        <v>382</v>
      </c>
      <c r="L2721" t="s">
        <v>306</v>
      </c>
      <c r="M2721" t="s">
        <v>380</v>
      </c>
      <c r="N2721" t="str">
        <f>_xlfn.IFNA(INDEX('[1]Unit _Table'!B:B, MATCH(H2721, '[1]Unit _Table'!$A$1:$A$1000)), "")</f>
        <v>fahrenheit</v>
      </c>
      <c r="O2721" t="s">
        <v>8</v>
      </c>
      <c r="S2721" t="b">
        <v>1</v>
      </c>
    </row>
    <row r="2722" spans="1:19">
      <c r="A2722" s="1">
        <v>2720</v>
      </c>
      <c r="B2722" t="s">
        <v>21</v>
      </c>
      <c r="C2722" t="s">
        <v>482</v>
      </c>
      <c r="D2722" t="s">
        <v>346</v>
      </c>
      <c r="E2722" t="s">
        <v>528</v>
      </c>
      <c r="F2722" t="s">
        <v>509</v>
      </c>
      <c r="H2722" t="s">
        <v>383</v>
      </c>
      <c r="I2722">
        <v>1000</v>
      </c>
      <c r="K2722" t="s">
        <v>481</v>
      </c>
      <c r="L2722" t="s">
        <v>306</v>
      </c>
      <c r="M2722" t="s">
        <v>380</v>
      </c>
      <c r="N2722" t="str">
        <f>_xlfn.IFNA(INDEX('[1]Unit _Table'!B:B, MATCH(H2722, '[1]Unit _Table'!$A$1:$A$1000)), "")</f>
        <v>fahrenheit</v>
      </c>
      <c r="O2722" t="s">
        <v>8</v>
      </c>
      <c r="S2722" t="b">
        <v>1</v>
      </c>
    </row>
    <row r="2723" spans="1:19">
      <c r="A2723" s="1">
        <v>2721</v>
      </c>
      <c r="B2723" t="s">
        <v>21</v>
      </c>
      <c r="C2723" t="s">
        <v>495</v>
      </c>
      <c r="D2723" t="s">
        <v>346</v>
      </c>
      <c r="E2723" t="s">
        <v>528</v>
      </c>
      <c r="F2723" t="s">
        <v>509</v>
      </c>
      <c r="H2723" t="s">
        <v>383</v>
      </c>
      <c r="I2723">
        <v>1000</v>
      </c>
      <c r="K2723" t="s">
        <v>494</v>
      </c>
      <c r="L2723" t="s">
        <v>306</v>
      </c>
      <c r="M2723" t="s">
        <v>380</v>
      </c>
      <c r="N2723" t="str">
        <f>_xlfn.IFNA(INDEX('[1]Unit _Table'!B:B, MATCH(H2723, '[1]Unit _Table'!$A$1:$A$1000)), "")</f>
        <v>fahrenheit</v>
      </c>
      <c r="O2723" t="s">
        <v>8</v>
      </c>
      <c r="S2723" t="b">
        <v>1</v>
      </c>
    </row>
    <row r="2724" spans="1:19">
      <c r="A2724" s="1">
        <v>2722</v>
      </c>
      <c r="B2724" t="s">
        <v>21</v>
      </c>
      <c r="C2724" t="s">
        <v>205</v>
      </c>
      <c r="D2724" t="s">
        <v>346</v>
      </c>
      <c r="E2724" t="s">
        <v>528</v>
      </c>
      <c r="F2724" t="s">
        <v>509</v>
      </c>
      <c r="I2724">
        <v>1000</v>
      </c>
      <c r="K2724" t="s">
        <v>307</v>
      </c>
      <c r="L2724" t="s">
        <v>306</v>
      </c>
      <c r="M2724" t="s">
        <v>305</v>
      </c>
      <c r="N2724" t="str">
        <f>_xlfn.IFNA(INDEX('[1]Unit _Table'!B:B, MATCH(H2724, '[1]Unit _Table'!A3120:A4119)), "")</f>
        <v/>
      </c>
      <c r="O2724" t="s">
        <v>8</v>
      </c>
      <c r="S2724" t="b">
        <v>0</v>
      </c>
    </row>
    <row r="2725" spans="1:19">
      <c r="A2725" s="1">
        <v>2723</v>
      </c>
      <c r="B2725" t="s">
        <v>105</v>
      </c>
      <c r="C2725" t="s">
        <v>206</v>
      </c>
      <c r="D2725" t="s">
        <v>346</v>
      </c>
      <c r="E2725" t="s">
        <v>528</v>
      </c>
      <c r="F2725" t="s">
        <v>509</v>
      </c>
      <c r="H2725" t="s">
        <v>383</v>
      </c>
      <c r="I2725">
        <v>1000</v>
      </c>
      <c r="K2725" t="s">
        <v>451</v>
      </c>
      <c r="L2725" t="s">
        <v>423</v>
      </c>
      <c r="M2725" t="s">
        <v>380</v>
      </c>
      <c r="N2725" t="str">
        <f>_xlfn.IFNA(INDEX('[1]Unit _Table'!B:B, MATCH(H2725, '[1]Unit _Table'!$A$1:$A$1000)), "")</f>
        <v>fahrenheit</v>
      </c>
      <c r="O2725" t="s">
        <v>8</v>
      </c>
      <c r="S2725" t="b">
        <v>1</v>
      </c>
    </row>
    <row r="2726" spans="1:19">
      <c r="A2726" s="1">
        <v>2724</v>
      </c>
      <c r="B2726" t="s">
        <v>105</v>
      </c>
      <c r="C2726" t="s">
        <v>207</v>
      </c>
      <c r="D2726" t="s">
        <v>346</v>
      </c>
      <c r="E2726" t="s">
        <v>528</v>
      </c>
      <c r="F2726" t="s">
        <v>509</v>
      </c>
      <c r="H2726" t="s">
        <v>383</v>
      </c>
      <c r="I2726">
        <v>1000</v>
      </c>
      <c r="K2726" t="s">
        <v>450</v>
      </c>
      <c r="L2726" t="s">
        <v>306</v>
      </c>
      <c r="M2726" t="s">
        <v>380</v>
      </c>
      <c r="N2726" t="str">
        <f>_xlfn.IFNA(INDEX('[1]Unit _Table'!B:B, MATCH(H2726, '[1]Unit _Table'!$A$1:$A$1000)), "")</f>
        <v>fahrenheit</v>
      </c>
      <c r="O2726" t="s">
        <v>8</v>
      </c>
      <c r="S2726" t="b">
        <v>1</v>
      </c>
    </row>
    <row r="2727" spans="1:19">
      <c r="A2727" s="1">
        <v>2725</v>
      </c>
      <c r="B2727" t="s">
        <v>105</v>
      </c>
      <c r="C2727" t="s">
        <v>208</v>
      </c>
      <c r="D2727" t="s">
        <v>346</v>
      </c>
      <c r="E2727" t="s">
        <v>528</v>
      </c>
      <c r="F2727" t="s">
        <v>509</v>
      </c>
      <c r="H2727" t="s">
        <v>383</v>
      </c>
      <c r="I2727">
        <v>1000</v>
      </c>
      <c r="K2727" t="s">
        <v>449</v>
      </c>
      <c r="L2727" t="s">
        <v>306</v>
      </c>
      <c r="M2727" t="s">
        <v>380</v>
      </c>
      <c r="N2727" t="str">
        <f>_xlfn.IFNA(INDEX('[1]Unit _Table'!B:B, MATCH(H2727, '[1]Unit _Table'!$A$1:$A$1000)), "")</f>
        <v>fahrenheit</v>
      </c>
      <c r="O2727" t="s">
        <v>8</v>
      </c>
      <c r="S2727" t="b">
        <v>1</v>
      </c>
    </row>
    <row r="2728" spans="1:19">
      <c r="A2728" s="1">
        <v>2726</v>
      </c>
      <c r="B2728" t="s">
        <v>105</v>
      </c>
      <c r="C2728" t="s">
        <v>209</v>
      </c>
      <c r="D2728" t="s">
        <v>346</v>
      </c>
      <c r="E2728" t="s">
        <v>528</v>
      </c>
      <c r="F2728" t="s">
        <v>509</v>
      </c>
      <c r="I2728">
        <v>1000</v>
      </c>
      <c r="K2728" t="s">
        <v>375</v>
      </c>
      <c r="L2728" t="s">
        <v>299</v>
      </c>
      <c r="M2728" t="s">
        <v>305</v>
      </c>
      <c r="N2728" t="str">
        <f>_xlfn.IFNA(INDEX('[1]Unit _Table'!B:B, MATCH(H2728, '[1]Unit _Table'!A3069:A4068)), "")</f>
        <v/>
      </c>
      <c r="O2728" t="s">
        <v>8</v>
      </c>
      <c r="S2728" t="b">
        <v>0</v>
      </c>
    </row>
    <row r="2729" spans="1:19">
      <c r="A2729" s="1">
        <v>2727</v>
      </c>
      <c r="B2729" t="s">
        <v>108</v>
      </c>
      <c r="C2729" t="s">
        <v>210</v>
      </c>
      <c r="D2729" t="s">
        <v>346</v>
      </c>
      <c r="E2729" t="s">
        <v>528</v>
      </c>
      <c r="F2729" t="s">
        <v>509</v>
      </c>
      <c r="I2729">
        <v>1000</v>
      </c>
      <c r="K2729" t="s">
        <v>381</v>
      </c>
      <c r="L2729" t="s">
        <v>306</v>
      </c>
      <c r="M2729" t="s">
        <v>380</v>
      </c>
      <c r="N2729" t="str">
        <f>_xlfn.IFNA(INDEX('[1]Unit _Table'!B:B, MATCH(H2729, '[1]Unit _Table'!A2558:A3557)), "")</f>
        <v/>
      </c>
      <c r="O2729" t="s">
        <v>8</v>
      </c>
      <c r="S2729" t="b">
        <v>1</v>
      </c>
    </row>
    <row r="2730" spans="1:19">
      <c r="A2730" s="1">
        <v>2728</v>
      </c>
      <c r="B2730" t="s">
        <v>108</v>
      </c>
      <c r="C2730" t="s">
        <v>530</v>
      </c>
      <c r="D2730" t="s">
        <v>346</v>
      </c>
      <c r="E2730" t="s">
        <v>528</v>
      </c>
      <c r="F2730" t="s">
        <v>509</v>
      </c>
      <c r="I2730">
        <v>1000</v>
      </c>
      <c r="K2730" t="s">
        <v>487</v>
      </c>
      <c r="L2730" t="s">
        <v>306</v>
      </c>
      <c r="M2730" t="s">
        <v>305</v>
      </c>
      <c r="N2730" t="str">
        <f>_xlfn.IFNA(INDEX('[1]Unit _Table'!B:B, MATCH(H2730, '[1]Unit _Table'!A2611:A3610)), "")</f>
        <v/>
      </c>
      <c r="O2730" t="s">
        <v>8</v>
      </c>
      <c r="S2730" t="b">
        <v>1</v>
      </c>
    </row>
    <row r="2731" spans="1:19">
      <c r="A2731" s="1">
        <v>2729</v>
      </c>
      <c r="B2731" t="s">
        <v>108</v>
      </c>
      <c r="C2731" t="s">
        <v>211</v>
      </c>
      <c r="D2731" t="s">
        <v>346</v>
      </c>
      <c r="E2731" t="s">
        <v>528</v>
      </c>
      <c r="F2731" t="s">
        <v>509</v>
      </c>
      <c r="I2731">
        <v>1000</v>
      </c>
      <c r="K2731" t="s">
        <v>377</v>
      </c>
      <c r="L2731" t="s">
        <v>306</v>
      </c>
      <c r="M2731" t="s">
        <v>305</v>
      </c>
      <c r="N2731" t="str">
        <f>_xlfn.IFNA(INDEX('[1]Unit _Table'!B:B, MATCH(H2731, '[1]Unit _Table'!A2949:A3948)), "")</f>
        <v/>
      </c>
      <c r="O2731" t="s">
        <v>8</v>
      </c>
      <c r="S2731" t="b">
        <v>1</v>
      </c>
    </row>
    <row r="2732" spans="1:19">
      <c r="A2732" s="1">
        <v>2730</v>
      </c>
      <c r="B2732" t="s">
        <v>31</v>
      </c>
      <c r="C2732" t="s">
        <v>32</v>
      </c>
      <c r="D2732" t="s">
        <v>346</v>
      </c>
      <c r="F2732" t="s">
        <v>308</v>
      </c>
      <c r="I2732" t="e">
        <f>IF(Table13[[#This Row],[Measurement_Kind]]="number", 1000, IF(Table13[[#This Row],[Measurement_Kind]]=OR("boolean", "str"), 1, "N/A"))</f>
        <v>#VALUE!</v>
      </c>
      <c r="N2732" t="str">
        <f>_xlfn.IFNA(INDEX('[1]Unit _Table'!B:B, MATCH(H2732, '[1]Unit _Table'!A:A)), "")</f>
        <v/>
      </c>
      <c r="O2732" t="s">
        <v>8</v>
      </c>
      <c r="S2732" t="b">
        <v>0</v>
      </c>
    </row>
    <row r="2733" spans="1:19">
      <c r="A2733" s="1">
        <v>2731</v>
      </c>
      <c r="B2733" t="s">
        <v>31</v>
      </c>
      <c r="C2733" t="s">
        <v>754</v>
      </c>
      <c r="D2733" t="s">
        <v>346</v>
      </c>
      <c r="F2733" t="s">
        <v>308</v>
      </c>
      <c r="I2733" t="e">
        <f>IF(Table13[[#This Row],[Measurement_Kind]]="number", 1000, IF(Table13[[#This Row],[Measurement_Kind]]=OR("boolean", "str"), 1, "N/A"))</f>
        <v>#VALUE!</v>
      </c>
      <c r="N2733" t="str">
        <f>_xlfn.IFNA(INDEX('[1]Unit _Table'!B:B, MATCH(H2733, '[1]Unit _Table'!A:A)), "")</f>
        <v/>
      </c>
      <c r="O2733" t="s">
        <v>8</v>
      </c>
      <c r="S2733" t="b">
        <v>0</v>
      </c>
    </row>
    <row r="2734" spans="1:19">
      <c r="A2734" s="1">
        <v>2732</v>
      </c>
      <c r="B2734" t="s">
        <v>31</v>
      </c>
      <c r="C2734" t="s">
        <v>753</v>
      </c>
      <c r="D2734" t="s">
        <v>346</v>
      </c>
      <c r="F2734" t="s">
        <v>308</v>
      </c>
      <c r="I2734" t="e">
        <f>IF(Table13[[#This Row],[Measurement_Kind]]="number", 1000, IF(Table13[[#This Row],[Measurement_Kind]]=OR("boolean", "str"), 1, "N/A"))</f>
        <v>#VALUE!</v>
      </c>
      <c r="N2734" t="str">
        <f>_xlfn.IFNA(INDEX('[1]Unit _Table'!B:B, MATCH(H2734, '[1]Unit _Table'!A:A)), "")</f>
        <v/>
      </c>
      <c r="O2734" t="s">
        <v>8</v>
      </c>
      <c r="S2734" t="b">
        <v>0</v>
      </c>
    </row>
    <row r="2735" spans="1:19">
      <c r="A2735" s="1">
        <v>2733</v>
      </c>
      <c r="B2735" t="s">
        <v>111</v>
      </c>
      <c r="C2735" t="s">
        <v>112</v>
      </c>
      <c r="D2735" t="s">
        <v>346</v>
      </c>
      <c r="F2735" t="s">
        <v>308</v>
      </c>
      <c r="I2735" t="e">
        <f>IF(Table13[[#This Row],[Measurement_Kind]]="number", 1000, IF(Table13[[#This Row],[Measurement_Kind]]=OR("boolean", "str"), 1, "N/A"))</f>
        <v>#VALUE!</v>
      </c>
      <c r="N2735" t="str">
        <f>_xlfn.IFNA(INDEX('[1]Unit _Table'!B:B, MATCH(H2735, '[1]Unit _Table'!A:A)), "")</f>
        <v/>
      </c>
      <c r="O2735" t="s">
        <v>8</v>
      </c>
      <c r="S2735" t="b">
        <v>0</v>
      </c>
    </row>
    <row r="2736" spans="1:19">
      <c r="A2736" s="1">
        <v>2734</v>
      </c>
      <c r="B2736" t="s">
        <v>111</v>
      </c>
      <c r="C2736" t="s">
        <v>113</v>
      </c>
      <c r="D2736" t="s">
        <v>346</v>
      </c>
      <c r="F2736" t="s">
        <v>308</v>
      </c>
      <c r="I2736" t="e">
        <f>IF(Table13[[#This Row],[Measurement_Kind]]="number", 1000, IF(Table13[[#This Row],[Measurement_Kind]]=OR("boolean", "str"), 1, "N/A"))</f>
        <v>#VALUE!</v>
      </c>
      <c r="N2736" t="str">
        <f>_xlfn.IFNA(INDEX('[1]Unit _Table'!B:B, MATCH(H2736, '[1]Unit _Table'!A:A)), "")</f>
        <v/>
      </c>
      <c r="O2736" t="s">
        <v>8</v>
      </c>
      <c r="S2736" t="b">
        <v>0</v>
      </c>
    </row>
    <row r="2737" spans="1:19">
      <c r="A2737" s="1">
        <v>2735</v>
      </c>
      <c r="B2737" t="s">
        <v>33</v>
      </c>
      <c r="C2737" t="s">
        <v>554</v>
      </c>
      <c r="D2737" t="s">
        <v>346</v>
      </c>
      <c r="F2737" t="s">
        <v>308</v>
      </c>
      <c r="I2737">
        <v>1</v>
      </c>
      <c r="M2737" t="s">
        <v>305</v>
      </c>
      <c r="N2737" t="str">
        <f>_xlfn.IFNA(INDEX('[1]Unit _Table'!B:B, MATCH(H2737, '[1]Unit _Table'!A:A)), "")</f>
        <v/>
      </c>
      <c r="O2737" t="s">
        <v>8</v>
      </c>
      <c r="S2737" t="b">
        <v>0</v>
      </c>
    </row>
    <row r="2738" spans="1:19">
      <c r="A2738" s="1">
        <v>2736</v>
      </c>
      <c r="B2738" t="s">
        <v>33</v>
      </c>
      <c r="C2738" t="s">
        <v>34</v>
      </c>
      <c r="D2738" t="s">
        <v>346</v>
      </c>
      <c r="F2738" t="s">
        <v>308</v>
      </c>
      <c r="I2738" t="e">
        <f>IF(Table13[[#This Row],[Measurement_Kind]]="number", 1000, IF(Table13[[#This Row],[Measurement_Kind]]=OR("boolean", "str"), 1, "N/A"))</f>
        <v>#VALUE!</v>
      </c>
      <c r="N2738" t="str">
        <f>_xlfn.IFNA(INDEX('[1]Unit _Table'!B:B, MATCH(H2738, '[1]Unit _Table'!A:A)), "")</f>
        <v/>
      </c>
      <c r="O2738" t="s">
        <v>8</v>
      </c>
      <c r="S2738" t="b">
        <v>0</v>
      </c>
    </row>
    <row r="2739" spans="1:19">
      <c r="A2739" s="1">
        <v>2737</v>
      </c>
      <c r="B2739" t="s">
        <v>33</v>
      </c>
      <c r="C2739" t="s">
        <v>38</v>
      </c>
      <c r="D2739" t="s">
        <v>346</v>
      </c>
      <c r="F2739" t="s">
        <v>308</v>
      </c>
      <c r="I2739" t="e">
        <f>IF(Table13[[#This Row],[Measurement_Kind]]="number", 1000, IF(Table13[[#This Row],[Measurement_Kind]]=OR("boolean", "str"), 1, "N/A"))</f>
        <v>#VALUE!</v>
      </c>
      <c r="N2739" t="str">
        <f>_xlfn.IFNA(INDEX('[1]Unit _Table'!B:B, MATCH(H2739, '[1]Unit _Table'!A:A)), "")</f>
        <v/>
      </c>
      <c r="O2739" t="s">
        <v>8</v>
      </c>
      <c r="S2739" t="b">
        <v>0</v>
      </c>
    </row>
    <row r="2740" spans="1:19">
      <c r="A2740" s="1">
        <v>2738</v>
      </c>
      <c r="B2740" t="s">
        <v>33</v>
      </c>
      <c r="C2740" t="s">
        <v>216</v>
      </c>
      <c r="D2740" t="s">
        <v>346</v>
      </c>
      <c r="F2740" t="s">
        <v>308</v>
      </c>
      <c r="I2740">
        <v>1</v>
      </c>
      <c r="M2740" t="s">
        <v>305</v>
      </c>
      <c r="N2740" t="str">
        <f>_xlfn.IFNA(INDEX('[1]Unit _Table'!B:B, MATCH(H2740, '[1]Unit _Table'!A:A)), "")</f>
        <v/>
      </c>
      <c r="O2740" t="s">
        <v>8</v>
      </c>
      <c r="S2740" t="b">
        <v>0</v>
      </c>
    </row>
    <row r="2741" spans="1:19">
      <c r="A2741" s="1">
        <v>2739</v>
      </c>
      <c r="B2741" t="s">
        <v>33</v>
      </c>
      <c r="C2741" t="s">
        <v>214</v>
      </c>
      <c r="D2741" t="s">
        <v>346</v>
      </c>
      <c r="F2741" t="s">
        <v>308</v>
      </c>
      <c r="I2741">
        <v>1</v>
      </c>
      <c r="M2741" t="s">
        <v>305</v>
      </c>
      <c r="N2741" t="str">
        <f>_xlfn.IFNA(INDEX('[1]Unit _Table'!B:B, MATCH(H2741, '[1]Unit _Table'!A:A)), "")</f>
        <v/>
      </c>
      <c r="O2741" t="s">
        <v>8</v>
      </c>
      <c r="S2741" t="b">
        <v>0</v>
      </c>
    </row>
    <row r="2742" spans="1:19">
      <c r="A2742" s="1">
        <v>2740</v>
      </c>
      <c r="B2742" t="s">
        <v>33</v>
      </c>
      <c r="C2742" t="s">
        <v>213</v>
      </c>
      <c r="D2742" t="s">
        <v>346</v>
      </c>
      <c r="F2742" t="s">
        <v>308</v>
      </c>
      <c r="I2742" t="e">
        <f>IF(Table13[[#This Row],[Measurement_Kind]]="number", 1000, IF(Table13[[#This Row],[Measurement_Kind]]=OR("boolean", "str"), 1, "N/A"))</f>
        <v>#VALUE!</v>
      </c>
      <c r="L2742" t="s">
        <v>306</v>
      </c>
      <c r="M2742" t="s">
        <v>305</v>
      </c>
      <c r="N2742" t="str">
        <f>_xlfn.IFNA(INDEX('[1]Unit _Table'!B:B, MATCH(H2742, '[1]Unit _Table'!A:A)), "")</f>
        <v/>
      </c>
      <c r="O2742" t="s">
        <v>8</v>
      </c>
      <c r="S2742" t="b">
        <v>0</v>
      </c>
    </row>
    <row r="2743" spans="1:19">
      <c r="A2743" s="1">
        <v>2741</v>
      </c>
      <c r="B2743" t="s">
        <v>33</v>
      </c>
      <c r="C2743" t="s">
        <v>215</v>
      </c>
      <c r="D2743" t="s">
        <v>346</v>
      </c>
      <c r="F2743" t="s">
        <v>308</v>
      </c>
      <c r="I2743">
        <v>1</v>
      </c>
      <c r="M2743" t="s">
        <v>305</v>
      </c>
      <c r="N2743" t="str">
        <f>_xlfn.IFNA(INDEX('[1]Unit _Table'!B:B, MATCH(H2743, '[1]Unit _Table'!A:A)), "")</f>
        <v/>
      </c>
      <c r="O2743" t="s">
        <v>8</v>
      </c>
      <c r="S2743" t="b">
        <v>0</v>
      </c>
    </row>
    <row r="2744" spans="1:19">
      <c r="A2744" s="1">
        <v>2742</v>
      </c>
      <c r="B2744" t="s">
        <v>33</v>
      </c>
      <c r="C2744" t="s">
        <v>35</v>
      </c>
      <c r="D2744" t="s">
        <v>346</v>
      </c>
      <c r="F2744" t="s">
        <v>308</v>
      </c>
      <c r="I2744" t="e">
        <f>IF(Table13[[#This Row],[Measurement_Kind]]="number", 1000, IF(Table13[[#This Row],[Measurement_Kind]]=OR("boolean", "str"), 1, "N/A"))</f>
        <v>#VALUE!</v>
      </c>
      <c r="N2744" t="str">
        <f>_xlfn.IFNA(INDEX('[1]Unit _Table'!B:B, MATCH(H2744, '[1]Unit _Table'!A:A)), "")</f>
        <v/>
      </c>
      <c r="O2744" t="s">
        <v>8</v>
      </c>
      <c r="S2744" t="b">
        <v>0</v>
      </c>
    </row>
    <row r="2745" spans="1:19">
      <c r="A2745" s="1">
        <v>2743</v>
      </c>
      <c r="B2745" t="s">
        <v>33</v>
      </c>
      <c r="C2745" t="s">
        <v>479</v>
      </c>
      <c r="D2745" t="s">
        <v>346</v>
      </c>
      <c r="F2745" t="s">
        <v>308</v>
      </c>
      <c r="I2745" t="e">
        <f>IF(Table13[[#This Row],[Measurement_Kind]]="number", 1000, IF(Table13[[#This Row],[Measurement_Kind]]=OR("boolean", "str"), 1, "N/A"))</f>
        <v>#VALUE!</v>
      </c>
      <c r="N2745" t="str">
        <f>_xlfn.IFNA(INDEX('[1]Unit _Table'!B:B, MATCH(H2745, '[1]Unit _Table'!A:A)), "")</f>
        <v/>
      </c>
      <c r="O2745" t="s">
        <v>8</v>
      </c>
      <c r="S2745" t="b">
        <v>0</v>
      </c>
    </row>
    <row r="2746" spans="1:19">
      <c r="A2746" s="1">
        <v>2744</v>
      </c>
      <c r="B2746" t="s">
        <v>45</v>
      </c>
      <c r="C2746" t="s">
        <v>47</v>
      </c>
      <c r="D2746" t="s">
        <v>346</v>
      </c>
      <c r="F2746" t="s">
        <v>308</v>
      </c>
      <c r="I2746" t="e">
        <f>IF(Table13[[#This Row],[Measurement_Kind]]="number", 1000, IF(Table13[[#This Row],[Measurement_Kind]]=OR("boolean", "str"), 1, "N/A"))</f>
        <v>#VALUE!</v>
      </c>
      <c r="N2746" t="str">
        <f>_xlfn.IFNA(INDEX('[1]Unit _Table'!B:B, MATCH(H2746, '[1]Unit _Table'!A:A)), "")</f>
        <v/>
      </c>
      <c r="O2746" t="s">
        <v>8</v>
      </c>
      <c r="S2746" t="b">
        <v>0</v>
      </c>
    </row>
    <row r="2747" spans="1:19">
      <c r="A2747" s="1">
        <v>2745</v>
      </c>
      <c r="B2747" t="s">
        <v>45</v>
      </c>
      <c r="C2747" t="s">
        <v>48</v>
      </c>
      <c r="D2747" t="s">
        <v>346</v>
      </c>
      <c r="F2747" t="s">
        <v>308</v>
      </c>
      <c r="I2747" t="e">
        <f>IF(Table13[[#This Row],[Measurement_Kind]]="number", 1000, IF(Table13[[#This Row],[Measurement_Kind]]=OR("boolean", "str"), 1, "N/A"))</f>
        <v>#VALUE!</v>
      </c>
      <c r="N2747" t="str">
        <f>_xlfn.IFNA(INDEX('[1]Unit _Table'!B:B, MATCH(H2747, '[1]Unit _Table'!A:A)), "")</f>
        <v/>
      </c>
      <c r="O2747" t="s">
        <v>8</v>
      </c>
      <c r="S2747" t="b">
        <v>0</v>
      </c>
    </row>
    <row r="2748" spans="1:19">
      <c r="A2748" s="1">
        <v>2746</v>
      </c>
      <c r="B2748" t="s">
        <v>45</v>
      </c>
      <c r="C2748" t="s">
        <v>49</v>
      </c>
      <c r="D2748" t="s">
        <v>346</v>
      </c>
      <c r="F2748" t="s">
        <v>308</v>
      </c>
      <c r="I2748" t="e">
        <f>IF(Table13[[#This Row],[Measurement_Kind]]="number", 1000, IF(Table13[[#This Row],[Measurement_Kind]]=OR("boolean", "str"), 1, "N/A"))</f>
        <v>#VALUE!</v>
      </c>
      <c r="N2748" t="str">
        <f>_xlfn.IFNA(INDEX('[1]Unit _Table'!B:B, MATCH(H2748, '[1]Unit _Table'!A:A)), "")</f>
        <v/>
      </c>
      <c r="O2748" t="s">
        <v>8</v>
      </c>
      <c r="S2748" t="b">
        <v>0</v>
      </c>
    </row>
    <row r="2749" spans="1:19">
      <c r="A2749" s="1">
        <v>2747</v>
      </c>
      <c r="B2749" t="s">
        <v>45</v>
      </c>
      <c r="C2749" t="s">
        <v>50</v>
      </c>
      <c r="D2749" t="s">
        <v>346</v>
      </c>
      <c r="F2749" t="s">
        <v>308</v>
      </c>
      <c r="I2749" t="e">
        <f>IF(Table13[[#This Row],[Measurement_Kind]]="number", 1000, IF(Table13[[#This Row],[Measurement_Kind]]=OR("boolean", "str"), 1, "N/A"))</f>
        <v>#VALUE!</v>
      </c>
      <c r="N2749" t="str">
        <f>_xlfn.IFNA(INDEX('[1]Unit _Table'!B:B, MATCH(H2749, '[1]Unit _Table'!A:A)), "")</f>
        <v/>
      </c>
      <c r="O2749" t="s">
        <v>8</v>
      </c>
      <c r="S2749" t="b">
        <v>0</v>
      </c>
    </row>
    <row r="2750" spans="1:19">
      <c r="A2750" s="1">
        <v>2748</v>
      </c>
      <c r="B2750" t="s">
        <v>45</v>
      </c>
      <c r="C2750" t="s">
        <v>52</v>
      </c>
      <c r="D2750" t="s">
        <v>346</v>
      </c>
      <c r="F2750" t="s">
        <v>308</v>
      </c>
      <c r="I2750" t="e">
        <f>IF(Table13[[#This Row],[Measurement_Kind]]="number", 1000, IF(Table13[[#This Row],[Measurement_Kind]]=OR("boolean", "str"), 1, "N/A"))</f>
        <v>#VALUE!</v>
      </c>
      <c r="N2750" t="str">
        <f>_xlfn.IFNA(INDEX('[1]Unit _Table'!B:B, MATCH(H2750, '[1]Unit _Table'!A:A)), "")</f>
        <v/>
      </c>
      <c r="O2750" t="s">
        <v>8</v>
      </c>
      <c r="S2750" t="b">
        <v>0</v>
      </c>
    </row>
    <row r="2751" spans="1:19">
      <c r="A2751" s="1">
        <v>2749</v>
      </c>
      <c r="B2751" t="s">
        <v>45</v>
      </c>
      <c r="C2751" t="s">
        <v>53</v>
      </c>
      <c r="D2751" t="s">
        <v>346</v>
      </c>
      <c r="F2751" t="s">
        <v>308</v>
      </c>
      <c r="I2751" t="e">
        <f>IF(Table13[[#This Row],[Measurement_Kind]]="number", 1000, IF(Table13[[#This Row],[Measurement_Kind]]=OR("boolean", "str"), 1, "N/A"))</f>
        <v>#VALUE!</v>
      </c>
      <c r="N2751" t="str">
        <f>_xlfn.IFNA(INDEX('[1]Unit _Table'!B:B, MATCH(H2751, '[1]Unit _Table'!A:A)), "")</f>
        <v/>
      </c>
      <c r="O2751" t="s">
        <v>8</v>
      </c>
      <c r="S2751" t="b">
        <v>0</v>
      </c>
    </row>
    <row r="2752" spans="1:19">
      <c r="A2752" s="1">
        <v>2750</v>
      </c>
      <c r="B2752" t="s">
        <v>45</v>
      </c>
      <c r="C2752" t="s">
        <v>54</v>
      </c>
      <c r="D2752" t="s">
        <v>346</v>
      </c>
      <c r="F2752" t="s">
        <v>308</v>
      </c>
      <c r="I2752" t="e">
        <f>IF(Table13[[#This Row],[Measurement_Kind]]="number", 1000, IF(Table13[[#This Row],[Measurement_Kind]]=OR("boolean", "str"), 1, "N/A"))</f>
        <v>#VALUE!</v>
      </c>
      <c r="N2752" t="str">
        <f>_xlfn.IFNA(INDEX('[1]Unit _Table'!B:B, MATCH(H2752, '[1]Unit _Table'!A:A)), "")</f>
        <v/>
      </c>
      <c r="O2752" t="s">
        <v>8</v>
      </c>
      <c r="S2752" t="b">
        <v>0</v>
      </c>
    </row>
    <row r="2753" spans="1:19">
      <c r="A2753" s="1">
        <v>2751</v>
      </c>
      <c r="B2753" t="s">
        <v>45</v>
      </c>
      <c r="C2753" t="s">
        <v>55</v>
      </c>
      <c r="D2753" t="s">
        <v>346</v>
      </c>
      <c r="F2753" t="s">
        <v>308</v>
      </c>
      <c r="I2753" t="e">
        <f>IF(Table13[[#This Row],[Measurement_Kind]]="number", 1000, IF(Table13[[#This Row],[Measurement_Kind]]=OR("boolean", "str"), 1, "N/A"))</f>
        <v>#VALUE!</v>
      </c>
      <c r="N2753" t="str">
        <f>_xlfn.IFNA(INDEX('[1]Unit _Table'!B:B, MATCH(H2753, '[1]Unit _Table'!A:A)), "")</f>
        <v/>
      </c>
      <c r="O2753" t="s">
        <v>8</v>
      </c>
      <c r="S2753" t="b">
        <v>0</v>
      </c>
    </row>
    <row r="2754" spans="1:19">
      <c r="A2754" s="1">
        <v>2752</v>
      </c>
      <c r="B2754" t="s">
        <v>45</v>
      </c>
      <c r="C2754" t="s">
        <v>56</v>
      </c>
      <c r="D2754" t="s">
        <v>346</v>
      </c>
      <c r="F2754" t="s">
        <v>308</v>
      </c>
      <c r="I2754" t="e">
        <f>IF(Table13[[#This Row],[Measurement_Kind]]="number", 1000, IF(Table13[[#This Row],[Measurement_Kind]]=OR("boolean", "str"), 1, "N/A"))</f>
        <v>#VALUE!</v>
      </c>
      <c r="N2754" t="str">
        <f>_xlfn.IFNA(INDEX('[1]Unit _Table'!B:B, MATCH(H2754, '[1]Unit _Table'!A:A)), "")</f>
        <v/>
      </c>
      <c r="O2754" t="s">
        <v>8</v>
      </c>
      <c r="S2754" t="b">
        <v>0</v>
      </c>
    </row>
    <row r="2755" spans="1:19">
      <c r="A2755" s="1">
        <v>2753</v>
      </c>
      <c r="B2755" t="s">
        <v>45</v>
      </c>
      <c r="C2755" t="s">
        <v>57</v>
      </c>
      <c r="D2755" t="s">
        <v>346</v>
      </c>
      <c r="F2755" t="s">
        <v>308</v>
      </c>
      <c r="I2755" t="e">
        <f>IF(Table13[[#This Row],[Measurement_Kind]]="number", 1000, IF(Table13[[#This Row],[Measurement_Kind]]=OR("boolean", "str"), 1, "N/A"))</f>
        <v>#VALUE!</v>
      </c>
      <c r="N2755" t="str">
        <f>_xlfn.IFNA(INDEX('[1]Unit _Table'!B:B, MATCH(H2755, '[1]Unit _Table'!A:A)), "")</f>
        <v/>
      </c>
      <c r="O2755" t="s">
        <v>8</v>
      </c>
      <c r="S2755" t="b">
        <v>0</v>
      </c>
    </row>
    <row r="2756" spans="1:19">
      <c r="A2756" s="1">
        <v>2754</v>
      </c>
      <c r="B2756" t="s">
        <v>45</v>
      </c>
      <c r="C2756" t="s">
        <v>58</v>
      </c>
      <c r="D2756" t="s">
        <v>346</v>
      </c>
      <c r="F2756" t="s">
        <v>308</v>
      </c>
      <c r="I2756" t="e">
        <f>IF(Table13[[#This Row],[Measurement_Kind]]="number", 1000, IF(Table13[[#This Row],[Measurement_Kind]]=OR("boolean", "str"), 1, "N/A"))</f>
        <v>#VALUE!</v>
      </c>
      <c r="N2756" t="str">
        <f>_xlfn.IFNA(INDEX('[1]Unit _Table'!B:B, MATCH(H2756, '[1]Unit _Table'!A:A)), "")</f>
        <v/>
      </c>
      <c r="O2756" t="s">
        <v>8</v>
      </c>
      <c r="S2756" t="b">
        <v>0</v>
      </c>
    </row>
    <row r="2757" spans="1:19">
      <c r="A2757" s="1">
        <v>2755</v>
      </c>
      <c r="B2757" t="s">
        <v>45</v>
      </c>
      <c r="C2757" t="s">
        <v>59</v>
      </c>
      <c r="D2757" t="s">
        <v>346</v>
      </c>
      <c r="F2757" t="s">
        <v>308</v>
      </c>
      <c r="I2757" t="e">
        <f>IF(Table13[[#This Row],[Measurement_Kind]]="number", 1000, IF(Table13[[#This Row],[Measurement_Kind]]=OR("boolean", "str"), 1, "N/A"))</f>
        <v>#VALUE!</v>
      </c>
      <c r="N2757" t="str">
        <f>_xlfn.IFNA(INDEX('[1]Unit _Table'!B:B, MATCH(H2757, '[1]Unit _Table'!A:A)), "")</f>
        <v/>
      </c>
      <c r="O2757" t="s">
        <v>8</v>
      </c>
      <c r="S2757" t="b">
        <v>0</v>
      </c>
    </row>
    <row r="2758" spans="1:19">
      <c r="A2758" s="1">
        <v>2756</v>
      </c>
      <c r="B2758" t="s">
        <v>45</v>
      </c>
      <c r="C2758" t="s">
        <v>60</v>
      </c>
      <c r="D2758" t="s">
        <v>346</v>
      </c>
      <c r="F2758" t="s">
        <v>308</v>
      </c>
      <c r="I2758" t="e">
        <f>IF(Table13[[#This Row],[Measurement_Kind]]="number", 1000, IF(Table13[[#This Row],[Measurement_Kind]]=OR("boolean", "str"), 1, "N/A"))</f>
        <v>#VALUE!</v>
      </c>
      <c r="N2758" t="str">
        <f>_xlfn.IFNA(INDEX('[1]Unit _Table'!B:B, MATCH(H2758, '[1]Unit _Table'!A:A)), "")</f>
        <v/>
      </c>
      <c r="O2758" t="s">
        <v>8</v>
      </c>
      <c r="S2758" t="b">
        <v>0</v>
      </c>
    </row>
    <row r="2759" spans="1:19">
      <c r="A2759" s="1">
        <v>2757</v>
      </c>
      <c r="B2759" t="s">
        <v>45</v>
      </c>
      <c r="C2759" t="s">
        <v>120</v>
      </c>
      <c r="D2759" t="s">
        <v>346</v>
      </c>
      <c r="F2759" t="s">
        <v>308</v>
      </c>
      <c r="I2759" t="e">
        <f>IF(Table13[[#This Row],[Measurement_Kind]]="number", 1000, IF(Table13[[#This Row],[Measurement_Kind]]=OR("boolean", "str"), 1, "N/A"))</f>
        <v>#VALUE!</v>
      </c>
      <c r="N2759" t="str">
        <f>_xlfn.IFNA(INDEX('[1]Unit _Table'!B:B, MATCH(H2759, '[1]Unit _Table'!A:A)), "")</f>
        <v/>
      </c>
      <c r="O2759" t="s">
        <v>8</v>
      </c>
      <c r="S2759" t="b">
        <v>0</v>
      </c>
    </row>
    <row r="2760" spans="1:19">
      <c r="A2760" s="1">
        <v>2758</v>
      </c>
      <c r="B2760" t="s">
        <v>45</v>
      </c>
      <c r="C2760" t="s">
        <v>61</v>
      </c>
      <c r="D2760" t="s">
        <v>346</v>
      </c>
      <c r="F2760" t="s">
        <v>308</v>
      </c>
      <c r="I2760" t="e">
        <f>IF(Table13[[#This Row],[Measurement_Kind]]="number", 1000, IF(Table13[[#This Row],[Measurement_Kind]]=OR("boolean", "str"), 1, "N/A"))</f>
        <v>#VALUE!</v>
      </c>
      <c r="N2760" t="str">
        <f>_xlfn.IFNA(INDEX('[1]Unit _Table'!B:B, MATCH(H2760, '[1]Unit _Table'!A:A)), "")</f>
        <v/>
      </c>
      <c r="O2760" t="s">
        <v>8</v>
      </c>
      <c r="S2760" t="b">
        <v>0</v>
      </c>
    </row>
    <row r="2761" spans="1:19">
      <c r="A2761" s="1">
        <v>2759</v>
      </c>
      <c r="B2761" t="s">
        <v>45</v>
      </c>
      <c r="C2761" t="s">
        <v>62</v>
      </c>
      <c r="D2761" t="s">
        <v>346</v>
      </c>
      <c r="F2761" t="s">
        <v>308</v>
      </c>
      <c r="I2761" t="e">
        <f>IF(Table13[[#This Row],[Measurement_Kind]]="number", 1000, IF(Table13[[#This Row],[Measurement_Kind]]=OR("boolean", "str"), 1, "N/A"))</f>
        <v>#VALUE!</v>
      </c>
      <c r="N2761" t="str">
        <f>_xlfn.IFNA(INDEX('[1]Unit _Table'!B:B, MATCH(H2761, '[1]Unit _Table'!A:A)), "")</f>
        <v/>
      </c>
      <c r="O2761" t="s">
        <v>8</v>
      </c>
      <c r="S2761" t="b">
        <v>0</v>
      </c>
    </row>
    <row r="2762" spans="1:19">
      <c r="A2762" s="1">
        <v>2760</v>
      </c>
      <c r="B2762" t="s">
        <v>45</v>
      </c>
      <c r="C2762" t="s">
        <v>63</v>
      </c>
      <c r="D2762" t="s">
        <v>346</v>
      </c>
      <c r="F2762" t="s">
        <v>308</v>
      </c>
      <c r="I2762">
        <v>1</v>
      </c>
      <c r="L2762" t="s">
        <v>541</v>
      </c>
      <c r="M2762" t="s">
        <v>298</v>
      </c>
      <c r="N2762" t="str">
        <f>_xlfn.IFNA(INDEX('[1]Unit _Table'!B:B, MATCH(H2762, '[1]Unit _Table'!A:A)), "")</f>
        <v/>
      </c>
      <c r="O2762" t="s">
        <v>8</v>
      </c>
      <c r="S2762" t="b">
        <v>0</v>
      </c>
    </row>
    <row r="2763" spans="1:19">
      <c r="A2763" s="1">
        <v>2761</v>
      </c>
      <c r="B2763" t="s">
        <v>45</v>
      </c>
      <c r="C2763" t="s">
        <v>65</v>
      </c>
      <c r="D2763" t="s">
        <v>346</v>
      </c>
      <c r="F2763" t="s">
        <v>308</v>
      </c>
      <c r="I2763" t="e">
        <f>IF(Table13[[#This Row],[Measurement_Kind]]="number", 1000, IF(Table13[[#This Row],[Measurement_Kind]]=OR("boolean", "str"), 1, "N/A"))</f>
        <v>#VALUE!</v>
      </c>
      <c r="N2763" t="str">
        <f>_xlfn.IFNA(INDEX('[1]Unit _Table'!B:B, MATCH(H2763, '[1]Unit _Table'!A:A)), "")</f>
        <v/>
      </c>
      <c r="O2763" t="s">
        <v>8</v>
      </c>
      <c r="S2763" t="b">
        <v>0</v>
      </c>
    </row>
    <row r="2764" spans="1:19">
      <c r="A2764" s="1">
        <v>2762</v>
      </c>
      <c r="B2764" t="s">
        <v>45</v>
      </c>
      <c r="C2764" t="s">
        <v>66</v>
      </c>
      <c r="D2764" t="s">
        <v>346</v>
      </c>
      <c r="F2764" t="s">
        <v>308</v>
      </c>
      <c r="I2764" t="e">
        <f>IF(Table13[[#This Row],[Measurement_Kind]]="number", 1000, IF(Table13[[#This Row],[Measurement_Kind]]=OR("boolean", "str"), 1, "N/A"))</f>
        <v>#VALUE!</v>
      </c>
      <c r="N2764" t="str">
        <f>_xlfn.IFNA(INDEX('[1]Unit _Table'!B:B, MATCH(H2764, '[1]Unit _Table'!A:A)), "")</f>
        <v/>
      </c>
      <c r="O2764" t="s">
        <v>8</v>
      </c>
      <c r="S2764" t="b">
        <v>0</v>
      </c>
    </row>
    <row r="2765" spans="1:19">
      <c r="A2765" s="1">
        <v>2763</v>
      </c>
      <c r="B2765" t="s">
        <v>45</v>
      </c>
      <c r="C2765" t="s">
        <v>67</v>
      </c>
      <c r="D2765" t="s">
        <v>346</v>
      </c>
      <c r="F2765" t="s">
        <v>308</v>
      </c>
      <c r="I2765" t="e">
        <f>IF(Table13[[#This Row],[Measurement_Kind]]="number", 1000, IF(Table13[[#This Row],[Measurement_Kind]]=OR("boolean", "str"), 1, "N/A"))</f>
        <v>#VALUE!</v>
      </c>
      <c r="N2765" t="str">
        <f>_xlfn.IFNA(INDEX('[1]Unit _Table'!B:B, MATCH(H2765, '[1]Unit _Table'!A:A)), "")</f>
        <v/>
      </c>
      <c r="O2765" t="s">
        <v>8</v>
      </c>
      <c r="S2765" t="b">
        <v>0</v>
      </c>
    </row>
    <row r="2766" spans="1:19">
      <c r="A2766" s="1">
        <v>2764</v>
      </c>
      <c r="B2766" t="s">
        <v>45</v>
      </c>
      <c r="C2766" t="s">
        <v>68</v>
      </c>
      <c r="D2766" t="s">
        <v>346</v>
      </c>
      <c r="F2766" t="s">
        <v>308</v>
      </c>
      <c r="I2766" t="e">
        <f>IF(Table13[[#This Row],[Measurement_Kind]]="number", 1000, IF(Table13[[#This Row],[Measurement_Kind]]=OR("boolean", "str"), 1, "N/A"))</f>
        <v>#VALUE!</v>
      </c>
      <c r="N2766" t="str">
        <f>_xlfn.IFNA(INDEX('[1]Unit _Table'!B:B, MATCH(H2766, '[1]Unit _Table'!A:A)), "")</f>
        <v/>
      </c>
      <c r="O2766" t="s">
        <v>8</v>
      </c>
      <c r="S2766" t="b">
        <v>0</v>
      </c>
    </row>
    <row r="2767" spans="1:19">
      <c r="A2767" s="1">
        <v>2765</v>
      </c>
      <c r="B2767" t="s">
        <v>45</v>
      </c>
      <c r="C2767" t="s">
        <v>70</v>
      </c>
      <c r="D2767" t="s">
        <v>346</v>
      </c>
      <c r="F2767" t="s">
        <v>308</v>
      </c>
      <c r="I2767" t="e">
        <f>IF(Table13[[#This Row],[Measurement_Kind]]="number", 1000, IF(Table13[[#This Row],[Measurement_Kind]]=OR("boolean", "str"), 1, "N/A"))</f>
        <v>#VALUE!</v>
      </c>
      <c r="N2767" t="str">
        <f>_xlfn.IFNA(INDEX('[1]Unit _Table'!B:B, MATCH(H2767, '[1]Unit _Table'!A:A)), "")</f>
        <v/>
      </c>
      <c r="O2767" t="s">
        <v>8</v>
      </c>
      <c r="S2767" t="b">
        <v>0</v>
      </c>
    </row>
    <row r="2768" spans="1:19">
      <c r="A2768" s="1">
        <v>2766</v>
      </c>
      <c r="B2768" t="s">
        <v>45</v>
      </c>
      <c r="C2768" t="s">
        <v>71</v>
      </c>
      <c r="D2768" t="s">
        <v>346</v>
      </c>
      <c r="F2768" t="s">
        <v>308</v>
      </c>
      <c r="I2768" t="e">
        <f>IF(Table13[[#This Row],[Measurement_Kind]]="number", 1000, IF(Table13[[#This Row],[Measurement_Kind]]=OR("boolean", "str"), 1, "N/A"))</f>
        <v>#VALUE!</v>
      </c>
      <c r="N2768" t="str">
        <f>_xlfn.IFNA(INDEX('[1]Unit _Table'!B:B, MATCH(H2768, '[1]Unit _Table'!A:A)), "")</f>
        <v/>
      </c>
      <c r="O2768" t="s">
        <v>8</v>
      </c>
      <c r="S2768" t="b">
        <v>0</v>
      </c>
    </row>
    <row r="2769" spans="1:19">
      <c r="A2769" s="1">
        <v>2767</v>
      </c>
      <c r="B2769" t="s">
        <v>45</v>
      </c>
      <c r="C2769" t="s">
        <v>72</v>
      </c>
      <c r="D2769" t="s">
        <v>346</v>
      </c>
      <c r="F2769" t="s">
        <v>308</v>
      </c>
      <c r="I2769" t="e">
        <f>IF(Table13[[#This Row],[Measurement_Kind]]="number", 1000, IF(Table13[[#This Row],[Measurement_Kind]]=OR("boolean", "str"), 1, "N/A"))</f>
        <v>#VALUE!</v>
      </c>
      <c r="N2769" t="str">
        <f>_xlfn.IFNA(INDEX('[1]Unit _Table'!B:B, MATCH(H2769, '[1]Unit _Table'!A:A)), "")</f>
        <v/>
      </c>
      <c r="O2769" t="s">
        <v>8</v>
      </c>
      <c r="S2769" t="b">
        <v>0</v>
      </c>
    </row>
    <row r="2770" spans="1:19">
      <c r="A2770" s="1">
        <v>2768</v>
      </c>
      <c r="B2770" t="s">
        <v>45</v>
      </c>
      <c r="C2770" t="s">
        <v>121</v>
      </c>
      <c r="D2770" t="s">
        <v>346</v>
      </c>
      <c r="F2770" t="s">
        <v>308</v>
      </c>
      <c r="I2770" t="e">
        <f>IF(Table13[[#This Row],[Measurement_Kind]]="number", 1000, IF(Table13[[#This Row],[Measurement_Kind]]=OR("boolean", "str"), 1, "N/A"))</f>
        <v>#VALUE!</v>
      </c>
      <c r="N2770" t="str">
        <f>_xlfn.IFNA(INDEX('[1]Unit _Table'!B:B, MATCH(H2770, '[1]Unit _Table'!A:A)), "")</f>
        <v/>
      </c>
      <c r="O2770" t="s">
        <v>8</v>
      </c>
      <c r="S2770" t="b">
        <v>0</v>
      </c>
    </row>
    <row r="2771" spans="1:19">
      <c r="A2771" s="1">
        <v>2769</v>
      </c>
      <c r="B2771" t="s">
        <v>45</v>
      </c>
      <c r="C2771" t="s">
        <v>74</v>
      </c>
      <c r="D2771" t="s">
        <v>346</v>
      </c>
      <c r="F2771" t="s">
        <v>308</v>
      </c>
      <c r="I2771" t="e">
        <f>IF(Table13[[#This Row],[Measurement_Kind]]="number", 1000, IF(Table13[[#This Row],[Measurement_Kind]]=OR("boolean", "str"), 1, "N/A"))</f>
        <v>#VALUE!</v>
      </c>
      <c r="N2771" t="str">
        <f>_xlfn.IFNA(INDEX('[1]Unit _Table'!B:B, MATCH(H2771, '[1]Unit _Table'!A:A)), "")</f>
        <v/>
      </c>
      <c r="O2771" t="s">
        <v>8</v>
      </c>
      <c r="S2771" t="b">
        <v>0</v>
      </c>
    </row>
    <row r="2772" spans="1:19">
      <c r="A2772" s="1">
        <v>2770</v>
      </c>
      <c r="B2772" t="s">
        <v>45</v>
      </c>
      <c r="C2772" t="s">
        <v>75</v>
      </c>
      <c r="D2772" t="s">
        <v>346</v>
      </c>
      <c r="F2772" t="s">
        <v>308</v>
      </c>
      <c r="I2772" t="e">
        <f>IF(Table13[[#This Row],[Measurement_Kind]]="number", 1000, IF(Table13[[#This Row],[Measurement_Kind]]=OR("boolean", "str"), 1, "N/A"))</f>
        <v>#VALUE!</v>
      </c>
      <c r="N2772" t="str">
        <f>_xlfn.IFNA(INDEX('[1]Unit _Table'!B:B, MATCH(H2772, '[1]Unit _Table'!A:A)), "")</f>
        <v/>
      </c>
      <c r="O2772" t="s">
        <v>8</v>
      </c>
      <c r="S2772" t="b">
        <v>0</v>
      </c>
    </row>
    <row r="2773" spans="1:19">
      <c r="A2773" s="1">
        <v>2771</v>
      </c>
      <c r="B2773" t="s">
        <v>45</v>
      </c>
      <c r="C2773" t="s">
        <v>77</v>
      </c>
      <c r="D2773" t="s">
        <v>346</v>
      </c>
      <c r="F2773" t="s">
        <v>308</v>
      </c>
      <c r="I2773" t="e">
        <f>IF(Table13[[#This Row],[Measurement_Kind]]="number", 1000, IF(Table13[[#This Row],[Measurement_Kind]]=OR("boolean", "str"), 1, "N/A"))</f>
        <v>#VALUE!</v>
      </c>
      <c r="N2773" t="str">
        <f>_xlfn.IFNA(INDEX('[1]Unit _Table'!B:B, MATCH(H2773, '[1]Unit _Table'!A:A)), "")</f>
        <v/>
      </c>
      <c r="O2773" t="s">
        <v>8</v>
      </c>
      <c r="S2773" t="b">
        <v>0</v>
      </c>
    </row>
    <row r="2774" spans="1:19">
      <c r="A2774" s="1">
        <v>2772</v>
      </c>
      <c r="B2774" t="s">
        <v>45</v>
      </c>
      <c r="C2774" t="s">
        <v>78</v>
      </c>
      <c r="D2774" t="s">
        <v>346</v>
      </c>
      <c r="F2774" t="s">
        <v>308</v>
      </c>
      <c r="I2774" t="e">
        <f>IF(Table13[[#This Row],[Measurement_Kind]]="number", 1000, IF(Table13[[#This Row],[Measurement_Kind]]=OR("boolean", "str"), 1, "N/A"))</f>
        <v>#VALUE!</v>
      </c>
      <c r="N2774" t="str">
        <f>_xlfn.IFNA(INDEX('[1]Unit _Table'!B:B, MATCH(H2774, '[1]Unit _Table'!A:A)), "")</f>
        <v/>
      </c>
      <c r="O2774" t="s">
        <v>8</v>
      </c>
      <c r="S2774" t="b">
        <v>0</v>
      </c>
    </row>
    <row r="2775" spans="1:19">
      <c r="A2775" s="1">
        <v>2773</v>
      </c>
      <c r="B2775" t="s">
        <v>45</v>
      </c>
      <c r="C2775" t="s">
        <v>79</v>
      </c>
      <c r="D2775" t="s">
        <v>346</v>
      </c>
      <c r="F2775" t="s">
        <v>308</v>
      </c>
      <c r="I2775" t="e">
        <f>IF(Table13[[#This Row],[Measurement_Kind]]="number", 1000, IF(Table13[[#This Row],[Measurement_Kind]]=OR("boolean", "str"), 1, "N/A"))</f>
        <v>#VALUE!</v>
      </c>
      <c r="N2775" t="str">
        <f>_xlfn.IFNA(INDEX('[1]Unit _Table'!B:B, MATCH(H2775, '[1]Unit _Table'!A:A)), "")</f>
        <v/>
      </c>
      <c r="O2775" t="s">
        <v>8</v>
      </c>
      <c r="S2775" t="b">
        <v>0</v>
      </c>
    </row>
    <row r="2776" spans="1:19">
      <c r="A2776" s="1">
        <v>2774</v>
      </c>
      <c r="B2776" t="s">
        <v>45</v>
      </c>
      <c r="C2776" t="s">
        <v>80</v>
      </c>
      <c r="D2776" t="s">
        <v>346</v>
      </c>
      <c r="F2776" t="s">
        <v>308</v>
      </c>
      <c r="I2776" t="e">
        <f>IF(Table13[[#This Row],[Measurement_Kind]]="number", 1000, IF(Table13[[#This Row],[Measurement_Kind]]=OR("boolean", "str"), 1, "N/A"))</f>
        <v>#VALUE!</v>
      </c>
      <c r="N2776" t="str">
        <f>_xlfn.IFNA(INDEX('[1]Unit _Table'!B:B, MATCH(H2776, '[1]Unit _Table'!A:A)), "")</f>
        <v/>
      </c>
      <c r="O2776" t="s">
        <v>8</v>
      </c>
      <c r="S2776" t="b">
        <v>0</v>
      </c>
    </row>
    <row r="2777" spans="1:19">
      <c r="A2777" s="1">
        <v>2775</v>
      </c>
      <c r="B2777" t="s">
        <v>45</v>
      </c>
      <c r="C2777" t="s">
        <v>89</v>
      </c>
      <c r="D2777" t="s">
        <v>346</v>
      </c>
      <c r="F2777" t="s">
        <v>308</v>
      </c>
      <c r="I2777" t="e">
        <f>IF(Table13[[#This Row],[Measurement_Kind]]="number", 1000, IF(Table13[[#This Row],[Measurement_Kind]]=OR("boolean", "str"), 1, "N/A"))</f>
        <v>#VALUE!</v>
      </c>
      <c r="N2777" t="str">
        <f>_xlfn.IFNA(INDEX('[1]Unit _Table'!B:B, MATCH(H2777, '[1]Unit _Table'!A:A)), "")</f>
        <v/>
      </c>
      <c r="O2777" t="s">
        <v>8</v>
      </c>
      <c r="S2777" t="b">
        <v>0</v>
      </c>
    </row>
    <row r="2778" spans="1:19">
      <c r="A2778" s="1">
        <v>2776</v>
      </c>
      <c r="B2778" t="s">
        <v>45</v>
      </c>
      <c r="C2778" t="s">
        <v>90</v>
      </c>
      <c r="D2778" t="s">
        <v>346</v>
      </c>
      <c r="F2778" t="s">
        <v>308</v>
      </c>
      <c r="I2778" t="e">
        <f>IF(Table13[[#This Row],[Measurement_Kind]]="number", 1000, IF(Table13[[#This Row],[Measurement_Kind]]=OR("boolean", "str"), 1, "N/A"))</f>
        <v>#VALUE!</v>
      </c>
      <c r="N2778" t="str">
        <f>_xlfn.IFNA(INDEX('[1]Unit _Table'!B:B, MATCH(H2778, '[1]Unit _Table'!A:A)), "")</f>
        <v/>
      </c>
      <c r="O2778" t="s">
        <v>8</v>
      </c>
      <c r="S2778" t="b">
        <v>0</v>
      </c>
    </row>
    <row r="2779" spans="1:19">
      <c r="A2779" s="1">
        <v>2777</v>
      </c>
      <c r="B2779" t="s">
        <v>45</v>
      </c>
      <c r="C2779" t="s">
        <v>91</v>
      </c>
      <c r="D2779" t="s">
        <v>346</v>
      </c>
      <c r="F2779" t="s">
        <v>308</v>
      </c>
      <c r="I2779" t="e">
        <f>IF(Table13[[#This Row],[Measurement_Kind]]="number", 1000, IF(Table13[[#This Row],[Measurement_Kind]]=OR("boolean", "str"), 1, "N/A"))</f>
        <v>#VALUE!</v>
      </c>
      <c r="N2779" t="str">
        <f>_xlfn.IFNA(INDEX('[1]Unit _Table'!B:B, MATCH(H2779, '[1]Unit _Table'!A:A)), "")</f>
        <v/>
      </c>
      <c r="O2779" t="s">
        <v>8</v>
      </c>
      <c r="S2779" t="b">
        <v>0</v>
      </c>
    </row>
    <row r="2780" spans="1:19">
      <c r="A2780" s="1">
        <v>2778</v>
      </c>
      <c r="B2780" t="s">
        <v>45</v>
      </c>
      <c r="C2780" t="s">
        <v>92</v>
      </c>
      <c r="D2780" t="s">
        <v>346</v>
      </c>
      <c r="F2780" t="s">
        <v>308</v>
      </c>
      <c r="I2780" t="e">
        <f>IF(Table13[[#This Row],[Measurement_Kind]]="number", 1000, IF(Table13[[#This Row],[Measurement_Kind]]=OR("boolean", "str"), 1, "N/A"))</f>
        <v>#VALUE!</v>
      </c>
      <c r="N2780" t="str">
        <f>_xlfn.IFNA(INDEX('[1]Unit _Table'!B:B, MATCH(H2780, '[1]Unit _Table'!A:A)), "")</f>
        <v/>
      </c>
      <c r="O2780" t="s">
        <v>8</v>
      </c>
      <c r="S2780" t="b">
        <v>0</v>
      </c>
    </row>
    <row r="2781" spans="1:19">
      <c r="A2781" s="1">
        <v>2779</v>
      </c>
      <c r="B2781" t="s">
        <v>18</v>
      </c>
      <c r="C2781" t="s">
        <v>19</v>
      </c>
      <c r="D2781" t="s">
        <v>345</v>
      </c>
      <c r="E2781" t="s">
        <v>525</v>
      </c>
      <c r="F2781" t="s">
        <v>508</v>
      </c>
      <c r="I2781">
        <v>1</v>
      </c>
      <c r="K2781" t="s">
        <v>458</v>
      </c>
      <c r="L2781" t="s">
        <v>306</v>
      </c>
      <c r="M2781" t="s">
        <v>305</v>
      </c>
      <c r="N2781" t="str">
        <f>_xlfn.IFNA(INDEX('[1]Unit _Table'!B:B, MATCH(H2781, '[1]Unit _Table'!A2628:A3627)), "")</f>
        <v/>
      </c>
      <c r="O2781" t="s">
        <v>8</v>
      </c>
      <c r="S2781" t="b">
        <v>0</v>
      </c>
    </row>
    <row r="2782" spans="1:19">
      <c r="A2782" s="1">
        <v>2780</v>
      </c>
      <c r="B2782" t="s">
        <v>18</v>
      </c>
      <c r="C2782" t="s">
        <v>20</v>
      </c>
      <c r="D2782" t="s">
        <v>345</v>
      </c>
      <c r="E2782" t="s">
        <v>525</v>
      </c>
      <c r="F2782" t="s">
        <v>508</v>
      </c>
      <c r="I2782">
        <v>1</v>
      </c>
      <c r="K2782" t="s">
        <v>457</v>
      </c>
      <c r="L2782" t="s">
        <v>306</v>
      </c>
      <c r="M2782" t="s">
        <v>305</v>
      </c>
      <c r="N2782" t="str">
        <f>_xlfn.IFNA(INDEX('[1]Unit _Table'!B:B, MATCH(H2782, '[1]Unit _Table'!A2633:A3632)), "")</f>
        <v/>
      </c>
      <c r="O2782" t="s">
        <v>8</v>
      </c>
      <c r="S2782" t="b">
        <v>0</v>
      </c>
    </row>
    <row r="2783" spans="1:19">
      <c r="A2783" s="1">
        <v>2781</v>
      </c>
      <c r="B2783" t="s">
        <v>21</v>
      </c>
      <c r="C2783" t="s">
        <v>174</v>
      </c>
      <c r="D2783" t="s">
        <v>345</v>
      </c>
      <c r="E2783" t="s">
        <v>525</v>
      </c>
      <c r="F2783" t="s">
        <v>508</v>
      </c>
      <c r="H2783" t="s">
        <v>383</v>
      </c>
      <c r="I2783">
        <v>1000</v>
      </c>
      <c r="K2783" t="s">
        <v>425</v>
      </c>
      <c r="L2783" t="s">
        <v>423</v>
      </c>
      <c r="M2783" t="s">
        <v>380</v>
      </c>
      <c r="N2783" t="str">
        <f>_xlfn.IFNA(INDEX('[1]Unit _Table'!B:B, MATCH(H2783, '[1]Unit _Table'!$A$1:$A$1000)), "")</f>
        <v>fahrenheit</v>
      </c>
      <c r="O2783" t="s">
        <v>8</v>
      </c>
      <c r="S2783" t="b">
        <v>1</v>
      </c>
    </row>
    <row r="2784" spans="1:19">
      <c r="A2784" s="1">
        <v>2782</v>
      </c>
      <c r="B2784" t="s">
        <v>21</v>
      </c>
      <c r="C2784" t="s">
        <v>175</v>
      </c>
      <c r="D2784" t="s">
        <v>345</v>
      </c>
      <c r="E2784" t="s">
        <v>525</v>
      </c>
      <c r="F2784" t="s">
        <v>508</v>
      </c>
      <c r="H2784" t="s">
        <v>383</v>
      </c>
      <c r="I2784">
        <v>1000</v>
      </c>
      <c r="K2784" t="s">
        <v>418</v>
      </c>
      <c r="L2784" t="s">
        <v>423</v>
      </c>
      <c r="M2784" t="s">
        <v>380</v>
      </c>
      <c r="N2784" t="str">
        <f>_xlfn.IFNA(INDEX('[1]Unit _Table'!B:B, MATCH(H2784, '[1]Unit _Table'!$A$1:$A$1000)), "")</f>
        <v>fahrenheit</v>
      </c>
      <c r="O2784" t="s">
        <v>8</v>
      </c>
      <c r="S2784" t="b">
        <v>1</v>
      </c>
    </row>
    <row r="2785" spans="1:19">
      <c r="A2785" s="1">
        <v>2783</v>
      </c>
      <c r="B2785" t="s">
        <v>21</v>
      </c>
      <c r="C2785" t="s">
        <v>176</v>
      </c>
      <c r="D2785" t="s">
        <v>345</v>
      </c>
      <c r="E2785" t="s">
        <v>525</v>
      </c>
      <c r="F2785" t="s">
        <v>508</v>
      </c>
      <c r="H2785" t="s">
        <v>383</v>
      </c>
      <c r="I2785">
        <v>1000</v>
      </c>
      <c r="K2785" t="s">
        <v>426</v>
      </c>
      <c r="L2785" t="s">
        <v>306</v>
      </c>
      <c r="M2785" t="s">
        <v>380</v>
      </c>
      <c r="N2785" t="str">
        <f>_xlfn.IFNA(INDEX('[1]Unit _Table'!B:B, MATCH(H2785, '[1]Unit _Table'!$A$1:$A$1000)), "")</f>
        <v>fahrenheit</v>
      </c>
      <c r="O2785" t="s">
        <v>8</v>
      </c>
      <c r="S2785" t="b">
        <v>1</v>
      </c>
    </row>
    <row r="2786" spans="1:19">
      <c r="A2786" s="1">
        <v>2784</v>
      </c>
      <c r="B2786" t="s">
        <v>21</v>
      </c>
      <c r="C2786" t="s">
        <v>177</v>
      </c>
      <c r="D2786" t="s">
        <v>345</v>
      </c>
      <c r="E2786" t="s">
        <v>525</v>
      </c>
      <c r="F2786" t="s">
        <v>508</v>
      </c>
      <c r="I2786">
        <v>1000</v>
      </c>
      <c r="K2786" t="s">
        <v>448</v>
      </c>
      <c r="L2786" t="s">
        <v>306</v>
      </c>
      <c r="M2786" t="s">
        <v>380</v>
      </c>
      <c r="N2786" t="str">
        <f>_xlfn.IFNA(INDEX('[1]Unit _Table'!B:B, MATCH(H2786, '[1]Unit _Table'!A809:A1808)), "")</f>
        <v/>
      </c>
      <c r="O2786" t="s">
        <v>8</v>
      </c>
      <c r="S2786" t="b">
        <v>1</v>
      </c>
    </row>
    <row r="2787" spans="1:19">
      <c r="A2787" s="1">
        <v>2785</v>
      </c>
      <c r="B2787" t="s">
        <v>21</v>
      </c>
      <c r="C2787" t="s">
        <v>178</v>
      </c>
      <c r="D2787" t="s">
        <v>345</v>
      </c>
      <c r="E2787" t="s">
        <v>525</v>
      </c>
      <c r="F2787" t="s">
        <v>508</v>
      </c>
      <c r="I2787">
        <v>1000</v>
      </c>
      <c r="K2787" t="s">
        <v>427</v>
      </c>
      <c r="L2787" t="s">
        <v>423</v>
      </c>
      <c r="M2787" t="s">
        <v>380</v>
      </c>
      <c r="N2787" t="str">
        <f>_xlfn.IFNA(INDEX('[1]Unit _Table'!B:B, MATCH(H2787, '[1]Unit _Table'!A908:A1907)), "")</f>
        <v/>
      </c>
      <c r="O2787" t="s">
        <v>8</v>
      </c>
      <c r="S2787" t="b">
        <v>1</v>
      </c>
    </row>
    <row r="2788" spans="1:19">
      <c r="A2788" s="1">
        <v>2786</v>
      </c>
      <c r="B2788" t="s">
        <v>21</v>
      </c>
      <c r="C2788" t="s">
        <v>179</v>
      </c>
      <c r="D2788" t="s">
        <v>345</v>
      </c>
      <c r="E2788" t="s">
        <v>525</v>
      </c>
      <c r="F2788" t="s">
        <v>508</v>
      </c>
      <c r="H2788" t="s">
        <v>383</v>
      </c>
      <c r="I2788">
        <v>1000</v>
      </c>
      <c r="K2788" t="s">
        <v>425</v>
      </c>
      <c r="L2788" t="s">
        <v>423</v>
      </c>
      <c r="M2788" t="s">
        <v>380</v>
      </c>
      <c r="N2788" t="str">
        <f>_xlfn.IFNA(INDEX('[1]Unit _Table'!B:B, MATCH(H2788, '[1]Unit _Table'!$A$1:$A$1000)), "")</f>
        <v>fahrenheit</v>
      </c>
      <c r="O2788" t="s">
        <v>8</v>
      </c>
      <c r="S2788" t="b">
        <v>1</v>
      </c>
    </row>
    <row r="2789" spans="1:19">
      <c r="A2789" s="1">
        <v>2787</v>
      </c>
      <c r="B2789" t="s">
        <v>21</v>
      </c>
      <c r="C2789" t="s">
        <v>180</v>
      </c>
      <c r="D2789" t="s">
        <v>345</v>
      </c>
      <c r="E2789" t="s">
        <v>525</v>
      </c>
      <c r="F2789" t="s">
        <v>508</v>
      </c>
      <c r="H2789" t="s">
        <v>383</v>
      </c>
      <c r="I2789">
        <v>1000</v>
      </c>
      <c r="K2789" t="s">
        <v>424</v>
      </c>
      <c r="L2789" t="s">
        <v>423</v>
      </c>
      <c r="M2789" t="s">
        <v>380</v>
      </c>
      <c r="N2789" t="str">
        <f>_xlfn.IFNA(INDEX('[1]Unit _Table'!B:B, MATCH(H2789, '[1]Unit _Table'!$A$1:$A$1000)), "")</f>
        <v>fahrenheit</v>
      </c>
      <c r="O2789" t="s">
        <v>8</v>
      </c>
      <c r="S2789" t="b">
        <v>1</v>
      </c>
    </row>
    <row r="2790" spans="1:19">
      <c r="A2790" s="1">
        <v>2788</v>
      </c>
      <c r="B2790" t="s">
        <v>21</v>
      </c>
      <c r="C2790" t="s">
        <v>181</v>
      </c>
      <c r="D2790" t="s">
        <v>345</v>
      </c>
      <c r="F2790" t="s">
        <v>508</v>
      </c>
      <c r="I2790" t="e">
        <f>IF(Table13[[#This Row],[Measurement_Kind]]="number", 1000, IF(Table13[[#This Row],[Measurement_Kind]]=OR("boolean", "str"), 1, "N/A"))</f>
        <v>#VALUE!</v>
      </c>
      <c r="N2790" t="str">
        <f>_xlfn.IFNA(INDEX('[1]Unit _Table'!B:B, MATCH(H2790, '[1]Unit _Table'!A:A)), "")</f>
        <v/>
      </c>
      <c r="O2790" t="s">
        <v>8</v>
      </c>
      <c r="S2790" t="b">
        <v>0</v>
      </c>
    </row>
    <row r="2791" spans="1:19">
      <c r="A2791" s="1">
        <v>2789</v>
      </c>
      <c r="B2791" t="s">
        <v>21</v>
      </c>
      <c r="C2791" t="s">
        <v>182</v>
      </c>
      <c r="D2791" t="s">
        <v>345</v>
      </c>
      <c r="F2791" t="s">
        <v>508</v>
      </c>
      <c r="I2791" t="e">
        <f>IF(Table13[[#This Row],[Measurement_Kind]]="number", 1000, IF(Table13[[#This Row],[Measurement_Kind]]=OR("boolean", "str"), 1, "N/A"))</f>
        <v>#VALUE!</v>
      </c>
      <c r="N2791" t="str">
        <f>_xlfn.IFNA(INDEX('[1]Unit _Table'!B:B, MATCH(H2791, '[1]Unit _Table'!A:A)), "")</f>
        <v/>
      </c>
      <c r="O2791" t="s">
        <v>8</v>
      </c>
      <c r="S2791" t="b">
        <v>0</v>
      </c>
    </row>
    <row r="2792" spans="1:19">
      <c r="A2792" s="1">
        <v>2790</v>
      </c>
      <c r="B2792" t="s">
        <v>21</v>
      </c>
      <c r="C2792" t="s">
        <v>280</v>
      </c>
      <c r="D2792" t="s">
        <v>345</v>
      </c>
      <c r="E2792" t="s">
        <v>525</v>
      </c>
      <c r="F2792" t="s">
        <v>508</v>
      </c>
      <c r="I2792">
        <v>1000</v>
      </c>
      <c r="K2792" t="s">
        <v>422</v>
      </c>
      <c r="L2792" t="s">
        <v>306</v>
      </c>
      <c r="M2792" t="s">
        <v>380</v>
      </c>
      <c r="N2792" t="str">
        <f>_xlfn.IFNA(INDEX('[1]Unit _Table'!B:B, MATCH(H2792, '[1]Unit _Table'!A1574:A2573)), "")</f>
        <v/>
      </c>
      <c r="O2792" t="s">
        <v>8</v>
      </c>
      <c r="S2792" t="b">
        <v>0</v>
      </c>
    </row>
    <row r="2793" spans="1:19">
      <c r="A2793" s="1">
        <v>2791</v>
      </c>
      <c r="B2793" t="s">
        <v>21</v>
      </c>
      <c r="C2793" t="s">
        <v>183</v>
      </c>
      <c r="D2793" t="s">
        <v>345</v>
      </c>
      <c r="E2793" t="s">
        <v>525</v>
      </c>
      <c r="F2793" t="s">
        <v>508</v>
      </c>
      <c r="H2793" t="s">
        <v>505</v>
      </c>
      <c r="I2793">
        <v>1000</v>
      </c>
      <c r="K2793" t="s">
        <v>421</v>
      </c>
      <c r="L2793" t="s">
        <v>306</v>
      </c>
      <c r="M2793" t="s">
        <v>305</v>
      </c>
      <c r="N2793" t="s">
        <v>504</v>
      </c>
      <c r="O2793" t="s">
        <v>8</v>
      </c>
      <c r="S2793" t="b">
        <v>0</v>
      </c>
    </row>
    <row r="2794" spans="1:19">
      <c r="A2794" s="1">
        <v>2792</v>
      </c>
      <c r="B2794" t="s">
        <v>21</v>
      </c>
      <c r="C2794" t="s">
        <v>184</v>
      </c>
      <c r="D2794" t="s">
        <v>345</v>
      </c>
      <c r="E2794" t="s">
        <v>525</v>
      </c>
      <c r="F2794" t="s">
        <v>508</v>
      </c>
      <c r="I2794">
        <v>1000</v>
      </c>
      <c r="K2794" t="s">
        <v>421</v>
      </c>
      <c r="L2794" t="s">
        <v>306</v>
      </c>
      <c r="M2794" t="s">
        <v>305</v>
      </c>
      <c r="N2794" t="str">
        <f>_xlfn.IFNA(INDEX('[1]Unit _Table'!B:B, MATCH(H2794, '[1]Unit _Table'!A1696:A2695)), "")</f>
        <v/>
      </c>
      <c r="O2794" t="s">
        <v>8</v>
      </c>
      <c r="S2794" t="b">
        <v>0</v>
      </c>
    </row>
    <row r="2795" spans="1:19">
      <c r="A2795" s="1">
        <v>2793</v>
      </c>
      <c r="B2795" t="s">
        <v>21</v>
      </c>
      <c r="C2795" t="s">
        <v>185</v>
      </c>
      <c r="D2795" t="s">
        <v>345</v>
      </c>
      <c r="E2795" t="s">
        <v>525</v>
      </c>
      <c r="F2795" t="s">
        <v>508</v>
      </c>
      <c r="I2795">
        <v>1000</v>
      </c>
      <c r="K2795" t="s">
        <v>307</v>
      </c>
      <c r="L2795" t="s">
        <v>299</v>
      </c>
      <c r="M2795" t="s">
        <v>305</v>
      </c>
      <c r="N2795" t="str">
        <f>_xlfn.IFNA(INDEX('[1]Unit _Table'!B:B, MATCH(H2795, '[1]Unit _Table'!A1830:A2829)), "")</f>
        <v/>
      </c>
      <c r="O2795" t="s">
        <v>8</v>
      </c>
      <c r="S2795" t="b">
        <v>0</v>
      </c>
    </row>
    <row r="2796" spans="1:19">
      <c r="A2796" s="1">
        <v>2794</v>
      </c>
      <c r="B2796" t="s">
        <v>21</v>
      </c>
      <c r="C2796" t="s">
        <v>186</v>
      </c>
      <c r="D2796" t="s">
        <v>345</v>
      </c>
      <c r="E2796" t="s">
        <v>525</v>
      </c>
      <c r="F2796" t="s">
        <v>508</v>
      </c>
      <c r="H2796" t="s">
        <v>383</v>
      </c>
      <c r="I2796">
        <v>1000</v>
      </c>
      <c r="K2796" t="s">
        <v>418</v>
      </c>
      <c r="L2796" t="s">
        <v>306</v>
      </c>
      <c r="M2796" t="s">
        <v>380</v>
      </c>
      <c r="N2796" t="str">
        <f>_xlfn.IFNA(INDEX('[1]Unit _Table'!B:B, MATCH(H2796, '[1]Unit _Table'!$A$1:$A$1000)), "")</f>
        <v>fahrenheit</v>
      </c>
      <c r="O2796" t="s">
        <v>8</v>
      </c>
      <c r="S2796" t="b">
        <v>1</v>
      </c>
    </row>
    <row r="2797" spans="1:19">
      <c r="A2797" s="1">
        <v>2795</v>
      </c>
      <c r="B2797" t="s">
        <v>21</v>
      </c>
      <c r="C2797" t="s">
        <v>187</v>
      </c>
      <c r="D2797" t="s">
        <v>345</v>
      </c>
      <c r="E2797" t="s">
        <v>525</v>
      </c>
      <c r="F2797" t="s">
        <v>508</v>
      </c>
      <c r="I2797">
        <v>1000</v>
      </c>
      <c r="K2797" t="s">
        <v>379</v>
      </c>
      <c r="L2797" t="s">
        <v>306</v>
      </c>
      <c r="M2797" t="s">
        <v>305</v>
      </c>
      <c r="N2797" t="str">
        <f>_xlfn.IFNA(INDEX('[1]Unit _Table'!B:B, MATCH(H2797, '[1]Unit _Table'!A2122:A3121)), "")</f>
        <v/>
      </c>
      <c r="O2797" t="s">
        <v>8</v>
      </c>
      <c r="S2797" t="b">
        <v>0</v>
      </c>
    </row>
    <row r="2798" spans="1:19">
      <c r="A2798" s="1">
        <v>2796</v>
      </c>
      <c r="B2798" t="s">
        <v>21</v>
      </c>
      <c r="C2798" t="s">
        <v>224</v>
      </c>
      <c r="D2798" t="s">
        <v>345</v>
      </c>
      <c r="F2798" t="s">
        <v>508</v>
      </c>
      <c r="I2798" t="e">
        <f>IF(Table13[[#This Row],[Measurement_Kind]]="number", 1000, IF(Table13[[#This Row],[Measurement_Kind]]=OR("boolean", "str"), 1, "N/A"))</f>
        <v>#VALUE!</v>
      </c>
      <c r="N2798" t="str">
        <f>_xlfn.IFNA(INDEX('[1]Unit _Table'!B:B, MATCH(H2798, '[1]Unit _Table'!A:A)), "")</f>
        <v/>
      </c>
      <c r="O2798" t="s">
        <v>8</v>
      </c>
      <c r="S2798" t="b">
        <v>0</v>
      </c>
    </row>
    <row r="2799" spans="1:19">
      <c r="A2799" s="1">
        <v>2797</v>
      </c>
      <c r="B2799" t="s">
        <v>21</v>
      </c>
      <c r="C2799" t="s">
        <v>188</v>
      </c>
      <c r="D2799" t="s">
        <v>345</v>
      </c>
      <c r="F2799" t="s">
        <v>508</v>
      </c>
      <c r="I2799" t="e">
        <f>IF(Table13[[#This Row],[Measurement_Kind]]="number", 1000, IF(Table13[[#This Row],[Measurement_Kind]]=OR("boolean", "str"), 1, "N/A"))</f>
        <v>#VALUE!</v>
      </c>
      <c r="N2799" t="str">
        <f>_xlfn.IFNA(INDEX('[1]Unit _Table'!B:B, MATCH(H2799, '[1]Unit _Table'!A:A)), "")</f>
        <v/>
      </c>
      <c r="O2799" t="s">
        <v>8</v>
      </c>
      <c r="S2799" t="b">
        <v>0</v>
      </c>
    </row>
    <row r="2800" spans="1:19">
      <c r="A2800" s="1">
        <v>2798</v>
      </c>
      <c r="B2800" t="s">
        <v>21</v>
      </c>
      <c r="C2800" t="s">
        <v>225</v>
      </c>
      <c r="D2800" t="s">
        <v>345</v>
      </c>
      <c r="F2800" t="s">
        <v>508</v>
      </c>
      <c r="I2800">
        <v>1</v>
      </c>
      <c r="M2800" t="s">
        <v>298</v>
      </c>
      <c r="N2800" t="str">
        <f>_xlfn.IFNA(INDEX('[1]Unit _Table'!B:B, MATCH(H2800, '[1]Unit _Table'!A:A)), "")</f>
        <v/>
      </c>
      <c r="O2800" t="s">
        <v>8</v>
      </c>
      <c r="S2800" t="b">
        <v>0</v>
      </c>
    </row>
    <row r="2801" spans="1:19">
      <c r="A2801" s="1">
        <v>2799</v>
      </c>
      <c r="B2801" t="s">
        <v>21</v>
      </c>
      <c r="C2801" t="s">
        <v>226</v>
      </c>
      <c r="D2801" t="s">
        <v>345</v>
      </c>
      <c r="F2801" t="s">
        <v>508</v>
      </c>
      <c r="I2801">
        <v>1</v>
      </c>
      <c r="M2801" t="s">
        <v>298</v>
      </c>
      <c r="N2801" t="str">
        <f>_xlfn.IFNA(INDEX('[1]Unit _Table'!B:B, MATCH(H2801, '[1]Unit _Table'!A:A)), "")</f>
        <v/>
      </c>
      <c r="O2801" t="s">
        <v>8</v>
      </c>
      <c r="S2801" t="b">
        <v>0</v>
      </c>
    </row>
    <row r="2802" spans="1:19">
      <c r="A2802" s="1">
        <v>2800</v>
      </c>
      <c r="B2802" t="s">
        <v>21</v>
      </c>
      <c r="C2802" t="s">
        <v>131</v>
      </c>
      <c r="D2802" t="s">
        <v>345</v>
      </c>
      <c r="E2802" t="s">
        <v>525</v>
      </c>
      <c r="F2802" t="s">
        <v>508</v>
      </c>
      <c r="I2802">
        <v>1000</v>
      </c>
      <c r="K2802" t="s">
        <v>417</v>
      </c>
      <c r="L2802" t="s">
        <v>306</v>
      </c>
      <c r="M2802" t="s">
        <v>380</v>
      </c>
      <c r="N2802" t="str">
        <f>_xlfn.IFNA(INDEX('[1]Unit _Table'!B:B, MATCH(H2802, '[1]Unit _Table'!A1925:A2924)), "")</f>
        <v/>
      </c>
      <c r="O2802" t="s">
        <v>8</v>
      </c>
      <c r="S2802" t="b">
        <v>0</v>
      </c>
    </row>
    <row r="2803" spans="1:19">
      <c r="A2803" s="1">
        <v>2801</v>
      </c>
      <c r="B2803" t="s">
        <v>21</v>
      </c>
      <c r="C2803" t="s">
        <v>189</v>
      </c>
      <c r="D2803" t="s">
        <v>345</v>
      </c>
      <c r="E2803" t="s">
        <v>525</v>
      </c>
      <c r="F2803" t="s">
        <v>508</v>
      </c>
      <c r="I2803">
        <v>1000</v>
      </c>
      <c r="K2803" t="s">
        <v>461</v>
      </c>
      <c r="L2803" t="s">
        <v>306</v>
      </c>
      <c r="M2803" t="s">
        <v>380</v>
      </c>
      <c r="N2803" t="str">
        <f>_xlfn.IFNA(INDEX('[1]Unit _Table'!B:B, MATCH(H2803, '[1]Unit _Table'!A1976:A2975)), "")</f>
        <v/>
      </c>
      <c r="O2803" t="s">
        <v>8</v>
      </c>
      <c r="S2803" t="b">
        <v>0</v>
      </c>
    </row>
    <row r="2804" spans="1:19">
      <c r="A2804" s="1">
        <v>2802</v>
      </c>
      <c r="B2804" t="s">
        <v>21</v>
      </c>
      <c r="C2804" t="s">
        <v>132</v>
      </c>
      <c r="D2804" t="s">
        <v>345</v>
      </c>
      <c r="E2804" t="s">
        <v>525</v>
      </c>
      <c r="F2804" t="s">
        <v>508</v>
      </c>
      <c r="I2804">
        <v>1000</v>
      </c>
      <c r="K2804" t="s">
        <v>378</v>
      </c>
      <c r="L2804" t="s">
        <v>306</v>
      </c>
      <c r="M2804" t="s">
        <v>305</v>
      </c>
      <c r="N2804" t="str">
        <f>_xlfn.IFNA(INDEX('[1]Unit _Table'!B:B, MATCH(H2804, '[1]Unit _Table'!A2663:A3662)), "")</f>
        <v/>
      </c>
      <c r="O2804" t="s">
        <v>8</v>
      </c>
      <c r="S2804" t="b">
        <v>0</v>
      </c>
    </row>
    <row r="2805" spans="1:19">
      <c r="A2805" s="1">
        <v>2803</v>
      </c>
      <c r="B2805" t="s">
        <v>21</v>
      </c>
      <c r="C2805" t="s">
        <v>190</v>
      </c>
      <c r="D2805" t="s">
        <v>345</v>
      </c>
      <c r="F2805" t="s">
        <v>508</v>
      </c>
      <c r="I2805" t="e">
        <f>IF(Table13[[#This Row],[Measurement_Kind]]="number", 1000, IF(Table13[[#This Row],[Measurement_Kind]]=OR("boolean", "str"), 1, "N/A"))</f>
        <v>#VALUE!</v>
      </c>
      <c r="N2805" t="str">
        <f>_xlfn.IFNA(INDEX('[1]Unit _Table'!B:B, MATCH(H2805, '[1]Unit _Table'!A:A)), "")</f>
        <v/>
      </c>
      <c r="O2805" t="s">
        <v>8</v>
      </c>
      <c r="S2805" t="b">
        <v>0</v>
      </c>
    </row>
    <row r="2806" spans="1:19">
      <c r="A2806" s="1">
        <v>2804</v>
      </c>
      <c r="B2806" t="s">
        <v>21</v>
      </c>
      <c r="C2806" t="s">
        <v>191</v>
      </c>
      <c r="D2806" t="s">
        <v>345</v>
      </c>
      <c r="F2806" t="s">
        <v>508</v>
      </c>
      <c r="I2806" t="e">
        <f>IF(Table13[[#This Row],[Measurement_Kind]]="number", 1000, IF(Table13[[#This Row],[Measurement_Kind]]=OR("boolean", "str"), 1, "N/A"))</f>
        <v>#VALUE!</v>
      </c>
      <c r="N2806" t="str">
        <f>_xlfn.IFNA(INDEX('[1]Unit _Table'!B:B, MATCH(H2806, '[1]Unit _Table'!A:A)), "")</f>
        <v/>
      </c>
      <c r="O2806" t="s">
        <v>8</v>
      </c>
      <c r="S2806" t="b">
        <v>0</v>
      </c>
    </row>
    <row r="2807" spans="1:19">
      <c r="A2807" s="1">
        <v>2805</v>
      </c>
      <c r="B2807" t="s">
        <v>21</v>
      </c>
      <c r="C2807" t="s">
        <v>192</v>
      </c>
      <c r="D2807" t="s">
        <v>345</v>
      </c>
      <c r="E2807" t="s">
        <v>525</v>
      </c>
      <c r="F2807" t="s">
        <v>508</v>
      </c>
      <c r="I2807">
        <v>1000</v>
      </c>
      <c r="K2807" t="s">
        <v>416</v>
      </c>
      <c r="L2807" t="s">
        <v>306</v>
      </c>
      <c r="M2807" t="s">
        <v>380</v>
      </c>
      <c r="N2807" t="str">
        <f>_xlfn.IFNA(INDEX('[1]Unit _Table'!B:B, MATCH(H2807, '[1]Unit _Table'!A2029:A3028)), "")</f>
        <v/>
      </c>
      <c r="O2807" t="s">
        <v>8</v>
      </c>
      <c r="S2807" t="b">
        <v>0</v>
      </c>
    </row>
    <row r="2808" spans="1:19">
      <c r="A2808" s="1">
        <v>2806</v>
      </c>
      <c r="B2808" t="s">
        <v>21</v>
      </c>
      <c r="C2808" t="s">
        <v>193</v>
      </c>
      <c r="D2808" t="s">
        <v>345</v>
      </c>
      <c r="F2808" t="s">
        <v>508</v>
      </c>
      <c r="I2808" t="e">
        <f>IF(Table13[[#This Row],[Measurement_Kind]]="number", 1000, IF(Table13[[#This Row],[Measurement_Kind]]=OR("boolean", "str"), 1, "N/A"))</f>
        <v>#VALUE!</v>
      </c>
      <c r="N2808" t="str">
        <f>_xlfn.IFNA(INDEX('[1]Unit _Table'!B:B, MATCH(H2808, '[1]Unit _Table'!A:A)), "")</f>
        <v/>
      </c>
      <c r="O2808" t="s">
        <v>8</v>
      </c>
      <c r="S2808" t="b">
        <v>0</v>
      </c>
    </row>
    <row r="2809" spans="1:19">
      <c r="A2809" s="1">
        <v>2807</v>
      </c>
      <c r="B2809" t="s">
        <v>21</v>
      </c>
      <c r="C2809" t="s">
        <v>194</v>
      </c>
      <c r="D2809" t="s">
        <v>345</v>
      </c>
      <c r="F2809" t="s">
        <v>508</v>
      </c>
      <c r="I2809" t="e">
        <f>IF(Table13[[#This Row],[Measurement_Kind]]="number", 1000, IF(Table13[[#This Row],[Measurement_Kind]]=OR("boolean", "str"), 1, "N/A"))</f>
        <v>#VALUE!</v>
      </c>
      <c r="N2809" t="str">
        <f>_xlfn.IFNA(INDEX('[1]Unit _Table'!B:B, MATCH(H2809, '[1]Unit _Table'!A:A)), "")</f>
        <v/>
      </c>
      <c r="O2809" t="s">
        <v>8</v>
      </c>
      <c r="S2809" t="b">
        <v>0</v>
      </c>
    </row>
    <row r="2810" spans="1:19">
      <c r="A2810" s="1">
        <v>2808</v>
      </c>
      <c r="B2810" t="s">
        <v>21</v>
      </c>
      <c r="C2810" t="s">
        <v>195</v>
      </c>
      <c r="D2810" t="s">
        <v>345</v>
      </c>
      <c r="F2810" t="s">
        <v>508</v>
      </c>
      <c r="I2810" t="e">
        <f>IF(Table13[[#This Row],[Measurement_Kind]]="number", 1000, IF(Table13[[#This Row],[Measurement_Kind]]=OR("boolean", "str"), 1, "N/A"))</f>
        <v>#VALUE!</v>
      </c>
      <c r="N2810" t="str">
        <f>_xlfn.IFNA(INDEX('[1]Unit _Table'!B:B, MATCH(H2810, '[1]Unit _Table'!A:A)), "")</f>
        <v/>
      </c>
      <c r="O2810" t="s">
        <v>8</v>
      </c>
      <c r="S2810" t="b">
        <v>0</v>
      </c>
    </row>
    <row r="2811" spans="1:19">
      <c r="A2811" s="1">
        <v>2809</v>
      </c>
      <c r="B2811" t="s">
        <v>21</v>
      </c>
      <c r="C2811" t="s">
        <v>196</v>
      </c>
      <c r="D2811" t="s">
        <v>345</v>
      </c>
      <c r="F2811" t="s">
        <v>508</v>
      </c>
      <c r="I2811" t="e">
        <f>IF(Table13[[#This Row],[Measurement_Kind]]="number", 1000, IF(Table13[[#This Row],[Measurement_Kind]]=OR("boolean", "str"), 1, "N/A"))</f>
        <v>#VALUE!</v>
      </c>
      <c r="N2811" t="str">
        <f>_xlfn.IFNA(INDEX('[1]Unit _Table'!B:B, MATCH(H2811, '[1]Unit _Table'!A:A)), "")</f>
        <v/>
      </c>
      <c r="O2811" t="s">
        <v>8</v>
      </c>
      <c r="S2811" t="b">
        <v>0</v>
      </c>
    </row>
    <row r="2812" spans="1:19">
      <c r="A2812" s="1">
        <v>2810</v>
      </c>
      <c r="B2812" t="s">
        <v>21</v>
      </c>
      <c r="C2812" t="s">
        <v>281</v>
      </c>
      <c r="D2812" t="s">
        <v>345</v>
      </c>
      <c r="E2812" t="s">
        <v>525</v>
      </c>
      <c r="F2812" t="s">
        <v>508</v>
      </c>
      <c r="H2812" t="s">
        <v>383</v>
      </c>
      <c r="I2812">
        <v>1000</v>
      </c>
      <c r="K2812" t="s">
        <v>415</v>
      </c>
      <c r="L2812" t="s">
        <v>306</v>
      </c>
      <c r="M2812" t="s">
        <v>380</v>
      </c>
      <c r="N2812" t="str">
        <f>_xlfn.IFNA(INDEX('[1]Unit _Table'!B:B, MATCH(H2812, '[1]Unit _Table'!$A$1:$A$1000)), "")</f>
        <v>fahrenheit</v>
      </c>
      <c r="O2812" t="s">
        <v>8</v>
      </c>
      <c r="S2812" t="b">
        <v>0</v>
      </c>
    </row>
    <row r="2813" spans="1:19">
      <c r="A2813" s="1">
        <v>2811</v>
      </c>
      <c r="B2813" t="s">
        <v>21</v>
      </c>
      <c r="C2813" t="s">
        <v>197</v>
      </c>
      <c r="D2813" t="s">
        <v>345</v>
      </c>
      <c r="E2813" t="s">
        <v>525</v>
      </c>
      <c r="F2813" t="s">
        <v>508</v>
      </c>
      <c r="I2813">
        <v>1</v>
      </c>
      <c r="K2813" t="s">
        <v>414</v>
      </c>
      <c r="L2813" t="s">
        <v>299</v>
      </c>
      <c r="M2813" t="s">
        <v>298</v>
      </c>
      <c r="N2813" t="str">
        <f>_xlfn.IFNA(INDEX('[1]Unit _Table'!B:B, MATCH(H2813, '[1]Unit _Table'!A2152:A3151)), "")</f>
        <v/>
      </c>
      <c r="O2813" t="s">
        <v>8</v>
      </c>
      <c r="S2813" t="b">
        <v>0</v>
      </c>
    </row>
    <row r="2814" spans="1:19">
      <c r="A2814" s="1">
        <v>2812</v>
      </c>
      <c r="B2814" t="s">
        <v>21</v>
      </c>
      <c r="C2814" t="s">
        <v>199</v>
      </c>
      <c r="D2814" t="s">
        <v>345</v>
      </c>
      <c r="F2814" t="s">
        <v>508</v>
      </c>
      <c r="I2814">
        <v>1</v>
      </c>
      <c r="N2814" t="str">
        <f>_xlfn.IFNA(INDEX('[1]Unit _Table'!B:B, MATCH(H2814, '[1]Unit _Table'!A:A)), "")</f>
        <v/>
      </c>
      <c r="O2814" t="s">
        <v>8</v>
      </c>
      <c r="S2814" t="b">
        <v>0</v>
      </c>
    </row>
    <row r="2815" spans="1:19">
      <c r="A2815" s="1">
        <v>2813</v>
      </c>
      <c r="B2815" t="s">
        <v>21</v>
      </c>
      <c r="C2815" t="s">
        <v>25</v>
      </c>
      <c r="D2815" t="s">
        <v>345</v>
      </c>
      <c r="F2815" t="s">
        <v>508</v>
      </c>
      <c r="I2815">
        <v>1</v>
      </c>
      <c r="N2815" t="str">
        <f>_xlfn.IFNA(INDEX('[1]Unit _Table'!B:B, MATCH(H2815, '[1]Unit _Table'!A:A)), "")</f>
        <v/>
      </c>
      <c r="O2815" t="s">
        <v>8</v>
      </c>
      <c r="S2815" t="b">
        <v>0</v>
      </c>
    </row>
    <row r="2816" spans="1:19">
      <c r="A2816" s="1">
        <v>2814</v>
      </c>
      <c r="B2816" t="s">
        <v>21</v>
      </c>
      <c r="C2816" t="s">
        <v>200</v>
      </c>
      <c r="D2816" t="s">
        <v>345</v>
      </c>
      <c r="E2816" t="s">
        <v>525</v>
      </c>
      <c r="F2816" t="s">
        <v>508</v>
      </c>
      <c r="I2816">
        <v>1</v>
      </c>
      <c r="K2816" t="s">
        <v>304</v>
      </c>
      <c r="L2816" t="s">
        <v>299</v>
      </c>
      <c r="M2816" t="s">
        <v>298</v>
      </c>
      <c r="N2816" t="str">
        <f>_xlfn.IFNA(INDEX('[1]Unit _Table'!B:B, MATCH(H2816, '[1]Unit _Table'!A2313:A3312)), "")</f>
        <v/>
      </c>
      <c r="O2816" t="s">
        <v>8</v>
      </c>
      <c r="S2816" t="b">
        <v>1</v>
      </c>
    </row>
    <row r="2817" spans="1:19">
      <c r="A2817" s="1">
        <v>2815</v>
      </c>
      <c r="B2817" t="s">
        <v>21</v>
      </c>
      <c r="C2817" t="s">
        <v>201</v>
      </c>
      <c r="D2817" t="s">
        <v>345</v>
      </c>
      <c r="E2817" t="s">
        <v>525</v>
      </c>
      <c r="F2817" t="s">
        <v>508</v>
      </c>
      <c r="I2817">
        <v>1</v>
      </c>
      <c r="K2817" t="s">
        <v>300</v>
      </c>
      <c r="L2817" t="s">
        <v>299</v>
      </c>
      <c r="M2817" t="s">
        <v>298</v>
      </c>
      <c r="N2817" t="str">
        <f>_xlfn.IFNA(INDEX('[1]Unit _Table'!B:B, MATCH(H2817, '[1]Unit _Table'!A4138:A5137)), "")</f>
        <v/>
      </c>
      <c r="O2817" t="s">
        <v>8</v>
      </c>
      <c r="S2817" t="b">
        <v>1</v>
      </c>
    </row>
    <row r="2818" spans="1:19">
      <c r="A2818" s="1">
        <v>2816</v>
      </c>
      <c r="B2818" t="s">
        <v>21</v>
      </c>
      <c r="C2818" t="s">
        <v>202</v>
      </c>
      <c r="D2818" t="s">
        <v>345</v>
      </c>
      <c r="E2818" t="s">
        <v>525</v>
      </c>
      <c r="F2818" t="s">
        <v>508</v>
      </c>
      <c r="H2818" t="s">
        <v>383</v>
      </c>
      <c r="I2818">
        <v>1000</v>
      </c>
      <c r="K2818" t="s">
        <v>386</v>
      </c>
      <c r="L2818" t="s">
        <v>306</v>
      </c>
      <c r="M2818" t="s">
        <v>380</v>
      </c>
      <c r="N2818" t="str">
        <f>_xlfn.IFNA(INDEX('[1]Unit _Table'!B:B, MATCH(H2818, '[1]Unit _Table'!$A$1:$A$1000)), "")</f>
        <v>fahrenheit</v>
      </c>
      <c r="O2818" t="s">
        <v>8</v>
      </c>
      <c r="S2818" t="b">
        <v>0</v>
      </c>
    </row>
    <row r="2819" spans="1:19">
      <c r="A2819" s="1">
        <v>2817</v>
      </c>
      <c r="B2819" t="s">
        <v>21</v>
      </c>
      <c r="C2819" t="s">
        <v>203</v>
      </c>
      <c r="D2819" t="s">
        <v>345</v>
      </c>
      <c r="E2819" t="s">
        <v>525</v>
      </c>
      <c r="F2819" t="s">
        <v>508</v>
      </c>
      <c r="H2819" t="s">
        <v>383</v>
      </c>
      <c r="I2819">
        <v>1000</v>
      </c>
      <c r="K2819" t="s">
        <v>385</v>
      </c>
      <c r="L2819" t="s">
        <v>306</v>
      </c>
      <c r="M2819" t="s">
        <v>380</v>
      </c>
      <c r="N2819" t="str">
        <f>_xlfn.IFNA(INDEX('[1]Unit _Table'!B:B, MATCH(H2819, '[1]Unit _Table'!$A$1:$A$1000)), "")</f>
        <v>fahrenheit</v>
      </c>
      <c r="O2819" t="s">
        <v>8</v>
      </c>
      <c r="S2819" t="b">
        <v>0</v>
      </c>
    </row>
    <row r="2820" spans="1:19">
      <c r="A2820" s="1">
        <v>2818</v>
      </c>
      <c r="B2820" t="s">
        <v>21</v>
      </c>
      <c r="C2820" t="s">
        <v>282</v>
      </c>
      <c r="D2820" t="s">
        <v>345</v>
      </c>
      <c r="E2820" t="s">
        <v>525</v>
      </c>
      <c r="F2820" t="s">
        <v>508</v>
      </c>
      <c r="H2820" t="s">
        <v>383</v>
      </c>
      <c r="I2820">
        <v>1000</v>
      </c>
      <c r="K2820" t="s">
        <v>384</v>
      </c>
      <c r="L2820" t="s">
        <v>306</v>
      </c>
      <c r="M2820" t="s">
        <v>380</v>
      </c>
      <c r="N2820" t="str">
        <f>_xlfn.IFNA(INDEX('[1]Unit _Table'!B:B, MATCH(H2820, '[1]Unit _Table'!$A$1:$A$1000)), "")</f>
        <v>fahrenheit</v>
      </c>
      <c r="O2820" t="s">
        <v>8</v>
      </c>
      <c r="S2820" t="b">
        <v>0</v>
      </c>
    </row>
    <row r="2821" spans="1:19">
      <c r="A2821" s="1">
        <v>2819</v>
      </c>
      <c r="B2821" t="s">
        <v>21</v>
      </c>
      <c r="C2821" t="s">
        <v>147</v>
      </c>
      <c r="D2821" t="s">
        <v>345</v>
      </c>
      <c r="E2821" t="s">
        <v>525</v>
      </c>
      <c r="F2821" t="s">
        <v>508</v>
      </c>
      <c r="I2821">
        <v>1000</v>
      </c>
      <c r="K2821" t="s">
        <v>307</v>
      </c>
      <c r="L2821" t="s">
        <v>376</v>
      </c>
      <c r="M2821" t="s">
        <v>305</v>
      </c>
      <c r="N2821" t="str">
        <f>_xlfn.IFNA(INDEX('[1]Unit _Table'!B:B, MATCH(H2821, '[1]Unit _Table'!A3019:A4018)), "")</f>
        <v/>
      </c>
      <c r="O2821" t="s">
        <v>8</v>
      </c>
      <c r="S2821" t="b">
        <v>0</v>
      </c>
    </row>
    <row r="2822" spans="1:19">
      <c r="A2822" s="1">
        <v>2820</v>
      </c>
      <c r="B2822" t="s">
        <v>21</v>
      </c>
      <c r="C2822" t="s">
        <v>204</v>
      </c>
      <c r="D2822" t="s">
        <v>345</v>
      </c>
      <c r="E2822" t="s">
        <v>525</v>
      </c>
      <c r="F2822" t="s">
        <v>508</v>
      </c>
      <c r="H2822" t="s">
        <v>383</v>
      </c>
      <c r="I2822">
        <v>1000</v>
      </c>
      <c r="K2822" t="s">
        <v>382</v>
      </c>
      <c r="L2822" t="s">
        <v>306</v>
      </c>
      <c r="M2822" t="s">
        <v>380</v>
      </c>
      <c r="N2822" t="str">
        <f>_xlfn.IFNA(INDEX('[1]Unit _Table'!B:B, MATCH(H2822, '[1]Unit _Table'!$A$1:$A$1000)), "")</f>
        <v>fahrenheit</v>
      </c>
      <c r="O2822" t="s">
        <v>8</v>
      </c>
      <c r="S2822" t="b">
        <v>1</v>
      </c>
    </row>
    <row r="2823" spans="1:19">
      <c r="A2823" s="1">
        <v>2821</v>
      </c>
      <c r="B2823" t="s">
        <v>21</v>
      </c>
      <c r="C2823" t="s">
        <v>205</v>
      </c>
      <c r="D2823" t="s">
        <v>345</v>
      </c>
      <c r="E2823" t="s">
        <v>525</v>
      </c>
      <c r="F2823" t="s">
        <v>508</v>
      </c>
      <c r="I2823">
        <v>1000</v>
      </c>
      <c r="K2823" t="s">
        <v>307</v>
      </c>
      <c r="L2823" t="s">
        <v>306</v>
      </c>
      <c r="M2823" t="s">
        <v>305</v>
      </c>
      <c r="N2823" t="str">
        <f>_xlfn.IFNA(INDEX('[1]Unit _Table'!B:B, MATCH(H2823, '[1]Unit _Table'!A3121:A4120)), "")</f>
        <v/>
      </c>
      <c r="O2823" t="s">
        <v>8</v>
      </c>
      <c r="S2823" t="b">
        <v>0</v>
      </c>
    </row>
    <row r="2824" spans="1:19">
      <c r="A2824" s="1">
        <v>2822</v>
      </c>
      <c r="B2824" t="s">
        <v>21</v>
      </c>
      <c r="C2824" t="s">
        <v>227</v>
      </c>
      <c r="D2824" t="s">
        <v>345</v>
      </c>
      <c r="E2824" t="s">
        <v>525</v>
      </c>
      <c r="F2824" t="s">
        <v>508</v>
      </c>
      <c r="I2824">
        <v>1000</v>
      </c>
      <c r="K2824" t="s">
        <v>307</v>
      </c>
      <c r="L2824" t="s">
        <v>306</v>
      </c>
      <c r="M2824" t="s">
        <v>305</v>
      </c>
      <c r="N2824" t="str">
        <f>_xlfn.IFNA(INDEX('[1]Unit _Table'!B:B, MATCH(H2824, '[1]Unit _Table'!A3148:A4147)), "")</f>
        <v/>
      </c>
      <c r="O2824" t="s">
        <v>8</v>
      </c>
      <c r="S2824" t="b">
        <v>0</v>
      </c>
    </row>
    <row r="2825" spans="1:19">
      <c r="A2825" s="1">
        <v>2823</v>
      </c>
      <c r="B2825" t="s">
        <v>105</v>
      </c>
      <c r="C2825" t="s">
        <v>206</v>
      </c>
      <c r="D2825" t="s">
        <v>345</v>
      </c>
      <c r="E2825" t="s">
        <v>525</v>
      </c>
      <c r="F2825" t="s">
        <v>508</v>
      </c>
      <c r="H2825" t="s">
        <v>383</v>
      </c>
      <c r="I2825">
        <v>1000</v>
      </c>
      <c r="K2825" t="s">
        <v>451</v>
      </c>
      <c r="L2825" t="s">
        <v>423</v>
      </c>
      <c r="M2825" t="s">
        <v>380</v>
      </c>
      <c r="N2825" t="str">
        <f>_xlfn.IFNA(INDEX('[1]Unit _Table'!B:B, MATCH(H2825, '[1]Unit _Table'!$A$1:$A$1000)), "")</f>
        <v>fahrenheit</v>
      </c>
      <c r="O2825" t="s">
        <v>8</v>
      </c>
      <c r="S2825" t="b">
        <v>1</v>
      </c>
    </row>
    <row r="2826" spans="1:19">
      <c r="A2826" s="1">
        <v>2824</v>
      </c>
      <c r="B2826" t="s">
        <v>105</v>
      </c>
      <c r="C2826" t="s">
        <v>207</v>
      </c>
      <c r="D2826" t="s">
        <v>345</v>
      </c>
      <c r="E2826" t="s">
        <v>525</v>
      </c>
      <c r="F2826" t="s">
        <v>508</v>
      </c>
      <c r="H2826" t="s">
        <v>383</v>
      </c>
      <c r="I2826">
        <v>1000</v>
      </c>
      <c r="K2826" t="s">
        <v>450</v>
      </c>
      <c r="L2826" t="s">
        <v>306</v>
      </c>
      <c r="M2826" t="s">
        <v>380</v>
      </c>
      <c r="N2826" t="str">
        <f>_xlfn.IFNA(INDEX('[1]Unit _Table'!B:B, MATCH(H2826, '[1]Unit _Table'!$A$1:$A$1000)), "")</f>
        <v>fahrenheit</v>
      </c>
      <c r="O2826" t="s">
        <v>8</v>
      </c>
      <c r="S2826" t="b">
        <v>1</v>
      </c>
    </row>
    <row r="2827" spans="1:19">
      <c r="A2827" s="1">
        <v>2825</v>
      </c>
      <c r="B2827" t="s">
        <v>105</v>
      </c>
      <c r="C2827" t="s">
        <v>219</v>
      </c>
      <c r="D2827" t="s">
        <v>345</v>
      </c>
      <c r="E2827" t="s">
        <v>525</v>
      </c>
      <c r="F2827" t="s">
        <v>508</v>
      </c>
      <c r="H2827" t="s">
        <v>383</v>
      </c>
      <c r="I2827">
        <v>1000</v>
      </c>
      <c r="K2827" t="s">
        <v>449</v>
      </c>
      <c r="L2827" t="s">
        <v>306</v>
      </c>
      <c r="M2827" t="s">
        <v>380</v>
      </c>
      <c r="N2827" t="str">
        <f>_xlfn.IFNA(INDEX('[1]Unit _Table'!B:B, MATCH(H2827, '[1]Unit _Table'!$A$1:$A$1000)), "")</f>
        <v>fahrenheit</v>
      </c>
      <c r="O2827" t="s">
        <v>8</v>
      </c>
      <c r="S2827" t="b">
        <v>0</v>
      </c>
    </row>
    <row r="2828" spans="1:19">
      <c r="A2828" s="1">
        <v>2826</v>
      </c>
      <c r="B2828" t="s">
        <v>105</v>
      </c>
      <c r="C2828" t="s">
        <v>220</v>
      </c>
      <c r="D2828" t="s">
        <v>345</v>
      </c>
      <c r="E2828" t="s">
        <v>525</v>
      </c>
      <c r="F2828" t="s">
        <v>508</v>
      </c>
      <c r="H2828" t="s">
        <v>383</v>
      </c>
      <c r="I2828">
        <v>1000</v>
      </c>
      <c r="K2828" t="s">
        <v>449</v>
      </c>
      <c r="L2828" t="s">
        <v>306</v>
      </c>
      <c r="M2828" t="s">
        <v>380</v>
      </c>
      <c r="N2828" t="str">
        <f>_xlfn.IFNA(INDEX('[1]Unit _Table'!B:B, MATCH(H2828, '[1]Unit _Table'!$A$1:$A$1000)), "")</f>
        <v>fahrenheit</v>
      </c>
      <c r="O2828" t="s">
        <v>8</v>
      </c>
      <c r="S2828" t="b">
        <v>0</v>
      </c>
    </row>
    <row r="2829" spans="1:19">
      <c r="A2829" s="1">
        <v>2827</v>
      </c>
      <c r="B2829" t="s">
        <v>105</v>
      </c>
      <c r="C2829" t="s">
        <v>209</v>
      </c>
      <c r="D2829" t="s">
        <v>345</v>
      </c>
      <c r="E2829" t="s">
        <v>525</v>
      </c>
      <c r="F2829" t="s">
        <v>508</v>
      </c>
      <c r="I2829">
        <v>1000</v>
      </c>
      <c r="K2829" t="s">
        <v>375</v>
      </c>
      <c r="L2829" t="s">
        <v>299</v>
      </c>
      <c r="M2829" t="s">
        <v>305</v>
      </c>
      <c r="N2829" t="str">
        <f>_xlfn.IFNA(INDEX('[1]Unit _Table'!B:B, MATCH(H2829, '[1]Unit _Table'!A3070:A4069)), "")</f>
        <v/>
      </c>
      <c r="O2829" t="s">
        <v>8</v>
      </c>
      <c r="S2829" t="b">
        <v>0</v>
      </c>
    </row>
    <row r="2830" spans="1:19">
      <c r="A2830" s="1">
        <v>2828</v>
      </c>
      <c r="B2830" t="s">
        <v>108</v>
      </c>
      <c r="C2830" t="s">
        <v>210</v>
      </c>
      <c r="D2830" t="s">
        <v>345</v>
      </c>
      <c r="E2830" t="s">
        <v>525</v>
      </c>
      <c r="F2830" t="s">
        <v>508</v>
      </c>
      <c r="I2830">
        <v>1000</v>
      </c>
      <c r="K2830" t="s">
        <v>381</v>
      </c>
      <c r="L2830" t="s">
        <v>306</v>
      </c>
      <c r="M2830" t="s">
        <v>380</v>
      </c>
      <c r="N2830" t="str">
        <f>_xlfn.IFNA(INDEX('[1]Unit _Table'!B:B, MATCH(H2830, '[1]Unit _Table'!A2559:A3558)), "")</f>
        <v/>
      </c>
      <c r="O2830" t="s">
        <v>8</v>
      </c>
      <c r="S2830" t="b">
        <v>1</v>
      </c>
    </row>
    <row r="2831" spans="1:19">
      <c r="A2831" s="1">
        <v>2829</v>
      </c>
      <c r="B2831" t="s">
        <v>108</v>
      </c>
      <c r="C2831" t="s">
        <v>420</v>
      </c>
      <c r="D2831" t="s">
        <v>345</v>
      </c>
      <c r="E2831" t="s">
        <v>525</v>
      </c>
      <c r="F2831" t="s">
        <v>508</v>
      </c>
      <c r="I2831">
        <v>1000</v>
      </c>
      <c r="K2831" t="s">
        <v>419</v>
      </c>
      <c r="L2831" t="s">
        <v>306</v>
      </c>
      <c r="M2831" t="s">
        <v>305</v>
      </c>
      <c r="N2831" t="str">
        <f>_xlfn.IFNA(INDEX('[1]Unit _Table'!B:B, MATCH(H2831, '[1]Unit _Table'!A1734:A2733)), "")</f>
        <v/>
      </c>
      <c r="O2831" t="s">
        <v>8</v>
      </c>
      <c r="S2831" t="b">
        <v>1</v>
      </c>
    </row>
    <row r="2832" spans="1:19">
      <c r="A2832" s="1">
        <v>2830</v>
      </c>
      <c r="B2832" t="s">
        <v>108</v>
      </c>
      <c r="C2832" t="s">
        <v>240</v>
      </c>
      <c r="D2832" t="s">
        <v>345</v>
      </c>
      <c r="E2832" t="s">
        <v>525</v>
      </c>
      <c r="F2832" t="s">
        <v>508</v>
      </c>
      <c r="I2832">
        <v>1000</v>
      </c>
      <c r="K2832" t="s">
        <v>459</v>
      </c>
      <c r="L2832" t="s">
        <v>306</v>
      </c>
      <c r="M2832" t="s">
        <v>305</v>
      </c>
      <c r="N2832" t="str">
        <f>_xlfn.IFNA(INDEX('[1]Unit _Table'!B:B, MATCH(H2832, '[1]Unit _Table'!A2623:A3622)), "")</f>
        <v/>
      </c>
      <c r="O2832" t="s">
        <v>8</v>
      </c>
      <c r="S2832" t="b">
        <v>1</v>
      </c>
    </row>
    <row r="2833" spans="1:19">
      <c r="A2833" s="1">
        <v>2831</v>
      </c>
      <c r="B2833" t="s">
        <v>108</v>
      </c>
      <c r="C2833" t="s">
        <v>211</v>
      </c>
      <c r="D2833" t="s">
        <v>345</v>
      </c>
      <c r="E2833" t="s">
        <v>525</v>
      </c>
      <c r="F2833" t="s">
        <v>508</v>
      </c>
      <c r="I2833">
        <v>1000</v>
      </c>
      <c r="K2833" t="s">
        <v>377</v>
      </c>
      <c r="L2833" t="s">
        <v>306</v>
      </c>
      <c r="M2833" t="s">
        <v>305</v>
      </c>
      <c r="N2833" t="str">
        <f>_xlfn.IFNA(INDEX('[1]Unit _Table'!B:B, MATCH(H2833, '[1]Unit _Table'!A2950:A3949)), "")</f>
        <v/>
      </c>
      <c r="O2833" t="s">
        <v>8</v>
      </c>
      <c r="S2833" t="b">
        <v>1</v>
      </c>
    </row>
    <row r="2834" spans="1:19">
      <c r="A2834" s="1">
        <v>2832</v>
      </c>
      <c r="B2834" t="s">
        <v>31</v>
      </c>
      <c r="C2834" t="s">
        <v>32</v>
      </c>
      <c r="D2834" t="s">
        <v>345</v>
      </c>
      <c r="F2834" t="s">
        <v>308</v>
      </c>
      <c r="I2834" t="e">
        <f>IF(Table13[[#This Row],[Measurement_Kind]]="number", 1000, IF(Table13[[#This Row],[Measurement_Kind]]=OR("boolean", "str"), 1, "N/A"))</f>
        <v>#VALUE!</v>
      </c>
      <c r="N2834" t="str">
        <f>_xlfn.IFNA(INDEX('[1]Unit _Table'!B:B, MATCH(H2834, '[1]Unit _Table'!A:A)), "")</f>
        <v/>
      </c>
      <c r="O2834" t="s">
        <v>8</v>
      </c>
      <c r="S2834" t="b">
        <v>0</v>
      </c>
    </row>
    <row r="2835" spans="1:19">
      <c r="A2835" s="1">
        <v>2833</v>
      </c>
      <c r="B2835" t="s">
        <v>31</v>
      </c>
      <c r="C2835" t="s">
        <v>753</v>
      </c>
      <c r="D2835" t="s">
        <v>345</v>
      </c>
      <c r="F2835" t="s">
        <v>308</v>
      </c>
      <c r="I2835" t="e">
        <f>IF(Table13[[#This Row],[Measurement_Kind]]="number", 1000, IF(Table13[[#This Row],[Measurement_Kind]]=OR("boolean", "str"), 1, "N/A"))</f>
        <v>#VALUE!</v>
      </c>
      <c r="N2835" t="str">
        <f>_xlfn.IFNA(INDEX('[1]Unit _Table'!B:B, MATCH(H2835, '[1]Unit _Table'!A:A)), "")</f>
        <v/>
      </c>
      <c r="O2835" t="s">
        <v>8</v>
      </c>
      <c r="S2835" t="b">
        <v>0</v>
      </c>
    </row>
    <row r="2836" spans="1:19">
      <c r="A2836" s="1">
        <v>2834</v>
      </c>
      <c r="B2836" t="s">
        <v>111</v>
      </c>
      <c r="C2836" t="s">
        <v>112</v>
      </c>
      <c r="D2836" t="s">
        <v>345</v>
      </c>
      <c r="F2836" t="s">
        <v>308</v>
      </c>
      <c r="I2836" t="e">
        <f>IF(Table13[[#This Row],[Measurement_Kind]]="number", 1000, IF(Table13[[#This Row],[Measurement_Kind]]=OR("boolean", "str"), 1, "N/A"))</f>
        <v>#VALUE!</v>
      </c>
      <c r="N2836" t="str">
        <f>_xlfn.IFNA(INDEX('[1]Unit _Table'!B:B, MATCH(H2836, '[1]Unit _Table'!A:A)), "")</f>
        <v/>
      </c>
      <c r="O2836" t="s">
        <v>8</v>
      </c>
      <c r="S2836" t="b">
        <v>0</v>
      </c>
    </row>
    <row r="2837" spans="1:19">
      <c r="A2837" s="1">
        <v>2835</v>
      </c>
      <c r="B2837" t="s">
        <v>111</v>
      </c>
      <c r="C2837" t="s">
        <v>113</v>
      </c>
      <c r="D2837" t="s">
        <v>345</v>
      </c>
      <c r="F2837" t="s">
        <v>308</v>
      </c>
      <c r="I2837" t="e">
        <f>IF(Table13[[#This Row],[Measurement_Kind]]="number", 1000, IF(Table13[[#This Row],[Measurement_Kind]]=OR("boolean", "str"), 1, "N/A"))</f>
        <v>#VALUE!</v>
      </c>
      <c r="N2837" t="str">
        <f>_xlfn.IFNA(INDEX('[1]Unit _Table'!B:B, MATCH(H2837, '[1]Unit _Table'!A:A)), "")</f>
        <v/>
      </c>
      <c r="O2837" t="s">
        <v>8</v>
      </c>
      <c r="S2837" t="b">
        <v>0</v>
      </c>
    </row>
    <row r="2838" spans="1:19">
      <c r="A2838" s="1">
        <v>2836</v>
      </c>
      <c r="B2838" t="s">
        <v>33</v>
      </c>
      <c r="C2838" t="s">
        <v>213</v>
      </c>
      <c r="D2838" t="s">
        <v>345</v>
      </c>
      <c r="F2838" t="s">
        <v>308</v>
      </c>
      <c r="I2838" t="e">
        <f>IF(Table13[[#This Row],[Measurement_Kind]]="number", 1000, IF(Table13[[#This Row],[Measurement_Kind]]=OR("boolean", "str"), 1, "N/A"))</f>
        <v>#VALUE!</v>
      </c>
      <c r="L2838" t="s">
        <v>306</v>
      </c>
      <c r="M2838" t="s">
        <v>305</v>
      </c>
      <c r="N2838" t="str">
        <f>_xlfn.IFNA(INDEX('[1]Unit _Table'!B:B, MATCH(H2838, '[1]Unit _Table'!A:A)), "")</f>
        <v/>
      </c>
      <c r="O2838" t="s">
        <v>8</v>
      </c>
      <c r="S2838" t="b">
        <v>0</v>
      </c>
    </row>
    <row r="2839" spans="1:19">
      <c r="A2839" s="1">
        <v>2837</v>
      </c>
      <c r="B2839" t="s">
        <v>33</v>
      </c>
      <c r="C2839" t="s">
        <v>214</v>
      </c>
      <c r="D2839" t="s">
        <v>345</v>
      </c>
      <c r="F2839" t="s">
        <v>308</v>
      </c>
      <c r="I2839">
        <v>1</v>
      </c>
      <c r="M2839" t="s">
        <v>305</v>
      </c>
      <c r="N2839" t="str">
        <f>_xlfn.IFNA(INDEX('[1]Unit _Table'!B:B, MATCH(H2839, '[1]Unit _Table'!A:A)), "")</f>
        <v/>
      </c>
      <c r="O2839" t="s">
        <v>8</v>
      </c>
      <c r="S2839" t="b">
        <v>0</v>
      </c>
    </row>
    <row r="2840" spans="1:19">
      <c r="A2840" s="1">
        <v>2838</v>
      </c>
      <c r="B2840" t="s">
        <v>33</v>
      </c>
      <c r="C2840" t="s">
        <v>216</v>
      </c>
      <c r="D2840" t="s">
        <v>345</v>
      </c>
      <c r="F2840" t="s">
        <v>308</v>
      </c>
      <c r="I2840">
        <v>1</v>
      </c>
      <c r="M2840" t="s">
        <v>305</v>
      </c>
      <c r="N2840" t="str">
        <f>_xlfn.IFNA(INDEX('[1]Unit _Table'!B:B, MATCH(H2840, '[1]Unit _Table'!A:A)), "")</f>
        <v/>
      </c>
      <c r="O2840" t="s">
        <v>8</v>
      </c>
      <c r="S2840" t="b">
        <v>0</v>
      </c>
    </row>
    <row r="2841" spans="1:19">
      <c r="A2841" s="1">
        <v>2839</v>
      </c>
      <c r="B2841" t="s">
        <v>33</v>
      </c>
      <c r="C2841" t="s">
        <v>566</v>
      </c>
      <c r="D2841" t="s">
        <v>345</v>
      </c>
      <c r="F2841" t="s">
        <v>308</v>
      </c>
      <c r="I2841">
        <v>1</v>
      </c>
      <c r="M2841" t="s">
        <v>305</v>
      </c>
      <c r="N2841" t="str">
        <f>_xlfn.IFNA(INDEX('[1]Unit _Table'!B:B, MATCH(H2841, '[1]Unit _Table'!A:A)), "")</f>
        <v/>
      </c>
      <c r="O2841" t="s">
        <v>8</v>
      </c>
      <c r="S2841" t="b">
        <v>0</v>
      </c>
    </row>
    <row r="2842" spans="1:19">
      <c r="A2842" s="1">
        <v>2840</v>
      </c>
      <c r="B2842" t="s">
        <v>33</v>
      </c>
      <c r="C2842" t="s">
        <v>34</v>
      </c>
      <c r="D2842" t="s">
        <v>345</v>
      </c>
      <c r="F2842" t="s">
        <v>308</v>
      </c>
      <c r="I2842" t="e">
        <f>IF(Table13[[#This Row],[Measurement_Kind]]="number", 1000, IF(Table13[[#This Row],[Measurement_Kind]]=OR("boolean", "str"), 1, "N/A"))</f>
        <v>#VALUE!</v>
      </c>
      <c r="N2842" t="str">
        <f>_xlfn.IFNA(INDEX('[1]Unit _Table'!B:B, MATCH(H2842, '[1]Unit _Table'!A:A)), "")</f>
        <v/>
      </c>
      <c r="O2842" t="s">
        <v>8</v>
      </c>
      <c r="S2842" t="b">
        <v>0</v>
      </c>
    </row>
    <row r="2843" spans="1:19">
      <c r="A2843" s="1">
        <v>2841</v>
      </c>
      <c r="B2843" t="s">
        <v>33</v>
      </c>
      <c r="C2843" t="s">
        <v>38</v>
      </c>
      <c r="D2843" t="s">
        <v>345</v>
      </c>
      <c r="F2843" t="s">
        <v>308</v>
      </c>
      <c r="I2843" t="e">
        <f>IF(Table13[[#This Row],[Measurement_Kind]]="number", 1000, IF(Table13[[#This Row],[Measurement_Kind]]=OR("boolean", "str"), 1, "N/A"))</f>
        <v>#VALUE!</v>
      </c>
      <c r="N2843" t="str">
        <f>_xlfn.IFNA(INDEX('[1]Unit _Table'!B:B, MATCH(H2843, '[1]Unit _Table'!A:A)), "")</f>
        <v/>
      </c>
      <c r="O2843" t="s">
        <v>8</v>
      </c>
      <c r="S2843" t="b">
        <v>0</v>
      </c>
    </row>
    <row r="2844" spans="1:19">
      <c r="A2844" s="1">
        <v>2842</v>
      </c>
      <c r="B2844" t="s">
        <v>33</v>
      </c>
      <c r="C2844" t="s">
        <v>233</v>
      </c>
      <c r="D2844" t="s">
        <v>345</v>
      </c>
      <c r="F2844" t="s">
        <v>308</v>
      </c>
      <c r="I2844" t="e">
        <f>IF(Table13[[#This Row],[Measurement_Kind]]="number", 1000, IF(Table13[[#This Row],[Measurement_Kind]]=OR("boolean", "str"), 1, "N/A"))</f>
        <v>#VALUE!</v>
      </c>
      <c r="N2844" t="str">
        <f>_xlfn.IFNA(INDEX('[1]Unit _Table'!B:B, MATCH(H2844, '[1]Unit _Table'!A:A)), "")</f>
        <v/>
      </c>
      <c r="O2844" t="s">
        <v>8</v>
      </c>
      <c r="S2844" t="b">
        <v>0</v>
      </c>
    </row>
    <row r="2845" spans="1:19">
      <c r="A2845" s="1">
        <v>2843</v>
      </c>
      <c r="B2845" t="s">
        <v>33</v>
      </c>
      <c r="C2845" t="s">
        <v>234</v>
      </c>
      <c r="D2845" t="s">
        <v>345</v>
      </c>
      <c r="F2845" t="s">
        <v>308</v>
      </c>
      <c r="I2845">
        <v>1</v>
      </c>
      <c r="M2845" t="s">
        <v>305</v>
      </c>
      <c r="N2845" t="str">
        <f>_xlfn.IFNA(INDEX('[1]Unit _Table'!B:B, MATCH(H2845, '[1]Unit _Table'!A:A)), "")</f>
        <v/>
      </c>
      <c r="O2845" t="s">
        <v>8</v>
      </c>
      <c r="S2845" t="b">
        <v>0</v>
      </c>
    </row>
    <row r="2846" spans="1:19">
      <c r="A2846" s="1">
        <v>2844</v>
      </c>
      <c r="B2846" t="s">
        <v>33</v>
      </c>
      <c r="C2846" t="s">
        <v>263</v>
      </c>
      <c r="D2846" t="s">
        <v>345</v>
      </c>
      <c r="F2846" t="s">
        <v>308</v>
      </c>
      <c r="I2846" t="e">
        <f>IF(Table13[[#This Row],[Measurement_Kind]]="number", 1000, IF(Table13[[#This Row],[Measurement_Kind]]=OR("boolean", "str"), 1, "N/A"))</f>
        <v>#VALUE!</v>
      </c>
      <c r="N2846" t="str">
        <f>_xlfn.IFNA(INDEX('[1]Unit _Table'!B:B, MATCH(H2846, '[1]Unit _Table'!A:A)), "")</f>
        <v/>
      </c>
      <c r="O2846" t="s">
        <v>8</v>
      </c>
      <c r="S2846" t="b">
        <v>0</v>
      </c>
    </row>
    <row r="2847" spans="1:19">
      <c r="A2847" s="1">
        <v>2845</v>
      </c>
      <c r="B2847" t="s">
        <v>33</v>
      </c>
      <c r="C2847" t="s">
        <v>215</v>
      </c>
      <c r="D2847" t="s">
        <v>345</v>
      </c>
      <c r="F2847" t="s">
        <v>308</v>
      </c>
      <c r="I2847">
        <v>1</v>
      </c>
      <c r="M2847" t="s">
        <v>305</v>
      </c>
      <c r="N2847" t="str">
        <f>_xlfn.IFNA(INDEX('[1]Unit _Table'!B:B, MATCH(H2847, '[1]Unit _Table'!A:A)), "")</f>
        <v/>
      </c>
      <c r="O2847" t="s">
        <v>8</v>
      </c>
      <c r="S2847" t="b">
        <v>0</v>
      </c>
    </row>
    <row r="2848" spans="1:19">
      <c r="A2848" s="1">
        <v>2846</v>
      </c>
      <c r="B2848" t="s">
        <v>33</v>
      </c>
      <c r="C2848" t="s">
        <v>35</v>
      </c>
      <c r="D2848" t="s">
        <v>345</v>
      </c>
      <c r="F2848" t="s">
        <v>308</v>
      </c>
      <c r="I2848" t="e">
        <f>IF(Table13[[#This Row],[Measurement_Kind]]="number", 1000, IF(Table13[[#This Row],[Measurement_Kind]]=OR("boolean", "str"), 1, "N/A"))</f>
        <v>#VALUE!</v>
      </c>
      <c r="N2848" t="str">
        <f>_xlfn.IFNA(INDEX('[1]Unit _Table'!B:B, MATCH(H2848, '[1]Unit _Table'!A:A)), "")</f>
        <v/>
      </c>
      <c r="O2848" t="s">
        <v>8</v>
      </c>
      <c r="S2848" t="b">
        <v>0</v>
      </c>
    </row>
    <row r="2849" spans="1:19">
      <c r="A2849" s="1">
        <v>2847</v>
      </c>
      <c r="B2849" t="s">
        <v>33</v>
      </c>
      <c r="C2849" t="s">
        <v>479</v>
      </c>
      <c r="D2849" t="s">
        <v>345</v>
      </c>
      <c r="F2849" t="s">
        <v>308</v>
      </c>
      <c r="I2849" t="e">
        <f>IF(Table13[[#This Row],[Measurement_Kind]]="number", 1000, IF(Table13[[#This Row],[Measurement_Kind]]=OR("boolean", "str"), 1, "N/A"))</f>
        <v>#VALUE!</v>
      </c>
      <c r="N2849" t="str">
        <f>_xlfn.IFNA(INDEX('[1]Unit _Table'!B:B, MATCH(H2849, '[1]Unit _Table'!A:A)), "")</f>
        <v/>
      </c>
      <c r="O2849" t="s">
        <v>8</v>
      </c>
      <c r="S2849" t="b">
        <v>0</v>
      </c>
    </row>
    <row r="2850" spans="1:19">
      <c r="A2850" s="1">
        <v>2848</v>
      </c>
      <c r="B2850" t="s">
        <v>45</v>
      </c>
      <c r="C2850" t="s">
        <v>47</v>
      </c>
      <c r="D2850" t="s">
        <v>345</v>
      </c>
      <c r="F2850" t="s">
        <v>308</v>
      </c>
      <c r="I2850" t="e">
        <f>IF(Table13[[#This Row],[Measurement_Kind]]="number", 1000, IF(Table13[[#This Row],[Measurement_Kind]]=OR("boolean", "str"), 1, "N/A"))</f>
        <v>#VALUE!</v>
      </c>
      <c r="N2850" t="str">
        <f>_xlfn.IFNA(INDEX('[1]Unit _Table'!B:B, MATCH(H2850, '[1]Unit _Table'!A:A)), "")</f>
        <v/>
      </c>
      <c r="O2850" t="s">
        <v>8</v>
      </c>
      <c r="S2850" t="b">
        <v>0</v>
      </c>
    </row>
    <row r="2851" spans="1:19">
      <c r="A2851" s="1">
        <v>2849</v>
      </c>
      <c r="B2851" t="s">
        <v>45</v>
      </c>
      <c r="C2851" t="s">
        <v>48</v>
      </c>
      <c r="D2851" t="s">
        <v>345</v>
      </c>
      <c r="F2851" t="s">
        <v>308</v>
      </c>
      <c r="I2851" t="e">
        <f>IF(Table13[[#This Row],[Measurement_Kind]]="number", 1000, IF(Table13[[#This Row],[Measurement_Kind]]=OR("boolean", "str"), 1, "N/A"))</f>
        <v>#VALUE!</v>
      </c>
      <c r="N2851" t="str">
        <f>_xlfn.IFNA(INDEX('[1]Unit _Table'!B:B, MATCH(H2851, '[1]Unit _Table'!A:A)), "")</f>
        <v/>
      </c>
      <c r="O2851" t="s">
        <v>8</v>
      </c>
      <c r="S2851" t="b">
        <v>0</v>
      </c>
    </row>
    <row r="2852" spans="1:19">
      <c r="A2852" s="1">
        <v>2850</v>
      </c>
      <c r="B2852" t="s">
        <v>45</v>
      </c>
      <c r="C2852" t="s">
        <v>49</v>
      </c>
      <c r="D2852" t="s">
        <v>345</v>
      </c>
      <c r="F2852" t="s">
        <v>308</v>
      </c>
      <c r="I2852" t="e">
        <f>IF(Table13[[#This Row],[Measurement_Kind]]="number", 1000, IF(Table13[[#This Row],[Measurement_Kind]]=OR("boolean", "str"), 1, "N/A"))</f>
        <v>#VALUE!</v>
      </c>
      <c r="N2852" t="str">
        <f>_xlfn.IFNA(INDEX('[1]Unit _Table'!B:B, MATCH(H2852, '[1]Unit _Table'!A:A)), "")</f>
        <v/>
      </c>
      <c r="O2852" t="s">
        <v>8</v>
      </c>
      <c r="S2852" t="b">
        <v>0</v>
      </c>
    </row>
    <row r="2853" spans="1:19">
      <c r="A2853" s="1">
        <v>2851</v>
      </c>
      <c r="B2853" t="s">
        <v>45</v>
      </c>
      <c r="C2853" t="s">
        <v>50</v>
      </c>
      <c r="D2853" t="s">
        <v>345</v>
      </c>
      <c r="F2853" t="s">
        <v>308</v>
      </c>
      <c r="I2853" t="e">
        <f>IF(Table13[[#This Row],[Measurement_Kind]]="number", 1000, IF(Table13[[#This Row],[Measurement_Kind]]=OR("boolean", "str"), 1, "N/A"))</f>
        <v>#VALUE!</v>
      </c>
      <c r="N2853" t="str">
        <f>_xlfn.IFNA(INDEX('[1]Unit _Table'!B:B, MATCH(H2853, '[1]Unit _Table'!A:A)), "")</f>
        <v/>
      </c>
      <c r="O2853" t="s">
        <v>8</v>
      </c>
      <c r="S2853" t="b">
        <v>0</v>
      </c>
    </row>
    <row r="2854" spans="1:19">
      <c r="A2854" s="1">
        <v>2852</v>
      </c>
      <c r="B2854" t="s">
        <v>45</v>
      </c>
      <c r="C2854" t="s">
        <v>52</v>
      </c>
      <c r="D2854" t="s">
        <v>345</v>
      </c>
      <c r="F2854" t="s">
        <v>308</v>
      </c>
      <c r="I2854" t="e">
        <f>IF(Table13[[#This Row],[Measurement_Kind]]="number", 1000, IF(Table13[[#This Row],[Measurement_Kind]]=OR("boolean", "str"), 1, "N/A"))</f>
        <v>#VALUE!</v>
      </c>
      <c r="N2854" t="str">
        <f>_xlfn.IFNA(INDEX('[1]Unit _Table'!B:B, MATCH(H2854, '[1]Unit _Table'!A:A)), "")</f>
        <v/>
      </c>
      <c r="O2854" t="s">
        <v>8</v>
      </c>
      <c r="S2854" t="b">
        <v>0</v>
      </c>
    </row>
    <row r="2855" spans="1:19">
      <c r="A2855" s="1">
        <v>2853</v>
      </c>
      <c r="B2855" t="s">
        <v>45</v>
      </c>
      <c r="C2855" t="s">
        <v>53</v>
      </c>
      <c r="D2855" t="s">
        <v>345</v>
      </c>
      <c r="F2855" t="s">
        <v>308</v>
      </c>
      <c r="I2855" t="e">
        <f>IF(Table13[[#This Row],[Measurement_Kind]]="number", 1000, IF(Table13[[#This Row],[Measurement_Kind]]=OR("boolean", "str"), 1, "N/A"))</f>
        <v>#VALUE!</v>
      </c>
      <c r="N2855" t="str">
        <f>_xlfn.IFNA(INDEX('[1]Unit _Table'!B:B, MATCH(H2855, '[1]Unit _Table'!A:A)), "")</f>
        <v/>
      </c>
      <c r="O2855" t="s">
        <v>8</v>
      </c>
      <c r="S2855" t="b">
        <v>0</v>
      </c>
    </row>
    <row r="2856" spans="1:19">
      <c r="A2856" s="1">
        <v>2854</v>
      </c>
      <c r="B2856" t="s">
        <v>45</v>
      </c>
      <c r="C2856" t="s">
        <v>54</v>
      </c>
      <c r="D2856" t="s">
        <v>345</v>
      </c>
      <c r="F2856" t="s">
        <v>308</v>
      </c>
      <c r="I2856" t="e">
        <f>IF(Table13[[#This Row],[Measurement_Kind]]="number", 1000, IF(Table13[[#This Row],[Measurement_Kind]]=OR("boolean", "str"), 1, "N/A"))</f>
        <v>#VALUE!</v>
      </c>
      <c r="N2856" t="str">
        <f>_xlfn.IFNA(INDEX('[1]Unit _Table'!B:B, MATCH(H2856, '[1]Unit _Table'!A:A)), "")</f>
        <v/>
      </c>
      <c r="O2856" t="s">
        <v>8</v>
      </c>
      <c r="S2856" t="b">
        <v>0</v>
      </c>
    </row>
    <row r="2857" spans="1:19">
      <c r="A2857" s="1">
        <v>2855</v>
      </c>
      <c r="B2857" t="s">
        <v>45</v>
      </c>
      <c r="C2857" t="s">
        <v>55</v>
      </c>
      <c r="D2857" t="s">
        <v>345</v>
      </c>
      <c r="F2857" t="s">
        <v>308</v>
      </c>
      <c r="I2857" t="e">
        <f>IF(Table13[[#This Row],[Measurement_Kind]]="number", 1000, IF(Table13[[#This Row],[Measurement_Kind]]=OR("boolean", "str"), 1, "N/A"))</f>
        <v>#VALUE!</v>
      </c>
      <c r="N2857" t="str">
        <f>_xlfn.IFNA(INDEX('[1]Unit _Table'!B:B, MATCH(H2857, '[1]Unit _Table'!A:A)), "")</f>
        <v/>
      </c>
      <c r="O2857" t="s">
        <v>8</v>
      </c>
      <c r="S2857" t="b">
        <v>0</v>
      </c>
    </row>
    <row r="2858" spans="1:19">
      <c r="A2858" s="1">
        <v>2856</v>
      </c>
      <c r="B2858" t="s">
        <v>45</v>
      </c>
      <c r="C2858" t="s">
        <v>56</v>
      </c>
      <c r="D2858" t="s">
        <v>345</v>
      </c>
      <c r="F2858" t="s">
        <v>308</v>
      </c>
      <c r="I2858" t="e">
        <f>IF(Table13[[#This Row],[Measurement_Kind]]="number", 1000, IF(Table13[[#This Row],[Measurement_Kind]]=OR("boolean", "str"), 1, "N/A"))</f>
        <v>#VALUE!</v>
      </c>
      <c r="N2858" t="str">
        <f>_xlfn.IFNA(INDEX('[1]Unit _Table'!B:B, MATCH(H2858, '[1]Unit _Table'!A:A)), "")</f>
        <v/>
      </c>
      <c r="O2858" t="s">
        <v>8</v>
      </c>
      <c r="S2858" t="b">
        <v>0</v>
      </c>
    </row>
    <row r="2859" spans="1:19">
      <c r="A2859" s="1">
        <v>2857</v>
      </c>
      <c r="B2859" t="s">
        <v>45</v>
      </c>
      <c r="C2859" t="s">
        <v>57</v>
      </c>
      <c r="D2859" t="s">
        <v>345</v>
      </c>
      <c r="F2859" t="s">
        <v>308</v>
      </c>
      <c r="I2859" t="e">
        <f>IF(Table13[[#This Row],[Measurement_Kind]]="number", 1000, IF(Table13[[#This Row],[Measurement_Kind]]=OR("boolean", "str"), 1, "N/A"))</f>
        <v>#VALUE!</v>
      </c>
      <c r="N2859" t="str">
        <f>_xlfn.IFNA(INDEX('[1]Unit _Table'!B:B, MATCH(H2859, '[1]Unit _Table'!A:A)), "")</f>
        <v/>
      </c>
      <c r="O2859" t="s">
        <v>8</v>
      </c>
      <c r="S2859" t="b">
        <v>0</v>
      </c>
    </row>
    <row r="2860" spans="1:19">
      <c r="A2860" s="1">
        <v>2858</v>
      </c>
      <c r="B2860" t="s">
        <v>45</v>
      </c>
      <c r="C2860" t="s">
        <v>58</v>
      </c>
      <c r="D2860" t="s">
        <v>345</v>
      </c>
      <c r="F2860" t="s">
        <v>308</v>
      </c>
      <c r="I2860" t="e">
        <f>IF(Table13[[#This Row],[Measurement_Kind]]="number", 1000, IF(Table13[[#This Row],[Measurement_Kind]]=OR("boolean", "str"), 1, "N/A"))</f>
        <v>#VALUE!</v>
      </c>
      <c r="N2860" t="str">
        <f>_xlfn.IFNA(INDEX('[1]Unit _Table'!B:B, MATCH(H2860, '[1]Unit _Table'!A:A)), "")</f>
        <v/>
      </c>
      <c r="O2860" t="s">
        <v>8</v>
      </c>
      <c r="S2860" t="b">
        <v>0</v>
      </c>
    </row>
    <row r="2861" spans="1:19">
      <c r="A2861" s="1">
        <v>2859</v>
      </c>
      <c r="B2861" t="s">
        <v>45</v>
      </c>
      <c r="C2861" t="s">
        <v>59</v>
      </c>
      <c r="D2861" t="s">
        <v>345</v>
      </c>
      <c r="F2861" t="s">
        <v>308</v>
      </c>
      <c r="I2861" t="e">
        <f>IF(Table13[[#This Row],[Measurement_Kind]]="number", 1000, IF(Table13[[#This Row],[Measurement_Kind]]=OR("boolean", "str"), 1, "N/A"))</f>
        <v>#VALUE!</v>
      </c>
      <c r="N2861" t="str">
        <f>_xlfn.IFNA(INDEX('[1]Unit _Table'!B:B, MATCH(H2861, '[1]Unit _Table'!A:A)), "")</f>
        <v/>
      </c>
      <c r="O2861" t="s">
        <v>8</v>
      </c>
      <c r="S2861" t="b">
        <v>0</v>
      </c>
    </row>
    <row r="2862" spans="1:19">
      <c r="A2862" s="1">
        <v>2860</v>
      </c>
      <c r="B2862" t="s">
        <v>45</v>
      </c>
      <c r="C2862" t="s">
        <v>60</v>
      </c>
      <c r="D2862" t="s">
        <v>345</v>
      </c>
      <c r="F2862" t="s">
        <v>308</v>
      </c>
      <c r="I2862" t="e">
        <f>IF(Table13[[#This Row],[Measurement_Kind]]="number", 1000, IF(Table13[[#This Row],[Measurement_Kind]]=OR("boolean", "str"), 1, "N/A"))</f>
        <v>#VALUE!</v>
      </c>
      <c r="N2862" t="str">
        <f>_xlfn.IFNA(INDEX('[1]Unit _Table'!B:B, MATCH(H2862, '[1]Unit _Table'!A:A)), "")</f>
        <v/>
      </c>
      <c r="O2862" t="s">
        <v>8</v>
      </c>
      <c r="S2862" t="b">
        <v>0</v>
      </c>
    </row>
    <row r="2863" spans="1:19">
      <c r="A2863" s="1">
        <v>2861</v>
      </c>
      <c r="B2863" t="s">
        <v>45</v>
      </c>
      <c r="C2863" t="s">
        <v>120</v>
      </c>
      <c r="D2863" t="s">
        <v>345</v>
      </c>
      <c r="F2863" t="s">
        <v>308</v>
      </c>
      <c r="I2863" t="e">
        <f>IF(Table13[[#This Row],[Measurement_Kind]]="number", 1000, IF(Table13[[#This Row],[Measurement_Kind]]=OR("boolean", "str"), 1, "N/A"))</f>
        <v>#VALUE!</v>
      </c>
      <c r="N2863" t="str">
        <f>_xlfn.IFNA(INDEX('[1]Unit _Table'!B:B, MATCH(H2863, '[1]Unit _Table'!A:A)), "")</f>
        <v/>
      </c>
      <c r="O2863" t="s">
        <v>8</v>
      </c>
      <c r="S2863" t="b">
        <v>0</v>
      </c>
    </row>
    <row r="2864" spans="1:19">
      <c r="A2864" s="1">
        <v>2862</v>
      </c>
      <c r="B2864" t="s">
        <v>45</v>
      </c>
      <c r="C2864" t="s">
        <v>61</v>
      </c>
      <c r="D2864" t="s">
        <v>345</v>
      </c>
      <c r="F2864" t="s">
        <v>308</v>
      </c>
      <c r="I2864" t="e">
        <f>IF(Table13[[#This Row],[Measurement_Kind]]="number", 1000, IF(Table13[[#This Row],[Measurement_Kind]]=OR("boolean", "str"), 1, "N/A"))</f>
        <v>#VALUE!</v>
      </c>
      <c r="N2864" t="str">
        <f>_xlfn.IFNA(INDEX('[1]Unit _Table'!B:B, MATCH(H2864, '[1]Unit _Table'!A:A)), "")</f>
        <v/>
      </c>
      <c r="O2864" t="s">
        <v>8</v>
      </c>
      <c r="S2864" t="b">
        <v>0</v>
      </c>
    </row>
    <row r="2865" spans="1:19">
      <c r="A2865" s="1">
        <v>2863</v>
      </c>
      <c r="B2865" t="s">
        <v>45</v>
      </c>
      <c r="C2865" t="s">
        <v>62</v>
      </c>
      <c r="D2865" t="s">
        <v>345</v>
      </c>
      <c r="F2865" t="s">
        <v>308</v>
      </c>
      <c r="I2865" t="e">
        <f>IF(Table13[[#This Row],[Measurement_Kind]]="number", 1000, IF(Table13[[#This Row],[Measurement_Kind]]=OR("boolean", "str"), 1, "N/A"))</f>
        <v>#VALUE!</v>
      </c>
      <c r="N2865" t="str">
        <f>_xlfn.IFNA(INDEX('[1]Unit _Table'!B:B, MATCH(H2865, '[1]Unit _Table'!A:A)), "")</f>
        <v/>
      </c>
      <c r="O2865" t="s">
        <v>8</v>
      </c>
      <c r="S2865" t="b">
        <v>0</v>
      </c>
    </row>
    <row r="2866" spans="1:19">
      <c r="A2866" s="1">
        <v>2864</v>
      </c>
      <c r="B2866" t="s">
        <v>45</v>
      </c>
      <c r="C2866" t="s">
        <v>63</v>
      </c>
      <c r="D2866" t="s">
        <v>345</v>
      </c>
      <c r="F2866" t="s">
        <v>308</v>
      </c>
      <c r="I2866">
        <v>1</v>
      </c>
      <c r="L2866" t="s">
        <v>541</v>
      </c>
      <c r="M2866" t="s">
        <v>298</v>
      </c>
      <c r="N2866" t="str">
        <f>_xlfn.IFNA(INDEX('[1]Unit _Table'!B:B, MATCH(H2866, '[1]Unit _Table'!A:A)), "")</f>
        <v/>
      </c>
      <c r="O2866" t="s">
        <v>8</v>
      </c>
      <c r="S2866" t="b">
        <v>0</v>
      </c>
    </row>
    <row r="2867" spans="1:19">
      <c r="A2867" s="1">
        <v>2865</v>
      </c>
      <c r="B2867" t="s">
        <v>45</v>
      </c>
      <c r="C2867" t="s">
        <v>65</v>
      </c>
      <c r="D2867" t="s">
        <v>345</v>
      </c>
      <c r="F2867" t="s">
        <v>308</v>
      </c>
      <c r="I2867" t="e">
        <f>IF(Table13[[#This Row],[Measurement_Kind]]="number", 1000, IF(Table13[[#This Row],[Measurement_Kind]]=OR("boolean", "str"), 1, "N/A"))</f>
        <v>#VALUE!</v>
      </c>
      <c r="N2867" t="str">
        <f>_xlfn.IFNA(INDEX('[1]Unit _Table'!B:B, MATCH(H2867, '[1]Unit _Table'!A:A)), "")</f>
        <v/>
      </c>
      <c r="O2867" t="s">
        <v>8</v>
      </c>
      <c r="S2867" t="b">
        <v>0</v>
      </c>
    </row>
    <row r="2868" spans="1:19">
      <c r="A2868" s="1">
        <v>2866</v>
      </c>
      <c r="B2868" t="s">
        <v>45</v>
      </c>
      <c r="C2868" t="s">
        <v>66</v>
      </c>
      <c r="D2868" t="s">
        <v>345</v>
      </c>
      <c r="F2868" t="s">
        <v>308</v>
      </c>
      <c r="I2868" t="e">
        <f>IF(Table13[[#This Row],[Measurement_Kind]]="number", 1000, IF(Table13[[#This Row],[Measurement_Kind]]=OR("boolean", "str"), 1, "N/A"))</f>
        <v>#VALUE!</v>
      </c>
      <c r="N2868" t="str">
        <f>_xlfn.IFNA(INDEX('[1]Unit _Table'!B:B, MATCH(H2868, '[1]Unit _Table'!A:A)), "")</f>
        <v/>
      </c>
      <c r="O2868" t="s">
        <v>8</v>
      </c>
      <c r="S2868" t="b">
        <v>0</v>
      </c>
    </row>
    <row r="2869" spans="1:19">
      <c r="A2869" s="1">
        <v>2867</v>
      </c>
      <c r="B2869" t="s">
        <v>45</v>
      </c>
      <c r="C2869" t="s">
        <v>67</v>
      </c>
      <c r="D2869" t="s">
        <v>345</v>
      </c>
      <c r="F2869" t="s">
        <v>308</v>
      </c>
      <c r="I2869" t="e">
        <f>IF(Table13[[#This Row],[Measurement_Kind]]="number", 1000, IF(Table13[[#This Row],[Measurement_Kind]]=OR("boolean", "str"), 1, "N/A"))</f>
        <v>#VALUE!</v>
      </c>
      <c r="N2869" t="str">
        <f>_xlfn.IFNA(INDEX('[1]Unit _Table'!B:B, MATCH(H2869, '[1]Unit _Table'!A:A)), "")</f>
        <v/>
      </c>
      <c r="O2869" t="s">
        <v>8</v>
      </c>
      <c r="S2869" t="b">
        <v>0</v>
      </c>
    </row>
    <row r="2870" spans="1:19">
      <c r="A2870" s="1">
        <v>2868</v>
      </c>
      <c r="B2870" t="s">
        <v>45</v>
      </c>
      <c r="C2870" t="s">
        <v>68</v>
      </c>
      <c r="D2870" t="s">
        <v>345</v>
      </c>
      <c r="F2870" t="s">
        <v>308</v>
      </c>
      <c r="I2870" t="e">
        <f>IF(Table13[[#This Row],[Measurement_Kind]]="number", 1000, IF(Table13[[#This Row],[Measurement_Kind]]=OR("boolean", "str"), 1, "N/A"))</f>
        <v>#VALUE!</v>
      </c>
      <c r="N2870" t="str">
        <f>_xlfn.IFNA(INDEX('[1]Unit _Table'!B:B, MATCH(H2870, '[1]Unit _Table'!A:A)), "")</f>
        <v/>
      </c>
      <c r="O2870" t="s">
        <v>8</v>
      </c>
      <c r="S2870" t="b">
        <v>0</v>
      </c>
    </row>
    <row r="2871" spans="1:19">
      <c r="A2871" s="1">
        <v>2869</v>
      </c>
      <c r="B2871" t="s">
        <v>45</v>
      </c>
      <c r="C2871" t="s">
        <v>70</v>
      </c>
      <c r="D2871" t="s">
        <v>345</v>
      </c>
      <c r="F2871" t="s">
        <v>308</v>
      </c>
      <c r="I2871" t="e">
        <f>IF(Table13[[#This Row],[Measurement_Kind]]="number", 1000, IF(Table13[[#This Row],[Measurement_Kind]]=OR("boolean", "str"), 1, "N/A"))</f>
        <v>#VALUE!</v>
      </c>
      <c r="N2871" t="str">
        <f>_xlfn.IFNA(INDEX('[1]Unit _Table'!B:B, MATCH(H2871, '[1]Unit _Table'!A:A)), "")</f>
        <v/>
      </c>
      <c r="O2871" t="s">
        <v>8</v>
      </c>
      <c r="S2871" t="b">
        <v>0</v>
      </c>
    </row>
    <row r="2872" spans="1:19">
      <c r="A2872" s="1">
        <v>2870</v>
      </c>
      <c r="B2872" t="s">
        <v>45</v>
      </c>
      <c r="C2872" t="s">
        <v>71</v>
      </c>
      <c r="D2872" t="s">
        <v>345</v>
      </c>
      <c r="F2872" t="s">
        <v>308</v>
      </c>
      <c r="I2872" t="e">
        <f>IF(Table13[[#This Row],[Measurement_Kind]]="number", 1000, IF(Table13[[#This Row],[Measurement_Kind]]=OR("boolean", "str"), 1, "N/A"))</f>
        <v>#VALUE!</v>
      </c>
      <c r="N2872" t="str">
        <f>_xlfn.IFNA(INDEX('[1]Unit _Table'!B:B, MATCH(H2872, '[1]Unit _Table'!A:A)), "")</f>
        <v/>
      </c>
      <c r="O2872" t="s">
        <v>8</v>
      </c>
      <c r="S2872" t="b">
        <v>0</v>
      </c>
    </row>
    <row r="2873" spans="1:19">
      <c r="A2873" s="1">
        <v>2871</v>
      </c>
      <c r="B2873" t="s">
        <v>45</v>
      </c>
      <c r="C2873" t="s">
        <v>72</v>
      </c>
      <c r="D2873" t="s">
        <v>345</v>
      </c>
      <c r="F2873" t="s">
        <v>308</v>
      </c>
      <c r="I2873" t="e">
        <f>IF(Table13[[#This Row],[Measurement_Kind]]="number", 1000, IF(Table13[[#This Row],[Measurement_Kind]]=OR("boolean", "str"), 1, "N/A"))</f>
        <v>#VALUE!</v>
      </c>
      <c r="N2873" t="str">
        <f>_xlfn.IFNA(INDEX('[1]Unit _Table'!B:B, MATCH(H2873, '[1]Unit _Table'!A:A)), "")</f>
        <v/>
      </c>
      <c r="O2873" t="s">
        <v>8</v>
      </c>
      <c r="S2873" t="b">
        <v>0</v>
      </c>
    </row>
    <row r="2874" spans="1:19">
      <c r="A2874" s="1">
        <v>2872</v>
      </c>
      <c r="B2874" t="s">
        <v>45</v>
      </c>
      <c r="C2874" t="s">
        <v>121</v>
      </c>
      <c r="D2874" t="s">
        <v>345</v>
      </c>
      <c r="F2874" t="s">
        <v>308</v>
      </c>
      <c r="I2874" t="e">
        <f>IF(Table13[[#This Row],[Measurement_Kind]]="number", 1000, IF(Table13[[#This Row],[Measurement_Kind]]=OR("boolean", "str"), 1, "N/A"))</f>
        <v>#VALUE!</v>
      </c>
      <c r="N2874" t="str">
        <f>_xlfn.IFNA(INDEX('[1]Unit _Table'!B:B, MATCH(H2874, '[1]Unit _Table'!A:A)), "")</f>
        <v/>
      </c>
      <c r="O2874" t="s">
        <v>8</v>
      </c>
      <c r="S2874" t="b">
        <v>0</v>
      </c>
    </row>
    <row r="2875" spans="1:19">
      <c r="A2875" s="1">
        <v>2873</v>
      </c>
      <c r="B2875" t="s">
        <v>45</v>
      </c>
      <c r="C2875" t="s">
        <v>74</v>
      </c>
      <c r="D2875" t="s">
        <v>345</v>
      </c>
      <c r="F2875" t="s">
        <v>308</v>
      </c>
      <c r="I2875" t="e">
        <f>IF(Table13[[#This Row],[Measurement_Kind]]="number", 1000, IF(Table13[[#This Row],[Measurement_Kind]]=OR("boolean", "str"), 1, "N/A"))</f>
        <v>#VALUE!</v>
      </c>
      <c r="N2875" t="str">
        <f>_xlfn.IFNA(INDEX('[1]Unit _Table'!B:B, MATCH(H2875, '[1]Unit _Table'!A:A)), "")</f>
        <v/>
      </c>
      <c r="O2875" t="s">
        <v>8</v>
      </c>
      <c r="S2875" t="b">
        <v>0</v>
      </c>
    </row>
    <row r="2876" spans="1:19">
      <c r="A2876" s="1">
        <v>2874</v>
      </c>
      <c r="B2876" t="s">
        <v>45</v>
      </c>
      <c r="C2876" t="s">
        <v>75</v>
      </c>
      <c r="D2876" t="s">
        <v>345</v>
      </c>
      <c r="F2876" t="s">
        <v>308</v>
      </c>
      <c r="I2876" t="e">
        <f>IF(Table13[[#This Row],[Measurement_Kind]]="number", 1000, IF(Table13[[#This Row],[Measurement_Kind]]=OR("boolean", "str"), 1, "N/A"))</f>
        <v>#VALUE!</v>
      </c>
      <c r="N2876" t="str">
        <f>_xlfn.IFNA(INDEX('[1]Unit _Table'!B:B, MATCH(H2876, '[1]Unit _Table'!A:A)), "")</f>
        <v/>
      </c>
      <c r="O2876" t="s">
        <v>8</v>
      </c>
      <c r="S2876" t="b">
        <v>0</v>
      </c>
    </row>
    <row r="2877" spans="1:19">
      <c r="A2877" s="1">
        <v>2875</v>
      </c>
      <c r="B2877" t="s">
        <v>45</v>
      </c>
      <c r="C2877" t="s">
        <v>77</v>
      </c>
      <c r="D2877" t="s">
        <v>345</v>
      </c>
      <c r="F2877" t="s">
        <v>308</v>
      </c>
      <c r="I2877" t="e">
        <f>IF(Table13[[#This Row],[Measurement_Kind]]="number", 1000, IF(Table13[[#This Row],[Measurement_Kind]]=OR("boolean", "str"), 1, "N/A"))</f>
        <v>#VALUE!</v>
      </c>
      <c r="N2877" t="str">
        <f>_xlfn.IFNA(INDEX('[1]Unit _Table'!B:B, MATCH(H2877, '[1]Unit _Table'!A:A)), "")</f>
        <v/>
      </c>
      <c r="O2877" t="s">
        <v>8</v>
      </c>
      <c r="S2877" t="b">
        <v>0</v>
      </c>
    </row>
    <row r="2878" spans="1:19">
      <c r="A2878" s="1">
        <v>2876</v>
      </c>
      <c r="B2878" t="s">
        <v>45</v>
      </c>
      <c r="C2878" t="s">
        <v>78</v>
      </c>
      <c r="D2878" t="s">
        <v>345</v>
      </c>
      <c r="F2878" t="s">
        <v>308</v>
      </c>
      <c r="I2878" t="e">
        <f>IF(Table13[[#This Row],[Measurement_Kind]]="number", 1000, IF(Table13[[#This Row],[Measurement_Kind]]=OR("boolean", "str"), 1, "N/A"))</f>
        <v>#VALUE!</v>
      </c>
      <c r="N2878" t="str">
        <f>_xlfn.IFNA(INDEX('[1]Unit _Table'!B:B, MATCH(H2878, '[1]Unit _Table'!A:A)), "")</f>
        <v/>
      </c>
      <c r="O2878" t="s">
        <v>8</v>
      </c>
      <c r="S2878" t="b">
        <v>0</v>
      </c>
    </row>
    <row r="2879" spans="1:19">
      <c r="A2879" s="1">
        <v>2877</v>
      </c>
      <c r="B2879" t="s">
        <v>45</v>
      </c>
      <c r="C2879" t="s">
        <v>79</v>
      </c>
      <c r="D2879" t="s">
        <v>345</v>
      </c>
      <c r="F2879" t="s">
        <v>308</v>
      </c>
      <c r="I2879" t="e">
        <f>IF(Table13[[#This Row],[Measurement_Kind]]="number", 1000, IF(Table13[[#This Row],[Measurement_Kind]]=OR("boolean", "str"), 1, "N/A"))</f>
        <v>#VALUE!</v>
      </c>
      <c r="N2879" t="str">
        <f>_xlfn.IFNA(INDEX('[1]Unit _Table'!B:B, MATCH(H2879, '[1]Unit _Table'!A:A)), "")</f>
        <v/>
      </c>
      <c r="O2879" t="s">
        <v>8</v>
      </c>
      <c r="S2879" t="b">
        <v>0</v>
      </c>
    </row>
    <row r="2880" spans="1:19">
      <c r="A2880" s="1">
        <v>2878</v>
      </c>
      <c r="B2880" t="s">
        <v>45</v>
      </c>
      <c r="C2880" t="s">
        <v>80</v>
      </c>
      <c r="D2880" t="s">
        <v>345</v>
      </c>
      <c r="F2880" t="s">
        <v>308</v>
      </c>
      <c r="I2880" t="e">
        <f>IF(Table13[[#This Row],[Measurement_Kind]]="number", 1000, IF(Table13[[#This Row],[Measurement_Kind]]=OR("boolean", "str"), 1, "N/A"))</f>
        <v>#VALUE!</v>
      </c>
      <c r="N2880" t="str">
        <f>_xlfn.IFNA(INDEX('[1]Unit _Table'!B:B, MATCH(H2880, '[1]Unit _Table'!A:A)), "")</f>
        <v/>
      </c>
      <c r="O2880" t="s">
        <v>8</v>
      </c>
      <c r="S2880" t="b">
        <v>0</v>
      </c>
    </row>
    <row r="2881" spans="1:19">
      <c r="A2881" s="1">
        <v>2879</v>
      </c>
      <c r="B2881" t="s">
        <v>45</v>
      </c>
      <c r="C2881" t="s">
        <v>89</v>
      </c>
      <c r="D2881" t="s">
        <v>345</v>
      </c>
      <c r="F2881" t="s">
        <v>308</v>
      </c>
      <c r="I2881" t="e">
        <f>IF(Table13[[#This Row],[Measurement_Kind]]="number", 1000, IF(Table13[[#This Row],[Measurement_Kind]]=OR("boolean", "str"), 1, "N/A"))</f>
        <v>#VALUE!</v>
      </c>
      <c r="N2881" t="str">
        <f>_xlfn.IFNA(INDEX('[1]Unit _Table'!B:B, MATCH(H2881, '[1]Unit _Table'!A:A)), "")</f>
        <v/>
      </c>
      <c r="O2881" t="s">
        <v>8</v>
      </c>
      <c r="S2881" t="b">
        <v>0</v>
      </c>
    </row>
    <row r="2882" spans="1:19">
      <c r="A2882" s="1">
        <v>2880</v>
      </c>
      <c r="B2882" t="s">
        <v>45</v>
      </c>
      <c r="C2882" t="s">
        <v>90</v>
      </c>
      <c r="D2882" t="s">
        <v>345</v>
      </c>
      <c r="F2882" t="s">
        <v>308</v>
      </c>
      <c r="I2882" t="e">
        <f>IF(Table13[[#This Row],[Measurement_Kind]]="number", 1000, IF(Table13[[#This Row],[Measurement_Kind]]=OR("boolean", "str"), 1, "N/A"))</f>
        <v>#VALUE!</v>
      </c>
      <c r="N2882" t="str">
        <f>_xlfn.IFNA(INDEX('[1]Unit _Table'!B:B, MATCH(H2882, '[1]Unit _Table'!A:A)), "")</f>
        <v/>
      </c>
      <c r="O2882" t="s">
        <v>8</v>
      </c>
      <c r="S2882" t="b">
        <v>0</v>
      </c>
    </row>
    <row r="2883" spans="1:19">
      <c r="A2883" s="1">
        <v>2881</v>
      </c>
      <c r="B2883" t="s">
        <v>45</v>
      </c>
      <c r="C2883" t="s">
        <v>91</v>
      </c>
      <c r="D2883" t="s">
        <v>345</v>
      </c>
      <c r="F2883" t="s">
        <v>308</v>
      </c>
      <c r="I2883" t="e">
        <f>IF(Table13[[#This Row],[Measurement_Kind]]="number", 1000, IF(Table13[[#This Row],[Measurement_Kind]]=OR("boolean", "str"), 1, "N/A"))</f>
        <v>#VALUE!</v>
      </c>
      <c r="N2883" t="str">
        <f>_xlfn.IFNA(INDEX('[1]Unit _Table'!B:B, MATCH(H2883, '[1]Unit _Table'!A:A)), "")</f>
        <v/>
      </c>
      <c r="O2883" t="s">
        <v>8</v>
      </c>
      <c r="S2883" t="b">
        <v>0</v>
      </c>
    </row>
    <row r="2884" spans="1:19">
      <c r="A2884" s="1">
        <v>2882</v>
      </c>
      <c r="B2884" t="s">
        <v>45</v>
      </c>
      <c r="C2884" t="s">
        <v>92</v>
      </c>
      <c r="D2884" t="s">
        <v>345</v>
      </c>
      <c r="F2884" t="s">
        <v>308</v>
      </c>
      <c r="I2884" t="e">
        <f>IF(Table13[[#This Row],[Measurement_Kind]]="number", 1000, IF(Table13[[#This Row],[Measurement_Kind]]=OR("boolean", "str"), 1, "N/A"))</f>
        <v>#VALUE!</v>
      </c>
      <c r="N2884" t="str">
        <f>_xlfn.IFNA(INDEX('[1]Unit _Table'!B:B, MATCH(H2884, '[1]Unit _Table'!A:A)), "")</f>
        <v/>
      </c>
      <c r="O2884" t="s">
        <v>8</v>
      </c>
      <c r="S2884" t="b">
        <v>0</v>
      </c>
    </row>
    <row r="2885" spans="1:19">
      <c r="A2885" s="1">
        <v>2883</v>
      </c>
      <c r="B2885" t="s">
        <v>21</v>
      </c>
      <c r="C2885" t="s">
        <v>174</v>
      </c>
      <c r="D2885" t="s">
        <v>344</v>
      </c>
      <c r="E2885" t="s">
        <v>412</v>
      </c>
      <c r="F2885" t="s">
        <v>411</v>
      </c>
      <c r="H2885" t="s">
        <v>383</v>
      </c>
      <c r="I2885">
        <v>1000</v>
      </c>
      <c r="K2885" t="s">
        <v>425</v>
      </c>
      <c r="L2885" t="s">
        <v>423</v>
      </c>
      <c r="M2885" t="s">
        <v>380</v>
      </c>
      <c r="N2885" t="str">
        <f>_xlfn.IFNA(INDEX('[1]Unit _Table'!B:B, MATCH(H2885, '[1]Unit _Table'!$A$1:$A$1000)), "")</f>
        <v>fahrenheit</v>
      </c>
      <c r="O2885" t="s">
        <v>8</v>
      </c>
      <c r="S2885" t="b">
        <v>0</v>
      </c>
    </row>
    <row r="2886" spans="1:19">
      <c r="A2886" s="1">
        <v>2884</v>
      </c>
      <c r="B2886" t="s">
        <v>21</v>
      </c>
      <c r="C2886" t="s">
        <v>175</v>
      </c>
      <c r="D2886" t="s">
        <v>344</v>
      </c>
      <c r="E2886" t="s">
        <v>412</v>
      </c>
      <c r="F2886" t="s">
        <v>411</v>
      </c>
      <c r="H2886" t="s">
        <v>383</v>
      </c>
      <c r="I2886">
        <v>1000</v>
      </c>
      <c r="K2886" t="s">
        <v>418</v>
      </c>
      <c r="L2886" t="s">
        <v>423</v>
      </c>
      <c r="M2886" t="s">
        <v>380</v>
      </c>
      <c r="N2886" t="str">
        <f>_xlfn.IFNA(INDEX('[1]Unit _Table'!B:B, MATCH(H2886, '[1]Unit _Table'!$A$1:$A$1000)), "")</f>
        <v>fahrenheit</v>
      </c>
      <c r="O2886" t="s">
        <v>8</v>
      </c>
      <c r="S2886" t="b">
        <v>0</v>
      </c>
    </row>
    <row r="2887" spans="1:19">
      <c r="A2887" s="1">
        <v>2885</v>
      </c>
      <c r="B2887" t="s">
        <v>21</v>
      </c>
      <c r="C2887" t="s">
        <v>176</v>
      </c>
      <c r="D2887" t="s">
        <v>344</v>
      </c>
      <c r="E2887" t="s">
        <v>412</v>
      </c>
      <c r="F2887" t="s">
        <v>411</v>
      </c>
      <c r="H2887" t="s">
        <v>383</v>
      </c>
      <c r="I2887">
        <v>1000</v>
      </c>
      <c r="K2887" t="s">
        <v>426</v>
      </c>
      <c r="L2887" t="s">
        <v>306</v>
      </c>
      <c r="M2887" t="s">
        <v>380</v>
      </c>
      <c r="N2887" t="str">
        <f>_xlfn.IFNA(INDEX('[1]Unit _Table'!B:B, MATCH(H2887, '[1]Unit _Table'!$A$1:$A$1000)), "")</f>
        <v>fahrenheit</v>
      </c>
      <c r="O2887" t="s">
        <v>8</v>
      </c>
      <c r="S2887" t="b">
        <v>0</v>
      </c>
    </row>
    <row r="2888" spans="1:19">
      <c r="A2888" s="1">
        <v>2886</v>
      </c>
      <c r="B2888" t="s">
        <v>21</v>
      </c>
      <c r="C2888" t="s">
        <v>177</v>
      </c>
      <c r="D2888" t="s">
        <v>344</v>
      </c>
      <c r="E2888" t="s">
        <v>412</v>
      </c>
      <c r="F2888" t="s">
        <v>411</v>
      </c>
      <c r="I2888">
        <v>1000</v>
      </c>
      <c r="K2888" t="s">
        <v>448</v>
      </c>
      <c r="L2888" t="s">
        <v>306</v>
      </c>
      <c r="M2888" t="s">
        <v>380</v>
      </c>
      <c r="N2888" t="str">
        <f>_xlfn.IFNA(INDEX('[1]Unit _Table'!B:B, MATCH(H2888, '[1]Unit _Table'!A810:A1809)), "")</f>
        <v/>
      </c>
      <c r="O2888" t="s">
        <v>8</v>
      </c>
      <c r="S2888" t="b">
        <v>0</v>
      </c>
    </row>
    <row r="2889" spans="1:19">
      <c r="A2889" s="1">
        <v>2887</v>
      </c>
      <c r="B2889" t="s">
        <v>21</v>
      </c>
      <c r="C2889" t="s">
        <v>178</v>
      </c>
      <c r="D2889" t="s">
        <v>344</v>
      </c>
      <c r="E2889" t="s">
        <v>412</v>
      </c>
      <c r="F2889" t="s">
        <v>411</v>
      </c>
      <c r="I2889">
        <v>1000</v>
      </c>
      <c r="K2889" t="s">
        <v>427</v>
      </c>
      <c r="L2889" t="s">
        <v>423</v>
      </c>
      <c r="M2889" t="s">
        <v>380</v>
      </c>
      <c r="N2889" t="str">
        <f>_xlfn.IFNA(INDEX('[1]Unit _Table'!B:B, MATCH(H2889, '[1]Unit _Table'!A909:A1908)), "")</f>
        <v/>
      </c>
      <c r="O2889" t="s">
        <v>8</v>
      </c>
      <c r="S2889" t="b">
        <v>0</v>
      </c>
    </row>
    <row r="2890" spans="1:19">
      <c r="A2890" s="1">
        <v>2888</v>
      </c>
      <c r="B2890" t="s">
        <v>21</v>
      </c>
      <c r="C2890" t="s">
        <v>179</v>
      </c>
      <c r="D2890" t="s">
        <v>344</v>
      </c>
      <c r="E2890" t="s">
        <v>412</v>
      </c>
      <c r="F2890" t="s">
        <v>411</v>
      </c>
      <c r="H2890" t="s">
        <v>383</v>
      </c>
      <c r="I2890">
        <v>1000</v>
      </c>
      <c r="K2890" t="s">
        <v>425</v>
      </c>
      <c r="L2890" t="s">
        <v>423</v>
      </c>
      <c r="M2890" t="s">
        <v>380</v>
      </c>
      <c r="N2890" t="str">
        <f>_xlfn.IFNA(INDEX('[1]Unit _Table'!B:B, MATCH(H2890, '[1]Unit _Table'!$A$1:$A$1000)), "")</f>
        <v>fahrenheit</v>
      </c>
      <c r="O2890" t="s">
        <v>8</v>
      </c>
      <c r="S2890" t="b">
        <v>0</v>
      </c>
    </row>
    <row r="2891" spans="1:19">
      <c r="A2891" s="1">
        <v>2889</v>
      </c>
      <c r="B2891" t="s">
        <v>21</v>
      </c>
      <c r="C2891" t="s">
        <v>180</v>
      </c>
      <c r="D2891" t="s">
        <v>344</v>
      </c>
      <c r="E2891" t="s">
        <v>412</v>
      </c>
      <c r="F2891" t="s">
        <v>411</v>
      </c>
      <c r="H2891" t="s">
        <v>383</v>
      </c>
      <c r="I2891">
        <v>1000</v>
      </c>
      <c r="K2891" t="s">
        <v>424</v>
      </c>
      <c r="L2891" t="s">
        <v>423</v>
      </c>
      <c r="M2891" t="s">
        <v>380</v>
      </c>
      <c r="N2891" t="str">
        <f>_xlfn.IFNA(INDEX('[1]Unit _Table'!B:B, MATCH(H2891, '[1]Unit _Table'!$A$1:$A$1000)), "")</f>
        <v>fahrenheit</v>
      </c>
      <c r="O2891" t="s">
        <v>8</v>
      </c>
      <c r="S2891" t="b">
        <v>0</v>
      </c>
    </row>
    <row r="2892" spans="1:19">
      <c r="A2892" s="1">
        <v>2890</v>
      </c>
      <c r="B2892" t="s">
        <v>21</v>
      </c>
      <c r="C2892" t="s">
        <v>181</v>
      </c>
      <c r="D2892" t="s">
        <v>344</v>
      </c>
      <c r="F2892" t="s">
        <v>411</v>
      </c>
      <c r="I2892" t="e">
        <f>IF(Table13[[#This Row],[Measurement_Kind]]="number", 1000, IF(Table13[[#This Row],[Measurement_Kind]]=OR("boolean", "str"), 1, "N/A"))</f>
        <v>#VALUE!</v>
      </c>
      <c r="N2892" t="str">
        <f>_xlfn.IFNA(INDEX('[1]Unit _Table'!B:B, MATCH(H2892, '[1]Unit _Table'!A:A)), "")</f>
        <v/>
      </c>
      <c r="O2892" t="s">
        <v>8</v>
      </c>
      <c r="S2892" t="b">
        <v>0</v>
      </c>
    </row>
    <row r="2893" spans="1:19">
      <c r="A2893" s="1">
        <v>2891</v>
      </c>
      <c r="B2893" t="s">
        <v>21</v>
      </c>
      <c r="C2893" t="s">
        <v>182</v>
      </c>
      <c r="D2893" t="s">
        <v>344</v>
      </c>
      <c r="F2893" t="s">
        <v>411</v>
      </c>
      <c r="I2893" t="e">
        <f>IF(Table13[[#This Row],[Measurement_Kind]]="number", 1000, IF(Table13[[#This Row],[Measurement_Kind]]=OR("boolean", "str"), 1, "N/A"))</f>
        <v>#VALUE!</v>
      </c>
      <c r="N2893" t="str">
        <f>_xlfn.IFNA(INDEX('[1]Unit _Table'!B:B, MATCH(H2893, '[1]Unit _Table'!A:A)), "")</f>
        <v/>
      </c>
      <c r="O2893" t="s">
        <v>8</v>
      </c>
      <c r="S2893" t="b">
        <v>0</v>
      </c>
    </row>
    <row r="2894" spans="1:19">
      <c r="A2894" s="1">
        <v>2892</v>
      </c>
      <c r="B2894" t="s">
        <v>21</v>
      </c>
      <c r="C2894" t="s">
        <v>280</v>
      </c>
      <c r="D2894" t="s">
        <v>344</v>
      </c>
      <c r="E2894" t="s">
        <v>412</v>
      </c>
      <c r="F2894" t="s">
        <v>411</v>
      </c>
      <c r="I2894">
        <v>1000</v>
      </c>
      <c r="K2894" t="s">
        <v>422</v>
      </c>
      <c r="L2894" t="s">
        <v>306</v>
      </c>
      <c r="M2894" t="s">
        <v>380</v>
      </c>
      <c r="N2894" t="str">
        <f>_xlfn.IFNA(INDEX('[1]Unit _Table'!B:B, MATCH(H2894, '[1]Unit _Table'!A1575:A2574)), "")</f>
        <v/>
      </c>
      <c r="O2894" t="s">
        <v>8</v>
      </c>
      <c r="S2894" t="b">
        <v>0</v>
      </c>
    </row>
    <row r="2895" spans="1:19">
      <c r="A2895" s="1">
        <v>2893</v>
      </c>
      <c r="B2895" t="s">
        <v>21</v>
      </c>
      <c r="C2895" t="s">
        <v>183</v>
      </c>
      <c r="D2895" t="s">
        <v>344</v>
      </c>
      <c r="E2895" t="s">
        <v>412</v>
      </c>
      <c r="F2895" t="s">
        <v>411</v>
      </c>
      <c r="H2895" t="s">
        <v>505</v>
      </c>
      <c r="I2895">
        <v>1000</v>
      </c>
      <c r="K2895" t="s">
        <v>421</v>
      </c>
      <c r="L2895" t="s">
        <v>306</v>
      </c>
      <c r="M2895" t="s">
        <v>305</v>
      </c>
      <c r="N2895" t="s">
        <v>504</v>
      </c>
      <c r="O2895" t="s">
        <v>8</v>
      </c>
      <c r="S2895" t="b">
        <v>0</v>
      </c>
    </row>
    <row r="2896" spans="1:19">
      <c r="A2896" s="1">
        <v>2894</v>
      </c>
      <c r="B2896" t="s">
        <v>21</v>
      </c>
      <c r="C2896" t="s">
        <v>184</v>
      </c>
      <c r="D2896" t="s">
        <v>344</v>
      </c>
      <c r="E2896" t="s">
        <v>412</v>
      </c>
      <c r="F2896" t="s">
        <v>411</v>
      </c>
      <c r="I2896">
        <v>1000</v>
      </c>
      <c r="K2896" t="s">
        <v>421</v>
      </c>
      <c r="L2896" t="s">
        <v>306</v>
      </c>
      <c r="M2896" t="s">
        <v>305</v>
      </c>
      <c r="N2896" t="str">
        <f>_xlfn.IFNA(INDEX('[1]Unit _Table'!B:B, MATCH(H2896, '[1]Unit _Table'!A1697:A2696)), "")</f>
        <v/>
      </c>
      <c r="O2896" t="s">
        <v>8</v>
      </c>
      <c r="S2896" t="b">
        <v>0</v>
      </c>
    </row>
    <row r="2897" spans="1:19">
      <c r="A2897" s="1">
        <v>2895</v>
      </c>
      <c r="B2897" t="s">
        <v>21</v>
      </c>
      <c r="C2897" t="s">
        <v>185</v>
      </c>
      <c r="D2897" t="s">
        <v>344</v>
      </c>
      <c r="E2897" t="s">
        <v>412</v>
      </c>
      <c r="F2897" t="s">
        <v>411</v>
      </c>
      <c r="I2897">
        <v>1000</v>
      </c>
      <c r="K2897" t="s">
        <v>307</v>
      </c>
      <c r="L2897" t="s">
        <v>299</v>
      </c>
      <c r="M2897" t="s">
        <v>305</v>
      </c>
      <c r="N2897" t="str">
        <f>_xlfn.IFNA(INDEX('[1]Unit _Table'!B:B, MATCH(H2897, '[1]Unit _Table'!A1831:A2830)), "")</f>
        <v/>
      </c>
      <c r="O2897" t="s">
        <v>8</v>
      </c>
      <c r="S2897" t="b">
        <v>0</v>
      </c>
    </row>
    <row r="2898" spans="1:19">
      <c r="A2898" s="1">
        <v>2896</v>
      </c>
      <c r="B2898" t="s">
        <v>21</v>
      </c>
      <c r="C2898" t="s">
        <v>186</v>
      </c>
      <c r="D2898" t="s">
        <v>344</v>
      </c>
      <c r="E2898" t="s">
        <v>412</v>
      </c>
      <c r="F2898" t="s">
        <v>411</v>
      </c>
      <c r="H2898" t="s">
        <v>383</v>
      </c>
      <c r="I2898">
        <v>1000</v>
      </c>
      <c r="K2898" t="s">
        <v>418</v>
      </c>
      <c r="L2898" t="s">
        <v>306</v>
      </c>
      <c r="M2898" t="s">
        <v>380</v>
      </c>
      <c r="N2898" t="str">
        <f>_xlfn.IFNA(INDEX('[1]Unit _Table'!B:B, MATCH(H2898, '[1]Unit _Table'!$A$1:$A$1000)), "")</f>
        <v>fahrenheit</v>
      </c>
      <c r="O2898" t="s">
        <v>8</v>
      </c>
      <c r="S2898" t="b">
        <v>0</v>
      </c>
    </row>
    <row r="2899" spans="1:19">
      <c r="A2899" s="1">
        <v>2897</v>
      </c>
      <c r="B2899" t="s">
        <v>21</v>
      </c>
      <c r="C2899" t="s">
        <v>187</v>
      </c>
      <c r="D2899" t="s">
        <v>344</v>
      </c>
      <c r="E2899" t="s">
        <v>412</v>
      </c>
      <c r="F2899" t="s">
        <v>411</v>
      </c>
      <c r="I2899">
        <v>1000</v>
      </c>
      <c r="K2899" t="s">
        <v>379</v>
      </c>
      <c r="L2899" t="s">
        <v>306</v>
      </c>
      <c r="M2899" t="s">
        <v>305</v>
      </c>
      <c r="N2899" t="str">
        <f>_xlfn.IFNA(INDEX('[1]Unit _Table'!B:B, MATCH(H2899, '[1]Unit _Table'!A2123:A3122)), "")</f>
        <v/>
      </c>
      <c r="O2899" t="s">
        <v>8</v>
      </c>
      <c r="S2899" t="b">
        <v>0</v>
      </c>
    </row>
    <row r="2900" spans="1:19">
      <c r="A2900" s="1">
        <v>2898</v>
      </c>
      <c r="B2900" t="s">
        <v>21</v>
      </c>
      <c r="C2900" t="s">
        <v>188</v>
      </c>
      <c r="D2900" t="s">
        <v>344</v>
      </c>
      <c r="F2900" t="s">
        <v>411</v>
      </c>
      <c r="I2900" t="e">
        <f>IF(Table13[[#This Row],[Measurement_Kind]]="number", 1000, IF(Table13[[#This Row],[Measurement_Kind]]=OR("boolean", "str"), 1, "N/A"))</f>
        <v>#VALUE!</v>
      </c>
      <c r="N2900" t="str">
        <f>_xlfn.IFNA(INDEX('[1]Unit _Table'!B:B, MATCH(H2900, '[1]Unit _Table'!A:A)), "")</f>
        <v/>
      </c>
      <c r="O2900" t="s">
        <v>8</v>
      </c>
      <c r="S2900" t="b">
        <v>0</v>
      </c>
    </row>
    <row r="2901" spans="1:19">
      <c r="A2901" s="1">
        <v>2899</v>
      </c>
      <c r="B2901" t="s">
        <v>21</v>
      </c>
      <c r="C2901" t="s">
        <v>131</v>
      </c>
      <c r="D2901" t="s">
        <v>344</v>
      </c>
      <c r="E2901" t="s">
        <v>412</v>
      </c>
      <c r="F2901" t="s">
        <v>411</v>
      </c>
      <c r="I2901">
        <v>1000</v>
      </c>
      <c r="K2901" t="s">
        <v>417</v>
      </c>
      <c r="L2901" t="s">
        <v>306</v>
      </c>
      <c r="M2901" t="s">
        <v>380</v>
      </c>
      <c r="N2901" t="str">
        <f>_xlfn.IFNA(INDEX('[1]Unit _Table'!B:B, MATCH(H2901, '[1]Unit _Table'!A1926:A2925)), "")</f>
        <v/>
      </c>
      <c r="O2901" t="s">
        <v>8</v>
      </c>
      <c r="S2901" t="b">
        <v>0</v>
      </c>
    </row>
    <row r="2902" spans="1:19">
      <c r="A2902" s="1">
        <v>2900</v>
      </c>
      <c r="B2902" t="s">
        <v>21</v>
      </c>
      <c r="C2902" t="s">
        <v>189</v>
      </c>
      <c r="D2902" t="s">
        <v>344</v>
      </c>
      <c r="E2902" t="s">
        <v>412</v>
      </c>
      <c r="F2902" t="s">
        <v>411</v>
      </c>
      <c r="I2902">
        <v>1000</v>
      </c>
      <c r="K2902" t="s">
        <v>461</v>
      </c>
      <c r="L2902" t="s">
        <v>306</v>
      </c>
      <c r="M2902" t="s">
        <v>380</v>
      </c>
      <c r="N2902" t="str">
        <f>_xlfn.IFNA(INDEX('[1]Unit _Table'!B:B, MATCH(H2902, '[1]Unit _Table'!A1977:A2976)), "")</f>
        <v/>
      </c>
      <c r="O2902" t="s">
        <v>8</v>
      </c>
      <c r="S2902" t="b">
        <v>0</v>
      </c>
    </row>
    <row r="2903" spans="1:19">
      <c r="A2903" s="1">
        <v>2901</v>
      </c>
      <c r="B2903" t="s">
        <v>21</v>
      </c>
      <c r="C2903" t="s">
        <v>132</v>
      </c>
      <c r="D2903" t="s">
        <v>344</v>
      </c>
      <c r="E2903" t="s">
        <v>412</v>
      </c>
      <c r="F2903" t="s">
        <v>411</v>
      </c>
      <c r="I2903">
        <v>1000</v>
      </c>
      <c r="K2903" t="s">
        <v>378</v>
      </c>
      <c r="L2903" t="s">
        <v>306</v>
      </c>
      <c r="M2903" t="s">
        <v>305</v>
      </c>
      <c r="N2903" t="str">
        <f>_xlfn.IFNA(INDEX('[1]Unit _Table'!B:B, MATCH(H2903, '[1]Unit _Table'!A2664:A3663)), "")</f>
        <v/>
      </c>
      <c r="O2903" t="s">
        <v>8</v>
      </c>
      <c r="S2903" t="b">
        <v>0</v>
      </c>
    </row>
    <row r="2904" spans="1:19">
      <c r="A2904" s="1">
        <v>2902</v>
      </c>
      <c r="B2904" t="s">
        <v>21</v>
      </c>
      <c r="C2904" t="s">
        <v>190</v>
      </c>
      <c r="D2904" t="s">
        <v>344</v>
      </c>
      <c r="F2904" t="s">
        <v>411</v>
      </c>
      <c r="I2904" t="e">
        <f>IF(Table13[[#This Row],[Measurement_Kind]]="number", 1000, IF(Table13[[#This Row],[Measurement_Kind]]=OR("boolean", "str"), 1, "N/A"))</f>
        <v>#VALUE!</v>
      </c>
      <c r="N2904" t="str">
        <f>_xlfn.IFNA(INDEX('[1]Unit _Table'!B:B, MATCH(H2904, '[1]Unit _Table'!A:A)), "")</f>
        <v/>
      </c>
      <c r="O2904" t="s">
        <v>8</v>
      </c>
      <c r="S2904" t="b">
        <v>0</v>
      </c>
    </row>
    <row r="2905" spans="1:19">
      <c r="A2905" s="1">
        <v>2903</v>
      </c>
      <c r="B2905" t="s">
        <v>21</v>
      </c>
      <c r="C2905" t="s">
        <v>191</v>
      </c>
      <c r="D2905" t="s">
        <v>344</v>
      </c>
      <c r="F2905" t="s">
        <v>411</v>
      </c>
      <c r="I2905" t="e">
        <f>IF(Table13[[#This Row],[Measurement_Kind]]="number", 1000, IF(Table13[[#This Row],[Measurement_Kind]]=OR("boolean", "str"), 1, "N/A"))</f>
        <v>#VALUE!</v>
      </c>
      <c r="N2905" t="str">
        <f>_xlfn.IFNA(INDEX('[1]Unit _Table'!B:B, MATCH(H2905, '[1]Unit _Table'!A:A)), "")</f>
        <v/>
      </c>
      <c r="O2905" t="s">
        <v>8</v>
      </c>
      <c r="S2905" t="b">
        <v>0</v>
      </c>
    </row>
    <row r="2906" spans="1:19">
      <c r="A2906" s="1">
        <v>2904</v>
      </c>
      <c r="B2906" t="s">
        <v>21</v>
      </c>
      <c r="C2906" t="s">
        <v>192</v>
      </c>
      <c r="D2906" t="s">
        <v>344</v>
      </c>
      <c r="E2906" t="s">
        <v>412</v>
      </c>
      <c r="F2906" t="s">
        <v>411</v>
      </c>
      <c r="I2906">
        <v>1000</v>
      </c>
      <c r="K2906" t="s">
        <v>416</v>
      </c>
      <c r="L2906" t="s">
        <v>306</v>
      </c>
      <c r="M2906" t="s">
        <v>380</v>
      </c>
      <c r="N2906" t="str">
        <f>_xlfn.IFNA(INDEX('[1]Unit _Table'!B:B, MATCH(H2906, '[1]Unit _Table'!A2030:A3029)), "")</f>
        <v/>
      </c>
      <c r="O2906" t="s">
        <v>8</v>
      </c>
      <c r="S2906" t="b">
        <v>0</v>
      </c>
    </row>
    <row r="2907" spans="1:19">
      <c r="A2907" s="1">
        <v>2905</v>
      </c>
      <c r="B2907" t="s">
        <v>21</v>
      </c>
      <c r="C2907" t="s">
        <v>193</v>
      </c>
      <c r="D2907" t="s">
        <v>344</v>
      </c>
      <c r="F2907" t="s">
        <v>411</v>
      </c>
      <c r="I2907" t="e">
        <f>IF(Table13[[#This Row],[Measurement_Kind]]="number", 1000, IF(Table13[[#This Row],[Measurement_Kind]]=OR("boolean", "str"), 1, "N/A"))</f>
        <v>#VALUE!</v>
      </c>
      <c r="N2907" t="str">
        <f>_xlfn.IFNA(INDEX('[1]Unit _Table'!B:B, MATCH(H2907, '[1]Unit _Table'!A:A)), "")</f>
        <v/>
      </c>
      <c r="O2907" t="s">
        <v>8</v>
      </c>
      <c r="S2907" t="b">
        <v>0</v>
      </c>
    </row>
    <row r="2908" spans="1:19">
      <c r="A2908" s="1">
        <v>2906</v>
      </c>
      <c r="B2908" t="s">
        <v>21</v>
      </c>
      <c r="C2908" t="s">
        <v>194</v>
      </c>
      <c r="D2908" t="s">
        <v>344</v>
      </c>
      <c r="F2908" t="s">
        <v>411</v>
      </c>
      <c r="I2908" t="e">
        <f>IF(Table13[[#This Row],[Measurement_Kind]]="number", 1000, IF(Table13[[#This Row],[Measurement_Kind]]=OR("boolean", "str"), 1, "N/A"))</f>
        <v>#VALUE!</v>
      </c>
      <c r="N2908" t="str">
        <f>_xlfn.IFNA(INDEX('[1]Unit _Table'!B:B, MATCH(H2908, '[1]Unit _Table'!A:A)), "")</f>
        <v/>
      </c>
      <c r="O2908" t="s">
        <v>8</v>
      </c>
      <c r="S2908" t="b">
        <v>0</v>
      </c>
    </row>
    <row r="2909" spans="1:19">
      <c r="A2909" s="1">
        <v>2907</v>
      </c>
      <c r="B2909" t="s">
        <v>21</v>
      </c>
      <c r="C2909" t="s">
        <v>195</v>
      </c>
      <c r="D2909" t="s">
        <v>344</v>
      </c>
      <c r="F2909" t="s">
        <v>411</v>
      </c>
      <c r="I2909" t="e">
        <f>IF(Table13[[#This Row],[Measurement_Kind]]="number", 1000, IF(Table13[[#This Row],[Measurement_Kind]]=OR("boolean", "str"), 1, "N/A"))</f>
        <v>#VALUE!</v>
      </c>
      <c r="N2909" t="str">
        <f>_xlfn.IFNA(INDEX('[1]Unit _Table'!B:B, MATCH(H2909, '[1]Unit _Table'!A:A)), "")</f>
        <v/>
      </c>
      <c r="O2909" t="s">
        <v>8</v>
      </c>
      <c r="S2909" t="b">
        <v>0</v>
      </c>
    </row>
    <row r="2910" spans="1:19">
      <c r="A2910" s="1">
        <v>2908</v>
      </c>
      <c r="B2910" t="s">
        <v>21</v>
      </c>
      <c r="C2910" t="s">
        <v>196</v>
      </c>
      <c r="D2910" t="s">
        <v>344</v>
      </c>
      <c r="F2910" t="s">
        <v>411</v>
      </c>
      <c r="I2910" t="e">
        <f>IF(Table13[[#This Row],[Measurement_Kind]]="number", 1000, IF(Table13[[#This Row],[Measurement_Kind]]=OR("boolean", "str"), 1, "N/A"))</f>
        <v>#VALUE!</v>
      </c>
      <c r="N2910" t="str">
        <f>_xlfn.IFNA(INDEX('[1]Unit _Table'!B:B, MATCH(H2910, '[1]Unit _Table'!A:A)), "")</f>
        <v/>
      </c>
      <c r="O2910" t="s">
        <v>8</v>
      </c>
      <c r="S2910" t="b">
        <v>0</v>
      </c>
    </row>
    <row r="2911" spans="1:19">
      <c r="A2911" s="1">
        <v>2909</v>
      </c>
      <c r="B2911" t="s">
        <v>21</v>
      </c>
      <c r="C2911" t="s">
        <v>281</v>
      </c>
      <c r="D2911" t="s">
        <v>344</v>
      </c>
      <c r="E2911" t="s">
        <v>412</v>
      </c>
      <c r="F2911" t="s">
        <v>411</v>
      </c>
      <c r="H2911" t="s">
        <v>383</v>
      </c>
      <c r="I2911">
        <v>1000</v>
      </c>
      <c r="K2911" t="s">
        <v>415</v>
      </c>
      <c r="L2911" t="s">
        <v>306</v>
      </c>
      <c r="M2911" t="s">
        <v>380</v>
      </c>
      <c r="N2911" t="str">
        <f>_xlfn.IFNA(INDEX('[1]Unit _Table'!B:B, MATCH(H2911, '[1]Unit _Table'!$A$1:$A$1000)), "")</f>
        <v>fahrenheit</v>
      </c>
      <c r="O2911" t="s">
        <v>8</v>
      </c>
      <c r="S2911" t="b">
        <v>0</v>
      </c>
    </row>
    <row r="2912" spans="1:19">
      <c r="A2912" s="1">
        <v>2910</v>
      </c>
      <c r="B2912" t="s">
        <v>21</v>
      </c>
      <c r="C2912" t="s">
        <v>197</v>
      </c>
      <c r="D2912" t="s">
        <v>344</v>
      </c>
      <c r="E2912" t="s">
        <v>412</v>
      </c>
      <c r="F2912" t="s">
        <v>411</v>
      </c>
      <c r="I2912">
        <v>1</v>
      </c>
      <c r="K2912" t="s">
        <v>414</v>
      </c>
      <c r="L2912" t="s">
        <v>299</v>
      </c>
      <c r="M2912" t="s">
        <v>298</v>
      </c>
      <c r="N2912" t="str">
        <f>_xlfn.IFNA(INDEX('[1]Unit _Table'!B:B, MATCH(H2912, '[1]Unit _Table'!A2153:A3152)), "")</f>
        <v/>
      </c>
      <c r="O2912" t="s">
        <v>8</v>
      </c>
      <c r="S2912" t="b">
        <v>0</v>
      </c>
    </row>
    <row r="2913" spans="1:19">
      <c r="A2913" s="1">
        <v>2911</v>
      </c>
      <c r="B2913" t="s">
        <v>21</v>
      </c>
      <c r="C2913" t="s">
        <v>25</v>
      </c>
      <c r="D2913" t="s">
        <v>344</v>
      </c>
      <c r="F2913" t="s">
        <v>411</v>
      </c>
      <c r="I2913">
        <v>1</v>
      </c>
      <c r="N2913" t="str">
        <f>_xlfn.IFNA(INDEX('[1]Unit _Table'!B:B, MATCH(H2913, '[1]Unit _Table'!A:A)), "")</f>
        <v/>
      </c>
      <c r="O2913" t="s">
        <v>8</v>
      </c>
      <c r="S2913" t="b">
        <v>0</v>
      </c>
    </row>
    <row r="2914" spans="1:19">
      <c r="A2914" s="1">
        <v>2912</v>
      </c>
      <c r="B2914" t="s">
        <v>21</v>
      </c>
      <c r="C2914" t="s">
        <v>200</v>
      </c>
      <c r="D2914" t="s">
        <v>344</v>
      </c>
      <c r="E2914" t="s">
        <v>412</v>
      </c>
      <c r="F2914" t="s">
        <v>411</v>
      </c>
      <c r="I2914">
        <v>1</v>
      </c>
      <c r="K2914" t="s">
        <v>304</v>
      </c>
      <c r="L2914" t="s">
        <v>299</v>
      </c>
      <c r="M2914" t="s">
        <v>298</v>
      </c>
      <c r="N2914" t="str">
        <f>_xlfn.IFNA(INDEX('[1]Unit _Table'!B:B, MATCH(H2914, '[1]Unit _Table'!A2314:A3313)), "")</f>
        <v/>
      </c>
      <c r="O2914" t="s">
        <v>8</v>
      </c>
      <c r="S2914" t="b">
        <v>0</v>
      </c>
    </row>
    <row r="2915" spans="1:19">
      <c r="A2915" s="1">
        <v>2913</v>
      </c>
      <c r="B2915" t="s">
        <v>21</v>
      </c>
      <c r="C2915" t="s">
        <v>201</v>
      </c>
      <c r="D2915" t="s">
        <v>344</v>
      </c>
      <c r="E2915" t="s">
        <v>412</v>
      </c>
      <c r="F2915" t="s">
        <v>411</v>
      </c>
      <c r="I2915">
        <v>1</v>
      </c>
      <c r="K2915" t="s">
        <v>300</v>
      </c>
      <c r="L2915" t="s">
        <v>299</v>
      </c>
      <c r="M2915" t="s">
        <v>298</v>
      </c>
      <c r="N2915" t="str">
        <f>_xlfn.IFNA(INDEX('[1]Unit _Table'!B:B, MATCH(H2915, '[1]Unit _Table'!A4139:A5138)), "")</f>
        <v/>
      </c>
      <c r="O2915" t="s">
        <v>8</v>
      </c>
      <c r="S2915" t="b">
        <v>0</v>
      </c>
    </row>
    <row r="2916" spans="1:19">
      <c r="A2916" s="1">
        <v>2914</v>
      </c>
      <c r="B2916" t="s">
        <v>21</v>
      </c>
      <c r="C2916" t="s">
        <v>202</v>
      </c>
      <c r="D2916" t="s">
        <v>344</v>
      </c>
      <c r="E2916" t="s">
        <v>412</v>
      </c>
      <c r="F2916" t="s">
        <v>411</v>
      </c>
      <c r="H2916" t="s">
        <v>383</v>
      </c>
      <c r="I2916">
        <v>1000</v>
      </c>
      <c r="K2916" t="s">
        <v>386</v>
      </c>
      <c r="L2916" t="s">
        <v>306</v>
      </c>
      <c r="M2916" t="s">
        <v>380</v>
      </c>
      <c r="N2916" t="str">
        <f>_xlfn.IFNA(INDEX('[1]Unit _Table'!B:B, MATCH(H2916, '[1]Unit _Table'!$A$1:$A$1000)), "")</f>
        <v>fahrenheit</v>
      </c>
      <c r="O2916" t="s">
        <v>8</v>
      </c>
      <c r="S2916" t="b">
        <v>0</v>
      </c>
    </row>
    <row r="2917" spans="1:19">
      <c r="A2917" s="1">
        <v>2915</v>
      </c>
      <c r="B2917" t="s">
        <v>21</v>
      </c>
      <c r="C2917" t="s">
        <v>203</v>
      </c>
      <c r="D2917" t="s">
        <v>344</v>
      </c>
      <c r="E2917" t="s">
        <v>412</v>
      </c>
      <c r="F2917" t="s">
        <v>411</v>
      </c>
      <c r="H2917" t="s">
        <v>383</v>
      </c>
      <c r="I2917">
        <v>1000</v>
      </c>
      <c r="K2917" t="s">
        <v>385</v>
      </c>
      <c r="L2917" t="s">
        <v>306</v>
      </c>
      <c r="M2917" t="s">
        <v>380</v>
      </c>
      <c r="N2917" t="str">
        <f>_xlfn.IFNA(INDEX('[1]Unit _Table'!B:B, MATCH(H2917, '[1]Unit _Table'!$A$1:$A$1000)), "")</f>
        <v>fahrenheit</v>
      </c>
      <c r="O2917" t="s">
        <v>8</v>
      </c>
      <c r="S2917" t="b">
        <v>0</v>
      </c>
    </row>
    <row r="2918" spans="1:19">
      <c r="A2918" s="1">
        <v>2916</v>
      </c>
      <c r="B2918" t="s">
        <v>21</v>
      </c>
      <c r="C2918" t="s">
        <v>282</v>
      </c>
      <c r="D2918" t="s">
        <v>344</v>
      </c>
      <c r="E2918" t="s">
        <v>412</v>
      </c>
      <c r="F2918" t="s">
        <v>411</v>
      </c>
      <c r="H2918" t="s">
        <v>383</v>
      </c>
      <c r="I2918">
        <v>1000</v>
      </c>
      <c r="K2918" t="s">
        <v>384</v>
      </c>
      <c r="L2918" t="s">
        <v>306</v>
      </c>
      <c r="M2918" t="s">
        <v>380</v>
      </c>
      <c r="N2918" t="str">
        <f>_xlfn.IFNA(INDEX('[1]Unit _Table'!B:B, MATCH(H2918, '[1]Unit _Table'!$A$1:$A$1000)), "")</f>
        <v>fahrenheit</v>
      </c>
      <c r="O2918" t="s">
        <v>8</v>
      </c>
      <c r="S2918" t="b">
        <v>0</v>
      </c>
    </row>
    <row r="2919" spans="1:19">
      <c r="A2919" s="1">
        <v>2917</v>
      </c>
      <c r="B2919" t="s">
        <v>21</v>
      </c>
      <c r="C2919" t="s">
        <v>147</v>
      </c>
      <c r="D2919" t="s">
        <v>344</v>
      </c>
      <c r="E2919" t="s">
        <v>412</v>
      </c>
      <c r="F2919" t="s">
        <v>411</v>
      </c>
      <c r="I2919">
        <v>1000</v>
      </c>
      <c r="K2919" t="s">
        <v>307</v>
      </c>
      <c r="L2919" t="s">
        <v>376</v>
      </c>
      <c r="M2919" t="s">
        <v>305</v>
      </c>
      <c r="N2919" t="str">
        <f>_xlfn.IFNA(INDEX('[1]Unit _Table'!B:B, MATCH(H2919, '[1]Unit _Table'!A3020:A4019)), "")</f>
        <v/>
      </c>
      <c r="O2919" t="s">
        <v>8</v>
      </c>
      <c r="S2919" t="b">
        <v>0</v>
      </c>
    </row>
    <row r="2920" spans="1:19">
      <c r="A2920" s="1">
        <v>2918</v>
      </c>
      <c r="B2920" t="s">
        <v>21</v>
      </c>
      <c r="C2920" t="s">
        <v>204</v>
      </c>
      <c r="D2920" t="s">
        <v>344</v>
      </c>
      <c r="E2920" t="s">
        <v>412</v>
      </c>
      <c r="F2920" t="s">
        <v>411</v>
      </c>
      <c r="H2920" t="s">
        <v>383</v>
      </c>
      <c r="I2920">
        <v>1000</v>
      </c>
      <c r="K2920" t="s">
        <v>382</v>
      </c>
      <c r="L2920" t="s">
        <v>306</v>
      </c>
      <c r="M2920" t="s">
        <v>380</v>
      </c>
      <c r="N2920" t="str">
        <f>_xlfn.IFNA(INDEX('[1]Unit _Table'!B:B, MATCH(H2920, '[1]Unit _Table'!$A$1:$A$1000)), "")</f>
        <v>fahrenheit</v>
      </c>
      <c r="O2920" t="s">
        <v>8</v>
      </c>
      <c r="S2920" t="b">
        <v>0</v>
      </c>
    </row>
    <row r="2921" spans="1:19">
      <c r="A2921" s="1">
        <v>2919</v>
      </c>
      <c r="B2921" t="s">
        <v>21</v>
      </c>
      <c r="C2921" t="s">
        <v>205</v>
      </c>
      <c r="D2921" t="s">
        <v>344</v>
      </c>
      <c r="E2921" t="s">
        <v>412</v>
      </c>
      <c r="F2921" t="s">
        <v>411</v>
      </c>
      <c r="I2921">
        <v>1000</v>
      </c>
      <c r="K2921" t="s">
        <v>307</v>
      </c>
      <c r="L2921" t="s">
        <v>306</v>
      </c>
      <c r="M2921" t="s">
        <v>305</v>
      </c>
      <c r="N2921" t="str">
        <f>_xlfn.IFNA(INDEX('[1]Unit _Table'!B:B, MATCH(H2921, '[1]Unit _Table'!A3122:A4121)), "")</f>
        <v/>
      </c>
      <c r="O2921" t="s">
        <v>8</v>
      </c>
      <c r="S2921" t="b">
        <v>0</v>
      </c>
    </row>
    <row r="2922" spans="1:19">
      <c r="A2922" s="1">
        <v>2920</v>
      </c>
      <c r="B2922" t="s">
        <v>105</v>
      </c>
      <c r="C2922" t="s">
        <v>206</v>
      </c>
      <c r="D2922" t="s">
        <v>344</v>
      </c>
      <c r="E2922" t="s">
        <v>412</v>
      </c>
      <c r="F2922" t="s">
        <v>411</v>
      </c>
      <c r="H2922" t="s">
        <v>383</v>
      </c>
      <c r="I2922">
        <v>1000</v>
      </c>
      <c r="K2922" t="s">
        <v>451</v>
      </c>
      <c r="L2922" t="s">
        <v>423</v>
      </c>
      <c r="M2922" t="s">
        <v>380</v>
      </c>
      <c r="N2922" t="str">
        <f>_xlfn.IFNA(INDEX('[1]Unit _Table'!B:B, MATCH(H2922, '[1]Unit _Table'!$A$1:$A$1000)), "")</f>
        <v>fahrenheit</v>
      </c>
      <c r="O2922" t="s">
        <v>8</v>
      </c>
      <c r="S2922" t="b">
        <v>0</v>
      </c>
    </row>
    <row r="2923" spans="1:19">
      <c r="A2923" s="1">
        <v>2921</v>
      </c>
      <c r="B2923" t="s">
        <v>105</v>
      </c>
      <c r="C2923" t="s">
        <v>207</v>
      </c>
      <c r="D2923" t="s">
        <v>344</v>
      </c>
      <c r="E2923" t="s">
        <v>412</v>
      </c>
      <c r="F2923" t="s">
        <v>411</v>
      </c>
      <c r="H2923" t="s">
        <v>383</v>
      </c>
      <c r="I2923">
        <v>1000</v>
      </c>
      <c r="K2923" t="s">
        <v>450</v>
      </c>
      <c r="L2923" t="s">
        <v>306</v>
      </c>
      <c r="M2923" t="s">
        <v>380</v>
      </c>
      <c r="N2923" t="str">
        <f>_xlfn.IFNA(INDEX('[1]Unit _Table'!B:B, MATCH(H2923, '[1]Unit _Table'!$A$1:$A$1000)), "")</f>
        <v>fahrenheit</v>
      </c>
      <c r="O2923" t="s">
        <v>8</v>
      </c>
      <c r="S2923" t="b">
        <v>0</v>
      </c>
    </row>
    <row r="2924" spans="1:19">
      <c r="A2924" s="1">
        <v>2922</v>
      </c>
      <c r="B2924" t="s">
        <v>105</v>
      </c>
      <c r="C2924" t="s">
        <v>219</v>
      </c>
      <c r="D2924" t="s">
        <v>344</v>
      </c>
      <c r="E2924" t="s">
        <v>412</v>
      </c>
      <c r="F2924" t="s">
        <v>411</v>
      </c>
      <c r="H2924" t="s">
        <v>383</v>
      </c>
      <c r="I2924">
        <v>1000</v>
      </c>
      <c r="K2924" t="s">
        <v>449</v>
      </c>
      <c r="L2924" t="s">
        <v>306</v>
      </c>
      <c r="M2924" t="s">
        <v>380</v>
      </c>
      <c r="N2924" t="str">
        <f>_xlfn.IFNA(INDEX('[1]Unit _Table'!B:B, MATCH(H2924, '[1]Unit _Table'!$A$1:$A$1000)), "")</f>
        <v>fahrenheit</v>
      </c>
      <c r="O2924" t="s">
        <v>8</v>
      </c>
      <c r="S2924" t="b">
        <v>0</v>
      </c>
    </row>
    <row r="2925" spans="1:19">
      <c r="A2925" s="1">
        <v>2923</v>
      </c>
      <c r="B2925" t="s">
        <v>105</v>
      </c>
      <c r="C2925" t="s">
        <v>220</v>
      </c>
      <c r="D2925" t="s">
        <v>344</v>
      </c>
      <c r="E2925" t="s">
        <v>412</v>
      </c>
      <c r="F2925" t="s">
        <v>411</v>
      </c>
      <c r="H2925" t="s">
        <v>383</v>
      </c>
      <c r="I2925">
        <v>1000</v>
      </c>
      <c r="K2925" t="s">
        <v>449</v>
      </c>
      <c r="L2925" t="s">
        <v>306</v>
      </c>
      <c r="M2925" t="s">
        <v>380</v>
      </c>
      <c r="N2925" t="str">
        <f>_xlfn.IFNA(INDEX('[1]Unit _Table'!B:B, MATCH(H2925, '[1]Unit _Table'!$A$1:$A$1000)), "")</f>
        <v>fahrenheit</v>
      </c>
      <c r="O2925" t="s">
        <v>8</v>
      </c>
      <c r="S2925" t="b">
        <v>0</v>
      </c>
    </row>
    <row r="2926" spans="1:19">
      <c r="A2926" s="1">
        <v>2924</v>
      </c>
      <c r="B2926" t="s">
        <v>105</v>
      </c>
      <c r="C2926" t="s">
        <v>209</v>
      </c>
      <c r="D2926" t="s">
        <v>344</v>
      </c>
      <c r="E2926" t="s">
        <v>412</v>
      </c>
      <c r="F2926" t="s">
        <v>411</v>
      </c>
      <c r="I2926">
        <v>1000</v>
      </c>
      <c r="K2926" t="s">
        <v>375</v>
      </c>
      <c r="L2926" t="s">
        <v>299</v>
      </c>
      <c r="M2926" t="s">
        <v>305</v>
      </c>
      <c r="N2926" t="str">
        <f>_xlfn.IFNA(INDEX('[1]Unit _Table'!B:B, MATCH(H2926, '[1]Unit _Table'!A3071:A4070)), "")</f>
        <v/>
      </c>
      <c r="O2926" t="s">
        <v>8</v>
      </c>
      <c r="S2926" t="b">
        <v>0</v>
      </c>
    </row>
    <row r="2927" spans="1:19">
      <c r="A2927" s="1">
        <v>2925</v>
      </c>
      <c r="B2927" t="s">
        <v>108</v>
      </c>
      <c r="C2927" t="s">
        <v>210</v>
      </c>
      <c r="D2927" t="s">
        <v>344</v>
      </c>
      <c r="E2927" t="s">
        <v>412</v>
      </c>
      <c r="F2927" t="s">
        <v>411</v>
      </c>
      <c r="I2927">
        <v>1000</v>
      </c>
      <c r="K2927" t="s">
        <v>381</v>
      </c>
      <c r="L2927" t="s">
        <v>306</v>
      </c>
      <c r="M2927" t="s">
        <v>380</v>
      </c>
      <c r="N2927" t="str">
        <f>_xlfn.IFNA(INDEX('[1]Unit _Table'!B:B, MATCH(H2927, '[1]Unit _Table'!A2560:A3559)), "")</f>
        <v/>
      </c>
      <c r="O2927" t="s">
        <v>8</v>
      </c>
      <c r="S2927" t="b">
        <v>0</v>
      </c>
    </row>
    <row r="2928" spans="1:19">
      <c r="A2928" s="1">
        <v>2926</v>
      </c>
      <c r="B2928" t="s">
        <v>108</v>
      </c>
      <c r="C2928" t="s">
        <v>420</v>
      </c>
      <c r="D2928" t="s">
        <v>344</v>
      </c>
      <c r="E2928" t="s">
        <v>412</v>
      </c>
      <c r="F2928" t="s">
        <v>411</v>
      </c>
      <c r="I2928">
        <v>1000</v>
      </c>
      <c r="K2928" t="s">
        <v>419</v>
      </c>
      <c r="L2928" t="s">
        <v>306</v>
      </c>
      <c r="M2928" t="s">
        <v>305</v>
      </c>
      <c r="N2928" t="str">
        <f>_xlfn.IFNA(INDEX('[1]Unit _Table'!B:B, MATCH(H2928, '[1]Unit _Table'!A1735:A2734)), "")</f>
        <v/>
      </c>
      <c r="O2928" t="s">
        <v>8</v>
      </c>
      <c r="S2928" t="b">
        <v>0</v>
      </c>
    </row>
    <row r="2929" spans="1:19">
      <c r="A2929" s="1">
        <v>2927</v>
      </c>
      <c r="B2929" t="s">
        <v>108</v>
      </c>
      <c r="C2929" t="s">
        <v>211</v>
      </c>
      <c r="D2929" t="s">
        <v>344</v>
      </c>
      <c r="E2929" t="s">
        <v>412</v>
      </c>
      <c r="F2929" t="s">
        <v>411</v>
      </c>
      <c r="I2929">
        <v>1000</v>
      </c>
      <c r="K2929" t="s">
        <v>377</v>
      </c>
      <c r="L2929" t="s">
        <v>306</v>
      </c>
      <c r="M2929" t="s">
        <v>305</v>
      </c>
      <c r="N2929" t="str">
        <f>_xlfn.IFNA(INDEX('[1]Unit _Table'!B:B, MATCH(H2929, '[1]Unit _Table'!A2951:A3950)), "")</f>
        <v/>
      </c>
      <c r="O2929" t="s">
        <v>8</v>
      </c>
      <c r="S2929" t="b">
        <v>0</v>
      </c>
    </row>
    <row r="2930" spans="1:19">
      <c r="A2930" s="1">
        <v>2928</v>
      </c>
      <c r="B2930" t="s">
        <v>31</v>
      </c>
      <c r="C2930" t="s">
        <v>32</v>
      </c>
      <c r="D2930" t="s">
        <v>344</v>
      </c>
      <c r="F2930" t="s">
        <v>308</v>
      </c>
      <c r="I2930" t="e">
        <f>IF(Table13[[#This Row],[Measurement_Kind]]="number", 1000, IF(Table13[[#This Row],[Measurement_Kind]]=OR("boolean", "str"), 1, "N/A"))</f>
        <v>#VALUE!</v>
      </c>
      <c r="N2930" t="str">
        <f>_xlfn.IFNA(INDEX('[1]Unit _Table'!B:B, MATCH(H2930, '[1]Unit _Table'!A:A)), "")</f>
        <v/>
      </c>
      <c r="O2930" t="s">
        <v>8</v>
      </c>
      <c r="S2930" t="b">
        <v>0</v>
      </c>
    </row>
    <row r="2931" spans="1:19">
      <c r="A2931" s="1">
        <v>2929</v>
      </c>
      <c r="B2931" t="s">
        <v>31</v>
      </c>
      <c r="C2931" t="s">
        <v>753</v>
      </c>
      <c r="D2931" t="s">
        <v>344</v>
      </c>
      <c r="F2931" t="s">
        <v>308</v>
      </c>
      <c r="I2931" t="e">
        <f>IF(Table13[[#This Row],[Measurement_Kind]]="number", 1000, IF(Table13[[#This Row],[Measurement_Kind]]=OR("boolean", "str"), 1, "N/A"))</f>
        <v>#VALUE!</v>
      </c>
      <c r="N2931" t="str">
        <f>_xlfn.IFNA(INDEX('[1]Unit _Table'!B:B, MATCH(H2931, '[1]Unit _Table'!A:A)), "")</f>
        <v/>
      </c>
      <c r="O2931" t="s">
        <v>8</v>
      </c>
      <c r="S2931" t="b">
        <v>0</v>
      </c>
    </row>
    <row r="2932" spans="1:19">
      <c r="A2932" s="1">
        <v>2930</v>
      </c>
      <c r="B2932" t="s">
        <v>111</v>
      </c>
      <c r="C2932" t="s">
        <v>112</v>
      </c>
      <c r="D2932" t="s">
        <v>344</v>
      </c>
      <c r="F2932" t="s">
        <v>308</v>
      </c>
      <c r="I2932" t="e">
        <f>IF(Table13[[#This Row],[Measurement_Kind]]="number", 1000, IF(Table13[[#This Row],[Measurement_Kind]]=OR("boolean", "str"), 1, "N/A"))</f>
        <v>#VALUE!</v>
      </c>
      <c r="N2932" t="str">
        <f>_xlfn.IFNA(INDEX('[1]Unit _Table'!B:B, MATCH(H2932, '[1]Unit _Table'!A:A)), "")</f>
        <v/>
      </c>
      <c r="O2932" t="s">
        <v>8</v>
      </c>
      <c r="S2932" t="b">
        <v>0</v>
      </c>
    </row>
    <row r="2933" spans="1:19">
      <c r="A2933" s="1">
        <v>2931</v>
      </c>
      <c r="B2933" t="s">
        <v>111</v>
      </c>
      <c r="C2933" t="s">
        <v>113</v>
      </c>
      <c r="D2933" t="s">
        <v>344</v>
      </c>
      <c r="F2933" t="s">
        <v>308</v>
      </c>
      <c r="I2933" t="e">
        <f>IF(Table13[[#This Row],[Measurement_Kind]]="number", 1000, IF(Table13[[#This Row],[Measurement_Kind]]=OR("boolean", "str"), 1, "N/A"))</f>
        <v>#VALUE!</v>
      </c>
      <c r="N2933" t="str">
        <f>_xlfn.IFNA(INDEX('[1]Unit _Table'!B:B, MATCH(H2933, '[1]Unit _Table'!A:A)), "")</f>
        <v/>
      </c>
      <c r="O2933" t="s">
        <v>8</v>
      </c>
      <c r="S2933" t="b">
        <v>0</v>
      </c>
    </row>
    <row r="2934" spans="1:19">
      <c r="A2934" s="1">
        <v>2932</v>
      </c>
      <c r="B2934" t="s">
        <v>33</v>
      </c>
      <c r="C2934" t="s">
        <v>213</v>
      </c>
      <c r="D2934" t="s">
        <v>344</v>
      </c>
      <c r="F2934" t="s">
        <v>308</v>
      </c>
      <c r="I2934" t="e">
        <f>IF(Table13[[#This Row],[Measurement_Kind]]="number", 1000, IF(Table13[[#This Row],[Measurement_Kind]]=OR("boolean", "str"), 1, "N/A"))</f>
        <v>#VALUE!</v>
      </c>
      <c r="L2934" t="s">
        <v>306</v>
      </c>
      <c r="M2934" t="s">
        <v>305</v>
      </c>
      <c r="N2934" t="str">
        <f>_xlfn.IFNA(INDEX('[1]Unit _Table'!B:B, MATCH(H2934, '[1]Unit _Table'!A:A)), "")</f>
        <v/>
      </c>
      <c r="O2934" t="s">
        <v>8</v>
      </c>
      <c r="S2934" t="b">
        <v>0</v>
      </c>
    </row>
    <row r="2935" spans="1:19">
      <c r="A2935" s="1">
        <v>2933</v>
      </c>
      <c r="B2935" t="s">
        <v>33</v>
      </c>
      <c r="C2935" t="s">
        <v>214</v>
      </c>
      <c r="D2935" t="s">
        <v>344</v>
      </c>
      <c r="F2935" t="s">
        <v>308</v>
      </c>
      <c r="I2935">
        <v>1</v>
      </c>
      <c r="M2935" t="s">
        <v>305</v>
      </c>
      <c r="N2935" t="str">
        <f>_xlfn.IFNA(INDEX('[1]Unit _Table'!B:B, MATCH(H2935, '[1]Unit _Table'!A:A)), "")</f>
        <v/>
      </c>
      <c r="O2935" t="s">
        <v>8</v>
      </c>
      <c r="S2935" t="b">
        <v>0</v>
      </c>
    </row>
    <row r="2936" spans="1:19">
      <c r="A2936" s="1">
        <v>2934</v>
      </c>
      <c r="B2936" t="s">
        <v>33</v>
      </c>
      <c r="C2936" t="s">
        <v>216</v>
      </c>
      <c r="D2936" t="s">
        <v>344</v>
      </c>
      <c r="F2936" t="s">
        <v>308</v>
      </c>
      <c r="I2936">
        <v>1</v>
      </c>
      <c r="M2936" t="s">
        <v>305</v>
      </c>
      <c r="N2936" t="str">
        <f>_xlfn.IFNA(INDEX('[1]Unit _Table'!B:B, MATCH(H2936, '[1]Unit _Table'!A:A)), "")</f>
        <v/>
      </c>
      <c r="O2936" t="s">
        <v>8</v>
      </c>
      <c r="S2936" t="b">
        <v>0</v>
      </c>
    </row>
    <row r="2937" spans="1:19">
      <c r="A2937" s="1">
        <v>2935</v>
      </c>
      <c r="B2937" t="s">
        <v>33</v>
      </c>
      <c r="C2937" t="s">
        <v>566</v>
      </c>
      <c r="D2937" t="s">
        <v>344</v>
      </c>
      <c r="F2937" t="s">
        <v>308</v>
      </c>
      <c r="I2937">
        <v>1</v>
      </c>
      <c r="M2937" t="s">
        <v>305</v>
      </c>
      <c r="N2937" t="str">
        <f>_xlfn.IFNA(INDEX('[1]Unit _Table'!B:B, MATCH(H2937, '[1]Unit _Table'!A:A)), "")</f>
        <v/>
      </c>
      <c r="O2937" t="s">
        <v>8</v>
      </c>
      <c r="S2937" t="b">
        <v>0</v>
      </c>
    </row>
    <row r="2938" spans="1:19">
      <c r="A2938" s="1">
        <v>2936</v>
      </c>
      <c r="B2938" t="s">
        <v>33</v>
      </c>
      <c r="C2938" t="s">
        <v>34</v>
      </c>
      <c r="D2938" t="s">
        <v>344</v>
      </c>
      <c r="F2938" t="s">
        <v>308</v>
      </c>
      <c r="I2938" t="e">
        <f>IF(Table13[[#This Row],[Measurement_Kind]]="number", 1000, IF(Table13[[#This Row],[Measurement_Kind]]=OR("boolean", "str"), 1, "N/A"))</f>
        <v>#VALUE!</v>
      </c>
      <c r="N2938" t="str">
        <f>_xlfn.IFNA(INDEX('[1]Unit _Table'!B:B, MATCH(H2938, '[1]Unit _Table'!A:A)), "")</f>
        <v/>
      </c>
      <c r="O2938" t="s">
        <v>8</v>
      </c>
      <c r="S2938" t="b">
        <v>0</v>
      </c>
    </row>
    <row r="2939" spans="1:19">
      <c r="A2939" s="1">
        <v>2937</v>
      </c>
      <c r="B2939" t="s">
        <v>33</v>
      </c>
      <c r="C2939" t="s">
        <v>38</v>
      </c>
      <c r="D2939" t="s">
        <v>344</v>
      </c>
      <c r="F2939" t="s">
        <v>308</v>
      </c>
      <c r="I2939" t="e">
        <f>IF(Table13[[#This Row],[Measurement_Kind]]="number", 1000, IF(Table13[[#This Row],[Measurement_Kind]]=OR("boolean", "str"), 1, "N/A"))</f>
        <v>#VALUE!</v>
      </c>
      <c r="N2939" t="str">
        <f>_xlfn.IFNA(INDEX('[1]Unit _Table'!B:B, MATCH(H2939, '[1]Unit _Table'!A:A)), "")</f>
        <v/>
      </c>
      <c r="O2939" t="s">
        <v>8</v>
      </c>
      <c r="S2939" t="b">
        <v>0</v>
      </c>
    </row>
    <row r="2940" spans="1:19">
      <c r="A2940" s="1">
        <v>2938</v>
      </c>
      <c r="B2940" t="s">
        <v>33</v>
      </c>
      <c r="C2940" t="s">
        <v>215</v>
      </c>
      <c r="D2940" t="s">
        <v>344</v>
      </c>
      <c r="F2940" t="s">
        <v>308</v>
      </c>
      <c r="I2940">
        <v>1</v>
      </c>
      <c r="M2940" t="s">
        <v>305</v>
      </c>
      <c r="N2940" t="str">
        <f>_xlfn.IFNA(INDEX('[1]Unit _Table'!B:B, MATCH(H2940, '[1]Unit _Table'!A:A)), "")</f>
        <v/>
      </c>
      <c r="O2940" t="s">
        <v>8</v>
      </c>
      <c r="S2940" t="b">
        <v>0</v>
      </c>
    </row>
    <row r="2941" spans="1:19">
      <c r="A2941" s="1">
        <v>2939</v>
      </c>
      <c r="B2941" t="s">
        <v>33</v>
      </c>
      <c r="C2941" t="s">
        <v>35</v>
      </c>
      <c r="D2941" t="s">
        <v>344</v>
      </c>
      <c r="F2941" t="s">
        <v>308</v>
      </c>
      <c r="I2941" t="e">
        <f>IF(Table13[[#This Row],[Measurement_Kind]]="number", 1000, IF(Table13[[#This Row],[Measurement_Kind]]=OR("boolean", "str"), 1, "N/A"))</f>
        <v>#VALUE!</v>
      </c>
      <c r="N2941" t="str">
        <f>_xlfn.IFNA(INDEX('[1]Unit _Table'!B:B, MATCH(H2941, '[1]Unit _Table'!A:A)), "")</f>
        <v/>
      </c>
      <c r="O2941" t="s">
        <v>8</v>
      </c>
      <c r="S2941" t="b">
        <v>0</v>
      </c>
    </row>
    <row r="2942" spans="1:19">
      <c r="A2942" s="1">
        <v>2940</v>
      </c>
      <c r="B2942" t="s">
        <v>33</v>
      </c>
      <c r="C2942" t="s">
        <v>479</v>
      </c>
      <c r="D2942" t="s">
        <v>344</v>
      </c>
      <c r="F2942" t="s">
        <v>308</v>
      </c>
      <c r="I2942" t="e">
        <f>IF(Table13[[#This Row],[Measurement_Kind]]="number", 1000, IF(Table13[[#This Row],[Measurement_Kind]]=OR("boolean", "str"), 1, "N/A"))</f>
        <v>#VALUE!</v>
      </c>
      <c r="N2942" t="str">
        <f>_xlfn.IFNA(INDEX('[1]Unit _Table'!B:B, MATCH(H2942, '[1]Unit _Table'!A:A)), "")</f>
        <v/>
      </c>
      <c r="O2942" t="s">
        <v>8</v>
      </c>
      <c r="S2942" t="b">
        <v>0</v>
      </c>
    </row>
    <row r="2943" spans="1:19">
      <c r="A2943" s="1">
        <v>2941</v>
      </c>
      <c r="B2943" t="s">
        <v>45</v>
      </c>
      <c r="C2943" t="s">
        <v>47</v>
      </c>
      <c r="D2943" t="s">
        <v>344</v>
      </c>
      <c r="F2943" t="s">
        <v>308</v>
      </c>
      <c r="I2943" t="e">
        <f>IF(Table13[[#This Row],[Measurement_Kind]]="number", 1000, IF(Table13[[#This Row],[Measurement_Kind]]=OR("boolean", "str"), 1, "N/A"))</f>
        <v>#VALUE!</v>
      </c>
      <c r="N2943" t="str">
        <f>_xlfn.IFNA(INDEX('[1]Unit _Table'!B:B, MATCH(H2943, '[1]Unit _Table'!A:A)), "")</f>
        <v/>
      </c>
      <c r="O2943" t="s">
        <v>8</v>
      </c>
      <c r="S2943" t="b">
        <v>0</v>
      </c>
    </row>
    <row r="2944" spans="1:19">
      <c r="A2944" s="1">
        <v>2942</v>
      </c>
      <c r="B2944" t="s">
        <v>45</v>
      </c>
      <c r="C2944" t="s">
        <v>48</v>
      </c>
      <c r="D2944" t="s">
        <v>344</v>
      </c>
      <c r="F2944" t="s">
        <v>308</v>
      </c>
      <c r="I2944" t="e">
        <f>IF(Table13[[#This Row],[Measurement_Kind]]="number", 1000, IF(Table13[[#This Row],[Measurement_Kind]]=OR("boolean", "str"), 1, "N/A"))</f>
        <v>#VALUE!</v>
      </c>
      <c r="N2944" t="str">
        <f>_xlfn.IFNA(INDEX('[1]Unit _Table'!B:B, MATCH(H2944, '[1]Unit _Table'!A:A)), "")</f>
        <v/>
      </c>
      <c r="O2944" t="s">
        <v>8</v>
      </c>
      <c r="S2944" t="b">
        <v>0</v>
      </c>
    </row>
    <row r="2945" spans="1:19">
      <c r="A2945" s="1">
        <v>2943</v>
      </c>
      <c r="B2945" t="s">
        <v>45</v>
      </c>
      <c r="C2945" t="s">
        <v>49</v>
      </c>
      <c r="D2945" t="s">
        <v>344</v>
      </c>
      <c r="F2945" t="s">
        <v>308</v>
      </c>
      <c r="I2945" t="e">
        <f>IF(Table13[[#This Row],[Measurement_Kind]]="number", 1000, IF(Table13[[#This Row],[Measurement_Kind]]=OR("boolean", "str"), 1, "N/A"))</f>
        <v>#VALUE!</v>
      </c>
      <c r="N2945" t="str">
        <f>_xlfn.IFNA(INDEX('[1]Unit _Table'!B:B, MATCH(H2945, '[1]Unit _Table'!A:A)), "")</f>
        <v/>
      </c>
      <c r="O2945" t="s">
        <v>8</v>
      </c>
      <c r="S2945" t="b">
        <v>0</v>
      </c>
    </row>
    <row r="2946" spans="1:19">
      <c r="A2946" s="1">
        <v>2944</v>
      </c>
      <c r="B2946" t="s">
        <v>45</v>
      </c>
      <c r="C2946" t="s">
        <v>50</v>
      </c>
      <c r="D2946" t="s">
        <v>344</v>
      </c>
      <c r="F2946" t="s">
        <v>308</v>
      </c>
      <c r="I2946" t="e">
        <f>IF(Table13[[#This Row],[Measurement_Kind]]="number", 1000, IF(Table13[[#This Row],[Measurement_Kind]]=OR("boolean", "str"), 1, "N/A"))</f>
        <v>#VALUE!</v>
      </c>
      <c r="N2946" t="str">
        <f>_xlfn.IFNA(INDEX('[1]Unit _Table'!B:B, MATCH(H2946, '[1]Unit _Table'!A:A)), "")</f>
        <v/>
      </c>
      <c r="O2946" t="s">
        <v>8</v>
      </c>
      <c r="S2946" t="b">
        <v>0</v>
      </c>
    </row>
    <row r="2947" spans="1:19">
      <c r="A2947" s="1">
        <v>2945</v>
      </c>
      <c r="B2947" t="s">
        <v>45</v>
      </c>
      <c r="C2947" t="s">
        <v>52</v>
      </c>
      <c r="D2947" t="s">
        <v>344</v>
      </c>
      <c r="F2947" t="s">
        <v>308</v>
      </c>
      <c r="I2947" t="e">
        <f>IF(Table13[[#This Row],[Measurement_Kind]]="number", 1000, IF(Table13[[#This Row],[Measurement_Kind]]=OR("boolean", "str"), 1, "N/A"))</f>
        <v>#VALUE!</v>
      </c>
      <c r="N2947" t="str">
        <f>_xlfn.IFNA(INDEX('[1]Unit _Table'!B:B, MATCH(H2947, '[1]Unit _Table'!A:A)), "")</f>
        <v/>
      </c>
      <c r="O2947" t="s">
        <v>8</v>
      </c>
      <c r="S2947" t="b">
        <v>0</v>
      </c>
    </row>
    <row r="2948" spans="1:19">
      <c r="A2948" s="1">
        <v>2946</v>
      </c>
      <c r="B2948" t="s">
        <v>45</v>
      </c>
      <c r="C2948" t="s">
        <v>53</v>
      </c>
      <c r="D2948" t="s">
        <v>344</v>
      </c>
      <c r="F2948" t="s">
        <v>308</v>
      </c>
      <c r="I2948" t="e">
        <f>IF(Table13[[#This Row],[Measurement_Kind]]="number", 1000, IF(Table13[[#This Row],[Measurement_Kind]]=OR("boolean", "str"), 1, "N/A"))</f>
        <v>#VALUE!</v>
      </c>
      <c r="N2948" t="str">
        <f>_xlfn.IFNA(INDEX('[1]Unit _Table'!B:B, MATCH(H2948, '[1]Unit _Table'!A:A)), "")</f>
        <v/>
      </c>
      <c r="O2948" t="s">
        <v>8</v>
      </c>
      <c r="S2948" t="b">
        <v>0</v>
      </c>
    </row>
    <row r="2949" spans="1:19">
      <c r="A2949" s="1">
        <v>2947</v>
      </c>
      <c r="B2949" t="s">
        <v>45</v>
      </c>
      <c r="C2949" t="s">
        <v>54</v>
      </c>
      <c r="D2949" t="s">
        <v>344</v>
      </c>
      <c r="F2949" t="s">
        <v>308</v>
      </c>
      <c r="I2949" t="e">
        <f>IF(Table13[[#This Row],[Measurement_Kind]]="number", 1000, IF(Table13[[#This Row],[Measurement_Kind]]=OR("boolean", "str"), 1, "N/A"))</f>
        <v>#VALUE!</v>
      </c>
      <c r="N2949" t="str">
        <f>_xlfn.IFNA(INDEX('[1]Unit _Table'!B:B, MATCH(H2949, '[1]Unit _Table'!A:A)), "")</f>
        <v/>
      </c>
      <c r="O2949" t="s">
        <v>8</v>
      </c>
      <c r="S2949" t="b">
        <v>0</v>
      </c>
    </row>
    <row r="2950" spans="1:19">
      <c r="A2950" s="1">
        <v>2948</v>
      </c>
      <c r="B2950" t="s">
        <v>45</v>
      </c>
      <c r="C2950" t="s">
        <v>55</v>
      </c>
      <c r="D2950" t="s">
        <v>344</v>
      </c>
      <c r="F2950" t="s">
        <v>308</v>
      </c>
      <c r="I2950" t="e">
        <f>IF(Table13[[#This Row],[Measurement_Kind]]="number", 1000, IF(Table13[[#This Row],[Measurement_Kind]]=OR("boolean", "str"), 1, "N/A"))</f>
        <v>#VALUE!</v>
      </c>
      <c r="N2950" t="str">
        <f>_xlfn.IFNA(INDEX('[1]Unit _Table'!B:B, MATCH(H2950, '[1]Unit _Table'!A:A)), "")</f>
        <v/>
      </c>
      <c r="O2950" t="s">
        <v>8</v>
      </c>
      <c r="S2950" t="b">
        <v>0</v>
      </c>
    </row>
    <row r="2951" spans="1:19">
      <c r="A2951" s="1">
        <v>2949</v>
      </c>
      <c r="B2951" t="s">
        <v>45</v>
      </c>
      <c r="C2951" t="s">
        <v>56</v>
      </c>
      <c r="D2951" t="s">
        <v>344</v>
      </c>
      <c r="F2951" t="s">
        <v>308</v>
      </c>
      <c r="I2951" t="e">
        <f>IF(Table13[[#This Row],[Measurement_Kind]]="number", 1000, IF(Table13[[#This Row],[Measurement_Kind]]=OR("boolean", "str"), 1, "N/A"))</f>
        <v>#VALUE!</v>
      </c>
      <c r="N2951" t="str">
        <f>_xlfn.IFNA(INDEX('[1]Unit _Table'!B:B, MATCH(H2951, '[1]Unit _Table'!A:A)), "")</f>
        <v/>
      </c>
      <c r="O2951" t="s">
        <v>8</v>
      </c>
      <c r="S2951" t="b">
        <v>0</v>
      </c>
    </row>
    <row r="2952" spans="1:19">
      <c r="A2952" s="1">
        <v>2950</v>
      </c>
      <c r="B2952" t="s">
        <v>45</v>
      </c>
      <c r="C2952" t="s">
        <v>57</v>
      </c>
      <c r="D2952" t="s">
        <v>344</v>
      </c>
      <c r="F2952" t="s">
        <v>308</v>
      </c>
      <c r="I2952" t="e">
        <f>IF(Table13[[#This Row],[Measurement_Kind]]="number", 1000, IF(Table13[[#This Row],[Measurement_Kind]]=OR("boolean", "str"), 1, "N/A"))</f>
        <v>#VALUE!</v>
      </c>
      <c r="N2952" t="str">
        <f>_xlfn.IFNA(INDEX('[1]Unit _Table'!B:B, MATCH(H2952, '[1]Unit _Table'!A:A)), "")</f>
        <v/>
      </c>
      <c r="O2952" t="s">
        <v>8</v>
      </c>
      <c r="S2952" t="b">
        <v>0</v>
      </c>
    </row>
    <row r="2953" spans="1:19">
      <c r="A2953" s="1">
        <v>2951</v>
      </c>
      <c r="B2953" t="s">
        <v>45</v>
      </c>
      <c r="C2953" t="s">
        <v>58</v>
      </c>
      <c r="D2953" t="s">
        <v>344</v>
      </c>
      <c r="F2953" t="s">
        <v>308</v>
      </c>
      <c r="I2953" t="e">
        <f>IF(Table13[[#This Row],[Measurement_Kind]]="number", 1000, IF(Table13[[#This Row],[Measurement_Kind]]=OR("boolean", "str"), 1, "N/A"))</f>
        <v>#VALUE!</v>
      </c>
      <c r="N2953" t="str">
        <f>_xlfn.IFNA(INDEX('[1]Unit _Table'!B:B, MATCH(H2953, '[1]Unit _Table'!A:A)), "")</f>
        <v/>
      </c>
      <c r="O2953" t="s">
        <v>8</v>
      </c>
      <c r="S2953" t="b">
        <v>0</v>
      </c>
    </row>
    <row r="2954" spans="1:19">
      <c r="A2954" s="1">
        <v>2952</v>
      </c>
      <c r="B2954" t="s">
        <v>45</v>
      </c>
      <c r="C2954" t="s">
        <v>59</v>
      </c>
      <c r="D2954" t="s">
        <v>344</v>
      </c>
      <c r="F2954" t="s">
        <v>308</v>
      </c>
      <c r="I2954" t="e">
        <f>IF(Table13[[#This Row],[Measurement_Kind]]="number", 1000, IF(Table13[[#This Row],[Measurement_Kind]]=OR("boolean", "str"), 1, "N/A"))</f>
        <v>#VALUE!</v>
      </c>
      <c r="N2954" t="str">
        <f>_xlfn.IFNA(INDEX('[1]Unit _Table'!B:B, MATCH(H2954, '[1]Unit _Table'!A:A)), "")</f>
        <v/>
      </c>
      <c r="O2954" t="s">
        <v>8</v>
      </c>
      <c r="S2954" t="b">
        <v>0</v>
      </c>
    </row>
    <row r="2955" spans="1:19">
      <c r="A2955" s="1">
        <v>2953</v>
      </c>
      <c r="B2955" t="s">
        <v>45</v>
      </c>
      <c r="C2955" t="s">
        <v>60</v>
      </c>
      <c r="D2955" t="s">
        <v>344</v>
      </c>
      <c r="F2955" t="s">
        <v>308</v>
      </c>
      <c r="I2955" t="e">
        <f>IF(Table13[[#This Row],[Measurement_Kind]]="number", 1000, IF(Table13[[#This Row],[Measurement_Kind]]=OR("boolean", "str"), 1, "N/A"))</f>
        <v>#VALUE!</v>
      </c>
      <c r="N2955" t="str">
        <f>_xlfn.IFNA(INDEX('[1]Unit _Table'!B:B, MATCH(H2955, '[1]Unit _Table'!A:A)), "")</f>
        <v/>
      </c>
      <c r="O2955" t="s">
        <v>8</v>
      </c>
      <c r="S2955" t="b">
        <v>0</v>
      </c>
    </row>
    <row r="2956" spans="1:19">
      <c r="A2956" s="1">
        <v>2954</v>
      </c>
      <c r="B2956" t="s">
        <v>45</v>
      </c>
      <c r="C2956" t="s">
        <v>120</v>
      </c>
      <c r="D2956" t="s">
        <v>344</v>
      </c>
      <c r="F2956" t="s">
        <v>308</v>
      </c>
      <c r="I2956" t="e">
        <f>IF(Table13[[#This Row],[Measurement_Kind]]="number", 1000, IF(Table13[[#This Row],[Measurement_Kind]]=OR("boolean", "str"), 1, "N/A"))</f>
        <v>#VALUE!</v>
      </c>
      <c r="N2956" t="str">
        <f>_xlfn.IFNA(INDEX('[1]Unit _Table'!B:B, MATCH(H2956, '[1]Unit _Table'!A:A)), "")</f>
        <v/>
      </c>
      <c r="O2956" t="s">
        <v>8</v>
      </c>
      <c r="S2956" t="b">
        <v>0</v>
      </c>
    </row>
    <row r="2957" spans="1:19">
      <c r="A2957" s="1">
        <v>2955</v>
      </c>
      <c r="B2957" t="s">
        <v>45</v>
      </c>
      <c r="C2957" t="s">
        <v>61</v>
      </c>
      <c r="D2957" t="s">
        <v>344</v>
      </c>
      <c r="F2957" t="s">
        <v>308</v>
      </c>
      <c r="I2957" t="e">
        <f>IF(Table13[[#This Row],[Measurement_Kind]]="number", 1000, IF(Table13[[#This Row],[Measurement_Kind]]=OR("boolean", "str"), 1, "N/A"))</f>
        <v>#VALUE!</v>
      </c>
      <c r="N2957" t="str">
        <f>_xlfn.IFNA(INDEX('[1]Unit _Table'!B:B, MATCH(H2957, '[1]Unit _Table'!A:A)), "")</f>
        <v/>
      </c>
      <c r="O2957" t="s">
        <v>8</v>
      </c>
      <c r="S2957" t="b">
        <v>0</v>
      </c>
    </row>
    <row r="2958" spans="1:19">
      <c r="A2958" s="1">
        <v>2956</v>
      </c>
      <c r="B2958" t="s">
        <v>45</v>
      </c>
      <c r="C2958" t="s">
        <v>62</v>
      </c>
      <c r="D2958" t="s">
        <v>344</v>
      </c>
      <c r="F2958" t="s">
        <v>308</v>
      </c>
      <c r="I2958" t="e">
        <f>IF(Table13[[#This Row],[Measurement_Kind]]="number", 1000, IF(Table13[[#This Row],[Measurement_Kind]]=OR("boolean", "str"), 1, "N/A"))</f>
        <v>#VALUE!</v>
      </c>
      <c r="N2958" t="str">
        <f>_xlfn.IFNA(INDEX('[1]Unit _Table'!B:B, MATCH(H2958, '[1]Unit _Table'!A:A)), "")</f>
        <v/>
      </c>
      <c r="O2958" t="s">
        <v>8</v>
      </c>
      <c r="S2958" t="b">
        <v>0</v>
      </c>
    </row>
    <row r="2959" spans="1:19">
      <c r="A2959" s="1">
        <v>2957</v>
      </c>
      <c r="B2959" t="s">
        <v>45</v>
      </c>
      <c r="C2959" t="s">
        <v>63</v>
      </c>
      <c r="D2959" t="s">
        <v>344</v>
      </c>
      <c r="F2959" t="s">
        <v>308</v>
      </c>
      <c r="I2959">
        <v>1</v>
      </c>
      <c r="L2959" t="s">
        <v>541</v>
      </c>
      <c r="M2959" t="s">
        <v>298</v>
      </c>
      <c r="N2959" t="str">
        <f>_xlfn.IFNA(INDEX('[1]Unit _Table'!B:B, MATCH(H2959, '[1]Unit _Table'!A:A)), "")</f>
        <v/>
      </c>
      <c r="O2959" t="s">
        <v>8</v>
      </c>
      <c r="S2959" t="b">
        <v>0</v>
      </c>
    </row>
    <row r="2960" spans="1:19">
      <c r="A2960" s="1">
        <v>2958</v>
      </c>
      <c r="B2960" t="s">
        <v>45</v>
      </c>
      <c r="C2960" t="s">
        <v>65</v>
      </c>
      <c r="D2960" t="s">
        <v>344</v>
      </c>
      <c r="F2960" t="s">
        <v>308</v>
      </c>
      <c r="I2960" t="e">
        <f>IF(Table13[[#This Row],[Measurement_Kind]]="number", 1000, IF(Table13[[#This Row],[Measurement_Kind]]=OR("boolean", "str"), 1, "N/A"))</f>
        <v>#VALUE!</v>
      </c>
      <c r="N2960" t="str">
        <f>_xlfn.IFNA(INDEX('[1]Unit _Table'!B:B, MATCH(H2960, '[1]Unit _Table'!A:A)), "")</f>
        <v/>
      </c>
      <c r="O2960" t="s">
        <v>8</v>
      </c>
      <c r="S2960" t="b">
        <v>0</v>
      </c>
    </row>
    <row r="2961" spans="1:19">
      <c r="A2961" s="1">
        <v>2959</v>
      </c>
      <c r="B2961" t="s">
        <v>45</v>
      </c>
      <c r="C2961" t="s">
        <v>66</v>
      </c>
      <c r="D2961" t="s">
        <v>344</v>
      </c>
      <c r="F2961" t="s">
        <v>308</v>
      </c>
      <c r="I2961" t="e">
        <f>IF(Table13[[#This Row],[Measurement_Kind]]="number", 1000, IF(Table13[[#This Row],[Measurement_Kind]]=OR("boolean", "str"), 1, "N/A"))</f>
        <v>#VALUE!</v>
      </c>
      <c r="N2961" t="str">
        <f>_xlfn.IFNA(INDEX('[1]Unit _Table'!B:B, MATCH(H2961, '[1]Unit _Table'!A:A)), "")</f>
        <v/>
      </c>
      <c r="O2961" t="s">
        <v>8</v>
      </c>
      <c r="S2961" t="b">
        <v>0</v>
      </c>
    </row>
    <row r="2962" spans="1:19">
      <c r="A2962" s="1">
        <v>2960</v>
      </c>
      <c r="B2962" t="s">
        <v>45</v>
      </c>
      <c r="C2962" t="s">
        <v>67</v>
      </c>
      <c r="D2962" t="s">
        <v>344</v>
      </c>
      <c r="F2962" t="s">
        <v>308</v>
      </c>
      <c r="I2962" t="e">
        <f>IF(Table13[[#This Row],[Measurement_Kind]]="number", 1000, IF(Table13[[#This Row],[Measurement_Kind]]=OR("boolean", "str"), 1, "N/A"))</f>
        <v>#VALUE!</v>
      </c>
      <c r="N2962" t="str">
        <f>_xlfn.IFNA(INDEX('[1]Unit _Table'!B:B, MATCH(H2962, '[1]Unit _Table'!A:A)), "")</f>
        <v/>
      </c>
      <c r="O2962" t="s">
        <v>8</v>
      </c>
      <c r="S2962" t="b">
        <v>0</v>
      </c>
    </row>
    <row r="2963" spans="1:19">
      <c r="A2963" s="1">
        <v>2961</v>
      </c>
      <c r="B2963" t="s">
        <v>45</v>
      </c>
      <c r="C2963" t="s">
        <v>68</v>
      </c>
      <c r="D2963" t="s">
        <v>344</v>
      </c>
      <c r="F2963" t="s">
        <v>308</v>
      </c>
      <c r="I2963" t="e">
        <f>IF(Table13[[#This Row],[Measurement_Kind]]="number", 1000, IF(Table13[[#This Row],[Measurement_Kind]]=OR("boolean", "str"), 1, "N/A"))</f>
        <v>#VALUE!</v>
      </c>
      <c r="N2963" t="str">
        <f>_xlfn.IFNA(INDEX('[1]Unit _Table'!B:B, MATCH(H2963, '[1]Unit _Table'!A:A)), "")</f>
        <v/>
      </c>
      <c r="O2963" t="s">
        <v>8</v>
      </c>
      <c r="S2963" t="b">
        <v>0</v>
      </c>
    </row>
    <row r="2964" spans="1:19">
      <c r="A2964" s="1">
        <v>2962</v>
      </c>
      <c r="B2964" t="s">
        <v>45</v>
      </c>
      <c r="C2964" t="s">
        <v>70</v>
      </c>
      <c r="D2964" t="s">
        <v>344</v>
      </c>
      <c r="F2964" t="s">
        <v>308</v>
      </c>
      <c r="I2964" t="e">
        <f>IF(Table13[[#This Row],[Measurement_Kind]]="number", 1000, IF(Table13[[#This Row],[Measurement_Kind]]=OR("boolean", "str"), 1, "N/A"))</f>
        <v>#VALUE!</v>
      </c>
      <c r="N2964" t="str">
        <f>_xlfn.IFNA(INDEX('[1]Unit _Table'!B:B, MATCH(H2964, '[1]Unit _Table'!A:A)), "")</f>
        <v/>
      </c>
      <c r="O2964" t="s">
        <v>8</v>
      </c>
      <c r="S2964" t="b">
        <v>0</v>
      </c>
    </row>
    <row r="2965" spans="1:19">
      <c r="A2965" s="1">
        <v>2963</v>
      </c>
      <c r="B2965" t="s">
        <v>45</v>
      </c>
      <c r="C2965" t="s">
        <v>71</v>
      </c>
      <c r="D2965" t="s">
        <v>344</v>
      </c>
      <c r="F2965" t="s">
        <v>308</v>
      </c>
      <c r="I2965" t="e">
        <f>IF(Table13[[#This Row],[Measurement_Kind]]="number", 1000, IF(Table13[[#This Row],[Measurement_Kind]]=OR("boolean", "str"), 1, "N/A"))</f>
        <v>#VALUE!</v>
      </c>
      <c r="N2965" t="str">
        <f>_xlfn.IFNA(INDEX('[1]Unit _Table'!B:B, MATCH(H2965, '[1]Unit _Table'!A:A)), "")</f>
        <v/>
      </c>
      <c r="O2965" t="s">
        <v>8</v>
      </c>
      <c r="S2965" t="b">
        <v>0</v>
      </c>
    </row>
    <row r="2966" spans="1:19">
      <c r="A2966" s="1">
        <v>2964</v>
      </c>
      <c r="B2966" t="s">
        <v>45</v>
      </c>
      <c r="C2966" t="s">
        <v>72</v>
      </c>
      <c r="D2966" t="s">
        <v>344</v>
      </c>
      <c r="F2966" t="s">
        <v>308</v>
      </c>
      <c r="I2966" t="e">
        <f>IF(Table13[[#This Row],[Measurement_Kind]]="number", 1000, IF(Table13[[#This Row],[Measurement_Kind]]=OR("boolean", "str"), 1, "N/A"))</f>
        <v>#VALUE!</v>
      </c>
      <c r="N2966" t="str">
        <f>_xlfn.IFNA(INDEX('[1]Unit _Table'!B:B, MATCH(H2966, '[1]Unit _Table'!A:A)), "")</f>
        <v/>
      </c>
      <c r="O2966" t="s">
        <v>8</v>
      </c>
      <c r="S2966" t="b">
        <v>0</v>
      </c>
    </row>
    <row r="2967" spans="1:19">
      <c r="A2967" s="1">
        <v>2965</v>
      </c>
      <c r="B2967" t="s">
        <v>45</v>
      </c>
      <c r="C2967" t="s">
        <v>121</v>
      </c>
      <c r="D2967" t="s">
        <v>344</v>
      </c>
      <c r="F2967" t="s">
        <v>308</v>
      </c>
      <c r="I2967" t="e">
        <f>IF(Table13[[#This Row],[Measurement_Kind]]="number", 1000, IF(Table13[[#This Row],[Measurement_Kind]]=OR("boolean", "str"), 1, "N/A"))</f>
        <v>#VALUE!</v>
      </c>
      <c r="N2967" t="str">
        <f>_xlfn.IFNA(INDEX('[1]Unit _Table'!B:B, MATCH(H2967, '[1]Unit _Table'!A:A)), "")</f>
        <v/>
      </c>
      <c r="O2967" t="s">
        <v>8</v>
      </c>
      <c r="S2967" t="b">
        <v>0</v>
      </c>
    </row>
    <row r="2968" spans="1:19">
      <c r="A2968" s="1">
        <v>2966</v>
      </c>
      <c r="B2968" t="s">
        <v>45</v>
      </c>
      <c r="C2968" t="s">
        <v>74</v>
      </c>
      <c r="D2968" t="s">
        <v>344</v>
      </c>
      <c r="F2968" t="s">
        <v>308</v>
      </c>
      <c r="I2968" t="e">
        <f>IF(Table13[[#This Row],[Measurement_Kind]]="number", 1000, IF(Table13[[#This Row],[Measurement_Kind]]=OR("boolean", "str"), 1, "N/A"))</f>
        <v>#VALUE!</v>
      </c>
      <c r="N2968" t="str">
        <f>_xlfn.IFNA(INDEX('[1]Unit _Table'!B:B, MATCH(H2968, '[1]Unit _Table'!A:A)), "")</f>
        <v/>
      </c>
      <c r="O2968" t="s">
        <v>8</v>
      </c>
      <c r="S2968" t="b">
        <v>0</v>
      </c>
    </row>
    <row r="2969" spans="1:19">
      <c r="A2969" s="1">
        <v>2967</v>
      </c>
      <c r="B2969" t="s">
        <v>45</v>
      </c>
      <c r="C2969" t="s">
        <v>75</v>
      </c>
      <c r="D2969" t="s">
        <v>344</v>
      </c>
      <c r="F2969" t="s">
        <v>308</v>
      </c>
      <c r="I2969" t="e">
        <f>IF(Table13[[#This Row],[Measurement_Kind]]="number", 1000, IF(Table13[[#This Row],[Measurement_Kind]]=OR("boolean", "str"), 1, "N/A"))</f>
        <v>#VALUE!</v>
      </c>
      <c r="N2969" t="str">
        <f>_xlfn.IFNA(INDEX('[1]Unit _Table'!B:B, MATCH(H2969, '[1]Unit _Table'!A:A)), "")</f>
        <v/>
      </c>
      <c r="O2969" t="s">
        <v>8</v>
      </c>
      <c r="S2969" t="b">
        <v>0</v>
      </c>
    </row>
    <row r="2970" spans="1:19">
      <c r="A2970" s="1">
        <v>2968</v>
      </c>
      <c r="B2970" t="s">
        <v>45</v>
      </c>
      <c r="C2970" t="s">
        <v>77</v>
      </c>
      <c r="D2970" t="s">
        <v>344</v>
      </c>
      <c r="F2970" t="s">
        <v>308</v>
      </c>
      <c r="I2970" t="e">
        <f>IF(Table13[[#This Row],[Measurement_Kind]]="number", 1000, IF(Table13[[#This Row],[Measurement_Kind]]=OR("boolean", "str"), 1, "N/A"))</f>
        <v>#VALUE!</v>
      </c>
      <c r="N2970" t="str">
        <f>_xlfn.IFNA(INDEX('[1]Unit _Table'!B:B, MATCH(H2970, '[1]Unit _Table'!A:A)), "")</f>
        <v/>
      </c>
      <c r="O2970" t="s">
        <v>8</v>
      </c>
      <c r="S2970" t="b">
        <v>0</v>
      </c>
    </row>
    <row r="2971" spans="1:19">
      <c r="A2971" s="1">
        <v>2969</v>
      </c>
      <c r="B2971" t="s">
        <v>45</v>
      </c>
      <c r="C2971" t="s">
        <v>78</v>
      </c>
      <c r="D2971" t="s">
        <v>344</v>
      </c>
      <c r="F2971" t="s">
        <v>308</v>
      </c>
      <c r="I2971" t="e">
        <f>IF(Table13[[#This Row],[Measurement_Kind]]="number", 1000, IF(Table13[[#This Row],[Measurement_Kind]]=OR("boolean", "str"), 1, "N/A"))</f>
        <v>#VALUE!</v>
      </c>
      <c r="N2971" t="str">
        <f>_xlfn.IFNA(INDEX('[1]Unit _Table'!B:B, MATCH(H2971, '[1]Unit _Table'!A:A)), "")</f>
        <v/>
      </c>
      <c r="O2971" t="s">
        <v>8</v>
      </c>
      <c r="S2971" t="b">
        <v>0</v>
      </c>
    </row>
    <row r="2972" spans="1:19">
      <c r="A2972" s="1">
        <v>2970</v>
      </c>
      <c r="B2972" t="s">
        <v>45</v>
      </c>
      <c r="C2972" t="s">
        <v>79</v>
      </c>
      <c r="D2972" t="s">
        <v>344</v>
      </c>
      <c r="F2972" t="s">
        <v>308</v>
      </c>
      <c r="I2972" t="e">
        <f>IF(Table13[[#This Row],[Measurement_Kind]]="number", 1000, IF(Table13[[#This Row],[Measurement_Kind]]=OR("boolean", "str"), 1, "N/A"))</f>
        <v>#VALUE!</v>
      </c>
      <c r="N2972" t="str">
        <f>_xlfn.IFNA(INDEX('[1]Unit _Table'!B:B, MATCH(H2972, '[1]Unit _Table'!A:A)), "")</f>
        <v/>
      </c>
      <c r="O2972" t="s">
        <v>8</v>
      </c>
      <c r="S2972" t="b">
        <v>0</v>
      </c>
    </row>
    <row r="2973" spans="1:19">
      <c r="A2973" s="1">
        <v>2971</v>
      </c>
      <c r="B2973" t="s">
        <v>45</v>
      </c>
      <c r="C2973" t="s">
        <v>80</v>
      </c>
      <c r="D2973" t="s">
        <v>344</v>
      </c>
      <c r="F2973" t="s">
        <v>308</v>
      </c>
      <c r="I2973" t="e">
        <f>IF(Table13[[#This Row],[Measurement_Kind]]="number", 1000, IF(Table13[[#This Row],[Measurement_Kind]]=OR("boolean", "str"), 1, "N/A"))</f>
        <v>#VALUE!</v>
      </c>
      <c r="N2973" t="str">
        <f>_xlfn.IFNA(INDEX('[1]Unit _Table'!B:B, MATCH(H2973, '[1]Unit _Table'!A:A)), "")</f>
        <v/>
      </c>
      <c r="O2973" t="s">
        <v>8</v>
      </c>
      <c r="S2973" t="b">
        <v>0</v>
      </c>
    </row>
    <row r="2974" spans="1:19">
      <c r="A2974" s="1">
        <v>2972</v>
      </c>
      <c r="B2974" t="s">
        <v>45</v>
      </c>
      <c r="C2974" t="s">
        <v>89</v>
      </c>
      <c r="D2974" t="s">
        <v>344</v>
      </c>
      <c r="F2974" t="s">
        <v>308</v>
      </c>
      <c r="I2974" t="e">
        <f>IF(Table13[[#This Row],[Measurement_Kind]]="number", 1000, IF(Table13[[#This Row],[Measurement_Kind]]=OR("boolean", "str"), 1, "N/A"))</f>
        <v>#VALUE!</v>
      </c>
      <c r="N2974" t="str">
        <f>_xlfn.IFNA(INDEX('[1]Unit _Table'!B:B, MATCH(H2974, '[1]Unit _Table'!A:A)), "")</f>
        <v/>
      </c>
      <c r="O2974" t="s">
        <v>8</v>
      </c>
      <c r="S2974" t="b">
        <v>0</v>
      </c>
    </row>
    <row r="2975" spans="1:19">
      <c r="A2975" s="1">
        <v>2973</v>
      </c>
      <c r="B2975" t="s">
        <v>45</v>
      </c>
      <c r="C2975" t="s">
        <v>90</v>
      </c>
      <c r="D2975" t="s">
        <v>344</v>
      </c>
      <c r="F2975" t="s">
        <v>308</v>
      </c>
      <c r="I2975" t="e">
        <f>IF(Table13[[#This Row],[Measurement_Kind]]="number", 1000, IF(Table13[[#This Row],[Measurement_Kind]]=OR("boolean", "str"), 1, "N/A"))</f>
        <v>#VALUE!</v>
      </c>
      <c r="N2975" t="str">
        <f>_xlfn.IFNA(INDEX('[1]Unit _Table'!B:B, MATCH(H2975, '[1]Unit _Table'!A:A)), "")</f>
        <v/>
      </c>
      <c r="O2975" t="s">
        <v>8</v>
      </c>
      <c r="S2975" t="b">
        <v>0</v>
      </c>
    </row>
    <row r="2976" spans="1:19">
      <c r="A2976" s="1">
        <v>2974</v>
      </c>
      <c r="B2976" t="s">
        <v>45</v>
      </c>
      <c r="C2976" t="s">
        <v>91</v>
      </c>
      <c r="D2976" t="s">
        <v>344</v>
      </c>
      <c r="F2976" t="s">
        <v>308</v>
      </c>
      <c r="I2976" t="e">
        <f>IF(Table13[[#This Row],[Measurement_Kind]]="number", 1000, IF(Table13[[#This Row],[Measurement_Kind]]=OR("boolean", "str"), 1, "N/A"))</f>
        <v>#VALUE!</v>
      </c>
      <c r="N2976" t="str">
        <f>_xlfn.IFNA(INDEX('[1]Unit _Table'!B:B, MATCH(H2976, '[1]Unit _Table'!A:A)), "")</f>
        <v/>
      </c>
      <c r="O2976" t="s">
        <v>8</v>
      </c>
      <c r="S2976" t="b">
        <v>0</v>
      </c>
    </row>
    <row r="2977" spans="1:19">
      <c r="A2977" s="1">
        <v>2975</v>
      </c>
      <c r="B2977" t="s">
        <v>45</v>
      </c>
      <c r="C2977" t="s">
        <v>92</v>
      </c>
      <c r="D2977" t="s">
        <v>344</v>
      </c>
      <c r="F2977" t="s">
        <v>308</v>
      </c>
      <c r="I2977" t="e">
        <f>IF(Table13[[#This Row],[Measurement_Kind]]="number", 1000, IF(Table13[[#This Row],[Measurement_Kind]]=OR("boolean", "str"), 1, "N/A"))</f>
        <v>#VALUE!</v>
      </c>
      <c r="N2977" t="str">
        <f>_xlfn.IFNA(INDEX('[1]Unit _Table'!B:B, MATCH(H2977, '[1]Unit _Table'!A:A)), "")</f>
        <v/>
      </c>
      <c r="O2977" t="s">
        <v>8</v>
      </c>
      <c r="S2977" t="b">
        <v>0</v>
      </c>
    </row>
    <row r="2978" spans="1:19">
      <c r="A2978" s="1">
        <v>2976</v>
      </c>
      <c r="B2978" t="s">
        <v>21</v>
      </c>
      <c r="C2978" t="s">
        <v>174</v>
      </c>
      <c r="D2978" t="s">
        <v>343</v>
      </c>
      <c r="E2978" t="s">
        <v>410</v>
      </c>
      <c r="F2978" t="s">
        <v>409</v>
      </c>
      <c r="H2978" t="s">
        <v>383</v>
      </c>
      <c r="I2978">
        <v>1000</v>
      </c>
      <c r="K2978" t="s">
        <v>425</v>
      </c>
      <c r="L2978" t="s">
        <v>423</v>
      </c>
      <c r="M2978" t="s">
        <v>380</v>
      </c>
      <c r="N2978" t="str">
        <f>_xlfn.IFNA(INDEX('[1]Unit _Table'!B:B, MATCH(H2978, '[1]Unit _Table'!$A$1:$A$1000)), "")</f>
        <v>fahrenheit</v>
      </c>
      <c r="O2978" t="s">
        <v>8</v>
      </c>
      <c r="S2978" t="b">
        <v>0</v>
      </c>
    </row>
    <row r="2979" spans="1:19">
      <c r="A2979" s="1">
        <v>2977</v>
      </c>
      <c r="B2979" t="s">
        <v>21</v>
      </c>
      <c r="C2979" t="s">
        <v>175</v>
      </c>
      <c r="D2979" t="s">
        <v>343</v>
      </c>
      <c r="E2979" t="s">
        <v>410</v>
      </c>
      <c r="F2979" t="s">
        <v>409</v>
      </c>
      <c r="H2979" t="s">
        <v>383</v>
      </c>
      <c r="I2979">
        <v>1000</v>
      </c>
      <c r="K2979" t="s">
        <v>418</v>
      </c>
      <c r="L2979" t="s">
        <v>423</v>
      </c>
      <c r="M2979" t="s">
        <v>380</v>
      </c>
      <c r="N2979" t="str">
        <f>_xlfn.IFNA(INDEX('[1]Unit _Table'!B:B, MATCH(H2979, '[1]Unit _Table'!$A$1:$A$1000)), "")</f>
        <v>fahrenheit</v>
      </c>
      <c r="O2979" t="s">
        <v>8</v>
      </c>
      <c r="S2979" t="b">
        <v>0</v>
      </c>
    </row>
    <row r="2980" spans="1:19">
      <c r="A2980" s="1">
        <v>2978</v>
      </c>
      <c r="B2980" t="s">
        <v>21</v>
      </c>
      <c r="C2980" t="s">
        <v>176</v>
      </c>
      <c r="D2980" t="s">
        <v>343</v>
      </c>
      <c r="E2980" t="s">
        <v>410</v>
      </c>
      <c r="F2980" t="s">
        <v>409</v>
      </c>
      <c r="H2980" t="s">
        <v>383</v>
      </c>
      <c r="I2980">
        <v>1000</v>
      </c>
      <c r="K2980" t="s">
        <v>426</v>
      </c>
      <c r="L2980" t="s">
        <v>306</v>
      </c>
      <c r="M2980" t="s">
        <v>380</v>
      </c>
      <c r="N2980" t="str">
        <f>_xlfn.IFNA(INDEX('[1]Unit _Table'!B:B, MATCH(H2980, '[1]Unit _Table'!$A$1:$A$1000)), "")</f>
        <v>fahrenheit</v>
      </c>
      <c r="O2980" t="s">
        <v>8</v>
      </c>
      <c r="S2980" t="b">
        <v>0</v>
      </c>
    </row>
    <row r="2981" spans="1:19">
      <c r="A2981" s="1">
        <v>2979</v>
      </c>
      <c r="B2981" t="s">
        <v>21</v>
      </c>
      <c r="C2981" t="s">
        <v>177</v>
      </c>
      <c r="D2981" t="s">
        <v>343</v>
      </c>
      <c r="E2981" t="s">
        <v>410</v>
      </c>
      <c r="F2981" t="s">
        <v>409</v>
      </c>
      <c r="I2981">
        <v>1000</v>
      </c>
      <c r="K2981" t="s">
        <v>448</v>
      </c>
      <c r="L2981" t="s">
        <v>306</v>
      </c>
      <c r="M2981" t="s">
        <v>380</v>
      </c>
      <c r="N2981" t="str">
        <f>_xlfn.IFNA(INDEX('[1]Unit _Table'!B:B, MATCH(H2981, '[1]Unit _Table'!A811:A1810)), "")</f>
        <v/>
      </c>
      <c r="O2981" t="s">
        <v>8</v>
      </c>
      <c r="S2981" t="b">
        <v>0</v>
      </c>
    </row>
    <row r="2982" spans="1:19">
      <c r="A2982" s="1">
        <v>2980</v>
      </c>
      <c r="B2982" t="s">
        <v>21</v>
      </c>
      <c r="C2982" t="s">
        <v>178</v>
      </c>
      <c r="D2982" t="s">
        <v>343</v>
      </c>
      <c r="E2982" t="s">
        <v>410</v>
      </c>
      <c r="F2982" t="s">
        <v>409</v>
      </c>
      <c r="I2982">
        <v>1000</v>
      </c>
      <c r="K2982" t="s">
        <v>427</v>
      </c>
      <c r="L2982" t="s">
        <v>423</v>
      </c>
      <c r="M2982" t="s">
        <v>380</v>
      </c>
      <c r="N2982" t="str">
        <f>_xlfn.IFNA(INDEX('[1]Unit _Table'!B:B, MATCH(H2982, '[1]Unit _Table'!A910:A1909)), "")</f>
        <v/>
      </c>
      <c r="O2982" t="s">
        <v>8</v>
      </c>
      <c r="S2982" t="b">
        <v>0</v>
      </c>
    </row>
    <row r="2983" spans="1:19">
      <c r="A2983" s="1">
        <v>2981</v>
      </c>
      <c r="B2983" t="s">
        <v>21</v>
      </c>
      <c r="C2983" t="s">
        <v>179</v>
      </c>
      <c r="D2983" t="s">
        <v>343</v>
      </c>
      <c r="E2983" t="s">
        <v>410</v>
      </c>
      <c r="F2983" t="s">
        <v>409</v>
      </c>
      <c r="H2983" t="s">
        <v>383</v>
      </c>
      <c r="I2983">
        <v>1000</v>
      </c>
      <c r="K2983" t="s">
        <v>425</v>
      </c>
      <c r="L2983" t="s">
        <v>423</v>
      </c>
      <c r="M2983" t="s">
        <v>380</v>
      </c>
      <c r="N2983" t="str">
        <f>_xlfn.IFNA(INDEX('[1]Unit _Table'!B:B, MATCH(H2983, '[1]Unit _Table'!$A$1:$A$1000)), "")</f>
        <v>fahrenheit</v>
      </c>
      <c r="O2983" t="s">
        <v>8</v>
      </c>
      <c r="S2983" t="b">
        <v>0</v>
      </c>
    </row>
    <row r="2984" spans="1:19">
      <c r="A2984" s="1">
        <v>2982</v>
      </c>
      <c r="B2984" t="s">
        <v>21</v>
      </c>
      <c r="C2984" t="s">
        <v>180</v>
      </c>
      <c r="D2984" t="s">
        <v>343</v>
      </c>
      <c r="E2984" t="s">
        <v>410</v>
      </c>
      <c r="F2984" t="s">
        <v>409</v>
      </c>
      <c r="H2984" t="s">
        <v>383</v>
      </c>
      <c r="I2984">
        <v>1000</v>
      </c>
      <c r="K2984" t="s">
        <v>424</v>
      </c>
      <c r="L2984" t="s">
        <v>423</v>
      </c>
      <c r="M2984" t="s">
        <v>380</v>
      </c>
      <c r="N2984" t="str">
        <f>_xlfn.IFNA(INDEX('[1]Unit _Table'!B:B, MATCH(H2984, '[1]Unit _Table'!$A$1:$A$1000)), "")</f>
        <v>fahrenheit</v>
      </c>
      <c r="O2984" t="s">
        <v>8</v>
      </c>
      <c r="S2984" t="b">
        <v>0</v>
      </c>
    </row>
    <row r="2985" spans="1:19">
      <c r="A2985" s="1">
        <v>2983</v>
      </c>
      <c r="B2985" t="s">
        <v>21</v>
      </c>
      <c r="C2985" t="s">
        <v>181</v>
      </c>
      <c r="D2985" t="s">
        <v>343</v>
      </c>
      <c r="F2985" t="s">
        <v>409</v>
      </c>
      <c r="I2985" t="e">
        <f>IF(Table13[[#This Row],[Measurement_Kind]]="number", 1000, IF(Table13[[#This Row],[Measurement_Kind]]=OR("boolean", "str"), 1, "N/A"))</f>
        <v>#VALUE!</v>
      </c>
      <c r="N2985" t="str">
        <f>_xlfn.IFNA(INDEX('[1]Unit _Table'!B:B, MATCH(H2985, '[1]Unit _Table'!A:A)), "")</f>
        <v/>
      </c>
      <c r="O2985" t="s">
        <v>8</v>
      </c>
      <c r="S2985" t="b">
        <v>0</v>
      </c>
    </row>
    <row r="2986" spans="1:19">
      <c r="A2986" s="1">
        <v>2984</v>
      </c>
      <c r="B2986" t="s">
        <v>21</v>
      </c>
      <c r="C2986" t="s">
        <v>182</v>
      </c>
      <c r="D2986" t="s">
        <v>343</v>
      </c>
      <c r="F2986" t="s">
        <v>409</v>
      </c>
      <c r="I2986" t="e">
        <f>IF(Table13[[#This Row],[Measurement_Kind]]="number", 1000, IF(Table13[[#This Row],[Measurement_Kind]]=OR("boolean", "str"), 1, "N/A"))</f>
        <v>#VALUE!</v>
      </c>
      <c r="N2986" t="str">
        <f>_xlfn.IFNA(INDEX('[1]Unit _Table'!B:B, MATCH(H2986, '[1]Unit _Table'!A:A)), "")</f>
        <v/>
      </c>
      <c r="O2986" t="s">
        <v>8</v>
      </c>
      <c r="S2986" t="b">
        <v>0</v>
      </c>
    </row>
    <row r="2987" spans="1:19">
      <c r="A2987" s="1">
        <v>2985</v>
      </c>
      <c r="B2987" t="s">
        <v>21</v>
      </c>
      <c r="C2987" t="s">
        <v>280</v>
      </c>
      <c r="D2987" t="s">
        <v>343</v>
      </c>
      <c r="E2987" t="s">
        <v>410</v>
      </c>
      <c r="F2987" t="s">
        <v>409</v>
      </c>
      <c r="I2987">
        <v>1000</v>
      </c>
      <c r="K2987" t="s">
        <v>422</v>
      </c>
      <c r="L2987" t="s">
        <v>306</v>
      </c>
      <c r="M2987" t="s">
        <v>380</v>
      </c>
      <c r="N2987" t="str">
        <f>_xlfn.IFNA(INDEX('[1]Unit _Table'!B:B, MATCH(H2987, '[1]Unit _Table'!A1576:A2575)), "")</f>
        <v/>
      </c>
      <c r="O2987" t="s">
        <v>8</v>
      </c>
      <c r="S2987" t="b">
        <v>0</v>
      </c>
    </row>
    <row r="2988" spans="1:19">
      <c r="A2988" s="1">
        <v>2986</v>
      </c>
      <c r="B2988" t="s">
        <v>21</v>
      </c>
      <c r="C2988" t="s">
        <v>183</v>
      </c>
      <c r="D2988" t="s">
        <v>343</v>
      </c>
      <c r="E2988" t="s">
        <v>410</v>
      </c>
      <c r="F2988" t="s">
        <v>409</v>
      </c>
      <c r="H2988" t="s">
        <v>505</v>
      </c>
      <c r="I2988">
        <v>1000</v>
      </c>
      <c r="K2988" t="s">
        <v>421</v>
      </c>
      <c r="L2988" t="s">
        <v>306</v>
      </c>
      <c r="M2988" t="s">
        <v>305</v>
      </c>
      <c r="N2988" t="s">
        <v>504</v>
      </c>
      <c r="O2988" t="s">
        <v>8</v>
      </c>
      <c r="S2988" t="b">
        <v>0</v>
      </c>
    </row>
    <row r="2989" spans="1:19">
      <c r="A2989" s="1">
        <v>2987</v>
      </c>
      <c r="B2989" t="s">
        <v>21</v>
      </c>
      <c r="C2989" t="s">
        <v>184</v>
      </c>
      <c r="D2989" t="s">
        <v>343</v>
      </c>
      <c r="E2989" t="s">
        <v>410</v>
      </c>
      <c r="F2989" t="s">
        <v>409</v>
      </c>
      <c r="I2989">
        <v>1000</v>
      </c>
      <c r="K2989" t="s">
        <v>421</v>
      </c>
      <c r="L2989" t="s">
        <v>306</v>
      </c>
      <c r="M2989" t="s">
        <v>305</v>
      </c>
      <c r="N2989" t="str">
        <f>_xlfn.IFNA(INDEX('[1]Unit _Table'!B:B, MATCH(H2989, '[1]Unit _Table'!A1698:A2697)), "")</f>
        <v/>
      </c>
      <c r="O2989" t="s">
        <v>8</v>
      </c>
      <c r="S2989" t="b">
        <v>0</v>
      </c>
    </row>
    <row r="2990" spans="1:19">
      <c r="A2990" s="1">
        <v>2988</v>
      </c>
      <c r="B2990" t="s">
        <v>21</v>
      </c>
      <c r="C2990" t="s">
        <v>185</v>
      </c>
      <c r="D2990" t="s">
        <v>343</v>
      </c>
      <c r="E2990" t="s">
        <v>410</v>
      </c>
      <c r="F2990" t="s">
        <v>409</v>
      </c>
      <c r="I2990">
        <v>1000</v>
      </c>
      <c r="K2990" t="s">
        <v>307</v>
      </c>
      <c r="L2990" t="s">
        <v>299</v>
      </c>
      <c r="M2990" t="s">
        <v>305</v>
      </c>
      <c r="N2990" t="str">
        <f>_xlfn.IFNA(INDEX('[1]Unit _Table'!B:B, MATCH(H2990, '[1]Unit _Table'!A1832:A2831)), "")</f>
        <v/>
      </c>
      <c r="O2990" t="s">
        <v>8</v>
      </c>
      <c r="S2990" t="b">
        <v>0</v>
      </c>
    </row>
    <row r="2991" spans="1:19">
      <c r="A2991" s="1">
        <v>2989</v>
      </c>
      <c r="B2991" t="s">
        <v>21</v>
      </c>
      <c r="C2991" t="s">
        <v>186</v>
      </c>
      <c r="D2991" t="s">
        <v>343</v>
      </c>
      <c r="E2991" t="s">
        <v>410</v>
      </c>
      <c r="F2991" t="s">
        <v>409</v>
      </c>
      <c r="H2991" t="s">
        <v>383</v>
      </c>
      <c r="I2991">
        <v>1000</v>
      </c>
      <c r="K2991" t="s">
        <v>418</v>
      </c>
      <c r="L2991" t="s">
        <v>306</v>
      </c>
      <c r="M2991" t="s">
        <v>380</v>
      </c>
      <c r="N2991" t="str">
        <f>_xlfn.IFNA(INDEX('[1]Unit _Table'!B:B, MATCH(H2991, '[1]Unit _Table'!$A$1:$A$1000)), "")</f>
        <v>fahrenheit</v>
      </c>
      <c r="O2991" t="s">
        <v>8</v>
      </c>
      <c r="S2991" t="b">
        <v>0</v>
      </c>
    </row>
    <row r="2992" spans="1:19">
      <c r="A2992" s="1">
        <v>2990</v>
      </c>
      <c r="B2992" t="s">
        <v>21</v>
      </c>
      <c r="C2992" t="s">
        <v>187</v>
      </c>
      <c r="D2992" t="s">
        <v>343</v>
      </c>
      <c r="E2992" t="s">
        <v>410</v>
      </c>
      <c r="F2992" t="s">
        <v>409</v>
      </c>
      <c r="I2992">
        <v>1000</v>
      </c>
      <c r="K2992" t="s">
        <v>379</v>
      </c>
      <c r="L2992" t="s">
        <v>306</v>
      </c>
      <c r="M2992" t="s">
        <v>305</v>
      </c>
      <c r="N2992" t="str">
        <f>_xlfn.IFNA(INDEX('[1]Unit _Table'!B:B, MATCH(H2992, '[1]Unit _Table'!A2585:A3584)), "")</f>
        <v/>
      </c>
      <c r="O2992" t="s">
        <v>8</v>
      </c>
      <c r="S2992" t="b">
        <v>0</v>
      </c>
    </row>
    <row r="2993" spans="1:19">
      <c r="A2993" s="1">
        <v>2991</v>
      </c>
      <c r="B2993" t="s">
        <v>21</v>
      </c>
      <c r="C2993" t="s">
        <v>188</v>
      </c>
      <c r="D2993" t="s">
        <v>343</v>
      </c>
      <c r="F2993" t="s">
        <v>409</v>
      </c>
      <c r="I2993" t="e">
        <f>IF(Table13[[#This Row],[Measurement_Kind]]="number", 1000, IF(Table13[[#This Row],[Measurement_Kind]]=OR("boolean", "str"), 1, "N/A"))</f>
        <v>#VALUE!</v>
      </c>
      <c r="N2993" t="str">
        <f>_xlfn.IFNA(INDEX('[1]Unit _Table'!B:B, MATCH(H2993, '[1]Unit _Table'!A:A)), "")</f>
        <v/>
      </c>
      <c r="O2993" t="s">
        <v>8</v>
      </c>
      <c r="S2993" t="b">
        <v>0</v>
      </c>
    </row>
    <row r="2994" spans="1:19">
      <c r="A2994" s="1">
        <v>2992</v>
      </c>
      <c r="B2994" t="s">
        <v>21</v>
      </c>
      <c r="C2994" t="s">
        <v>131</v>
      </c>
      <c r="D2994" t="s">
        <v>343</v>
      </c>
      <c r="E2994" t="s">
        <v>410</v>
      </c>
      <c r="F2994" t="s">
        <v>409</v>
      </c>
      <c r="I2994">
        <v>1000</v>
      </c>
      <c r="K2994" t="s">
        <v>417</v>
      </c>
      <c r="L2994" t="s">
        <v>306</v>
      </c>
      <c r="M2994" t="s">
        <v>380</v>
      </c>
      <c r="N2994" t="str">
        <f>_xlfn.IFNA(INDEX('[1]Unit _Table'!B:B, MATCH(H2994, '[1]Unit _Table'!A1927:A2926)), "")</f>
        <v/>
      </c>
      <c r="O2994" t="s">
        <v>8</v>
      </c>
      <c r="S2994" t="b">
        <v>0</v>
      </c>
    </row>
    <row r="2995" spans="1:19">
      <c r="A2995" s="1">
        <v>2993</v>
      </c>
      <c r="B2995" t="s">
        <v>21</v>
      </c>
      <c r="C2995" t="s">
        <v>189</v>
      </c>
      <c r="D2995" t="s">
        <v>343</v>
      </c>
      <c r="E2995" t="s">
        <v>410</v>
      </c>
      <c r="F2995" t="s">
        <v>409</v>
      </c>
      <c r="I2995">
        <v>1000</v>
      </c>
      <c r="K2995" t="s">
        <v>461</v>
      </c>
      <c r="L2995" t="s">
        <v>306</v>
      </c>
      <c r="M2995" t="s">
        <v>380</v>
      </c>
      <c r="N2995" t="str">
        <f>_xlfn.IFNA(INDEX('[1]Unit _Table'!B:B, MATCH(H2995, '[1]Unit _Table'!A1978:A2977)), "")</f>
        <v/>
      </c>
      <c r="O2995" t="s">
        <v>8</v>
      </c>
      <c r="S2995" t="b">
        <v>0</v>
      </c>
    </row>
    <row r="2996" spans="1:19">
      <c r="A2996" s="1">
        <v>2994</v>
      </c>
      <c r="B2996" t="s">
        <v>21</v>
      </c>
      <c r="C2996" t="s">
        <v>132</v>
      </c>
      <c r="D2996" t="s">
        <v>343</v>
      </c>
      <c r="E2996" t="s">
        <v>410</v>
      </c>
      <c r="F2996" t="s">
        <v>409</v>
      </c>
      <c r="I2996">
        <v>1000</v>
      </c>
      <c r="K2996" t="s">
        <v>378</v>
      </c>
      <c r="L2996" t="s">
        <v>306</v>
      </c>
      <c r="M2996" t="s">
        <v>305</v>
      </c>
      <c r="N2996" t="str">
        <f>_xlfn.IFNA(INDEX('[1]Unit _Table'!B:B, MATCH(H2996, '[1]Unit _Table'!A2665:A3664)), "")</f>
        <v/>
      </c>
      <c r="O2996" t="s">
        <v>8</v>
      </c>
      <c r="S2996" t="b">
        <v>0</v>
      </c>
    </row>
    <row r="2997" spans="1:19">
      <c r="A2997" s="1">
        <v>2995</v>
      </c>
      <c r="B2997" t="s">
        <v>21</v>
      </c>
      <c r="C2997" t="s">
        <v>190</v>
      </c>
      <c r="D2997" t="s">
        <v>343</v>
      </c>
      <c r="F2997" t="s">
        <v>409</v>
      </c>
      <c r="I2997" t="e">
        <f>IF(Table13[[#This Row],[Measurement_Kind]]="number", 1000, IF(Table13[[#This Row],[Measurement_Kind]]=OR("boolean", "str"), 1, "N/A"))</f>
        <v>#VALUE!</v>
      </c>
      <c r="N2997" t="str">
        <f>_xlfn.IFNA(INDEX('[1]Unit _Table'!B:B, MATCH(H2997, '[1]Unit _Table'!A:A)), "")</f>
        <v/>
      </c>
      <c r="O2997" t="s">
        <v>8</v>
      </c>
      <c r="S2997" t="b">
        <v>0</v>
      </c>
    </row>
    <row r="2998" spans="1:19">
      <c r="A2998" s="1">
        <v>2996</v>
      </c>
      <c r="B2998" t="s">
        <v>21</v>
      </c>
      <c r="C2998" t="s">
        <v>191</v>
      </c>
      <c r="D2998" t="s">
        <v>343</v>
      </c>
      <c r="F2998" t="s">
        <v>409</v>
      </c>
      <c r="I2998" t="e">
        <f>IF(Table13[[#This Row],[Measurement_Kind]]="number", 1000, IF(Table13[[#This Row],[Measurement_Kind]]=OR("boolean", "str"), 1, "N/A"))</f>
        <v>#VALUE!</v>
      </c>
      <c r="N2998" t="str">
        <f>_xlfn.IFNA(INDEX('[1]Unit _Table'!B:B, MATCH(H2998, '[1]Unit _Table'!A:A)), "")</f>
        <v/>
      </c>
      <c r="O2998" t="s">
        <v>8</v>
      </c>
      <c r="S2998" t="b">
        <v>0</v>
      </c>
    </row>
    <row r="2999" spans="1:19">
      <c r="A2999" s="1">
        <v>2997</v>
      </c>
      <c r="B2999" t="s">
        <v>21</v>
      </c>
      <c r="C2999" t="s">
        <v>192</v>
      </c>
      <c r="D2999" t="s">
        <v>343</v>
      </c>
      <c r="E2999" t="s">
        <v>410</v>
      </c>
      <c r="F2999" t="s">
        <v>409</v>
      </c>
      <c r="I2999">
        <v>1000</v>
      </c>
      <c r="K2999" t="s">
        <v>416</v>
      </c>
      <c r="L2999" t="s">
        <v>306</v>
      </c>
      <c r="M2999" t="s">
        <v>380</v>
      </c>
      <c r="N2999" t="str">
        <f>_xlfn.IFNA(INDEX('[1]Unit _Table'!B:B, MATCH(H2999, '[1]Unit _Table'!A2031:A3030)), "")</f>
        <v/>
      </c>
      <c r="O2999" t="s">
        <v>8</v>
      </c>
      <c r="S2999" t="b">
        <v>0</v>
      </c>
    </row>
    <row r="3000" spans="1:19">
      <c r="A3000" s="1">
        <v>2998</v>
      </c>
      <c r="B3000" t="s">
        <v>21</v>
      </c>
      <c r="C3000" t="s">
        <v>193</v>
      </c>
      <c r="D3000" t="s">
        <v>343</v>
      </c>
      <c r="F3000" t="s">
        <v>409</v>
      </c>
      <c r="I3000" t="e">
        <f>IF(Table13[[#This Row],[Measurement_Kind]]="number", 1000, IF(Table13[[#This Row],[Measurement_Kind]]=OR("boolean", "str"), 1, "N/A"))</f>
        <v>#VALUE!</v>
      </c>
      <c r="N3000" t="str">
        <f>_xlfn.IFNA(INDEX('[1]Unit _Table'!B:B, MATCH(H3000, '[1]Unit _Table'!A:A)), "")</f>
        <v/>
      </c>
      <c r="O3000" t="s">
        <v>8</v>
      </c>
      <c r="S3000" t="b">
        <v>0</v>
      </c>
    </row>
    <row r="3001" spans="1:19">
      <c r="A3001" s="1">
        <v>2999</v>
      </c>
      <c r="B3001" t="s">
        <v>21</v>
      </c>
      <c r="C3001" t="s">
        <v>194</v>
      </c>
      <c r="D3001" t="s">
        <v>343</v>
      </c>
      <c r="F3001" t="s">
        <v>409</v>
      </c>
      <c r="I3001" t="e">
        <f>IF(Table13[[#This Row],[Measurement_Kind]]="number", 1000, IF(Table13[[#This Row],[Measurement_Kind]]=OR("boolean", "str"), 1, "N/A"))</f>
        <v>#VALUE!</v>
      </c>
      <c r="N3001" t="str">
        <f>_xlfn.IFNA(INDEX('[1]Unit _Table'!B:B, MATCH(H3001, '[1]Unit _Table'!A:A)), "")</f>
        <v/>
      </c>
      <c r="O3001" t="s">
        <v>8</v>
      </c>
      <c r="S3001" t="b">
        <v>0</v>
      </c>
    </row>
    <row r="3002" spans="1:19">
      <c r="A3002" s="1">
        <v>3000</v>
      </c>
      <c r="B3002" t="s">
        <v>21</v>
      </c>
      <c r="C3002" t="s">
        <v>195</v>
      </c>
      <c r="D3002" t="s">
        <v>343</v>
      </c>
      <c r="F3002" t="s">
        <v>409</v>
      </c>
      <c r="I3002" t="e">
        <f>IF(Table13[[#This Row],[Measurement_Kind]]="number", 1000, IF(Table13[[#This Row],[Measurement_Kind]]=OR("boolean", "str"), 1, "N/A"))</f>
        <v>#VALUE!</v>
      </c>
      <c r="N3002" t="str">
        <f>_xlfn.IFNA(INDEX('[1]Unit _Table'!B:B, MATCH(H3002, '[1]Unit _Table'!A:A)), "")</f>
        <v/>
      </c>
      <c r="O3002" t="s">
        <v>8</v>
      </c>
      <c r="S3002" t="b">
        <v>0</v>
      </c>
    </row>
    <row r="3003" spans="1:19">
      <c r="A3003" s="1">
        <v>3001</v>
      </c>
      <c r="B3003" t="s">
        <v>21</v>
      </c>
      <c r="C3003" t="s">
        <v>196</v>
      </c>
      <c r="D3003" t="s">
        <v>343</v>
      </c>
      <c r="F3003" t="s">
        <v>409</v>
      </c>
      <c r="I3003" t="e">
        <f>IF(Table13[[#This Row],[Measurement_Kind]]="number", 1000, IF(Table13[[#This Row],[Measurement_Kind]]=OR("boolean", "str"), 1, "N/A"))</f>
        <v>#VALUE!</v>
      </c>
      <c r="N3003" t="str">
        <f>_xlfn.IFNA(INDEX('[1]Unit _Table'!B:B, MATCH(H3003, '[1]Unit _Table'!A:A)), "")</f>
        <v/>
      </c>
      <c r="O3003" t="s">
        <v>8</v>
      </c>
      <c r="S3003" t="b">
        <v>0</v>
      </c>
    </row>
    <row r="3004" spans="1:19">
      <c r="A3004" s="1">
        <v>3002</v>
      </c>
      <c r="B3004" t="s">
        <v>21</v>
      </c>
      <c r="C3004" t="s">
        <v>281</v>
      </c>
      <c r="D3004" t="s">
        <v>343</v>
      </c>
      <c r="E3004" t="s">
        <v>410</v>
      </c>
      <c r="F3004" t="s">
        <v>409</v>
      </c>
      <c r="H3004" t="s">
        <v>383</v>
      </c>
      <c r="I3004">
        <v>1000</v>
      </c>
      <c r="K3004" t="s">
        <v>415</v>
      </c>
      <c r="L3004" t="s">
        <v>306</v>
      </c>
      <c r="M3004" t="s">
        <v>380</v>
      </c>
      <c r="N3004" t="str">
        <f>_xlfn.IFNA(INDEX('[1]Unit _Table'!B:B, MATCH(H3004, '[1]Unit _Table'!$A$1:$A$1000)), "")</f>
        <v>fahrenheit</v>
      </c>
      <c r="O3004" t="s">
        <v>8</v>
      </c>
      <c r="S3004" t="b">
        <v>0</v>
      </c>
    </row>
    <row r="3005" spans="1:19">
      <c r="A3005" s="1">
        <v>3003</v>
      </c>
      <c r="B3005" t="s">
        <v>21</v>
      </c>
      <c r="C3005" t="s">
        <v>197</v>
      </c>
      <c r="D3005" t="s">
        <v>343</v>
      </c>
      <c r="E3005" t="s">
        <v>410</v>
      </c>
      <c r="F3005" t="s">
        <v>409</v>
      </c>
      <c r="I3005">
        <v>1</v>
      </c>
      <c r="K3005" t="s">
        <v>414</v>
      </c>
      <c r="L3005" t="s">
        <v>299</v>
      </c>
      <c r="M3005" t="s">
        <v>298</v>
      </c>
      <c r="N3005" t="str">
        <f>_xlfn.IFNA(INDEX('[1]Unit _Table'!B:B, MATCH(H3005, '[1]Unit _Table'!A2154:A3153)), "")</f>
        <v/>
      </c>
      <c r="O3005" t="s">
        <v>8</v>
      </c>
      <c r="S3005" t="b">
        <v>0</v>
      </c>
    </row>
    <row r="3006" spans="1:19">
      <c r="A3006" s="1">
        <v>3004</v>
      </c>
      <c r="B3006" t="s">
        <v>21</v>
      </c>
      <c r="C3006" t="s">
        <v>25</v>
      </c>
      <c r="D3006" t="s">
        <v>343</v>
      </c>
      <c r="F3006" t="s">
        <v>409</v>
      </c>
      <c r="I3006">
        <v>1</v>
      </c>
      <c r="N3006" t="str">
        <f>_xlfn.IFNA(INDEX('[1]Unit _Table'!B:B, MATCH(H3006, '[1]Unit _Table'!A:A)), "")</f>
        <v/>
      </c>
      <c r="O3006" t="s">
        <v>8</v>
      </c>
      <c r="S3006" t="b">
        <v>0</v>
      </c>
    </row>
    <row r="3007" spans="1:19">
      <c r="A3007" s="1">
        <v>3005</v>
      </c>
      <c r="B3007" t="s">
        <v>21</v>
      </c>
      <c r="C3007" t="s">
        <v>200</v>
      </c>
      <c r="D3007" t="s">
        <v>343</v>
      </c>
      <c r="E3007" t="s">
        <v>410</v>
      </c>
      <c r="F3007" t="s">
        <v>409</v>
      </c>
      <c r="I3007">
        <v>1</v>
      </c>
      <c r="K3007" t="s">
        <v>304</v>
      </c>
      <c r="L3007" t="s">
        <v>299</v>
      </c>
      <c r="M3007" t="s">
        <v>298</v>
      </c>
      <c r="N3007" t="str">
        <f>_xlfn.IFNA(INDEX('[1]Unit _Table'!B:B, MATCH(H3007, '[1]Unit _Table'!A2315:A3314)), "")</f>
        <v/>
      </c>
      <c r="O3007" t="s">
        <v>8</v>
      </c>
      <c r="S3007" t="b">
        <v>0</v>
      </c>
    </row>
    <row r="3008" spans="1:19">
      <c r="A3008" s="1">
        <v>3006</v>
      </c>
      <c r="B3008" t="s">
        <v>21</v>
      </c>
      <c r="C3008" t="s">
        <v>201</v>
      </c>
      <c r="D3008" t="s">
        <v>343</v>
      </c>
      <c r="E3008" t="s">
        <v>410</v>
      </c>
      <c r="F3008" t="s">
        <v>409</v>
      </c>
      <c r="I3008">
        <v>1</v>
      </c>
      <c r="K3008" t="s">
        <v>300</v>
      </c>
      <c r="L3008" t="s">
        <v>299</v>
      </c>
      <c r="M3008" t="s">
        <v>298</v>
      </c>
      <c r="N3008" t="str">
        <f>_xlfn.IFNA(INDEX('[1]Unit _Table'!B:B, MATCH(H3008, '[1]Unit _Table'!A4140:A5139)), "")</f>
        <v/>
      </c>
      <c r="O3008" t="s">
        <v>8</v>
      </c>
      <c r="S3008" t="b">
        <v>0</v>
      </c>
    </row>
    <row r="3009" spans="1:19">
      <c r="A3009" s="1">
        <v>3007</v>
      </c>
      <c r="B3009" t="s">
        <v>21</v>
      </c>
      <c r="C3009" t="s">
        <v>202</v>
      </c>
      <c r="D3009" t="s">
        <v>343</v>
      </c>
      <c r="E3009" t="s">
        <v>410</v>
      </c>
      <c r="F3009" t="s">
        <v>409</v>
      </c>
      <c r="H3009" t="s">
        <v>383</v>
      </c>
      <c r="I3009">
        <v>1000</v>
      </c>
      <c r="K3009" t="s">
        <v>386</v>
      </c>
      <c r="L3009" t="s">
        <v>306</v>
      </c>
      <c r="M3009" t="s">
        <v>380</v>
      </c>
      <c r="N3009" t="str">
        <f>_xlfn.IFNA(INDEX('[1]Unit _Table'!B:B, MATCH(H3009, '[1]Unit _Table'!$A$1:$A$1000)), "")</f>
        <v>fahrenheit</v>
      </c>
      <c r="O3009" t="s">
        <v>8</v>
      </c>
      <c r="S3009" t="b">
        <v>0</v>
      </c>
    </row>
    <row r="3010" spans="1:19">
      <c r="A3010" s="1">
        <v>3008</v>
      </c>
      <c r="B3010" t="s">
        <v>21</v>
      </c>
      <c r="C3010" t="s">
        <v>203</v>
      </c>
      <c r="D3010" t="s">
        <v>343</v>
      </c>
      <c r="E3010" t="s">
        <v>410</v>
      </c>
      <c r="F3010" t="s">
        <v>409</v>
      </c>
      <c r="H3010" t="s">
        <v>383</v>
      </c>
      <c r="I3010">
        <v>1000</v>
      </c>
      <c r="K3010" t="s">
        <v>385</v>
      </c>
      <c r="L3010" t="s">
        <v>306</v>
      </c>
      <c r="M3010" t="s">
        <v>380</v>
      </c>
      <c r="N3010" t="str">
        <f>_xlfn.IFNA(INDEX('[1]Unit _Table'!B:B, MATCH(H3010, '[1]Unit _Table'!$A$1:$A$1000)), "")</f>
        <v>fahrenheit</v>
      </c>
      <c r="O3010" t="s">
        <v>8</v>
      </c>
      <c r="S3010" t="b">
        <v>0</v>
      </c>
    </row>
    <row r="3011" spans="1:19">
      <c r="A3011" s="1">
        <v>3009</v>
      </c>
      <c r="B3011" t="s">
        <v>21</v>
      </c>
      <c r="C3011" t="s">
        <v>282</v>
      </c>
      <c r="D3011" t="s">
        <v>343</v>
      </c>
      <c r="E3011" t="s">
        <v>410</v>
      </c>
      <c r="F3011" t="s">
        <v>409</v>
      </c>
      <c r="H3011" t="s">
        <v>383</v>
      </c>
      <c r="I3011">
        <v>1000</v>
      </c>
      <c r="K3011" t="s">
        <v>384</v>
      </c>
      <c r="L3011" t="s">
        <v>306</v>
      </c>
      <c r="M3011" t="s">
        <v>380</v>
      </c>
      <c r="N3011" t="str">
        <f>_xlfn.IFNA(INDEX('[1]Unit _Table'!B:B, MATCH(H3011, '[1]Unit _Table'!$A$1:$A$1000)), "")</f>
        <v>fahrenheit</v>
      </c>
      <c r="O3011" t="s">
        <v>8</v>
      </c>
      <c r="S3011" t="b">
        <v>0</v>
      </c>
    </row>
    <row r="3012" spans="1:19">
      <c r="A3012" s="1">
        <v>3010</v>
      </c>
      <c r="B3012" t="s">
        <v>21</v>
      </c>
      <c r="C3012" t="s">
        <v>147</v>
      </c>
      <c r="D3012" t="s">
        <v>343</v>
      </c>
      <c r="E3012" t="s">
        <v>410</v>
      </c>
      <c r="F3012" t="s">
        <v>409</v>
      </c>
      <c r="I3012">
        <v>1000</v>
      </c>
      <c r="K3012" t="s">
        <v>307</v>
      </c>
      <c r="L3012" t="s">
        <v>376</v>
      </c>
      <c r="M3012" t="s">
        <v>305</v>
      </c>
      <c r="N3012" t="str">
        <f>_xlfn.IFNA(INDEX('[1]Unit _Table'!B:B, MATCH(H3012, '[1]Unit _Table'!A3021:A4020)), "")</f>
        <v/>
      </c>
      <c r="O3012" t="s">
        <v>8</v>
      </c>
      <c r="S3012" t="b">
        <v>0</v>
      </c>
    </row>
    <row r="3013" spans="1:19">
      <c r="A3013" s="1">
        <v>3011</v>
      </c>
      <c r="B3013" t="s">
        <v>21</v>
      </c>
      <c r="C3013" t="s">
        <v>204</v>
      </c>
      <c r="D3013" t="s">
        <v>343</v>
      </c>
      <c r="E3013" t="s">
        <v>410</v>
      </c>
      <c r="F3013" t="s">
        <v>409</v>
      </c>
      <c r="H3013" t="s">
        <v>383</v>
      </c>
      <c r="I3013">
        <v>1000</v>
      </c>
      <c r="K3013" t="s">
        <v>382</v>
      </c>
      <c r="L3013" t="s">
        <v>306</v>
      </c>
      <c r="M3013" t="s">
        <v>380</v>
      </c>
      <c r="N3013" t="str">
        <f>_xlfn.IFNA(INDEX('[1]Unit _Table'!B:B, MATCH(H3013, '[1]Unit _Table'!$A$1:$A$1000)), "")</f>
        <v>fahrenheit</v>
      </c>
      <c r="O3013" t="s">
        <v>8</v>
      </c>
      <c r="S3013" t="b">
        <v>0</v>
      </c>
    </row>
    <row r="3014" spans="1:19">
      <c r="A3014" s="1">
        <v>3012</v>
      </c>
      <c r="B3014" t="s">
        <v>21</v>
      </c>
      <c r="C3014" t="s">
        <v>205</v>
      </c>
      <c r="D3014" t="s">
        <v>343</v>
      </c>
      <c r="E3014" t="s">
        <v>410</v>
      </c>
      <c r="F3014" t="s">
        <v>409</v>
      </c>
      <c r="I3014">
        <v>1000</v>
      </c>
      <c r="K3014" t="s">
        <v>307</v>
      </c>
      <c r="L3014" t="s">
        <v>306</v>
      </c>
      <c r="M3014" t="s">
        <v>305</v>
      </c>
      <c r="N3014" t="str">
        <f>_xlfn.IFNA(INDEX('[1]Unit _Table'!B:B, MATCH(H3014, '[1]Unit _Table'!A3123:A4122)), "")</f>
        <v/>
      </c>
      <c r="O3014" t="s">
        <v>8</v>
      </c>
      <c r="S3014" t="b">
        <v>0</v>
      </c>
    </row>
    <row r="3015" spans="1:19">
      <c r="A3015" s="1">
        <v>3013</v>
      </c>
      <c r="B3015" t="s">
        <v>105</v>
      </c>
      <c r="C3015" t="s">
        <v>206</v>
      </c>
      <c r="D3015" t="s">
        <v>343</v>
      </c>
      <c r="E3015" t="s">
        <v>410</v>
      </c>
      <c r="F3015" t="s">
        <v>409</v>
      </c>
      <c r="H3015" t="s">
        <v>383</v>
      </c>
      <c r="I3015">
        <v>1000</v>
      </c>
      <c r="K3015" t="s">
        <v>451</v>
      </c>
      <c r="L3015" t="s">
        <v>423</v>
      </c>
      <c r="M3015" t="s">
        <v>380</v>
      </c>
      <c r="N3015" t="str">
        <f>_xlfn.IFNA(INDEX('[1]Unit _Table'!B:B, MATCH(H3015, '[1]Unit _Table'!$A$1:$A$1000)), "")</f>
        <v>fahrenheit</v>
      </c>
      <c r="O3015" t="s">
        <v>8</v>
      </c>
      <c r="S3015" t="b">
        <v>0</v>
      </c>
    </row>
    <row r="3016" spans="1:19">
      <c r="A3016" s="1">
        <v>3014</v>
      </c>
      <c r="B3016" t="s">
        <v>105</v>
      </c>
      <c r="C3016" t="s">
        <v>207</v>
      </c>
      <c r="D3016" t="s">
        <v>343</v>
      </c>
      <c r="E3016" t="s">
        <v>410</v>
      </c>
      <c r="F3016" t="s">
        <v>409</v>
      </c>
      <c r="H3016" t="s">
        <v>383</v>
      </c>
      <c r="I3016">
        <v>1000</v>
      </c>
      <c r="K3016" t="s">
        <v>450</v>
      </c>
      <c r="L3016" t="s">
        <v>306</v>
      </c>
      <c r="M3016" t="s">
        <v>380</v>
      </c>
      <c r="N3016" t="str">
        <f>_xlfn.IFNA(INDEX('[1]Unit _Table'!B:B, MATCH(H3016, '[1]Unit _Table'!$A$1:$A$1000)), "")</f>
        <v>fahrenheit</v>
      </c>
      <c r="O3016" t="s">
        <v>8</v>
      </c>
      <c r="S3016" t="b">
        <v>0</v>
      </c>
    </row>
    <row r="3017" spans="1:19">
      <c r="A3017" s="1">
        <v>3015</v>
      </c>
      <c r="B3017" t="s">
        <v>105</v>
      </c>
      <c r="C3017" t="s">
        <v>219</v>
      </c>
      <c r="D3017" t="s">
        <v>343</v>
      </c>
      <c r="E3017" t="s">
        <v>410</v>
      </c>
      <c r="F3017" t="s">
        <v>409</v>
      </c>
      <c r="H3017" t="s">
        <v>383</v>
      </c>
      <c r="I3017">
        <v>1000</v>
      </c>
      <c r="K3017" t="s">
        <v>449</v>
      </c>
      <c r="L3017" t="s">
        <v>306</v>
      </c>
      <c r="M3017" t="s">
        <v>380</v>
      </c>
      <c r="N3017" t="str">
        <f>_xlfn.IFNA(INDEX('[1]Unit _Table'!B:B, MATCH(H3017, '[1]Unit _Table'!$A$1:$A$1000)), "")</f>
        <v>fahrenheit</v>
      </c>
      <c r="O3017" t="s">
        <v>8</v>
      </c>
      <c r="S3017" t="b">
        <v>0</v>
      </c>
    </row>
    <row r="3018" spans="1:19">
      <c r="A3018" s="1">
        <v>3016</v>
      </c>
      <c r="B3018" t="s">
        <v>105</v>
      </c>
      <c r="C3018" t="s">
        <v>220</v>
      </c>
      <c r="D3018" t="s">
        <v>343</v>
      </c>
      <c r="E3018" t="s">
        <v>410</v>
      </c>
      <c r="F3018" t="s">
        <v>409</v>
      </c>
      <c r="H3018" t="s">
        <v>383</v>
      </c>
      <c r="I3018">
        <v>1000</v>
      </c>
      <c r="K3018" t="s">
        <v>449</v>
      </c>
      <c r="L3018" t="s">
        <v>306</v>
      </c>
      <c r="M3018" t="s">
        <v>380</v>
      </c>
      <c r="N3018" t="str">
        <f>_xlfn.IFNA(INDEX('[1]Unit _Table'!B:B, MATCH(H3018, '[1]Unit _Table'!$A$1:$A$1000)), "")</f>
        <v>fahrenheit</v>
      </c>
      <c r="O3018" t="s">
        <v>8</v>
      </c>
      <c r="S3018" t="b">
        <v>0</v>
      </c>
    </row>
    <row r="3019" spans="1:19">
      <c r="A3019" s="1">
        <v>3017</v>
      </c>
      <c r="B3019" t="s">
        <v>105</v>
      </c>
      <c r="C3019" t="s">
        <v>209</v>
      </c>
      <c r="D3019" t="s">
        <v>343</v>
      </c>
      <c r="E3019" t="s">
        <v>410</v>
      </c>
      <c r="F3019" t="s">
        <v>409</v>
      </c>
      <c r="I3019">
        <v>1000</v>
      </c>
      <c r="K3019" t="s">
        <v>375</v>
      </c>
      <c r="L3019" t="s">
        <v>299</v>
      </c>
      <c r="M3019" t="s">
        <v>305</v>
      </c>
      <c r="N3019" t="str">
        <f>_xlfn.IFNA(INDEX('[1]Unit _Table'!B:B, MATCH(H3019, '[1]Unit _Table'!A3072:A4071)), "")</f>
        <v/>
      </c>
      <c r="O3019" t="s">
        <v>8</v>
      </c>
      <c r="S3019" t="b">
        <v>0</v>
      </c>
    </row>
    <row r="3020" spans="1:19">
      <c r="A3020" s="1">
        <v>3018</v>
      </c>
      <c r="B3020" t="s">
        <v>108</v>
      </c>
      <c r="C3020" t="s">
        <v>210</v>
      </c>
      <c r="D3020" t="s">
        <v>343</v>
      </c>
      <c r="E3020" t="s">
        <v>410</v>
      </c>
      <c r="F3020" t="s">
        <v>409</v>
      </c>
      <c r="I3020">
        <v>1000</v>
      </c>
      <c r="K3020" t="s">
        <v>381</v>
      </c>
      <c r="L3020" t="s">
        <v>306</v>
      </c>
      <c r="M3020" t="s">
        <v>380</v>
      </c>
      <c r="N3020" t="str">
        <f>_xlfn.IFNA(INDEX('[1]Unit _Table'!B:B, MATCH(H3020, '[1]Unit _Table'!A2561:A3560)), "")</f>
        <v/>
      </c>
      <c r="O3020" t="s">
        <v>8</v>
      </c>
      <c r="S3020" t="b">
        <v>0</v>
      </c>
    </row>
    <row r="3021" spans="1:19">
      <c r="A3021" s="1">
        <v>3019</v>
      </c>
      <c r="B3021" t="s">
        <v>108</v>
      </c>
      <c r="C3021" t="s">
        <v>420</v>
      </c>
      <c r="D3021" t="s">
        <v>343</v>
      </c>
      <c r="E3021" t="s">
        <v>410</v>
      </c>
      <c r="F3021" t="s">
        <v>409</v>
      </c>
      <c r="I3021">
        <v>1000</v>
      </c>
      <c r="K3021" t="s">
        <v>419</v>
      </c>
      <c r="L3021" t="s">
        <v>306</v>
      </c>
      <c r="M3021" t="s">
        <v>305</v>
      </c>
      <c r="N3021" t="str">
        <f>_xlfn.IFNA(INDEX('[1]Unit _Table'!B:B, MATCH(H3021, '[1]Unit _Table'!A1736:A2735)), "")</f>
        <v/>
      </c>
      <c r="O3021" t="s">
        <v>8</v>
      </c>
      <c r="S3021" t="b">
        <v>0</v>
      </c>
    </row>
    <row r="3022" spans="1:19">
      <c r="A3022" s="1">
        <v>3020</v>
      </c>
      <c r="B3022" t="s">
        <v>108</v>
      </c>
      <c r="C3022" t="s">
        <v>211</v>
      </c>
      <c r="D3022" t="s">
        <v>343</v>
      </c>
      <c r="E3022" t="s">
        <v>410</v>
      </c>
      <c r="F3022" t="s">
        <v>409</v>
      </c>
      <c r="I3022">
        <v>1000</v>
      </c>
      <c r="K3022" t="s">
        <v>377</v>
      </c>
      <c r="L3022" t="s">
        <v>306</v>
      </c>
      <c r="M3022" t="s">
        <v>305</v>
      </c>
      <c r="N3022" t="str">
        <f>_xlfn.IFNA(INDEX('[1]Unit _Table'!B:B, MATCH(H3022, '[1]Unit _Table'!A2952:A3951)), "")</f>
        <v/>
      </c>
      <c r="O3022" t="s">
        <v>8</v>
      </c>
      <c r="S3022" t="b">
        <v>0</v>
      </c>
    </row>
    <row r="3023" spans="1:19">
      <c r="A3023" s="1">
        <v>3021</v>
      </c>
      <c r="B3023" t="s">
        <v>31</v>
      </c>
      <c r="C3023" t="s">
        <v>32</v>
      </c>
      <c r="D3023" t="s">
        <v>343</v>
      </c>
      <c r="F3023" t="s">
        <v>308</v>
      </c>
      <c r="I3023" t="e">
        <f>IF(Table13[[#This Row],[Measurement_Kind]]="number", 1000, IF(Table13[[#This Row],[Measurement_Kind]]=OR("boolean", "str"), 1, "N/A"))</f>
        <v>#VALUE!</v>
      </c>
      <c r="N3023" t="str">
        <f>_xlfn.IFNA(INDEX('[1]Unit _Table'!B:B, MATCH(H3023, '[1]Unit _Table'!A:A)), "")</f>
        <v/>
      </c>
      <c r="O3023" t="s">
        <v>8</v>
      </c>
      <c r="S3023" t="b">
        <v>0</v>
      </c>
    </row>
    <row r="3024" spans="1:19">
      <c r="A3024" s="1">
        <v>3022</v>
      </c>
      <c r="B3024" t="s">
        <v>31</v>
      </c>
      <c r="C3024" t="s">
        <v>753</v>
      </c>
      <c r="D3024" t="s">
        <v>343</v>
      </c>
      <c r="F3024" t="s">
        <v>308</v>
      </c>
      <c r="I3024" t="e">
        <f>IF(Table13[[#This Row],[Measurement_Kind]]="number", 1000, IF(Table13[[#This Row],[Measurement_Kind]]=OR("boolean", "str"), 1, "N/A"))</f>
        <v>#VALUE!</v>
      </c>
      <c r="N3024" t="str">
        <f>_xlfn.IFNA(INDEX('[1]Unit _Table'!B:B, MATCH(H3024, '[1]Unit _Table'!A:A)), "")</f>
        <v/>
      </c>
      <c r="O3024" t="s">
        <v>8</v>
      </c>
      <c r="S3024" t="b">
        <v>0</v>
      </c>
    </row>
    <row r="3025" spans="1:19">
      <c r="A3025" s="1">
        <v>3023</v>
      </c>
      <c r="B3025" t="s">
        <v>111</v>
      </c>
      <c r="C3025" t="s">
        <v>112</v>
      </c>
      <c r="D3025" t="s">
        <v>343</v>
      </c>
      <c r="F3025" t="s">
        <v>308</v>
      </c>
      <c r="I3025" t="e">
        <f>IF(Table13[[#This Row],[Measurement_Kind]]="number", 1000, IF(Table13[[#This Row],[Measurement_Kind]]=OR("boolean", "str"), 1, "N/A"))</f>
        <v>#VALUE!</v>
      </c>
      <c r="N3025" t="str">
        <f>_xlfn.IFNA(INDEX('[1]Unit _Table'!B:B, MATCH(H3025, '[1]Unit _Table'!A:A)), "")</f>
        <v/>
      </c>
      <c r="O3025" t="s">
        <v>8</v>
      </c>
      <c r="S3025" t="b">
        <v>0</v>
      </c>
    </row>
    <row r="3026" spans="1:19">
      <c r="A3026" s="1">
        <v>3024</v>
      </c>
      <c r="B3026" t="s">
        <v>111</v>
      </c>
      <c r="C3026" t="s">
        <v>113</v>
      </c>
      <c r="D3026" t="s">
        <v>343</v>
      </c>
      <c r="F3026" t="s">
        <v>308</v>
      </c>
      <c r="I3026" t="e">
        <f>IF(Table13[[#This Row],[Measurement_Kind]]="number", 1000, IF(Table13[[#This Row],[Measurement_Kind]]=OR("boolean", "str"), 1, "N/A"))</f>
        <v>#VALUE!</v>
      </c>
      <c r="N3026" t="str">
        <f>_xlfn.IFNA(INDEX('[1]Unit _Table'!B:B, MATCH(H3026, '[1]Unit _Table'!A:A)), "")</f>
        <v/>
      </c>
      <c r="O3026" t="s">
        <v>8</v>
      </c>
      <c r="S3026" t="b">
        <v>0</v>
      </c>
    </row>
    <row r="3027" spans="1:19">
      <c r="A3027" s="1">
        <v>3025</v>
      </c>
      <c r="B3027" t="s">
        <v>33</v>
      </c>
      <c r="C3027" t="s">
        <v>38</v>
      </c>
      <c r="D3027" t="s">
        <v>343</v>
      </c>
      <c r="F3027" t="s">
        <v>308</v>
      </c>
      <c r="I3027" t="e">
        <f>IF(Table13[[#This Row],[Measurement_Kind]]="number", 1000, IF(Table13[[#This Row],[Measurement_Kind]]=OR("boolean", "str"), 1, "N/A"))</f>
        <v>#VALUE!</v>
      </c>
      <c r="N3027" t="str">
        <f>_xlfn.IFNA(INDEX('[1]Unit _Table'!B:B, MATCH(H3027, '[1]Unit _Table'!A:A)), "")</f>
        <v/>
      </c>
      <c r="O3027" t="s">
        <v>8</v>
      </c>
      <c r="S3027" t="b">
        <v>0</v>
      </c>
    </row>
    <row r="3028" spans="1:19">
      <c r="A3028" s="1">
        <v>3026</v>
      </c>
      <c r="B3028" t="s">
        <v>33</v>
      </c>
      <c r="C3028" t="s">
        <v>34</v>
      </c>
      <c r="D3028" t="s">
        <v>343</v>
      </c>
      <c r="F3028" t="s">
        <v>308</v>
      </c>
      <c r="I3028" t="e">
        <f>IF(Table13[[#This Row],[Measurement_Kind]]="number", 1000, IF(Table13[[#This Row],[Measurement_Kind]]=OR("boolean", "str"), 1, "N/A"))</f>
        <v>#VALUE!</v>
      </c>
      <c r="N3028" t="str">
        <f>_xlfn.IFNA(INDEX('[1]Unit _Table'!B:B, MATCH(H3028, '[1]Unit _Table'!A:A)), "")</f>
        <v/>
      </c>
      <c r="O3028" t="s">
        <v>8</v>
      </c>
      <c r="S3028" t="b">
        <v>0</v>
      </c>
    </row>
    <row r="3029" spans="1:19">
      <c r="A3029" s="1">
        <v>3027</v>
      </c>
      <c r="B3029" t="s">
        <v>33</v>
      </c>
      <c r="C3029" t="s">
        <v>566</v>
      </c>
      <c r="D3029" t="s">
        <v>343</v>
      </c>
      <c r="F3029" t="s">
        <v>308</v>
      </c>
      <c r="I3029">
        <v>1</v>
      </c>
      <c r="M3029" t="s">
        <v>305</v>
      </c>
      <c r="N3029" t="str">
        <f>_xlfn.IFNA(INDEX('[1]Unit _Table'!B:B, MATCH(H3029, '[1]Unit _Table'!A:A)), "")</f>
        <v/>
      </c>
      <c r="O3029" t="s">
        <v>8</v>
      </c>
      <c r="S3029" t="b">
        <v>0</v>
      </c>
    </row>
    <row r="3030" spans="1:19">
      <c r="A3030" s="1">
        <v>3028</v>
      </c>
      <c r="B3030" t="s">
        <v>33</v>
      </c>
      <c r="C3030" t="s">
        <v>216</v>
      </c>
      <c r="D3030" t="s">
        <v>343</v>
      </c>
      <c r="F3030" t="s">
        <v>308</v>
      </c>
      <c r="I3030">
        <v>1</v>
      </c>
      <c r="M3030" t="s">
        <v>305</v>
      </c>
      <c r="N3030" t="str">
        <f>_xlfn.IFNA(INDEX('[1]Unit _Table'!B:B, MATCH(H3030, '[1]Unit _Table'!A:A)), "")</f>
        <v/>
      </c>
      <c r="O3030" t="s">
        <v>8</v>
      </c>
      <c r="S3030" t="b">
        <v>0</v>
      </c>
    </row>
    <row r="3031" spans="1:19">
      <c r="A3031" s="1">
        <v>3029</v>
      </c>
      <c r="B3031" t="s">
        <v>33</v>
      </c>
      <c r="C3031" t="s">
        <v>214</v>
      </c>
      <c r="D3031" t="s">
        <v>343</v>
      </c>
      <c r="F3031" t="s">
        <v>308</v>
      </c>
      <c r="I3031">
        <v>1</v>
      </c>
      <c r="M3031" t="s">
        <v>305</v>
      </c>
      <c r="N3031" t="str">
        <f>_xlfn.IFNA(INDEX('[1]Unit _Table'!B:B, MATCH(H3031, '[1]Unit _Table'!A:A)), "")</f>
        <v/>
      </c>
      <c r="O3031" t="s">
        <v>8</v>
      </c>
      <c r="S3031" t="b">
        <v>0</v>
      </c>
    </row>
    <row r="3032" spans="1:19">
      <c r="A3032" s="1">
        <v>3030</v>
      </c>
      <c r="B3032" t="s">
        <v>33</v>
      </c>
      <c r="C3032" t="s">
        <v>213</v>
      </c>
      <c r="D3032" t="s">
        <v>343</v>
      </c>
      <c r="F3032" t="s">
        <v>308</v>
      </c>
      <c r="I3032" t="e">
        <f>IF(Table13[[#This Row],[Measurement_Kind]]="number", 1000, IF(Table13[[#This Row],[Measurement_Kind]]=OR("boolean", "str"), 1, "N/A"))</f>
        <v>#VALUE!</v>
      </c>
      <c r="L3032" t="s">
        <v>306</v>
      </c>
      <c r="M3032" t="s">
        <v>305</v>
      </c>
      <c r="N3032" t="str">
        <f>_xlfn.IFNA(INDEX('[1]Unit _Table'!B:B, MATCH(H3032, '[1]Unit _Table'!A:A)), "")</f>
        <v/>
      </c>
      <c r="O3032" t="s">
        <v>8</v>
      </c>
      <c r="S3032" t="b">
        <v>0</v>
      </c>
    </row>
    <row r="3033" spans="1:19">
      <c r="A3033" s="1">
        <v>3031</v>
      </c>
      <c r="B3033" t="s">
        <v>33</v>
      </c>
      <c r="C3033" t="s">
        <v>215</v>
      </c>
      <c r="D3033" t="s">
        <v>343</v>
      </c>
      <c r="F3033" t="s">
        <v>308</v>
      </c>
      <c r="I3033">
        <v>1</v>
      </c>
      <c r="M3033" t="s">
        <v>305</v>
      </c>
      <c r="N3033" t="str">
        <f>_xlfn.IFNA(INDEX('[1]Unit _Table'!B:B, MATCH(H3033, '[1]Unit _Table'!A:A)), "")</f>
        <v/>
      </c>
      <c r="O3033" t="s">
        <v>8</v>
      </c>
      <c r="S3033" t="b">
        <v>0</v>
      </c>
    </row>
    <row r="3034" spans="1:19">
      <c r="A3034" s="1">
        <v>3032</v>
      </c>
      <c r="B3034" t="s">
        <v>33</v>
      </c>
      <c r="C3034" t="s">
        <v>35</v>
      </c>
      <c r="D3034" t="s">
        <v>343</v>
      </c>
      <c r="F3034" t="s">
        <v>308</v>
      </c>
      <c r="I3034" t="e">
        <f>IF(Table13[[#This Row],[Measurement_Kind]]="number", 1000, IF(Table13[[#This Row],[Measurement_Kind]]=OR("boolean", "str"), 1, "N/A"))</f>
        <v>#VALUE!</v>
      </c>
      <c r="N3034" t="str">
        <f>_xlfn.IFNA(INDEX('[1]Unit _Table'!B:B, MATCH(H3034, '[1]Unit _Table'!A:A)), "")</f>
        <v/>
      </c>
      <c r="O3034" t="s">
        <v>8</v>
      </c>
      <c r="S3034" t="b">
        <v>0</v>
      </c>
    </row>
    <row r="3035" spans="1:19">
      <c r="A3035" s="1">
        <v>3033</v>
      </c>
      <c r="B3035" t="s">
        <v>33</v>
      </c>
      <c r="C3035" t="s">
        <v>479</v>
      </c>
      <c r="D3035" t="s">
        <v>343</v>
      </c>
      <c r="F3035" t="s">
        <v>308</v>
      </c>
      <c r="I3035" t="e">
        <f>IF(Table13[[#This Row],[Measurement_Kind]]="number", 1000, IF(Table13[[#This Row],[Measurement_Kind]]=OR("boolean", "str"), 1, "N/A"))</f>
        <v>#VALUE!</v>
      </c>
      <c r="N3035" t="str">
        <f>_xlfn.IFNA(INDEX('[1]Unit _Table'!B:B, MATCH(H3035, '[1]Unit _Table'!A:A)), "")</f>
        <v/>
      </c>
      <c r="O3035" t="s">
        <v>8</v>
      </c>
      <c r="S3035" t="b">
        <v>0</v>
      </c>
    </row>
    <row r="3036" spans="1:19">
      <c r="A3036" s="1">
        <v>3034</v>
      </c>
      <c r="B3036" t="s">
        <v>45</v>
      </c>
      <c r="C3036" t="s">
        <v>47</v>
      </c>
      <c r="D3036" t="s">
        <v>343</v>
      </c>
      <c r="F3036" t="s">
        <v>308</v>
      </c>
      <c r="I3036" t="e">
        <f>IF(Table13[[#This Row],[Measurement_Kind]]="number", 1000, IF(Table13[[#This Row],[Measurement_Kind]]=OR("boolean", "str"), 1, "N/A"))</f>
        <v>#VALUE!</v>
      </c>
      <c r="N3036" t="str">
        <f>_xlfn.IFNA(INDEX('[1]Unit _Table'!B:B, MATCH(H3036, '[1]Unit _Table'!A:A)), "")</f>
        <v/>
      </c>
      <c r="O3036" t="s">
        <v>8</v>
      </c>
      <c r="S3036" t="b">
        <v>0</v>
      </c>
    </row>
    <row r="3037" spans="1:19">
      <c r="A3037" s="1">
        <v>3035</v>
      </c>
      <c r="B3037" t="s">
        <v>45</v>
      </c>
      <c r="C3037" t="s">
        <v>48</v>
      </c>
      <c r="D3037" t="s">
        <v>343</v>
      </c>
      <c r="F3037" t="s">
        <v>308</v>
      </c>
      <c r="I3037" t="e">
        <f>IF(Table13[[#This Row],[Measurement_Kind]]="number", 1000, IF(Table13[[#This Row],[Measurement_Kind]]=OR("boolean", "str"), 1, "N/A"))</f>
        <v>#VALUE!</v>
      </c>
      <c r="N3037" t="str">
        <f>_xlfn.IFNA(INDEX('[1]Unit _Table'!B:B, MATCH(H3037, '[1]Unit _Table'!A:A)), "")</f>
        <v/>
      </c>
      <c r="O3037" t="s">
        <v>8</v>
      </c>
      <c r="S3037" t="b">
        <v>0</v>
      </c>
    </row>
    <row r="3038" spans="1:19">
      <c r="A3038" s="1">
        <v>3036</v>
      </c>
      <c r="B3038" t="s">
        <v>45</v>
      </c>
      <c r="C3038" t="s">
        <v>49</v>
      </c>
      <c r="D3038" t="s">
        <v>343</v>
      </c>
      <c r="F3038" t="s">
        <v>308</v>
      </c>
      <c r="I3038" t="e">
        <f>IF(Table13[[#This Row],[Measurement_Kind]]="number", 1000, IF(Table13[[#This Row],[Measurement_Kind]]=OR("boolean", "str"), 1, "N/A"))</f>
        <v>#VALUE!</v>
      </c>
      <c r="N3038" t="str">
        <f>_xlfn.IFNA(INDEX('[1]Unit _Table'!B:B, MATCH(H3038, '[1]Unit _Table'!A:A)), "")</f>
        <v/>
      </c>
      <c r="O3038" t="s">
        <v>8</v>
      </c>
      <c r="S3038" t="b">
        <v>0</v>
      </c>
    </row>
    <row r="3039" spans="1:19">
      <c r="A3039" s="1">
        <v>3037</v>
      </c>
      <c r="B3039" t="s">
        <v>45</v>
      </c>
      <c r="C3039" t="s">
        <v>50</v>
      </c>
      <c r="D3039" t="s">
        <v>343</v>
      </c>
      <c r="F3039" t="s">
        <v>308</v>
      </c>
      <c r="I3039" t="e">
        <f>IF(Table13[[#This Row],[Measurement_Kind]]="number", 1000, IF(Table13[[#This Row],[Measurement_Kind]]=OR("boolean", "str"), 1, "N/A"))</f>
        <v>#VALUE!</v>
      </c>
      <c r="N3039" t="str">
        <f>_xlfn.IFNA(INDEX('[1]Unit _Table'!B:B, MATCH(H3039, '[1]Unit _Table'!A:A)), "")</f>
        <v/>
      </c>
      <c r="O3039" t="s">
        <v>8</v>
      </c>
      <c r="S3039" t="b">
        <v>0</v>
      </c>
    </row>
    <row r="3040" spans="1:19">
      <c r="A3040" s="1">
        <v>3038</v>
      </c>
      <c r="B3040" t="s">
        <v>45</v>
      </c>
      <c r="C3040" t="s">
        <v>52</v>
      </c>
      <c r="D3040" t="s">
        <v>343</v>
      </c>
      <c r="F3040" t="s">
        <v>308</v>
      </c>
      <c r="I3040" t="e">
        <f>IF(Table13[[#This Row],[Measurement_Kind]]="number", 1000, IF(Table13[[#This Row],[Measurement_Kind]]=OR("boolean", "str"), 1, "N/A"))</f>
        <v>#VALUE!</v>
      </c>
      <c r="N3040" t="str">
        <f>_xlfn.IFNA(INDEX('[1]Unit _Table'!B:B, MATCH(H3040, '[1]Unit _Table'!A:A)), "")</f>
        <v/>
      </c>
      <c r="O3040" t="s">
        <v>8</v>
      </c>
      <c r="S3040" t="b">
        <v>0</v>
      </c>
    </row>
    <row r="3041" spans="1:19">
      <c r="A3041" s="1">
        <v>3039</v>
      </c>
      <c r="B3041" t="s">
        <v>45</v>
      </c>
      <c r="C3041" t="s">
        <v>53</v>
      </c>
      <c r="D3041" t="s">
        <v>343</v>
      </c>
      <c r="F3041" t="s">
        <v>308</v>
      </c>
      <c r="I3041" t="e">
        <f>IF(Table13[[#This Row],[Measurement_Kind]]="number", 1000, IF(Table13[[#This Row],[Measurement_Kind]]=OR("boolean", "str"), 1, "N/A"))</f>
        <v>#VALUE!</v>
      </c>
      <c r="N3041" t="str">
        <f>_xlfn.IFNA(INDEX('[1]Unit _Table'!B:B, MATCH(H3041, '[1]Unit _Table'!A:A)), "")</f>
        <v/>
      </c>
      <c r="O3041" t="s">
        <v>8</v>
      </c>
      <c r="S3041" t="b">
        <v>0</v>
      </c>
    </row>
    <row r="3042" spans="1:19">
      <c r="A3042" s="1">
        <v>3040</v>
      </c>
      <c r="B3042" t="s">
        <v>45</v>
      </c>
      <c r="C3042" t="s">
        <v>54</v>
      </c>
      <c r="D3042" t="s">
        <v>343</v>
      </c>
      <c r="F3042" t="s">
        <v>308</v>
      </c>
      <c r="I3042" t="e">
        <f>IF(Table13[[#This Row],[Measurement_Kind]]="number", 1000, IF(Table13[[#This Row],[Measurement_Kind]]=OR("boolean", "str"), 1, "N/A"))</f>
        <v>#VALUE!</v>
      </c>
      <c r="N3042" t="str">
        <f>_xlfn.IFNA(INDEX('[1]Unit _Table'!B:B, MATCH(H3042, '[1]Unit _Table'!A:A)), "")</f>
        <v/>
      </c>
      <c r="O3042" t="s">
        <v>8</v>
      </c>
      <c r="S3042" t="b">
        <v>0</v>
      </c>
    </row>
    <row r="3043" spans="1:19">
      <c r="A3043" s="1">
        <v>3041</v>
      </c>
      <c r="B3043" t="s">
        <v>45</v>
      </c>
      <c r="C3043" t="s">
        <v>55</v>
      </c>
      <c r="D3043" t="s">
        <v>343</v>
      </c>
      <c r="F3043" t="s">
        <v>308</v>
      </c>
      <c r="I3043" t="e">
        <f>IF(Table13[[#This Row],[Measurement_Kind]]="number", 1000, IF(Table13[[#This Row],[Measurement_Kind]]=OR("boolean", "str"), 1, "N/A"))</f>
        <v>#VALUE!</v>
      </c>
      <c r="N3043" t="str">
        <f>_xlfn.IFNA(INDEX('[1]Unit _Table'!B:B, MATCH(H3043, '[1]Unit _Table'!A:A)), "")</f>
        <v/>
      </c>
      <c r="O3043" t="s">
        <v>8</v>
      </c>
      <c r="S3043" t="b">
        <v>0</v>
      </c>
    </row>
    <row r="3044" spans="1:19">
      <c r="A3044" s="1">
        <v>3042</v>
      </c>
      <c r="B3044" t="s">
        <v>45</v>
      </c>
      <c r="C3044" t="s">
        <v>56</v>
      </c>
      <c r="D3044" t="s">
        <v>343</v>
      </c>
      <c r="F3044" t="s">
        <v>308</v>
      </c>
      <c r="I3044" t="e">
        <f>IF(Table13[[#This Row],[Measurement_Kind]]="number", 1000, IF(Table13[[#This Row],[Measurement_Kind]]=OR("boolean", "str"), 1, "N/A"))</f>
        <v>#VALUE!</v>
      </c>
      <c r="N3044" t="str">
        <f>_xlfn.IFNA(INDEX('[1]Unit _Table'!B:B, MATCH(H3044, '[1]Unit _Table'!A:A)), "")</f>
        <v/>
      </c>
      <c r="O3044" t="s">
        <v>8</v>
      </c>
      <c r="S3044" t="b">
        <v>0</v>
      </c>
    </row>
    <row r="3045" spans="1:19">
      <c r="A3045" s="1">
        <v>3043</v>
      </c>
      <c r="B3045" t="s">
        <v>45</v>
      </c>
      <c r="C3045" t="s">
        <v>57</v>
      </c>
      <c r="D3045" t="s">
        <v>343</v>
      </c>
      <c r="F3045" t="s">
        <v>308</v>
      </c>
      <c r="I3045" t="e">
        <f>IF(Table13[[#This Row],[Measurement_Kind]]="number", 1000, IF(Table13[[#This Row],[Measurement_Kind]]=OR("boolean", "str"), 1, "N/A"))</f>
        <v>#VALUE!</v>
      </c>
      <c r="N3045" t="str">
        <f>_xlfn.IFNA(INDEX('[1]Unit _Table'!B:B, MATCH(H3045, '[1]Unit _Table'!A:A)), "")</f>
        <v/>
      </c>
      <c r="O3045" t="s">
        <v>8</v>
      </c>
      <c r="S3045" t="b">
        <v>0</v>
      </c>
    </row>
    <row r="3046" spans="1:19">
      <c r="A3046" s="1">
        <v>3044</v>
      </c>
      <c r="B3046" t="s">
        <v>45</v>
      </c>
      <c r="C3046" t="s">
        <v>58</v>
      </c>
      <c r="D3046" t="s">
        <v>343</v>
      </c>
      <c r="F3046" t="s">
        <v>308</v>
      </c>
      <c r="I3046" t="e">
        <f>IF(Table13[[#This Row],[Measurement_Kind]]="number", 1000, IF(Table13[[#This Row],[Measurement_Kind]]=OR("boolean", "str"), 1, "N/A"))</f>
        <v>#VALUE!</v>
      </c>
      <c r="N3046" t="str">
        <f>_xlfn.IFNA(INDEX('[1]Unit _Table'!B:B, MATCH(H3046, '[1]Unit _Table'!A:A)), "")</f>
        <v/>
      </c>
      <c r="O3046" t="s">
        <v>8</v>
      </c>
      <c r="S3046" t="b">
        <v>0</v>
      </c>
    </row>
    <row r="3047" spans="1:19">
      <c r="A3047" s="1">
        <v>3045</v>
      </c>
      <c r="B3047" t="s">
        <v>45</v>
      </c>
      <c r="C3047" t="s">
        <v>59</v>
      </c>
      <c r="D3047" t="s">
        <v>343</v>
      </c>
      <c r="F3047" t="s">
        <v>308</v>
      </c>
      <c r="I3047" t="e">
        <f>IF(Table13[[#This Row],[Measurement_Kind]]="number", 1000, IF(Table13[[#This Row],[Measurement_Kind]]=OR("boolean", "str"), 1, "N/A"))</f>
        <v>#VALUE!</v>
      </c>
      <c r="N3047" t="str">
        <f>_xlfn.IFNA(INDEX('[1]Unit _Table'!B:B, MATCH(H3047, '[1]Unit _Table'!A:A)), "")</f>
        <v/>
      </c>
      <c r="O3047" t="s">
        <v>8</v>
      </c>
      <c r="S3047" t="b">
        <v>0</v>
      </c>
    </row>
    <row r="3048" spans="1:19">
      <c r="A3048" s="1">
        <v>3046</v>
      </c>
      <c r="B3048" t="s">
        <v>45</v>
      </c>
      <c r="C3048" t="s">
        <v>60</v>
      </c>
      <c r="D3048" t="s">
        <v>343</v>
      </c>
      <c r="F3048" t="s">
        <v>308</v>
      </c>
      <c r="I3048" t="e">
        <f>IF(Table13[[#This Row],[Measurement_Kind]]="number", 1000, IF(Table13[[#This Row],[Measurement_Kind]]=OR("boolean", "str"), 1, "N/A"))</f>
        <v>#VALUE!</v>
      </c>
      <c r="N3048" t="str">
        <f>_xlfn.IFNA(INDEX('[1]Unit _Table'!B:B, MATCH(H3048, '[1]Unit _Table'!A:A)), "")</f>
        <v/>
      </c>
      <c r="O3048" t="s">
        <v>8</v>
      </c>
      <c r="S3048" t="b">
        <v>0</v>
      </c>
    </row>
    <row r="3049" spans="1:19">
      <c r="A3049" s="1">
        <v>3047</v>
      </c>
      <c r="B3049" t="s">
        <v>45</v>
      </c>
      <c r="C3049" t="s">
        <v>120</v>
      </c>
      <c r="D3049" t="s">
        <v>343</v>
      </c>
      <c r="F3049" t="s">
        <v>308</v>
      </c>
      <c r="I3049" t="e">
        <f>IF(Table13[[#This Row],[Measurement_Kind]]="number", 1000, IF(Table13[[#This Row],[Measurement_Kind]]=OR("boolean", "str"), 1, "N/A"))</f>
        <v>#VALUE!</v>
      </c>
      <c r="N3049" t="str">
        <f>_xlfn.IFNA(INDEX('[1]Unit _Table'!B:B, MATCH(H3049, '[1]Unit _Table'!A:A)), "")</f>
        <v/>
      </c>
      <c r="O3049" t="s">
        <v>8</v>
      </c>
      <c r="S3049" t="b">
        <v>0</v>
      </c>
    </row>
    <row r="3050" spans="1:19">
      <c r="A3050" s="1">
        <v>3048</v>
      </c>
      <c r="B3050" t="s">
        <v>45</v>
      </c>
      <c r="C3050" t="s">
        <v>61</v>
      </c>
      <c r="D3050" t="s">
        <v>343</v>
      </c>
      <c r="F3050" t="s">
        <v>308</v>
      </c>
      <c r="I3050" t="e">
        <f>IF(Table13[[#This Row],[Measurement_Kind]]="number", 1000, IF(Table13[[#This Row],[Measurement_Kind]]=OR("boolean", "str"), 1, "N/A"))</f>
        <v>#VALUE!</v>
      </c>
      <c r="N3050" t="str">
        <f>_xlfn.IFNA(INDEX('[1]Unit _Table'!B:B, MATCH(H3050, '[1]Unit _Table'!A:A)), "")</f>
        <v/>
      </c>
      <c r="O3050" t="s">
        <v>8</v>
      </c>
      <c r="S3050" t="b">
        <v>0</v>
      </c>
    </row>
    <row r="3051" spans="1:19">
      <c r="A3051" s="1">
        <v>3049</v>
      </c>
      <c r="B3051" t="s">
        <v>45</v>
      </c>
      <c r="C3051" t="s">
        <v>62</v>
      </c>
      <c r="D3051" t="s">
        <v>343</v>
      </c>
      <c r="F3051" t="s">
        <v>308</v>
      </c>
      <c r="I3051" t="e">
        <f>IF(Table13[[#This Row],[Measurement_Kind]]="number", 1000, IF(Table13[[#This Row],[Measurement_Kind]]=OR("boolean", "str"), 1, "N/A"))</f>
        <v>#VALUE!</v>
      </c>
      <c r="N3051" t="str">
        <f>_xlfn.IFNA(INDEX('[1]Unit _Table'!B:B, MATCH(H3051, '[1]Unit _Table'!A:A)), "")</f>
        <v/>
      </c>
      <c r="O3051" t="s">
        <v>8</v>
      </c>
      <c r="S3051" t="b">
        <v>0</v>
      </c>
    </row>
    <row r="3052" spans="1:19">
      <c r="A3052" s="1">
        <v>3050</v>
      </c>
      <c r="B3052" t="s">
        <v>45</v>
      </c>
      <c r="C3052" t="s">
        <v>63</v>
      </c>
      <c r="D3052" t="s">
        <v>343</v>
      </c>
      <c r="F3052" t="s">
        <v>308</v>
      </c>
      <c r="I3052">
        <v>1</v>
      </c>
      <c r="L3052" t="s">
        <v>541</v>
      </c>
      <c r="M3052" t="s">
        <v>298</v>
      </c>
      <c r="N3052" t="str">
        <f>_xlfn.IFNA(INDEX('[1]Unit _Table'!B:B, MATCH(H3052, '[1]Unit _Table'!A:A)), "")</f>
        <v/>
      </c>
      <c r="O3052" t="s">
        <v>8</v>
      </c>
      <c r="S3052" t="b">
        <v>0</v>
      </c>
    </row>
    <row r="3053" spans="1:19">
      <c r="A3053" s="1">
        <v>3051</v>
      </c>
      <c r="B3053" t="s">
        <v>45</v>
      </c>
      <c r="C3053" t="s">
        <v>65</v>
      </c>
      <c r="D3053" t="s">
        <v>343</v>
      </c>
      <c r="F3053" t="s">
        <v>308</v>
      </c>
      <c r="I3053" t="e">
        <f>IF(Table13[[#This Row],[Measurement_Kind]]="number", 1000, IF(Table13[[#This Row],[Measurement_Kind]]=OR("boolean", "str"), 1, "N/A"))</f>
        <v>#VALUE!</v>
      </c>
      <c r="N3053" t="str">
        <f>_xlfn.IFNA(INDEX('[1]Unit _Table'!B:B, MATCH(H3053, '[1]Unit _Table'!A:A)), "")</f>
        <v/>
      </c>
      <c r="O3053" t="s">
        <v>8</v>
      </c>
      <c r="S3053" t="b">
        <v>0</v>
      </c>
    </row>
    <row r="3054" spans="1:19">
      <c r="A3054" s="1">
        <v>3052</v>
      </c>
      <c r="B3054" t="s">
        <v>45</v>
      </c>
      <c r="C3054" t="s">
        <v>66</v>
      </c>
      <c r="D3054" t="s">
        <v>343</v>
      </c>
      <c r="F3054" t="s">
        <v>308</v>
      </c>
      <c r="I3054" t="e">
        <f>IF(Table13[[#This Row],[Measurement_Kind]]="number", 1000, IF(Table13[[#This Row],[Measurement_Kind]]=OR("boolean", "str"), 1, "N/A"))</f>
        <v>#VALUE!</v>
      </c>
      <c r="N3054" t="str">
        <f>_xlfn.IFNA(INDEX('[1]Unit _Table'!B:B, MATCH(H3054, '[1]Unit _Table'!A:A)), "")</f>
        <v/>
      </c>
      <c r="O3054" t="s">
        <v>8</v>
      </c>
      <c r="S3054" t="b">
        <v>0</v>
      </c>
    </row>
    <row r="3055" spans="1:19">
      <c r="A3055" s="1">
        <v>3053</v>
      </c>
      <c r="B3055" t="s">
        <v>45</v>
      </c>
      <c r="C3055" t="s">
        <v>67</v>
      </c>
      <c r="D3055" t="s">
        <v>343</v>
      </c>
      <c r="F3055" t="s">
        <v>308</v>
      </c>
      <c r="I3055" t="e">
        <f>IF(Table13[[#This Row],[Measurement_Kind]]="number", 1000, IF(Table13[[#This Row],[Measurement_Kind]]=OR("boolean", "str"), 1, "N/A"))</f>
        <v>#VALUE!</v>
      </c>
      <c r="N3055" t="str">
        <f>_xlfn.IFNA(INDEX('[1]Unit _Table'!B:B, MATCH(H3055, '[1]Unit _Table'!A:A)), "")</f>
        <v/>
      </c>
      <c r="O3055" t="s">
        <v>8</v>
      </c>
      <c r="S3055" t="b">
        <v>0</v>
      </c>
    </row>
    <row r="3056" spans="1:19">
      <c r="A3056" s="1">
        <v>3054</v>
      </c>
      <c r="B3056" t="s">
        <v>45</v>
      </c>
      <c r="C3056" t="s">
        <v>68</v>
      </c>
      <c r="D3056" t="s">
        <v>343</v>
      </c>
      <c r="F3056" t="s">
        <v>308</v>
      </c>
      <c r="I3056" t="e">
        <f>IF(Table13[[#This Row],[Measurement_Kind]]="number", 1000, IF(Table13[[#This Row],[Measurement_Kind]]=OR("boolean", "str"), 1, "N/A"))</f>
        <v>#VALUE!</v>
      </c>
      <c r="N3056" t="str">
        <f>_xlfn.IFNA(INDEX('[1]Unit _Table'!B:B, MATCH(H3056, '[1]Unit _Table'!A:A)), "")</f>
        <v/>
      </c>
      <c r="O3056" t="s">
        <v>8</v>
      </c>
      <c r="S3056" t="b">
        <v>0</v>
      </c>
    </row>
    <row r="3057" spans="1:19">
      <c r="A3057" s="1">
        <v>3055</v>
      </c>
      <c r="B3057" t="s">
        <v>45</v>
      </c>
      <c r="C3057" t="s">
        <v>70</v>
      </c>
      <c r="D3057" t="s">
        <v>343</v>
      </c>
      <c r="F3057" t="s">
        <v>308</v>
      </c>
      <c r="I3057" t="e">
        <f>IF(Table13[[#This Row],[Measurement_Kind]]="number", 1000, IF(Table13[[#This Row],[Measurement_Kind]]=OR("boolean", "str"), 1, "N/A"))</f>
        <v>#VALUE!</v>
      </c>
      <c r="N3057" t="str">
        <f>_xlfn.IFNA(INDEX('[1]Unit _Table'!B:B, MATCH(H3057, '[1]Unit _Table'!A:A)), "")</f>
        <v/>
      </c>
      <c r="O3057" t="s">
        <v>8</v>
      </c>
      <c r="S3057" t="b">
        <v>0</v>
      </c>
    </row>
    <row r="3058" spans="1:19">
      <c r="A3058" s="1">
        <v>3056</v>
      </c>
      <c r="B3058" t="s">
        <v>45</v>
      </c>
      <c r="C3058" t="s">
        <v>71</v>
      </c>
      <c r="D3058" t="s">
        <v>343</v>
      </c>
      <c r="F3058" t="s">
        <v>308</v>
      </c>
      <c r="I3058" t="e">
        <f>IF(Table13[[#This Row],[Measurement_Kind]]="number", 1000, IF(Table13[[#This Row],[Measurement_Kind]]=OR("boolean", "str"), 1, "N/A"))</f>
        <v>#VALUE!</v>
      </c>
      <c r="N3058" t="str">
        <f>_xlfn.IFNA(INDEX('[1]Unit _Table'!B:B, MATCH(H3058, '[1]Unit _Table'!A:A)), "")</f>
        <v/>
      </c>
      <c r="O3058" t="s">
        <v>8</v>
      </c>
      <c r="S3058" t="b">
        <v>0</v>
      </c>
    </row>
    <row r="3059" spans="1:19">
      <c r="A3059" s="1">
        <v>3057</v>
      </c>
      <c r="B3059" t="s">
        <v>45</v>
      </c>
      <c r="C3059" t="s">
        <v>72</v>
      </c>
      <c r="D3059" t="s">
        <v>343</v>
      </c>
      <c r="F3059" t="s">
        <v>308</v>
      </c>
      <c r="I3059" t="e">
        <f>IF(Table13[[#This Row],[Measurement_Kind]]="number", 1000, IF(Table13[[#This Row],[Measurement_Kind]]=OR("boolean", "str"), 1, "N/A"))</f>
        <v>#VALUE!</v>
      </c>
      <c r="N3059" t="str">
        <f>_xlfn.IFNA(INDEX('[1]Unit _Table'!B:B, MATCH(H3059, '[1]Unit _Table'!A:A)), "")</f>
        <v/>
      </c>
      <c r="O3059" t="s">
        <v>8</v>
      </c>
      <c r="S3059" t="b">
        <v>0</v>
      </c>
    </row>
    <row r="3060" spans="1:19">
      <c r="A3060" s="1">
        <v>3058</v>
      </c>
      <c r="B3060" t="s">
        <v>45</v>
      </c>
      <c r="C3060" t="s">
        <v>121</v>
      </c>
      <c r="D3060" t="s">
        <v>343</v>
      </c>
      <c r="F3060" t="s">
        <v>308</v>
      </c>
      <c r="I3060" t="e">
        <f>IF(Table13[[#This Row],[Measurement_Kind]]="number", 1000, IF(Table13[[#This Row],[Measurement_Kind]]=OR("boolean", "str"), 1, "N/A"))</f>
        <v>#VALUE!</v>
      </c>
      <c r="N3060" t="str">
        <f>_xlfn.IFNA(INDEX('[1]Unit _Table'!B:B, MATCH(H3060, '[1]Unit _Table'!A:A)), "")</f>
        <v/>
      </c>
      <c r="O3060" t="s">
        <v>8</v>
      </c>
      <c r="S3060" t="b">
        <v>0</v>
      </c>
    </row>
    <row r="3061" spans="1:19">
      <c r="A3061" s="1">
        <v>3059</v>
      </c>
      <c r="B3061" t="s">
        <v>45</v>
      </c>
      <c r="C3061" t="s">
        <v>74</v>
      </c>
      <c r="D3061" t="s">
        <v>343</v>
      </c>
      <c r="F3061" t="s">
        <v>308</v>
      </c>
      <c r="I3061" t="e">
        <f>IF(Table13[[#This Row],[Measurement_Kind]]="number", 1000, IF(Table13[[#This Row],[Measurement_Kind]]=OR("boolean", "str"), 1, "N/A"))</f>
        <v>#VALUE!</v>
      </c>
      <c r="N3061" t="str">
        <f>_xlfn.IFNA(INDEX('[1]Unit _Table'!B:B, MATCH(H3061, '[1]Unit _Table'!A:A)), "")</f>
        <v/>
      </c>
      <c r="O3061" t="s">
        <v>8</v>
      </c>
      <c r="S3061" t="b">
        <v>0</v>
      </c>
    </row>
    <row r="3062" spans="1:19">
      <c r="A3062" s="1">
        <v>3060</v>
      </c>
      <c r="B3062" t="s">
        <v>45</v>
      </c>
      <c r="C3062" t="s">
        <v>75</v>
      </c>
      <c r="D3062" t="s">
        <v>343</v>
      </c>
      <c r="F3062" t="s">
        <v>308</v>
      </c>
      <c r="I3062" t="e">
        <f>IF(Table13[[#This Row],[Measurement_Kind]]="number", 1000, IF(Table13[[#This Row],[Measurement_Kind]]=OR("boolean", "str"), 1, "N/A"))</f>
        <v>#VALUE!</v>
      </c>
      <c r="N3062" t="str">
        <f>_xlfn.IFNA(INDEX('[1]Unit _Table'!B:B, MATCH(H3062, '[1]Unit _Table'!A:A)), "")</f>
        <v/>
      </c>
      <c r="O3062" t="s">
        <v>8</v>
      </c>
      <c r="S3062" t="b">
        <v>0</v>
      </c>
    </row>
    <row r="3063" spans="1:19">
      <c r="A3063" s="1">
        <v>3061</v>
      </c>
      <c r="B3063" t="s">
        <v>45</v>
      </c>
      <c r="C3063" t="s">
        <v>77</v>
      </c>
      <c r="D3063" t="s">
        <v>343</v>
      </c>
      <c r="F3063" t="s">
        <v>308</v>
      </c>
      <c r="I3063" t="e">
        <f>IF(Table13[[#This Row],[Measurement_Kind]]="number", 1000, IF(Table13[[#This Row],[Measurement_Kind]]=OR("boolean", "str"), 1, "N/A"))</f>
        <v>#VALUE!</v>
      </c>
      <c r="N3063" t="str">
        <f>_xlfn.IFNA(INDEX('[1]Unit _Table'!B:B, MATCH(H3063, '[1]Unit _Table'!A:A)), "")</f>
        <v/>
      </c>
      <c r="O3063" t="s">
        <v>8</v>
      </c>
      <c r="S3063" t="b">
        <v>0</v>
      </c>
    </row>
    <row r="3064" spans="1:19">
      <c r="A3064" s="1">
        <v>3062</v>
      </c>
      <c r="B3064" t="s">
        <v>45</v>
      </c>
      <c r="C3064" t="s">
        <v>78</v>
      </c>
      <c r="D3064" t="s">
        <v>343</v>
      </c>
      <c r="F3064" t="s">
        <v>308</v>
      </c>
      <c r="I3064" t="e">
        <f>IF(Table13[[#This Row],[Measurement_Kind]]="number", 1000, IF(Table13[[#This Row],[Measurement_Kind]]=OR("boolean", "str"), 1, "N/A"))</f>
        <v>#VALUE!</v>
      </c>
      <c r="N3064" t="str">
        <f>_xlfn.IFNA(INDEX('[1]Unit _Table'!B:B, MATCH(H3064, '[1]Unit _Table'!A:A)), "")</f>
        <v/>
      </c>
      <c r="O3064" t="s">
        <v>8</v>
      </c>
      <c r="S3064" t="b">
        <v>0</v>
      </c>
    </row>
    <row r="3065" spans="1:19">
      <c r="A3065" s="1">
        <v>3063</v>
      </c>
      <c r="B3065" t="s">
        <v>45</v>
      </c>
      <c r="C3065" t="s">
        <v>79</v>
      </c>
      <c r="D3065" t="s">
        <v>343</v>
      </c>
      <c r="F3065" t="s">
        <v>308</v>
      </c>
      <c r="I3065" t="e">
        <f>IF(Table13[[#This Row],[Measurement_Kind]]="number", 1000, IF(Table13[[#This Row],[Measurement_Kind]]=OR("boolean", "str"), 1, "N/A"))</f>
        <v>#VALUE!</v>
      </c>
      <c r="N3065" t="str">
        <f>_xlfn.IFNA(INDEX('[1]Unit _Table'!B:B, MATCH(H3065, '[1]Unit _Table'!A:A)), "")</f>
        <v/>
      </c>
      <c r="O3065" t="s">
        <v>8</v>
      </c>
      <c r="S3065" t="b">
        <v>0</v>
      </c>
    </row>
    <row r="3066" spans="1:19">
      <c r="A3066" s="1">
        <v>3064</v>
      </c>
      <c r="B3066" t="s">
        <v>45</v>
      </c>
      <c r="C3066" t="s">
        <v>80</v>
      </c>
      <c r="D3066" t="s">
        <v>343</v>
      </c>
      <c r="F3066" t="s">
        <v>308</v>
      </c>
      <c r="I3066" t="e">
        <f>IF(Table13[[#This Row],[Measurement_Kind]]="number", 1000, IF(Table13[[#This Row],[Measurement_Kind]]=OR("boolean", "str"), 1, "N/A"))</f>
        <v>#VALUE!</v>
      </c>
      <c r="N3066" t="str">
        <f>_xlfn.IFNA(INDEX('[1]Unit _Table'!B:B, MATCH(H3066, '[1]Unit _Table'!A:A)), "")</f>
        <v/>
      </c>
      <c r="O3066" t="s">
        <v>8</v>
      </c>
      <c r="S3066" t="b">
        <v>0</v>
      </c>
    </row>
    <row r="3067" spans="1:19">
      <c r="A3067" s="1">
        <v>3065</v>
      </c>
      <c r="B3067" t="s">
        <v>45</v>
      </c>
      <c r="C3067" t="s">
        <v>89</v>
      </c>
      <c r="D3067" t="s">
        <v>343</v>
      </c>
      <c r="F3067" t="s">
        <v>308</v>
      </c>
      <c r="I3067" t="e">
        <f>IF(Table13[[#This Row],[Measurement_Kind]]="number", 1000, IF(Table13[[#This Row],[Measurement_Kind]]=OR("boolean", "str"), 1, "N/A"))</f>
        <v>#VALUE!</v>
      </c>
      <c r="N3067" t="str">
        <f>_xlfn.IFNA(INDEX('[1]Unit _Table'!B:B, MATCH(H3067, '[1]Unit _Table'!A:A)), "")</f>
        <v/>
      </c>
      <c r="O3067" t="s">
        <v>8</v>
      </c>
      <c r="S3067" t="b">
        <v>0</v>
      </c>
    </row>
    <row r="3068" spans="1:19">
      <c r="A3068" s="1">
        <v>3066</v>
      </c>
      <c r="B3068" t="s">
        <v>45</v>
      </c>
      <c r="C3068" t="s">
        <v>90</v>
      </c>
      <c r="D3068" t="s">
        <v>343</v>
      </c>
      <c r="F3068" t="s">
        <v>308</v>
      </c>
      <c r="I3068" t="e">
        <f>IF(Table13[[#This Row],[Measurement_Kind]]="number", 1000, IF(Table13[[#This Row],[Measurement_Kind]]=OR("boolean", "str"), 1, "N/A"))</f>
        <v>#VALUE!</v>
      </c>
      <c r="N3068" t="str">
        <f>_xlfn.IFNA(INDEX('[1]Unit _Table'!B:B, MATCH(H3068, '[1]Unit _Table'!A:A)), "")</f>
        <v/>
      </c>
      <c r="O3068" t="s">
        <v>8</v>
      </c>
      <c r="S3068" t="b">
        <v>0</v>
      </c>
    </row>
    <row r="3069" spans="1:19">
      <c r="A3069" s="1">
        <v>3067</v>
      </c>
      <c r="B3069" t="s">
        <v>45</v>
      </c>
      <c r="C3069" t="s">
        <v>91</v>
      </c>
      <c r="D3069" t="s">
        <v>343</v>
      </c>
      <c r="F3069" t="s">
        <v>308</v>
      </c>
      <c r="I3069" t="e">
        <f>IF(Table13[[#This Row],[Measurement_Kind]]="number", 1000, IF(Table13[[#This Row],[Measurement_Kind]]=OR("boolean", "str"), 1, "N/A"))</f>
        <v>#VALUE!</v>
      </c>
      <c r="N3069" t="str">
        <f>_xlfn.IFNA(INDEX('[1]Unit _Table'!B:B, MATCH(H3069, '[1]Unit _Table'!A:A)), "")</f>
        <v/>
      </c>
      <c r="O3069" t="s">
        <v>8</v>
      </c>
      <c r="S3069" t="b">
        <v>0</v>
      </c>
    </row>
    <row r="3070" spans="1:19">
      <c r="A3070" s="1">
        <v>3068</v>
      </c>
      <c r="B3070" t="s">
        <v>45</v>
      </c>
      <c r="C3070" t="s">
        <v>92</v>
      </c>
      <c r="D3070" t="s">
        <v>343</v>
      </c>
      <c r="F3070" t="s">
        <v>308</v>
      </c>
      <c r="I3070" t="e">
        <f>IF(Table13[[#This Row],[Measurement_Kind]]="number", 1000, IF(Table13[[#This Row],[Measurement_Kind]]=OR("boolean", "str"), 1, "N/A"))</f>
        <v>#VALUE!</v>
      </c>
      <c r="N3070" t="str">
        <f>_xlfn.IFNA(INDEX('[1]Unit _Table'!B:B, MATCH(H3070, '[1]Unit _Table'!A:A)), "")</f>
        <v/>
      </c>
      <c r="O3070" t="s">
        <v>8</v>
      </c>
      <c r="S3070" t="b">
        <v>0</v>
      </c>
    </row>
    <row r="3071" spans="1:19">
      <c r="A3071" s="1">
        <v>3069</v>
      </c>
      <c r="B3071" t="s">
        <v>21</v>
      </c>
      <c r="C3071" t="s">
        <v>174</v>
      </c>
      <c r="D3071" t="s">
        <v>342</v>
      </c>
      <c r="E3071" t="s">
        <v>408</v>
      </c>
      <c r="F3071" t="s">
        <v>407</v>
      </c>
      <c r="H3071" t="s">
        <v>383</v>
      </c>
      <c r="I3071">
        <v>1000</v>
      </c>
      <c r="K3071" t="s">
        <v>425</v>
      </c>
      <c r="L3071" t="s">
        <v>423</v>
      </c>
      <c r="M3071" t="s">
        <v>380</v>
      </c>
      <c r="N3071" t="str">
        <f>_xlfn.IFNA(INDEX('[1]Unit _Table'!B:B, MATCH(H3071, '[1]Unit _Table'!$A$1:$A$1000)), "")</f>
        <v>fahrenheit</v>
      </c>
      <c r="O3071" t="s">
        <v>8</v>
      </c>
      <c r="S3071" t="b">
        <v>0</v>
      </c>
    </row>
    <row r="3072" spans="1:19">
      <c r="A3072" s="1">
        <v>3070</v>
      </c>
      <c r="B3072" t="s">
        <v>21</v>
      </c>
      <c r="C3072" t="s">
        <v>175</v>
      </c>
      <c r="D3072" t="s">
        <v>342</v>
      </c>
      <c r="E3072" t="s">
        <v>408</v>
      </c>
      <c r="F3072" t="s">
        <v>407</v>
      </c>
      <c r="H3072" t="s">
        <v>383</v>
      </c>
      <c r="I3072">
        <v>1000</v>
      </c>
      <c r="K3072" t="s">
        <v>418</v>
      </c>
      <c r="L3072" t="s">
        <v>423</v>
      </c>
      <c r="M3072" t="s">
        <v>380</v>
      </c>
      <c r="N3072" t="str">
        <f>_xlfn.IFNA(INDEX('[1]Unit _Table'!B:B, MATCH(H3072, '[1]Unit _Table'!$A$1:$A$1000)), "")</f>
        <v>fahrenheit</v>
      </c>
      <c r="O3072" t="s">
        <v>8</v>
      </c>
      <c r="S3072" t="b">
        <v>0</v>
      </c>
    </row>
    <row r="3073" spans="1:19">
      <c r="A3073" s="1">
        <v>3071</v>
      </c>
      <c r="B3073" t="s">
        <v>21</v>
      </c>
      <c r="C3073" t="s">
        <v>176</v>
      </c>
      <c r="D3073" t="s">
        <v>342</v>
      </c>
      <c r="E3073" t="s">
        <v>408</v>
      </c>
      <c r="F3073" t="s">
        <v>407</v>
      </c>
      <c r="H3073" t="s">
        <v>383</v>
      </c>
      <c r="I3073">
        <v>1000</v>
      </c>
      <c r="K3073" t="s">
        <v>426</v>
      </c>
      <c r="L3073" t="s">
        <v>306</v>
      </c>
      <c r="M3073" t="s">
        <v>380</v>
      </c>
      <c r="N3073" t="str">
        <f>_xlfn.IFNA(INDEX('[1]Unit _Table'!B:B, MATCH(H3073, '[1]Unit _Table'!$A$1:$A$1000)), "")</f>
        <v>fahrenheit</v>
      </c>
      <c r="O3073" t="s">
        <v>8</v>
      </c>
      <c r="S3073" t="b">
        <v>0</v>
      </c>
    </row>
    <row r="3074" spans="1:19">
      <c r="A3074" s="1">
        <v>3072</v>
      </c>
      <c r="B3074" t="s">
        <v>21</v>
      </c>
      <c r="C3074" t="s">
        <v>177</v>
      </c>
      <c r="D3074" t="s">
        <v>342</v>
      </c>
      <c r="E3074" t="s">
        <v>408</v>
      </c>
      <c r="F3074" t="s">
        <v>407</v>
      </c>
      <c r="I3074">
        <v>1000</v>
      </c>
      <c r="K3074" t="s">
        <v>448</v>
      </c>
      <c r="L3074" t="s">
        <v>306</v>
      </c>
      <c r="M3074" t="s">
        <v>380</v>
      </c>
      <c r="N3074" t="str">
        <f>_xlfn.IFNA(INDEX('[1]Unit _Table'!B:B, MATCH(H3074, '[1]Unit _Table'!A812:A1811)), "")</f>
        <v/>
      </c>
      <c r="O3074" t="s">
        <v>8</v>
      </c>
      <c r="S3074" t="b">
        <v>0</v>
      </c>
    </row>
    <row r="3075" spans="1:19">
      <c r="A3075" s="1">
        <v>3073</v>
      </c>
      <c r="B3075" t="s">
        <v>21</v>
      </c>
      <c r="C3075" t="s">
        <v>178</v>
      </c>
      <c r="D3075" t="s">
        <v>342</v>
      </c>
      <c r="E3075" t="s">
        <v>408</v>
      </c>
      <c r="F3075" t="s">
        <v>407</v>
      </c>
      <c r="I3075">
        <v>1000</v>
      </c>
      <c r="K3075" t="s">
        <v>427</v>
      </c>
      <c r="L3075" t="s">
        <v>423</v>
      </c>
      <c r="M3075" t="s">
        <v>380</v>
      </c>
      <c r="N3075" t="str">
        <f>_xlfn.IFNA(INDEX('[1]Unit _Table'!B:B, MATCH(H3075, '[1]Unit _Table'!A911:A1910)), "")</f>
        <v/>
      </c>
      <c r="O3075" t="s">
        <v>8</v>
      </c>
      <c r="S3075" t="b">
        <v>0</v>
      </c>
    </row>
    <row r="3076" spans="1:19">
      <c r="A3076" s="1">
        <v>3074</v>
      </c>
      <c r="B3076" t="s">
        <v>21</v>
      </c>
      <c r="C3076" t="s">
        <v>179</v>
      </c>
      <c r="D3076" t="s">
        <v>342</v>
      </c>
      <c r="E3076" t="s">
        <v>408</v>
      </c>
      <c r="F3076" t="s">
        <v>407</v>
      </c>
      <c r="H3076" t="s">
        <v>383</v>
      </c>
      <c r="I3076">
        <v>1000</v>
      </c>
      <c r="K3076" t="s">
        <v>425</v>
      </c>
      <c r="L3076" t="s">
        <v>423</v>
      </c>
      <c r="M3076" t="s">
        <v>380</v>
      </c>
      <c r="N3076" t="str">
        <f>_xlfn.IFNA(INDEX('[1]Unit _Table'!B:B, MATCH(H3076, '[1]Unit _Table'!$A$1:$A$1000)), "")</f>
        <v>fahrenheit</v>
      </c>
      <c r="O3076" t="s">
        <v>8</v>
      </c>
      <c r="S3076" t="b">
        <v>0</v>
      </c>
    </row>
    <row r="3077" spans="1:19">
      <c r="A3077" s="1">
        <v>3075</v>
      </c>
      <c r="B3077" t="s">
        <v>21</v>
      </c>
      <c r="C3077" t="s">
        <v>180</v>
      </c>
      <c r="D3077" t="s">
        <v>342</v>
      </c>
      <c r="E3077" t="s">
        <v>408</v>
      </c>
      <c r="F3077" t="s">
        <v>407</v>
      </c>
      <c r="H3077" t="s">
        <v>383</v>
      </c>
      <c r="I3077">
        <v>1000</v>
      </c>
      <c r="K3077" t="s">
        <v>424</v>
      </c>
      <c r="L3077" t="s">
        <v>423</v>
      </c>
      <c r="M3077" t="s">
        <v>380</v>
      </c>
      <c r="N3077" t="str">
        <f>_xlfn.IFNA(INDEX('[1]Unit _Table'!B:B, MATCH(H3077, '[1]Unit _Table'!$A$1:$A$1000)), "")</f>
        <v>fahrenheit</v>
      </c>
      <c r="O3077" t="s">
        <v>8</v>
      </c>
      <c r="S3077" t="b">
        <v>0</v>
      </c>
    </row>
    <row r="3078" spans="1:19">
      <c r="A3078" s="1">
        <v>3076</v>
      </c>
      <c r="B3078" t="s">
        <v>21</v>
      </c>
      <c r="C3078" t="s">
        <v>181</v>
      </c>
      <c r="D3078" t="s">
        <v>342</v>
      </c>
      <c r="F3078" t="s">
        <v>407</v>
      </c>
      <c r="I3078" t="e">
        <f>IF(Table13[[#This Row],[Measurement_Kind]]="number", 1000, IF(Table13[[#This Row],[Measurement_Kind]]=OR("boolean", "str"), 1, "N/A"))</f>
        <v>#VALUE!</v>
      </c>
      <c r="N3078" t="str">
        <f>_xlfn.IFNA(INDEX('[1]Unit _Table'!B:B, MATCH(H3078, '[1]Unit _Table'!A:A)), "")</f>
        <v/>
      </c>
      <c r="O3078" t="s">
        <v>8</v>
      </c>
      <c r="S3078" t="b">
        <v>0</v>
      </c>
    </row>
    <row r="3079" spans="1:19">
      <c r="A3079" s="1">
        <v>3077</v>
      </c>
      <c r="B3079" t="s">
        <v>21</v>
      </c>
      <c r="C3079" t="s">
        <v>182</v>
      </c>
      <c r="D3079" t="s">
        <v>342</v>
      </c>
      <c r="F3079" t="s">
        <v>407</v>
      </c>
      <c r="I3079" t="e">
        <f>IF(Table13[[#This Row],[Measurement_Kind]]="number", 1000, IF(Table13[[#This Row],[Measurement_Kind]]=OR("boolean", "str"), 1, "N/A"))</f>
        <v>#VALUE!</v>
      </c>
      <c r="N3079" t="str">
        <f>_xlfn.IFNA(INDEX('[1]Unit _Table'!B:B, MATCH(H3079, '[1]Unit _Table'!A:A)), "")</f>
        <v/>
      </c>
      <c r="O3079" t="s">
        <v>8</v>
      </c>
      <c r="S3079" t="b">
        <v>0</v>
      </c>
    </row>
    <row r="3080" spans="1:19">
      <c r="A3080" s="1">
        <v>3078</v>
      </c>
      <c r="B3080" t="s">
        <v>21</v>
      </c>
      <c r="C3080" t="s">
        <v>280</v>
      </c>
      <c r="D3080" t="s">
        <v>342</v>
      </c>
      <c r="E3080" t="s">
        <v>408</v>
      </c>
      <c r="F3080" t="s">
        <v>407</v>
      </c>
      <c r="I3080">
        <v>1000</v>
      </c>
      <c r="K3080" t="s">
        <v>422</v>
      </c>
      <c r="L3080" t="s">
        <v>306</v>
      </c>
      <c r="M3080" t="s">
        <v>380</v>
      </c>
      <c r="N3080" t="str">
        <f>_xlfn.IFNA(INDEX('[1]Unit _Table'!B:B, MATCH(H3080, '[1]Unit _Table'!A1577:A2576)), "")</f>
        <v/>
      </c>
      <c r="O3080" t="s">
        <v>8</v>
      </c>
      <c r="S3080" t="b">
        <v>0</v>
      </c>
    </row>
    <row r="3081" spans="1:19">
      <c r="A3081" s="1">
        <v>3079</v>
      </c>
      <c r="B3081" t="s">
        <v>21</v>
      </c>
      <c r="C3081" t="s">
        <v>183</v>
      </c>
      <c r="D3081" t="s">
        <v>342</v>
      </c>
      <c r="E3081" t="s">
        <v>408</v>
      </c>
      <c r="F3081" t="s">
        <v>407</v>
      </c>
      <c r="H3081" t="s">
        <v>505</v>
      </c>
      <c r="I3081">
        <v>1000</v>
      </c>
      <c r="K3081" t="s">
        <v>421</v>
      </c>
      <c r="L3081" t="s">
        <v>306</v>
      </c>
      <c r="M3081" t="s">
        <v>305</v>
      </c>
      <c r="N3081" t="s">
        <v>504</v>
      </c>
      <c r="O3081" t="s">
        <v>8</v>
      </c>
      <c r="S3081" t="b">
        <v>0</v>
      </c>
    </row>
    <row r="3082" spans="1:19">
      <c r="A3082" s="1">
        <v>3080</v>
      </c>
      <c r="B3082" t="s">
        <v>21</v>
      </c>
      <c r="C3082" t="s">
        <v>184</v>
      </c>
      <c r="D3082" t="s">
        <v>342</v>
      </c>
      <c r="E3082" t="s">
        <v>408</v>
      </c>
      <c r="F3082" t="s">
        <v>407</v>
      </c>
      <c r="I3082">
        <v>1000</v>
      </c>
      <c r="K3082" t="s">
        <v>421</v>
      </c>
      <c r="L3082" t="s">
        <v>306</v>
      </c>
      <c r="M3082" t="s">
        <v>305</v>
      </c>
      <c r="N3082" t="str">
        <f>_xlfn.IFNA(INDEX('[1]Unit _Table'!B:B, MATCH(H3082, '[1]Unit _Table'!A1699:A2698)), "")</f>
        <v/>
      </c>
      <c r="O3082" t="s">
        <v>8</v>
      </c>
      <c r="S3082" t="b">
        <v>0</v>
      </c>
    </row>
    <row r="3083" spans="1:19">
      <c r="A3083" s="1">
        <v>3081</v>
      </c>
      <c r="B3083" t="s">
        <v>21</v>
      </c>
      <c r="C3083" t="s">
        <v>185</v>
      </c>
      <c r="D3083" t="s">
        <v>342</v>
      </c>
      <c r="E3083" t="s">
        <v>408</v>
      </c>
      <c r="F3083" t="s">
        <v>407</v>
      </c>
      <c r="I3083">
        <v>1000</v>
      </c>
      <c r="K3083" t="s">
        <v>307</v>
      </c>
      <c r="L3083" t="s">
        <v>299</v>
      </c>
      <c r="M3083" t="s">
        <v>305</v>
      </c>
      <c r="N3083" t="str">
        <f>_xlfn.IFNA(INDEX('[1]Unit _Table'!B:B, MATCH(H3083, '[1]Unit _Table'!A1833:A2832)), "")</f>
        <v/>
      </c>
      <c r="O3083" t="s">
        <v>8</v>
      </c>
      <c r="S3083" t="b">
        <v>0</v>
      </c>
    </row>
    <row r="3084" spans="1:19">
      <c r="A3084" s="1">
        <v>3082</v>
      </c>
      <c r="B3084" t="s">
        <v>21</v>
      </c>
      <c r="C3084" t="s">
        <v>186</v>
      </c>
      <c r="D3084" t="s">
        <v>342</v>
      </c>
      <c r="E3084" t="s">
        <v>408</v>
      </c>
      <c r="F3084" t="s">
        <v>407</v>
      </c>
      <c r="H3084" t="s">
        <v>383</v>
      </c>
      <c r="I3084">
        <v>1000</v>
      </c>
      <c r="K3084" t="s">
        <v>418</v>
      </c>
      <c r="L3084" t="s">
        <v>306</v>
      </c>
      <c r="M3084" t="s">
        <v>380</v>
      </c>
      <c r="N3084" t="str">
        <f>_xlfn.IFNA(INDEX('[1]Unit _Table'!B:B, MATCH(H3084, '[1]Unit _Table'!$A$1:$A$1000)), "")</f>
        <v>fahrenheit</v>
      </c>
      <c r="O3084" t="s">
        <v>8</v>
      </c>
      <c r="S3084" t="b">
        <v>0</v>
      </c>
    </row>
    <row r="3085" spans="1:19">
      <c r="A3085" s="1">
        <v>3083</v>
      </c>
      <c r="B3085" t="s">
        <v>21</v>
      </c>
      <c r="C3085" t="s">
        <v>187</v>
      </c>
      <c r="D3085" t="s">
        <v>342</v>
      </c>
      <c r="E3085" t="s">
        <v>408</v>
      </c>
      <c r="F3085" t="s">
        <v>407</v>
      </c>
      <c r="I3085">
        <v>1000</v>
      </c>
      <c r="K3085" t="s">
        <v>379</v>
      </c>
      <c r="L3085" t="s">
        <v>306</v>
      </c>
      <c r="M3085" t="s">
        <v>305</v>
      </c>
      <c r="N3085" t="str">
        <f>_xlfn.IFNA(INDEX('[1]Unit _Table'!B:B, MATCH(H3085, '[1]Unit _Table'!A2586:A3585)), "")</f>
        <v/>
      </c>
      <c r="O3085" t="s">
        <v>8</v>
      </c>
      <c r="S3085" t="b">
        <v>0</v>
      </c>
    </row>
    <row r="3086" spans="1:19">
      <c r="A3086" s="1">
        <v>3084</v>
      </c>
      <c r="B3086" t="s">
        <v>21</v>
      </c>
      <c r="C3086" t="s">
        <v>188</v>
      </c>
      <c r="D3086" t="s">
        <v>342</v>
      </c>
      <c r="F3086" t="s">
        <v>407</v>
      </c>
      <c r="I3086" t="e">
        <f>IF(Table13[[#This Row],[Measurement_Kind]]="number", 1000, IF(Table13[[#This Row],[Measurement_Kind]]=OR("boolean", "str"), 1, "N/A"))</f>
        <v>#VALUE!</v>
      </c>
      <c r="N3086" t="str">
        <f>_xlfn.IFNA(INDEX('[1]Unit _Table'!B:B, MATCH(H3086, '[1]Unit _Table'!A:A)), "")</f>
        <v/>
      </c>
      <c r="O3086" t="s">
        <v>8</v>
      </c>
      <c r="S3086" t="b">
        <v>0</v>
      </c>
    </row>
    <row r="3087" spans="1:19">
      <c r="A3087" s="1">
        <v>3085</v>
      </c>
      <c r="B3087" t="s">
        <v>21</v>
      </c>
      <c r="C3087" t="s">
        <v>131</v>
      </c>
      <c r="D3087" t="s">
        <v>342</v>
      </c>
      <c r="E3087" t="s">
        <v>408</v>
      </c>
      <c r="F3087" t="s">
        <v>407</v>
      </c>
      <c r="I3087">
        <v>1000</v>
      </c>
      <c r="K3087" t="s">
        <v>417</v>
      </c>
      <c r="L3087" t="s">
        <v>306</v>
      </c>
      <c r="M3087" t="s">
        <v>380</v>
      </c>
      <c r="N3087" t="str">
        <f>_xlfn.IFNA(INDEX('[1]Unit _Table'!B:B, MATCH(H3087, '[1]Unit _Table'!A1928:A2927)), "")</f>
        <v/>
      </c>
      <c r="O3087" t="s">
        <v>8</v>
      </c>
      <c r="S3087" t="b">
        <v>0</v>
      </c>
    </row>
    <row r="3088" spans="1:19">
      <c r="A3088" s="1">
        <v>3086</v>
      </c>
      <c r="B3088" t="s">
        <v>21</v>
      </c>
      <c r="C3088" t="s">
        <v>189</v>
      </c>
      <c r="D3088" t="s">
        <v>342</v>
      </c>
      <c r="E3088" t="s">
        <v>408</v>
      </c>
      <c r="F3088" t="s">
        <v>407</v>
      </c>
      <c r="I3088">
        <v>1000</v>
      </c>
      <c r="K3088" t="s">
        <v>461</v>
      </c>
      <c r="L3088" t="s">
        <v>306</v>
      </c>
      <c r="M3088" t="s">
        <v>380</v>
      </c>
      <c r="N3088" t="str">
        <f>_xlfn.IFNA(INDEX('[1]Unit _Table'!B:B, MATCH(H3088, '[1]Unit _Table'!A1979:A2978)), "")</f>
        <v/>
      </c>
      <c r="O3088" t="s">
        <v>8</v>
      </c>
      <c r="S3088" t="b">
        <v>0</v>
      </c>
    </row>
    <row r="3089" spans="1:19">
      <c r="A3089" s="1">
        <v>3087</v>
      </c>
      <c r="B3089" t="s">
        <v>21</v>
      </c>
      <c r="C3089" t="s">
        <v>132</v>
      </c>
      <c r="D3089" t="s">
        <v>342</v>
      </c>
      <c r="E3089" t="s">
        <v>408</v>
      </c>
      <c r="F3089" t="s">
        <v>407</v>
      </c>
      <c r="I3089">
        <v>1000</v>
      </c>
      <c r="K3089" t="s">
        <v>378</v>
      </c>
      <c r="L3089" t="s">
        <v>306</v>
      </c>
      <c r="M3089" t="s">
        <v>305</v>
      </c>
      <c r="N3089" t="str">
        <f>_xlfn.IFNA(INDEX('[1]Unit _Table'!B:B, MATCH(H3089, '[1]Unit _Table'!A2666:A3665)), "")</f>
        <v/>
      </c>
      <c r="O3089" t="s">
        <v>8</v>
      </c>
      <c r="S3089" t="b">
        <v>0</v>
      </c>
    </row>
    <row r="3090" spans="1:19">
      <c r="A3090" s="1">
        <v>3088</v>
      </c>
      <c r="B3090" t="s">
        <v>21</v>
      </c>
      <c r="C3090" t="s">
        <v>190</v>
      </c>
      <c r="D3090" t="s">
        <v>342</v>
      </c>
      <c r="F3090" t="s">
        <v>407</v>
      </c>
      <c r="I3090" t="e">
        <f>IF(Table13[[#This Row],[Measurement_Kind]]="number", 1000, IF(Table13[[#This Row],[Measurement_Kind]]=OR("boolean", "str"), 1, "N/A"))</f>
        <v>#VALUE!</v>
      </c>
      <c r="N3090" t="str">
        <f>_xlfn.IFNA(INDEX('[1]Unit _Table'!B:B, MATCH(H3090, '[1]Unit _Table'!A:A)), "")</f>
        <v/>
      </c>
      <c r="O3090" t="s">
        <v>8</v>
      </c>
      <c r="S3090" t="b">
        <v>0</v>
      </c>
    </row>
    <row r="3091" spans="1:19">
      <c r="A3091" s="1">
        <v>3089</v>
      </c>
      <c r="B3091" t="s">
        <v>21</v>
      </c>
      <c r="C3091" t="s">
        <v>191</v>
      </c>
      <c r="D3091" t="s">
        <v>342</v>
      </c>
      <c r="F3091" t="s">
        <v>407</v>
      </c>
      <c r="I3091" t="e">
        <f>IF(Table13[[#This Row],[Measurement_Kind]]="number", 1000, IF(Table13[[#This Row],[Measurement_Kind]]=OR("boolean", "str"), 1, "N/A"))</f>
        <v>#VALUE!</v>
      </c>
      <c r="N3091" t="str">
        <f>_xlfn.IFNA(INDEX('[1]Unit _Table'!B:B, MATCH(H3091, '[1]Unit _Table'!A:A)), "")</f>
        <v/>
      </c>
      <c r="O3091" t="s">
        <v>8</v>
      </c>
      <c r="S3091" t="b">
        <v>0</v>
      </c>
    </row>
    <row r="3092" spans="1:19">
      <c r="A3092" s="1">
        <v>3090</v>
      </c>
      <c r="B3092" t="s">
        <v>21</v>
      </c>
      <c r="C3092" t="s">
        <v>192</v>
      </c>
      <c r="D3092" t="s">
        <v>342</v>
      </c>
      <c r="E3092" t="s">
        <v>408</v>
      </c>
      <c r="F3092" t="s">
        <v>407</v>
      </c>
      <c r="I3092">
        <v>1000</v>
      </c>
      <c r="K3092" t="s">
        <v>416</v>
      </c>
      <c r="L3092" t="s">
        <v>306</v>
      </c>
      <c r="M3092" t="s">
        <v>380</v>
      </c>
      <c r="N3092" t="str">
        <f>_xlfn.IFNA(INDEX('[1]Unit _Table'!B:B, MATCH(H3092, '[1]Unit _Table'!A2032:A3031)), "")</f>
        <v/>
      </c>
      <c r="O3092" t="s">
        <v>8</v>
      </c>
      <c r="S3092" t="b">
        <v>0</v>
      </c>
    </row>
    <row r="3093" spans="1:19">
      <c r="A3093" s="1">
        <v>3091</v>
      </c>
      <c r="B3093" t="s">
        <v>21</v>
      </c>
      <c r="C3093" t="s">
        <v>193</v>
      </c>
      <c r="D3093" t="s">
        <v>342</v>
      </c>
      <c r="F3093" t="s">
        <v>407</v>
      </c>
      <c r="I3093" t="e">
        <f>IF(Table13[[#This Row],[Measurement_Kind]]="number", 1000, IF(Table13[[#This Row],[Measurement_Kind]]=OR("boolean", "str"), 1, "N/A"))</f>
        <v>#VALUE!</v>
      </c>
      <c r="N3093" t="str">
        <f>_xlfn.IFNA(INDEX('[1]Unit _Table'!B:B, MATCH(H3093, '[1]Unit _Table'!A:A)), "")</f>
        <v/>
      </c>
      <c r="O3093" t="s">
        <v>8</v>
      </c>
      <c r="S3093" t="b">
        <v>0</v>
      </c>
    </row>
    <row r="3094" spans="1:19">
      <c r="A3094" s="1">
        <v>3092</v>
      </c>
      <c r="B3094" t="s">
        <v>21</v>
      </c>
      <c r="C3094" t="s">
        <v>194</v>
      </c>
      <c r="D3094" t="s">
        <v>342</v>
      </c>
      <c r="F3094" t="s">
        <v>407</v>
      </c>
      <c r="I3094" t="e">
        <f>IF(Table13[[#This Row],[Measurement_Kind]]="number", 1000, IF(Table13[[#This Row],[Measurement_Kind]]=OR("boolean", "str"), 1, "N/A"))</f>
        <v>#VALUE!</v>
      </c>
      <c r="N3094" t="str">
        <f>_xlfn.IFNA(INDEX('[1]Unit _Table'!B:B, MATCH(H3094, '[1]Unit _Table'!A:A)), "")</f>
        <v/>
      </c>
      <c r="O3094" t="s">
        <v>8</v>
      </c>
      <c r="S3094" t="b">
        <v>0</v>
      </c>
    </row>
    <row r="3095" spans="1:19">
      <c r="A3095" s="1">
        <v>3093</v>
      </c>
      <c r="B3095" t="s">
        <v>21</v>
      </c>
      <c r="C3095" t="s">
        <v>195</v>
      </c>
      <c r="D3095" t="s">
        <v>342</v>
      </c>
      <c r="F3095" t="s">
        <v>407</v>
      </c>
      <c r="I3095" t="e">
        <f>IF(Table13[[#This Row],[Measurement_Kind]]="number", 1000, IF(Table13[[#This Row],[Measurement_Kind]]=OR("boolean", "str"), 1, "N/A"))</f>
        <v>#VALUE!</v>
      </c>
      <c r="N3095" t="str">
        <f>_xlfn.IFNA(INDEX('[1]Unit _Table'!B:B, MATCH(H3095, '[1]Unit _Table'!A:A)), "")</f>
        <v/>
      </c>
      <c r="O3095" t="s">
        <v>8</v>
      </c>
      <c r="S3095" t="b">
        <v>0</v>
      </c>
    </row>
    <row r="3096" spans="1:19">
      <c r="A3096" s="1">
        <v>3094</v>
      </c>
      <c r="B3096" t="s">
        <v>21</v>
      </c>
      <c r="C3096" t="s">
        <v>196</v>
      </c>
      <c r="D3096" t="s">
        <v>342</v>
      </c>
      <c r="F3096" t="s">
        <v>407</v>
      </c>
      <c r="I3096" t="e">
        <f>IF(Table13[[#This Row],[Measurement_Kind]]="number", 1000, IF(Table13[[#This Row],[Measurement_Kind]]=OR("boolean", "str"), 1, "N/A"))</f>
        <v>#VALUE!</v>
      </c>
      <c r="N3096" t="str">
        <f>_xlfn.IFNA(INDEX('[1]Unit _Table'!B:B, MATCH(H3096, '[1]Unit _Table'!A:A)), "")</f>
        <v/>
      </c>
      <c r="O3096" t="s">
        <v>8</v>
      </c>
      <c r="S3096" t="b">
        <v>0</v>
      </c>
    </row>
    <row r="3097" spans="1:19">
      <c r="A3097" s="1">
        <v>3095</v>
      </c>
      <c r="B3097" t="s">
        <v>21</v>
      </c>
      <c r="C3097" t="s">
        <v>281</v>
      </c>
      <c r="D3097" t="s">
        <v>342</v>
      </c>
      <c r="E3097" t="s">
        <v>408</v>
      </c>
      <c r="F3097" t="s">
        <v>407</v>
      </c>
      <c r="H3097" t="s">
        <v>383</v>
      </c>
      <c r="I3097">
        <v>1000</v>
      </c>
      <c r="K3097" t="s">
        <v>415</v>
      </c>
      <c r="L3097" t="s">
        <v>306</v>
      </c>
      <c r="M3097" t="s">
        <v>380</v>
      </c>
      <c r="N3097" t="str">
        <f>_xlfn.IFNA(INDEX('[1]Unit _Table'!B:B, MATCH(H3097, '[1]Unit _Table'!$A$1:$A$1000)), "")</f>
        <v>fahrenheit</v>
      </c>
      <c r="O3097" t="s">
        <v>8</v>
      </c>
      <c r="S3097" t="b">
        <v>0</v>
      </c>
    </row>
    <row r="3098" spans="1:19">
      <c r="A3098" s="1">
        <v>3096</v>
      </c>
      <c r="B3098" t="s">
        <v>21</v>
      </c>
      <c r="C3098" t="s">
        <v>197</v>
      </c>
      <c r="D3098" t="s">
        <v>342</v>
      </c>
      <c r="E3098" t="s">
        <v>408</v>
      </c>
      <c r="F3098" t="s">
        <v>407</v>
      </c>
      <c r="I3098">
        <v>1</v>
      </c>
      <c r="K3098" t="s">
        <v>414</v>
      </c>
      <c r="L3098" t="s">
        <v>299</v>
      </c>
      <c r="M3098" t="s">
        <v>298</v>
      </c>
      <c r="N3098" t="str">
        <f>_xlfn.IFNA(INDEX('[1]Unit _Table'!B:B, MATCH(H3098, '[1]Unit _Table'!A2155:A3154)), "")</f>
        <v/>
      </c>
      <c r="O3098" t="s">
        <v>8</v>
      </c>
      <c r="S3098" t="b">
        <v>0</v>
      </c>
    </row>
    <row r="3099" spans="1:19">
      <c r="A3099" s="1">
        <v>3097</v>
      </c>
      <c r="B3099" t="s">
        <v>21</v>
      </c>
      <c r="C3099" t="s">
        <v>25</v>
      </c>
      <c r="D3099" t="s">
        <v>342</v>
      </c>
      <c r="F3099" t="s">
        <v>407</v>
      </c>
      <c r="I3099">
        <v>1</v>
      </c>
      <c r="N3099" t="str">
        <f>_xlfn.IFNA(INDEX('[1]Unit _Table'!B:B, MATCH(H3099, '[1]Unit _Table'!A:A)), "")</f>
        <v/>
      </c>
      <c r="O3099" t="s">
        <v>8</v>
      </c>
      <c r="S3099" t="b">
        <v>0</v>
      </c>
    </row>
    <row r="3100" spans="1:19">
      <c r="A3100" s="1">
        <v>3098</v>
      </c>
      <c r="B3100" t="s">
        <v>21</v>
      </c>
      <c r="C3100" t="s">
        <v>200</v>
      </c>
      <c r="D3100" t="s">
        <v>342</v>
      </c>
      <c r="E3100" t="s">
        <v>408</v>
      </c>
      <c r="F3100" t="s">
        <v>407</v>
      </c>
      <c r="I3100">
        <v>1</v>
      </c>
      <c r="K3100" t="s">
        <v>304</v>
      </c>
      <c r="L3100" t="s">
        <v>299</v>
      </c>
      <c r="M3100" t="s">
        <v>298</v>
      </c>
      <c r="N3100" t="str">
        <f>_xlfn.IFNA(INDEX('[1]Unit _Table'!B:B, MATCH(H3100, '[1]Unit _Table'!A2316:A3315)), "")</f>
        <v/>
      </c>
      <c r="O3100" t="s">
        <v>8</v>
      </c>
      <c r="S3100" t="b">
        <v>0</v>
      </c>
    </row>
    <row r="3101" spans="1:19">
      <c r="A3101" s="1">
        <v>3099</v>
      </c>
      <c r="B3101" t="s">
        <v>21</v>
      </c>
      <c r="C3101" t="s">
        <v>201</v>
      </c>
      <c r="D3101" t="s">
        <v>342</v>
      </c>
      <c r="E3101" t="s">
        <v>408</v>
      </c>
      <c r="F3101" t="s">
        <v>407</v>
      </c>
      <c r="I3101">
        <v>1</v>
      </c>
      <c r="K3101" t="s">
        <v>300</v>
      </c>
      <c r="L3101" t="s">
        <v>299</v>
      </c>
      <c r="M3101" t="s">
        <v>298</v>
      </c>
      <c r="N3101" t="str">
        <f>_xlfn.IFNA(INDEX('[1]Unit _Table'!B:B, MATCH(H3101, '[1]Unit _Table'!A4141:A5140)), "")</f>
        <v/>
      </c>
      <c r="O3101" t="s">
        <v>8</v>
      </c>
      <c r="S3101" t="b">
        <v>0</v>
      </c>
    </row>
    <row r="3102" spans="1:19">
      <c r="A3102" s="1">
        <v>3100</v>
      </c>
      <c r="B3102" t="s">
        <v>21</v>
      </c>
      <c r="C3102" t="s">
        <v>202</v>
      </c>
      <c r="D3102" t="s">
        <v>342</v>
      </c>
      <c r="E3102" t="s">
        <v>408</v>
      </c>
      <c r="F3102" t="s">
        <v>407</v>
      </c>
      <c r="H3102" t="s">
        <v>383</v>
      </c>
      <c r="I3102">
        <v>1000</v>
      </c>
      <c r="K3102" t="s">
        <v>386</v>
      </c>
      <c r="L3102" t="s">
        <v>306</v>
      </c>
      <c r="M3102" t="s">
        <v>380</v>
      </c>
      <c r="N3102" t="str">
        <f>_xlfn.IFNA(INDEX('[1]Unit _Table'!B:B, MATCH(H3102, '[1]Unit _Table'!$A$1:$A$1000)), "")</f>
        <v>fahrenheit</v>
      </c>
      <c r="O3102" t="s">
        <v>8</v>
      </c>
      <c r="S3102" t="b">
        <v>0</v>
      </c>
    </row>
    <row r="3103" spans="1:19">
      <c r="A3103" s="1">
        <v>3101</v>
      </c>
      <c r="B3103" t="s">
        <v>21</v>
      </c>
      <c r="C3103" t="s">
        <v>203</v>
      </c>
      <c r="D3103" t="s">
        <v>342</v>
      </c>
      <c r="E3103" t="s">
        <v>408</v>
      </c>
      <c r="F3103" t="s">
        <v>407</v>
      </c>
      <c r="H3103" t="s">
        <v>383</v>
      </c>
      <c r="I3103">
        <v>1000</v>
      </c>
      <c r="K3103" t="s">
        <v>385</v>
      </c>
      <c r="L3103" t="s">
        <v>306</v>
      </c>
      <c r="M3103" t="s">
        <v>380</v>
      </c>
      <c r="N3103" t="str">
        <f>_xlfn.IFNA(INDEX('[1]Unit _Table'!B:B, MATCH(H3103, '[1]Unit _Table'!$A$1:$A$1000)), "")</f>
        <v>fahrenheit</v>
      </c>
      <c r="O3103" t="s">
        <v>8</v>
      </c>
      <c r="S3103" t="b">
        <v>0</v>
      </c>
    </row>
    <row r="3104" spans="1:19">
      <c r="A3104" s="1">
        <v>3102</v>
      </c>
      <c r="B3104" t="s">
        <v>21</v>
      </c>
      <c r="C3104" t="s">
        <v>282</v>
      </c>
      <c r="D3104" t="s">
        <v>342</v>
      </c>
      <c r="E3104" t="s">
        <v>408</v>
      </c>
      <c r="F3104" t="s">
        <v>407</v>
      </c>
      <c r="H3104" t="s">
        <v>383</v>
      </c>
      <c r="I3104">
        <v>1000</v>
      </c>
      <c r="K3104" t="s">
        <v>384</v>
      </c>
      <c r="L3104" t="s">
        <v>306</v>
      </c>
      <c r="M3104" t="s">
        <v>380</v>
      </c>
      <c r="N3104" t="str">
        <f>_xlfn.IFNA(INDEX('[1]Unit _Table'!B:B, MATCH(H3104, '[1]Unit _Table'!$A$1:$A$1000)), "")</f>
        <v>fahrenheit</v>
      </c>
      <c r="O3104" t="s">
        <v>8</v>
      </c>
      <c r="S3104" t="b">
        <v>0</v>
      </c>
    </row>
    <row r="3105" spans="1:19">
      <c r="A3105" s="1">
        <v>3103</v>
      </c>
      <c r="B3105" t="s">
        <v>21</v>
      </c>
      <c r="C3105" t="s">
        <v>147</v>
      </c>
      <c r="D3105" t="s">
        <v>342</v>
      </c>
      <c r="E3105" t="s">
        <v>408</v>
      </c>
      <c r="F3105" t="s">
        <v>407</v>
      </c>
      <c r="I3105">
        <v>1000</v>
      </c>
      <c r="K3105" t="s">
        <v>307</v>
      </c>
      <c r="L3105" t="s">
        <v>376</v>
      </c>
      <c r="M3105" t="s">
        <v>305</v>
      </c>
      <c r="N3105" t="str">
        <f>_xlfn.IFNA(INDEX('[1]Unit _Table'!B:B, MATCH(H3105, '[1]Unit _Table'!A3022:A4021)), "")</f>
        <v/>
      </c>
      <c r="O3105" t="s">
        <v>8</v>
      </c>
      <c r="S3105" t="b">
        <v>0</v>
      </c>
    </row>
    <row r="3106" spans="1:19">
      <c r="A3106" s="1">
        <v>3104</v>
      </c>
      <c r="B3106" t="s">
        <v>21</v>
      </c>
      <c r="C3106" t="s">
        <v>204</v>
      </c>
      <c r="D3106" t="s">
        <v>342</v>
      </c>
      <c r="E3106" t="s">
        <v>408</v>
      </c>
      <c r="F3106" t="s">
        <v>407</v>
      </c>
      <c r="H3106" t="s">
        <v>383</v>
      </c>
      <c r="I3106">
        <v>1000</v>
      </c>
      <c r="K3106" t="s">
        <v>382</v>
      </c>
      <c r="L3106" t="s">
        <v>306</v>
      </c>
      <c r="M3106" t="s">
        <v>380</v>
      </c>
      <c r="N3106" t="str">
        <f>_xlfn.IFNA(INDEX('[1]Unit _Table'!B:B, MATCH(H3106, '[1]Unit _Table'!$A$1:$A$1000)), "")</f>
        <v>fahrenheit</v>
      </c>
      <c r="O3106" t="s">
        <v>8</v>
      </c>
      <c r="S3106" t="b">
        <v>0</v>
      </c>
    </row>
    <row r="3107" spans="1:19">
      <c r="A3107" s="1">
        <v>3105</v>
      </c>
      <c r="B3107" t="s">
        <v>21</v>
      </c>
      <c r="C3107" t="s">
        <v>205</v>
      </c>
      <c r="D3107" t="s">
        <v>342</v>
      </c>
      <c r="E3107" t="s">
        <v>408</v>
      </c>
      <c r="F3107" t="s">
        <v>407</v>
      </c>
      <c r="I3107">
        <v>1000</v>
      </c>
      <c r="K3107" t="s">
        <v>307</v>
      </c>
      <c r="L3107" t="s">
        <v>306</v>
      </c>
      <c r="M3107" t="s">
        <v>305</v>
      </c>
      <c r="N3107" t="str">
        <f>_xlfn.IFNA(INDEX('[1]Unit _Table'!B:B, MATCH(H3107, '[1]Unit _Table'!A3124:A4123)), "")</f>
        <v/>
      </c>
      <c r="O3107" t="s">
        <v>8</v>
      </c>
      <c r="S3107" t="b">
        <v>0</v>
      </c>
    </row>
    <row r="3108" spans="1:19">
      <c r="A3108" s="1">
        <v>3106</v>
      </c>
      <c r="B3108" t="s">
        <v>105</v>
      </c>
      <c r="C3108" t="s">
        <v>206</v>
      </c>
      <c r="D3108" t="s">
        <v>342</v>
      </c>
      <c r="E3108" t="s">
        <v>408</v>
      </c>
      <c r="F3108" t="s">
        <v>407</v>
      </c>
      <c r="H3108" t="s">
        <v>383</v>
      </c>
      <c r="I3108">
        <v>1000</v>
      </c>
      <c r="K3108" t="s">
        <v>451</v>
      </c>
      <c r="L3108" t="s">
        <v>423</v>
      </c>
      <c r="M3108" t="s">
        <v>380</v>
      </c>
      <c r="N3108" t="str">
        <f>_xlfn.IFNA(INDEX('[1]Unit _Table'!B:B, MATCH(H3108, '[1]Unit _Table'!$A$1:$A$1000)), "")</f>
        <v>fahrenheit</v>
      </c>
      <c r="O3108" t="s">
        <v>8</v>
      </c>
      <c r="S3108" t="b">
        <v>0</v>
      </c>
    </row>
    <row r="3109" spans="1:19">
      <c r="A3109" s="1">
        <v>3107</v>
      </c>
      <c r="B3109" t="s">
        <v>105</v>
      </c>
      <c r="C3109" t="s">
        <v>207</v>
      </c>
      <c r="D3109" t="s">
        <v>342</v>
      </c>
      <c r="E3109" t="s">
        <v>408</v>
      </c>
      <c r="F3109" t="s">
        <v>407</v>
      </c>
      <c r="H3109" t="s">
        <v>383</v>
      </c>
      <c r="I3109">
        <v>1000</v>
      </c>
      <c r="K3109" t="s">
        <v>450</v>
      </c>
      <c r="L3109" t="s">
        <v>306</v>
      </c>
      <c r="M3109" t="s">
        <v>380</v>
      </c>
      <c r="N3109" t="str">
        <f>_xlfn.IFNA(INDEX('[1]Unit _Table'!B:B, MATCH(H3109, '[1]Unit _Table'!$A$1:$A$1000)), "")</f>
        <v>fahrenheit</v>
      </c>
      <c r="O3109" t="s">
        <v>8</v>
      </c>
      <c r="S3109" t="b">
        <v>0</v>
      </c>
    </row>
    <row r="3110" spans="1:19">
      <c r="A3110" s="1">
        <v>3108</v>
      </c>
      <c r="B3110" t="s">
        <v>105</v>
      </c>
      <c r="C3110" t="s">
        <v>219</v>
      </c>
      <c r="D3110" t="s">
        <v>342</v>
      </c>
      <c r="E3110" t="s">
        <v>408</v>
      </c>
      <c r="F3110" t="s">
        <v>407</v>
      </c>
      <c r="H3110" t="s">
        <v>383</v>
      </c>
      <c r="I3110">
        <v>1000</v>
      </c>
      <c r="K3110" t="s">
        <v>449</v>
      </c>
      <c r="L3110" t="s">
        <v>306</v>
      </c>
      <c r="M3110" t="s">
        <v>380</v>
      </c>
      <c r="N3110" t="str">
        <f>_xlfn.IFNA(INDEX('[1]Unit _Table'!B:B, MATCH(H3110, '[1]Unit _Table'!$A$1:$A$1000)), "")</f>
        <v>fahrenheit</v>
      </c>
      <c r="O3110" t="s">
        <v>8</v>
      </c>
      <c r="S3110" t="b">
        <v>0</v>
      </c>
    </row>
    <row r="3111" spans="1:19">
      <c r="A3111" s="1">
        <v>3109</v>
      </c>
      <c r="B3111" t="s">
        <v>105</v>
      </c>
      <c r="C3111" t="s">
        <v>220</v>
      </c>
      <c r="D3111" t="s">
        <v>342</v>
      </c>
      <c r="E3111" t="s">
        <v>408</v>
      </c>
      <c r="F3111" t="s">
        <v>407</v>
      </c>
      <c r="H3111" t="s">
        <v>383</v>
      </c>
      <c r="I3111">
        <v>1000</v>
      </c>
      <c r="K3111" t="s">
        <v>449</v>
      </c>
      <c r="L3111" t="s">
        <v>306</v>
      </c>
      <c r="M3111" t="s">
        <v>380</v>
      </c>
      <c r="N3111" t="str">
        <f>_xlfn.IFNA(INDEX('[1]Unit _Table'!B:B, MATCH(H3111, '[1]Unit _Table'!$A$1:$A$1000)), "")</f>
        <v>fahrenheit</v>
      </c>
      <c r="O3111" t="s">
        <v>8</v>
      </c>
      <c r="S3111" t="b">
        <v>0</v>
      </c>
    </row>
    <row r="3112" spans="1:19">
      <c r="A3112" s="1">
        <v>3110</v>
      </c>
      <c r="B3112" t="s">
        <v>105</v>
      </c>
      <c r="C3112" t="s">
        <v>209</v>
      </c>
      <c r="D3112" t="s">
        <v>342</v>
      </c>
      <c r="E3112" t="s">
        <v>408</v>
      </c>
      <c r="F3112" t="s">
        <v>407</v>
      </c>
      <c r="I3112">
        <v>1000</v>
      </c>
      <c r="K3112" t="s">
        <v>375</v>
      </c>
      <c r="L3112" t="s">
        <v>299</v>
      </c>
      <c r="M3112" t="s">
        <v>305</v>
      </c>
      <c r="N3112" t="str">
        <f>_xlfn.IFNA(INDEX('[1]Unit _Table'!B:B, MATCH(H3112, '[1]Unit _Table'!A3073:A4072)), "")</f>
        <v/>
      </c>
      <c r="O3112" t="s">
        <v>8</v>
      </c>
      <c r="S3112" t="b">
        <v>0</v>
      </c>
    </row>
    <row r="3113" spans="1:19">
      <c r="A3113" s="1">
        <v>3111</v>
      </c>
      <c r="B3113" t="s">
        <v>108</v>
      </c>
      <c r="C3113" t="s">
        <v>210</v>
      </c>
      <c r="D3113" t="s">
        <v>342</v>
      </c>
      <c r="E3113" t="s">
        <v>408</v>
      </c>
      <c r="F3113" t="s">
        <v>407</v>
      </c>
      <c r="I3113">
        <v>1000</v>
      </c>
      <c r="K3113" t="s">
        <v>381</v>
      </c>
      <c r="L3113" t="s">
        <v>306</v>
      </c>
      <c r="M3113" t="s">
        <v>380</v>
      </c>
      <c r="N3113" t="str">
        <f>_xlfn.IFNA(INDEX('[1]Unit _Table'!B:B, MATCH(H3113, '[1]Unit _Table'!A2562:A3561)), "")</f>
        <v/>
      </c>
      <c r="O3113" t="s">
        <v>8</v>
      </c>
      <c r="S3113" t="b">
        <v>0</v>
      </c>
    </row>
    <row r="3114" spans="1:19">
      <c r="A3114" s="1">
        <v>3112</v>
      </c>
      <c r="B3114" t="s">
        <v>108</v>
      </c>
      <c r="C3114" t="s">
        <v>420</v>
      </c>
      <c r="D3114" t="s">
        <v>342</v>
      </c>
      <c r="E3114" t="s">
        <v>408</v>
      </c>
      <c r="F3114" t="s">
        <v>407</v>
      </c>
      <c r="I3114">
        <v>1000</v>
      </c>
      <c r="K3114" t="s">
        <v>419</v>
      </c>
      <c r="L3114" t="s">
        <v>306</v>
      </c>
      <c r="M3114" t="s">
        <v>305</v>
      </c>
      <c r="N3114" t="str">
        <f>_xlfn.IFNA(INDEX('[1]Unit _Table'!B:B, MATCH(H3114, '[1]Unit _Table'!A1737:A2736)), "")</f>
        <v/>
      </c>
      <c r="O3114" t="s">
        <v>8</v>
      </c>
      <c r="S3114" t="b">
        <v>0</v>
      </c>
    </row>
    <row r="3115" spans="1:19">
      <c r="A3115" s="1">
        <v>3113</v>
      </c>
      <c r="B3115" t="s">
        <v>108</v>
      </c>
      <c r="C3115" t="s">
        <v>211</v>
      </c>
      <c r="D3115" t="s">
        <v>342</v>
      </c>
      <c r="E3115" t="s">
        <v>408</v>
      </c>
      <c r="F3115" t="s">
        <v>407</v>
      </c>
      <c r="I3115">
        <v>1000</v>
      </c>
      <c r="K3115" t="s">
        <v>377</v>
      </c>
      <c r="L3115" t="s">
        <v>306</v>
      </c>
      <c r="M3115" t="s">
        <v>305</v>
      </c>
      <c r="N3115" t="str">
        <f>_xlfn.IFNA(INDEX('[1]Unit _Table'!B:B, MATCH(H3115, '[1]Unit _Table'!A2953:A3952)), "")</f>
        <v/>
      </c>
      <c r="O3115" t="s">
        <v>8</v>
      </c>
      <c r="S3115" t="b">
        <v>0</v>
      </c>
    </row>
    <row r="3116" spans="1:19">
      <c r="A3116" s="1">
        <v>3114</v>
      </c>
      <c r="B3116" t="s">
        <v>31</v>
      </c>
      <c r="C3116" t="s">
        <v>32</v>
      </c>
      <c r="D3116" t="s">
        <v>342</v>
      </c>
      <c r="F3116" t="s">
        <v>308</v>
      </c>
      <c r="I3116" t="e">
        <f>IF(Table13[[#This Row],[Measurement_Kind]]="number", 1000, IF(Table13[[#This Row],[Measurement_Kind]]=OR("boolean", "str"), 1, "N/A"))</f>
        <v>#VALUE!</v>
      </c>
      <c r="N3116" t="str">
        <f>_xlfn.IFNA(INDEX('[1]Unit _Table'!B:B, MATCH(H3116, '[1]Unit _Table'!A:A)), "")</f>
        <v/>
      </c>
      <c r="O3116" t="s">
        <v>8</v>
      </c>
      <c r="S3116" t="b">
        <v>0</v>
      </c>
    </row>
    <row r="3117" spans="1:19">
      <c r="A3117" s="1">
        <v>3115</v>
      </c>
      <c r="B3117" t="s">
        <v>31</v>
      </c>
      <c r="C3117" t="s">
        <v>753</v>
      </c>
      <c r="D3117" t="s">
        <v>342</v>
      </c>
      <c r="F3117" t="s">
        <v>308</v>
      </c>
      <c r="I3117" t="e">
        <f>IF(Table13[[#This Row],[Measurement_Kind]]="number", 1000, IF(Table13[[#This Row],[Measurement_Kind]]=OR("boolean", "str"), 1, "N/A"))</f>
        <v>#VALUE!</v>
      </c>
      <c r="N3117" t="str">
        <f>_xlfn.IFNA(INDEX('[1]Unit _Table'!B:B, MATCH(H3117, '[1]Unit _Table'!A:A)), "")</f>
        <v/>
      </c>
      <c r="O3117" t="s">
        <v>8</v>
      </c>
      <c r="S3117" t="b">
        <v>0</v>
      </c>
    </row>
    <row r="3118" spans="1:19">
      <c r="A3118" s="1">
        <v>3116</v>
      </c>
      <c r="B3118" t="s">
        <v>111</v>
      </c>
      <c r="C3118" t="s">
        <v>112</v>
      </c>
      <c r="D3118" t="s">
        <v>342</v>
      </c>
      <c r="F3118" t="s">
        <v>308</v>
      </c>
      <c r="I3118" t="e">
        <f>IF(Table13[[#This Row],[Measurement_Kind]]="number", 1000, IF(Table13[[#This Row],[Measurement_Kind]]=OR("boolean", "str"), 1, "N/A"))</f>
        <v>#VALUE!</v>
      </c>
      <c r="N3118" t="str">
        <f>_xlfn.IFNA(INDEX('[1]Unit _Table'!B:B, MATCH(H3118, '[1]Unit _Table'!A:A)), "")</f>
        <v/>
      </c>
      <c r="O3118" t="s">
        <v>8</v>
      </c>
      <c r="S3118" t="b">
        <v>0</v>
      </c>
    </row>
    <row r="3119" spans="1:19">
      <c r="A3119" s="1">
        <v>3117</v>
      </c>
      <c r="B3119" t="s">
        <v>111</v>
      </c>
      <c r="C3119" t="s">
        <v>113</v>
      </c>
      <c r="D3119" t="s">
        <v>342</v>
      </c>
      <c r="F3119" t="s">
        <v>308</v>
      </c>
      <c r="I3119" t="e">
        <f>IF(Table13[[#This Row],[Measurement_Kind]]="number", 1000, IF(Table13[[#This Row],[Measurement_Kind]]=OR("boolean", "str"), 1, "N/A"))</f>
        <v>#VALUE!</v>
      </c>
      <c r="N3119" t="str">
        <f>_xlfn.IFNA(INDEX('[1]Unit _Table'!B:B, MATCH(H3119, '[1]Unit _Table'!A:A)), "")</f>
        <v/>
      </c>
      <c r="O3119" t="s">
        <v>8</v>
      </c>
      <c r="S3119" t="b">
        <v>0</v>
      </c>
    </row>
    <row r="3120" spans="1:19">
      <c r="A3120" s="1">
        <v>3118</v>
      </c>
      <c r="B3120" t="s">
        <v>33</v>
      </c>
      <c r="C3120" t="s">
        <v>213</v>
      </c>
      <c r="D3120" t="s">
        <v>342</v>
      </c>
      <c r="F3120" t="s">
        <v>308</v>
      </c>
      <c r="I3120" t="e">
        <f>IF(Table13[[#This Row],[Measurement_Kind]]="number", 1000, IF(Table13[[#This Row],[Measurement_Kind]]=OR("boolean", "str"), 1, "N/A"))</f>
        <v>#VALUE!</v>
      </c>
      <c r="L3120" t="s">
        <v>306</v>
      </c>
      <c r="M3120" t="s">
        <v>305</v>
      </c>
      <c r="N3120" t="str">
        <f>_xlfn.IFNA(INDEX('[1]Unit _Table'!B:B, MATCH(H3120, '[1]Unit _Table'!A:A)), "")</f>
        <v/>
      </c>
      <c r="O3120" t="s">
        <v>8</v>
      </c>
      <c r="S3120" t="b">
        <v>0</v>
      </c>
    </row>
    <row r="3121" spans="1:19">
      <c r="A3121" s="1">
        <v>3119</v>
      </c>
      <c r="B3121" t="s">
        <v>33</v>
      </c>
      <c r="C3121" t="s">
        <v>214</v>
      </c>
      <c r="D3121" t="s">
        <v>342</v>
      </c>
      <c r="F3121" t="s">
        <v>308</v>
      </c>
      <c r="I3121">
        <v>1</v>
      </c>
      <c r="M3121" t="s">
        <v>305</v>
      </c>
      <c r="N3121" t="str">
        <f>_xlfn.IFNA(INDEX('[1]Unit _Table'!B:B, MATCH(H3121, '[1]Unit _Table'!A:A)), "")</f>
        <v/>
      </c>
      <c r="O3121" t="s">
        <v>8</v>
      </c>
      <c r="S3121" t="b">
        <v>0</v>
      </c>
    </row>
    <row r="3122" spans="1:19">
      <c r="A3122" s="1">
        <v>3120</v>
      </c>
      <c r="B3122" t="s">
        <v>33</v>
      </c>
      <c r="C3122" t="s">
        <v>216</v>
      </c>
      <c r="D3122" t="s">
        <v>342</v>
      </c>
      <c r="F3122" t="s">
        <v>308</v>
      </c>
      <c r="I3122">
        <v>1</v>
      </c>
      <c r="M3122" t="s">
        <v>305</v>
      </c>
      <c r="N3122" t="str">
        <f>_xlfn.IFNA(INDEX('[1]Unit _Table'!B:B, MATCH(H3122, '[1]Unit _Table'!A:A)), "")</f>
        <v/>
      </c>
      <c r="O3122" t="s">
        <v>8</v>
      </c>
      <c r="S3122" t="b">
        <v>0</v>
      </c>
    </row>
    <row r="3123" spans="1:19">
      <c r="A3123" s="1">
        <v>3121</v>
      </c>
      <c r="B3123" t="s">
        <v>33</v>
      </c>
      <c r="C3123" t="s">
        <v>566</v>
      </c>
      <c r="D3123" t="s">
        <v>342</v>
      </c>
      <c r="F3123" t="s">
        <v>308</v>
      </c>
      <c r="I3123">
        <v>1</v>
      </c>
      <c r="M3123" t="s">
        <v>305</v>
      </c>
      <c r="N3123" t="str">
        <f>_xlfn.IFNA(INDEX('[1]Unit _Table'!B:B, MATCH(H3123, '[1]Unit _Table'!A:A)), "")</f>
        <v/>
      </c>
      <c r="O3123" t="s">
        <v>8</v>
      </c>
      <c r="S3123" t="b">
        <v>0</v>
      </c>
    </row>
    <row r="3124" spans="1:19">
      <c r="A3124" s="1">
        <v>3122</v>
      </c>
      <c r="B3124" t="s">
        <v>33</v>
      </c>
      <c r="C3124" t="s">
        <v>34</v>
      </c>
      <c r="D3124" t="s">
        <v>342</v>
      </c>
      <c r="F3124" t="s">
        <v>308</v>
      </c>
      <c r="I3124" t="e">
        <f>IF(Table13[[#This Row],[Measurement_Kind]]="number", 1000, IF(Table13[[#This Row],[Measurement_Kind]]=OR("boolean", "str"), 1, "N/A"))</f>
        <v>#VALUE!</v>
      </c>
      <c r="N3124" t="str">
        <f>_xlfn.IFNA(INDEX('[1]Unit _Table'!B:B, MATCH(H3124, '[1]Unit _Table'!A:A)), "")</f>
        <v/>
      </c>
      <c r="O3124" t="s">
        <v>8</v>
      </c>
      <c r="S3124" t="b">
        <v>0</v>
      </c>
    </row>
    <row r="3125" spans="1:19">
      <c r="A3125" s="1">
        <v>3123</v>
      </c>
      <c r="B3125" t="s">
        <v>33</v>
      </c>
      <c r="C3125" t="s">
        <v>38</v>
      </c>
      <c r="D3125" t="s">
        <v>342</v>
      </c>
      <c r="F3125" t="s">
        <v>308</v>
      </c>
      <c r="I3125" t="e">
        <f>IF(Table13[[#This Row],[Measurement_Kind]]="number", 1000, IF(Table13[[#This Row],[Measurement_Kind]]=OR("boolean", "str"), 1, "N/A"))</f>
        <v>#VALUE!</v>
      </c>
      <c r="N3125" t="str">
        <f>_xlfn.IFNA(INDEX('[1]Unit _Table'!B:B, MATCH(H3125, '[1]Unit _Table'!A:A)), "")</f>
        <v/>
      </c>
      <c r="O3125" t="s">
        <v>8</v>
      </c>
      <c r="S3125" t="b">
        <v>0</v>
      </c>
    </row>
    <row r="3126" spans="1:19">
      <c r="A3126" s="1">
        <v>3124</v>
      </c>
      <c r="B3126" t="s">
        <v>33</v>
      </c>
      <c r="C3126" t="s">
        <v>215</v>
      </c>
      <c r="D3126" t="s">
        <v>342</v>
      </c>
      <c r="F3126" t="s">
        <v>308</v>
      </c>
      <c r="I3126">
        <v>1</v>
      </c>
      <c r="M3126" t="s">
        <v>305</v>
      </c>
      <c r="N3126" t="str">
        <f>_xlfn.IFNA(INDEX('[1]Unit _Table'!B:B, MATCH(H3126, '[1]Unit _Table'!A:A)), "")</f>
        <v/>
      </c>
      <c r="O3126" t="s">
        <v>8</v>
      </c>
      <c r="S3126" t="b">
        <v>0</v>
      </c>
    </row>
    <row r="3127" spans="1:19">
      <c r="A3127" s="1">
        <v>3125</v>
      </c>
      <c r="B3127" t="s">
        <v>33</v>
      </c>
      <c r="C3127" t="s">
        <v>35</v>
      </c>
      <c r="D3127" t="s">
        <v>342</v>
      </c>
      <c r="F3127" t="s">
        <v>308</v>
      </c>
      <c r="I3127" t="e">
        <f>IF(Table13[[#This Row],[Measurement_Kind]]="number", 1000, IF(Table13[[#This Row],[Measurement_Kind]]=OR("boolean", "str"), 1, "N/A"))</f>
        <v>#VALUE!</v>
      </c>
      <c r="N3127" t="str">
        <f>_xlfn.IFNA(INDEX('[1]Unit _Table'!B:B, MATCH(H3127, '[1]Unit _Table'!A:A)), "")</f>
        <v/>
      </c>
      <c r="O3127" t="s">
        <v>8</v>
      </c>
      <c r="S3127" t="b">
        <v>0</v>
      </c>
    </row>
    <row r="3128" spans="1:19">
      <c r="A3128" s="1">
        <v>3126</v>
      </c>
      <c r="B3128" t="s">
        <v>33</v>
      </c>
      <c r="C3128" t="s">
        <v>479</v>
      </c>
      <c r="D3128" t="s">
        <v>342</v>
      </c>
      <c r="F3128" t="s">
        <v>308</v>
      </c>
      <c r="I3128" t="e">
        <f>IF(Table13[[#This Row],[Measurement_Kind]]="number", 1000, IF(Table13[[#This Row],[Measurement_Kind]]=OR("boolean", "str"), 1, "N/A"))</f>
        <v>#VALUE!</v>
      </c>
      <c r="N3128" t="str">
        <f>_xlfn.IFNA(INDEX('[1]Unit _Table'!B:B, MATCH(H3128, '[1]Unit _Table'!A:A)), "")</f>
        <v/>
      </c>
      <c r="O3128" t="s">
        <v>8</v>
      </c>
      <c r="S3128" t="b">
        <v>0</v>
      </c>
    </row>
    <row r="3129" spans="1:19">
      <c r="A3129" s="1">
        <v>3127</v>
      </c>
      <c r="B3129" t="s">
        <v>45</v>
      </c>
      <c r="C3129" t="s">
        <v>47</v>
      </c>
      <c r="D3129" t="s">
        <v>342</v>
      </c>
      <c r="F3129" t="s">
        <v>308</v>
      </c>
      <c r="I3129" t="e">
        <f>IF(Table13[[#This Row],[Measurement_Kind]]="number", 1000, IF(Table13[[#This Row],[Measurement_Kind]]=OR("boolean", "str"), 1, "N/A"))</f>
        <v>#VALUE!</v>
      </c>
      <c r="N3129" t="str">
        <f>_xlfn.IFNA(INDEX('[1]Unit _Table'!B:B, MATCH(H3129, '[1]Unit _Table'!A:A)), "")</f>
        <v/>
      </c>
      <c r="O3129" t="s">
        <v>8</v>
      </c>
      <c r="S3129" t="b">
        <v>0</v>
      </c>
    </row>
    <row r="3130" spans="1:19">
      <c r="A3130" s="1">
        <v>3128</v>
      </c>
      <c r="B3130" t="s">
        <v>45</v>
      </c>
      <c r="C3130" t="s">
        <v>48</v>
      </c>
      <c r="D3130" t="s">
        <v>342</v>
      </c>
      <c r="F3130" t="s">
        <v>308</v>
      </c>
      <c r="I3130" t="e">
        <f>IF(Table13[[#This Row],[Measurement_Kind]]="number", 1000, IF(Table13[[#This Row],[Measurement_Kind]]=OR("boolean", "str"), 1, "N/A"))</f>
        <v>#VALUE!</v>
      </c>
      <c r="N3130" t="str">
        <f>_xlfn.IFNA(INDEX('[1]Unit _Table'!B:B, MATCH(H3130, '[1]Unit _Table'!A:A)), "")</f>
        <v/>
      </c>
      <c r="O3130" t="s">
        <v>8</v>
      </c>
      <c r="S3130" t="b">
        <v>0</v>
      </c>
    </row>
    <row r="3131" spans="1:19">
      <c r="A3131" s="1">
        <v>3129</v>
      </c>
      <c r="B3131" t="s">
        <v>45</v>
      </c>
      <c r="C3131" t="s">
        <v>49</v>
      </c>
      <c r="D3131" t="s">
        <v>342</v>
      </c>
      <c r="F3131" t="s">
        <v>308</v>
      </c>
      <c r="I3131" t="e">
        <f>IF(Table13[[#This Row],[Measurement_Kind]]="number", 1000, IF(Table13[[#This Row],[Measurement_Kind]]=OR("boolean", "str"), 1, "N/A"))</f>
        <v>#VALUE!</v>
      </c>
      <c r="N3131" t="str">
        <f>_xlfn.IFNA(INDEX('[1]Unit _Table'!B:B, MATCH(H3131, '[1]Unit _Table'!A:A)), "")</f>
        <v/>
      </c>
      <c r="O3131" t="s">
        <v>8</v>
      </c>
      <c r="S3131" t="b">
        <v>0</v>
      </c>
    </row>
    <row r="3132" spans="1:19">
      <c r="A3132" s="1">
        <v>3130</v>
      </c>
      <c r="B3132" t="s">
        <v>45</v>
      </c>
      <c r="C3132" t="s">
        <v>50</v>
      </c>
      <c r="D3132" t="s">
        <v>342</v>
      </c>
      <c r="F3132" t="s">
        <v>308</v>
      </c>
      <c r="I3132" t="e">
        <f>IF(Table13[[#This Row],[Measurement_Kind]]="number", 1000, IF(Table13[[#This Row],[Measurement_Kind]]=OR("boolean", "str"), 1, "N/A"))</f>
        <v>#VALUE!</v>
      </c>
      <c r="N3132" t="str">
        <f>_xlfn.IFNA(INDEX('[1]Unit _Table'!B:B, MATCH(H3132, '[1]Unit _Table'!A:A)), "")</f>
        <v/>
      </c>
      <c r="O3132" t="s">
        <v>8</v>
      </c>
      <c r="S3132" t="b">
        <v>0</v>
      </c>
    </row>
    <row r="3133" spans="1:19">
      <c r="A3133" s="1">
        <v>3131</v>
      </c>
      <c r="B3133" t="s">
        <v>45</v>
      </c>
      <c r="C3133" t="s">
        <v>52</v>
      </c>
      <c r="D3133" t="s">
        <v>342</v>
      </c>
      <c r="F3133" t="s">
        <v>308</v>
      </c>
      <c r="I3133" t="e">
        <f>IF(Table13[[#This Row],[Measurement_Kind]]="number", 1000, IF(Table13[[#This Row],[Measurement_Kind]]=OR("boolean", "str"), 1, "N/A"))</f>
        <v>#VALUE!</v>
      </c>
      <c r="N3133" t="str">
        <f>_xlfn.IFNA(INDEX('[1]Unit _Table'!B:B, MATCH(H3133, '[1]Unit _Table'!A:A)), "")</f>
        <v/>
      </c>
      <c r="O3133" t="s">
        <v>8</v>
      </c>
      <c r="S3133" t="b">
        <v>0</v>
      </c>
    </row>
    <row r="3134" spans="1:19">
      <c r="A3134" s="1">
        <v>3132</v>
      </c>
      <c r="B3134" t="s">
        <v>45</v>
      </c>
      <c r="C3134" t="s">
        <v>53</v>
      </c>
      <c r="D3134" t="s">
        <v>342</v>
      </c>
      <c r="F3134" t="s">
        <v>308</v>
      </c>
      <c r="I3134" t="e">
        <f>IF(Table13[[#This Row],[Measurement_Kind]]="number", 1000, IF(Table13[[#This Row],[Measurement_Kind]]=OR("boolean", "str"), 1, "N/A"))</f>
        <v>#VALUE!</v>
      </c>
      <c r="N3134" t="str">
        <f>_xlfn.IFNA(INDEX('[1]Unit _Table'!B:B, MATCH(H3134, '[1]Unit _Table'!A:A)), "")</f>
        <v/>
      </c>
      <c r="O3134" t="s">
        <v>8</v>
      </c>
      <c r="S3134" t="b">
        <v>0</v>
      </c>
    </row>
    <row r="3135" spans="1:19">
      <c r="A3135" s="1">
        <v>3133</v>
      </c>
      <c r="B3135" t="s">
        <v>45</v>
      </c>
      <c r="C3135" t="s">
        <v>54</v>
      </c>
      <c r="D3135" t="s">
        <v>342</v>
      </c>
      <c r="F3135" t="s">
        <v>308</v>
      </c>
      <c r="I3135" t="e">
        <f>IF(Table13[[#This Row],[Measurement_Kind]]="number", 1000, IF(Table13[[#This Row],[Measurement_Kind]]=OR("boolean", "str"), 1, "N/A"))</f>
        <v>#VALUE!</v>
      </c>
      <c r="N3135" t="str">
        <f>_xlfn.IFNA(INDEX('[1]Unit _Table'!B:B, MATCH(H3135, '[1]Unit _Table'!A:A)), "")</f>
        <v/>
      </c>
      <c r="O3135" t="s">
        <v>8</v>
      </c>
      <c r="S3135" t="b">
        <v>0</v>
      </c>
    </row>
    <row r="3136" spans="1:19">
      <c r="A3136" s="1">
        <v>3134</v>
      </c>
      <c r="B3136" t="s">
        <v>45</v>
      </c>
      <c r="C3136" t="s">
        <v>55</v>
      </c>
      <c r="D3136" t="s">
        <v>342</v>
      </c>
      <c r="F3136" t="s">
        <v>308</v>
      </c>
      <c r="I3136" t="e">
        <f>IF(Table13[[#This Row],[Measurement_Kind]]="number", 1000, IF(Table13[[#This Row],[Measurement_Kind]]=OR("boolean", "str"), 1, "N/A"))</f>
        <v>#VALUE!</v>
      </c>
      <c r="N3136" t="str">
        <f>_xlfn.IFNA(INDEX('[1]Unit _Table'!B:B, MATCH(H3136, '[1]Unit _Table'!A:A)), "")</f>
        <v/>
      </c>
      <c r="O3136" t="s">
        <v>8</v>
      </c>
      <c r="S3136" t="b">
        <v>0</v>
      </c>
    </row>
    <row r="3137" spans="1:19">
      <c r="A3137" s="1">
        <v>3135</v>
      </c>
      <c r="B3137" t="s">
        <v>45</v>
      </c>
      <c r="C3137" t="s">
        <v>56</v>
      </c>
      <c r="D3137" t="s">
        <v>342</v>
      </c>
      <c r="F3137" t="s">
        <v>308</v>
      </c>
      <c r="I3137" t="e">
        <f>IF(Table13[[#This Row],[Measurement_Kind]]="number", 1000, IF(Table13[[#This Row],[Measurement_Kind]]=OR("boolean", "str"), 1, "N/A"))</f>
        <v>#VALUE!</v>
      </c>
      <c r="N3137" t="str">
        <f>_xlfn.IFNA(INDEX('[1]Unit _Table'!B:B, MATCH(H3137, '[1]Unit _Table'!A:A)), "")</f>
        <v/>
      </c>
      <c r="O3137" t="s">
        <v>8</v>
      </c>
      <c r="S3137" t="b">
        <v>0</v>
      </c>
    </row>
    <row r="3138" spans="1:19">
      <c r="A3138" s="1">
        <v>3136</v>
      </c>
      <c r="B3138" t="s">
        <v>45</v>
      </c>
      <c r="C3138" t="s">
        <v>57</v>
      </c>
      <c r="D3138" t="s">
        <v>342</v>
      </c>
      <c r="F3138" t="s">
        <v>308</v>
      </c>
      <c r="I3138" t="e">
        <f>IF(Table13[[#This Row],[Measurement_Kind]]="number", 1000, IF(Table13[[#This Row],[Measurement_Kind]]=OR("boolean", "str"), 1, "N/A"))</f>
        <v>#VALUE!</v>
      </c>
      <c r="N3138" t="str">
        <f>_xlfn.IFNA(INDEX('[1]Unit _Table'!B:B, MATCH(H3138, '[1]Unit _Table'!A:A)), "")</f>
        <v/>
      </c>
      <c r="O3138" t="s">
        <v>8</v>
      </c>
      <c r="S3138" t="b">
        <v>0</v>
      </c>
    </row>
    <row r="3139" spans="1:19">
      <c r="A3139" s="1">
        <v>3137</v>
      </c>
      <c r="B3139" t="s">
        <v>45</v>
      </c>
      <c r="C3139" t="s">
        <v>58</v>
      </c>
      <c r="D3139" t="s">
        <v>342</v>
      </c>
      <c r="F3139" t="s">
        <v>308</v>
      </c>
      <c r="I3139" t="e">
        <f>IF(Table13[[#This Row],[Measurement_Kind]]="number", 1000, IF(Table13[[#This Row],[Measurement_Kind]]=OR("boolean", "str"), 1, "N/A"))</f>
        <v>#VALUE!</v>
      </c>
      <c r="N3139" t="str">
        <f>_xlfn.IFNA(INDEX('[1]Unit _Table'!B:B, MATCH(H3139, '[1]Unit _Table'!A:A)), "")</f>
        <v/>
      </c>
      <c r="O3139" t="s">
        <v>8</v>
      </c>
      <c r="S3139" t="b">
        <v>0</v>
      </c>
    </row>
    <row r="3140" spans="1:19">
      <c r="A3140" s="1">
        <v>3138</v>
      </c>
      <c r="B3140" t="s">
        <v>45</v>
      </c>
      <c r="C3140" t="s">
        <v>59</v>
      </c>
      <c r="D3140" t="s">
        <v>342</v>
      </c>
      <c r="F3140" t="s">
        <v>308</v>
      </c>
      <c r="I3140" t="e">
        <f>IF(Table13[[#This Row],[Measurement_Kind]]="number", 1000, IF(Table13[[#This Row],[Measurement_Kind]]=OR("boolean", "str"), 1, "N/A"))</f>
        <v>#VALUE!</v>
      </c>
      <c r="N3140" t="str">
        <f>_xlfn.IFNA(INDEX('[1]Unit _Table'!B:B, MATCH(H3140, '[1]Unit _Table'!A:A)), "")</f>
        <v/>
      </c>
      <c r="O3140" t="s">
        <v>8</v>
      </c>
      <c r="S3140" t="b">
        <v>0</v>
      </c>
    </row>
    <row r="3141" spans="1:19">
      <c r="A3141" s="1">
        <v>3139</v>
      </c>
      <c r="B3141" t="s">
        <v>45</v>
      </c>
      <c r="C3141" t="s">
        <v>60</v>
      </c>
      <c r="D3141" t="s">
        <v>342</v>
      </c>
      <c r="F3141" t="s">
        <v>308</v>
      </c>
      <c r="I3141" t="e">
        <f>IF(Table13[[#This Row],[Measurement_Kind]]="number", 1000, IF(Table13[[#This Row],[Measurement_Kind]]=OR("boolean", "str"), 1, "N/A"))</f>
        <v>#VALUE!</v>
      </c>
      <c r="N3141" t="str">
        <f>_xlfn.IFNA(INDEX('[1]Unit _Table'!B:B, MATCH(H3141, '[1]Unit _Table'!A:A)), "")</f>
        <v/>
      </c>
      <c r="O3141" t="s">
        <v>8</v>
      </c>
      <c r="S3141" t="b">
        <v>0</v>
      </c>
    </row>
    <row r="3142" spans="1:19">
      <c r="A3142" s="1">
        <v>3140</v>
      </c>
      <c r="B3142" t="s">
        <v>45</v>
      </c>
      <c r="C3142" t="s">
        <v>120</v>
      </c>
      <c r="D3142" t="s">
        <v>342</v>
      </c>
      <c r="F3142" t="s">
        <v>308</v>
      </c>
      <c r="I3142" t="e">
        <f>IF(Table13[[#This Row],[Measurement_Kind]]="number", 1000, IF(Table13[[#This Row],[Measurement_Kind]]=OR("boolean", "str"), 1, "N/A"))</f>
        <v>#VALUE!</v>
      </c>
      <c r="N3142" t="str">
        <f>_xlfn.IFNA(INDEX('[1]Unit _Table'!B:B, MATCH(H3142, '[1]Unit _Table'!A:A)), "")</f>
        <v/>
      </c>
      <c r="O3142" t="s">
        <v>8</v>
      </c>
      <c r="S3142" t="b">
        <v>0</v>
      </c>
    </row>
    <row r="3143" spans="1:19">
      <c r="A3143" s="1">
        <v>3141</v>
      </c>
      <c r="B3143" t="s">
        <v>45</v>
      </c>
      <c r="C3143" t="s">
        <v>61</v>
      </c>
      <c r="D3143" t="s">
        <v>342</v>
      </c>
      <c r="F3143" t="s">
        <v>308</v>
      </c>
      <c r="I3143" t="e">
        <f>IF(Table13[[#This Row],[Measurement_Kind]]="number", 1000, IF(Table13[[#This Row],[Measurement_Kind]]=OR("boolean", "str"), 1, "N/A"))</f>
        <v>#VALUE!</v>
      </c>
      <c r="N3143" t="str">
        <f>_xlfn.IFNA(INDEX('[1]Unit _Table'!B:B, MATCH(H3143, '[1]Unit _Table'!A:A)), "")</f>
        <v/>
      </c>
      <c r="O3143" t="s">
        <v>8</v>
      </c>
      <c r="S3143" t="b">
        <v>0</v>
      </c>
    </row>
    <row r="3144" spans="1:19">
      <c r="A3144" s="1">
        <v>3142</v>
      </c>
      <c r="B3144" t="s">
        <v>45</v>
      </c>
      <c r="C3144" t="s">
        <v>62</v>
      </c>
      <c r="D3144" t="s">
        <v>342</v>
      </c>
      <c r="F3144" t="s">
        <v>308</v>
      </c>
      <c r="I3144" t="e">
        <f>IF(Table13[[#This Row],[Measurement_Kind]]="number", 1000, IF(Table13[[#This Row],[Measurement_Kind]]=OR("boolean", "str"), 1, "N/A"))</f>
        <v>#VALUE!</v>
      </c>
      <c r="N3144" t="str">
        <f>_xlfn.IFNA(INDEX('[1]Unit _Table'!B:B, MATCH(H3144, '[1]Unit _Table'!A:A)), "")</f>
        <v/>
      </c>
      <c r="O3144" t="s">
        <v>8</v>
      </c>
      <c r="S3144" t="b">
        <v>0</v>
      </c>
    </row>
    <row r="3145" spans="1:19">
      <c r="A3145" s="1">
        <v>3143</v>
      </c>
      <c r="B3145" t="s">
        <v>45</v>
      </c>
      <c r="C3145" t="s">
        <v>63</v>
      </c>
      <c r="D3145" t="s">
        <v>342</v>
      </c>
      <c r="F3145" t="s">
        <v>308</v>
      </c>
      <c r="I3145">
        <v>1</v>
      </c>
      <c r="L3145" t="s">
        <v>541</v>
      </c>
      <c r="M3145" t="s">
        <v>298</v>
      </c>
      <c r="N3145" t="str">
        <f>_xlfn.IFNA(INDEX('[1]Unit _Table'!B:B, MATCH(H3145, '[1]Unit _Table'!A:A)), "")</f>
        <v/>
      </c>
      <c r="O3145" t="s">
        <v>8</v>
      </c>
      <c r="S3145" t="b">
        <v>0</v>
      </c>
    </row>
    <row r="3146" spans="1:19">
      <c r="A3146" s="1">
        <v>3144</v>
      </c>
      <c r="B3146" t="s">
        <v>45</v>
      </c>
      <c r="C3146" t="s">
        <v>65</v>
      </c>
      <c r="D3146" t="s">
        <v>342</v>
      </c>
      <c r="F3146" t="s">
        <v>308</v>
      </c>
      <c r="I3146" t="e">
        <f>IF(Table13[[#This Row],[Measurement_Kind]]="number", 1000, IF(Table13[[#This Row],[Measurement_Kind]]=OR("boolean", "str"), 1, "N/A"))</f>
        <v>#VALUE!</v>
      </c>
      <c r="N3146" t="str">
        <f>_xlfn.IFNA(INDEX('[1]Unit _Table'!B:B, MATCH(H3146, '[1]Unit _Table'!A:A)), "")</f>
        <v/>
      </c>
      <c r="O3146" t="s">
        <v>8</v>
      </c>
      <c r="S3146" t="b">
        <v>0</v>
      </c>
    </row>
    <row r="3147" spans="1:19">
      <c r="A3147" s="1">
        <v>3145</v>
      </c>
      <c r="B3147" t="s">
        <v>45</v>
      </c>
      <c r="C3147" t="s">
        <v>66</v>
      </c>
      <c r="D3147" t="s">
        <v>342</v>
      </c>
      <c r="F3147" t="s">
        <v>308</v>
      </c>
      <c r="I3147" t="e">
        <f>IF(Table13[[#This Row],[Measurement_Kind]]="number", 1000, IF(Table13[[#This Row],[Measurement_Kind]]=OR("boolean", "str"), 1, "N/A"))</f>
        <v>#VALUE!</v>
      </c>
      <c r="N3147" t="str">
        <f>_xlfn.IFNA(INDEX('[1]Unit _Table'!B:B, MATCH(H3147, '[1]Unit _Table'!A:A)), "")</f>
        <v/>
      </c>
      <c r="O3147" t="s">
        <v>8</v>
      </c>
      <c r="S3147" t="b">
        <v>0</v>
      </c>
    </row>
    <row r="3148" spans="1:19">
      <c r="A3148" s="1">
        <v>3146</v>
      </c>
      <c r="B3148" t="s">
        <v>45</v>
      </c>
      <c r="C3148" t="s">
        <v>67</v>
      </c>
      <c r="D3148" t="s">
        <v>342</v>
      </c>
      <c r="F3148" t="s">
        <v>308</v>
      </c>
      <c r="I3148" t="e">
        <f>IF(Table13[[#This Row],[Measurement_Kind]]="number", 1000, IF(Table13[[#This Row],[Measurement_Kind]]=OR("boolean", "str"), 1, "N/A"))</f>
        <v>#VALUE!</v>
      </c>
      <c r="N3148" t="str">
        <f>_xlfn.IFNA(INDEX('[1]Unit _Table'!B:B, MATCH(H3148, '[1]Unit _Table'!A:A)), "")</f>
        <v/>
      </c>
      <c r="O3148" t="s">
        <v>8</v>
      </c>
      <c r="S3148" t="b">
        <v>0</v>
      </c>
    </row>
    <row r="3149" spans="1:19">
      <c r="A3149" s="1">
        <v>3147</v>
      </c>
      <c r="B3149" t="s">
        <v>45</v>
      </c>
      <c r="C3149" t="s">
        <v>68</v>
      </c>
      <c r="D3149" t="s">
        <v>342</v>
      </c>
      <c r="F3149" t="s">
        <v>308</v>
      </c>
      <c r="I3149" t="e">
        <f>IF(Table13[[#This Row],[Measurement_Kind]]="number", 1000, IF(Table13[[#This Row],[Measurement_Kind]]=OR("boolean", "str"), 1, "N/A"))</f>
        <v>#VALUE!</v>
      </c>
      <c r="N3149" t="str">
        <f>_xlfn.IFNA(INDEX('[1]Unit _Table'!B:B, MATCH(H3149, '[1]Unit _Table'!A:A)), "")</f>
        <v/>
      </c>
      <c r="O3149" t="s">
        <v>8</v>
      </c>
      <c r="S3149" t="b">
        <v>0</v>
      </c>
    </row>
    <row r="3150" spans="1:19">
      <c r="A3150" s="1">
        <v>3148</v>
      </c>
      <c r="B3150" t="s">
        <v>45</v>
      </c>
      <c r="C3150" t="s">
        <v>70</v>
      </c>
      <c r="D3150" t="s">
        <v>342</v>
      </c>
      <c r="F3150" t="s">
        <v>308</v>
      </c>
      <c r="I3150" t="e">
        <f>IF(Table13[[#This Row],[Measurement_Kind]]="number", 1000, IF(Table13[[#This Row],[Measurement_Kind]]=OR("boolean", "str"), 1, "N/A"))</f>
        <v>#VALUE!</v>
      </c>
      <c r="N3150" t="str">
        <f>_xlfn.IFNA(INDEX('[1]Unit _Table'!B:B, MATCH(H3150, '[1]Unit _Table'!A:A)), "")</f>
        <v/>
      </c>
      <c r="O3150" t="s">
        <v>8</v>
      </c>
      <c r="S3150" t="b">
        <v>0</v>
      </c>
    </row>
    <row r="3151" spans="1:19">
      <c r="A3151" s="1">
        <v>3149</v>
      </c>
      <c r="B3151" t="s">
        <v>45</v>
      </c>
      <c r="C3151" t="s">
        <v>71</v>
      </c>
      <c r="D3151" t="s">
        <v>342</v>
      </c>
      <c r="F3151" t="s">
        <v>308</v>
      </c>
      <c r="I3151" t="e">
        <f>IF(Table13[[#This Row],[Measurement_Kind]]="number", 1000, IF(Table13[[#This Row],[Measurement_Kind]]=OR("boolean", "str"), 1, "N/A"))</f>
        <v>#VALUE!</v>
      </c>
      <c r="N3151" t="str">
        <f>_xlfn.IFNA(INDEX('[1]Unit _Table'!B:B, MATCH(H3151, '[1]Unit _Table'!A:A)), "")</f>
        <v/>
      </c>
      <c r="O3151" t="s">
        <v>8</v>
      </c>
      <c r="S3151" t="b">
        <v>0</v>
      </c>
    </row>
    <row r="3152" spans="1:19">
      <c r="A3152" s="1">
        <v>3150</v>
      </c>
      <c r="B3152" t="s">
        <v>45</v>
      </c>
      <c r="C3152" t="s">
        <v>72</v>
      </c>
      <c r="D3152" t="s">
        <v>342</v>
      </c>
      <c r="F3152" t="s">
        <v>308</v>
      </c>
      <c r="I3152" t="e">
        <f>IF(Table13[[#This Row],[Measurement_Kind]]="number", 1000, IF(Table13[[#This Row],[Measurement_Kind]]=OR("boolean", "str"), 1, "N/A"))</f>
        <v>#VALUE!</v>
      </c>
      <c r="N3152" t="str">
        <f>_xlfn.IFNA(INDEX('[1]Unit _Table'!B:B, MATCH(H3152, '[1]Unit _Table'!A:A)), "")</f>
        <v/>
      </c>
      <c r="O3152" t="s">
        <v>8</v>
      </c>
      <c r="S3152" t="b">
        <v>0</v>
      </c>
    </row>
    <row r="3153" spans="1:19">
      <c r="A3153" s="1">
        <v>3151</v>
      </c>
      <c r="B3153" t="s">
        <v>45</v>
      </c>
      <c r="C3153" t="s">
        <v>121</v>
      </c>
      <c r="D3153" t="s">
        <v>342</v>
      </c>
      <c r="F3153" t="s">
        <v>308</v>
      </c>
      <c r="I3153" t="e">
        <f>IF(Table13[[#This Row],[Measurement_Kind]]="number", 1000, IF(Table13[[#This Row],[Measurement_Kind]]=OR("boolean", "str"), 1, "N/A"))</f>
        <v>#VALUE!</v>
      </c>
      <c r="N3153" t="str">
        <f>_xlfn.IFNA(INDEX('[1]Unit _Table'!B:B, MATCH(H3153, '[1]Unit _Table'!A:A)), "")</f>
        <v/>
      </c>
      <c r="O3153" t="s">
        <v>8</v>
      </c>
      <c r="S3153" t="b">
        <v>0</v>
      </c>
    </row>
    <row r="3154" spans="1:19">
      <c r="A3154" s="1">
        <v>3152</v>
      </c>
      <c r="B3154" t="s">
        <v>45</v>
      </c>
      <c r="C3154" t="s">
        <v>74</v>
      </c>
      <c r="D3154" t="s">
        <v>342</v>
      </c>
      <c r="F3154" t="s">
        <v>308</v>
      </c>
      <c r="I3154" t="e">
        <f>IF(Table13[[#This Row],[Measurement_Kind]]="number", 1000, IF(Table13[[#This Row],[Measurement_Kind]]=OR("boolean", "str"), 1, "N/A"))</f>
        <v>#VALUE!</v>
      </c>
      <c r="N3154" t="str">
        <f>_xlfn.IFNA(INDEX('[1]Unit _Table'!B:B, MATCH(H3154, '[1]Unit _Table'!A:A)), "")</f>
        <v/>
      </c>
      <c r="O3154" t="s">
        <v>8</v>
      </c>
      <c r="S3154" t="b">
        <v>0</v>
      </c>
    </row>
    <row r="3155" spans="1:19">
      <c r="A3155" s="1">
        <v>3153</v>
      </c>
      <c r="B3155" t="s">
        <v>45</v>
      </c>
      <c r="C3155" t="s">
        <v>75</v>
      </c>
      <c r="D3155" t="s">
        <v>342</v>
      </c>
      <c r="F3155" t="s">
        <v>308</v>
      </c>
      <c r="I3155" t="e">
        <f>IF(Table13[[#This Row],[Measurement_Kind]]="number", 1000, IF(Table13[[#This Row],[Measurement_Kind]]=OR("boolean", "str"), 1, "N/A"))</f>
        <v>#VALUE!</v>
      </c>
      <c r="N3155" t="str">
        <f>_xlfn.IFNA(INDEX('[1]Unit _Table'!B:B, MATCH(H3155, '[1]Unit _Table'!A:A)), "")</f>
        <v/>
      </c>
      <c r="O3155" t="s">
        <v>8</v>
      </c>
      <c r="S3155" t="b">
        <v>0</v>
      </c>
    </row>
    <row r="3156" spans="1:19">
      <c r="A3156" s="1">
        <v>3154</v>
      </c>
      <c r="B3156" t="s">
        <v>45</v>
      </c>
      <c r="C3156" t="s">
        <v>77</v>
      </c>
      <c r="D3156" t="s">
        <v>342</v>
      </c>
      <c r="F3156" t="s">
        <v>308</v>
      </c>
      <c r="I3156" t="e">
        <f>IF(Table13[[#This Row],[Measurement_Kind]]="number", 1000, IF(Table13[[#This Row],[Measurement_Kind]]=OR("boolean", "str"), 1, "N/A"))</f>
        <v>#VALUE!</v>
      </c>
      <c r="N3156" t="str">
        <f>_xlfn.IFNA(INDEX('[1]Unit _Table'!B:B, MATCH(H3156, '[1]Unit _Table'!A:A)), "")</f>
        <v/>
      </c>
      <c r="O3156" t="s">
        <v>8</v>
      </c>
      <c r="S3156" t="b">
        <v>0</v>
      </c>
    </row>
    <row r="3157" spans="1:19">
      <c r="A3157" s="1">
        <v>3155</v>
      </c>
      <c r="B3157" t="s">
        <v>45</v>
      </c>
      <c r="C3157" t="s">
        <v>78</v>
      </c>
      <c r="D3157" t="s">
        <v>342</v>
      </c>
      <c r="F3157" t="s">
        <v>308</v>
      </c>
      <c r="I3157" t="e">
        <f>IF(Table13[[#This Row],[Measurement_Kind]]="number", 1000, IF(Table13[[#This Row],[Measurement_Kind]]=OR("boolean", "str"), 1, "N/A"))</f>
        <v>#VALUE!</v>
      </c>
      <c r="N3157" t="str">
        <f>_xlfn.IFNA(INDEX('[1]Unit _Table'!B:B, MATCH(H3157, '[1]Unit _Table'!A:A)), "")</f>
        <v/>
      </c>
      <c r="O3157" t="s">
        <v>8</v>
      </c>
      <c r="S3157" t="b">
        <v>0</v>
      </c>
    </row>
    <row r="3158" spans="1:19">
      <c r="A3158" s="1">
        <v>3156</v>
      </c>
      <c r="B3158" t="s">
        <v>45</v>
      </c>
      <c r="C3158" t="s">
        <v>79</v>
      </c>
      <c r="D3158" t="s">
        <v>342</v>
      </c>
      <c r="F3158" t="s">
        <v>308</v>
      </c>
      <c r="I3158" t="e">
        <f>IF(Table13[[#This Row],[Measurement_Kind]]="number", 1000, IF(Table13[[#This Row],[Measurement_Kind]]=OR("boolean", "str"), 1, "N/A"))</f>
        <v>#VALUE!</v>
      </c>
      <c r="N3158" t="str">
        <f>_xlfn.IFNA(INDEX('[1]Unit _Table'!B:B, MATCH(H3158, '[1]Unit _Table'!A:A)), "")</f>
        <v/>
      </c>
      <c r="O3158" t="s">
        <v>8</v>
      </c>
      <c r="S3158" t="b">
        <v>0</v>
      </c>
    </row>
    <row r="3159" spans="1:19">
      <c r="A3159" s="1">
        <v>3157</v>
      </c>
      <c r="B3159" t="s">
        <v>45</v>
      </c>
      <c r="C3159" t="s">
        <v>80</v>
      </c>
      <c r="D3159" t="s">
        <v>342</v>
      </c>
      <c r="F3159" t="s">
        <v>308</v>
      </c>
      <c r="I3159" t="e">
        <f>IF(Table13[[#This Row],[Measurement_Kind]]="number", 1000, IF(Table13[[#This Row],[Measurement_Kind]]=OR("boolean", "str"), 1, "N/A"))</f>
        <v>#VALUE!</v>
      </c>
      <c r="N3159" t="str">
        <f>_xlfn.IFNA(INDEX('[1]Unit _Table'!B:B, MATCH(H3159, '[1]Unit _Table'!A:A)), "")</f>
        <v/>
      </c>
      <c r="O3159" t="s">
        <v>8</v>
      </c>
      <c r="S3159" t="b">
        <v>0</v>
      </c>
    </row>
    <row r="3160" spans="1:19">
      <c r="A3160" s="1">
        <v>3158</v>
      </c>
      <c r="B3160" t="s">
        <v>45</v>
      </c>
      <c r="C3160" t="s">
        <v>89</v>
      </c>
      <c r="D3160" t="s">
        <v>342</v>
      </c>
      <c r="F3160" t="s">
        <v>308</v>
      </c>
      <c r="I3160" t="e">
        <f>IF(Table13[[#This Row],[Measurement_Kind]]="number", 1000, IF(Table13[[#This Row],[Measurement_Kind]]=OR("boolean", "str"), 1, "N/A"))</f>
        <v>#VALUE!</v>
      </c>
      <c r="N3160" t="str">
        <f>_xlfn.IFNA(INDEX('[1]Unit _Table'!B:B, MATCH(H3160, '[1]Unit _Table'!A:A)), "")</f>
        <v/>
      </c>
      <c r="O3160" t="s">
        <v>8</v>
      </c>
      <c r="S3160" t="b">
        <v>0</v>
      </c>
    </row>
    <row r="3161" spans="1:19">
      <c r="A3161" s="1">
        <v>3159</v>
      </c>
      <c r="B3161" t="s">
        <v>45</v>
      </c>
      <c r="C3161" t="s">
        <v>90</v>
      </c>
      <c r="D3161" t="s">
        <v>342</v>
      </c>
      <c r="F3161" t="s">
        <v>308</v>
      </c>
      <c r="I3161" t="e">
        <f>IF(Table13[[#This Row],[Measurement_Kind]]="number", 1000, IF(Table13[[#This Row],[Measurement_Kind]]=OR("boolean", "str"), 1, "N/A"))</f>
        <v>#VALUE!</v>
      </c>
      <c r="N3161" t="str">
        <f>_xlfn.IFNA(INDEX('[1]Unit _Table'!B:B, MATCH(H3161, '[1]Unit _Table'!A:A)), "")</f>
        <v/>
      </c>
      <c r="O3161" t="s">
        <v>8</v>
      </c>
      <c r="S3161" t="b">
        <v>0</v>
      </c>
    </row>
    <row r="3162" spans="1:19">
      <c r="A3162" s="1">
        <v>3160</v>
      </c>
      <c r="B3162" t="s">
        <v>45</v>
      </c>
      <c r="C3162" t="s">
        <v>91</v>
      </c>
      <c r="D3162" t="s">
        <v>342</v>
      </c>
      <c r="F3162" t="s">
        <v>308</v>
      </c>
      <c r="I3162" t="e">
        <f>IF(Table13[[#This Row],[Measurement_Kind]]="number", 1000, IF(Table13[[#This Row],[Measurement_Kind]]=OR("boolean", "str"), 1, "N/A"))</f>
        <v>#VALUE!</v>
      </c>
      <c r="N3162" t="str">
        <f>_xlfn.IFNA(INDEX('[1]Unit _Table'!B:B, MATCH(H3162, '[1]Unit _Table'!A:A)), "")</f>
        <v/>
      </c>
      <c r="O3162" t="s">
        <v>8</v>
      </c>
      <c r="S3162" t="b">
        <v>0</v>
      </c>
    </row>
    <row r="3163" spans="1:19">
      <c r="A3163" s="1">
        <v>3161</v>
      </c>
      <c r="B3163" t="s">
        <v>45</v>
      </c>
      <c r="C3163" t="s">
        <v>92</v>
      </c>
      <c r="D3163" t="s">
        <v>342</v>
      </c>
      <c r="F3163" t="s">
        <v>308</v>
      </c>
      <c r="I3163" t="e">
        <f>IF(Table13[[#This Row],[Measurement_Kind]]="number", 1000, IF(Table13[[#This Row],[Measurement_Kind]]=OR("boolean", "str"), 1, "N/A"))</f>
        <v>#VALUE!</v>
      </c>
      <c r="N3163" t="str">
        <f>_xlfn.IFNA(INDEX('[1]Unit _Table'!B:B, MATCH(H3163, '[1]Unit _Table'!A:A)), "")</f>
        <v/>
      </c>
      <c r="O3163" t="s">
        <v>8</v>
      </c>
      <c r="S3163" t="b">
        <v>0</v>
      </c>
    </row>
    <row r="3164" spans="1:19">
      <c r="A3164" s="1">
        <v>3162</v>
      </c>
      <c r="B3164" t="s">
        <v>21</v>
      </c>
      <c r="C3164" t="s">
        <v>174</v>
      </c>
      <c r="D3164" t="s">
        <v>341</v>
      </c>
      <c r="E3164" t="s">
        <v>406</v>
      </c>
      <c r="F3164" t="s">
        <v>405</v>
      </c>
      <c r="H3164" t="s">
        <v>383</v>
      </c>
      <c r="I3164">
        <v>1000</v>
      </c>
      <c r="K3164" t="s">
        <v>425</v>
      </c>
      <c r="L3164" t="s">
        <v>423</v>
      </c>
      <c r="M3164" t="s">
        <v>380</v>
      </c>
      <c r="N3164" t="str">
        <f>_xlfn.IFNA(INDEX('[1]Unit _Table'!B:B, MATCH(H3164, '[1]Unit _Table'!$A$1:$A$1000)), "")</f>
        <v>fahrenheit</v>
      </c>
      <c r="O3164" t="s">
        <v>8</v>
      </c>
      <c r="S3164" t="b">
        <v>0</v>
      </c>
    </row>
    <row r="3165" spans="1:19">
      <c r="A3165" s="1">
        <v>3163</v>
      </c>
      <c r="B3165" t="s">
        <v>21</v>
      </c>
      <c r="C3165" t="s">
        <v>175</v>
      </c>
      <c r="D3165" t="s">
        <v>341</v>
      </c>
      <c r="E3165" t="s">
        <v>406</v>
      </c>
      <c r="F3165" t="s">
        <v>405</v>
      </c>
      <c r="H3165" t="s">
        <v>383</v>
      </c>
      <c r="I3165">
        <v>1000</v>
      </c>
      <c r="K3165" t="s">
        <v>418</v>
      </c>
      <c r="L3165" t="s">
        <v>423</v>
      </c>
      <c r="M3165" t="s">
        <v>380</v>
      </c>
      <c r="N3165" t="str">
        <f>_xlfn.IFNA(INDEX('[1]Unit _Table'!B:B, MATCH(H3165, '[1]Unit _Table'!$A$1:$A$1000)), "")</f>
        <v>fahrenheit</v>
      </c>
      <c r="O3165" t="s">
        <v>8</v>
      </c>
      <c r="S3165" t="b">
        <v>0</v>
      </c>
    </row>
    <row r="3166" spans="1:19">
      <c r="A3166" s="1">
        <v>3164</v>
      </c>
      <c r="B3166" t="s">
        <v>21</v>
      </c>
      <c r="C3166" t="s">
        <v>176</v>
      </c>
      <c r="D3166" t="s">
        <v>341</v>
      </c>
      <c r="E3166" t="s">
        <v>406</v>
      </c>
      <c r="F3166" t="s">
        <v>405</v>
      </c>
      <c r="H3166" t="s">
        <v>383</v>
      </c>
      <c r="I3166">
        <v>1000</v>
      </c>
      <c r="K3166" t="s">
        <v>426</v>
      </c>
      <c r="L3166" t="s">
        <v>306</v>
      </c>
      <c r="M3166" t="s">
        <v>380</v>
      </c>
      <c r="N3166" t="str">
        <f>_xlfn.IFNA(INDEX('[1]Unit _Table'!B:B, MATCH(H3166, '[1]Unit _Table'!$A$1:$A$1000)), "")</f>
        <v>fahrenheit</v>
      </c>
      <c r="O3166" t="s">
        <v>8</v>
      </c>
      <c r="S3166" t="b">
        <v>0</v>
      </c>
    </row>
    <row r="3167" spans="1:19">
      <c r="A3167" s="1">
        <v>3165</v>
      </c>
      <c r="B3167" t="s">
        <v>21</v>
      </c>
      <c r="C3167" t="s">
        <v>177</v>
      </c>
      <c r="D3167" t="s">
        <v>341</v>
      </c>
      <c r="E3167" t="s">
        <v>406</v>
      </c>
      <c r="F3167" t="s">
        <v>405</v>
      </c>
      <c r="I3167">
        <v>1000</v>
      </c>
      <c r="K3167" t="s">
        <v>448</v>
      </c>
      <c r="L3167" t="s">
        <v>306</v>
      </c>
      <c r="M3167" t="s">
        <v>380</v>
      </c>
      <c r="N3167" t="str">
        <f>_xlfn.IFNA(INDEX('[1]Unit _Table'!B:B, MATCH(H3167, '[1]Unit _Table'!A813:A1812)), "")</f>
        <v/>
      </c>
      <c r="O3167" t="s">
        <v>8</v>
      </c>
      <c r="S3167" t="b">
        <v>0</v>
      </c>
    </row>
    <row r="3168" spans="1:19">
      <c r="A3168" s="1">
        <v>3166</v>
      </c>
      <c r="B3168" t="s">
        <v>21</v>
      </c>
      <c r="C3168" t="s">
        <v>178</v>
      </c>
      <c r="D3168" t="s">
        <v>341</v>
      </c>
      <c r="E3168" t="s">
        <v>406</v>
      </c>
      <c r="F3168" t="s">
        <v>405</v>
      </c>
      <c r="I3168">
        <v>1000</v>
      </c>
      <c r="K3168" t="s">
        <v>427</v>
      </c>
      <c r="L3168" t="s">
        <v>423</v>
      </c>
      <c r="M3168" t="s">
        <v>380</v>
      </c>
      <c r="N3168" t="str">
        <f>_xlfn.IFNA(INDEX('[1]Unit _Table'!B:B, MATCH(H3168, '[1]Unit _Table'!A912:A1911)), "")</f>
        <v/>
      </c>
      <c r="O3168" t="s">
        <v>8</v>
      </c>
      <c r="S3168" t="b">
        <v>0</v>
      </c>
    </row>
    <row r="3169" spans="1:19">
      <c r="A3169" s="1">
        <v>3167</v>
      </c>
      <c r="B3169" t="s">
        <v>21</v>
      </c>
      <c r="C3169" t="s">
        <v>179</v>
      </c>
      <c r="D3169" t="s">
        <v>341</v>
      </c>
      <c r="E3169" t="s">
        <v>406</v>
      </c>
      <c r="F3169" t="s">
        <v>405</v>
      </c>
      <c r="H3169" t="s">
        <v>383</v>
      </c>
      <c r="I3169">
        <v>1000</v>
      </c>
      <c r="K3169" t="s">
        <v>425</v>
      </c>
      <c r="L3169" t="s">
        <v>423</v>
      </c>
      <c r="M3169" t="s">
        <v>380</v>
      </c>
      <c r="N3169" t="str">
        <f>_xlfn.IFNA(INDEX('[1]Unit _Table'!B:B, MATCH(H3169, '[1]Unit _Table'!$A$1:$A$1000)), "")</f>
        <v>fahrenheit</v>
      </c>
      <c r="O3169" t="s">
        <v>8</v>
      </c>
      <c r="S3169" t="b">
        <v>0</v>
      </c>
    </row>
    <row r="3170" spans="1:19">
      <c r="A3170" s="1">
        <v>3168</v>
      </c>
      <c r="B3170" t="s">
        <v>21</v>
      </c>
      <c r="C3170" t="s">
        <v>180</v>
      </c>
      <c r="D3170" t="s">
        <v>341</v>
      </c>
      <c r="E3170" t="s">
        <v>406</v>
      </c>
      <c r="F3170" t="s">
        <v>405</v>
      </c>
      <c r="H3170" t="s">
        <v>383</v>
      </c>
      <c r="I3170">
        <v>1000</v>
      </c>
      <c r="K3170" t="s">
        <v>424</v>
      </c>
      <c r="L3170" t="s">
        <v>423</v>
      </c>
      <c r="M3170" t="s">
        <v>380</v>
      </c>
      <c r="N3170" t="str">
        <f>_xlfn.IFNA(INDEX('[1]Unit _Table'!B:B, MATCH(H3170, '[1]Unit _Table'!$A$1:$A$1000)), "")</f>
        <v>fahrenheit</v>
      </c>
      <c r="O3170" t="s">
        <v>8</v>
      </c>
      <c r="S3170" t="b">
        <v>0</v>
      </c>
    </row>
    <row r="3171" spans="1:19">
      <c r="A3171" s="1">
        <v>3169</v>
      </c>
      <c r="B3171" t="s">
        <v>21</v>
      </c>
      <c r="C3171" t="s">
        <v>181</v>
      </c>
      <c r="D3171" t="s">
        <v>341</v>
      </c>
      <c r="F3171" t="s">
        <v>405</v>
      </c>
      <c r="I3171" t="e">
        <f>IF(Table13[[#This Row],[Measurement_Kind]]="number", 1000, IF(Table13[[#This Row],[Measurement_Kind]]=OR("boolean", "str"), 1, "N/A"))</f>
        <v>#VALUE!</v>
      </c>
      <c r="N3171" t="str">
        <f>_xlfn.IFNA(INDEX('[1]Unit _Table'!B:B, MATCH(H3171, '[1]Unit _Table'!A:A)), "")</f>
        <v/>
      </c>
      <c r="O3171" t="s">
        <v>8</v>
      </c>
      <c r="S3171" t="b">
        <v>0</v>
      </c>
    </row>
    <row r="3172" spans="1:19">
      <c r="A3172" s="1">
        <v>3170</v>
      </c>
      <c r="B3172" t="s">
        <v>21</v>
      </c>
      <c r="C3172" t="s">
        <v>182</v>
      </c>
      <c r="D3172" t="s">
        <v>341</v>
      </c>
      <c r="F3172" t="s">
        <v>405</v>
      </c>
      <c r="I3172" t="e">
        <f>IF(Table13[[#This Row],[Measurement_Kind]]="number", 1000, IF(Table13[[#This Row],[Measurement_Kind]]=OR("boolean", "str"), 1, "N/A"))</f>
        <v>#VALUE!</v>
      </c>
      <c r="N3172" t="str">
        <f>_xlfn.IFNA(INDEX('[1]Unit _Table'!B:B, MATCH(H3172, '[1]Unit _Table'!A:A)), "")</f>
        <v/>
      </c>
      <c r="O3172" t="s">
        <v>8</v>
      </c>
      <c r="S3172" t="b">
        <v>0</v>
      </c>
    </row>
    <row r="3173" spans="1:19">
      <c r="A3173" s="1">
        <v>3171</v>
      </c>
      <c r="B3173" t="s">
        <v>21</v>
      </c>
      <c r="C3173" t="s">
        <v>280</v>
      </c>
      <c r="D3173" t="s">
        <v>341</v>
      </c>
      <c r="E3173" t="s">
        <v>406</v>
      </c>
      <c r="F3173" t="s">
        <v>405</v>
      </c>
      <c r="I3173">
        <v>1000</v>
      </c>
      <c r="K3173" t="s">
        <v>422</v>
      </c>
      <c r="L3173" t="s">
        <v>306</v>
      </c>
      <c r="M3173" t="s">
        <v>380</v>
      </c>
      <c r="N3173" t="str">
        <f>_xlfn.IFNA(INDEX('[1]Unit _Table'!B:B, MATCH(H3173, '[1]Unit _Table'!A1578:A2577)), "")</f>
        <v/>
      </c>
      <c r="O3173" t="s">
        <v>8</v>
      </c>
      <c r="S3173" t="b">
        <v>0</v>
      </c>
    </row>
    <row r="3174" spans="1:19">
      <c r="A3174" s="1">
        <v>3172</v>
      </c>
      <c r="B3174" t="s">
        <v>21</v>
      </c>
      <c r="C3174" t="s">
        <v>183</v>
      </c>
      <c r="D3174" t="s">
        <v>341</v>
      </c>
      <c r="E3174" t="s">
        <v>406</v>
      </c>
      <c r="F3174" t="s">
        <v>405</v>
      </c>
      <c r="H3174" t="s">
        <v>505</v>
      </c>
      <c r="I3174">
        <v>1000</v>
      </c>
      <c r="K3174" t="s">
        <v>421</v>
      </c>
      <c r="L3174" t="s">
        <v>306</v>
      </c>
      <c r="M3174" t="s">
        <v>305</v>
      </c>
      <c r="N3174" t="s">
        <v>504</v>
      </c>
      <c r="O3174" t="s">
        <v>8</v>
      </c>
      <c r="S3174" t="b">
        <v>0</v>
      </c>
    </row>
    <row r="3175" spans="1:19">
      <c r="A3175" s="1">
        <v>3173</v>
      </c>
      <c r="B3175" t="s">
        <v>21</v>
      </c>
      <c r="C3175" t="s">
        <v>184</v>
      </c>
      <c r="D3175" t="s">
        <v>341</v>
      </c>
      <c r="E3175" t="s">
        <v>406</v>
      </c>
      <c r="F3175" t="s">
        <v>405</v>
      </c>
      <c r="I3175">
        <v>1000</v>
      </c>
      <c r="K3175" t="s">
        <v>421</v>
      </c>
      <c r="L3175" t="s">
        <v>306</v>
      </c>
      <c r="M3175" t="s">
        <v>305</v>
      </c>
      <c r="N3175" t="str">
        <f>_xlfn.IFNA(INDEX('[1]Unit _Table'!B:B, MATCH(H3175, '[1]Unit _Table'!A1700:A2699)), "")</f>
        <v/>
      </c>
      <c r="O3175" t="s">
        <v>8</v>
      </c>
      <c r="S3175" t="b">
        <v>0</v>
      </c>
    </row>
    <row r="3176" spans="1:19">
      <c r="A3176" s="1">
        <v>3174</v>
      </c>
      <c r="B3176" t="s">
        <v>21</v>
      </c>
      <c r="C3176" t="s">
        <v>185</v>
      </c>
      <c r="D3176" t="s">
        <v>341</v>
      </c>
      <c r="E3176" t="s">
        <v>406</v>
      </c>
      <c r="F3176" t="s">
        <v>405</v>
      </c>
      <c r="I3176">
        <v>1000</v>
      </c>
      <c r="K3176" t="s">
        <v>307</v>
      </c>
      <c r="L3176" t="s">
        <v>299</v>
      </c>
      <c r="M3176" t="s">
        <v>305</v>
      </c>
      <c r="N3176" t="str">
        <f>_xlfn.IFNA(INDEX('[1]Unit _Table'!B:B, MATCH(H3176, '[1]Unit _Table'!A1834:A2833)), "")</f>
        <v/>
      </c>
      <c r="O3176" t="s">
        <v>8</v>
      </c>
      <c r="S3176" t="b">
        <v>0</v>
      </c>
    </row>
    <row r="3177" spans="1:19">
      <c r="A3177" s="1">
        <v>3175</v>
      </c>
      <c r="B3177" t="s">
        <v>21</v>
      </c>
      <c r="C3177" t="s">
        <v>186</v>
      </c>
      <c r="D3177" t="s">
        <v>341</v>
      </c>
      <c r="E3177" t="s">
        <v>406</v>
      </c>
      <c r="F3177" t="s">
        <v>405</v>
      </c>
      <c r="H3177" t="s">
        <v>383</v>
      </c>
      <c r="I3177">
        <v>1000</v>
      </c>
      <c r="K3177" t="s">
        <v>418</v>
      </c>
      <c r="L3177" t="s">
        <v>306</v>
      </c>
      <c r="M3177" t="s">
        <v>380</v>
      </c>
      <c r="N3177" t="str">
        <f>_xlfn.IFNA(INDEX('[1]Unit _Table'!B:B, MATCH(H3177, '[1]Unit _Table'!$A$1:$A$1000)), "")</f>
        <v>fahrenheit</v>
      </c>
      <c r="O3177" t="s">
        <v>8</v>
      </c>
      <c r="S3177" t="b">
        <v>0</v>
      </c>
    </row>
    <row r="3178" spans="1:19">
      <c r="A3178" s="1">
        <v>3176</v>
      </c>
      <c r="B3178" t="s">
        <v>21</v>
      </c>
      <c r="C3178" t="s">
        <v>187</v>
      </c>
      <c r="D3178" t="s">
        <v>341</v>
      </c>
      <c r="E3178" t="s">
        <v>406</v>
      </c>
      <c r="F3178" t="s">
        <v>405</v>
      </c>
      <c r="I3178">
        <v>1000</v>
      </c>
      <c r="K3178" t="s">
        <v>379</v>
      </c>
      <c r="L3178" t="s">
        <v>306</v>
      </c>
      <c r="M3178" t="s">
        <v>305</v>
      </c>
      <c r="N3178" t="str">
        <f>_xlfn.IFNA(INDEX('[1]Unit _Table'!B:B, MATCH(H3178, '[1]Unit _Table'!A2587:A3586)), "")</f>
        <v/>
      </c>
      <c r="O3178" t="s">
        <v>8</v>
      </c>
      <c r="S3178" t="b">
        <v>0</v>
      </c>
    </row>
    <row r="3179" spans="1:19">
      <c r="A3179" s="1">
        <v>3177</v>
      </c>
      <c r="B3179" t="s">
        <v>21</v>
      </c>
      <c r="C3179" t="s">
        <v>188</v>
      </c>
      <c r="D3179" t="s">
        <v>341</v>
      </c>
      <c r="F3179" t="s">
        <v>405</v>
      </c>
      <c r="I3179" t="e">
        <f>IF(Table13[[#This Row],[Measurement_Kind]]="number", 1000, IF(Table13[[#This Row],[Measurement_Kind]]=OR("boolean", "str"), 1, "N/A"))</f>
        <v>#VALUE!</v>
      </c>
      <c r="N3179" t="str">
        <f>_xlfn.IFNA(INDEX('[1]Unit _Table'!B:B, MATCH(H3179, '[1]Unit _Table'!A:A)), "")</f>
        <v/>
      </c>
      <c r="O3179" t="s">
        <v>8</v>
      </c>
      <c r="S3179" t="b">
        <v>0</v>
      </c>
    </row>
    <row r="3180" spans="1:19">
      <c r="A3180" s="1">
        <v>3178</v>
      </c>
      <c r="B3180" t="s">
        <v>21</v>
      </c>
      <c r="C3180" t="s">
        <v>131</v>
      </c>
      <c r="D3180" t="s">
        <v>341</v>
      </c>
      <c r="E3180" t="s">
        <v>406</v>
      </c>
      <c r="F3180" t="s">
        <v>405</v>
      </c>
      <c r="I3180">
        <v>1000</v>
      </c>
      <c r="K3180" t="s">
        <v>417</v>
      </c>
      <c r="L3180" t="s">
        <v>306</v>
      </c>
      <c r="M3180" t="s">
        <v>380</v>
      </c>
      <c r="N3180" t="str">
        <f>_xlfn.IFNA(INDEX('[1]Unit _Table'!B:B, MATCH(H3180, '[1]Unit _Table'!A1929:A2928)), "")</f>
        <v/>
      </c>
      <c r="O3180" t="s">
        <v>8</v>
      </c>
      <c r="S3180" t="b">
        <v>0</v>
      </c>
    </row>
    <row r="3181" spans="1:19">
      <c r="A3181" s="1">
        <v>3179</v>
      </c>
      <c r="B3181" t="s">
        <v>21</v>
      </c>
      <c r="C3181" t="s">
        <v>189</v>
      </c>
      <c r="D3181" t="s">
        <v>341</v>
      </c>
      <c r="E3181" t="s">
        <v>406</v>
      </c>
      <c r="F3181" t="s">
        <v>405</v>
      </c>
      <c r="I3181">
        <v>1000</v>
      </c>
      <c r="K3181" t="s">
        <v>461</v>
      </c>
      <c r="L3181" t="s">
        <v>306</v>
      </c>
      <c r="M3181" t="s">
        <v>380</v>
      </c>
      <c r="N3181" t="str">
        <f>_xlfn.IFNA(INDEX('[1]Unit _Table'!B:B, MATCH(H3181, '[1]Unit _Table'!A1980:A2979)), "")</f>
        <v/>
      </c>
      <c r="O3181" t="s">
        <v>8</v>
      </c>
      <c r="S3181" t="b">
        <v>0</v>
      </c>
    </row>
    <row r="3182" spans="1:19">
      <c r="A3182" s="1">
        <v>3180</v>
      </c>
      <c r="B3182" t="s">
        <v>21</v>
      </c>
      <c r="C3182" t="s">
        <v>132</v>
      </c>
      <c r="D3182" t="s">
        <v>341</v>
      </c>
      <c r="E3182" t="s">
        <v>406</v>
      </c>
      <c r="F3182" t="s">
        <v>405</v>
      </c>
      <c r="I3182">
        <v>1000</v>
      </c>
      <c r="K3182" t="s">
        <v>378</v>
      </c>
      <c r="L3182" t="s">
        <v>306</v>
      </c>
      <c r="M3182" t="s">
        <v>305</v>
      </c>
      <c r="N3182" t="str">
        <f>_xlfn.IFNA(INDEX('[1]Unit _Table'!B:B, MATCH(H3182, '[1]Unit _Table'!A2667:A3666)), "")</f>
        <v/>
      </c>
      <c r="O3182" t="s">
        <v>8</v>
      </c>
      <c r="S3182" t="b">
        <v>0</v>
      </c>
    </row>
    <row r="3183" spans="1:19">
      <c r="A3183" s="1">
        <v>3181</v>
      </c>
      <c r="B3183" t="s">
        <v>21</v>
      </c>
      <c r="C3183" t="s">
        <v>190</v>
      </c>
      <c r="D3183" t="s">
        <v>341</v>
      </c>
      <c r="F3183" t="s">
        <v>405</v>
      </c>
      <c r="I3183" t="e">
        <f>IF(Table13[[#This Row],[Measurement_Kind]]="number", 1000, IF(Table13[[#This Row],[Measurement_Kind]]=OR("boolean", "str"), 1, "N/A"))</f>
        <v>#VALUE!</v>
      </c>
      <c r="N3183" t="str">
        <f>_xlfn.IFNA(INDEX('[1]Unit _Table'!B:B, MATCH(H3183, '[1]Unit _Table'!A:A)), "")</f>
        <v/>
      </c>
      <c r="O3183" t="s">
        <v>8</v>
      </c>
      <c r="S3183" t="b">
        <v>0</v>
      </c>
    </row>
    <row r="3184" spans="1:19">
      <c r="A3184" s="1">
        <v>3182</v>
      </c>
      <c r="B3184" t="s">
        <v>21</v>
      </c>
      <c r="C3184" t="s">
        <v>191</v>
      </c>
      <c r="D3184" t="s">
        <v>341</v>
      </c>
      <c r="F3184" t="s">
        <v>405</v>
      </c>
      <c r="I3184" t="e">
        <f>IF(Table13[[#This Row],[Measurement_Kind]]="number", 1000, IF(Table13[[#This Row],[Measurement_Kind]]=OR("boolean", "str"), 1, "N/A"))</f>
        <v>#VALUE!</v>
      </c>
      <c r="N3184" t="str">
        <f>_xlfn.IFNA(INDEX('[1]Unit _Table'!B:B, MATCH(H3184, '[1]Unit _Table'!A:A)), "")</f>
        <v/>
      </c>
      <c r="O3184" t="s">
        <v>8</v>
      </c>
      <c r="S3184" t="b">
        <v>0</v>
      </c>
    </row>
    <row r="3185" spans="1:19">
      <c r="A3185" s="1">
        <v>3183</v>
      </c>
      <c r="B3185" t="s">
        <v>21</v>
      </c>
      <c r="C3185" t="s">
        <v>192</v>
      </c>
      <c r="D3185" t="s">
        <v>341</v>
      </c>
      <c r="E3185" t="s">
        <v>406</v>
      </c>
      <c r="F3185" t="s">
        <v>405</v>
      </c>
      <c r="I3185">
        <v>1000</v>
      </c>
      <c r="K3185" t="s">
        <v>416</v>
      </c>
      <c r="L3185" t="s">
        <v>306</v>
      </c>
      <c r="M3185" t="s">
        <v>380</v>
      </c>
      <c r="N3185" t="str">
        <f>_xlfn.IFNA(INDEX('[1]Unit _Table'!B:B, MATCH(H3185, '[1]Unit _Table'!A2033:A3032)), "")</f>
        <v/>
      </c>
      <c r="O3185" t="s">
        <v>8</v>
      </c>
      <c r="S3185" t="b">
        <v>0</v>
      </c>
    </row>
    <row r="3186" spans="1:19">
      <c r="A3186" s="1">
        <v>3184</v>
      </c>
      <c r="B3186" t="s">
        <v>21</v>
      </c>
      <c r="C3186" t="s">
        <v>193</v>
      </c>
      <c r="D3186" t="s">
        <v>341</v>
      </c>
      <c r="F3186" t="s">
        <v>405</v>
      </c>
      <c r="I3186" t="e">
        <f>IF(Table13[[#This Row],[Measurement_Kind]]="number", 1000, IF(Table13[[#This Row],[Measurement_Kind]]=OR("boolean", "str"), 1, "N/A"))</f>
        <v>#VALUE!</v>
      </c>
      <c r="N3186" t="str">
        <f>_xlfn.IFNA(INDEX('[1]Unit _Table'!B:B, MATCH(H3186, '[1]Unit _Table'!A:A)), "")</f>
        <v/>
      </c>
      <c r="O3186" t="s">
        <v>8</v>
      </c>
      <c r="S3186" t="b">
        <v>0</v>
      </c>
    </row>
    <row r="3187" spans="1:19">
      <c r="A3187" s="1">
        <v>3185</v>
      </c>
      <c r="B3187" t="s">
        <v>21</v>
      </c>
      <c r="C3187" t="s">
        <v>194</v>
      </c>
      <c r="D3187" t="s">
        <v>341</v>
      </c>
      <c r="F3187" t="s">
        <v>405</v>
      </c>
      <c r="I3187" t="e">
        <f>IF(Table13[[#This Row],[Measurement_Kind]]="number", 1000, IF(Table13[[#This Row],[Measurement_Kind]]=OR("boolean", "str"), 1, "N/A"))</f>
        <v>#VALUE!</v>
      </c>
      <c r="N3187" t="str">
        <f>_xlfn.IFNA(INDEX('[1]Unit _Table'!B:B, MATCH(H3187, '[1]Unit _Table'!A:A)), "")</f>
        <v/>
      </c>
      <c r="O3187" t="s">
        <v>8</v>
      </c>
      <c r="S3187" t="b">
        <v>0</v>
      </c>
    </row>
    <row r="3188" spans="1:19">
      <c r="A3188" s="1">
        <v>3186</v>
      </c>
      <c r="B3188" t="s">
        <v>21</v>
      </c>
      <c r="C3188" t="s">
        <v>195</v>
      </c>
      <c r="D3188" t="s">
        <v>341</v>
      </c>
      <c r="F3188" t="s">
        <v>405</v>
      </c>
      <c r="I3188" t="e">
        <f>IF(Table13[[#This Row],[Measurement_Kind]]="number", 1000, IF(Table13[[#This Row],[Measurement_Kind]]=OR("boolean", "str"), 1, "N/A"))</f>
        <v>#VALUE!</v>
      </c>
      <c r="N3188" t="str">
        <f>_xlfn.IFNA(INDEX('[1]Unit _Table'!B:B, MATCH(H3188, '[1]Unit _Table'!A:A)), "")</f>
        <v/>
      </c>
      <c r="O3188" t="s">
        <v>8</v>
      </c>
      <c r="S3188" t="b">
        <v>0</v>
      </c>
    </row>
    <row r="3189" spans="1:19">
      <c r="A3189" s="1">
        <v>3187</v>
      </c>
      <c r="B3189" t="s">
        <v>21</v>
      </c>
      <c r="C3189" t="s">
        <v>196</v>
      </c>
      <c r="D3189" t="s">
        <v>341</v>
      </c>
      <c r="F3189" t="s">
        <v>405</v>
      </c>
      <c r="I3189" t="e">
        <f>IF(Table13[[#This Row],[Measurement_Kind]]="number", 1000, IF(Table13[[#This Row],[Measurement_Kind]]=OR("boolean", "str"), 1, "N/A"))</f>
        <v>#VALUE!</v>
      </c>
      <c r="N3189" t="str">
        <f>_xlfn.IFNA(INDEX('[1]Unit _Table'!B:B, MATCH(H3189, '[1]Unit _Table'!A:A)), "")</f>
        <v/>
      </c>
      <c r="O3189" t="s">
        <v>8</v>
      </c>
      <c r="S3189" t="b">
        <v>0</v>
      </c>
    </row>
    <row r="3190" spans="1:19">
      <c r="A3190" s="1">
        <v>3188</v>
      </c>
      <c r="B3190" t="s">
        <v>21</v>
      </c>
      <c r="C3190" t="s">
        <v>281</v>
      </c>
      <c r="D3190" t="s">
        <v>341</v>
      </c>
      <c r="E3190" t="s">
        <v>406</v>
      </c>
      <c r="F3190" t="s">
        <v>405</v>
      </c>
      <c r="H3190" t="s">
        <v>383</v>
      </c>
      <c r="I3190">
        <v>1000</v>
      </c>
      <c r="K3190" t="s">
        <v>415</v>
      </c>
      <c r="L3190" t="s">
        <v>306</v>
      </c>
      <c r="M3190" t="s">
        <v>380</v>
      </c>
      <c r="N3190" t="str">
        <f>_xlfn.IFNA(INDEX('[1]Unit _Table'!B:B, MATCH(H3190, '[1]Unit _Table'!$A$1:$A$1000)), "")</f>
        <v>fahrenheit</v>
      </c>
      <c r="O3190" t="s">
        <v>8</v>
      </c>
      <c r="S3190" t="b">
        <v>0</v>
      </c>
    </row>
    <row r="3191" spans="1:19">
      <c r="A3191" s="1">
        <v>3189</v>
      </c>
      <c r="B3191" t="s">
        <v>21</v>
      </c>
      <c r="C3191" t="s">
        <v>197</v>
      </c>
      <c r="D3191" t="s">
        <v>341</v>
      </c>
      <c r="E3191" t="s">
        <v>406</v>
      </c>
      <c r="F3191" t="s">
        <v>405</v>
      </c>
      <c r="I3191">
        <v>1</v>
      </c>
      <c r="K3191" t="s">
        <v>414</v>
      </c>
      <c r="L3191" t="s">
        <v>299</v>
      </c>
      <c r="M3191" t="s">
        <v>298</v>
      </c>
      <c r="N3191" t="str">
        <f>_xlfn.IFNA(INDEX('[1]Unit _Table'!B:B, MATCH(H3191, '[1]Unit _Table'!A2156:A3155)), "")</f>
        <v/>
      </c>
      <c r="O3191" t="s">
        <v>8</v>
      </c>
      <c r="S3191" t="b">
        <v>0</v>
      </c>
    </row>
    <row r="3192" spans="1:19">
      <c r="A3192" s="1">
        <v>3190</v>
      </c>
      <c r="B3192" t="s">
        <v>21</v>
      </c>
      <c r="C3192" t="s">
        <v>25</v>
      </c>
      <c r="D3192" t="s">
        <v>341</v>
      </c>
      <c r="F3192" t="s">
        <v>405</v>
      </c>
      <c r="I3192">
        <v>1</v>
      </c>
      <c r="N3192" t="str">
        <f>_xlfn.IFNA(INDEX('[1]Unit _Table'!B:B, MATCH(H3192, '[1]Unit _Table'!A:A)), "")</f>
        <v/>
      </c>
      <c r="O3192" t="s">
        <v>8</v>
      </c>
      <c r="S3192" t="b">
        <v>0</v>
      </c>
    </row>
    <row r="3193" spans="1:19">
      <c r="A3193" s="1">
        <v>3191</v>
      </c>
      <c r="B3193" t="s">
        <v>21</v>
      </c>
      <c r="C3193" t="s">
        <v>200</v>
      </c>
      <c r="D3193" t="s">
        <v>341</v>
      </c>
      <c r="E3193" t="s">
        <v>406</v>
      </c>
      <c r="F3193" t="s">
        <v>405</v>
      </c>
      <c r="I3193">
        <v>1</v>
      </c>
      <c r="K3193" t="s">
        <v>304</v>
      </c>
      <c r="L3193" t="s">
        <v>299</v>
      </c>
      <c r="M3193" t="s">
        <v>298</v>
      </c>
      <c r="N3193" t="str">
        <f>_xlfn.IFNA(INDEX('[1]Unit _Table'!B:B, MATCH(H3193, '[1]Unit _Table'!A2317:A3316)), "")</f>
        <v/>
      </c>
      <c r="O3193" t="s">
        <v>8</v>
      </c>
      <c r="S3193" t="b">
        <v>0</v>
      </c>
    </row>
    <row r="3194" spans="1:19">
      <c r="A3194" s="1">
        <v>3192</v>
      </c>
      <c r="B3194" t="s">
        <v>21</v>
      </c>
      <c r="C3194" t="s">
        <v>201</v>
      </c>
      <c r="D3194" t="s">
        <v>341</v>
      </c>
      <c r="E3194" t="s">
        <v>406</v>
      </c>
      <c r="F3194" t="s">
        <v>405</v>
      </c>
      <c r="I3194">
        <v>1</v>
      </c>
      <c r="K3194" t="s">
        <v>300</v>
      </c>
      <c r="L3194" t="s">
        <v>299</v>
      </c>
      <c r="M3194" t="s">
        <v>298</v>
      </c>
      <c r="N3194" t="str">
        <f>_xlfn.IFNA(INDEX('[1]Unit _Table'!B:B, MATCH(H3194, '[1]Unit _Table'!A4142:A5141)), "")</f>
        <v/>
      </c>
      <c r="O3194" t="s">
        <v>8</v>
      </c>
      <c r="S3194" t="b">
        <v>0</v>
      </c>
    </row>
    <row r="3195" spans="1:19">
      <c r="A3195" s="1">
        <v>3193</v>
      </c>
      <c r="B3195" t="s">
        <v>21</v>
      </c>
      <c r="C3195" t="s">
        <v>202</v>
      </c>
      <c r="D3195" t="s">
        <v>341</v>
      </c>
      <c r="E3195" t="s">
        <v>406</v>
      </c>
      <c r="F3195" t="s">
        <v>405</v>
      </c>
      <c r="H3195" t="s">
        <v>383</v>
      </c>
      <c r="I3195">
        <v>1000</v>
      </c>
      <c r="K3195" t="s">
        <v>386</v>
      </c>
      <c r="L3195" t="s">
        <v>306</v>
      </c>
      <c r="M3195" t="s">
        <v>380</v>
      </c>
      <c r="N3195" t="str">
        <f>_xlfn.IFNA(INDEX('[1]Unit _Table'!B:B, MATCH(H3195, '[1]Unit _Table'!$A$1:$A$1000)), "")</f>
        <v>fahrenheit</v>
      </c>
      <c r="O3195" t="s">
        <v>8</v>
      </c>
      <c r="S3195" t="b">
        <v>0</v>
      </c>
    </row>
    <row r="3196" spans="1:19">
      <c r="A3196" s="1">
        <v>3194</v>
      </c>
      <c r="B3196" t="s">
        <v>21</v>
      </c>
      <c r="C3196" t="s">
        <v>203</v>
      </c>
      <c r="D3196" t="s">
        <v>341</v>
      </c>
      <c r="E3196" t="s">
        <v>406</v>
      </c>
      <c r="F3196" t="s">
        <v>405</v>
      </c>
      <c r="H3196" t="s">
        <v>383</v>
      </c>
      <c r="I3196">
        <v>1000</v>
      </c>
      <c r="K3196" t="s">
        <v>385</v>
      </c>
      <c r="L3196" t="s">
        <v>306</v>
      </c>
      <c r="M3196" t="s">
        <v>380</v>
      </c>
      <c r="N3196" t="str">
        <f>_xlfn.IFNA(INDEX('[1]Unit _Table'!B:B, MATCH(H3196, '[1]Unit _Table'!$A$1:$A$1000)), "")</f>
        <v>fahrenheit</v>
      </c>
      <c r="O3196" t="s">
        <v>8</v>
      </c>
      <c r="S3196" t="b">
        <v>0</v>
      </c>
    </row>
    <row r="3197" spans="1:19">
      <c r="A3197" s="1">
        <v>3195</v>
      </c>
      <c r="B3197" t="s">
        <v>21</v>
      </c>
      <c r="C3197" t="s">
        <v>282</v>
      </c>
      <c r="D3197" t="s">
        <v>341</v>
      </c>
      <c r="E3197" t="s">
        <v>406</v>
      </c>
      <c r="F3197" t="s">
        <v>405</v>
      </c>
      <c r="H3197" t="s">
        <v>383</v>
      </c>
      <c r="I3197">
        <v>1000</v>
      </c>
      <c r="K3197" t="s">
        <v>384</v>
      </c>
      <c r="L3197" t="s">
        <v>306</v>
      </c>
      <c r="M3197" t="s">
        <v>380</v>
      </c>
      <c r="N3197" t="str">
        <f>_xlfn.IFNA(INDEX('[1]Unit _Table'!B:B, MATCH(H3197, '[1]Unit _Table'!$A$1:$A$1000)), "")</f>
        <v>fahrenheit</v>
      </c>
      <c r="O3197" t="s">
        <v>8</v>
      </c>
      <c r="S3197" t="b">
        <v>0</v>
      </c>
    </row>
    <row r="3198" spans="1:19">
      <c r="A3198" s="1">
        <v>3196</v>
      </c>
      <c r="B3198" t="s">
        <v>21</v>
      </c>
      <c r="C3198" t="s">
        <v>147</v>
      </c>
      <c r="D3198" t="s">
        <v>341</v>
      </c>
      <c r="E3198" t="s">
        <v>406</v>
      </c>
      <c r="F3198" t="s">
        <v>405</v>
      </c>
      <c r="I3198">
        <v>1000</v>
      </c>
      <c r="K3198" t="s">
        <v>307</v>
      </c>
      <c r="L3198" t="s">
        <v>376</v>
      </c>
      <c r="M3198" t="s">
        <v>305</v>
      </c>
      <c r="N3198" t="str">
        <f>_xlfn.IFNA(INDEX('[1]Unit _Table'!B:B, MATCH(H3198, '[1]Unit _Table'!A3023:A4022)), "")</f>
        <v/>
      </c>
      <c r="O3198" t="s">
        <v>8</v>
      </c>
      <c r="S3198" t="b">
        <v>0</v>
      </c>
    </row>
    <row r="3199" spans="1:19">
      <c r="A3199" s="1">
        <v>3197</v>
      </c>
      <c r="B3199" t="s">
        <v>21</v>
      </c>
      <c r="C3199" t="s">
        <v>204</v>
      </c>
      <c r="D3199" t="s">
        <v>341</v>
      </c>
      <c r="E3199" t="s">
        <v>406</v>
      </c>
      <c r="F3199" t="s">
        <v>405</v>
      </c>
      <c r="H3199" t="s">
        <v>383</v>
      </c>
      <c r="I3199">
        <v>1000</v>
      </c>
      <c r="K3199" t="s">
        <v>382</v>
      </c>
      <c r="L3199" t="s">
        <v>306</v>
      </c>
      <c r="M3199" t="s">
        <v>380</v>
      </c>
      <c r="N3199" t="str">
        <f>_xlfn.IFNA(INDEX('[1]Unit _Table'!B:B, MATCH(H3199, '[1]Unit _Table'!$A$1:$A$1000)), "")</f>
        <v>fahrenheit</v>
      </c>
      <c r="O3199" t="s">
        <v>8</v>
      </c>
      <c r="S3199" t="b">
        <v>0</v>
      </c>
    </row>
    <row r="3200" spans="1:19">
      <c r="A3200" s="1">
        <v>3198</v>
      </c>
      <c r="B3200" t="s">
        <v>21</v>
      </c>
      <c r="C3200" t="s">
        <v>205</v>
      </c>
      <c r="D3200" t="s">
        <v>341</v>
      </c>
      <c r="E3200" t="s">
        <v>406</v>
      </c>
      <c r="F3200" t="s">
        <v>405</v>
      </c>
      <c r="I3200">
        <v>1000</v>
      </c>
      <c r="K3200" t="s">
        <v>307</v>
      </c>
      <c r="L3200" t="s">
        <v>306</v>
      </c>
      <c r="M3200" t="s">
        <v>305</v>
      </c>
      <c r="N3200" t="str">
        <f>_xlfn.IFNA(INDEX('[1]Unit _Table'!B:B, MATCH(H3200, '[1]Unit _Table'!A3125:A4124)), "")</f>
        <v/>
      </c>
      <c r="O3200" t="s">
        <v>8</v>
      </c>
      <c r="S3200" t="b">
        <v>0</v>
      </c>
    </row>
    <row r="3201" spans="1:19">
      <c r="A3201" s="1">
        <v>3199</v>
      </c>
      <c r="B3201" t="s">
        <v>105</v>
      </c>
      <c r="C3201" t="s">
        <v>206</v>
      </c>
      <c r="D3201" t="s">
        <v>341</v>
      </c>
      <c r="E3201" t="s">
        <v>406</v>
      </c>
      <c r="F3201" t="s">
        <v>405</v>
      </c>
      <c r="H3201" t="s">
        <v>383</v>
      </c>
      <c r="I3201">
        <v>1000</v>
      </c>
      <c r="K3201" t="s">
        <v>451</v>
      </c>
      <c r="L3201" t="s">
        <v>423</v>
      </c>
      <c r="M3201" t="s">
        <v>380</v>
      </c>
      <c r="N3201" t="str">
        <f>_xlfn.IFNA(INDEX('[1]Unit _Table'!B:B, MATCH(H3201, '[1]Unit _Table'!$A$1:$A$1000)), "")</f>
        <v>fahrenheit</v>
      </c>
      <c r="O3201" t="s">
        <v>8</v>
      </c>
      <c r="S3201" t="b">
        <v>0</v>
      </c>
    </row>
    <row r="3202" spans="1:19">
      <c r="A3202" s="1">
        <v>3200</v>
      </c>
      <c r="B3202" t="s">
        <v>105</v>
      </c>
      <c r="C3202" t="s">
        <v>207</v>
      </c>
      <c r="D3202" t="s">
        <v>341</v>
      </c>
      <c r="E3202" t="s">
        <v>406</v>
      </c>
      <c r="F3202" t="s">
        <v>405</v>
      </c>
      <c r="H3202" t="s">
        <v>383</v>
      </c>
      <c r="I3202">
        <v>1000</v>
      </c>
      <c r="K3202" t="s">
        <v>450</v>
      </c>
      <c r="L3202" t="s">
        <v>306</v>
      </c>
      <c r="M3202" t="s">
        <v>380</v>
      </c>
      <c r="N3202" t="str">
        <f>_xlfn.IFNA(INDEX('[1]Unit _Table'!B:B, MATCH(H3202, '[1]Unit _Table'!$A$1:$A$1000)), "")</f>
        <v>fahrenheit</v>
      </c>
      <c r="O3202" t="s">
        <v>8</v>
      </c>
      <c r="S3202" t="b">
        <v>0</v>
      </c>
    </row>
    <row r="3203" spans="1:19">
      <c r="A3203" s="1">
        <v>3201</v>
      </c>
      <c r="B3203" t="s">
        <v>105</v>
      </c>
      <c r="C3203" t="s">
        <v>219</v>
      </c>
      <c r="D3203" t="s">
        <v>341</v>
      </c>
      <c r="E3203" t="s">
        <v>406</v>
      </c>
      <c r="F3203" t="s">
        <v>405</v>
      </c>
      <c r="H3203" t="s">
        <v>383</v>
      </c>
      <c r="I3203">
        <v>1000</v>
      </c>
      <c r="K3203" t="s">
        <v>449</v>
      </c>
      <c r="L3203" t="s">
        <v>306</v>
      </c>
      <c r="M3203" t="s">
        <v>380</v>
      </c>
      <c r="N3203" t="str">
        <f>_xlfn.IFNA(INDEX('[1]Unit _Table'!B:B, MATCH(H3203, '[1]Unit _Table'!$A$1:$A$1000)), "")</f>
        <v>fahrenheit</v>
      </c>
      <c r="O3203" t="s">
        <v>8</v>
      </c>
      <c r="S3203" t="b">
        <v>0</v>
      </c>
    </row>
    <row r="3204" spans="1:19">
      <c r="A3204" s="1">
        <v>3202</v>
      </c>
      <c r="B3204" t="s">
        <v>105</v>
      </c>
      <c r="C3204" t="s">
        <v>220</v>
      </c>
      <c r="D3204" t="s">
        <v>341</v>
      </c>
      <c r="E3204" t="s">
        <v>406</v>
      </c>
      <c r="F3204" t="s">
        <v>405</v>
      </c>
      <c r="H3204" t="s">
        <v>383</v>
      </c>
      <c r="I3204">
        <v>1000</v>
      </c>
      <c r="K3204" t="s">
        <v>449</v>
      </c>
      <c r="L3204" t="s">
        <v>306</v>
      </c>
      <c r="M3204" t="s">
        <v>380</v>
      </c>
      <c r="N3204" t="str">
        <f>_xlfn.IFNA(INDEX('[1]Unit _Table'!B:B, MATCH(H3204, '[1]Unit _Table'!$A$1:$A$1000)), "")</f>
        <v>fahrenheit</v>
      </c>
      <c r="O3204" t="s">
        <v>8</v>
      </c>
      <c r="S3204" t="b">
        <v>0</v>
      </c>
    </row>
    <row r="3205" spans="1:19">
      <c r="A3205" s="1">
        <v>3203</v>
      </c>
      <c r="B3205" t="s">
        <v>105</v>
      </c>
      <c r="C3205" t="s">
        <v>209</v>
      </c>
      <c r="D3205" t="s">
        <v>341</v>
      </c>
      <c r="E3205" t="s">
        <v>406</v>
      </c>
      <c r="F3205" t="s">
        <v>405</v>
      </c>
      <c r="I3205">
        <v>1000</v>
      </c>
      <c r="K3205" t="s">
        <v>375</v>
      </c>
      <c r="L3205" t="s">
        <v>299</v>
      </c>
      <c r="M3205" t="s">
        <v>305</v>
      </c>
      <c r="N3205" t="str">
        <f>_xlfn.IFNA(INDEX('[1]Unit _Table'!B:B, MATCH(H3205, '[1]Unit _Table'!A3074:A4073)), "")</f>
        <v/>
      </c>
      <c r="O3205" t="s">
        <v>8</v>
      </c>
      <c r="S3205" t="b">
        <v>0</v>
      </c>
    </row>
    <row r="3206" spans="1:19">
      <c r="A3206" s="1">
        <v>3204</v>
      </c>
      <c r="B3206" t="s">
        <v>108</v>
      </c>
      <c r="C3206" t="s">
        <v>210</v>
      </c>
      <c r="D3206" t="s">
        <v>341</v>
      </c>
      <c r="E3206" t="s">
        <v>406</v>
      </c>
      <c r="F3206" t="s">
        <v>405</v>
      </c>
      <c r="I3206">
        <v>1000</v>
      </c>
      <c r="K3206" t="s">
        <v>381</v>
      </c>
      <c r="L3206" t="s">
        <v>306</v>
      </c>
      <c r="M3206" t="s">
        <v>380</v>
      </c>
      <c r="N3206" t="str">
        <f>_xlfn.IFNA(INDEX('[1]Unit _Table'!B:B, MATCH(H3206, '[1]Unit _Table'!A2563:A3562)), "")</f>
        <v/>
      </c>
      <c r="O3206" t="s">
        <v>8</v>
      </c>
      <c r="S3206" t="b">
        <v>0</v>
      </c>
    </row>
    <row r="3207" spans="1:19">
      <c r="A3207" s="1">
        <v>3205</v>
      </c>
      <c r="B3207" t="s">
        <v>108</v>
      </c>
      <c r="C3207" t="s">
        <v>420</v>
      </c>
      <c r="D3207" t="s">
        <v>341</v>
      </c>
      <c r="E3207" t="s">
        <v>406</v>
      </c>
      <c r="F3207" t="s">
        <v>405</v>
      </c>
      <c r="I3207">
        <v>1000</v>
      </c>
      <c r="K3207" t="s">
        <v>419</v>
      </c>
      <c r="L3207" t="s">
        <v>306</v>
      </c>
      <c r="M3207" t="s">
        <v>305</v>
      </c>
      <c r="N3207" t="str">
        <f>_xlfn.IFNA(INDEX('[1]Unit _Table'!B:B, MATCH(H3207, '[1]Unit _Table'!A1738:A2737)), "")</f>
        <v/>
      </c>
      <c r="O3207" t="s">
        <v>8</v>
      </c>
      <c r="S3207" t="b">
        <v>0</v>
      </c>
    </row>
    <row r="3208" spans="1:19">
      <c r="A3208" s="1">
        <v>3206</v>
      </c>
      <c r="B3208" t="s">
        <v>108</v>
      </c>
      <c r="C3208" t="s">
        <v>211</v>
      </c>
      <c r="D3208" t="s">
        <v>341</v>
      </c>
      <c r="E3208" t="s">
        <v>406</v>
      </c>
      <c r="F3208" t="s">
        <v>405</v>
      </c>
      <c r="I3208">
        <v>1000</v>
      </c>
      <c r="K3208" t="s">
        <v>377</v>
      </c>
      <c r="L3208" t="s">
        <v>306</v>
      </c>
      <c r="M3208" t="s">
        <v>305</v>
      </c>
      <c r="N3208" t="str">
        <f>_xlfn.IFNA(INDEX('[1]Unit _Table'!B:B, MATCH(H3208, '[1]Unit _Table'!A2954:A3953)), "")</f>
        <v/>
      </c>
      <c r="O3208" t="s">
        <v>8</v>
      </c>
      <c r="S3208" t="b">
        <v>0</v>
      </c>
    </row>
    <row r="3209" spans="1:19">
      <c r="A3209" s="1">
        <v>3207</v>
      </c>
      <c r="B3209" t="s">
        <v>31</v>
      </c>
      <c r="C3209" t="s">
        <v>32</v>
      </c>
      <c r="D3209" t="s">
        <v>341</v>
      </c>
      <c r="F3209" t="s">
        <v>308</v>
      </c>
      <c r="I3209" t="e">
        <f>IF(Table13[[#This Row],[Measurement_Kind]]="number", 1000, IF(Table13[[#This Row],[Measurement_Kind]]=OR("boolean", "str"), 1, "N/A"))</f>
        <v>#VALUE!</v>
      </c>
      <c r="N3209" t="str">
        <f>_xlfn.IFNA(INDEX('[1]Unit _Table'!B:B, MATCH(H3209, '[1]Unit _Table'!A:A)), "")</f>
        <v/>
      </c>
      <c r="O3209" t="s">
        <v>8</v>
      </c>
      <c r="S3209" t="b">
        <v>0</v>
      </c>
    </row>
    <row r="3210" spans="1:19">
      <c r="A3210" s="1">
        <v>3208</v>
      </c>
      <c r="B3210" t="s">
        <v>31</v>
      </c>
      <c r="C3210" t="s">
        <v>753</v>
      </c>
      <c r="D3210" t="s">
        <v>341</v>
      </c>
      <c r="F3210" t="s">
        <v>308</v>
      </c>
      <c r="I3210" t="e">
        <f>IF(Table13[[#This Row],[Measurement_Kind]]="number", 1000, IF(Table13[[#This Row],[Measurement_Kind]]=OR("boolean", "str"), 1, "N/A"))</f>
        <v>#VALUE!</v>
      </c>
      <c r="N3210" t="str">
        <f>_xlfn.IFNA(INDEX('[1]Unit _Table'!B:B, MATCH(H3210, '[1]Unit _Table'!A:A)), "")</f>
        <v/>
      </c>
      <c r="O3210" t="s">
        <v>8</v>
      </c>
      <c r="S3210" t="b">
        <v>0</v>
      </c>
    </row>
    <row r="3211" spans="1:19">
      <c r="A3211" s="1">
        <v>3209</v>
      </c>
      <c r="B3211" t="s">
        <v>111</v>
      </c>
      <c r="C3211" t="s">
        <v>112</v>
      </c>
      <c r="D3211" t="s">
        <v>341</v>
      </c>
      <c r="F3211" t="s">
        <v>308</v>
      </c>
      <c r="I3211" t="e">
        <f>IF(Table13[[#This Row],[Measurement_Kind]]="number", 1000, IF(Table13[[#This Row],[Measurement_Kind]]=OR("boolean", "str"), 1, "N/A"))</f>
        <v>#VALUE!</v>
      </c>
      <c r="N3211" t="str">
        <f>_xlfn.IFNA(INDEX('[1]Unit _Table'!B:B, MATCH(H3211, '[1]Unit _Table'!A:A)), "")</f>
        <v/>
      </c>
      <c r="O3211" t="s">
        <v>8</v>
      </c>
      <c r="S3211" t="b">
        <v>0</v>
      </c>
    </row>
    <row r="3212" spans="1:19">
      <c r="A3212" s="1">
        <v>3210</v>
      </c>
      <c r="B3212" t="s">
        <v>111</v>
      </c>
      <c r="C3212" t="s">
        <v>113</v>
      </c>
      <c r="D3212" t="s">
        <v>341</v>
      </c>
      <c r="F3212" t="s">
        <v>308</v>
      </c>
      <c r="I3212" t="e">
        <f>IF(Table13[[#This Row],[Measurement_Kind]]="number", 1000, IF(Table13[[#This Row],[Measurement_Kind]]=OR("boolean", "str"), 1, "N/A"))</f>
        <v>#VALUE!</v>
      </c>
      <c r="N3212" t="str">
        <f>_xlfn.IFNA(INDEX('[1]Unit _Table'!B:B, MATCH(H3212, '[1]Unit _Table'!A:A)), "")</f>
        <v/>
      </c>
      <c r="O3212" t="s">
        <v>8</v>
      </c>
      <c r="S3212" t="b">
        <v>0</v>
      </c>
    </row>
    <row r="3213" spans="1:19">
      <c r="A3213" s="1">
        <v>3211</v>
      </c>
      <c r="B3213" t="s">
        <v>33</v>
      </c>
      <c r="C3213" t="s">
        <v>38</v>
      </c>
      <c r="D3213" t="s">
        <v>341</v>
      </c>
      <c r="F3213" t="s">
        <v>308</v>
      </c>
      <c r="I3213" t="e">
        <f>IF(Table13[[#This Row],[Measurement_Kind]]="number", 1000, IF(Table13[[#This Row],[Measurement_Kind]]=OR("boolean", "str"), 1, "N/A"))</f>
        <v>#VALUE!</v>
      </c>
      <c r="N3213" t="str">
        <f>_xlfn.IFNA(INDEX('[1]Unit _Table'!B:B, MATCH(H3213, '[1]Unit _Table'!A:A)), "")</f>
        <v/>
      </c>
      <c r="O3213" t="s">
        <v>8</v>
      </c>
      <c r="S3213" t="b">
        <v>0</v>
      </c>
    </row>
    <row r="3214" spans="1:19">
      <c r="A3214" s="1">
        <v>3212</v>
      </c>
      <c r="B3214" t="s">
        <v>33</v>
      </c>
      <c r="C3214" t="s">
        <v>34</v>
      </c>
      <c r="D3214" t="s">
        <v>341</v>
      </c>
      <c r="F3214" t="s">
        <v>308</v>
      </c>
      <c r="I3214" t="e">
        <f>IF(Table13[[#This Row],[Measurement_Kind]]="number", 1000, IF(Table13[[#This Row],[Measurement_Kind]]=OR("boolean", "str"), 1, "N/A"))</f>
        <v>#VALUE!</v>
      </c>
      <c r="N3214" t="str">
        <f>_xlfn.IFNA(INDEX('[1]Unit _Table'!B:B, MATCH(H3214, '[1]Unit _Table'!A:A)), "")</f>
        <v/>
      </c>
      <c r="O3214" t="s">
        <v>8</v>
      </c>
      <c r="S3214" t="b">
        <v>0</v>
      </c>
    </row>
    <row r="3215" spans="1:19">
      <c r="A3215" s="1">
        <v>3213</v>
      </c>
      <c r="B3215" t="s">
        <v>33</v>
      </c>
      <c r="C3215" t="s">
        <v>216</v>
      </c>
      <c r="D3215" t="s">
        <v>341</v>
      </c>
      <c r="F3215" t="s">
        <v>308</v>
      </c>
      <c r="I3215">
        <v>1</v>
      </c>
      <c r="M3215" t="s">
        <v>305</v>
      </c>
      <c r="N3215" t="str">
        <f>_xlfn.IFNA(INDEX('[1]Unit _Table'!B:B, MATCH(H3215, '[1]Unit _Table'!A:A)), "")</f>
        <v/>
      </c>
      <c r="O3215" t="s">
        <v>8</v>
      </c>
      <c r="S3215" t="b">
        <v>0</v>
      </c>
    </row>
    <row r="3216" spans="1:19">
      <c r="A3216" s="1">
        <v>3214</v>
      </c>
      <c r="B3216" t="s">
        <v>33</v>
      </c>
      <c r="C3216" t="s">
        <v>566</v>
      </c>
      <c r="D3216" t="s">
        <v>341</v>
      </c>
      <c r="F3216" t="s">
        <v>308</v>
      </c>
      <c r="I3216">
        <v>1</v>
      </c>
      <c r="M3216" t="s">
        <v>305</v>
      </c>
      <c r="N3216" t="str">
        <f>_xlfn.IFNA(INDEX('[1]Unit _Table'!B:B, MATCH(H3216, '[1]Unit _Table'!A:A)), "")</f>
        <v/>
      </c>
      <c r="O3216" t="s">
        <v>8</v>
      </c>
      <c r="S3216" t="b">
        <v>0</v>
      </c>
    </row>
    <row r="3217" spans="1:19">
      <c r="A3217" s="1">
        <v>3215</v>
      </c>
      <c r="B3217" t="s">
        <v>33</v>
      </c>
      <c r="C3217" t="s">
        <v>214</v>
      </c>
      <c r="D3217" t="s">
        <v>341</v>
      </c>
      <c r="F3217" t="s">
        <v>308</v>
      </c>
      <c r="I3217">
        <v>1</v>
      </c>
      <c r="M3217" t="s">
        <v>305</v>
      </c>
      <c r="N3217" t="str">
        <f>_xlfn.IFNA(INDEX('[1]Unit _Table'!B:B, MATCH(H3217, '[1]Unit _Table'!A:A)), "")</f>
        <v/>
      </c>
      <c r="O3217" t="s">
        <v>8</v>
      </c>
      <c r="S3217" t="b">
        <v>0</v>
      </c>
    </row>
    <row r="3218" spans="1:19">
      <c r="A3218" s="1">
        <v>3216</v>
      </c>
      <c r="B3218" t="s">
        <v>33</v>
      </c>
      <c r="C3218" t="s">
        <v>213</v>
      </c>
      <c r="D3218" t="s">
        <v>341</v>
      </c>
      <c r="F3218" t="s">
        <v>308</v>
      </c>
      <c r="I3218" t="e">
        <f>IF(Table13[[#This Row],[Measurement_Kind]]="number", 1000, IF(Table13[[#This Row],[Measurement_Kind]]=OR("boolean", "str"), 1, "N/A"))</f>
        <v>#VALUE!</v>
      </c>
      <c r="L3218" t="s">
        <v>306</v>
      </c>
      <c r="M3218" t="s">
        <v>305</v>
      </c>
      <c r="N3218" t="str">
        <f>_xlfn.IFNA(INDEX('[1]Unit _Table'!B:B, MATCH(H3218, '[1]Unit _Table'!A:A)), "")</f>
        <v/>
      </c>
      <c r="O3218" t="s">
        <v>8</v>
      </c>
      <c r="S3218" t="b">
        <v>0</v>
      </c>
    </row>
    <row r="3219" spans="1:19">
      <c r="A3219" s="1">
        <v>3217</v>
      </c>
      <c r="B3219" t="s">
        <v>33</v>
      </c>
      <c r="C3219" t="s">
        <v>215</v>
      </c>
      <c r="D3219" t="s">
        <v>341</v>
      </c>
      <c r="F3219" t="s">
        <v>308</v>
      </c>
      <c r="I3219">
        <v>1</v>
      </c>
      <c r="M3219" t="s">
        <v>305</v>
      </c>
      <c r="N3219" t="str">
        <f>_xlfn.IFNA(INDEX('[1]Unit _Table'!B:B, MATCH(H3219, '[1]Unit _Table'!A:A)), "")</f>
        <v/>
      </c>
      <c r="O3219" t="s">
        <v>8</v>
      </c>
      <c r="S3219" t="b">
        <v>0</v>
      </c>
    </row>
    <row r="3220" spans="1:19">
      <c r="A3220" s="1">
        <v>3218</v>
      </c>
      <c r="B3220" t="s">
        <v>33</v>
      </c>
      <c r="C3220" t="s">
        <v>35</v>
      </c>
      <c r="D3220" t="s">
        <v>341</v>
      </c>
      <c r="F3220" t="s">
        <v>308</v>
      </c>
      <c r="I3220" t="e">
        <f>IF(Table13[[#This Row],[Measurement_Kind]]="number", 1000, IF(Table13[[#This Row],[Measurement_Kind]]=OR("boolean", "str"), 1, "N/A"))</f>
        <v>#VALUE!</v>
      </c>
      <c r="N3220" t="str">
        <f>_xlfn.IFNA(INDEX('[1]Unit _Table'!B:B, MATCH(H3220, '[1]Unit _Table'!A:A)), "")</f>
        <v/>
      </c>
      <c r="O3220" t="s">
        <v>8</v>
      </c>
      <c r="S3220" t="b">
        <v>0</v>
      </c>
    </row>
    <row r="3221" spans="1:19">
      <c r="A3221" s="1">
        <v>3219</v>
      </c>
      <c r="B3221" t="s">
        <v>33</v>
      </c>
      <c r="C3221" t="s">
        <v>479</v>
      </c>
      <c r="D3221" t="s">
        <v>341</v>
      </c>
      <c r="F3221" t="s">
        <v>308</v>
      </c>
      <c r="I3221" t="e">
        <f>IF(Table13[[#This Row],[Measurement_Kind]]="number", 1000, IF(Table13[[#This Row],[Measurement_Kind]]=OR("boolean", "str"), 1, "N/A"))</f>
        <v>#VALUE!</v>
      </c>
      <c r="N3221" t="str">
        <f>_xlfn.IFNA(INDEX('[1]Unit _Table'!B:B, MATCH(H3221, '[1]Unit _Table'!A:A)), "")</f>
        <v/>
      </c>
      <c r="O3221" t="s">
        <v>8</v>
      </c>
      <c r="S3221" t="b">
        <v>0</v>
      </c>
    </row>
    <row r="3222" spans="1:19">
      <c r="A3222" s="1">
        <v>3220</v>
      </c>
      <c r="B3222" t="s">
        <v>45</v>
      </c>
      <c r="C3222" t="s">
        <v>47</v>
      </c>
      <c r="D3222" t="s">
        <v>341</v>
      </c>
      <c r="F3222" t="s">
        <v>308</v>
      </c>
      <c r="I3222" t="e">
        <f>IF(Table13[[#This Row],[Measurement_Kind]]="number", 1000, IF(Table13[[#This Row],[Measurement_Kind]]=OR("boolean", "str"), 1, "N/A"))</f>
        <v>#VALUE!</v>
      </c>
      <c r="N3222" t="str">
        <f>_xlfn.IFNA(INDEX('[1]Unit _Table'!B:B, MATCH(H3222, '[1]Unit _Table'!A:A)), "")</f>
        <v/>
      </c>
      <c r="O3222" t="s">
        <v>8</v>
      </c>
      <c r="S3222" t="b">
        <v>0</v>
      </c>
    </row>
    <row r="3223" spans="1:19">
      <c r="A3223" s="1">
        <v>3221</v>
      </c>
      <c r="B3223" t="s">
        <v>45</v>
      </c>
      <c r="C3223" t="s">
        <v>48</v>
      </c>
      <c r="D3223" t="s">
        <v>341</v>
      </c>
      <c r="F3223" t="s">
        <v>308</v>
      </c>
      <c r="I3223" t="e">
        <f>IF(Table13[[#This Row],[Measurement_Kind]]="number", 1000, IF(Table13[[#This Row],[Measurement_Kind]]=OR("boolean", "str"), 1, "N/A"))</f>
        <v>#VALUE!</v>
      </c>
      <c r="N3223" t="str">
        <f>_xlfn.IFNA(INDEX('[1]Unit _Table'!B:B, MATCH(H3223, '[1]Unit _Table'!A:A)), "")</f>
        <v/>
      </c>
      <c r="O3223" t="s">
        <v>8</v>
      </c>
      <c r="S3223" t="b">
        <v>0</v>
      </c>
    </row>
    <row r="3224" spans="1:19">
      <c r="A3224" s="1">
        <v>3222</v>
      </c>
      <c r="B3224" t="s">
        <v>45</v>
      </c>
      <c r="C3224" t="s">
        <v>49</v>
      </c>
      <c r="D3224" t="s">
        <v>341</v>
      </c>
      <c r="F3224" t="s">
        <v>308</v>
      </c>
      <c r="I3224" t="e">
        <f>IF(Table13[[#This Row],[Measurement_Kind]]="number", 1000, IF(Table13[[#This Row],[Measurement_Kind]]=OR("boolean", "str"), 1, "N/A"))</f>
        <v>#VALUE!</v>
      </c>
      <c r="N3224" t="str">
        <f>_xlfn.IFNA(INDEX('[1]Unit _Table'!B:B, MATCH(H3224, '[1]Unit _Table'!A:A)), "")</f>
        <v/>
      </c>
      <c r="O3224" t="s">
        <v>8</v>
      </c>
      <c r="S3224" t="b">
        <v>0</v>
      </c>
    </row>
    <row r="3225" spans="1:19">
      <c r="A3225" s="1">
        <v>3223</v>
      </c>
      <c r="B3225" t="s">
        <v>45</v>
      </c>
      <c r="C3225" t="s">
        <v>50</v>
      </c>
      <c r="D3225" t="s">
        <v>341</v>
      </c>
      <c r="F3225" t="s">
        <v>308</v>
      </c>
      <c r="I3225" t="e">
        <f>IF(Table13[[#This Row],[Measurement_Kind]]="number", 1000, IF(Table13[[#This Row],[Measurement_Kind]]=OR("boolean", "str"), 1, "N/A"))</f>
        <v>#VALUE!</v>
      </c>
      <c r="N3225" t="str">
        <f>_xlfn.IFNA(INDEX('[1]Unit _Table'!B:B, MATCH(H3225, '[1]Unit _Table'!A:A)), "")</f>
        <v/>
      </c>
      <c r="O3225" t="s">
        <v>8</v>
      </c>
      <c r="S3225" t="b">
        <v>0</v>
      </c>
    </row>
    <row r="3226" spans="1:19">
      <c r="A3226" s="1">
        <v>3224</v>
      </c>
      <c r="B3226" t="s">
        <v>45</v>
      </c>
      <c r="C3226" t="s">
        <v>52</v>
      </c>
      <c r="D3226" t="s">
        <v>341</v>
      </c>
      <c r="F3226" t="s">
        <v>308</v>
      </c>
      <c r="I3226" t="e">
        <f>IF(Table13[[#This Row],[Measurement_Kind]]="number", 1000, IF(Table13[[#This Row],[Measurement_Kind]]=OR("boolean", "str"), 1, "N/A"))</f>
        <v>#VALUE!</v>
      </c>
      <c r="N3226" t="str">
        <f>_xlfn.IFNA(INDEX('[1]Unit _Table'!B:B, MATCH(H3226, '[1]Unit _Table'!A:A)), "")</f>
        <v/>
      </c>
      <c r="O3226" t="s">
        <v>8</v>
      </c>
      <c r="S3226" t="b">
        <v>0</v>
      </c>
    </row>
    <row r="3227" spans="1:19">
      <c r="A3227" s="1">
        <v>3225</v>
      </c>
      <c r="B3227" t="s">
        <v>45</v>
      </c>
      <c r="C3227" t="s">
        <v>53</v>
      </c>
      <c r="D3227" t="s">
        <v>341</v>
      </c>
      <c r="F3227" t="s">
        <v>308</v>
      </c>
      <c r="I3227" t="e">
        <f>IF(Table13[[#This Row],[Measurement_Kind]]="number", 1000, IF(Table13[[#This Row],[Measurement_Kind]]=OR("boolean", "str"), 1, "N/A"))</f>
        <v>#VALUE!</v>
      </c>
      <c r="N3227" t="str">
        <f>_xlfn.IFNA(INDEX('[1]Unit _Table'!B:B, MATCH(H3227, '[1]Unit _Table'!A:A)), "")</f>
        <v/>
      </c>
      <c r="O3227" t="s">
        <v>8</v>
      </c>
      <c r="S3227" t="b">
        <v>0</v>
      </c>
    </row>
    <row r="3228" spans="1:19">
      <c r="A3228" s="1">
        <v>3226</v>
      </c>
      <c r="B3228" t="s">
        <v>45</v>
      </c>
      <c r="C3228" t="s">
        <v>54</v>
      </c>
      <c r="D3228" t="s">
        <v>341</v>
      </c>
      <c r="F3228" t="s">
        <v>308</v>
      </c>
      <c r="I3228" t="e">
        <f>IF(Table13[[#This Row],[Measurement_Kind]]="number", 1000, IF(Table13[[#This Row],[Measurement_Kind]]=OR("boolean", "str"), 1, "N/A"))</f>
        <v>#VALUE!</v>
      </c>
      <c r="N3228" t="str">
        <f>_xlfn.IFNA(INDEX('[1]Unit _Table'!B:B, MATCH(H3228, '[1]Unit _Table'!A:A)), "")</f>
        <v/>
      </c>
      <c r="O3228" t="s">
        <v>8</v>
      </c>
      <c r="S3228" t="b">
        <v>0</v>
      </c>
    </row>
    <row r="3229" spans="1:19">
      <c r="A3229" s="1">
        <v>3227</v>
      </c>
      <c r="B3229" t="s">
        <v>45</v>
      </c>
      <c r="C3229" t="s">
        <v>55</v>
      </c>
      <c r="D3229" t="s">
        <v>341</v>
      </c>
      <c r="F3229" t="s">
        <v>308</v>
      </c>
      <c r="I3229" t="e">
        <f>IF(Table13[[#This Row],[Measurement_Kind]]="number", 1000, IF(Table13[[#This Row],[Measurement_Kind]]=OR("boolean", "str"), 1, "N/A"))</f>
        <v>#VALUE!</v>
      </c>
      <c r="N3229" t="str">
        <f>_xlfn.IFNA(INDEX('[1]Unit _Table'!B:B, MATCH(H3229, '[1]Unit _Table'!A:A)), "")</f>
        <v/>
      </c>
      <c r="O3229" t="s">
        <v>8</v>
      </c>
      <c r="S3229" t="b">
        <v>0</v>
      </c>
    </row>
    <row r="3230" spans="1:19">
      <c r="A3230" s="1">
        <v>3228</v>
      </c>
      <c r="B3230" t="s">
        <v>45</v>
      </c>
      <c r="C3230" t="s">
        <v>56</v>
      </c>
      <c r="D3230" t="s">
        <v>341</v>
      </c>
      <c r="F3230" t="s">
        <v>308</v>
      </c>
      <c r="I3230" t="e">
        <f>IF(Table13[[#This Row],[Measurement_Kind]]="number", 1000, IF(Table13[[#This Row],[Measurement_Kind]]=OR("boolean", "str"), 1, "N/A"))</f>
        <v>#VALUE!</v>
      </c>
      <c r="N3230" t="str">
        <f>_xlfn.IFNA(INDEX('[1]Unit _Table'!B:B, MATCH(H3230, '[1]Unit _Table'!A:A)), "")</f>
        <v/>
      </c>
      <c r="O3230" t="s">
        <v>8</v>
      </c>
      <c r="S3230" t="b">
        <v>0</v>
      </c>
    </row>
    <row r="3231" spans="1:19">
      <c r="A3231" s="1">
        <v>3229</v>
      </c>
      <c r="B3231" t="s">
        <v>45</v>
      </c>
      <c r="C3231" t="s">
        <v>57</v>
      </c>
      <c r="D3231" t="s">
        <v>341</v>
      </c>
      <c r="F3231" t="s">
        <v>308</v>
      </c>
      <c r="I3231" t="e">
        <f>IF(Table13[[#This Row],[Measurement_Kind]]="number", 1000, IF(Table13[[#This Row],[Measurement_Kind]]=OR("boolean", "str"), 1, "N/A"))</f>
        <v>#VALUE!</v>
      </c>
      <c r="N3231" t="str">
        <f>_xlfn.IFNA(INDEX('[1]Unit _Table'!B:B, MATCH(H3231, '[1]Unit _Table'!A:A)), "")</f>
        <v/>
      </c>
      <c r="O3231" t="s">
        <v>8</v>
      </c>
      <c r="S3231" t="b">
        <v>0</v>
      </c>
    </row>
    <row r="3232" spans="1:19">
      <c r="A3232" s="1">
        <v>3230</v>
      </c>
      <c r="B3232" t="s">
        <v>45</v>
      </c>
      <c r="C3232" t="s">
        <v>58</v>
      </c>
      <c r="D3232" t="s">
        <v>341</v>
      </c>
      <c r="F3232" t="s">
        <v>308</v>
      </c>
      <c r="I3232" t="e">
        <f>IF(Table13[[#This Row],[Measurement_Kind]]="number", 1000, IF(Table13[[#This Row],[Measurement_Kind]]=OR("boolean", "str"), 1, "N/A"))</f>
        <v>#VALUE!</v>
      </c>
      <c r="N3232" t="str">
        <f>_xlfn.IFNA(INDEX('[1]Unit _Table'!B:B, MATCH(H3232, '[1]Unit _Table'!A:A)), "")</f>
        <v/>
      </c>
      <c r="O3232" t="s">
        <v>8</v>
      </c>
      <c r="S3232" t="b">
        <v>0</v>
      </c>
    </row>
    <row r="3233" spans="1:19">
      <c r="A3233" s="1">
        <v>3231</v>
      </c>
      <c r="B3233" t="s">
        <v>45</v>
      </c>
      <c r="C3233" t="s">
        <v>59</v>
      </c>
      <c r="D3233" t="s">
        <v>341</v>
      </c>
      <c r="F3233" t="s">
        <v>308</v>
      </c>
      <c r="I3233" t="e">
        <f>IF(Table13[[#This Row],[Measurement_Kind]]="number", 1000, IF(Table13[[#This Row],[Measurement_Kind]]=OR("boolean", "str"), 1, "N/A"))</f>
        <v>#VALUE!</v>
      </c>
      <c r="N3233" t="str">
        <f>_xlfn.IFNA(INDEX('[1]Unit _Table'!B:B, MATCH(H3233, '[1]Unit _Table'!A:A)), "")</f>
        <v/>
      </c>
      <c r="O3233" t="s">
        <v>8</v>
      </c>
      <c r="S3233" t="b">
        <v>0</v>
      </c>
    </row>
    <row r="3234" spans="1:19">
      <c r="A3234" s="1">
        <v>3232</v>
      </c>
      <c r="B3234" t="s">
        <v>45</v>
      </c>
      <c r="C3234" t="s">
        <v>60</v>
      </c>
      <c r="D3234" t="s">
        <v>341</v>
      </c>
      <c r="F3234" t="s">
        <v>308</v>
      </c>
      <c r="I3234" t="e">
        <f>IF(Table13[[#This Row],[Measurement_Kind]]="number", 1000, IF(Table13[[#This Row],[Measurement_Kind]]=OR("boolean", "str"), 1, "N/A"))</f>
        <v>#VALUE!</v>
      </c>
      <c r="N3234" t="str">
        <f>_xlfn.IFNA(INDEX('[1]Unit _Table'!B:B, MATCH(H3234, '[1]Unit _Table'!A:A)), "")</f>
        <v/>
      </c>
      <c r="O3234" t="s">
        <v>8</v>
      </c>
      <c r="S3234" t="b">
        <v>0</v>
      </c>
    </row>
    <row r="3235" spans="1:19">
      <c r="A3235" s="1">
        <v>3233</v>
      </c>
      <c r="B3235" t="s">
        <v>45</v>
      </c>
      <c r="C3235" t="s">
        <v>120</v>
      </c>
      <c r="D3235" t="s">
        <v>341</v>
      </c>
      <c r="F3235" t="s">
        <v>308</v>
      </c>
      <c r="I3235" t="e">
        <f>IF(Table13[[#This Row],[Measurement_Kind]]="number", 1000, IF(Table13[[#This Row],[Measurement_Kind]]=OR("boolean", "str"), 1, "N/A"))</f>
        <v>#VALUE!</v>
      </c>
      <c r="N3235" t="str">
        <f>_xlfn.IFNA(INDEX('[1]Unit _Table'!B:B, MATCH(H3235, '[1]Unit _Table'!A:A)), "")</f>
        <v/>
      </c>
      <c r="O3235" t="s">
        <v>8</v>
      </c>
      <c r="S3235" t="b">
        <v>0</v>
      </c>
    </row>
    <row r="3236" spans="1:19">
      <c r="A3236" s="1">
        <v>3234</v>
      </c>
      <c r="B3236" t="s">
        <v>45</v>
      </c>
      <c r="C3236" t="s">
        <v>61</v>
      </c>
      <c r="D3236" t="s">
        <v>341</v>
      </c>
      <c r="F3236" t="s">
        <v>308</v>
      </c>
      <c r="I3236" t="e">
        <f>IF(Table13[[#This Row],[Measurement_Kind]]="number", 1000, IF(Table13[[#This Row],[Measurement_Kind]]=OR("boolean", "str"), 1, "N/A"))</f>
        <v>#VALUE!</v>
      </c>
      <c r="N3236" t="str">
        <f>_xlfn.IFNA(INDEX('[1]Unit _Table'!B:B, MATCH(H3236, '[1]Unit _Table'!A:A)), "")</f>
        <v/>
      </c>
      <c r="O3236" t="s">
        <v>8</v>
      </c>
      <c r="S3236" t="b">
        <v>0</v>
      </c>
    </row>
    <row r="3237" spans="1:19">
      <c r="A3237" s="1">
        <v>3235</v>
      </c>
      <c r="B3237" t="s">
        <v>45</v>
      </c>
      <c r="C3237" t="s">
        <v>62</v>
      </c>
      <c r="D3237" t="s">
        <v>341</v>
      </c>
      <c r="F3237" t="s">
        <v>308</v>
      </c>
      <c r="I3237" t="e">
        <f>IF(Table13[[#This Row],[Measurement_Kind]]="number", 1000, IF(Table13[[#This Row],[Measurement_Kind]]=OR("boolean", "str"), 1, "N/A"))</f>
        <v>#VALUE!</v>
      </c>
      <c r="N3237" t="str">
        <f>_xlfn.IFNA(INDEX('[1]Unit _Table'!B:B, MATCH(H3237, '[1]Unit _Table'!A:A)), "")</f>
        <v/>
      </c>
      <c r="O3237" t="s">
        <v>8</v>
      </c>
      <c r="S3237" t="b">
        <v>0</v>
      </c>
    </row>
    <row r="3238" spans="1:19">
      <c r="A3238" s="1">
        <v>3236</v>
      </c>
      <c r="B3238" t="s">
        <v>45</v>
      </c>
      <c r="C3238" t="s">
        <v>63</v>
      </c>
      <c r="D3238" t="s">
        <v>341</v>
      </c>
      <c r="F3238" t="s">
        <v>308</v>
      </c>
      <c r="I3238">
        <v>1</v>
      </c>
      <c r="L3238" t="s">
        <v>541</v>
      </c>
      <c r="M3238" t="s">
        <v>298</v>
      </c>
      <c r="N3238" t="str">
        <f>_xlfn.IFNA(INDEX('[1]Unit _Table'!B:B, MATCH(H3238, '[1]Unit _Table'!A:A)), "")</f>
        <v/>
      </c>
      <c r="O3238" t="s">
        <v>8</v>
      </c>
      <c r="S3238" t="b">
        <v>0</v>
      </c>
    </row>
    <row r="3239" spans="1:19">
      <c r="A3239" s="1">
        <v>3237</v>
      </c>
      <c r="B3239" t="s">
        <v>45</v>
      </c>
      <c r="C3239" t="s">
        <v>65</v>
      </c>
      <c r="D3239" t="s">
        <v>341</v>
      </c>
      <c r="F3239" t="s">
        <v>308</v>
      </c>
      <c r="I3239" t="e">
        <f>IF(Table13[[#This Row],[Measurement_Kind]]="number", 1000, IF(Table13[[#This Row],[Measurement_Kind]]=OR("boolean", "str"), 1, "N/A"))</f>
        <v>#VALUE!</v>
      </c>
      <c r="N3239" t="str">
        <f>_xlfn.IFNA(INDEX('[1]Unit _Table'!B:B, MATCH(H3239, '[1]Unit _Table'!A:A)), "")</f>
        <v/>
      </c>
      <c r="O3239" t="s">
        <v>8</v>
      </c>
      <c r="S3239" t="b">
        <v>0</v>
      </c>
    </row>
    <row r="3240" spans="1:19">
      <c r="A3240" s="1">
        <v>3238</v>
      </c>
      <c r="B3240" t="s">
        <v>45</v>
      </c>
      <c r="C3240" t="s">
        <v>66</v>
      </c>
      <c r="D3240" t="s">
        <v>341</v>
      </c>
      <c r="F3240" t="s">
        <v>308</v>
      </c>
      <c r="I3240" t="e">
        <f>IF(Table13[[#This Row],[Measurement_Kind]]="number", 1000, IF(Table13[[#This Row],[Measurement_Kind]]=OR("boolean", "str"), 1, "N/A"))</f>
        <v>#VALUE!</v>
      </c>
      <c r="N3240" t="str">
        <f>_xlfn.IFNA(INDEX('[1]Unit _Table'!B:B, MATCH(H3240, '[1]Unit _Table'!A:A)), "")</f>
        <v/>
      </c>
      <c r="O3240" t="s">
        <v>8</v>
      </c>
      <c r="S3240" t="b">
        <v>0</v>
      </c>
    </row>
    <row r="3241" spans="1:19">
      <c r="A3241" s="1">
        <v>3239</v>
      </c>
      <c r="B3241" t="s">
        <v>45</v>
      </c>
      <c r="C3241" t="s">
        <v>67</v>
      </c>
      <c r="D3241" t="s">
        <v>341</v>
      </c>
      <c r="F3241" t="s">
        <v>308</v>
      </c>
      <c r="I3241" t="e">
        <f>IF(Table13[[#This Row],[Measurement_Kind]]="number", 1000, IF(Table13[[#This Row],[Measurement_Kind]]=OR("boolean", "str"), 1, "N/A"))</f>
        <v>#VALUE!</v>
      </c>
      <c r="N3241" t="str">
        <f>_xlfn.IFNA(INDEX('[1]Unit _Table'!B:B, MATCH(H3241, '[1]Unit _Table'!A:A)), "")</f>
        <v/>
      </c>
      <c r="O3241" t="s">
        <v>8</v>
      </c>
      <c r="S3241" t="b">
        <v>0</v>
      </c>
    </row>
    <row r="3242" spans="1:19">
      <c r="A3242" s="1">
        <v>3240</v>
      </c>
      <c r="B3242" t="s">
        <v>45</v>
      </c>
      <c r="C3242" t="s">
        <v>68</v>
      </c>
      <c r="D3242" t="s">
        <v>341</v>
      </c>
      <c r="F3242" t="s">
        <v>308</v>
      </c>
      <c r="I3242" t="e">
        <f>IF(Table13[[#This Row],[Measurement_Kind]]="number", 1000, IF(Table13[[#This Row],[Measurement_Kind]]=OR("boolean", "str"), 1, "N/A"))</f>
        <v>#VALUE!</v>
      </c>
      <c r="N3242" t="str">
        <f>_xlfn.IFNA(INDEX('[1]Unit _Table'!B:B, MATCH(H3242, '[1]Unit _Table'!A:A)), "")</f>
        <v/>
      </c>
      <c r="O3242" t="s">
        <v>8</v>
      </c>
      <c r="S3242" t="b">
        <v>0</v>
      </c>
    </row>
    <row r="3243" spans="1:19">
      <c r="A3243" s="1">
        <v>3241</v>
      </c>
      <c r="B3243" t="s">
        <v>45</v>
      </c>
      <c r="C3243" t="s">
        <v>70</v>
      </c>
      <c r="D3243" t="s">
        <v>341</v>
      </c>
      <c r="F3243" t="s">
        <v>308</v>
      </c>
      <c r="I3243" t="e">
        <f>IF(Table13[[#This Row],[Measurement_Kind]]="number", 1000, IF(Table13[[#This Row],[Measurement_Kind]]=OR("boolean", "str"), 1, "N/A"))</f>
        <v>#VALUE!</v>
      </c>
      <c r="N3243" t="str">
        <f>_xlfn.IFNA(INDEX('[1]Unit _Table'!B:B, MATCH(H3243, '[1]Unit _Table'!A:A)), "")</f>
        <v/>
      </c>
      <c r="O3243" t="s">
        <v>8</v>
      </c>
      <c r="S3243" t="b">
        <v>0</v>
      </c>
    </row>
    <row r="3244" spans="1:19">
      <c r="A3244" s="1">
        <v>3242</v>
      </c>
      <c r="B3244" t="s">
        <v>45</v>
      </c>
      <c r="C3244" t="s">
        <v>71</v>
      </c>
      <c r="D3244" t="s">
        <v>341</v>
      </c>
      <c r="F3244" t="s">
        <v>308</v>
      </c>
      <c r="I3244" t="e">
        <f>IF(Table13[[#This Row],[Measurement_Kind]]="number", 1000, IF(Table13[[#This Row],[Measurement_Kind]]=OR("boolean", "str"), 1, "N/A"))</f>
        <v>#VALUE!</v>
      </c>
      <c r="N3244" t="str">
        <f>_xlfn.IFNA(INDEX('[1]Unit _Table'!B:B, MATCH(H3244, '[1]Unit _Table'!A:A)), "")</f>
        <v/>
      </c>
      <c r="O3244" t="s">
        <v>8</v>
      </c>
      <c r="S3244" t="b">
        <v>0</v>
      </c>
    </row>
    <row r="3245" spans="1:19">
      <c r="A3245" s="1">
        <v>3243</v>
      </c>
      <c r="B3245" t="s">
        <v>45</v>
      </c>
      <c r="C3245" t="s">
        <v>72</v>
      </c>
      <c r="D3245" t="s">
        <v>341</v>
      </c>
      <c r="F3245" t="s">
        <v>308</v>
      </c>
      <c r="I3245" t="e">
        <f>IF(Table13[[#This Row],[Measurement_Kind]]="number", 1000, IF(Table13[[#This Row],[Measurement_Kind]]=OR("boolean", "str"), 1, "N/A"))</f>
        <v>#VALUE!</v>
      </c>
      <c r="N3245" t="str">
        <f>_xlfn.IFNA(INDEX('[1]Unit _Table'!B:B, MATCH(H3245, '[1]Unit _Table'!A:A)), "")</f>
        <v/>
      </c>
      <c r="O3245" t="s">
        <v>8</v>
      </c>
      <c r="S3245" t="b">
        <v>0</v>
      </c>
    </row>
    <row r="3246" spans="1:19">
      <c r="A3246" s="1">
        <v>3244</v>
      </c>
      <c r="B3246" t="s">
        <v>45</v>
      </c>
      <c r="C3246" t="s">
        <v>121</v>
      </c>
      <c r="D3246" t="s">
        <v>341</v>
      </c>
      <c r="F3246" t="s">
        <v>308</v>
      </c>
      <c r="I3246" t="e">
        <f>IF(Table13[[#This Row],[Measurement_Kind]]="number", 1000, IF(Table13[[#This Row],[Measurement_Kind]]=OR("boolean", "str"), 1, "N/A"))</f>
        <v>#VALUE!</v>
      </c>
      <c r="N3246" t="str">
        <f>_xlfn.IFNA(INDEX('[1]Unit _Table'!B:B, MATCH(H3246, '[1]Unit _Table'!A:A)), "")</f>
        <v/>
      </c>
      <c r="O3246" t="s">
        <v>8</v>
      </c>
      <c r="S3246" t="b">
        <v>0</v>
      </c>
    </row>
    <row r="3247" spans="1:19">
      <c r="A3247" s="1">
        <v>3245</v>
      </c>
      <c r="B3247" t="s">
        <v>45</v>
      </c>
      <c r="C3247" t="s">
        <v>74</v>
      </c>
      <c r="D3247" t="s">
        <v>341</v>
      </c>
      <c r="F3247" t="s">
        <v>308</v>
      </c>
      <c r="I3247" t="e">
        <f>IF(Table13[[#This Row],[Measurement_Kind]]="number", 1000, IF(Table13[[#This Row],[Measurement_Kind]]=OR("boolean", "str"), 1, "N/A"))</f>
        <v>#VALUE!</v>
      </c>
      <c r="N3247" t="str">
        <f>_xlfn.IFNA(INDEX('[1]Unit _Table'!B:B, MATCH(H3247, '[1]Unit _Table'!A:A)), "")</f>
        <v/>
      </c>
      <c r="O3247" t="s">
        <v>8</v>
      </c>
      <c r="S3247" t="b">
        <v>0</v>
      </c>
    </row>
    <row r="3248" spans="1:19">
      <c r="A3248" s="1">
        <v>3246</v>
      </c>
      <c r="B3248" t="s">
        <v>45</v>
      </c>
      <c r="C3248" t="s">
        <v>75</v>
      </c>
      <c r="D3248" t="s">
        <v>341</v>
      </c>
      <c r="F3248" t="s">
        <v>308</v>
      </c>
      <c r="I3248" t="e">
        <f>IF(Table13[[#This Row],[Measurement_Kind]]="number", 1000, IF(Table13[[#This Row],[Measurement_Kind]]=OR("boolean", "str"), 1, "N/A"))</f>
        <v>#VALUE!</v>
      </c>
      <c r="N3248" t="str">
        <f>_xlfn.IFNA(INDEX('[1]Unit _Table'!B:B, MATCH(H3248, '[1]Unit _Table'!A:A)), "")</f>
        <v/>
      </c>
      <c r="O3248" t="s">
        <v>8</v>
      </c>
      <c r="S3248" t="b">
        <v>0</v>
      </c>
    </row>
    <row r="3249" spans="1:19">
      <c r="A3249" s="1">
        <v>3247</v>
      </c>
      <c r="B3249" t="s">
        <v>45</v>
      </c>
      <c r="C3249" t="s">
        <v>77</v>
      </c>
      <c r="D3249" t="s">
        <v>341</v>
      </c>
      <c r="F3249" t="s">
        <v>308</v>
      </c>
      <c r="I3249" t="e">
        <f>IF(Table13[[#This Row],[Measurement_Kind]]="number", 1000, IF(Table13[[#This Row],[Measurement_Kind]]=OR("boolean", "str"), 1, "N/A"))</f>
        <v>#VALUE!</v>
      </c>
      <c r="N3249" t="str">
        <f>_xlfn.IFNA(INDEX('[1]Unit _Table'!B:B, MATCH(H3249, '[1]Unit _Table'!A:A)), "")</f>
        <v/>
      </c>
      <c r="O3249" t="s">
        <v>8</v>
      </c>
      <c r="S3249" t="b">
        <v>0</v>
      </c>
    </row>
    <row r="3250" spans="1:19">
      <c r="A3250" s="1">
        <v>3248</v>
      </c>
      <c r="B3250" t="s">
        <v>45</v>
      </c>
      <c r="C3250" t="s">
        <v>78</v>
      </c>
      <c r="D3250" t="s">
        <v>341</v>
      </c>
      <c r="F3250" t="s">
        <v>308</v>
      </c>
      <c r="I3250" t="e">
        <f>IF(Table13[[#This Row],[Measurement_Kind]]="number", 1000, IF(Table13[[#This Row],[Measurement_Kind]]=OR("boolean", "str"), 1, "N/A"))</f>
        <v>#VALUE!</v>
      </c>
      <c r="N3250" t="str">
        <f>_xlfn.IFNA(INDEX('[1]Unit _Table'!B:B, MATCH(H3250, '[1]Unit _Table'!A:A)), "")</f>
        <v/>
      </c>
      <c r="O3250" t="s">
        <v>8</v>
      </c>
      <c r="S3250" t="b">
        <v>0</v>
      </c>
    </row>
    <row r="3251" spans="1:19">
      <c r="A3251" s="1">
        <v>3249</v>
      </c>
      <c r="B3251" t="s">
        <v>45</v>
      </c>
      <c r="C3251" t="s">
        <v>79</v>
      </c>
      <c r="D3251" t="s">
        <v>341</v>
      </c>
      <c r="F3251" t="s">
        <v>308</v>
      </c>
      <c r="I3251" t="e">
        <f>IF(Table13[[#This Row],[Measurement_Kind]]="number", 1000, IF(Table13[[#This Row],[Measurement_Kind]]=OR("boolean", "str"), 1, "N/A"))</f>
        <v>#VALUE!</v>
      </c>
      <c r="N3251" t="str">
        <f>_xlfn.IFNA(INDEX('[1]Unit _Table'!B:B, MATCH(H3251, '[1]Unit _Table'!A:A)), "")</f>
        <v/>
      </c>
      <c r="O3251" t="s">
        <v>8</v>
      </c>
      <c r="S3251" t="b">
        <v>0</v>
      </c>
    </row>
    <row r="3252" spans="1:19">
      <c r="A3252" s="1">
        <v>3250</v>
      </c>
      <c r="B3252" t="s">
        <v>45</v>
      </c>
      <c r="C3252" t="s">
        <v>80</v>
      </c>
      <c r="D3252" t="s">
        <v>341</v>
      </c>
      <c r="F3252" t="s">
        <v>308</v>
      </c>
      <c r="I3252" t="e">
        <f>IF(Table13[[#This Row],[Measurement_Kind]]="number", 1000, IF(Table13[[#This Row],[Measurement_Kind]]=OR("boolean", "str"), 1, "N/A"))</f>
        <v>#VALUE!</v>
      </c>
      <c r="N3252" t="str">
        <f>_xlfn.IFNA(INDEX('[1]Unit _Table'!B:B, MATCH(H3252, '[1]Unit _Table'!A:A)), "")</f>
        <v/>
      </c>
      <c r="O3252" t="s">
        <v>8</v>
      </c>
      <c r="S3252" t="b">
        <v>0</v>
      </c>
    </row>
    <row r="3253" spans="1:19">
      <c r="A3253" s="1">
        <v>3251</v>
      </c>
      <c r="B3253" t="s">
        <v>45</v>
      </c>
      <c r="C3253" t="s">
        <v>89</v>
      </c>
      <c r="D3253" t="s">
        <v>341</v>
      </c>
      <c r="F3253" t="s">
        <v>308</v>
      </c>
      <c r="I3253" t="e">
        <f>IF(Table13[[#This Row],[Measurement_Kind]]="number", 1000, IF(Table13[[#This Row],[Measurement_Kind]]=OR("boolean", "str"), 1, "N/A"))</f>
        <v>#VALUE!</v>
      </c>
      <c r="N3253" t="str">
        <f>_xlfn.IFNA(INDEX('[1]Unit _Table'!B:B, MATCH(H3253, '[1]Unit _Table'!A:A)), "")</f>
        <v/>
      </c>
      <c r="O3253" t="s">
        <v>8</v>
      </c>
      <c r="S3253" t="b">
        <v>0</v>
      </c>
    </row>
    <row r="3254" spans="1:19">
      <c r="A3254" s="1">
        <v>3252</v>
      </c>
      <c r="B3254" t="s">
        <v>45</v>
      </c>
      <c r="C3254" t="s">
        <v>90</v>
      </c>
      <c r="D3254" t="s">
        <v>341</v>
      </c>
      <c r="F3254" t="s">
        <v>308</v>
      </c>
      <c r="I3254" t="e">
        <f>IF(Table13[[#This Row],[Measurement_Kind]]="number", 1000, IF(Table13[[#This Row],[Measurement_Kind]]=OR("boolean", "str"), 1, "N/A"))</f>
        <v>#VALUE!</v>
      </c>
      <c r="N3254" t="str">
        <f>_xlfn.IFNA(INDEX('[1]Unit _Table'!B:B, MATCH(H3254, '[1]Unit _Table'!A:A)), "")</f>
        <v/>
      </c>
      <c r="O3254" t="s">
        <v>8</v>
      </c>
      <c r="S3254" t="b">
        <v>0</v>
      </c>
    </row>
    <row r="3255" spans="1:19">
      <c r="A3255" s="1">
        <v>3253</v>
      </c>
      <c r="B3255" t="s">
        <v>45</v>
      </c>
      <c r="C3255" t="s">
        <v>91</v>
      </c>
      <c r="D3255" t="s">
        <v>341</v>
      </c>
      <c r="F3255" t="s">
        <v>308</v>
      </c>
      <c r="I3255" t="e">
        <f>IF(Table13[[#This Row],[Measurement_Kind]]="number", 1000, IF(Table13[[#This Row],[Measurement_Kind]]=OR("boolean", "str"), 1, "N/A"))</f>
        <v>#VALUE!</v>
      </c>
      <c r="N3255" t="str">
        <f>_xlfn.IFNA(INDEX('[1]Unit _Table'!B:B, MATCH(H3255, '[1]Unit _Table'!A:A)), "")</f>
        <v/>
      </c>
      <c r="O3255" t="s">
        <v>8</v>
      </c>
      <c r="S3255" t="b">
        <v>0</v>
      </c>
    </row>
    <row r="3256" spans="1:19">
      <c r="A3256" s="1">
        <v>3254</v>
      </c>
      <c r="B3256" t="s">
        <v>45</v>
      </c>
      <c r="C3256" t="s">
        <v>92</v>
      </c>
      <c r="D3256" t="s">
        <v>341</v>
      </c>
      <c r="F3256" t="s">
        <v>308</v>
      </c>
      <c r="I3256" t="e">
        <f>IF(Table13[[#This Row],[Measurement_Kind]]="number", 1000, IF(Table13[[#This Row],[Measurement_Kind]]=OR("boolean", "str"), 1, "N/A"))</f>
        <v>#VALUE!</v>
      </c>
      <c r="N3256" t="str">
        <f>_xlfn.IFNA(INDEX('[1]Unit _Table'!B:B, MATCH(H3256, '[1]Unit _Table'!A:A)), "")</f>
        <v/>
      </c>
      <c r="O3256" t="s">
        <v>8</v>
      </c>
      <c r="S3256" t="b">
        <v>0</v>
      </c>
    </row>
    <row r="3257" spans="1:19">
      <c r="A3257" s="1">
        <v>3255</v>
      </c>
      <c r="B3257" t="s">
        <v>21</v>
      </c>
      <c r="C3257" t="s">
        <v>174</v>
      </c>
      <c r="D3257" t="s">
        <v>340</v>
      </c>
      <c r="E3257" t="s">
        <v>404</v>
      </c>
      <c r="F3257" t="s">
        <v>403</v>
      </c>
      <c r="H3257" t="s">
        <v>383</v>
      </c>
      <c r="I3257">
        <v>1000</v>
      </c>
      <c r="K3257" t="s">
        <v>425</v>
      </c>
      <c r="L3257" t="s">
        <v>423</v>
      </c>
      <c r="M3257" t="s">
        <v>380</v>
      </c>
      <c r="N3257" t="str">
        <f>_xlfn.IFNA(INDEX('[1]Unit _Table'!B:B, MATCH(H3257, '[1]Unit _Table'!$A$1:$A$1000)), "")</f>
        <v>fahrenheit</v>
      </c>
      <c r="O3257" t="s">
        <v>8</v>
      </c>
      <c r="S3257" t="b">
        <v>0</v>
      </c>
    </row>
    <row r="3258" spans="1:19">
      <c r="A3258" s="1">
        <v>3256</v>
      </c>
      <c r="B3258" t="s">
        <v>21</v>
      </c>
      <c r="C3258" t="s">
        <v>175</v>
      </c>
      <c r="D3258" t="s">
        <v>340</v>
      </c>
      <c r="E3258" t="s">
        <v>404</v>
      </c>
      <c r="F3258" t="s">
        <v>403</v>
      </c>
      <c r="H3258" t="s">
        <v>383</v>
      </c>
      <c r="I3258">
        <v>1000</v>
      </c>
      <c r="K3258" t="s">
        <v>418</v>
      </c>
      <c r="L3258" t="s">
        <v>423</v>
      </c>
      <c r="M3258" t="s">
        <v>380</v>
      </c>
      <c r="N3258" t="str">
        <f>_xlfn.IFNA(INDEX('[1]Unit _Table'!B:B, MATCH(H3258, '[1]Unit _Table'!$A$1:$A$1000)), "")</f>
        <v>fahrenheit</v>
      </c>
      <c r="O3258" t="s">
        <v>8</v>
      </c>
      <c r="S3258" t="b">
        <v>0</v>
      </c>
    </row>
    <row r="3259" spans="1:19">
      <c r="A3259" s="1">
        <v>3257</v>
      </c>
      <c r="B3259" t="s">
        <v>21</v>
      </c>
      <c r="C3259" t="s">
        <v>176</v>
      </c>
      <c r="D3259" t="s">
        <v>340</v>
      </c>
      <c r="E3259" t="s">
        <v>404</v>
      </c>
      <c r="F3259" t="s">
        <v>403</v>
      </c>
      <c r="H3259" t="s">
        <v>383</v>
      </c>
      <c r="I3259">
        <v>1000</v>
      </c>
      <c r="K3259" t="s">
        <v>426</v>
      </c>
      <c r="L3259" t="s">
        <v>306</v>
      </c>
      <c r="M3259" t="s">
        <v>380</v>
      </c>
      <c r="N3259" t="str">
        <f>_xlfn.IFNA(INDEX('[1]Unit _Table'!B:B, MATCH(H3259, '[1]Unit _Table'!$A$1:$A$1000)), "")</f>
        <v>fahrenheit</v>
      </c>
      <c r="O3259" t="s">
        <v>8</v>
      </c>
      <c r="S3259" t="b">
        <v>0</v>
      </c>
    </row>
    <row r="3260" spans="1:19">
      <c r="A3260" s="1">
        <v>3258</v>
      </c>
      <c r="B3260" t="s">
        <v>21</v>
      </c>
      <c r="C3260" t="s">
        <v>177</v>
      </c>
      <c r="D3260" t="s">
        <v>340</v>
      </c>
      <c r="E3260" t="s">
        <v>404</v>
      </c>
      <c r="F3260" t="s">
        <v>403</v>
      </c>
      <c r="I3260">
        <v>1000</v>
      </c>
      <c r="K3260" t="s">
        <v>448</v>
      </c>
      <c r="L3260" t="s">
        <v>306</v>
      </c>
      <c r="M3260" t="s">
        <v>380</v>
      </c>
      <c r="N3260" t="str">
        <f>_xlfn.IFNA(INDEX('[1]Unit _Table'!B:B, MATCH(H3260, '[1]Unit _Table'!A814:A1813)), "")</f>
        <v/>
      </c>
      <c r="O3260" t="s">
        <v>8</v>
      </c>
      <c r="S3260" t="b">
        <v>0</v>
      </c>
    </row>
    <row r="3261" spans="1:19">
      <c r="A3261" s="1">
        <v>3259</v>
      </c>
      <c r="B3261" t="s">
        <v>21</v>
      </c>
      <c r="C3261" t="s">
        <v>178</v>
      </c>
      <c r="D3261" t="s">
        <v>340</v>
      </c>
      <c r="E3261" t="s">
        <v>404</v>
      </c>
      <c r="F3261" t="s">
        <v>403</v>
      </c>
      <c r="I3261">
        <v>1000</v>
      </c>
      <c r="K3261" t="s">
        <v>427</v>
      </c>
      <c r="L3261" t="s">
        <v>423</v>
      </c>
      <c r="M3261" t="s">
        <v>380</v>
      </c>
      <c r="N3261" t="str">
        <f>_xlfn.IFNA(INDEX('[1]Unit _Table'!B:B, MATCH(H3261, '[1]Unit _Table'!A913:A1912)), "")</f>
        <v/>
      </c>
      <c r="O3261" t="s">
        <v>8</v>
      </c>
      <c r="S3261" t="b">
        <v>0</v>
      </c>
    </row>
    <row r="3262" spans="1:19">
      <c r="A3262" s="1">
        <v>3260</v>
      </c>
      <c r="B3262" t="s">
        <v>21</v>
      </c>
      <c r="C3262" t="s">
        <v>179</v>
      </c>
      <c r="D3262" t="s">
        <v>340</v>
      </c>
      <c r="E3262" t="s">
        <v>404</v>
      </c>
      <c r="F3262" t="s">
        <v>403</v>
      </c>
      <c r="H3262" t="s">
        <v>383</v>
      </c>
      <c r="I3262">
        <v>1000</v>
      </c>
      <c r="K3262" t="s">
        <v>425</v>
      </c>
      <c r="L3262" t="s">
        <v>423</v>
      </c>
      <c r="M3262" t="s">
        <v>380</v>
      </c>
      <c r="N3262" t="str">
        <f>_xlfn.IFNA(INDEX('[1]Unit _Table'!B:B, MATCH(H3262, '[1]Unit _Table'!$A$1:$A$1000)), "")</f>
        <v>fahrenheit</v>
      </c>
      <c r="O3262" t="s">
        <v>8</v>
      </c>
      <c r="S3262" t="b">
        <v>0</v>
      </c>
    </row>
    <row r="3263" spans="1:19">
      <c r="A3263" s="1">
        <v>3261</v>
      </c>
      <c r="B3263" t="s">
        <v>21</v>
      </c>
      <c r="C3263" t="s">
        <v>180</v>
      </c>
      <c r="D3263" t="s">
        <v>340</v>
      </c>
      <c r="E3263" t="s">
        <v>404</v>
      </c>
      <c r="F3263" t="s">
        <v>403</v>
      </c>
      <c r="H3263" t="s">
        <v>383</v>
      </c>
      <c r="I3263">
        <v>1000</v>
      </c>
      <c r="K3263" t="s">
        <v>424</v>
      </c>
      <c r="L3263" t="s">
        <v>423</v>
      </c>
      <c r="M3263" t="s">
        <v>380</v>
      </c>
      <c r="N3263" t="str">
        <f>_xlfn.IFNA(INDEX('[1]Unit _Table'!B:B, MATCH(H3263, '[1]Unit _Table'!$A$1:$A$1000)), "")</f>
        <v>fahrenheit</v>
      </c>
      <c r="O3263" t="s">
        <v>8</v>
      </c>
      <c r="S3263" t="b">
        <v>0</v>
      </c>
    </row>
    <row r="3264" spans="1:19">
      <c r="A3264" s="1">
        <v>3262</v>
      </c>
      <c r="B3264" t="s">
        <v>21</v>
      </c>
      <c r="C3264" t="s">
        <v>181</v>
      </c>
      <c r="D3264" t="s">
        <v>340</v>
      </c>
      <c r="F3264" t="s">
        <v>403</v>
      </c>
      <c r="I3264" t="e">
        <f>IF(Table13[[#This Row],[Measurement_Kind]]="number", 1000, IF(Table13[[#This Row],[Measurement_Kind]]=OR("boolean", "str"), 1, "N/A"))</f>
        <v>#VALUE!</v>
      </c>
      <c r="N3264" t="str">
        <f>_xlfn.IFNA(INDEX('[1]Unit _Table'!B:B, MATCH(H3264, '[1]Unit _Table'!A:A)), "")</f>
        <v/>
      </c>
      <c r="O3264" t="s">
        <v>8</v>
      </c>
      <c r="S3264" t="b">
        <v>0</v>
      </c>
    </row>
    <row r="3265" spans="1:19">
      <c r="A3265" s="1">
        <v>3263</v>
      </c>
      <c r="B3265" t="s">
        <v>21</v>
      </c>
      <c r="C3265" t="s">
        <v>182</v>
      </c>
      <c r="D3265" t="s">
        <v>340</v>
      </c>
      <c r="F3265" t="s">
        <v>403</v>
      </c>
      <c r="I3265" t="e">
        <f>IF(Table13[[#This Row],[Measurement_Kind]]="number", 1000, IF(Table13[[#This Row],[Measurement_Kind]]=OR("boolean", "str"), 1, "N/A"))</f>
        <v>#VALUE!</v>
      </c>
      <c r="N3265" t="str">
        <f>_xlfn.IFNA(INDEX('[1]Unit _Table'!B:B, MATCH(H3265, '[1]Unit _Table'!A:A)), "")</f>
        <v/>
      </c>
      <c r="O3265" t="s">
        <v>8</v>
      </c>
      <c r="S3265" t="b">
        <v>0</v>
      </c>
    </row>
    <row r="3266" spans="1:19">
      <c r="A3266" s="1">
        <v>3264</v>
      </c>
      <c r="B3266" t="s">
        <v>21</v>
      </c>
      <c r="C3266" t="s">
        <v>183</v>
      </c>
      <c r="D3266" t="s">
        <v>340</v>
      </c>
      <c r="E3266" t="s">
        <v>404</v>
      </c>
      <c r="F3266" t="s">
        <v>403</v>
      </c>
      <c r="H3266" t="s">
        <v>505</v>
      </c>
      <c r="I3266">
        <v>1000</v>
      </c>
      <c r="K3266" t="s">
        <v>421</v>
      </c>
      <c r="L3266" t="s">
        <v>306</v>
      </c>
      <c r="M3266" t="s">
        <v>305</v>
      </c>
      <c r="N3266" t="s">
        <v>504</v>
      </c>
      <c r="O3266" t="s">
        <v>8</v>
      </c>
      <c r="S3266" t="b">
        <v>0</v>
      </c>
    </row>
    <row r="3267" spans="1:19">
      <c r="A3267" s="1">
        <v>3265</v>
      </c>
      <c r="B3267" t="s">
        <v>21</v>
      </c>
      <c r="C3267" t="s">
        <v>184</v>
      </c>
      <c r="D3267" t="s">
        <v>340</v>
      </c>
      <c r="E3267" t="s">
        <v>404</v>
      </c>
      <c r="F3267" t="s">
        <v>403</v>
      </c>
      <c r="I3267">
        <v>1000</v>
      </c>
      <c r="K3267" t="s">
        <v>421</v>
      </c>
      <c r="L3267" t="s">
        <v>306</v>
      </c>
      <c r="M3267" t="s">
        <v>305</v>
      </c>
      <c r="N3267" t="str">
        <f>_xlfn.IFNA(INDEX('[1]Unit _Table'!B:B, MATCH(H3267, '[1]Unit _Table'!A1701:A2700)), "")</f>
        <v/>
      </c>
      <c r="O3267" t="s">
        <v>8</v>
      </c>
      <c r="S3267" t="b">
        <v>0</v>
      </c>
    </row>
    <row r="3268" spans="1:19">
      <c r="A3268" s="1">
        <v>3266</v>
      </c>
      <c r="B3268" t="s">
        <v>21</v>
      </c>
      <c r="C3268" t="s">
        <v>185</v>
      </c>
      <c r="D3268" t="s">
        <v>340</v>
      </c>
      <c r="E3268" t="s">
        <v>404</v>
      </c>
      <c r="F3268" t="s">
        <v>403</v>
      </c>
      <c r="I3268">
        <v>1000</v>
      </c>
      <c r="K3268" t="s">
        <v>307</v>
      </c>
      <c r="L3268" t="s">
        <v>299</v>
      </c>
      <c r="M3268" t="s">
        <v>305</v>
      </c>
      <c r="N3268" t="str">
        <f>_xlfn.IFNA(INDEX('[1]Unit _Table'!B:B, MATCH(H3268, '[1]Unit _Table'!A1835:A2834)), "")</f>
        <v/>
      </c>
      <c r="O3268" t="s">
        <v>8</v>
      </c>
      <c r="S3268" t="b">
        <v>0</v>
      </c>
    </row>
    <row r="3269" spans="1:19">
      <c r="A3269" s="1">
        <v>3267</v>
      </c>
      <c r="B3269" t="s">
        <v>21</v>
      </c>
      <c r="C3269" t="s">
        <v>186</v>
      </c>
      <c r="D3269" t="s">
        <v>340</v>
      </c>
      <c r="E3269" t="s">
        <v>404</v>
      </c>
      <c r="F3269" t="s">
        <v>403</v>
      </c>
      <c r="H3269" t="s">
        <v>383</v>
      </c>
      <c r="I3269">
        <v>1000</v>
      </c>
      <c r="K3269" t="s">
        <v>418</v>
      </c>
      <c r="L3269" t="s">
        <v>306</v>
      </c>
      <c r="M3269" t="s">
        <v>380</v>
      </c>
      <c r="N3269" t="str">
        <f>_xlfn.IFNA(INDEX('[1]Unit _Table'!B:B, MATCH(H3269, '[1]Unit _Table'!$A$1:$A$1000)), "")</f>
        <v>fahrenheit</v>
      </c>
      <c r="O3269" t="s">
        <v>8</v>
      </c>
      <c r="S3269" t="b">
        <v>0</v>
      </c>
    </row>
    <row r="3270" spans="1:19">
      <c r="A3270" s="1">
        <v>3268</v>
      </c>
      <c r="B3270" t="s">
        <v>21</v>
      </c>
      <c r="C3270" t="s">
        <v>187</v>
      </c>
      <c r="D3270" t="s">
        <v>340</v>
      </c>
      <c r="E3270" t="s">
        <v>404</v>
      </c>
      <c r="F3270" t="s">
        <v>403</v>
      </c>
      <c r="I3270">
        <v>1000</v>
      </c>
      <c r="K3270" t="s">
        <v>379</v>
      </c>
      <c r="L3270" t="s">
        <v>306</v>
      </c>
      <c r="M3270" t="s">
        <v>305</v>
      </c>
      <c r="N3270" t="str">
        <f>_xlfn.IFNA(INDEX('[1]Unit _Table'!B:B, MATCH(H3270, '[1]Unit _Table'!A2588:A3587)), "")</f>
        <v/>
      </c>
      <c r="O3270" t="s">
        <v>8</v>
      </c>
      <c r="S3270" t="b">
        <v>0</v>
      </c>
    </row>
    <row r="3271" spans="1:19">
      <c r="A3271" s="1">
        <v>3269</v>
      </c>
      <c r="B3271" t="s">
        <v>21</v>
      </c>
      <c r="C3271" t="s">
        <v>188</v>
      </c>
      <c r="D3271" t="s">
        <v>340</v>
      </c>
      <c r="F3271" t="s">
        <v>403</v>
      </c>
      <c r="I3271" t="e">
        <f>IF(Table13[[#This Row],[Measurement_Kind]]="number", 1000, IF(Table13[[#This Row],[Measurement_Kind]]=OR("boolean", "str"), 1, "N/A"))</f>
        <v>#VALUE!</v>
      </c>
      <c r="N3271" t="str">
        <f>_xlfn.IFNA(INDEX('[1]Unit _Table'!B:B, MATCH(H3271, '[1]Unit _Table'!A:A)), "")</f>
        <v/>
      </c>
      <c r="O3271" t="s">
        <v>8</v>
      </c>
      <c r="S3271" t="b">
        <v>0</v>
      </c>
    </row>
    <row r="3272" spans="1:19">
      <c r="A3272" s="1">
        <v>3270</v>
      </c>
      <c r="B3272" t="s">
        <v>21</v>
      </c>
      <c r="C3272" t="s">
        <v>131</v>
      </c>
      <c r="D3272" t="s">
        <v>340</v>
      </c>
      <c r="E3272" t="s">
        <v>404</v>
      </c>
      <c r="F3272" t="s">
        <v>403</v>
      </c>
      <c r="I3272">
        <v>1000</v>
      </c>
      <c r="K3272" t="s">
        <v>417</v>
      </c>
      <c r="L3272" t="s">
        <v>306</v>
      </c>
      <c r="M3272" t="s">
        <v>380</v>
      </c>
      <c r="N3272" t="str">
        <f>_xlfn.IFNA(INDEX('[1]Unit _Table'!B:B, MATCH(H3272, '[1]Unit _Table'!A1930:A2929)), "")</f>
        <v/>
      </c>
      <c r="O3272" t="s">
        <v>8</v>
      </c>
      <c r="S3272" t="b">
        <v>0</v>
      </c>
    </row>
    <row r="3273" spans="1:19">
      <c r="A3273" s="1">
        <v>3271</v>
      </c>
      <c r="B3273" t="s">
        <v>21</v>
      </c>
      <c r="C3273" t="s">
        <v>189</v>
      </c>
      <c r="D3273" t="s">
        <v>340</v>
      </c>
      <c r="E3273" t="s">
        <v>404</v>
      </c>
      <c r="F3273" t="s">
        <v>403</v>
      </c>
      <c r="I3273">
        <v>1000</v>
      </c>
      <c r="K3273" t="s">
        <v>461</v>
      </c>
      <c r="L3273" t="s">
        <v>306</v>
      </c>
      <c r="M3273" t="s">
        <v>380</v>
      </c>
      <c r="N3273" t="str">
        <f>_xlfn.IFNA(INDEX('[1]Unit _Table'!B:B, MATCH(H3273, '[1]Unit _Table'!A1981:A2980)), "")</f>
        <v/>
      </c>
      <c r="O3273" t="s">
        <v>8</v>
      </c>
      <c r="S3273" t="b">
        <v>0</v>
      </c>
    </row>
    <row r="3274" spans="1:19">
      <c r="A3274" s="1">
        <v>3272</v>
      </c>
      <c r="B3274" t="s">
        <v>21</v>
      </c>
      <c r="C3274" t="s">
        <v>132</v>
      </c>
      <c r="D3274" t="s">
        <v>340</v>
      </c>
      <c r="E3274" t="s">
        <v>404</v>
      </c>
      <c r="F3274" t="s">
        <v>403</v>
      </c>
      <c r="I3274">
        <v>1000</v>
      </c>
      <c r="K3274" t="s">
        <v>378</v>
      </c>
      <c r="L3274" t="s">
        <v>306</v>
      </c>
      <c r="M3274" t="s">
        <v>305</v>
      </c>
      <c r="N3274" t="str">
        <f>_xlfn.IFNA(INDEX('[1]Unit _Table'!B:B, MATCH(H3274, '[1]Unit _Table'!A2668:A3667)), "")</f>
        <v/>
      </c>
      <c r="O3274" t="s">
        <v>8</v>
      </c>
      <c r="S3274" t="b">
        <v>0</v>
      </c>
    </row>
    <row r="3275" spans="1:19">
      <c r="A3275" s="1">
        <v>3273</v>
      </c>
      <c r="B3275" t="s">
        <v>21</v>
      </c>
      <c r="C3275" t="s">
        <v>190</v>
      </c>
      <c r="D3275" t="s">
        <v>340</v>
      </c>
      <c r="F3275" t="s">
        <v>403</v>
      </c>
      <c r="I3275" t="e">
        <f>IF(Table13[[#This Row],[Measurement_Kind]]="number", 1000, IF(Table13[[#This Row],[Measurement_Kind]]=OR("boolean", "str"), 1, "N/A"))</f>
        <v>#VALUE!</v>
      </c>
      <c r="N3275" t="str">
        <f>_xlfn.IFNA(INDEX('[1]Unit _Table'!B:B, MATCH(H3275, '[1]Unit _Table'!A:A)), "")</f>
        <v/>
      </c>
      <c r="O3275" t="s">
        <v>8</v>
      </c>
      <c r="S3275" t="b">
        <v>0</v>
      </c>
    </row>
    <row r="3276" spans="1:19">
      <c r="A3276" s="1">
        <v>3274</v>
      </c>
      <c r="B3276" t="s">
        <v>21</v>
      </c>
      <c r="C3276" t="s">
        <v>191</v>
      </c>
      <c r="D3276" t="s">
        <v>340</v>
      </c>
      <c r="F3276" t="s">
        <v>403</v>
      </c>
      <c r="I3276" t="e">
        <f>IF(Table13[[#This Row],[Measurement_Kind]]="number", 1000, IF(Table13[[#This Row],[Measurement_Kind]]=OR("boolean", "str"), 1, "N/A"))</f>
        <v>#VALUE!</v>
      </c>
      <c r="N3276" t="str">
        <f>_xlfn.IFNA(INDEX('[1]Unit _Table'!B:B, MATCH(H3276, '[1]Unit _Table'!A:A)), "")</f>
        <v/>
      </c>
      <c r="O3276" t="s">
        <v>8</v>
      </c>
      <c r="S3276" t="b">
        <v>0</v>
      </c>
    </row>
    <row r="3277" spans="1:19">
      <c r="A3277" s="1">
        <v>3275</v>
      </c>
      <c r="B3277" t="s">
        <v>21</v>
      </c>
      <c r="C3277" t="s">
        <v>192</v>
      </c>
      <c r="D3277" t="s">
        <v>340</v>
      </c>
      <c r="E3277" t="s">
        <v>404</v>
      </c>
      <c r="F3277" t="s">
        <v>403</v>
      </c>
      <c r="I3277">
        <v>1000</v>
      </c>
      <c r="K3277" t="s">
        <v>416</v>
      </c>
      <c r="L3277" t="s">
        <v>306</v>
      </c>
      <c r="M3277" t="s">
        <v>380</v>
      </c>
      <c r="N3277" t="str">
        <f>_xlfn.IFNA(INDEX('[1]Unit _Table'!B:B, MATCH(H3277, '[1]Unit _Table'!A2034:A3033)), "")</f>
        <v/>
      </c>
      <c r="O3277" t="s">
        <v>8</v>
      </c>
      <c r="S3277" t="b">
        <v>0</v>
      </c>
    </row>
    <row r="3278" spans="1:19">
      <c r="A3278" s="1">
        <v>3276</v>
      </c>
      <c r="B3278" t="s">
        <v>21</v>
      </c>
      <c r="C3278" t="s">
        <v>193</v>
      </c>
      <c r="D3278" t="s">
        <v>340</v>
      </c>
      <c r="F3278" t="s">
        <v>403</v>
      </c>
      <c r="I3278" t="e">
        <f>IF(Table13[[#This Row],[Measurement_Kind]]="number", 1000, IF(Table13[[#This Row],[Measurement_Kind]]=OR("boolean", "str"), 1, "N/A"))</f>
        <v>#VALUE!</v>
      </c>
      <c r="N3278" t="str">
        <f>_xlfn.IFNA(INDEX('[1]Unit _Table'!B:B, MATCH(H3278, '[1]Unit _Table'!A:A)), "")</f>
        <v/>
      </c>
      <c r="O3278" t="s">
        <v>8</v>
      </c>
      <c r="S3278" t="b">
        <v>0</v>
      </c>
    </row>
    <row r="3279" spans="1:19">
      <c r="A3279" s="1">
        <v>3277</v>
      </c>
      <c r="B3279" t="s">
        <v>21</v>
      </c>
      <c r="C3279" t="s">
        <v>194</v>
      </c>
      <c r="D3279" t="s">
        <v>340</v>
      </c>
      <c r="F3279" t="s">
        <v>403</v>
      </c>
      <c r="I3279" t="e">
        <f>IF(Table13[[#This Row],[Measurement_Kind]]="number", 1000, IF(Table13[[#This Row],[Measurement_Kind]]=OR("boolean", "str"), 1, "N/A"))</f>
        <v>#VALUE!</v>
      </c>
      <c r="N3279" t="str">
        <f>_xlfn.IFNA(INDEX('[1]Unit _Table'!B:B, MATCH(H3279, '[1]Unit _Table'!A:A)), "")</f>
        <v/>
      </c>
      <c r="O3279" t="s">
        <v>8</v>
      </c>
      <c r="S3279" t="b">
        <v>0</v>
      </c>
    </row>
    <row r="3280" spans="1:19">
      <c r="A3280" s="1">
        <v>3278</v>
      </c>
      <c r="B3280" t="s">
        <v>21</v>
      </c>
      <c r="C3280" t="s">
        <v>195</v>
      </c>
      <c r="D3280" t="s">
        <v>340</v>
      </c>
      <c r="F3280" t="s">
        <v>403</v>
      </c>
      <c r="I3280" t="e">
        <f>IF(Table13[[#This Row],[Measurement_Kind]]="number", 1000, IF(Table13[[#This Row],[Measurement_Kind]]=OR("boolean", "str"), 1, "N/A"))</f>
        <v>#VALUE!</v>
      </c>
      <c r="N3280" t="str">
        <f>_xlfn.IFNA(INDEX('[1]Unit _Table'!B:B, MATCH(H3280, '[1]Unit _Table'!A:A)), "")</f>
        <v/>
      </c>
      <c r="O3280" t="s">
        <v>8</v>
      </c>
      <c r="S3280" t="b">
        <v>0</v>
      </c>
    </row>
    <row r="3281" spans="1:19">
      <c r="A3281" s="1">
        <v>3279</v>
      </c>
      <c r="B3281" t="s">
        <v>21</v>
      </c>
      <c r="C3281" t="s">
        <v>196</v>
      </c>
      <c r="D3281" t="s">
        <v>340</v>
      </c>
      <c r="F3281" t="s">
        <v>403</v>
      </c>
      <c r="I3281" t="e">
        <f>IF(Table13[[#This Row],[Measurement_Kind]]="number", 1000, IF(Table13[[#This Row],[Measurement_Kind]]=OR("boolean", "str"), 1, "N/A"))</f>
        <v>#VALUE!</v>
      </c>
      <c r="N3281" t="str">
        <f>_xlfn.IFNA(INDEX('[1]Unit _Table'!B:B, MATCH(H3281, '[1]Unit _Table'!A:A)), "")</f>
        <v/>
      </c>
      <c r="O3281" t="s">
        <v>8</v>
      </c>
      <c r="S3281" t="b">
        <v>0</v>
      </c>
    </row>
    <row r="3282" spans="1:19">
      <c r="A3282" s="1">
        <v>3280</v>
      </c>
      <c r="B3282" t="s">
        <v>21</v>
      </c>
      <c r="C3282" t="s">
        <v>197</v>
      </c>
      <c r="D3282" t="s">
        <v>340</v>
      </c>
      <c r="E3282" t="s">
        <v>404</v>
      </c>
      <c r="F3282" t="s">
        <v>403</v>
      </c>
      <c r="I3282">
        <v>1</v>
      </c>
      <c r="K3282" t="s">
        <v>414</v>
      </c>
      <c r="L3282" t="s">
        <v>299</v>
      </c>
      <c r="M3282" t="s">
        <v>298</v>
      </c>
      <c r="N3282" t="str">
        <f>_xlfn.IFNA(INDEX('[1]Unit _Table'!B:B, MATCH(H3282, '[1]Unit _Table'!A2157:A3156)), "")</f>
        <v/>
      </c>
      <c r="O3282" t="s">
        <v>8</v>
      </c>
      <c r="S3282" t="b">
        <v>0</v>
      </c>
    </row>
    <row r="3283" spans="1:19">
      <c r="A3283" s="1">
        <v>3281</v>
      </c>
      <c r="B3283" t="s">
        <v>21</v>
      </c>
      <c r="C3283" t="s">
        <v>25</v>
      </c>
      <c r="D3283" t="s">
        <v>340</v>
      </c>
      <c r="F3283" t="s">
        <v>403</v>
      </c>
      <c r="I3283">
        <v>1</v>
      </c>
      <c r="N3283" t="str">
        <f>_xlfn.IFNA(INDEX('[1]Unit _Table'!B:B, MATCH(H3283, '[1]Unit _Table'!A:A)), "")</f>
        <v/>
      </c>
      <c r="O3283" t="s">
        <v>8</v>
      </c>
      <c r="S3283" t="b">
        <v>0</v>
      </c>
    </row>
    <row r="3284" spans="1:19">
      <c r="A3284" s="1">
        <v>3282</v>
      </c>
      <c r="B3284" t="s">
        <v>21</v>
      </c>
      <c r="C3284" t="s">
        <v>200</v>
      </c>
      <c r="D3284" t="s">
        <v>340</v>
      </c>
      <c r="E3284" t="s">
        <v>404</v>
      </c>
      <c r="F3284" t="s">
        <v>403</v>
      </c>
      <c r="I3284">
        <v>1</v>
      </c>
      <c r="K3284" t="s">
        <v>304</v>
      </c>
      <c r="L3284" t="s">
        <v>299</v>
      </c>
      <c r="M3284" t="s">
        <v>298</v>
      </c>
      <c r="N3284" t="str">
        <f>_xlfn.IFNA(INDEX('[1]Unit _Table'!B:B, MATCH(H3284, '[1]Unit _Table'!A2318:A3317)), "")</f>
        <v/>
      </c>
      <c r="O3284" t="s">
        <v>8</v>
      </c>
      <c r="S3284" t="b">
        <v>0</v>
      </c>
    </row>
    <row r="3285" spans="1:19">
      <c r="A3285" s="1">
        <v>3283</v>
      </c>
      <c r="B3285" t="s">
        <v>21</v>
      </c>
      <c r="C3285" t="s">
        <v>201</v>
      </c>
      <c r="D3285" t="s">
        <v>340</v>
      </c>
      <c r="E3285" t="s">
        <v>404</v>
      </c>
      <c r="F3285" t="s">
        <v>403</v>
      </c>
      <c r="I3285">
        <v>1</v>
      </c>
      <c r="K3285" t="s">
        <v>300</v>
      </c>
      <c r="L3285" t="s">
        <v>299</v>
      </c>
      <c r="M3285" t="s">
        <v>298</v>
      </c>
      <c r="N3285" t="str">
        <f>_xlfn.IFNA(INDEX('[1]Unit _Table'!B:B, MATCH(H3285, '[1]Unit _Table'!A4143:A5142)), "")</f>
        <v/>
      </c>
      <c r="O3285" t="s">
        <v>8</v>
      </c>
      <c r="S3285" t="b">
        <v>0</v>
      </c>
    </row>
    <row r="3286" spans="1:19">
      <c r="A3286" s="1">
        <v>3284</v>
      </c>
      <c r="B3286" t="s">
        <v>21</v>
      </c>
      <c r="C3286" t="s">
        <v>202</v>
      </c>
      <c r="D3286" t="s">
        <v>340</v>
      </c>
      <c r="E3286" t="s">
        <v>404</v>
      </c>
      <c r="F3286" t="s">
        <v>403</v>
      </c>
      <c r="H3286" t="s">
        <v>383</v>
      </c>
      <c r="I3286">
        <v>1000</v>
      </c>
      <c r="K3286" t="s">
        <v>386</v>
      </c>
      <c r="L3286" t="s">
        <v>306</v>
      </c>
      <c r="M3286" t="s">
        <v>380</v>
      </c>
      <c r="N3286" t="str">
        <f>_xlfn.IFNA(INDEX('[1]Unit _Table'!B:B, MATCH(H3286, '[1]Unit _Table'!$A$1:$A$1000)), "")</f>
        <v>fahrenheit</v>
      </c>
      <c r="O3286" t="s">
        <v>8</v>
      </c>
      <c r="S3286" t="b">
        <v>0</v>
      </c>
    </row>
    <row r="3287" spans="1:19">
      <c r="A3287" s="1">
        <v>3285</v>
      </c>
      <c r="B3287" t="s">
        <v>21</v>
      </c>
      <c r="C3287" t="s">
        <v>203</v>
      </c>
      <c r="D3287" t="s">
        <v>340</v>
      </c>
      <c r="E3287" t="s">
        <v>404</v>
      </c>
      <c r="F3287" t="s">
        <v>403</v>
      </c>
      <c r="H3287" t="s">
        <v>383</v>
      </c>
      <c r="I3287">
        <v>1000</v>
      </c>
      <c r="K3287" t="s">
        <v>385</v>
      </c>
      <c r="L3287" t="s">
        <v>306</v>
      </c>
      <c r="M3287" t="s">
        <v>380</v>
      </c>
      <c r="N3287" t="str">
        <f>_xlfn.IFNA(INDEX('[1]Unit _Table'!B:B, MATCH(H3287, '[1]Unit _Table'!$A$1:$A$1000)), "")</f>
        <v>fahrenheit</v>
      </c>
      <c r="O3287" t="s">
        <v>8</v>
      </c>
      <c r="S3287" t="b">
        <v>0</v>
      </c>
    </row>
    <row r="3288" spans="1:19">
      <c r="A3288" s="1">
        <v>3286</v>
      </c>
      <c r="B3288" t="s">
        <v>21</v>
      </c>
      <c r="C3288" t="s">
        <v>147</v>
      </c>
      <c r="D3288" t="s">
        <v>340</v>
      </c>
      <c r="E3288" t="s">
        <v>404</v>
      </c>
      <c r="F3288" t="s">
        <v>403</v>
      </c>
      <c r="I3288">
        <v>1000</v>
      </c>
      <c r="K3288" t="s">
        <v>307</v>
      </c>
      <c r="L3288" t="s">
        <v>376</v>
      </c>
      <c r="M3288" t="s">
        <v>305</v>
      </c>
      <c r="N3288" t="str">
        <f>_xlfn.IFNA(INDEX('[1]Unit _Table'!B:B, MATCH(H3288, '[1]Unit _Table'!A3024:A4023)), "")</f>
        <v/>
      </c>
      <c r="O3288" t="s">
        <v>8</v>
      </c>
      <c r="S3288" t="b">
        <v>0</v>
      </c>
    </row>
    <row r="3289" spans="1:19">
      <c r="A3289" s="1">
        <v>3287</v>
      </c>
      <c r="B3289" t="s">
        <v>21</v>
      </c>
      <c r="C3289" t="s">
        <v>204</v>
      </c>
      <c r="D3289" t="s">
        <v>340</v>
      </c>
      <c r="E3289" t="s">
        <v>404</v>
      </c>
      <c r="F3289" t="s">
        <v>403</v>
      </c>
      <c r="H3289" t="s">
        <v>383</v>
      </c>
      <c r="I3289">
        <v>1000</v>
      </c>
      <c r="K3289" t="s">
        <v>382</v>
      </c>
      <c r="L3289" t="s">
        <v>306</v>
      </c>
      <c r="M3289" t="s">
        <v>380</v>
      </c>
      <c r="N3289" t="str">
        <f>_xlfn.IFNA(INDEX('[1]Unit _Table'!B:B, MATCH(H3289, '[1]Unit _Table'!$A$1:$A$1000)), "")</f>
        <v>fahrenheit</v>
      </c>
      <c r="O3289" t="s">
        <v>8</v>
      </c>
      <c r="S3289" t="b">
        <v>0</v>
      </c>
    </row>
    <row r="3290" spans="1:19">
      <c r="A3290" s="1">
        <v>3288</v>
      </c>
      <c r="B3290" t="s">
        <v>21</v>
      </c>
      <c r="C3290" t="s">
        <v>482</v>
      </c>
      <c r="D3290" t="s">
        <v>340</v>
      </c>
      <c r="E3290" t="s">
        <v>404</v>
      </c>
      <c r="F3290" t="s">
        <v>403</v>
      </c>
      <c r="H3290" t="s">
        <v>383</v>
      </c>
      <c r="I3290">
        <v>1000</v>
      </c>
      <c r="K3290" t="s">
        <v>481</v>
      </c>
      <c r="L3290" t="s">
        <v>306</v>
      </c>
      <c r="M3290" t="s">
        <v>380</v>
      </c>
      <c r="N3290" t="str">
        <f>_xlfn.IFNA(INDEX('[1]Unit _Table'!B:B, MATCH(H3290, '[1]Unit _Table'!$A$1:$A$1000)), "")</f>
        <v>fahrenheit</v>
      </c>
      <c r="O3290" t="s">
        <v>8</v>
      </c>
      <c r="S3290" t="b">
        <v>0</v>
      </c>
    </row>
    <row r="3291" spans="1:19">
      <c r="A3291" s="1">
        <v>3289</v>
      </c>
      <c r="B3291" t="s">
        <v>21</v>
      </c>
      <c r="C3291" t="s">
        <v>205</v>
      </c>
      <c r="D3291" t="s">
        <v>340</v>
      </c>
      <c r="E3291" t="s">
        <v>404</v>
      </c>
      <c r="F3291" t="s">
        <v>403</v>
      </c>
      <c r="I3291">
        <v>1000</v>
      </c>
      <c r="K3291" t="s">
        <v>307</v>
      </c>
      <c r="L3291" t="s">
        <v>306</v>
      </c>
      <c r="M3291" t="s">
        <v>305</v>
      </c>
      <c r="N3291" t="str">
        <f>_xlfn.IFNA(INDEX('[1]Unit _Table'!B:B, MATCH(H3291, '[1]Unit _Table'!A3126:A4125)), "")</f>
        <v/>
      </c>
      <c r="O3291" t="s">
        <v>8</v>
      </c>
      <c r="S3291" t="b">
        <v>0</v>
      </c>
    </row>
    <row r="3292" spans="1:19">
      <c r="A3292" s="1">
        <v>3290</v>
      </c>
      <c r="B3292" t="s">
        <v>105</v>
      </c>
      <c r="C3292" t="s">
        <v>206</v>
      </c>
      <c r="D3292" t="s">
        <v>340</v>
      </c>
      <c r="E3292" t="s">
        <v>404</v>
      </c>
      <c r="F3292" t="s">
        <v>403</v>
      </c>
      <c r="H3292" t="s">
        <v>383</v>
      </c>
      <c r="I3292">
        <v>1000</v>
      </c>
      <c r="K3292" t="s">
        <v>451</v>
      </c>
      <c r="L3292" t="s">
        <v>423</v>
      </c>
      <c r="M3292" t="s">
        <v>380</v>
      </c>
      <c r="N3292" t="str">
        <f>_xlfn.IFNA(INDEX('[1]Unit _Table'!B:B, MATCH(H3292, '[1]Unit _Table'!$A$1:$A$1000)), "")</f>
        <v>fahrenheit</v>
      </c>
      <c r="O3292" t="s">
        <v>8</v>
      </c>
      <c r="S3292" t="b">
        <v>0</v>
      </c>
    </row>
    <row r="3293" spans="1:19">
      <c r="A3293" s="1">
        <v>3291</v>
      </c>
      <c r="B3293" t="s">
        <v>105</v>
      </c>
      <c r="C3293" t="s">
        <v>207</v>
      </c>
      <c r="D3293" t="s">
        <v>340</v>
      </c>
      <c r="E3293" t="s">
        <v>404</v>
      </c>
      <c r="F3293" t="s">
        <v>403</v>
      </c>
      <c r="H3293" t="s">
        <v>383</v>
      </c>
      <c r="I3293">
        <v>1000</v>
      </c>
      <c r="K3293" t="s">
        <v>450</v>
      </c>
      <c r="L3293" t="s">
        <v>306</v>
      </c>
      <c r="M3293" t="s">
        <v>380</v>
      </c>
      <c r="N3293" t="str">
        <f>_xlfn.IFNA(INDEX('[1]Unit _Table'!B:B, MATCH(H3293, '[1]Unit _Table'!$A$1:$A$1000)), "")</f>
        <v>fahrenheit</v>
      </c>
      <c r="O3293" t="s">
        <v>8</v>
      </c>
      <c r="S3293" t="b">
        <v>0</v>
      </c>
    </row>
    <row r="3294" spans="1:19">
      <c r="A3294" s="1">
        <v>3292</v>
      </c>
      <c r="B3294" t="s">
        <v>105</v>
      </c>
      <c r="C3294" t="s">
        <v>208</v>
      </c>
      <c r="D3294" t="s">
        <v>340</v>
      </c>
      <c r="E3294" t="s">
        <v>404</v>
      </c>
      <c r="F3294" t="s">
        <v>403</v>
      </c>
      <c r="H3294" t="s">
        <v>383</v>
      </c>
      <c r="I3294">
        <v>1000</v>
      </c>
      <c r="K3294" t="s">
        <v>449</v>
      </c>
      <c r="L3294" t="s">
        <v>306</v>
      </c>
      <c r="M3294" t="s">
        <v>380</v>
      </c>
      <c r="N3294" t="str">
        <f>_xlfn.IFNA(INDEX('[1]Unit _Table'!B:B, MATCH(H3294, '[1]Unit _Table'!$A$1:$A$1000)), "")</f>
        <v>fahrenheit</v>
      </c>
      <c r="O3294" t="s">
        <v>8</v>
      </c>
      <c r="S3294" t="b">
        <v>0</v>
      </c>
    </row>
    <row r="3295" spans="1:19">
      <c r="A3295" s="1">
        <v>3293</v>
      </c>
      <c r="B3295" t="s">
        <v>105</v>
      </c>
      <c r="C3295" t="s">
        <v>209</v>
      </c>
      <c r="D3295" t="s">
        <v>340</v>
      </c>
      <c r="E3295" t="s">
        <v>404</v>
      </c>
      <c r="F3295" t="s">
        <v>403</v>
      </c>
      <c r="I3295">
        <v>1000</v>
      </c>
      <c r="K3295" t="s">
        <v>375</v>
      </c>
      <c r="L3295" t="s">
        <v>299</v>
      </c>
      <c r="M3295" t="s">
        <v>305</v>
      </c>
      <c r="N3295" t="str">
        <f>_xlfn.IFNA(INDEX('[1]Unit _Table'!B:B, MATCH(H3295, '[1]Unit _Table'!A3075:A4074)), "")</f>
        <v/>
      </c>
      <c r="O3295" t="s">
        <v>8</v>
      </c>
      <c r="S3295" t="b">
        <v>0</v>
      </c>
    </row>
    <row r="3296" spans="1:19">
      <c r="A3296" s="1">
        <v>3294</v>
      </c>
      <c r="B3296" t="s">
        <v>108</v>
      </c>
      <c r="C3296" t="s">
        <v>210</v>
      </c>
      <c r="D3296" t="s">
        <v>340</v>
      </c>
      <c r="E3296" t="s">
        <v>404</v>
      </c>
      <c r="F3296" t="s">
        <v>403</v>
      </c>
      <c r="I3296">
        <v>1000</v>
      </c>
      <c r="K3296" t="s">
        <v>381</v>
      </c>
      <c r="L3296" t="s">
        <v>306</v>
      </c>
      <c r="M3296" t="s">
        <v>380</v>
      </c>
      <c r="N3296" t="str">
        <f>_xlfn.IFNA(INDEX('[1]Unit _Table'!B:B, MATCH(H3296, '[1]Unit _Table'!A2564:A3563)), "")</f>
        <v/>
      </c>
      <c r="O3296" t="s">
        <v>8</v>
      </c>
      <c r="S3296" t="b">
        <v>0</v>
      </c>
    </row>
    <row r="3297" spans="1:19">
      <c r="A3297" s="1">
        <v>3295</v>
      </c>
      <c r="B3297" t="s">
        <v>108</v>
      </c>
      <c r="C3297" t="s">
        <v>211</v>
      </c>
      <c r="D3297" t="s">
        <v>340</v>
      </c>
      <c r="E3297" t="s">
        <v>404</v>
      </c>
      <c r="F3297" t="s">
        <v>403</v>
      </c>
      <c r="I3297">
        <v>1000</v>
      </c>
      <c r="K3297" t="s">
        <v>377</v>
      </c>
      <c r="L3297" t="s">
        <v>306</v>
      </c>
      <c r="M3297" t="s">
        <v>305</v>
      </c>
      <c r="N3297" t="str">
        <f>_xlfn.IFNA(INDEX('[1]Unit _Table'!B:B, MATCH(H3297, '[1]Unit _Table'!A2955:A3954)), "")</f>
        <v/>
      </c>
      <c r="O3297" t="s">
        <v>8</v>
      </c>
      <c r="S3297" t="b">
        <v>0</v>
      </c>
    </row>
    <row r="3298" spans="1:19">
      <c r="A3298" s="1">
        <v>3296</v>
      </c>
      <c r="B3298" t="s">
        <v>31</v>
      </c>
      <c r="C3298" t="s">
        <v>32</v>
      </c>
      <c r="D3298" t="s">
        <v>340</v>
      </c>
      <c r="F3298" t="s">
        <v>308</v>
      </c>
      <c r="I3298" t="e">
        <f>IF(Table13[[#This Row],[Measurement_Kind]]="number", 1000, IF(Table13[[#This Row],[Measurement_Kind]]=OR("boolean", "str"), 1, "N/A"))</f>
        <v>#VALUE!</v>
      </c>
      <c r="N3298" t="str">
        <f>_xlfn.IFNA(INDEX('[1]Unit _Table'!B:B, MATCH(H3298, '[1]Unit _Table'!A:A)), "")</f>
        <v/>
      </c>
      <c r="O3298" t="s">
        <v>8</v>
      </c>
      <c r="S3298" t="b">
        <v>0</v>
      </c>
    </row>
    <row r="3299" spans="1:19">
      <c r="A3299" s="1">
        <v>3297</v>
      </c>
      <c r="B3299" t="s">
        <v>31</v>
      </c>
      <c r="C3299" t="s">
        <v>753</v>
      </c>
      <c r="D3299" t="s">
        <v>340</v>
      </c>
      <c r="F3299" t="s">
        <v>308</v>
      </c>
      <c r="I3299" t="e">
        <f>IF(Table13[[#This Row],[Measurement_Kind]]="number", 1000, IF(Table13[[#This Row],[Measurement_Kind]]=OR("boolean", "str"), 1, "N/A"))</f>
        <v>#VALUE!</v>
      </c>
      <c r="N3299" t="str">
        <f>_xlfn.IFNA(INDEX('[1]Unit _Table'!B:B, MATCH(H3299, '[1]Unit _Table'!A:A)), "")</f>
        <v/>
      </c>
      <c r="O3299" t="s">
        <v>8</v>
      </c>
      <c r="S3299" t="b">
        <v>0</v>
      </c>
    </row>
    <row r="3300" spans="1:19">
      <c r="A3300" s="1">
        <v>3298</v>
      </c>
      <c r="B3300" t="s">
        <v>111</v>
      </c>
      <c r="C3300" t="s">
        <v>112</v>
      </c>
      <c r="D3300" t="s">
        <v>340</v>
      </c>
      <c r="F3300" t="s">
        <v>308</v>
      </c>
      <c r="I3300" t="e">
        <f>IF(Table13[[#This Row],[Measurement_Kind]]="number", 1000, IF(Table13[[#This Row],[Measurement_Kind]]=OR("boolean", "str"), 1, "N/A"))</f>
        <v>#VALUE!</v>
      </c>
      <c r="N3300" t="str">
        <f>_xlfn.IFNA(INDEX('[1]Unit _Table'!B:B, MATCH(H3300, '[1]Unit _Table'!A:A)), "")</f>
        <v/>
      </c>
      <c r="O3300" t="s">
        <v>8</v>
      </c>
      <c r="S3300" t="b">
        <v>0</v>
      </c>
    </row>
    <row r="3301" spans="1:19">
      <c r="A3301" s="1">
        <v>3299</v>
      </c>
      <c r="B3301" t="s">
        <v>111</v>
      </c>
      <c r="C3301" t="s">
        <v>113</v>
      </c>
      <c r="D3301" t="s">
        <v>340</v>
      </c>
      <c r="F3301" t="s">
        <v>308</v>
      </c>
      <c r="I3301" t="e">
        <f>IF(Table13[[#This Row],[Measurement_Kind]]="number", 1000, IF(Table13[[#This Row],[Measurement_Kind]]=OR("boolean", "str"), 1, "N/A"))</f>
        <v>#VALUE!</v>
      </c>
      <c r="N3301" t="str">
        <f>_xlfn.IFNA(INDEX('[1]Unit _Table'!B:B, MATCH(H3301, '[1]Unit _Table'!A:A)), "")</f>
        <v/>
      </c>
      <c r="O3301" t="s">
        <v>8</v>
      </c>
      <c r="S3301" t="b">
        <v>0</v>
      </c>
    </row>
    <row r="3302" spans="1:19">
      <c r="A3302" s="1">
        <v>3300</v>
      </c>
      <c r="B3302" t="s">
        <v>33</v>
      </c>
      <c r="C3302" t="s">
        <v>213</v>
      </c>
      <c r="D3302" t="s">
        <v>340</v>
      </c>
      <c r="F3302" t="s">
        <v>308</v>
      </c>
      <c r="I3302" t="e">
        <f>IF(Table13[[#This Row],[Measurement_Kind]]="number", 1000, IF(Table13[[#This Row],[Measurement_Kind]]=OR("boolean", "str"), 1, "N/A"))</f>
        <v>#VALUE!</v>
      </c>
      <c r="L3302" t="s">
        <v>306</v>
      </c>
      <c r="M3302" t="s">
        <v>305</v>
      </c>
      <c r="N3302" t="str">
        <f>_xlfn.IFNA(INDEX('[1]Unit _Table'!B:B, MATCH(H3302, '[1]Unit _Table'!A:A)), "")</f>
        <v/>
      </c>
      <c r="O3302" t="s">
        <v>8</v>
      </c>
      <c r="S3302" t="b">
        <v>0</v>
      </c>
    </row>
    <row r="3303" spans="1:19">
      <c r="A3303" s="1">
        <v>3301</v>
      </c>
      <c r="B3303" t="s">
        <v>33</v>
      </c>
      <c r="C3303" t="s">
        <v>214</v>
      </c>
      <c r="D3303" t="s">
        <v>340</v>
      </c>
      <c r="F3303" t="s">
        <v>308</v>
      </c>
      <c r="I3303">
        <v>1</v>
      </c>
      <c r="M3303" t="s">
        <v>305</v>
      </c>
      <c r="N3303" t="str">
        <f>_xlfn.IFNA(INDEX('[1]Unit _Table'!B:B, MATCH(H3303, '[1]Unit _Table'!A:A)), "")</f>
        <v/>
      </c>
      <c r="O3303" t="s">
        <v>8</v>
      </c>
      <c r="S3303" t="b">
        <v>0</v>
      </c>
    </row>
    <row r="3304" spans="1:19">
      <c r="A3304" s="1">
        <v>3302</v>
      </c>
      <c r="B3304" t="s">
        <v>33</v>
      </c>
      <c r="C3304" t="s">
        <v>216</v>
      </c>
      <c r="D3304" t="s">
        <v>340</v>
      </c>
      <c r="F3304" t="s">
        <v>308</v>
      </c>
      <c r="I3304">
        <v>1</v>
      </c>
      <c r="M3304" t="s">
        <v>305</v>
      </c>
      <c r="N3304" t="str">
        <f>_xlfn.IFNA(INDEX('[1]Unit _Table'!B:B, MATCH(H3304, '[1]Unit _Table'!A:A)), "")</f>
        <v/>
      </c>
      <c r="O3304" t="s">
        <v>8</v>
      </c>
      <c r="S3304" t="b">
        <v>0</v>
      </c>
    </row>
    <row r="3305" spans="1:19">
      <c r="A3305" s="1">
        <v>3303</v>
      </c>
      <c r="B3305" t="s">
        <v>33</v>
      </c>
      <c r="C3305" t="s">
        <v>38</v>
      </c>
      <c r="D3305" t="s">
        <v>340</v>
      </c>
      <c r="F3305" t="s">
        <v>308</v>
      </c>
      <c r="I3305" t="e">
        <f>IF(Table13[[#This Row],[Measurement_Kind]]="number", 1000, IF(Table13[[#This Row],[Measurement_Kind]]=OR("boolean", "str"), 1, "N/A"))</f>
        <v>#VALUE!</v>
      </c>
      <c r="N3305" t="str">
        <f>_xlfn.IFNA(INDEX('[1]Unit _Table'!B:B, MATCH(H3305, '[1]Unit _Table'!A:A)), "")</f>
        <v/>
      </c>
      <c r="O3305" t="s">
        <v>8</v>
      </c>
      <c r="S3305" t="b">
        <v>0</v>
      </c>
    </row>
    <row r="3306" spans="1:19">
      <c r="A3306" s="1">
        <v>3304</v>
      </c>
      <c r="B3306" t="s">
        <v>33</v>
      </c>
      <c r="C3306" t="s">
        <v>34</v>
      </c>
      <c r="D3306" t="s">
        <v>340</v>
      </c>
      <c r="F3306" t="s">
        <v>308</v>
      </c>
      <c r="I3306" t="e">
        <f>IF(Table13[[#This Row],[Measurement_Kind]]="number", 1000, IF(Table13[[#This Row],[Measurement_Kind]]=OR("boolean", "str"), 1, "N/A"))</f>
        <v>#VALUE!</v>
      </c>
      <c r="N3306" t="str">
        <f>_xlfn.IFNA(INDEX('[1]Unit _Table'!B:B, MATCH(H3306, '[1]Unit _Table'!A:A)), "")</f>
        <v/>
      </c>
      <c r="O3306" t="s">
        <v>8</v>
      </c>
      <c r="S3306" t="b">
        <v>0</v>
      </c>
    </row>
    <row r="3307" spans="1:19">
      <c r="A3307" s="1">
        <v>3305</v>
      </c>
      <c r="B3307" t="s">
        <v>33</v>
      </c>
      <c r="C3307" t="s">
        <v>215</v>
      </c>
      <c r="D3307" t="s">
        <v>340</v>
      </c>
      <c r="F3307" t="s">
        <v>308</v>
      </c>
      <c r="I3307">
        <v>1</v>
      </c>
      <c r="M3307" t="s">
        <v>305</v>
      </c>
      <c r="N3307" t="str">
        <f>_xlfn.IFNA(INDEX('[1]Unit _Table'!B:B, MATCH(H3307, '[1]Unit _Table'!A:A)), "")</f>
        <v/>
      </c>
      <c r="O3307" t="s">
        <v>8</v>
      </c>
      <c r="S3307" t="b">
        <v>0</v>
      </c>
    </row>
    <row r="3308" spans="1:19">
      <c r="A3308" s="1">
        <v>3306</v>
      </c>
      <c r="B3308" t="s">
        <v>33</v>
      </c>
      <c r="C3308" t="s">
        <v>35</v>
      </c>
      <c r="D3308" t="s">
        <v>340</v>
      </c>
      <c r="F3308" t="s">
        <v>308</v>
      </c>
      <c r="I3308" t="e">
        <f>IF(Table13[[#This Row],[Measurement_Kind]]="number", 1000, IF(Table13[[#This Row],[Measurement_Kind]]=OR("boolean", "str"), 1, "N/A"))</f>
        <v>#VALUE!</v>
      </c>
      <c r="N3308" t="str">
        <f>_xlfn.IFNA(INDEX('[1]Unit _Table'!B:B, MATCH(H3308, '[1]Unit _Table'!A:A)), "")</f>
        <v/>
      </c>
      <c r="O3308" t="s">
        <v>8</v>
      </c>
      <c r="S3308" t="b">
        <v>0</v>
      </c>
    </row>
    <row r="3309" spans="1:19">
      <c r="A3309" s="1">
        <v>3307</v>
      </c>
      <c r="B3309" t="s">
        <v>33</v>
      </c>
      <c r="C3309" t="s">
        <v>479</v>
      </c>
      <c r="D3309" t="s">
        <v>340</v>
      </c>
      <c r="F3309" t="s">
        <v>308</v>
      </c>
      <c r="I3309" t="e">
        <f>IF(Table13[[#This Row],[Measurement_Kind]]="number", 1000, IF(Table13[[#This Row],[Measurement_Kind]]=OR("boolean", "str"), 1, "N/A"))</f>
        <v>#VALUE!</v>
      </c>
      <c r="N3309" t="str">
        <f>_xlfn.IFNA(INDEX('[1]Unit _Table'!B:B, MATCH(H3309, '[1]Unit _Table'!A:A)), "")</f>
        <v/>
      </c>
      <c r="O3309" t="s">
        <v>8</v>
      </c>
      <c r="S3309" t="b">
        <v>0</v>
      </c>
    </row>
    <row r="3310" spans="1:19">
      <c r="A3310" s="1">
        <v>3308</v>
      </c>
      <c r="B3310" t="s">
        <v>45</v>
      </c>
      <c r="C3310" t="s">
        <v>47</v>
      </c>
      <c r="D3310" t="s">
        <v>340</v>
      </c>
      <c r="F3310" t="s">
        <v>308</v>
      </c>
      <c r="I3310" t="e">
        <f>IF(Table13[[#This Row],[Measurement_Kind]]="number", 1000, IF(Table13[[#This Row],[Measurement_Kind]]=OR("boolean", "str"), 1, "N/A"))</f>
        <v>#VALUE!</v>
      </c>
      <c r="N3310" t="str">
        <f>_xlfn.IFNA(INDEX('[1]Unit _Table'!B:B, MATCH(H3310, '[1]Unit _Table'!A:A)), "")</f>
        <v/>
      </c>
      <c r="O3310" t="s">
        <v>8</v>
      </c>
      <c r="S3310" t="b">
        <v>0</v>
      </c>
    </row>
    <row r="3311" spans="1:19">
      <c r="A3311" s="1">
        <v>3309</v>
      </c>
      <c r="B3311" t="s">
        <v>45</v>
      </c>
      <c r="C3311" t="s">
        <v>48</v>
      </c>
      <c r="D3311" t="s">
        <v>340</v>
      </c>
      <c r="F3311" t="s">
        <v>308</v>
      </c>
      <c r="I3311" t="e">
        <f>IF(Table13[[#This Row],[Measurement_Kind]]="number", 1000, IF(Table13[[#This Row],[Measurement_Kind]]=OR("boolean", "str"), 1, "N/A"))</f>
        <v>#VALUE!</v>
      </c>
      <c r="N3311" t="str">
        <f>_xlfn.IFNA(INDEX('[1]Unit _Table'!B:B, MATCH(H3311, '[1]Unit _Table'!A:A)), "")</f>
        <v/>
      </c>
      <c r="O3311" t="s">
        <v>8</v>
      </c>
      <c r="S3311" t="b">
        <v>0</v>
      </c>
    </row>
    <row r="3312" spans="1:19">
      <c r="A3312" s="1">
        <v>3310</v>
      </c>
      <c r="B3312" t="s">
        <v>45</v>
      </c>
      <c r="C3312" t="s">
        <v>49</v>
      </c>
      <c r="D3312" t="s">
        <v>340</v>
      </c>
      <c r="F3312" t="s">
        <v>308</v>
      </c>
      <c r="I3312" t="e">
        <f>IF(Table13[[#This Row],[Measurement_Kind]]="number", 1000, IF(Table13[[#This Row],[Measurement_Kind]]=OR("boolean", "str"), 1, "N/A"))</f>
        <v>#VALUE!</v>
      </c>
      <c r="N3312" t="str">
        <f>_xlfn.IFNA(INDEX('[1]Unit _Table'!B:B, MATCH(H3312, '[1]Unit _Table'!A:A)), "")</f>
        <v/>
      </c>
      <c r="O3312" t="s">
        <v>8</v>
      </c>
      <c r="S3312" t="b">
        <v>0</v>
      </c>
    </row>
    <row r="3313" spans="1:19">
      <c r="A3313" s="1">
        <v>3311</v>
      </c>
      <c r="B3313" t="s">
        <v>45</v>
      </c>
      <c r="C3313" t="s">
        <v>50</v>
      </c>
      <c r="D3313" t="s">
        <v>340</v>
      </c>
      <c r="F3313" t="s">
        <v>308</v>
      </c>
      <c r="I3313" t="e">
        <f>IF(Table13[[#This Row],[Measurement_Kind]]="number", 1000, IF(Table13[[#This Row],[Measurement_Kind]]=OR("boolean", "str"), 1, "N/A"))</f>
        <v>#VALUE!</v>
      </c>
      <c r="N3313" t="str">
        <f>_xlfn.IFNA(INDEX('[1]Unit _Table'!B:B, MATCH(H3313, '[1]Unit _Table'!A:A)), "")</f>
        <v/>
      </c>
      <c r="O3313" t="s">
        <v>8</v>
      </c>
      <c r="S3313" t="b">
        <v>0</v>
      </c>
    </row>
    <row r="3314" spans="1:19">
      <c r="A3314" s="1">
        <v>3312</v>
      </c>
      <c r="B3314" t="s">
        <v>45</v>
      </c>
      <c r="C3314" t="s">
        <v>52</v>
      </c>
      <c r="D3314" t="s">
        <v>340</v>
      </c>
      <c r="F3314" t="s">
        <v>308</v>
      </c>
      <c r="I3314" t="e">
        <f>IF(Table13[[#This Row],[Measurement_Kind]]="number", 1000, IF(Table13[[#This Row],[Measurement_Kind]]=OR("boolean", "str"), 1, "N/A"))</f>
        <v>#VALUE!</v>
      </c>
      <c r="N3314" t="str">
        <f>_xlfn.IFNA(INDEX('[1]Unit _Table'!B:B, MATCH(H3314, '[1]Unit _Table'!A:A)), "")</f>
        <v/>
      </c>
      <c r="O3314" t="s">
        <v>8</v>
      </c>
      <c r="S3314" t="b">
        <v>0</v>
      </c>
    </row>
    <row r="3315" spans="1:19">
      <c r="A3315" s="1">
        <v>3313</v>
      </c>
      <c r="B3315" t="s">
        <v>45</v>
      </c>
      <c r="C3315" t="s">
        <v>53</v>
      </c>
      <c r="D3315" t="s">
        <v>340</v>
      </c>
      <c r="F3315" t="s">
        <v>308</v>
      </c>
      <c r="I3315" t="e">
        <f>IF(Table13[[#This Row],[Measurement_Kind]]="number", 1000, IF(Table13[[#This Row],[Measurement_Kind]]=OR("boolean", "str"), 1, "N/A"))</f>
        <v>#VALUE!</v>
      </c>
      <c r="N3315" t="str">
        <f>_xlfn.IFNA(INDEX('[1]Unit _Table'!B:B, MATCH(H3315, '[1]Unit _Table'!A:A)), "")</f>
        <v/>
      </c>
      <c r="O3315" t="s">
        <v>8</v>
      </c>
      <c r="S3315" t="b">
        <v>0</v>
      </c>
    </row>
    <row r="3316" spans="1:19">
      <c r="A3316" s="1">
        <v>3314</v>
      </c>
      <c r="B3316" t="s">
        <v>45</v>
      </c>
      <c r="C3316" t="s">
        <v>54</v>
      </c>
      <c r="D3316" t="s">
        <v>340</v>
      </c>
      <c r="F3316" t="s">
        <v>308</v>
      </c>
      <c r="I3316" t="e">
        <f>IF(Table13[[#This Row],[Measurement_Kind]]="number", 1000, IF(Table13[[#This Row],[Measurement_Kind]]=OR("boolean", "str"), 1, "N/A"))</f>
        <v>#VALUE!</v>
      </c>
      <c r="N3316" t="str">
        <f>_xlfn.IFNA(INDEX('[1]Unit _Table'!B:B, MATCH(H3316, '[1]Unit _Table'!A:A)), "")</f>
        <v/>
      </c>
      <c r="O3316" t="s">
        <v>8</v>
      </c>
      <c r="S3316" t="b">
        <v>0</v>
      </c>
    </row>
    <row r="3317" spans="1:19">
      <c r="A3317" s="1">
        <v>3315</v>
      </c>
      <c r="B3317" t="s">
        <v>45</v>
      </c>
      <c r="C3317" t="s">
        <v>55</v>
      </c>
      <c r="D3317" t="s">
        <v>340</v>
      </c>
      <c r="F3317" t="s">
        <v>308</v>
      </c>
      <c r="I3317" t="e">
        <f>IF(Table13[[#This Row],[Measurement_Kind]]="number", 1000, IF(Table13[[#This Row],[Measurement_Kind]]=OR("boolean", "str"), 1, "N/A"))</f>
        <v>#VALUE!</v>
      </c>
      <c r="N3317" t="str">
        <f>_xlfn.IFNA(INDEX('[1]Unit _Table'!B:B, MATCH(H3317, '[1]Unit _Table'!A:A)), "")</f>
        <v/>
      </c>
      <c r="O3317" t="s">
        <v>8</v>
      </c>
      <c r="S3317" t="b">
        <v>0</v>
      </c>
    </row>
    <row r="3318" spans="1:19">
      <c r="A3318" s="1">
        <v>3316</v>
      </c>
      <c r="B3318" t="s">
        <v>45</v>
      </c>
      <c r="C3318" t="s">
        <v>56</v>
      </c>
      <c r="D3318" t="s">
        <v>340</v>
      </c>
      <c r="F3318" t="s">
        <v>308</v>
      </c>
      <c r="I3318" t="e">
        <f>IF(Table13[[#This Row],[Measurement_Kind]]="number", 1000, IF(Table13[[#This Row],[Measurement_Kind]]=OR("boolean", "str"), 1, "N/A"))</f>
        <v>#VALUE!</v>
      </c>
      <c r="N3318" t="str">
        <f>_xlfn.IFNA(INDEX('[1]Unit _Table'!B:B, MATCH(H3318, '[1]Unit _Table'!A:A)), "")</f>
        <v/>
      </c>
      <c r="O3318" t="s">
        <v>8</v>
      </c>
      <c r="S3318" t="b">
        <v>0</v>
      </c>
    </row>
    <row r="3319" spans="1:19">
      <c r="A3319" s="1">
        <v>3317</v>
      </c>
      <c r="B3319" t="s">
        <v>45</v>
      </c>
      <c r="C3319" t="s">
        <v>57</v>
      </c>
      <c r="D3319" t="s">
        <v>340</v>
      </c>
      <c r="F3319" t="s">
        <v>308</v>
      </c>
      <c r="I3319" t="e">
        <f>IF(Table13[[#This Row],[Measurement_Kind]]="number", 1000, IF(Table13[[#This Row],[Measurement_Kind]]=OR("boolean", "str"), 1, "N/A"))</f>
        <v>#VALUE!</v>
      </c>
      <c r="N3319" t="str">
        <f>_xlfn.IFNA(INDEX('[1]Unit _Table'!B:B, MATCH(H3319, '[1]Unit _Table'!A:A)), "")</f>
        <v/>
      </c>
      <c r="O3319" t="s">
        <v>8</v>
      </c>
      <c r="S3319" t="b">
        <v>0</v>
      </c>
    </row>
    <row r="3320" spans="1:19">
      <c r="A3320" s="1">
        <v>3318</v>
      </c>
      <c r="B3320" t="s">
        <v>45</v>
      </c>
      <c r="C3320" t="s">
        <v>58</v>
      </c>
      <c r="D3320" t="s">
        <v>340</v>
      </c>
      <c r="F3320" t="s">
        <v>308</v>
      </c>
      <c r="I3320" t="e">
        <f>IF(Table13[[#This Row],[Measurement_Kind]]="number", 1000, IF(Table13[[#This Row],[Measurement_Kind]]=OR("boolean", "str"), 1, "N/A"))</f>
        <v>#VALUE!</v>
      </c>
      <c r="N3320" t="str">
        <f>_xlfn.IFNA(INDEX('[1]Unit _Table'!B:B, MATCH(H3320, '[1]Unit _Table'!A:A)), "")</f>
        <v/>
      </c>
      <c r="O3320" t="s">
        <v>8</v>
      </c>
      <c r="S3320" t="b">
        <v>0</v>
      </c>
    </row>
    <row r="3321" spans="1:19">
      <c r="A3321" s="1">
        <v>3319</v>
      </c>
      <c r="B3321" t="s">
        <v>45</v>
      </c>
      <c r="C3321" t="s">
        <v>59</v>
      </c>
      <c r="D3321" t="s">
        <v>340</v>
      </c>
      <c r="F3321" t="s">
        <v>308</v>
      </c>
      <c r="I3321" t="e">
        <f>IF(Table13[[#This Row],[Measurement_Kind]]="number", 1000, IF(Table13[[#This Row],[Measurement_Kind]]=OR("boolean", "str"), 1, "N/A"))</f>
        <v>#VALUE!</v>
      </c>
      <c r="N3321" t="str">
        <f>_xlfn.IFNA(INDEX('[1]Unit _Table'!B:B, MATCH(H3321, '[1]Unit _Table'!A:A)), "")</f>
        <v/>
      </c>
      <c r="O3321" t="s">
        <v>8</v>
      </c>
      <c r="S3321" t="b">
        <v>0</v>
      </c>
    </row>
    <row r="3322" spans="1:19">
      <c r="A3322" s="1">
        <v>3320</v>
      </c>
      <c r="B3322" t="s">
        <v>45</v>
      </c>
      <c r="C3322" t="s">
        <v>60</v>
      </c>
      <c r="D3322" t="s">
        <v>340</v>
      </c>
      <c r="F3322" t="s">
        <v>308</v>
      </c>
      <c r="I3322" t="e">
        <f>IF(Table13[[#This Row],[Measurement_Kind]]="number", 1000, IF(Table13[[#This Row],[Measurement_Kind]]=OR("boolean", "str"), 1, "N/A"))</f>
        <v>#VALUE!</v>
      </c>
      <c r="N3322" t="str">
        <f>_xlfn.IFNA(INDEX('[1]Unit _Table'!B:B, MATCH(H3322, '[1]Unit _Table'!A:A)), "")</f>
        <v/>
      </c>
      <c r="O3322" t="s">
        <v>8</v>
      </c>
      <c r="S3322" t="b">
        <v>0</v>
      </c>
    </row>
    <row r="3323" spans="1:19">
      <c r="A3323" s="1">
        <v>3321</v>
      </c>
      <c r="B3323" t="s">
        <v>45</v>
      </c>
      <c r="C3323" t="s">
        <v>120</v>
      </c>
      <c r="D3323" t="s">
        <v>340</v>
      </c>
      <c r="F3323" t="s">
        <v>308</v>
      </c>
      <c r="I3323" t="e">
        <f>IF(Table13[[#This Row],[Measurement_Kind]]="number", 1000, IF(Table13[[#This Row],[Measurement_Kind]]=OR("boolean", "str"), 1, "N/A"))</f>
        <v>#VALUE!</v>
      </c>
      <c r="N3323" t="str">
        <f>_xlfn.IFNA(INDEX('[1]Unit _Table'!B:B, MATCH(H3323, '[1]Unit _Table'!A:A)), "")</f>
        <v/>
      </c>
      <c r="O3323" t="s">
        <v>8</v>
      </c>
      <c r="S3323" t="b">
        <v>0</v>
      </c>
    </row>
    <row r="3324" spans="1:19">
      <c r="A3324" s="1">
        <v>3322</v>
      </c>
      <c r="B3324" t="s">
        <v>45</v>
      </c>
      <c r="C3324" t="s">
        <v>61</v>
      </c>
      <c r="D3324" t="s">
        <v>340</v>
      </c>
      <c r="F3324" t="s">
        <v>308</v>
      </c>
      <c r="I3324" t="e">
        <f>IF(Table13[[#This Row],[Measurement_Kind]]="number", 1000, IF(Table13[[#This Row],[Measurement_Kind]]=OR("boolean", "str"), 1, "N/A"))</f>
        <v>#VALUE!</v>
      </c>
      <c r="N3324" t="str">
        <f>_xlfn.IFNA(INDEX('[1]Unit _Table'!B:B, MATCH(H3324, '[1]Unit _Table'!A:A)), "")</f>
        <v/>
      </c>
      <c r="O3324" t="s">
        <v>8</v>
      </c>
      <c r="S3324" t="b">
        <v>0</v>
      </c>
    </row>
    <row r="3325" spans="1:19">
      <c r="A3325" s="1">
        <v>3323</v>
      </c>
      <c r="B3325" t="s">
        <v>45</v>
      </c>
      <c r="C3325" t="s">
        <v>62</v>
      </c>
      <c r="D3325" t="s">
        <v>340</v>
      </c>
      <c r="F3325" t="s">
        <v>308</v>
      </c>
      <c r="I3325" t="e">
        <f>IF(Table13[[#This Row],[Measurement_Kind]]="number", 1000, IF(Table13[[#This Row],[Measurement_Kind]]=OR("boolean", "str"), 1, "N/A"))</f>
        <v>#VALUE!</v>
      </c>
      <c r="N3325" t="str">
        <f>_xlfn.IFNA(INDEX('[1]Unit _Table'!B:B, MATCH(H3325, '[1]Unit _Table'!A:A)), "")</f>
        <v/>
      </c>
      <c r="O3325" t="s">
        <v>8</v>
      </c>
      <c r="S3325" t="b">
        <v>0</v>
      </c>
    </row>
    <row r="3326" spans="1:19">
      <c r="A3326" s="1">
        <v>3324</v>
      </c>
      <c r="B3326" t="s">
        <v>45</v>
      </c>
      <c r="C3326" t="s">
        <v>63</v>
      </c>
      <c r="D3326" t="s">
        <v>340</v>
      </c>
      <c r="F3326" t="s">
        <v>308</v>
      </c>
      <c r="I3326">
        <v>1</v>
      </c>
      <c r="L3326" t="s">
        <v>541</v>
      </c>
      <c r="M3326" t="s">
        <v>298</v>
      </c>
      <c r="N3326" t="str">
        <f>_xlfn.IFNA(INDEX('[1]Unit _Table'!B:B, MATCH(H3326, '[1]Unit _Table'!A:A)), "")</f>
        <v/>
      </c>
      <c r="O3326" t="s">
        <v>8</v>
      </c>
      <c r="S3326" t="b">
        <v>0</v>
      </c>
    </row>
    <row r="3327" spans="1:19">
      <c r="A3327" s="1">
        <v>3325</v>
      </c>
      <c r="B3327" t="s">
        <v>45</v>
      </c>
      <c r="C3327" t="s">
        <v>65</v>
      </c>
      <c r="D3327" t="s">
        <v>340</v>
      </c>
      <c r="F3327" t="s">
        <v>308</v>
      </c>
      <c r="I3327" t="e">
        <f>IF(Table13[[#This Row],[Measurement_Kind]]="number", 1000, IF(Table13[[#This Row],[Measurement_Kind]]=OR("boolean", "str"), 1, "N/A"))</f>
        <v>#VALUE!</v>
      </c>
      <c r="N3327" t="str">
        <f>_xlfn.IFNA(INDEX('[1]Unit _Table'!B:B, MATCH(H3327, '[1]Unit _Table'!A:A)), "")</f>
        <v/>
      </c>
      <c r="O3327" t="s">
        <v>8</v>
      </c>
      <c r="S3327" t="b">
        <v>0</v>
      </c>
    </row>
    <row r="3328" spans="1:19">
      <c r="A3328" s="1">
        <v>3326</v>
      </c>
      <c r="B3328" t="s">
        <v>45</v>
      </c>
      <c r="C3328" t="s">
        <v>66</v>
      </c>
      <c r="D3328" t="s">
        <v>340</v>
      </c>
      <c r="F3328" t="s">
        <v>308</v>
      </c>
      <c r="I3328" t="e">
        <f>IF(Table13[[#This Row],[Measurement_Kind]]="number", 1000, IF(Table13[[#This Row],[Measurement_Kind]]=OR("boolean", "str"), 1, "N/A"))</f>
        <v>#VALUE!</v>
      </c>
      <c r="N3328" t="str">
        <f>_xlfn.IFNA(INDEX('[1]Unit _Table'!B:B, MATCH(H3328, '[1]Unit _Table'!A:A)), "")</f>
        <v/>
      </c>
      <c r="O3328" t="s">
        <v>8</v>
      </c>
      <c r="S3328" t="b">
        <v>0</v>
      </c>
    </row>
    <row r="3329" spans="1:19">
      <c r="A3329" s="1">
        <v>3327</v>
      </c>
      <c r="B3329" t="s">
        <v>45</v>
      </c>
      <c r="C3329" t="s">
        <v>67</v>
      </c>
      <c r="D3329" t="s">
        <v>340</v>
      </c>
      <c r="F3329" t="s">
        <v>308</v>
      </c>
      <c r="I3329" t="e">
        <f>IF(Table13[[#This Row],[Measurement_Kind]]="number", 1000, IF(Table13[[#This Row],[Measurement_Kind]]=OR("boolean", "str"), 1, "N/A"))</f>
        <v>#VALUE!</v>
      </c>
      <c r="N3329" t="str">
        <f>_xlfn.IFNA(INDEX('[1]Unit _Table'!B:B, MATCH(H3329, '[1]Unit _Table'!A:A)), "")</f>
        <v/>
      </c>
      <c r="O3329" t="s">
        <v>8</v>
      </c>
      <c r="S3329" t="b">
        <v>0</v>
      </c>
    </row>
    <row r="3330" spans="1:19">
      <c r="A3330" s="1">
        <v>3328</v>
      </c>
      <c r="B3330" t="s">
        <v>45</v>
      </c>
      <c r="C3330" t="s">
        <v>68</v>
      </c>
      <c r="D3330" t="s">
        <v>340</v>
      </c>
      <c r="F3330" t="s">
        <v>308</v>
      </c>
      <c r="I3330" t="e">
        <f>IF(Table13[[#This Row],[Measurement_Kind]]="number", 1000, IF(Table13[[#This Row],[Measurement_Kind]]=OR("boolean", "str"), 1, "N/A"))</f>
        <v>#VALUE!</v>
      </c>
      <c r="N3330" t="str">
        <f>_xlfn.IFNA(INDEX('[1]Unit _Table'!B:B, MATCH(H3330, '[1]Unit _Table'!A:A)), "")</f>
        <v/>
      </c>
      <c r="O3330" t="s">
        <v>8</v>
      </c>
      <c r="S3330" t="b">
        <v>0</v>
      </c>
    </row>
    <row r="3331" spans="1:19">
      <c r="A3331" s="1">
        <v>3329</v>
      </c>
      <c r="B3331" t="s">
        <v>45</v>
      </c>
      <c r="C3331" t="s">
        <v>70</v>
      </c>
      <c r="D3331" t="s">
        <v>340</v>
      </c>
      <c r="F3331" t="s">
        <v>308</v>
      </c>
      <c r="I3331" t="e">
        <f>IF(Table13[[#This Row],[Measurement_Kind]]="number", 1000, IF(Table13[[#This Row],[Measurement_Kind]]=OR("boolean", "str"), 1, "N/A"))</f>
        <v>#VALUE!</v>
      </c>
      <c r="N3331" t="str">
        <f>_xlfn.IFNA(INDEX('[1]Unit _Table'!B:B, MATCH(H3331, '[1]Unit _Table'!A:A)), "")</f>
        <v/>
      </c>
      <c r="O3331" t="s">
        <v>8</v>
      </c>
      <c r="S3331" t="b">
        <v>0</v>
      </c>
    </row>
    <row r="3332" spans="1:19">
      <c r="A3332" s="1">
        <v>3330</v>
      </c>
      <c r="B3332" t="s">
        <v>45</v>
      </c>
      <c r="C3332" t="s">
        <v>71</v>
      </c>
      <c r="D3332" t="s">
        <v>340</v>
      </c>
      <c r="F3332" t="s">
        <v>308</v>
      </c>
      <c r="I3332" t="e">
        <f>IF(Table13[[#This Row],[Measurement_Kind]]="number", 1000, IF(Table13[[#This Row],[Measurement_Kind]]=OR("boolean", "str"), 1, "N/A"))</f>
        <v>#VALUE!</v>
      </c>
      <c r="N3332" t="str">
        <f>_xlfn.IFNA(INDEX('[1]Unit _Table'!B:B, MATCH(H3332, '[1]Unit _Table'!A:A)), "")</f>
        <v/>
      </c>
      <c r="O3332" t="s">
        <v>8</v>
      </c>
      <c r="S3332" t="b">
        <v>0</v>
      </c>
    </row>
    <row r="3333" spans="1:19">
      <c r="A3333" s="1">
        <v>3331</v>
      </c>
      <c r="B3333" t="s">
        <v>45</v>
      </c>
      <c r="C3333" t="s">
        <v>72</v>
      </c>
      <c r="D3333" t="s">
        <v>340</v>
      </c>
      <c r="F3333" t="s">
        <v>308</v>
      </c>
      <c r="I3333" t="e">
        <f>IF(Table13[[#This Row],[Measurement_Kind]]="number", 1000, IF(Table13[[#This Row],[Measurement_Kind]]=OR("boolean", "str"), 1, "N/A"))</f>
        <v>#VALUE!</v>
      </c>
      <c r="N3333" t="str">
        <f>_xlfn.IFNA(INDEX('[1]Unit _Table'!B:B, MATCH(H3333, '[1]Unit _Table'!A:A)), "")</f>
        <v/>
      </c>
      <c r="O3333" t="s">
        <v>8</v>
      </c>
      <c r="S3333" t="b">
        <v>0</v>
      </c>
    </row>
    <row r="3334" spans="1:19">
      <c r="A3334" s="1">
        <v>3332</v>
      </c>
      <c r="B3334" t="s">
        <v>45</v>
      </c>
      <c r="C3334" t="s">
        <v>121</v>
      </c>
      <c r="D3334" t="s">
        <v>340</v>
      </c>
      <c r="F3334" t="s">
        <v>308</v>
      </c>
      <c r="I3334" t="e">
        <f>IF(Table13[[#This Row],[Measurement_Kind]]="number", 1000, IF(Table13[[#This Row],[Measurement_Kind]]=OR("boolean", "str"), 1, "N/A"))</f>
        <v>#VALUE!</v>
      </c>
      <c r="N3334" t="str">
        <f>_xlfn.IFNA(INDEX('[1]Unit _Table'!B:B, MATCH(H3334, '[1]Unit _Table'!A:A)), "")</f>
        <v/>
      </c>
      <c r="O3334" t="s">
        <v>8</v>
      </c>
      <c r="S3334" t="b">
        <v>0</v>
      </c>
    </row>
    <row r="3335" spans="1:19">
      <c r="A3335" s="1">
        <v>3333</v>
      </c>
      <c r="B3335" t="s">
        <v>45</v>
      </c>
      <c r="C3335" t="s">
        <v>74</v>
      </c>
      <c r="D3335" t="s">
        <v>340</v>
      </c>
      <c r="F3335" t="s">
        <v>308</v>
      </c>
      <c r="I3335" t="e">
        <f>IF(Table13[[#This Row],[Measurement_Kind]]="number", 1000, IF(Table13[[#This Row],[Measurement_Kind]]=OR("boolean", "str"), 1, "N/A"))</f>
        <v>#VALUE!</v>
      </c>
      <c r="N3335" t="str">
        <f>_xlfn.IFNA(INDEX('[1]Unit _Table'!B:B, MATCH(H3335, '[1]Unit _Table'!A:A)), "")</f>
        <v/>
      </c>
      <c r="O3335" t="s">
        <v>8</v>
      </c>
      <c r="S3335" t="b">
        <v>0</v>
      </c>
    </row>
    <row r="3336" spans="1:19">
      <c r="A3336" s="1">
        <v>3334</v>
      </c>
      <c r="B3336" t="s">
        <v>45</v>
      </c>
      <c r="C3336" t="s">
        <v>75</v>
      </c>
      <c r="D3336" t="s">
        <v>340</v>
      </c>
      <c r="F3336" t="s">
        <v>308</v>
      </c>
      <c r="I3336" t="e">
        <f>IF(Table13[[#This Row],[Measurement_Kind]]="number", 1000, IF(Table13[[#This Row],[Measurement_Kind]]=OR("boolean", "str"), 1, "N/A"))</f>
        <v>#VALUE!</v>
      </c>
      <c r="N3336" t="str">
        <f>_xlfn.IFNA(INDEX('[1]Unit _Table'!B:B, MATCH(H3336, '[1]Unit _Table'!A:A)), "")</f>
        <v/>
      </c>
      <c r="O3336" t="s">
        <v>8</v>
      </c>
      <c r="S3336" t="b">
        <v>0</v>
      </c>
    </row>
    <row r="3337" spans="1:19">
      <c r="A3337" s="1">
        <v>3335</v>
      </c>
      <c r="B3337" t="s">
        <v>45</v>
      </c>
      <c r="C3337" t="s">
        <v>77</v>
      </c>
      <c r="D3337" t="s">
        <v>340</v>
      </c>
      <c r="F3337" t="s">
        <v>308</v>
      </c>
      <c r="I3337" t="e">
        <f>IF(Table13[[#This Row],[Measurement_Kind]]="number", 1000, IF(Table13[[#This Row],[Measurement_Kind]]=OR("boolean", "str"), 1, "N/A"))</f>
        <v>#VALUE!</v>
      </c>
      <c r="N3337" t="str">
        <f>_xlfn.IFNA(INDEX('[1]Unit _Table'!B:B, MATCH(H3337, '[1]Unit _Table'!A:A)), "")</f>
        <v/>
      </c>
      <c r="O3337" t="s">
        <v>8</v>
      </c>
      <c r="S3337" t="b">
        <v>0</v>
      </c>
    </row>
    <row r="3338" spans="1:19">
      <c r="A3338" s="1">
        <v>3336</v>
      </c>
      <c r="B3338" t="s">
        <v>45</v>
      </c>
      <c r="C3338" t="s">
        <v>78</v>
      </c>
      <c r="D3338" t="s">
        <v>340</v>
      </c>
      <c r="F3338" t="s">
        <v>308</v>
      </c>
      <c r="I3338" t="e">
        <f>IF(Table13[[#This Row],[Measurement_Kind]]="number", 1000, IF(Table13[[#This Row],[Measurement_Kind]]=OR("boolean", "str"), 1, "N/A"))</f>
        <v>#VALUE!</v>
      </c>
      <c r="N3338" t="str">
        <f>_xlfn.IFNA(INDEX('[1]Unit _Table'!B:B, MATCH(H3338, '[1]Unit _Table'!A:A)), "")</f>
        <v/>
      </c>
      <c r="O3338" t="s">
        <v>8</v>
      </c>
      <c r="S3338" t="b">
        <v>0</v>
      </c>
    </row>
    <row r="3339" spans="1:19">
      <c r="A3339" s="1">
        <v>3337</v>
      </c>
      <c r="B3339" t="s">
        <v>45</v>
      </c>
      <c r="C3339" t="s">
        <v>79</v>
      </c>
      <c r="D3339" t="s">
        <v>340</v>
      </c>
      <c r="F3339" t="s">
        <v>308</v>
      </c>
      <c r="I3339" t="e">
        <f>IF(Table13[[#This Row],[Measurement_Kind]]="number", 1000, IF(Table13[[#This Row],[Measurement_Kind]]=OR("boolean", "str"), 1, "N/A"))</f>
        <v>#VALUE!</v>
      </c>
      <c r="N3339" t="str">
        <f>_xlfn.IFNA(INDEX('[1]Unit _Table'!B:B, MATCH(H3339, '[1]Unit _Table'!A:A)), "")</f>
        <v/>
      </c>
      <c r="O3339" t="s">
        <v>8</v>
      </c>
      <c r="S3339" t="b">
        <v>0</v>
      </c>
    </row>
    <row r="3340" spans="1:19">
      <c r="A3340" s="1">
        <v>3338</v>
      </c>
      <c r="B3340" t="s">
        <v>45</v>
      </c>
      <c r="C3340" t="s">
        <v>80</v>
      </c>
      <c r="D3340" t="s">
        <v>340</v>
      </c>
      <c r="F3340" t="s">
        <v>308</v>
      </c>
      <c r="I3340" t="e">
        <f>IF(Table13[[#This Row],[Measurement_Kind]]="number", 1000, IF(Table13[[#This Row],[Measurement_Kind]]=OR("boolean", "str"), 1, "N/A"))</f>
        <v>#VALUE!</v>
      </c>
      <c r="N3340" t="str">
        <f>_xlfn.IFNA(INDEX('[1]Unit _Table'!B:B, MATCH(H3340, '[1]Unit _Table'!A:A)), "")</f>
        <v/>
      </c>
      <c r="O3340" t="s">
        <v>8</v>
      </c>
      <c r="S3340" t="b">
        <v>0</v>
      </c>
    </row>
    <row r="3341" spans="1:19">
      <c r="A3341" s="1">
        <v>3339</v>
      </c>
      <c r="B3341" t="s">
        <v>45</v>
      </c>
      <c r="C3341" t="s">
        <v>89</v>
      </c>
      <c r="D3341" t="s">
        <v>340</v>
      </c>
      <c r="F3341" t="s">
        <v>308</v>
      </c>
      <c r="I3341" t="e">
        <f>IF(Table13[[#This Row],[Measurement_Kind]]="number", 1000, IF(Table13[[#This Row],[Measurement_Kind]]=OR("boolean", "str"), 1, "N/A"))</f>
        <v>#VALUE!</v>
      </c>
      <c r="N3341" t="str">
        <f>_xlfn.IFNA(INDEX('[1]Unit _Table'!B:B, MATCH(H3341, '[1]Unit _Table'!A:A)), "")</f>
        <v/>
      </c>
      <c r="O3341" t="s">
        <v>8</v>
      </c>
      <c r="S3341" t="b">
        <v>0</v>
      </c>
    </row>
    <row r="3342" spans="1:19">
      <c r="A3342" s="1">
        <v>3340</v>
      </c>
      <c r="B3342" t="s">
        <v>45</v>
      </c>
      <c r="C3342" t="s">
        <v>90</v>
      </c>
      <c r="D3342" t="s">
        <v>340</v>
      </c>
      <c r="F3342" t="s">
        <v>308</v>
      </c>
      <c r="I3342" t="e">
        <f>IF(Table13[[#This Row],[Measurement_Kind]]="number", 1000, IF(Table13[[#This Row],[Measurement_Kind]]=OR("boolean", "str"), 1, "N/A"))</f>
        <v>#VALUE!</v>
      </c>
      <c r="N3342" t="str">
        <f>_xlfn.IFNA(INDEX('[1]Unit _Table'!B:B, MATCH(H3342, '[1]Unit _Table'!A:A)), "")</f>
        <v/>
      </c>
      <c r="O3342" t="s">
        <v>8</v>
      </c>
      <c r="S3342" t="b">
        <v>0</v>
      </c>
    </row>
    <row r="3343" spans="1:19">
      <c r="A3343" s="1">
        <v>3341</v>
      </c>
      <c r="B3343" t="s">
        <v>45</v>
      </c>
      <c r="C3343" t="s">
        <v>91</v>
      </c>
      <c r="D3343" t="s">
        <v>340</v>
      </c>
      <c r="F3343" t="s">
        <v>308</v>
      </c>
      <c r="I3343" t="e">
        <f>IF(Table13[[#This Row],[Measurement_Kind]]="number", 1000, IF(Table13[[#This Row],[Measurement_Kind]]=OR("boolean", "str"), 1, "N/A"))</f>
        <v>#VALUE!</v>
      </c>
      <c r="N3343" t="str">
        <f>_xlfn.IFNA(INDEX('[1]Unit _Table'!B:B, MATCH(H3343, '[1]Unit _Table'!A:A)), "")</f>
        <v/>
      </c>
      <c r="O3343" t="s">
        <v>8</v>
      </c>
      <c r="S3343" t="b">
        <v>0</v>
      </c>
    </row>
    <row r="3344" spans="1:19">
      <c r="A3344" s="1">
        <v>3342</v>
      </c>
      <c r="B3344" t="s">
        <v>45</v>
      </c>
      <c r="C3344" t="s">
        <v>92</v>
      </c>
      <c r="D3344" t="s">
        <v>340</v>
      </c>
      <c r="F3344" t="s">
        <v>308</v>
      </c>
      <c r="I3344" t="e">
        <f>IF(Table13[[#This Row],[Measurement_Kind]]="number", 1000, IF(Table13[[#This Row],[Measurement_Kind]]=OR("boolean", "str"), 1, "N/A"))</f>
        <v>#VALUE!</v>
      </c>
      <c r="N3344" t="str">
        <f>_xlfn.IFNA(INDEX('[1]Unit _Table'!B:B, MATCH(H3344, '[1]Unit _Table'!A:A)), "")</f>
        <v/>
      </c>
      <c r="O3344" t="s">
        <v>8</v>
      </c>
      <c r="S3344" t="b">
        <v>0</v>
      </c>
    </row>
    <row r="3345" spans="1:19">
      <c r="A3345" s="1">
        <v>3343</v>
      </c>
      <c r="B3345" t="s">
        <v>21</v>
      </c>
      <c r="C3345" t="s">
        <v>174</v>
      </c>
      <c r="D3345" t="s">
        <v>339</v>
      </c>
      <c r="E3345" t="s">
        <v>402</v>
      </c>
      <c r="F3345" t="s">
        <v>401</v>
      </c>
      <c r="H3345" t="s">
        <v>383</v>
      </c>
      <c r="I3345">
        <v>1000</v>
      </c>
      <c r="K3345" t="s">
        <v>425</v>
      </c>
      <c r="L3345" t="s">
        <v>423</v>
      </c>
      <c r="M3345" t="s">
        <v>380</v>
      </c>
      <c r="N3345" t="str">
        <f>_xlfn.IFNA(INDEX('[1]Unit _Table'!B:B, MATCH(H3345, '[1]Unit _Table'!$A$1:$A$1000)), "")</f>
        <v>fahrenheit</v>
      </c>
      <c r="O3345" t="s">
        <v>8</v>
      </c>
      <c r="S3345" t="b">
        <v>0</v>
      </c>
    </row>
    <row r="3346" spans="1:19">
      <c r="A3346" s="1">
        <v>3344</v>
      </c>
      <c r="B3346" t="s">
        <v>21</v>
      </c>
      <c r="C3346" t="s">
        <v>175</v>
      </c>
      <c r="D3346" t="s">
        <v>339</v>
      </c>
      <c r="E3346" t="s">
        <v>402</v>
      </c>
      <c r="F3346" t="s">
        <v>401</v>
      </c>
      <c r="H3346" t="s">
        <v>383</v>
      </c>
      <c r="I3346">
        <v>1000</v>
      </c>
      <c r="K3346" t="s">
        <v>418</v>
      </c>
      <c r="L3346" t="s">
        <v>423</v>
      </c>
      <c r="M3346" t="s">
        <v>380</v>
      </c>
      <c r="N3346" t="str">
        <f>_xlfn.IFNA(INDEX('[1]Unit _Table'!B:B, MATCH(H3346, '[1]Unit _Table'!$A$1:$A$1000)), "")</f>
        <v>fahrenheit</v>
      </c>
      <c r="O3346" t="s">
        <v>8</v>
      </c>
      <c r="S3346" t="b">
        <v>0</v>
      </c>
    </row>
    <row r="3347" spans="1:19">
      <c r="A3347" s="1">
        <v>3345</v>
      </c>
      <c r="B3347" t="s">
        <v>21</v>
      </c>
      <c r="C3347" t="s">
        <v>176</v>
      </c>
      <c r="D3347" t="s">
        <v>339</v>
      </c>
      <c r="E3347" t="s">
        <v>402</v>
      </c>
      <c r="F3347" t="s">
        <v>401</v>
      </c>
      <c r="H3347" t="s">
        <v>383</v>
      </c>
      <c r="I3347">
        <v>1000</v>
      </c>
      <c r="K3347" t="s">
        <v>426</v>
      </c>
      <c r="L3347" t="s">
        <v>306</v>
      </c>
      <c r="M3347" t="s">
        <v>380</v>
      </c>
      <c r="N3347" t="str">
        <f>_xlfn.IFNA(INDEX('[1]Unit _Table'!B:B, MATCH(H3347, '[1]Unit _Table'!$A$1:$A$1000)), "")</f>
        <v>fahrenheit</v>
      </c>
      <c r="O3347" t="s">
        <v>8</v>
      </c>
      <c r="S3347" t="b">
        <v>0</v>
      </c>
    </row>
    <row r="3348" spans="1:19">
      <c r="A3348" s="1">
        <v>3346</v>
      </c>
      <c r="B3348" t="s">
        <v>21</v>
      </c>
      <c r="C3348" t="s">
        <v>177</v>
      </c>
      <c r="D3348" t="s">
        <v>339</v>
      </c>
      <c r="E3348" t="s">
        <v>402</v>
      </c>
      <c r="F3348" t="s">
        <v>401</v>
      </c>
      <c r="I3348">
        <v>1000</v>
      </c>
      <c r="K3348" t="s">
        <v>448</v>
      </c>
      <c r="L3348" t="s">
        <v>306</v>
      </c>
      <c r="M3348" t="s">
        <v>380</v>
      </c>
      <c r="N3348" t="str">
        <f>_xlfn.IFNA(INDEX('[1]Unit _Table'!B:B, MATCH(H3348, '[1]Unit _Table'!A815:A1814)), "")</f>
        <v/>
      </c>
      <c r="O3348" t="s">
        <v>8</v>
      </c>
      <c r="S3348" t="b">
        <v>0</v>
      </c>
    </row>
    <row r="3349" spans="1:19">
      <c r="A3349" s="1">
        <v>3347</v>
      </c>
      <c r="B3349" t="s">
        <v>21</v>
      </c>
      <c r="C3349" t="s">
        <v>178</v>
      </c>
      <c r="D3349" t="s">
        <v>339</v>
      </c>
      <c r="E3349" t="s">
        <v>402</v>
      </c>
      <c r="F3349" t="s">
        <v>401</v>
      </c>
      <c r="I3349">
        <v>1000</v>
      </c>
      <c r="K3349" t="s">
        <v>427</v>
      </c>
      <c r="L3349" t="s">
        <v>423</v>
      </c>
      <c r="M3349" t="s">
        <v>380</v>
      </c>
      <c r="N3349" t="str">
        <f>_xlfn.IFNA(INDEX('[1]Unit _Table'!B:B, MATCH(H3349, '[1]Unit _Table'!A914:A1913)), "")</f>
        <v/>
      </c>
      <c r="O3349" t="s">
        <v>8</v>
      </c>
      <c r="S3349" t="b">
        <v>0</v>
      </c>
    </row>
    <row r="3350" spans="1:19">
      <c r="A3350" s="1">
        <v>3348</v>
      </c>
      <c r="B3350" t="s">
        <v>21</v>
      </c>
      <c r="C3350" t="s">
        <v>179</v>
      </c>
      <c r="D3350" t="s">
        <v>339</v>
      </c>
      <c r="E3350" t="s">
        <v>402</v>
      </c>
      <c r="F3350" t="s">
        <v>401</v>
      </c>
      <c r="H3350" t="s">
        <v>383</v>
      </c>
      <c r="I3350">
        <v>1000</v>
      </c>
      <c r="K3350" t="s">
        <v>425</v>
      </c>
      <c r="L3350" t="s">
        <v>423</v>
      </c>
      <c r="M3350" t="s">
        <v>380</v>
      </c>
      <c r="N3350" t="str">
        <f>_xlfn.IFNA(INDEX('[1]Unit _Table'!B:B, MATCH(H3350, '[1]Unit _Table'!$A$1:$A$1000)), "")</f>
        <v>fahrenheit</v>
      </c>
      <c r="O3350" t="s">
        <v>8</v>
      </c>
      <c r="S3350" t="b">
        <v>0</v>
      </c>
    </row>
    <row r="3351" spans="1:19">
      <c r="A3351" s="1">
        <v>3349</v>
      </c>
      <c r="B3351" t="s">
        <v>21</v>
      </c>
      <c r="C3351" t="s">
        <v>180</v>
      </c>
      <c r="D3351" t="s">
        <v>339</v>
      </c>
      <c r="E3351" t="s">
        <v>402</v>
      </c>
      <c r="F3351" t="s">
        <v>401</v>
      </c>
      <c r="H3351" t="s">
        <v>383</v>
      </c>
      <c r="I3351">
        <v>1000</v>
      </c>
      <c r="K3351" t="s">
        <v>424</v>
      </c>
      <c r="L3351" t="s">
        <v>423</v>
      </c>
      <c r="M3351" t="s">
        <v>380</v>
      </c>
      <c r="N3351" t="str">
        <f>_xlfn.IFNA(INDEX('[1]Unit _Table'!B:B, MATCH(H3351, '[1]Unit _Table'!$A$1:$A$1000)), "")</f>
        <v>fahrenheit</v>
      </c>
      <c r="O3351" t="s">
        <v>8</v>
      </c>
      <c r="S3351" t="b">
        <v>0</v>
      </c>
    </row>
    <row r="3352" spans="1:19">
      <c r="A3352" s="1">
        <v>3350</v>
      </c>
      <c r="B3352" t="s">
        <v>21</v>
      </c>
      <c r="C3352" t="s">
        <v>181</v>
      </c>
      <c r="D3352" t="s">
        <v>339</v>
      </c>
      <c r="F3352" t="s">
        <v>401</v>
      </c>
      <c r="I3352" t="e">
        <f>IF(Table13[[#This Row],[Measurement_Kind]]="number", 1000, IF(Table13[[#This Row],[Measurement_Kind]]=OR("boolean", "str"), 1, "N/A"))</f>
        <v>#VALUE!</v>
      </c>
      <c r="N3352" t="str">
        <f>_xlfn.IFNA(INDEX('[1]Unit _Table'!B:B, MATCH(H3352, '[1]Unit _Table'!A:A)), "")</f>
        <v/>
      </c>
      <c r="O3352" t="s">
        <v>8</v>
      </c>
      <c r="S3352" t="b">
        <v>0</v>
      </c>
    </row>
    <row r="3353" spans="1:19">
      <c r="A3353" s="1">
        <v>3351</v>
      </c>
      <c r="B3353" t="s">
        <v>21</v>
      </c>
      <c r="C3353" t="s">
        <v>182</v>
      </c>
      <c r="D3353" t="s">
        <v>339</v>
      </c>
      <c r="F3353" t="s">
        <v>401</v>
      </c>
      <c r="I3353" t="e">
        <f>IF(Table13[[#This Row],[Measurement_Kind]]="number", 1000, IF(Table13[[#This Row],[Measurement_Kind]]=OR("boolean", "str"), 1, "N/A"))</f>
        <v>#VALUE!</v>
      </c>
      <c r="N3353" t="str">
        <f>_xlfn.IFNA(INDEX('[1]Unit _Table'!B:B, MATCH(H3353, '[1]Unit _Table'!A:A)), "")</f>
        <v/>
      </c>
      <c r="O3353" t="s">
        <v>8</v>
      </c>
      <c r="S3353" t="b">
        <v>0</v>
      </c>
    </row>
    <row r="3354" spans="1:19">
      <c r="A3354" s="1">
        <v>3352</v>
      </c>
      <c r="B3354" t="s">
        <v>21</v>
      </c>
      <c r="C3354" t="s">
        <v>280</v>
      </c>
      <c r="D3354" t="s">
        <v>339</v>
      </c>
      <c r="E3354" t="s">
        <v>402</v>
      </c>
      <c r="F3354" t="s">
        <v>401</v>
      </c>
      <c r="I3354">
        <v>1000</v>
      </c>
      <c r="K3354" t="s">
        <v>422</v>
      </c>
      <c r="L3354" t="s">
        <v>306</v>
      </c>
      <c r="M3354" t="s">
        <v>380</v>
      </c>
      <c r="N3354" t="str">
        <f>_xlfn.IFNA(INDEX('[1]Unit _Table'!B:B, MATCH(H3354, '[1]Unit _Table'!A1579:A2578)), "")</f>
        <v/>
      </c>
      <c r="O3354" t="s">
        <v>8</v>
      </c>
      <c r="S3354" t="b">
        <v>0</v>
      </c>
    </row>
    <row r="3355" spans="1:19">
      <c r="A3355" s="1">
        <v>3353</v>
      </c>
      <c r="B3355" t="s">
        <v>21</v>
      </c>
      <c r="C3355" t="s">
        <v>183</v>
      </c>
      <c r="D3355" t="s">
        <v>339</v>
      </c>
      <c r="E3355" t="s">
        <v>402</v>
      </c>
      <c r="F3355" t="s">
        <v>401</v>
      </c>
      <c r="H3355" t="s">
        <v>505</v>
      </c>
      <c r="I3355">
        <v>1000</v>
      </c>
      <c r="K3355" t="s">
        <v>421</v>
      </c>
      <c r="L3355" t="s">
        <v>306</v>
      </c>
      <c r="M3355" t="s">
        <v>305</v>
      </c>
      <c r="N3355" t="s">
        <v>504</v>
      </c>
      <c r="O3355" t="s">
        <v>8</v>
      </c>
      <c r="S3355" t="b">
        <v>0</v>
      </c>
    </row>
    <row r="3356" spans="1:19">
      <c r="A3356" s="1">
        <v>3354</v>
      </c>
      <c r="B3356" t="s">
        <v>21</v>
      </c>
      <c r="C3356" t="s">
        <v>184</v>
      </c>
      <c r="D3356" t="s">
        <v>339</v>
      </c>
      <c r="E3356" t="s">
        <v>402</v>
      </c>
      <c r="F3356" t="s">
        <v>401</v>
      </c>
      <c r="I3356">
        <v>1000</v>
      </c>
      <c r="K3356" t="s">
        <v>421</v>
      </c>
      <c r="L3356" t="s">
        <v>306</v>
      </c>
      <c r="M3356" t="s">
        <v>305</v>
      </c>
      <c r="N3356" t="str">
        <f>_xlfn.IFNA(INDEX('[1]Unit _Table'!B:B, MATCH(H3356, '[1]Unit _Table'!A1702:A2701)), "")</f>
        <v/>
      </c>
      <c r="O3356" t="s">
        <v>8</v>
      </c>
      <c r="S3356" t="b">
        <v>0</v>
      </c>
    </row>
    <row r="3357" spans="1:19">
      <c r="A3357" s="1">
        <v>3355</v>
      </c>
      <c r="B3357" t="s">
        <v>21</v>
      </c>
      <c r="C3357" t="s">
        <v>185</v>
      </c>
      <c r="D3357" t="s">
        <v>339</v>
      </c>
      <c r="E3357" t="s">
        <v>402</v>
      </c>
      <c r="F3357" t="s">
        <v>401</v>
      </c>
      <c r="I3357">
        <v>1000</v>
      </c>
      <c r="K3357" t="s">
        <v>307</v>
      </c>
      <c r="L3357" t="s">
        <v>299</v>
      </c>
      <c r="M3357" t="s">
        <v>305</v>
      </c>
      <c r="N3357" t="str">
        <f>_xlfn.IFNA(INDEX('[1]Unit _Table'!B:B, MATCH(H3357, '[1]Unit _Table'!A1836:A2835)), "")</f>
        <v/>
      </c>
      <c r="O3357" t="s">
        <v>8</v>
      </c>
      <c r="S3357" t="b">
        <v>0</v>
      </c>
    </row>
    <row r="3358" spans="1:19">
      <c r="A3358" s="1">
        <v>3356</v>
      </c>
      <c r="B3358" t="s">
        <v>21</v>
      </c>
      <c r="C3358" t="s">
        <v>186</v>
      </c>
      <c r="D3358" t="s">
        <v>339</v>
      </c>
      <c r="E3358" t="s">
        <v>402</v>
      </c>
      <c r="F3358" t="s">
        <v>401</v>
      </c>
      <c r="H3358" t="s">
        <v>383</v>
      </c>
      <c r="I3358">
        <v>1000</v>
      </c>
      <c r="K3358" t="s">
        <v>418</v>
      </c>
      <c r="L3358" t="s">
        <v>306</v>
      </c>
      <c r="M3358" t="s">
        <v>380</v>
      </c>
      <c r="N3358" t="str">
        <f>_xlfn.IFNA(INDEX('[1]Unit _Table'!B:B, MATCH(H3358, '[1]Unit _Table'!$A$1:$A$1000)), "")</f>
        <v>fahrenheit</v>
      </c>
      <c r="O3358" t="s">
        <v>8</v>
      </c>
      <c r="S3358" t="b">
        <v>0</v>
      </c>
    </row>
    <row r="3359" spans="1:19">
      <c r="A3359" s="1">
        <v>3357</v>
      </c>
      <c r="B3359" t="s">
        <v>21</v>
      </c>
      <c r="C3359" t="s">
        <v>187</v>
      </c>
      <c r="D3359" t="s">
        <v>339</v>
      </c>
      <c r="E3359" t="s">
        <v>402</v>
      </c>
      <c r="F3359" t="s">
        <v>401</v>
      </c>
      <c r="I3359">
        <v>1000</v>
      </c>
      <c r="K3359" t="s">
        <v>379</v>
      </c>
      <c r="L3359" t="s">
        <v>306</v>
      </c>
      <c r="M3359" t="s">
        <v>305</v>
      </c>
      <c r="N3359" t="str">
        <f>_xlfn.IFNA(INDEX('[1]Unit _Table'!B:B, MATCH(H3359, '[1]Unit _Table'!A2589:A3588)), "")</f>
        <v/>
      </c>
      <c r="O3359" t="s">
        <v>8</v>
      </c>
      <c r="S3359" t="b">
        <v>0</v>
      </c>
    </row>
    <row r="3360" spans="1:19">
      <c r="A3360" s="1">
        <v>3358</v>
      </c>
      <c r="B3360" t="s">
        <v>21</v>
      </c>
      <c r="C3360" t="s">
        <v>188</v>
      </c>
      <c r="D3360" t="s">
        <v>339</v>
      </c>
      <c r="F3360" t="s">
        <v>401</v>
      </c>
      <c r="I3360" t="e">
        <f>IF(Table13[[#This Row],[Measurement_Kind]]="number", 1000, IF(Table13[[#This Row],[Measurement_Kind]]=OR("boolean", "str"), 1, "N/A"))</f>
        <v>#VALUE!</v>
      </c>
      <c r="N3360" t="str">
        <f>_xlfn.IFNA(INDEX('[1]Unit _Table'!B:B, MATCH(H3360, '[1]Unit _Table'!A:A)), "")</f>
        <v/>
      </c>
      <c r="O3360" t="s">
        <v>8</v>
      </c>
      <c r="S3360" t="b">
        <v>0</v>
      </c>
    </row>
    <row r="3361" spans="1:19">
      <c r="A3361" s="1">
        <v>3359</v>
      </c>
      <c r="B3361" t="s">
        <v>21</v>
      </c>
      <c r="C3361" t="s">
        <v>131</v>
      </c>
      <c r="D3361" t="s">
        <v>339</v>
      </c>
      <c r="E3361" t="s">
        <v>402</v>
      </c>
      <c r="F3361" t="s">
        <v>401</v>
      </c>
      <c r="I3361">
        <v>1000</v>
      </c>
      <c r="K3361" t="s">
        <v>417</v>
      </c>
      <c r="L3361" t="s">
        <v>306</v>
      </c>
      <c r="M3361" t="s">
        <v>380</v>
      </c>
      <c r="N3361" t="str">
        <f>_xlfn.IFNA(INDEX('[1]Unit _Table'!B:B, MATCH(H3361, '[1]Unit _Table'!A1931:A2930)), "")</f>
        <v/>
      </c>
      <c r="O3361" t="s">
        <v>8</v>
      </c>
      <c r="S3361" t="b">
        <v>0</v>
      </c>
    </row>
    <row r="3362" spans="1:19">
      <c r="A3362" s="1">
        <v>3360</v>
      </c>
      <c r="B3362" t="s">
        <v>21</v>
      </c>
      <c r="C3362" t="s">
        <v>189</v>
      </c>
      <c r="D3362" t="s">
        <v>339</v>
      </c>
      <c r="E3362" t="s">
        <v>402</v>
      </c>
      <c r="F3362" t="s">
        <v>401</v>
      </c>
      <c r="I3362">
        <v>1000</v>
      </c>
      <c r="K3362" t="s">
        <v>461</v>
      </c>
      <c r="L3362" t="s">
        <v>306</v>
      </c>
      <c r="M3362" t="s">
        <v>380</v>
      </c>
      <c r="N3362" t="str">
        <f>_xlfn.IFNA(INDEX('[1]Unit _Table'!B:B, MATCH(H3362, '[1]Unit _Table'!A1982:A2981)), "")</f>
        <v/>
      </c>
      <c r="O3362" t="s">
        <v>8</v>
      </c>
      <c r="S3362" t="b">
        <v>0</v>
      </c>
    </row>
    <row r="3363" spans="1:19">
      <c r="A3363" s="1">
        <v>3361</v>
      </c>
      <c r="B3363" t="s">
        <v>21</v>
      </c>
      <c r="C3363" t="s">
        <v>132</v>
      </c>
      <c r="D3363" t="s">
        <v>339</v>
      </c>
      <c r="E3363" t="s">
        <v>402</v>
      </c>
      <c r="F3363" t="s">
        <v>401</v>
      </c>
      <c r="I3363">
        <v>1000</v>
      </c>
      <c r="K3363" t="s">
        <v>378</v>
      </c>
      <c r="L3363" t="s">
        <v>306</v>
      </c>
      <c r="M3363" t="s">
        <v>305</v>
      </c>
      <c r="N3363" t="str">
        <f>_xlfn.IFNA(INDEX('[1]Unit _Table'!B:B, MATCH(H3363, '[1]Unit _Table'!A2669:A3668)), "")</f>
        <v/>
      </c>
      <c r="O3363" t="s">
        <v>8</v>
      </c>
      <c r="S3363" t="b">
        <v>0</v>
      </c>
    </row>
    <row r="3364" spans="1:19">
      <c r="A3364" s="1">
        <v>3362</v>
      </c>
      <c r="B3364" t="s">
        <v>21</v>
      </c>
      <c r="C3364" t="s">
        <v>190</v>
      </c>
      <c r="D3364" t="s">
        <v>339</v>
      </c>
      <c r="F3364" t="s">
        <v>401</v>
      </c>
      <c r="I3364" t="e">
        <f>IF(Table13[[#This Row],[Measurement_Kind]]="number", 1000, IF(Table13[[#This Row],[Measurement_Kind]]=OR("boolean", "str"), 1, "N/A"))</f>
        <v>#VALUE!</v>
      </c>
      <c r="N3364" t="str">
        <f>_xlfn.IFNA(INDEX('[1]Unit _Table'!B:B, MATCH(H3364, '[1]Unit _Table'!A:A)), "")</f>
        <v/>
      </c>
      <c r="O3364" t="s">
        <v>8</v>
      </c>
      <c r="S3364" t="b">
        <v>0</v>
      </c>
    </row>
    <row r="3365" spans="1:19">
      <c r="A3365" s="1">
        <v>3363</v>
      </c>
      <c r="B3365" t="s">
        <v>21</v>
      </c>
      <c r="C3365" t="s">
        <v>191</v>
      </c>
      <c r="D3365" t="s">
        <v>339</v>
      </c>
      <c r="F3365" t="s">
        <v>401</v>
      </c>
      <c r="I3365" t="e">
        <f>IF(Table13[[#This Row],[Measurement_Kind]]="number", 1000, IF(Table13[[#This Row],[Measurement_Kind]]=OR("boolean", "str"), 1, "N/A"))</f>
        <v>#VALUE!</v>
      </c>
      <c r="N3365" t="str">
        <f>_xlfn.IFNA(INDEX('[1]Unit _Table'!B:B, MATCH(H3365, '[1]Unit _Table'!A:A)), "")</f>
        <v/>
      </c>
      <c r="O3365" t="s">
        <v>8</v>
      </c>
      <c r="S3365" t="b">
        <v>0</v>
      </c>
    </row>
    <row r="3366" spans="1:19">
      <c r="A3366" s="1">
        <v>3364</v>
      </c>
      <c r="B3366" t="s">
        <v>21</v>
      </c>
      <c r="C3366" t="s">
        <v>192</v>
      </c>
      <c r="D3366" t="s">
        <v>339</v>
      </c>
      <c r="E3366" t="s">
        <v>402</v>
      </c>
      <c r="F3366" t="s">
        <v>401</v>
      </c>
      <c r="I3366">
        <v>1000</v>
      </c>
      <c r="K3366" t="s">
        <v>416</v>
      </c>
      <c r="L3366" t="s">
        <v>306</v>
      </c>
      <c r="M3366" t="s">
        <v>380</v>
      </c>
      <c r="N3366" t="str">
        <f>_xlfn.IFNA(INDEX('[1]Unit _Table'!B:B, MATCH(H3366, '[1]Unit _Table'!A2035:A3034)), "")</f>
        <v/>
      </c>
      <c r="O3366" t="s">
        <v>8</v>
      </c>
      <c r="S3366" t="b">
        <v>0</v>
      </c>
    </row>
    <row r="3367" spans="1:19">
      <c r="A3367" s="1">
        <v>3365</v>
      </c>
      <c r="B3367" t="s">
        <v>21</v>
      </c>
      <c r="C3367" t="s">
        <v>193</v>
      </c>
      <c r="D3367" t="s">
        <v>339</v>
      </c>
      <c r="F3367" t="s">
        <v>401</v>
      </c>
      <c r="I3367" t="e">
        <f>IF(Table13[[#This Row],[Measurement_Kind]]="number", 1000, IF(Table13[[#This Row],[Measurement_Kind]]=OR("boolean", "str"), 1, "N/A"))</f>
        <v>#VALUE!</v>
      </c>
      <c r="N3367" t="str">
        <f>_xlfn.IFNA(INDEX('[1]Unit _Table'!B:B, MATCH(H3367, '[1]Unit _Table'!A:A)), "")</f>
        <v/>
      </c>
      <c r="O3367" t="s">
        <v>8</v>
      </c>
      <c r="S3367" t="b">
        <v>0</v>
      </c>
    </row>
    <row r="3368" spans="1:19">
      <c r="A3368" s="1">
        <v>3366</v>
      </c>
      <c r="B3368" t="s">
        <v>21</v>
      </c>
      <c r="C3368" t="s">
        <v>194</v>
      </c>
      <c r="D3368" t="s">
        <v>339</v>
      </c>
      <c r="F3368" t="s">
        <v>401</v>
      </c>
      <c r="I3368" t="e">
        <f>IF(Table13[[#This Row],[Measurement_Kind]]="number", 1000, IF(Table13[[#This Row],[Measurement_Kind]]=OR("boolean", "str"), 1, "N/A"))</f>
        <v>#VALUE!</v>
      </c>
      <c r="N3368" t="str">
        <f>_xlfn.IFNA(INDEX('[1]Unit _Table'!B:B, MATCH(H3368, '[1]Unit _Table'!A:A)), "")</f>
        <v/>
      </c>
      <c r="O3368" t="s">
        <v>8</v>
      </c>
      <c r="S3368" t="b">
        <v>0</v>
      </c>
    </row>
    <row r="3369" spans="1:19">
      <c r="A3369" s="1">
        <v>3367</v>
      </c>
      <c r="B3369" t="s">
        <v>21</v>
      </c>
      <c r="C3369" t="s">
        <v>195</v>
      </c>
      <c r="D3369" t="s">
        <v>339</v>
      </c>
      <c r="F3369" t="s">
        <v>401</v>
      </c>
      <c r="I3369" t="e">
        <f>IF(Table13[[#This Row],[Measurement_Kind]]="number", 1000, IF(Table13[[#This Row],[Measurement_Kind]]=OR("boolean", "str"), 1, "N/A"))</f>
        <v>#VALUE!</v>
      </c>
      <c r="N3369" t="str">
        <f>_xlfn.IFNA(INDEX('[1]Unit _Table'!B:B, MATCH(H3369, '[1]Unit _Table'!A:A)), "")</f>
        <v/>
      </c>
      <c r="O3369" t="s">
        <v>8</v>
      </c>
      <c r="S3369" t="b">
        <v>0</v>
      </c>
    </row>
    <row r="3370" spans="1:19">
      <c r="A3370" s="1">
        <v>3368</v>
      </c>
      <c r="B3370" t="s">
        <v>21</v>
      </c>
      <c r="C3370" t="s">
        <v>196</v>
      </c>
      <c r="D3370" t="s">
        <v>339</v>
      </c>
      <c r="F3370" t="s">
        <v>401</v>
      </c>
      <c r="I3370" t="e">
        <f>IF(Table13[[#This Row],[Measurement_Kind]]="number", 1000, IF(Table13[[#This Row],[Measurement_Kind]]=OR("boolean", "str"), 1, "N/A"))</f>
        <v>#VALUE!</v>
      </c>
      <c r="N3370" t="str">
        <f>_xlfn.IFNA(INDEX('[1]Unit _Table'!B:B, MATCH(H3370, '[1]Unit _Table'!A:A)), "")</f>
        <v/>
      </c>
      <c r="O3370" t="s">
        <v>8</v>
      </c>
      <c r="S3370" t="b">
        <v>0</v>
      </c>
    </row>
    <row r="3371" spans="1:19">
      <c r="A3371" s="1">
        <v>3369</v>
      </c>
      <c r="B3371" t="s">
        <v>21</v>
      </c>
      <c r="C3371" t="s">
        <v>281</v>
      </c>
      <c r="D3371" t="s">
        <v>339</v>
      </c>
      <c r="E3371" t="s">
        <v>402</v>
      </c>
      <c r="F3371" t="s">
        <v>401</v>
      </c>
      <c r="H3371" t="s">
        <v>383</v>
      </c>
      <c r="I3371">
        <v>1000</v>
      </c>
      <c r="K3371" t="s">
        <v>415</v>
      </c>
      <c r="L3371" t="s">
        <v>306</v>
      </c>
      <c r="M3371" t="s">
        <v>380</v>
      </c>
      <c r="N3371" t="str">
        <f>_xlfn.IFNA(INDEX('[1]Unit _Table'!B:B, MATCH(H3371, '[1]Unit _Table'!$A$1:$A$1000)), "")</f>
        <v>fahrenheit</v>
      </c>
      <c r="O3371" t="s">
        <v>8</v>
      </c>
      <c r="S3371" t="b">
        <v>0</v>
      </c>
    </row>
    <row r="3372" spans="1:19">
      <c r="A3372" s="1">
        <v>3370</v>
      </c>
      <c r="B3372" t="s">
        <v>21</v>
      </c>
      <c r="C3372" t="s">
        <v>197</v>
      </c>
      <c r="D3372" t="s">
        <v>339</v>
      </c>
      <c r="E3372" t="s">
        <v>402</v>
      </c>
      <c r="F3372" t="s">
        <v>401</v>
      </c>
      <c r="I3372">
        <v>1</v>
      </c>
      <c r="K3372" t="s">
        <v>414</v>
      </c>
      <c r="L3372" t="s">
        <v>299</v>
      </c>
      <c r="M3372" t="s">
        <v>298</v>
      </c>
      <c r="N3372" t="str">
        <f>_xlfn.IFNA(INDEX('[1]Unit _Table'!B:B, MATCH(H3372, '[1]Unit _Table'!A2158:A3157)), "")</f>
        <v/>
      </c>
      <c r="O3372" t="s">
        <v>8</v>
      </c>
      <c r="S3372" t="b">
        <v>0</v>
      </c>
    </row>
    <row r="3373" spans="1:19">
      <c r="A3373" s="1">
        <v>3371</v>
      </c>
      <c r="B3373" t="s">
        <v>21</v>
      </c>
      <c r="C3373" t="s">
        <v>25</v>
      </c>
      <c r="D3373" t="s">
        <v>339</v>
      </c>
      <c r="F3373" t="s">
        <v>401</v>
      </c>
      <c r="I3373">
        <v>1</v>
      </c>
      <c r="N3373" t="str">
        <f>_xlfn.IFNA(INDEX('[1]Unit _Table'!B:B, MATCH(H3373, '[1]Unit _Table'!A:A)), "")</f>
        <v/>
      </c>
      <c r="O3373" t="s">
        <v>8</v>
      </c>
      <c r="S3373" t="b">
        <v>0</v>
      </c>
    </row>
    <row r="3374" spans="1:19">
      <c r="A3374" s="1">
        <v>3372</v>
      </c>
      <c r="B3374" t="s">
        <v>21</v>
      </c>
      <c r="C3374" t="s">
        <v>200</v>
      </c>
      <c r="D3374" t="s">
        <v>339</v>
      </c>
      <c r="E3374" t="s">
        <v>402</v>
      </c>
      <c r="F3374" t="s">
        <v>401</v>
      </c>
      <c r="I3374">
        <v>1</v>
      </c>
      <c r="K3374" t="s">
        <v>304</v>
      </c>
      <c r="L3374" t="s">
        <v>299</v>
      </c>
      <c r="M3374" t="s">
        <v>298</v>
      </c>
      <c r="N3374" t="str">
        <f>_xlfn.IFNA(INDEX('[1]Unit _Table'!B:B, MATCH(H3374, '[1]Unit _Table'!A2319:A3318)), "")</f>
        <v/>
      </c>
      <c r="O3374" t="s">
        <v>8</v>
      </c>
      <c r="S3374" t="b">
        <v>0</v>
      </c>
    </row>
    <row r="3375" spans="1:19">
      <c r="A3375" s="1">
        <v>3373</v>
      </c>
      <c r="B3375" t="s">
        <v>21</v>
      </c>
      <c r="C3375" t="s">
        <v>201</v>
      </c>
      <c r="D3375" t="s">
        <v>339</v>
      </c>
      <c r="E3375" t="s">
        <v>402</v>
      </c>
      <c r="F3375" t="s">
        <v>401</v>
      </c>
      <c r="I3375">
        <v>1</v>
      </c>
      <c r="K3375" t="s">
        <v>300</v>
      </c>
      <c r="L3375" t="s">
        <v>299</v>
      </c>
      <c r="M3375" t="s">
        <v>298</v>
      </c>
      <c r="N3375" t="str">
        <f>_xlfn.IFNA(INDEX('[1]Unit _Table'!B:B, MATCH(H3375, '[1]Unit _Table'!A4144:A5143)), "")</f>
        <v/>
      </c>
      <c r="O3375" t="s">
        <v>8</v>
      </c>
      <c r="S3375" t="b">
        <v>0</v>
      </c>
    </row>
    <row r="3376" spans="1:19">
      <c r="A3376" s="1">
        <v>3374</v>
      </c>
      <c r="B3376" t="s">
        <v>21</v>
      </c>
      <c r="C3376" t="s">
        <v>202</v>
      </c>
      <c r="D3376" t="s">
        <v>339</v>
      </c>
      <c r="E3376" t="s">
        <v>402</v>
      </c>
      <c r="F3376" t="s">
        <v>401</v>
      </c>
      <c r="H3376" t="s">
        <v>383</v>
      </c>
      <c r="I3376">
        <v>1000</v>
      </c>
      <c r="K3376" t="s">
        <v>386</v>
      </c>
      <c r="L3376" t="s">
        <v>306</v>
      </c>
      <c r="M3376" t="s">
        <v>380</v>
      </c>
      <c r="N3376" t="str">
        <f>_xlfn.IFNA(INDEX('[1]Unit _Table'!B:B, MATCH(H3376, '[1]Unit _Table'!$A$1:$A$1000)), "")</f>
        <v>fahrenheit</v>
      </c>
      <c r="O3376" t="s">
        <v>8</v>
      </c>
      <c r="S3376" t="b">
        <v>0</v>
      </c>
    </row>
    <row r="3377" spans="1:19">
      <c r="A3377" s="1">
        <v>3375</v>
      </c>
      <c r="B3377" t="s">
        <v>21</v>
      </c>
      <c r="C3377" t="s">
        <v>203</v>
      </c>
      <c r="D3377" t="s">
        <v>339</v>
      </c>
      <c r="E3377" t="s">
        <v>402</v>
      </c>
      <c r="F3377" t="s">
        <v>401</v>
      </c>
      <c r="H3377" t="s">
        <v>383</v>
      </c>
      <c r="I3377">
        <v>1000</v>
      </c>
      <c r="K3377" t="s">
        <v>385</v>
      </c>
      <c r="L3377" t="s">
        <v>306</v>
      </c>
      <c r="M3377" t="s">
        <v>380</v>
      </c>
      <c r="N3377" t="str">
        <f>_xlfn.IFNA(INDEX('[1]Unit _Table'!B:B, MATCH(H3377, '[1]Unit _Table'!$A$1:$A$1000)), "")</f>
        <v>fahrenheit</v>
      </c>
      <c r="O3377" t="s">
        <v>8</v>
      </c>
      <c r="S3377" t="b">
        <v>0</v>
      </c>
    </row>
    <row r="3378" spans="1:19">
      <c r="A3378" s="1">
        <v>3376</v>
      </c>
      <c r="B3378" t="s">
        <v>21</v>
      </c>
      <c r="C3378" t="s">
        <v>282</v>
      </c>
      <c r="D3378" t="s">
        <v>339</v>
      </c>
      <c r="E3378" t="s">
        <v>402</v>
      </c>
      <c r="F3378" t="s">
        <v>401</v>
      </c>
      <c r="H3378" t="s">
        <v>383</v>
      </c>
      <c r="I3378">
        <v>1000</v>
      </c>
      <c r="K3378" t="s">
        <v>384</v>
      </c>
      <c r="L3378" t="s">
        <v>306</v>
      </c>
      <c r="M3378" t="s">
        <v>380</v>
      </c>
      <c r="N3378" t="str">
        <f>_xlfn.IFNA(INDEX('[1]Unit _Table'!B:B, MATCH(H3378, '[1]Unit _Table'!$A$1:$A$1000)), "")</f>
        <v>fahrenheit</v>
      </c>
      <c r="O3378" t="s">
        <v>8</v>
      </c>
      <c r="S3378" t="b">
        <v>0</v>
      </c>
    </row>
    <row r="3379" spans="1:19">
      <c r="A3379" s="1">
        <v>3377</v>
      </c>
      <c r="B3379" t="s">
        <v>21</v>
      </c>
      <c r="C3379" t="s">
        <v>147</v>
      </c>
      <c r="D3379" t="s">
        <v>339</v>
      </c>
      <c r="E3379" t="s">
        <v>402</v>
      </c>
      <c r="F3379" t="s">
        <v>401</v>
      </c>
      <c r="I3379">
        <v>1000</v>
      </c>
      <c r="K3379" t="s">
        <v>307</v>
      </c>
      <c r="L3379" t="s">
        <v>376</v>
      </c>
      <c r="M3379" t="s">
        <v>305</v>
      </c>
      <c r="N3379" t="str">
        <f>_xlfn.IFNA(INDEX('[1]Unit _Table'!B:B, MATCH(H3379, '[1]Unit _Table'!A3025:A4024)), "")</f>
        <v/>
      </c>
      <c r="O3379" t="s">
        <v>8</v>
      </c>
      <c r="S3379" t="b">
        <v>0</v>
      </c>
    </row>
    <row r="3380" spans="1:19">
      <c r="A3380" s="1">
        <v>3378</v>
      </c>
      <c r="B3380" t="s">
        <v>21</v>
      </c>
      <c r="C3380" t="s">
        <v>204</v>
      </c>
      <c r="D3380" t="s">
        <v>339</v>
      </c>
      <c r="E3380" t="s">
        <v>402</v>
      </c>
      <c r="F3380" t="s">
        <v>401</v>
      </c>
      <c r="H3380" t="s">
        <v>383</v>
      </c>
      <c r="I3380">
        <v>1000</v>
      </c>
      <c r="K3380" t="s">
        <v>382</v>
      </c>
      <c r="L3380" t="s">
        <v>306</v>
      </c>
      <c r="M3380" t="s">
        <v>380</v>
      </c>
      <c r="N3380" t="str">
        <f>_xlfn.IFNA(INDEX('[1]Unit _Table'!B:B, MATCH(H3380, '[1]Unit _Table'!$A$1:$A$1000)), "")</f>
        <v>fahrenheit</v>
      </c>
      <c r="O3380" t="s">
        <v>8</v>
      </c>
      <c r="S3380" t="b">
        <v>0</v>
      </c>
    </row>
    <row r="3381" spans="1:19">
      <c r="A3381" s="1">
        <v>3379</v>
      </c>
      <c r="B3381" t="s">
        <v>21</v>
      </c>
      <c r="C3381" t="s">
        <v>205</v>
      </c>
      <c r="D3381" t="s">
        <v>339</v>
      </c>
      <c r="E3381" t="s">
        <v>402</v>
      </c>
      <c r="F3381" t="s">
        <v>401</v>
      </c>
      <c r="I3381">
        <v>1000</v>
      </c>
      <c r="K3381" t="s">
        <v>307</v>
      </c>
      <c r="L3381" t="s">
        <v>306</v>
      </c>
      <c r="M3381" t="s">
        <v>305</v>
      </c>
      <c r="N3381" t="str">
        <f>_xlfn.IFNA(INDEX('[1]Unit _Table'!B:B, MATCH(H3381, '[1]Unit _Table'!A3127:A4126)), "")</f>
        <v/>
      </c>
      <c r="O3381" t="s">
        <v>8</v>
      </c>
      <c r="S3381" t="b">
        <v>0</v>
      </c>
    </row>
    <row r="3382" spans="1:19">
      <c r="A3382" s="1">
        <v>3380</v>
      </c>
      <c r="B3382" t="s">
        <v>105</v>
      </c>
      <c r="C3382" t="s">
        <v>206</v>
      </c>
      <c r="D3382" t="s">
        <v>339</v>
      </c>
      <c r="E3382" t="s">
        <v>402</v>
      </c>
      <c r="F3382" t="s">
        <v>401</v>
      </c>
      <c r="H3382" t="s">
        <v>383</v>
      </c>
      <c r="I3382">
        <v>1000</v>
      </c>
      <c r="K3382" t="s">
        <v>451</v>
      </c>
      <c r="L3382" t="s">
        <v>423</v>
      </c>
      <c r="M3382" t="s">
        <v>380</v>
      </c>
      <c r="N3382" t="str">
        <f>_xlfn.IFNA(INDEX('[1]Unit _Table'!B:B, MATCH(H3382, '[1]Unit _Table'!$A$1:$A$1000)), "")</f>
        <v>fahrenheit</v>
      </c>
      <c r="O3382" t="s">
        <v>8</v>
      </c>
      <c r="S3382" t="b">
        <v>0</v>
      </c>
    </row>
    <row r="3383" spans="1:19">
      <c r="A3383" s="1">
        <v>3381</v>
      </c>
      <c r="B3383" t="s">
        <v>105</v>
      </c>
      <c r="C3383" t="s">
        <v>207</v>
      </c>
      <c r="D3383" t="s">
        <v>339</v>
      </c>
      <c r="E3383" t="s">
        <v>402</v>
      </c>
      <c r="F3383" t="s">
        <v>401</v>
      </c>
      <c r="H3383" t="s">
        <v>383</v>
      </c>
      <c r="I3383">
        <v>1000</v>
      </c>
      <c r="K3383" t="s">
        <v>450</v>
      </c>
      <c r="L3383" t="s">
        <v>306</v>
      </c>
      <c r="M3383" t="s">
        <v>380</v>
      </c>
      <c r="N3383" t="str">
        <f>_xlfn.IFNA(INDEX('[1]Unit _Table'!B:B, MATCH(H3383, '[1]Unit _Table'!$A$1:$A$1000)), "")</f>
        <v>fahrenheit</v>
      </c>
      <c r="O3383" t="s">
        <v>8</v>
      </c>
      <c r="S3383" t="b">
        <v>0</v>
      </c>
    </row>
    <row r="3384" spans="1:19">
      <c r="A3384" s="1">
        <v>3382</v>
      </c>
      <c r="B3384" t="s">
        <v>105</v>
      </c>
      <c r="C3384" t="s">
        <v>219</v>
      </c>
      <c r="D3384" t="s">
        <v>339</v>
      </c>
      <c r="E3384" t="s">
        <v>402</v>
      </c>
      <c r="F3384" t="s">
        <v>401</v>
      </c>
      <c r="H3384" t="s">
        <v>383</v>
      </c>
      <c r="I3384">
        <v>1000</v>
      </c>
      <c r="K3384" t="s">
        <v>449</v>
      </c>
      <c r="L3384" t="s">
        <v>306</v>
      </c>
      <c r="M3384" t="s">
        <v>380</v>
      </c>
      <c r="N3384" t="str">
        <f>_xlfn.IFNA(INDEX('[1]Unit _Table'!B:B, MATCH(H3384, '[1]Unit _Table'!$A$1:$A$1000)), "")</f>
        <v>fahrenheit</v>
      </c>
      <c r="O3384" t="s">
        <v>8</v>
      </c>
      <c r="S3384" t="b">
        <v>0</v>
      </c>
    </row>
    <row r="3385" spans="1:19">
      <c r="A3385" s="1">
        <v>3383</v>
      </c>
      <c r="B3385" t="s">
        <v>105</v>
      </c>
      <c r="C3385" t="s">
        <v>220</v>
      </c>
      <c r="D3385" t="s">
        <v>339</v>
      </c>
      <c r="E3385" t="s">
        <v>402</v>
      </c>
      <c r="F3385" t="s">
        <v>401</v>
      </c>
      <c r="H3385" t="s">
        <v>383</v>
      </c>
      <c r="I3385">
        <v>1000</v>
      </c>
      <c r="K3385" t="s">
        <v>449</v>
      </c>
      <c r="L3385" t="s">
        <v>306</v>
      </c>
      <c r="M3385" t="s">
        <v>380</v>
      </c>
      <c r="N3385" t="str">
        <f>_xlfn.IFNA(INDEX('[1]Unit _Table'!B:B, MATCH(H3385, '[1]Unit _Table'!$A$1:$A$1000)), "")</f>
        <v>fahrenheit</v>
      </c>
      <c r="O3385" t="s">
        <v>8</v>
      </c>
      <c r="S3385" t="b">
        <v>0</v>
      </c>
    </row>
    <row r="3386" spans="1:19">
      <c r="A3386" s="1">
        <v>3384</v>
      </c>
      <c r="B3386" t="s">
        <v>105</v>
      </c>
      <c r="C3386" t="s">
        <v>209</v>
      </c>
      <c r="D3386" t="s">
        <v>339</v>
      </c>
      <c r="E3386" t="s">
        <v>402</v>
      </c>
      <c r="F3386" t="s">
        <v>401</v>
      </c>
      <c r="I3386">
        <v>1000</v>
      </c>
      <c r="K3386" t="s">
        <v>375</v>
      </c>
      <c r="L3386" t="s">
        <v>299</v>
      </c>
      <c r="M3386" t="s">
        <v>305</v>
      </c>
      <c r="N3386" t="str">
        <f>_xlfn.IFNA(INDEX('[1]Unit _Table'!B:B, MATCH(H3386, '[1]Unit _Table'!A3076:A4075)), "")</f>
        <v/>
      </c>
      <c r="O3386" t="s">
        <v>8</v>
      </c>
      <c r="S3386" t="b">
        <v>0</v>
      </c>
    </row>
    <row r="3387" spans="1:19">
      <c r="A3387" s="1">
        <v>3385</v>
      </c>
      <c r="B3387" t="s">
        <v>108</v>
      </c>
      <c r="C3387" t="s">
        <v>210</v>
      </c>
      <c r="D3387" t="s">
        <v>339</v>
      </c>
      <c r="E3387" t="s">
        <v>402</v>
      </c>
      <c r="F3387" t="s">
        <v>401</v>
      </c>
      <c r="I3387">
        <v>1000</v>
      </c>
      <c r="K3387" t="s">
        <v>381</v>
      </c>
      <c r="L3387" t="s">
        <v>306</v>
      </c>
      <c r="M3387" t="s">
        <v>380</v>
      </c>
      <c r="N3387" t="str">
        <f>_xlfn.IFNA(INDEX('[1]Unit _Table'!B:B, MATCH(H3387, '[1]Unit _Table'!A2565:A3564)), "")</f>
        <v/>
      </c>
      <c r="O3387" t="s">
        <v>8</v>
      </c>
      <c r="S3387" t="b">
        <v>0</v>
      </c>
    </row>
    <row r="3388" spans="1:19">
      <c r="A3388" s="1">
        <v>3386</v>
      </c>
      <c r="B3388" t="s">
        <v>108</v>
      </c>
      <c r="C3388" t="s">
        <v>420</v>
      </c>
      <c r="D3388" t="s">
        <v>339</v>
      </c>
      <c r="E3388" t="s">
        <v>402</v>
      </c>
      <c r="F3388" t="s">
        <v>401</v>
      </c>
      <c r="I3388">
        <v>1000</v>
      </c>
      <c r="K3388" t="s">
        <v>419</v>
      </c>
      <c r="L3388" t="s">
        <v>306</v>
      </c>
      <c r="M3388" t="s">
        <v>305</v>
      </c>
      <c r="N3388" t="str">
        <f>_xlfn.IFNA(INDEX('[1]Unit _Table'!B:B, MATCH(H3388, '[1]Unit _Table'!A1739:A2738)), "")</f>
        <v/>
      </c>
      <c r="O3388" t="s">
        <v>8</v>
      </c>
      <c r="S3388" t="b">
        <v>0</v>
      </c>
    </row>
    <row r="3389" spans="1:19">
      <c r="A3389" s="1">
        <v>3387</v>
      </c>
      <c r="B3389" t="s">
        <v>108</v>
      </c>
      <c r="C3389" t="s">
        <v>211</v>
      </c>
      <c r="D3389" t="s">
        <v>339</v>
      </c>
      <c r="E3389" t="s">
        <v>402</v>
      </c>
      <c r="F3389" t="s">
        <v>401</v>
      </c>
      <c r="I3389">
        <v>1000</v>
      </c>
      <c r="K3389" t="s">
        <v>377</v>
      </c>
      <c r="L3389" t="s">
        <v>306</v>
      </c>
      <c r="M3389" t="s">
        <v>305</v>
      </c>
      <c r="N3389" t="str">
        <f>_xlfn.IFNA(INDEX('[1]Unit _Table'!B:B, MATCH(H3389, '[1]Unit _Table'!A2956:A3955)), "")</f>
        <v/>
      </c>
      <c r="O3389" t="s">
        <v>8</v>
      </c>
      <c r="S3389" t="b">
        <v>0</v>
      </c>
    </row>
    <row r="3390" spans="1:19">
      <c r="A3390" s="1">
        <v>3388</v>
      </c>
      <c r="B3390" t="s">
        <v>31</v>
      </c>
      <c r="C3390" t="s">
        <v>32</v>
      </c>
      <c r="D3390" t="s">
        <v>339</v>
      </c>
      <c r="F3390" t="s">
        <v>308</v>
      </c>
      <c r="I3390" t="e">
        <f>IF(Table13[[#This Row],[Measurement_Kind]]="number", 1000, IF(Table13[[#This Row],[Measurement_Kind]]=OR("boolean", "str"), 1, "N/A"))</f>
        <v>#VALUE!</v>
      </c>
      <c r="N3390" t="str">
        <f>_xlfn.IFNA(INDEX('[1]Unit _Table'!B:B, MATCH(H3390, '[1]Unit _Table'!A:A)), "")</f>
        <v/>
      </c>
      <c r="O3390" t="s">
        <v>8</v>
      </c>
      <c r="S3390" t="b">
        <v>0</v>
      </c>
    </row>
    <row r="3391" spans="1:19">
      <c r="A3391" s="1">
        <v>3389</v>
      </c>
      <c r="B3391" t="s">
        <v>31</v>
      </c>
      <c r="C3391" t="s">
        <v>753</v>
      </c>
      <c r="D3391" t="s">
        <v>339</v>
      </c>
      <c r="F3391" t="s">
        <v>308</v>
      </c>
      <c r="I3391" t="e">
        <f>IF(Table13[[#This Row],[Measurement_Kind]]="number", 1000, IF(Table13[[#This Row],[Measurement_Kind]]=OR("boolean", "str"), 1, "N/A"))</f>
        <v>#VALUE!</v>
      </c>
      <c r="N3391" t="str">
        <f>_xlfn.IFNA(INDEX('[1]Unit _Table'!B:B, MATCH(H3391, '[1]Unit _Table'!A:A)), "")</f>
        <v/>
      </c>
      <c r="O3391" t="s">
        <v>8</v>
      </c>
      <c r="S3391" t="b">
        <v>0</v>
      </c>
    </row>
    <row r="3392" spans="1:19">
      <c r="A3392" s="1">
        <v>3390</v>
      </c>
      <c r="B3392" t="s">
        <v>111</v>
      </c>
      <c r="C3392" t="s">
        <v>112</v>
      </c>
      <c r="D3392" t="s">
        <v>339</v>
      </c>
      <c r="F3392" t="s">
        <v>308</v>
      </c>
      <c r="I3392" t="e">
        <f>IF(Table13[[#This Row],[Measurement_Kind]]="number", 1000, IF(Table13[[#This Row],[Measurement_Kind]]=OR("boolean", "str"), 1, "N/A"))</f>
        <v>#VALUE!</v>
      </c>
      <c r="N3392" t="str">
        <f>_xlfn.IFNA(INDEX('[1]Unit _Table'!B:B, MATCH(H3392, '[1]Unit _Table'!A:A)), "")</f>
        <v/>
      </c>
      <c r="O3392" t="s">
        <v>8</v>
      </c>
      <c r="S3392" t="b">
        <v>0</v>
      </c>
    </row>
    <row r="3393" spans="1:19">
      <c r="A3393" s="1">
        <v>3391</v>
      </c>
      <c r="B3393" t="s">
        <v>111</v>
      </c>
      <c r="C3393" t="s">
        <v>113</v>
      </c>
      <c r="D3393" t="s">
        <v>339</v>
      </c>
      <c r="F3393" t="s">
        <v>308</v>
      </c>
      <c r="I3393" t="e">
        <f>IF(Table13[[#This Row],[Measurement_Kind]]="number", 1000, IF(Table13[[#This Row],[Measurement_Kind]]=OR("boolean", "str"), 1, "N/A"))</f>
        <v>#VALUE!</v>
      </c>
      <c r="N3393" t="str">
        <f>_xlfn.IFNA(INDEX('[1]Unit _Table'!B:B, MATCH(H3393, '[1]Unit _Table'!A:A)), "")</f>
        <v/>
      </c>
      <c r="O3393" t="s">
        <v>8</v>
      </c>
      <c r="S3393" t="b">
        <v>0</v>
      </c>
    </row>
    <row r="3394" spans="1:19">
      <c r="A3394" s="1">
        <v>3392</v>
      </c>
      <c r="B3394" t="s">
        <v>33</v>
      </c>
      <c r="C3394" t="s">
        <v>213</v>
      </c>
      <c r="D3394" t="s">
        <v>339</v>
      </c>
      <c r="F3394" t="s">
        <v>308</v>
      </c>
      <c r="I3394" t="e">
        <f>IF(Table13[[#This Row],[Measurement_Kind]]="number", 1000, IF(Table13[[#This Row],[Measurement_Kind]]=OR("boolean", "str"), 1, "N/A"))</f>
        <v>#VALUE!</v>
      </c>
      <c r="L3394" t="s">
        <v>306</v>
      </c>
      <c r="M3394" t="s">
        <v>305</v>
      </c>
      <c r="N3394" t="str">
        <f>_xlfn.IFNA(INDEX('[1]Unit _Table'!B:B, MATCH(H3394, '[1]Unit _Table'!A:A)), "")</f>
        <v/>
      </c>
      <c r="O3394" t="s">
        <v>8</v>
      </c>
      <c r="S3394" t="b">
        <v>0</v>
      </c>
    </row>
    <row r="3395" spans="1:19">
      <c r="A3395" s="1">
        <v>3393</v>
      </c>
      <c r="B3395" t="s">
        <v>33</v>
      </c>
      <c r="C3395" t="s">
        <v>214</v>
      </c>
      <c r="D3395" t="s">
        <v>339</v>
      </c>
      <c r="F3395" t="s">
        <v>308</v>
      </c>
      <c r="I3395">
        <v>1</v>
      </c>
      <c r="M3395" t="s">
        <v>305</v>
      </c>
      <c r="N3395" t="str">
        <f>_xlfn.IFNA(INDEX('[1]Unit _Table'!B:B, MATCH(H3395, '[1]Unit _Table'!A:A)), "")</f>
        <v/>
      </c>
      <c r="O3395" t="s">
        <v>8</v>
      </c>
      <c r="S3395" t="b">
        <v>0</v>
      </c>
    </row>
    <row r="3396" spans="1:19">
      <c r="A3396" s="1">
        <v>3394</v>
      </c>
      <c r="B3396" t="s">
        <v>33</v>
      </c>
      <c r="C3396" t="s">
        <v>216</v>
      </c>
      <c r="D3396" t="s">
        <v>339</v>
      </c>
      <c r="F3396" t="s">
        <v>308</v>
      </c>
      <c r="I3396">
        <v>1</v>
      </c>
      <c r="M3396" t="s">
        <v>305</v>
      </c>
      <c r="N3396" t="str">
        <f>_xlfn.IFNA(INDEX('[1]Unit _Table'!B:B, MATCH(H3396, '[1]Unit _Table'!A:A)), "")</f>
        <v/>
      </c>
      <c r="O3396" t="s">
        <v>8</v>
      </c>
      <c r="S3396" t="b">
        <v>0</v>
      </c>
    </row>
    <row r="3397" spans="1:19">
      <c r="A3397" s="1">
        <v>3395</v>
      </c>
      <c r="B3397" t="s">
        <v>33</v>
      </c>
      <c r="C3397" t="s">
        <v>566</v>
      </c>
      <c r="D3397" t="s">
        <v>339</v>
      </c>
      <c r="F3397" t="s">
        <v>308</v>
      </c>
      <c r="I3397">
        <v>1</v>
      </c>
      <c r="M3397" t="s">
        <v>305</v>
      </c>
      <c r="N3397" t="str">
        <f>_xlfn.IFNA(INDEX('[1]Unit _Table'!B:B, MATCH(H3397, '[1]Unit _Table'!A:A)), "")</f>
        <v/>
      </c>
      <c r="O3397" t="s">
        <v>8</v>
      </c>
      <c r="S3397" t="b">
        <v>0</v>
      </c>
    </row>
    <row r="3398" spans="1:19">
      <c r="A3398" s="1">
        <v>3396</v>
      </c>
      <c r="B3398" t="s">
        <v>33</v>
      </c>
      <c r="C3398" t="s">
        <v>34</v>
      </c>
      <c r="D3398" t="s">
        <v>339</v>
      </c>
      <c r="F3398" t="s">
        <v>308</v>
      </c>
      <c r="I3398" t="e">
        <f>IF(Table13[[#This Row],[Measurement_Kind]]="number", 1000, IF(Table13[[#This Row],[Measurement_Kind]]=OR("boolean", "str"), 1, "N/A"))</f>
        <v>#VALUE!</v>
      </c>
      <c r="N3398" t="str">
        <f>_xlfn.IFNA(INDEX('[1]Unit _Table'!B:B, MATCH(H3398, '[1]Unit _Table'!A:A)), "")</f>
        <v/>
      </c>
      <c r="O3398" t="s">
        <v>8</v>
      </c>
      <c r="S3398" t="b">
        <v>0</v>
      </c>
    </row>
    <row r="3399" spans="1:19">
      <c r="A3399" s="1">
        <v>3397</v>
      </c>
      <c r="B3399" t="s">
        <v>33</v>
      </c>
      <c r="C3399" t="s">
        <v>38</v>
      </c>
      <c r="D3399" t="s">
        <v>339</v>
      </c>
      <c r="F3399" t="s">
        <v>308</v>
      </c>
      <c r="I3399" t="e">
        <f>IF(Table13[[#This Row],[Measurement_Kind]]="number", 1000, IF(Table13[[#This Row],[Measurement_Kind]]=OR("boolean", "str"), 1, "N/A"))</f>
        <v>#VALUE!</v>
      </c>
      <c r="N3399" t="str">
        <f>_xlfn.IFNA(INDEX('[1]Unit _Table'!B:B, MATCH(H3399, '[1]Unit _Table'!A:A)), "")</f>
        <v/>
      </c>
      <c r="O3399" t="s">
        <v>8</v>
      </c>
      <c r="S3399" t="b">
        <v>0</v>
      </c>
    </row>
    <row r="3400" spans="1:19">
      <c r="A3400" s="1">
        <v>3398</v>
      </c>
      <c r="B3400" t="s">
        <v>33</v>
      </c>
      <c r="C3400" t="s">
        <v>215</v>
      </c>
      <c r="D3400" t="s">
        <v>339</v>
      </c>
      <c r="F3400" t="s">
        <v>308</v>
      </c>
      <c r="I3400">
        <v>1</v>
      </c>
      <c r="M3400" t="s">
        <v>305</v>
      </c>
      <c r="N3400" t="str">
        <f>_xlfn.IFNA(INDEX('[1]Unit _Table'!B:B, MATCH(H3400, '[1]Unit _Table'!A:A)), "")</f>
        <v/>
      </c>
      <c r="O3400" t="s">
        <v>8</v>
      </c>
      <c r="S3400" t="b">
        <v>0</v>
      </c>
    </row>
    <row r="3401" spans="1:19">
      <c r="A3401" s="1">
        <v>3399</v>
      </c>
      <c r="B3401" t="s">
        <v>33</v>
      </c>
      <c r="C3401" t="s">
        <v>35</v>
      </c>
      <c r="D3401" t="s">
        <v>339</v>
      </c>
      <c r="F3401" t="s">
        <v>308</v>
      </c>
      <c r="I3401" t="e">
        <f>IF(Table13[[#This Row],[Measurement_Kind]]="number", 1000, IF(Table13[[#This Row],[Measurement_Kind]]=OR("boolean", "str"), 1, "N/A"))</f>
        <v>#VALUE!</v>
      </c>
      <c r="N3401" t="str">
        <f>_xlfn.IFNA(INDEX('[1]Unit _Table'!B:B, MATCH(H3401, '[1]Unit _Table'!A:A)), "")</f>
        <v/>
      </c>
      <c r="O3401" t="s">
        <v>8</v>
      </c>
      <c r="S3401" t="b">
        <v>0</v>
      </c>
    </row>
    <row r="3402" spans="1:19">
      <c r="A3402" s="1">
        <v>3400</v>
      </c>
      <c r="B3402" t="s">
        <v>33</v>
      </c>
      <c r="C3402" t="s">
        <v>479</v>
      </c>
      <c r="D3402" t="s">
        <v>339</v>
      </c>
      <c r="F3402" t="s">
        <v>308</v>
      </c>
      <c r="I3402" t="e">
        <f>IF(Table13[[#This Row],[Measurement_Kind]]="number", 1000, IF(Table13[[#This Row],[Measurement_Kind]]=OR("boolean", "str"), 1, "N/A"))</f>
        <v>#VALUE!</v>
      </c>
      <c r="N3402" t="str">
        <f>_xlfn.IFNA(INDEX('[1]Unit _Table'!B:B, MATCH(H3402, '[1]Unit _Table'!A:A)), "")</f>
        <v/>
      </c>
      <c r="O3402" t="s">
        <v>8</v>
      </c>
      <c r="S3402" t="b">
        <v>0</v>
      </c>
    </row>
    <row r="3403" spans="1:19">
      <c r="A3403" s="1">
        <v>3401</v>
      </c>
      <c r="B3403" t="s">
        <v>45</v>
      </c>
      <c r="C3403" t="s">
        <v>47</v>
      </c>
      <c r="D3403" t="s">
        <v>339</v>
      </c>
      <c r="F3403" t="s">
        <v>308</v>
      </c>
      <c r="I3403" t="e">
        <f>IF(Table13[[#This Row],[Measurement_Kind]]="number", 1000, IF(Table13[[#This Row],[Measurement_Kind]]=OR("boolean", "str"), 1, "N/A"))</f>
        <v>#VALUE!</v>
      </c>
      <c r="N3403" t="str">
        <f>_xlfn.IFNA(INDEX('[1]Unit _Table'!B:B, MATCH(H3403, '[1]Unit _Table'!A:A)), "")</f>
        <v/>
      </c>
      <c r="O3403" t="s">
        <v>8</v>
      </c>
      <c r="S3403" t="b">
        <v>0</v>
      </c>
    </row>
    <row r="3404" spans="1:19">
      <c r="A3404" s="1">
        <v>3402</v>
      </c>
      <c r="B3404" t="s">
        <v>45</v>
      </c>
      <c r="C3404" t="s">
        <v>48</v>
      </c>
      <c r="D3404" t="s">
        <v>339</v>
      </c>
      <c r="F3404" t="s">
        <v>308</v>
      </c>
      <c r="I3404" t="e">
        <f>IF(Table13[[#This Row],[Measurement_Kind]]="number", 1000, IF(Table13[[#This Row],[Measurement_Kind]]=OR("boolean", "str"), 1, "N/A"))</f>
        <v>#VALUE!</v>
      </c>
      <c r="N3404" t="str">
        <f>_xlfn.IFNA(INDEX('[1]Unit _Table'!B:B, MATCH(H3404, '[1]Unit _Table'!A:A)), "")</f>
        <v/>
      </c>
      <c r="O3404" t="s">
        <v>8</v>
      </c>
      <c r="S3404" t="b">
        <v>0</v>
      </c>
    </row>
    <row r="3405" spans="1:19">
      <c r="A3405" s="1">
        <v>3403</v>
      </c>
      <c r="B3405" t="s">
        <v>45</v>
      </c>
      <c r="C3405" t="s">
        <v>49</v>
      </c>
      <c r="D3405" t="s">
        <v>339</v>
      </c>
      <c r="F3405" t="s">
        <v>308</v>
      </c>
      <c r="I3405" t="e">
        <f>IF(Table13[[#This Row],[Measurement_Kind]]="number", 1000, IF(Table13[[#This Row],[Measurement_Kind]]=OR("boolean", "str"), 1, "N/A"))</f>
        <v>#VALUE!</v>
      </c>
      <c r="N3405" t="str">
        <f>_xlfn.IFNA(INDEX('[1]Unit _Table'!B:B, MATCH(H3405, '[1]Unit _Table'!A:A)), "")</f>
        <v/>
      </c>
      <c r="O3405" t="s">
        <v>8</v>
      </c>
      <c r="S3405" t="b">
        <v>0</v>
      </c>
    </row>
    <row r="3406" spans="1:19">
      <c r="A3406" s="1">
        <v>3404</v>
      </c>
      <c r="B3406" t="s">
        <v>45</v>
      </c>
      <c r="C3406" t="s">
        <v>50</v>
      </c>
      <c r="D3406" t="s">
        <v>339</v>
      </c>
      <c r="F3406" t="s">
        <v>308</v>
      </c>
      <c r="I3406" t="e">
        <f>IF(Table13[[#This Row],[Measurement_Kind]]="number", 1000, IF(Table13[[#This Row],[Measurement_Kind]]=OR("boolean", "str"), 1, "N/A"))</f>
        <v>#VALUE!</v>
      </c>
      <c r="N3406" t="str">
        <f>_xlfn.IFNA(INDEX('[1]Unit _Table'!B:B, MATCH(H3406, '[1]Unit _Table'!A:A)), "")</f>
        <v/>
      </c>
      <c r="O3406" t="s">
        <v>8</v>
      </c>
      <c r="S3406" t="b">
        <v>0</v>
      </c>
    </row>
    <row r="3407" spans="1:19">
      <c r="A3407" s="1">
        <v>3405</v>
      </c>
      <c r="B3407" t="s">
        <v>45</v>
      </c>
      <c r="C3407" t="s">
        <v>52</v>
      </c>
      <c r="D3407" t="s">
        <v>339</v>
      </c>
      <c r="F3407" t="s">
        <v>308</v>
      </c>
      <c r="I3407" t="e">
        <f>IF(Table13[[#This Row],[Measurement_Kind]]="number", 1000, IF(Table13[[#This Row],[Measurement_Kind]]=OR("boolean", "str"), 1, "N/A"))</f>
        <v>#VALUE!</v>
      </c>
      <c r="N3407" t="str">
        <f>_xlfn.IFNA(INDEX('[1]Unit _Table'!B:B, MATCH(H3407, '[1]Unit _Table'!A:A)), "")</f>
        <v/>
      </c>
      <c r="O3407" t="s">
        <v>8</v>
      </c>
      <c r="S3407" t="b">
        <v>0</v>
      </c>
    </row>
    <row r="3408" spans="1:19">
      <c r="A3408" s="1">
        <v>3406</v>
      </c>
      <c r="B3408" t="s">
        <v>45</v>
      </c>
      <c r="C3408" t="s">
        <v>53</v>
      </c>
      <c r="D3408" t="s">
        <v>339</v>
      </c>
      <c r="F3408" t="s">
        <v>308</v>
      </c>
      <c r="I3408" t="e">
        <f>IF(Table13[[#This Row],[Measurement_Kind]]="number", 1000, IF(Table13[[#This Row],[Measurement_Kind]]=OR("boolean", "str"), 1, "N/A"))</f>
        <v>#VALUE!</v>
      </c>
      <c r="N3408" t="str">
        <f>_xlfn.IFNA(INDEX('[1]Unit _Table'!B:B, MATCH(H3408, '[1]Unit _Table'!A:A)), "")</f>
        <v/>
      </c>
      <c r="O3408" t="s">
        <v>8</v>
      </c>
      <c r="S3408" t="b">
        <v>0</v>
      </c>
    </row>
    <row r="3409" spans="1:19">
      <c r="A3409" s="1">
        <v>3407</v>
      </c>
      <c r="B3409" t="s">
        <v>45</v>
      </c>
      <c r="C3409" t="s">
        <v>54</v>
      </c>
      <c r="D3409" t="s">
        <v>339</v>
      </c>
      <c r="F3409" t="s">
        <v>308</v>
      </c>
      <c r="I3409" t="e">
        <f>IF(Table13[[#This Row],[Measurement_Kind]]="number", 1000, IF(Table13[[#This Row],[Measurement_Kind]]=OR("boolean", "str"), 1, "N/A"))</f>
        <v>#VALUE!</v>
      </c>
      <c r="N3409" t="str">
        <f>_xlfn.IFNA(INDEX('[1]Unit _Table'!B:B, MATCH(H3409, '[1]Unit _Table'!A:A)), "")</f>
        <v/>
      </c>
      <c r="O3409" t="s">
        <v>8</v>
      </c>
      <c r="S3409" t="b">
        <v>0</v>
      </c>
    </row>
    <row r="3410" spans="1:19">
      <c r="A3410" s="1">
        <v>3408</v>
      </c>
      <c r="B3410" t="s">
        <v>45</v>
      </c>
      <c r="C3410" t="s">
        <v>55</v>
      </c>
      <c r="D3410" t="s">
        <v>339</v>
      </c>
      <c r="F3410" t="s">
        <v>308</v>
      </c>
      <c r="I3410" t="e">
        <f>IF(Table13[[#This Row],[Measurement_Kind]]="number", 1000, IF(Table13[[#This Row],[Measurement_Kind]]=OR("boolean", "str"), 1, "N/A"))</f>
        <v>#VALUE!</v>
      </c>
      <c r="N3410" t="str">
        <f>_xlfn.IFNA(INDEX('[1]Unit _Table'!B:B, MATCH(H3410, '[1]Unit _Table'!A:A)), "")</f>
        <v/>
      </c>
      <c r="O3410" t="s">
        <v>8</v>
      </c>
      <c r="S3410" t="b">
        <v>0</v>
      </c>
    </row>
    <row r="3411" spans="1:19">
      <c r="A3411" s="1">
        <v>3409</v>
      </c>
      <c r="B3411" t="s">
        <v>45</v>
      </c>
      <c r="C3411" t="s">
        <v>56</v>
      </c>
      <c r="D3411" t="s">
        <v>339</v>
      </c>
      <c r="F3411" t="s">
        <v>308</v>
      </c>
      <c r="I3411" t="e">
        <f>IF(Table13[[#This Row],[Measurement_Kind]]="number", 1000, IF(Table13[[#This Row],[Measurement_Kind]]=OR("boolean", "str"), 1, "N/A"))</f>
        <v>#VALUE!</v>
      </c>
      <c r="N3411" t="str">
        <f>_xlfn.IFNA(INDEX('[1]Unit _Table'!B:B, MATCH(H3411, '[1]Unit _Table'!A:A)), "")</f>
        <v/>
      </c>
      <c r="O3411" t="s">
        <v>8</v>
      </c>
      <c r="S3411" t="b">
        <v>0</v>
      </c>
    </row>
    <row r="3412" spans="1:19">
      <c r="A3412" s="1">
        <v>3410</v>
      </c>
      <c r="B3412" t="s">
        <v>45</v>
      </c>
      <c r="C3412" t="s">
        <v>57</v>
      </c>
      <c r="D3412" t="s">
        <v>339</v>
      </c>
      <c r="F3412" t="s">
        <v>308</v>
      </c>
      <c r="I3412" t="e">
        <f>IF(Table13[[#This Row],[Measurement_Kind]]="number", 1000, IF(Table13[[#This Row],[Measurement_Kind]]=OR("boolean", "str"), 1, "N/A"))</f>
        <v>#VALUE!</v>
      </c>
      <c r="N3412" t="str">
        <f>_xlfn.IFNA(INDEX('[1]Unit _Table'!B:B, MATCH(H3412, '[1]Unit _Table'!A:A)), "")</f>
        <v/>
      </c>
      <c r="O3412" t="s">
        <v>8</v>
      </c>
      <c r="S3412" t="b">
        <v>0</v>
      </c>
    </row>
    <row r="3413" spans="1:19">
      <c r="A3413" s="1">
        <v>3411</v>
      </c>
      <c r="B3413" t="s">
        <v>45</v>
      </c>
      <c r="C3413" t="s">
        <v>58</v>
      </c>
      <c r="D3413" t="s">
        <v>339</v>
      </c>
      <c r="F3413" t="s">
        <v>308</v>
      </c>
      <c r="I3413" t="e">
        <f>IF(Table13[[#This Row],[Measurement_Kind]]="number", 1000, IF(Table13[[#This Row],[Measurement_Kind]]=OR("boolean", "str"), 1, "N/A"))</f>
        <v>#VALUE!</v>
      </c>
      <c r="N3413" t="str">
        <f>_xlfn.IFNA(INDEX('[1]Unit _Table'!B:B, MATCH(H3413, '[1]Unit _Table'!A:A)), "")</f>
        <v/>
      </c>
      <c r="O3413" t="s">
        <v>8</v>
      </c>
      <c r="S3413" t="b">
        <v>0</v>
      </c>
    </row>
    <row r="3414" spans="1:19">
      <c r="A3414" s="1">
        <v>3412</v>
      </c>
      <c r="B3414" t="s">
        <v>45</v>
      </c>
      <c r="C3414" t="s">
        <v>59</v>
      </c>
      <c r="D3414" t="s">
        <v>339</v>
      </c>
      <c r="F3414" t="s">
        <v>308</v>
      </c>
      <c r="I3414" t="e">
        <f>IF(Table13[[#This Row],[Measurement_Kind]]="number", 1000, IF(Table13[[#This Row],[Measurement_Kind]]=OR("boolean", "str"), 1, "N/A"))</f>
        <v>#VALUE!</v>
      </c>
      <c r="N3414" t="str">
        <f>_xlfn.IFNA(INDEX('[1]Unit _Table'!B:B, MATCH(H3414, '[1]Unit _Table'!A:A)), "")</f>
        <v/>
      </c>
      <c r="O3414" t="s">
        <v>8</v>
      </c>
      <c r="S3414" t="b">
        <v>0</v>
      </c>
    </row>
    <row r="3415" spans="1:19">
      <c r="A3415" s="1">
        <v>3413</v>
      </c>
      <c r="B3415" t="s">
        <v>45</v>
      </c>
      <c r="C3415" t="s">
        <v>60</v>
      </c>
      <c r="D3415" t="s">
        <v>339</v>
      </c>
      <c r="F3415" t="s">
        <v>308</v>
      </c>
      <c r="I3415" t="e">
        <f>IF(Table13[[#This Row],[Measurement_Kind]]="number", 1000, IF(Table13[[#This Row],[Measurement_Kind]]=OR("boolean", "str"), 1, "N/A"))</f>
        <v>#VALUE!</v>
      </c>
      <c r="N3415" t="str">
        <f>_xlfn.IFNA(INDEX('[1]Unit _Table'!B:B, MATCH(H3415, '[1]Unit _Table'!A:A)), "")</f>
        <v/>
      </c>
      <c r="O3415" t="s">
        <v>8</v>
      </c>
      <c r="S3415" t="b">
        <v>0</v>
      </c>
    </row>
    <row r="3416" spans="1:19">
      <c r="A3416" s="1">
        <v>3414</v>
      </c>
      <c r="B3416" t="s">
        <v>45</v>
      </c>
      <c r="C3416" t="s">
        <v>120</v>
      </c>
      <c r="D3416" t="s">
        <v>339</v>
      </c>
      <c r="F3416" t="s">
        <v>308</v>
      </c>
      <c r="I3416" t="e">
        <f>IF(Table13[[#This Row],[Measurement_Kind]]="number", 1000, IF(Table13[[#This Row],[Measurement_Kind]]=OR("boolean", "str"), 1, "N/A"))</f>
        <v>#VALUE!</v>
      </c>
      <c r="N3416" t="str">
        <f>_xlfn.IFNA(INDEX('[1]Unit _Table'!B:B, MATCH(H3416, '[1]Unit _Table'!A:A)), "")</f>
        <v/>
      </c>
      <c r="O3416" t="s">
        <v>8</v>
      </c>
      <c r="S3416" t="b">
        <v>0</v>
      </c>
    </row>
    <row r="3417" spans="1:19">
      <c r="A3417" s="1">
        <v>3415</v>
      </c>
      <c r="B3417" t="s">
        <v>45</v>
      </c>
      <c r="C3417" t="s">
        <v>61</v>
      </c>
      <c r="D3417" t="s">
        <v>339</v>
      </c>
      <c r="F3417" t="s">
        <v>308</v>
      </c>
      <c r="I3417" t="e">
        <f>IF(Table13[[#This Row],[Measurement_Kind]]="number", 1000, IF(Table13[[#This Row],[Measurement_Kind]]=OR("boolean", "str"), 1, "N/A"))</f>
        <v>#VALUE!</v>
      </c>
      <c r="N3417" t="str">
        <f>_xlfn.IFNA(INDEX('[1]Unit _Table'!B:B, MATCH(H3417, '[1]Unit _Table'!A:A)), "")</f>
        <v/>
      </c>
      <c r="O3417" t="s">
        <v>8</v>
      </c>
      <c r="S3417" t="b">
        <v>0</v>
      </c>
    </row>
    <row r="3418" spans="1:19">
      <c r="A3418" s="1">
        <v>3416</v>
      </c>
      <c r="B3418" t="s">
        <v>45</v>
      </c>
      <c r="C3418" t="s">
        <v>62</v>
      </c>
      <c r="D3418" t="s">
        <v>339</v>
      </c>
      <c r="F3418" t="s">
        <v>308</v>
      </c>
      <c r="I3418" t="e">
        <f>IF(Table13[[#This Row],[Measurement_Kind]]="number", 1000, IF(Table13[[#This Row],[Measurement_Kind]]=OR("boolean", "str"), 1, "N/A"))</f>
        <v>#VALUE!</v>
      </c>
      <c r="N3418" t="str">
        <f>_xlfn.IFNA(INDEX('[1]Unit _Table'!B:B, MATCH(H3418, '[1]Unit _Table'!A:A)), "")</f>
        <v/>
      </c>
      <c r="O3418" t="s">
        <v>8</v>
      </c>
      <c r="S3418" t="b">
        <v>0</v>
      </c>
    </row>
    <row r="3419" spans="1:19">
      <c r="A3419" s="1">
        <v>3417</v>
      </c>
      <c r="B3419" t="s">
        <v>45</v>
      </c>
      <c r="C3419" t="s">
        <v>63</v>
      </c>
      <c r="D3419" t="s">
        <v>339</v>
      </c>
      <c r="F3419" t="s">
        <v>308</v>
      </c>
      <c r="I3419">
        <v>1</v>
      </c>
      <c r="L3419" t="s">
        <v>541</v>
      </c>
      <c r="M3419" t="s">
        <v>298</v>
      </c>
      <c r="N3419" t="str">
        <f>_xlfn.IFNA(INDEX('[1]Unit _Table'!B:B, MATCH(H3419, '[1]Unit _Table'!A:A)), "")</f>
        <v/>
      </c>
      <c r="O3419" t="s">
        <v>8</v>
      </c>
      <c r="S3419" t="b">
        <v>0</v>
      </c>
    </row>
    <row r="3420" spans="1:19">
      <c r="A3420" s="1">
        <v>3418</v>
      </c>
      <c r="B3420" t="s">
        <v>45</v>
      </c>
      <c r="C3420" t="s">
        <v>65</v>
      </c>
      <c r="D3420" t="s">
        <v>339</v>
      </c>
      <c r="F3420" t="s">
        <v>308</v>
      </c>
      <c r="I3420" t="e">
        <f>IF(Table13[[#This Row],[Measurement_Kind]]="number", 1000, IF(Table13[[#This Row],[Measurement_Kind]]=OR("boolean", "str"), 1, "N/A"))</f>
        <v>#VALUE!</v>
      </c>
      <c r="N3420" t="str">
        <f>_xlfn.IFNA(INDEX('[1]Unit _Table'!B:B, MATCH(H3420, '[1]Unit _Table'!A:A)), "")</f>
        <v/>
      </c>
      <c r="O3420" t="s">
        <v>8</v>
      </c>
      <c r="S3420" t="b">
        <v>0</v>
      </c>
    </row>
    <row r="3421" spans="1:19">
      <c r="A3421" s="1">
        <v>3419</v>
      </c>
      <c r="B3421" t="s">
        <v>45</v>
      </c>
      <c r="C3421" t="s">
        <v>66</v>
      </c>
      <c r="D3421" t="s">
        <v>339</v>
      </c>
      <c r="F3421" t="s">
        <v>308</v>
      </c>
      <c r="I3421" t="e">
        <f>IF(Table13[[#This Row],[Measurement_Kind]]="number", 1000, IF(Table13[[#This Row],[Measurement_Kind]]=OR("boolean", "str"), 1, "N/A"))</f>
        <v>#VALUE!</v>
      </c>
      <c r="N3421" t="str">
        <f>_xlfn.IFNA(INDEX('[1]Unit _Table'!B:B, MATCH(H3421, '[1]Unit _Table'!A:A)), "")</f>
        <v/>
      </c>
      <c r="O3421" t="s">
        <v>8</v>
      </c>
      <c r="S3421" t="b">
        <v>0</v>
      </c>
    </row>
    <row r="3422" spans="1:19">
      <c r="A3422" s="1">
        <v>3420</v>
      </c>
      <c r="B3422" t="s">
        <v>45</v>
      </c>
      <c r="C3422" t="s">
        <v>67</v>
      </c>
      <c r="D3422" t="s">
        <v>339</v>
      </c>
      <c r="F3422" t="s">
        <v>308</v>
      </c>
      <c r="I3422" t="e">
        <f>IF(Table13[[#This Row],[Measurement_Kind]]="number", 1000, IF(Table13[[#This Row],[Measurement_Kind]]=OR("boolean", "str"), 1, "N/A"))</f>
        <v>#VALUE!</v>
      </c>
      <c r="N3422" t="str">
        <f>_xlfn.IFNA(INDEX('[1]Unit _Table'!B:B, MATCH(H3422, '[1]Unit _Table'!A:A)), "")</f>
        <v/>
      </c>
      <c r="O3422" t="s">
        <v>8</v>
      </c>
      <c r="S3422" t="b">
        <v>0</v>
      </c>
    </row>
    <row r="3423" spans="1:19">
      <c r="A3423" s="1">
        <v>3421</v>
      </c>
      <c r="B3423" t="s">
        <v>45</v>
      </c>
      <c r="C3423" t="s">
        <v>68</v>
      </c>
      <c r="D3423" t="s">
        <v>339</v>
      </c>
      <c r="F3423" t="s">
        <v>308</v>
      </c>
      <c r="I3423" t="e">
        <f>IF(Table13[[#This Row],[Measurement_Kind]]="number", 1000, IF(Table13[[#This Row],[Measurement_Kind]]=OR("boolean", "str"), 1, "N/A"))</f>
        <v>#VALUE!</v>
      </c>
      <c r="N3423" t="str">
        <f>_xlfn.IFNA(INDEX('[1]Unit _Table'!B:B, MATCH(H3423, '[1]Unit _Table'!A:A)), "")</f>
        <v/>
      </c>
      <c r="O3423" t="s">
        <v>8</v>
      </c>
      <c r="S3423" t="b">
        <v>0</v>
      </c>
    </row>
    <row r="3424" spans="1:19">
      <c r="A3424" s="1">
        <v>3422</v>
      </c>
      <c r="B3424" t="s">
        <v>45</v>
      </c>
      <c r="C3424" t="s">
        <v>70</v>
      </c>
      <c r="D3424" t="s">
        <v>339</v>
      </c>
      <c r="F3424" t="s">
        <v>308</v>
      </c>
      <c r="I3424" t="e">
        <f>IF(Table13[[#This Row],[Measurement_Kind]]="number", 1000, IF(Table13[[#This Row],[Measurement_Kind]]=OR("boolean", "str"), 1, "N/A"))</f>
        <v>#VALUE!</v>
      </c>
      <c r="N3424" t="str">
        <f>_xlfn.IFNA(INDEX('[1]Unit _Table'!B:B, MATCH(H3424, '[1]Unit _Table'!A:A)), "")</f>
        <v/>
      </c>
      <c r="O3424" t="s">
        <v>8</v>
      </c>
      <c r="S3424" t="b">
        <v>0</v>
      </c>
    </row>
    <row r="3425" spans="1:19">
      <c r="A3425" s="1">
        <v>3423</v>
      </c>
      <c r="B3425" t="s">
        <v>45</v>
      </c>
      <c r="C3425" t="s">
        <v>71</v>
      </c>
      <c r="D3425" t="s">
        <v>339</v>
      </c>
      <c r="F3425" t="s">
        <v>308</v>
      </c>
      <c r="I3425" t="e">
        <f>IF(Table13[[#This Row],[Measurement_Kind]]="number", 1000, IF(Table13[[#This Row],[Measurement_Kind]]=OR("boolean", "str"), 1, "N/A"))</f>
        <v>#VALUE!</v>
      </c>
      <c r="N3425" t="str">
        <f>_xlfn.IFNA(INDEX('[1]Unit _Table'!B:B, MATCH(H3425, '[1]Unit _Table'!A:A)), "")</f>
        <v/>
      </c>
      <c r="O3425" t="s">
        <v>8</v>
      </c>
      <c r="S3425" t="b">
        <v>0</v>
      </c>
    </row>
    <row r="3426" spans="1:19">
      <c r="A3426" s="1">
        <v>3424</v>
      </c>
      <c r="B3426" t="s">
        <v>45</v>
      </c>
      <c r="C3426" t="s">
        <v>72</v>
      </c>
      <c r="D3426" t="s">
        <v>339</v>
      </c>
      <c r="F3426" t="s">
        <v>308</v>
      </c>
      <c r="I3426" t="e">
        <f>IF(Table13[[#This Row],[Measurement_Kind]]="number", 1000, IF(Table13[[#This Row],[Measurement_Kind]]=OR("boolean", "str"), 1, "N/A"))</f>
        <v>#VALUE!</v>
      </c>
      <c r="N3426" t="str">
        <f>_xlfn.IFNA(INDEX('[1]Unit _Table'!B:B, MATCH(H3426, '[1]Unit _Table'!A:A)), "")</f>
        <v/>
      </c>
      <c r="O3426" t="s">
        <v>8</v>
      </c>
      <c r="S3426" t="b">
        <v>0</v>
      </c>
    </row>
    <row r="3427" spans="1:19">
      <c r="A3427" s="1">
        <v>3425</v>
      </c>
      <c r="B3427" t="s">
        <v>45</v>
      </c>
      <c r="C3427" t="s">
        <v>121</v>
      </c>
      <c r="D3427" t="s">
        <v>339</v>
      </c>
      <c r="F3427" t="s">
        <v>308</v>
      </c>
      <c r="I3427" t="e">
        <f>IF(Table13[[#This Row],[Measurement_Kind]]="number", 1000, IF(Table13[[#This Row],[Measurement_Kind]]=OR("boolean", "str"), 1, "N/A"))</f>
        <v>#VALUE!</v>
      </c>
      <c r="N3427" t="str">
        <f>_xlfn.IFNA(INDEX('[1]Unit _Table'!B:B, MATCH(H3427, '[1]Unit _Table'!A:A)), "")</f>
        <v/>
      </c>
      <c r="O3427" t="s">
        <v>8</v>
      </c>
      <c r="S3427" t="b">
        <v>0</v>
      </c>
    </row>
    <row r="3428" spans="1:19">
      <c r="A3428" s="1">
        <v>3426</v>
      </c>
      <c r="B3428" t="s">
        <v>45</v>
      </c>
      <c r="C3428" t="s">
        <v>74</v>
      </c>
      <c r="D3428" t="s">
        <v>339</v>
      </c>
      <c r="F3428" t="s">
        <v>308</v>
      </c>
      <c r="I3428" t="e">
        <f>IF(Table13[[#This Row],[Measurement_Kind]]="number", 1000, IF(Table13[[#This Row],[Measurement_Kind]]=OR("boolean", "str"), 1, "N/A"))</f>
        <v>#VALUE!</v>
      </c>
      <c r="N3428" t="str">
        <f>_xlfn.IFNA(INDEX('[1]Unit _Table'!B:B, MATCH(H3428, '[1]Unit _Table'!A:A)), "")</f>
        <v/>
      </c>
      <c r="O3428" t="s">
        <v>8</v>
      </c>
      <c r="S3428" t="b">
        <v>0</v>
      </c>
    </row>
    <row r="3429" spans="1:19">
      <c r="A3429" s="1">
        <v>3427</v>
      </c>
      <c r="B3429" t="s">
        <v>45</v>
      </c>
      <c r="C3429" t="s">
        <v>75</v>
      </c>
      <c r="D3429" t="s">
        <v>339</v>
      </c>
      <c r="F3429" t="s">
        <v>308</v>
      </c>
      <c r="I3429" t="e">
        <f>IF(Table13[[#This Row],[Measurement_Kind]]="number", 1000, IF(Table13[[#This Row],[Measurement_Kind]]=OR("boolean", "str"), 1, "N/A"))</f>
        <v>#VALUE!</v>
      </c>
      <c r="N3429" t="str">
        <f>_xlfn.IFNA(INDEX('[1]Unit _Table'!B:B, MATCH(H3429, '[1]Unit _Table'!A:A)), "")</f>
        <v/>
      </c>
      <c r="O3429" t="s">
        <v>8</v>
      </c>
      <c r="S3429" t="b">
        <v>0</v>
      </c>
    </row>
    <row r="3430" spans="1:19">
      <c r="A3430" s="1">
        <v>3428</v>
      </c>
      <c r="B3430" t="s">
        <v>45</v>
      </c>
      <c r="C3430" t="s">
        <v>77</v>
      </c>
      <c r="D3430" t="s">
        <v>339</v>
      </c>
      <c r="F3430" t="s">
        <v>308</v>
      </c>
      <c r="I3430" t="e">
        <f>IF(Table13[[#This Row],[Measurement_Kind]]="number", 1000, IF(Table13[[#This Row],[Measurement_Kind]]=OR("boolean", "str"), 1, "N/A"))</f>
        <v>#VALUE!</v>
      </c>
      <c r="N3430" t="str">
        <f>_xlfn.IFNA(INDEX('[1]Unit _Table'!B:B, MATCH(H3430, '[1]Unit _Table'!A:A)), "")</f>
        <v/>
      </c>
      <c r="O3430" t="s">
        <v>8</v>
      </c>
      <c r="S3430" t="b">
        <v>0</v>
      </c>
    </row>
    <row r="3431" spans="1:19">
      <c r="A3431" s="1">
        <v>3429</v>
      </c>
      <c r="B3431" t="s">
        <v>45</v>
      </c>
      <c r="C3431" t="s">
        <v>78</v>
      </c>
      <c r="D3431" t="s">
        <v>339</v>
      </c>
      <c r="F3431" t="s">
        <v>308</v>
      </c>
      <c r="I3431" t="e">
        <f>IF(Table13[[#This Row],[Measurement_Kind]]="number", 1000, IF(Table13[[#This Row],[Measurement_Kind]]=OR("boolean", "str"), 1, "N/A"))</f>
        <v>#VALUE!</v>
      </c>
      <c r="N3431" t="str">
        <f>_xlfn.IFNA(INDEX('[1]Unit _Table'!B:B, MATCH(H3431, '[1]Unit _Table'!A:A)), "")</f>
        <v/>
      </c>
      <c r="O3431" t="s">
        <v>8</v>
      </c>
      <c r="S3431" t="b">
        <v>0</v>
      </c>
    </row>
    <row r="3432" spans="1:19">
      <c r="A3432" s="1">
        <v>3430</v>
      </c>
      <c r="B3432" t="s">
        <v>45</v>
      </c>
      <c r="C3432" t="s">
        <v>79</v>
      </c>
      <c r="D3432" t="s">
        <v>339</v>
      </c>
      <c r="F3432" t="s">
        <v>308</v>
      </c>
      <c r="I3432" t="e">
        <f>IF(Table13[[#This Row],[Measurement_Kind]]="number", 1000, IF(Table13[[#This Row],[Measurement_Kind]]=OR("boolean", "str"), 1, "N/A"))</f>
        <v>#VALUE!</v>
      </c>
      <c r="N3432" t="str">
        <f>_xlfn.IFNA(INDEX('[1]Unit _Table'!B:B, MATCH(H3432, '[1]Unit _Table'!A:A)), "")</f>
        <v/>
      </c>
      <c r="O3432" t="s">
        <v>8</v>
      </c>
      <c r="S3432" t="b">
        <v>0</v>
      </c>
    </row>
    <row r="3433" spans="1:19">
      <c r="A3433" s="1">
        <v>3431</v>
      </c>
      <c r="B3433" t="s">
        <v>45</v>
      </c>
      <c r="C3433" t="s">
        <v>80</v>
      </c>
      <c r="D3433" t="s">
        <v>339</v>
      </c>
      <c r="F3433" t="s">
        <v>308</v>
      </c>
      <c r="I3433" t="e">
        <f>IF(Table13[[#This Row],[Measurement_Kind]]="number", 1000, IF(Table13[[#This Row],[Measurement_Kind]]=OR("boolean", "str"), 1, "N/A"))</f>
        <v>#VALUE!</v>
      </c>
      <c r="N3433" t="str">
        <f>_xlfn.IFNA(INDEX('[1]Unit _Table'!B:B, MATCH(H3433, '[1]Unit _Table'!A:A)), "")</f>
        <v/>
      </c>
      <c r="O3433" t="s">
        <v>8</v>
      </c>
      <c r="S3433" t="b">
        <v>0</v>
      </c>
    </row>
    <row r="3434" spans="1:19">
      <c r="A3434" s="1">
        <v>3432</v>
      </c>
      <c r="B3434" t="s">
        <v>45</v>
      </c>
      <c r="C3434" t="s">
        <v>89</v>
      </c>
      <c r="D3434" t="s">
        <v>339</v>
      </c>
      <c r="F3434" t="s">
        <v>308</v>
      </c>
      <c r="I3434" t="e">
        <f>IF(Table13[[#This Row],[Measurement_Kind]]="number", 1000, IF(Table13[[#This Row],[Measurement_Kind]]=OR("boolean", "str"), 1, "N/A"))</f>
        <v>#VALUE!</v>
      </c>
      <c r="N3434" t="str">
        <f>_xlfn.IFNA(INDEX('[1]Unit _Table'!B:B, MATCH(H3434, '[1]Unit _Table'!A:A)), "")</f>
        <v/>
      </c>
      <c r="O3434" t="s">
        <v>8</v>
      </c>
      <c r="S3434" t="b">
        <v>0</v>
      </c>
    </row>
    <row r="3435" spans="1:19">
      <c r="A3435" s="1">
        <v>3433</v>
      </c>
      <c r="B3435" t="s">
        <v>45</v>
      </c>
      <c r="C3435" t="s">
        <v>90</v>
      </c>
      <c r="D3435" t="s">
        <v>339</v>
      </c>
      <c r="F3435" t="s">
        <v>308</v>
      </c>
      <c r="I3435" t="e">
        <f>IF(Table13[[#This Row],[Measurement_Kind]]="number", 1000, IF(Table13[[#This Row],[Measurement_Kind]]=OR("boolean", "str"), 1, "N/A"))</f>
        <v>#VALUE!</v>
      </c>
      <c r="N3435" t="str">
        <f>_xlfn.IFNA(INDEX('[1]Unit _Table'!B:B, MATCH(H3435, '[1]Unit _Table'!A:A)), "")</f>
        <v/>
      </c>
      <c r="O3435" t="s">
        <v>8</v>
      </c>
      <c r="S3435" t="b">
        <v>0</v>
      </c>
    </row>
    <row r="3436" spans="1:19">
      <c r="A3436" s="1">
        <v>3434</v>
      </c>
      <c r="B3436" t="s">
        <v>45</v>
      </c>
      <c r="C3436" t="s">
        <v>91</v>
      </c>
      <c r="D3436" t="s">
        <v>339</v>
      </c>
      <c r="F3436" t="s">
        <v>308</v>
      </c>
      <c r="I3436" t="e">
        <f>IF(Table13[[#This Row],[Measurement_Kind]]="number", 1000, IF(Table13[[#This Row],[Measurement_Kind]]=OR("boolean", "str"), 1, "N/A"))</f>
        <v>#VALUE!</v>
      </c>
      <c r="N3436" t="str">
        <f>_xlfn.IFNA(INDEX('[1]Unit _Table'!B:B, MATCH(H3436, '[1]Unit _Table'!A:A)), "")</f>
        <v/>
      </c>
      <c r="O3436" t="s">
        <v>8</v>
      </c>
      <c r="S3436" t="b">
        <v>0</v>
      </c>
    </row>
    <row r="3437" spans="1:19">
      <c r="A3437" s="1">
        <v>3435</v>
      </c>
      <c r="B3437" t="s">
        <v>45</v>
      </c>
      <c r="C3437" t="s">
        <v>92</v>
      </c>
      <c r="D3437" t="s">
        <v>339</v>
      </c>
      <c r="F3437" t="s">
        <v>308</v>
      </c>
      <c r="I3437" t="e">
        <f>IF(Table13[[#This Row],[Measurement_Kind]]="number", 1000, IF(Table13[[#This Row],[Measurement_Kind]]=OR("boolean", "str"), 1, "N/A"))</f>
        <v>#VALUE!</v>
      </c>
      <c r="N3437" t="str">
        <f>_xlfn.IFNA(INDEX('[1]Unit _Table'!B:B, MATCH(H3437, '[1]Unit _Table'!A:A)), "")</f>
        <v/>
      </c>
      <c r="O3437" t="s">
        <v>8</v>
      </c>
      <c r="S3437" t="b">
        <v>0</v>
      </c>
    </row>
    <row r="3438" spans="1:19">
      <c r="A3438" s="1">
        <v>3436</v>
      </c>
      <c r="B3438" t="s">
        <v>21</v>
      </c>
      <c r="C3438" t="s">
        <v>174</v>
      </c>
      <c r="D3438" t="s">
        <v>338</v>
      </c>
      <c r="E3438" t="s">
        <v>400</v>
      </c>
      <c r="F3438" t="s">
        <v>399</v>
      </c>
      <c r="H3438" t="s">
        <v>383</v>
      </c>
      <c r="I3438">
        <v>1000</v>
      </c>
      <c r="K3438" t="s">
        <v>425</v>
      </c>
      <c r="L3438" t="s">
        <v>423</v>
      </c>
      <c r="M3438" t="s">
        <v>380</v>
      </c>
      <c r="N3438" t="str">
        <f>_xlfn.IFNA(INDEX('[1]Unit _Table'!B:B, MATCH(H3438, '[1]Unit _Table'!$A$1:$A$1000)), "")</f>
        <v>fahrenheit</v>
      </c>
      <c r="O3438" t="s">
        <v>8</v>
      </c>
      <c r="S3438" t="b">
        <v>0</v>
      </c>
    </row>
    <row r="3439" spans="1:19">
      <c r="A3439" s="1">
        <v>3437</v>
      </c>
      <c r="B3439" t="s">
        <v>21</v>
      </c>
      <c r="C3439" t="s">
        <v>175</v>
      </c>
      <c r="D3439" t="s">
        <v>338</v>
      </c>
      <c r="E3439" t="s">
        <v>400</v>
      </c>
      <c r="F3439" t="s">
        <v>399</v>
      </c>
      <c r="H3439" t="s">
        <v>383</v>
      </c>
      <c r="I3439">
        <v>1000</v>
      </c>
      <c r="K3439" t="s">
        <v>418</v>
      </c>
      <c r="L3439" t="s">
        <v>423</v>
      </c>
      <c r="M3439" t="s">
        <v>380</v>
      </c>
      <c r="N3439" t="str">
        <f>_xlfn.IFNA(INDEX('[1]Unit _Table'!B:B, MATCH(H3439, '[1]Unit _Table'!$A$1:$A$1000)), "")</f>
        <v>fahrenheit</v>
      </c>
      <c r="O3439" t="s">
        <v>8</v>
      </c>
      <c r="S3439" t="b">
        <v>0</v>
      </c>
    </row>
    <row r="3440" spans="1:19">
      <c r="A3440" s="1">
        <v>3438</v>
      </c>
      <c r="B3440" t="s">
        <v>21</v>
      </c>
      <c r="C3440" t="s">
        <v>176</v>
      </c>
      <c r="D3440" t="s">
        <v>338</v>
      </c>
      <c r="E3440" t="s">
        <v>400</v>
      </c>
      <c r="F3440" t="s">
        <v>399</v>
      </c>
      <c r="H3440" t="s">
        <v>383</v>
      </c>
      <c r="I3440">
        <v>1000</v>
      </c>
      <c r="K3440" t="s">
        <v>426</v>
      </c>
      <c r="L3440" t="s">
        <v>306</v>
      </c>
      <c r="M3440" t="s">
        <v>380</v>
      </c>
      <c r="N3440" t="str">
        <f>_xlfn.IFNA(INDEX('[1]Unit _Table'!B:B, MATCH(H3440, '[1]Unit _Table'!$A$1:$A$1000)), "")</f>
        <v>fahrenheit</v>
      </c>
      <c r="O3440" t="s">
        <v>8</v>
      </c>
      <c r="S3440" t="b">
        <v>0</v>
      </c>
    </row>
    <row r="3441" spans="1:19">
      <c r="A3441" s="1">
        <v>3439</v>
      </c>
      <c r="B3441" t="s">
        <v>21</v>
      </c>
      <c r="C3441" t="s">
        <v>177</v>
      </c>
      <c r="D3441" t="s">
        <v>338</v>
      </c>
      <c r="E3441" t="s">
        <v>400</v>
      </c>
      <c r="F3441" t="s">
        <v>399</v>
      </c>
      <c r="I3441">
        <v>1000</v>
      </c>
      <c r="K3441" t="s">
        <v>448</v>
      </c>
      <c r="L3441" t="s">
        <v>306</v>
      </c>
      <c r="M3441" t="s">
        <v>380</v>
      </c>
      <c r="N3441" t="str">
        <f>_xlfn.IFNA(INDEX('[1]Unit _Table'!B:B, MATCH(H3441, '[1]Unit _Table'!A816:A1815)), "")</f>
        <v/>
      </c>
      <c r="O3441" t="s">
        <v>8</v>
      </c>
      <c r="S3441" t="b">
        <v>0</v>
      </c>
    </row>
    <row r="3442" spans="1:19">
      <c r="A3442" s="1">
        <v>3440</v>
      </c>
      <c r="B3442" t="s">
        <v>21</v>
      </c>
      <c r="C3442" t="s">
        <v>178</v>
      </c>
      <c r="D3442" t="s">
        <v>338</v>
      </c>
      <c r="E3442" t="s">
        <v>400</v>
      </c>
      <c r="F3442" t="s">
        <v>399</v>
      </c>
      <c r="I3442">
        <v>1000</v>
      </c>
      <c r="K3442" t="s">
        <v>427</v>
      </c>
      <c r="L3442" t="s">
        <v>423</v>
      </c>
      <c r="M3442" t="s">
        <v>380</v>
      </c>
      <c r="N3442" t="str">
        <f>_xlfn.IFNA(INDEX('[1]Unit _Table'!B:B, MATCH(H3442, '[1]Unit _Table'!A915:A1914)), "")</f>
        <v/>
      </c>
      <c r="O3442" t="s">
        <v>8</v>
      </c>
      <c r="S3442" t="b">
        <v>0</v>
      </c>
    </row>
    <row r="3443" spans="1:19">
      <c r="A3443" s="1">
        <v>3441</v>
      </c>
      <c r="B3443" t="s">
        <v>21</v>
      </c>
      <c r="C3443" t="s">
        <v>179</v>
      </c>
      <c r="D3443" t="s">
        <v>338</v>
      </c>
      <c r="E3443" t="s">
        <v>400</v>
      </c>
      <c r="F3443" t="s">
        <v>399</v>
      </c>
      <c r="H3443" t="s">
        <v>383</v>
      </c>
      <c r="I3443">
        <v>1000</v>
      </c>
      <c r="K3443" t="s">
        <v>425</v>
      </c>
      <c r="L3443" t="s">
        <v>423</v>
      </c>
      <c r="M3443" t="s">
        <v>380</v>
      </c>
      <c r="N3443" t="str">
        <f>_xlfn.IFNA(INDEX('[1]Unit _Table'!B:B, MATCH(H3443, '[1]Unit _Table'!$A$1:$A$1000)), "")</f>
        <v>fahrenheit</v>
      </c>
      <c r="O3443" t="s">
        <v>8</v>
      </c>
      <c r="S3443" t="b">
        <v>0</v>
      </c>
    </row>
    <row r="3444" spans="1:19">
      <c r="A3444" s="1">
        <v>3442</v>
      </c>
      <c r="B3444" t="s">
        <v>21</v>
      </c>
      <c r="C3444" t="s">
        <v>180</v>
      </c>
      <c r="D3444" t="s">
        <v>338</v>
      </c>
      <c r="E3444" t="s">
        <v>400</v>
      </c>
      <c r="F3444" t="s">
        <v>399</v>
      </c>
      <c r="H3444" t="s">
        <v>383</v>
      </c>
      <c r="I3444">
        <v>1000</v>
      </c>
      <c r="K3444" t="s">
        <v>424</v>
      </c>
      <c r="L3444" t="s">
        <v>423</v>
      </c>
      <c r="M3444" t="s">
        <v>380</v>
      </c>
      <c r="N3444" t="str">
        <f>_xlfn.IFNA(INDEX('[1]Unit _Table'!B:B, MATCH(H3444, '[1]Unit _Table'!$A$1:$A$1000)), "")</f>
        <v>fahrenheit</v>
      </c>
      <c r="O3444" t="s">
        <v>8</v>
      </c>
      <c r="S3444" t="b">
        <v>0</v>
      </c>
    </row>
    <row r="3445" spans="1:19">
      <c r="A3445" s="1">
        <v>3443</v>
      </c>
      <c r="B3445" t="s">
        <v>21</v>
      </c>
      <c r="C3445" t="s">
        <v>181</v>
      </c>
      <c r="D3445" t="s">
        <v>338</v>
      </c>
      <c r="F3445" t="s">
        <v>399</v>
      </c>
      <c r="I3445" t="e">
        <f>IF(Table13[[#This Row],[Measurement_Kind]]="number", 1000, IF(Table13[[#This Row],[Measurement_Kind]]=OR("boolean", "str"), 1, "N/A"))</f>
        <v>#VALUE!</v>
      </c>
      <c r="N3445" t="str">
        <f>_xlfn.IFNA(INDEX('[1]Unit _Table'!B:B, MATCH(H3445, '[1]Unit _Table'!A:A)), "")</f>
        <v/>
      </c>
      <c r="O3445" t="s">
        <v>8</v>
      </c>
      <c r="S3445" t="b">
        <v>0</v>
      </c>
    </row>
    <row r="3446" spans="1:19">
      <c r="A3446" s="1">
        <v>3444</v>
      </c>
      <c r="B3446" t="s">
        <v>21</v>
      </c>
      <c r="C3446" t="s">
        <v>182</v>
      </c>
      <c r="D3446" t="s">
        <v>338</v>
      </c>
      <c r="F3446" t="s">
        <v>399</v>
      </c>
      <c r="I3446" t="e">
        <f>IF(Table13[[#This Row],[Measurement_Kind]]="number", 1000, IF(Table13[[#This Row],[Measurement_Kind]]=OR("boolean", "str"), 1, "N/A"))</f>
        <v>#VALUE!</v>
      </c>
      <c r="N3446" t="str">
        <f>_xlfn.IFNA(INDEX('[1]Unit _Table'!B:B, MATCH(H3446, '[1]Unit _Table'!A:A)), "")</f>
        <v/>
      </c>
      <c r="O3446" t="s">
        <v>8</v>
      </c>
      <c r="S3446" t="b">
        <v>0</v>
      </c>
    </row>
    <row r="3447" spans="1:19">
      <c r="A3447" s="1">
        <v>3445</v>
      </c>
      <c r="B3447" t="s">
        <v>21</v>
      </c>
      <c r="C3447" t="s">
        <v>183</v>
      </c>
      <c r="D3447" t="s">
        <v>338</v>
      </c>
      <c r="E3447" t="s">
        <v>400</v>
      </c>
      <c r="F3447" t="s">
        <v>399</v>
      </c>
      <c r="H3447" t="s">
        <v>505</v>
      </c>
      <c r="I3447">
        <v>1000</v>
      </c>
      <c r="K3447" t="s">
        <v>421</v>
      </c>
      <c r="L3447" t="s">
        <v>306</v>
      </c>
      <c r="M3447" t="s">
        <v>305</v>
      </c>
      <c r="N3447" t="s">
        <v>504</v>
      </c>
      <c r="O3447" t="s">
        <v>8</v>
      </c>
      <c r="S3447" t="b">
        <v>0</v>
      </c>
    </row>
    <row r="3448" spans="1:19">
      <c r="A3448" s="1">
        <v>3446</v>
      </c>
      <c r="B3448" t="s">
        <v>21</v>
      </c>
      <c r="C3448" t="s">
        <v>184</v>
      </c>
      <c r="D3448" t="s">
        <v>338</v>
      </c>
      <c r="E3448" t="s">
        <v>400</v>
      </c>
      <c r="F3448" t="s">
        <v>399</v>
      </c>
      <c r="I3448">
        <v>1000</v>
      </c>
      <c r="K3448" t="s">
        <v>421</v>
      </c>
      <c r="L3448" t="s">
        <v>306</v>
      </c>
      <c r="M3448" t="s">
        <v>305</v>
      </c>
      <c r="N3448" t="str">
        <f>_xlfn.IFNA(INDEX('[1]Unit _Table'!B:B, MATCH(H3448, '[1]Unit _Table'!A1703:A2702)), "")</f>
        <v/>
      </c>
      <c r="O3448" t="s">
        <v>8</v>
      </c>
      <c r="S3448" t="b">
        <v>0</v>
      </c>
    </row>
    <row r="3449" spans="1:19">
      <c r="A3449" s="1">
        <v>3447</v>
      </c>
      <c r="B3449" t="s">
        <v>21</v>
      </c>
      <c r="C3449" t="s">
        <v>185</v>
      </c>
      <c r="D3449" t="s">
        <v>338</v>
      </c>
      <c r="E3449" t="s">
        <v>400</v>
      </c>
      <c r="F3449" t="s">
        <v>399</v>
      </c>
      <c r="I3449">
        <v>1000</v>
      </c>
      <c r="K3449" t="s">
        <v>307</v>
      </c>
      <c r="L3449" t="s">
        <v>299</v>
      </c>
      <c r="M3449" t="s">
        <v>305</v>
      </c>
      <c r="N3449" t="str">
        <f>_xlfn.IFNA(INDEX('[1]Unit _Table'!B:B, MATCH(H3449, '[1]Unit _Table'!A1837:A2836)), "")</f>
        <v/>
      </c>
      <c r="O3449" t="s">
        <v>8</v>
      </c>
      <c r="S3449" t="b">
        <v>0</v>
      </c>
    </row>
    <row r="3450" spans="1:19">
      <c r="A3450" s="1">
        <v>3448</v>
      </c>
      <c r="B3450" t="s">
        <v>21</v>
      </c>
      <c r="C3450" t="s">
        <v>186</v>
      </c>
      <c r="D3450" t="s">
        <v>338</v>
      </c>
      <c r="E3450" t="s">
        <v>400</v>
      </c>
      <c r="F3450" t="s">
        <v>399</v>
      </c>
      <c r="H3450" t="s">
        <v>383</v>
      </c>
      <c r="I3450">
        <v>1000</v>
      </c>
      <c r="K3450" t="s">
        <v>418</v>
      </c>
      <c r="L3450" t="s">
        <v>306</v>
      </c>
      <c r="M3450" t="s">
        <v>380</v>
      </c>
      <c r="N3450" t="str">
        <f>_xlfn.IFNA(INDEX('[1]Unit _Table'!B:B, MATCH(H3450, '[1]Unit _Table'!$A$1:$A$1000)), "")</f>
        <v>fahrenheit</v>
      </c>
      <c r="O3450" t="s">
        <v>8</v>
      </c>
      <c r="S3450" t="b">
        <v>0</v>
      </c>
    </row>
    <row r="3451" spans="1:19">
      <c r="A3451" s="1">
        <v>3449</v>
      </c>
      <c r="B3451" t="s">
        <v>21</v>
      </c>
      <c r="C3451" t="s">
        <v>187</v>
      </c>
      <c r="D3451" t="s">
        <v>338</v>
      </c>
      <c r="E3451" t="s">
        <v>400</v>
      </c>
      <c r="F3451" t="s">
        <v>399</v>
      </c>
      <c r="I3451">
        <v>1000</v>
      </c>
      <c r="K3451" t="s">
        <v>379</v>
      </c>
      <c r="L3451" t="s">
        <v>306</v>
      </c>
      <c r="M3451" t="s">
        <v>305</v>
      </c>
      <c r="N3451" t="str">
        <f>_xlfn.IFNA(INDEX('[1]Unit _Table'!B:B, MATCH(H3451, '[1]Unit _Table'!A2590:A3589)), "")</f>
        <v/>
      </c>
      <c r="O3451" t="s">
        <v>8</v>
      </c>
      <c r="S3451" t="b">
        <v>0</v>
      </c>
    </row>
    <row r="3452" spans="1:19">
      <c r="A3452" s="1">
        <v>3450</v>
      </c>
      <c r="B3452" t="s">
        <v>21</v>
      </c>
      <c r="C3452" t="s">
        <v>188</v>
      </c>
      <c r="D3452" t="s">
        <v>338</v>
      </c>
      <c r="F3452" t="s">
        <v>399</v>
      </c>
      <c r="I3452" t="e">
        <f>IF(Table13[[#This Row],[Measurement_Kind]]="number", 1000, IF(Table13[[#This Row],[Measurement_Kind]]=OR("boolean", "str"), 1, "N/A"))</f>
        <v>#VALUE!</v>
      </c>
      <c r="N3452" t="str">
        <f>_xlfn.IFNA(INDEX('[1]Unit _Table'!B:B, MATCH(H3452, '[1]Unit _Table'!A:A)), "")</f>
        <v/>
      </c>
      <c r="O3452" t="s">
        <v>8</v>
      </c>
      <c r="S3452" t="b">
        <v>0</v>
      </c>
    </row>
    <row r="3453" spans="1:19">
      <c r="A3453" s="1">
        <v>3451</v>
      </c>
      <c r="B3453" t="s">
        <v>21</v>
      </c>
      <c r="C3453" t="s">
        <v>240</v>
      </c>
      <c r="D3453" t="s">
        <v>338</v>
      </c>
      <c r="E3453" t="s">
        <v>400</v>
      </c>
      <c r="F3453" t="s">
        <v>399</v>
      </c>
      <c r="I3453">
        <v>1000</v>
      </c>
      <c r="K3453" t="s">
        <v>459</v>
      </c>
      <c r="L3453" t="s">
        <v>306</v>
      </c>
      <c r="M3453" t="s">
        <v>305</v>
      </c>
      <c r="N3453" t="str">
        <f>_xlfn.IFNA(INDEX('[1]Unit _Table'!B:B, MATCH(H3453, '[1]Unit _Table'!A2620:A3619)), "")</f>
        <v/>
      </c>
      <c r="O3453" t="s">
        <v>8</v>
      </c>
      <c r="S3453" t="b">
        <v>0</v>
      </c>
    </row>
    <row r="3454" spans="1:19">
      <c r="A3454" s="1">
        <v>3452</v>
      </c>
      <c r="B3454" t="s">
        <v>21</v>
      </c>
      <c r="C3454" t="s">
        <v>131</v>
      </c>
      <c r="D3454" t="s">
        <v>338</v>
      </c>
      <c r="E3454" t="s">
        <v>400</v>
      </c>
      <c r="F3454" t="s">
        <v>399</v>
      </c>
      <c r="I3454">
        <v>1000</v>
      </c>
      <c r="K3454" t="s">
        <v>417</v>
      </c>
      <c r="L3454" t="s">
        <v>306</v>
      </c>
      <c r="M3454" t="s">
        <v>380</v>
      </c>
      <c r="N3454" t="str">
        <f>_xlfn.IFNA(INDEX('[1]Unit _Table'!B:B, MATCH(H3454, '[1]Unit _Table'!A1932:A2931)), "")</f>
        <v/>
      </c>
      <c r="O3454" t="s">
        <v>8</v>
      </c>
      <c r="S3454" t="b">
        <v>0</v>
      </c>
    </row>
    <row r="3455" spans="1:19">
      <c r="A3455" s="1">
        <v>3453</v>
      </c>
      <c r="B3455" t="s">
        <v>21</v>
      </c>
      <c r="C3455" t="s">
        <v>189</v>
      </c>
      <c r="D3455" t="s">
        <v>338</v>
      </c>
      <c r="E3455" t="s">
        <v>400</v>
      </c>
      <c r="F3455" t="s">
        <v>399</v>
      </c>
      <c r="I3455">
        <v>1000</v>
      </c>
      <c r="K3455" t="s">
        <v>461</v>
      </c>
      <c r="L3455" t="s">
        <v>306</v>
      </c>
      <c r="M3455" t="s">
        <v>380</v>
      </c>
      <c r="N3455" t="str">
        <f>_xlfn.IFNA(INDEX('[1]Unit _Table'!B:B, MATCH(H3455, '[1]Unit _Table'!A1983:A2982)), "")</f>
        <v/>
      </c>
      <c r="O3455" t="s">
        <v>8</v>
      </c>
      <c r="S3455" t="b">
        <v>0</v>
      </c>
    </row>
    <row r="3456" spans="1:19">
      <c r="A3456" s="1">
        <v>3454</v>
      </c>
      <c r="B3456" t="s">
        <v>21</v>
      </c>
      <c r="C3456" t="s">
        <v>132</v>
      </c>
      <c r="D3456" t="s">
        <v>338</v>
      </c>
      <c r="E3456" t="s">
        <v>400</v>
      </c>
      <c r="F3456" t="s">
        <v>399</v>
      </c>
      <c r="I3456">
        <v>1000</v>
      </c>
      <c r="K3456" t="s">
        <v>378</v>
      </c>
      <c r="L3456" t="s">
        <v>306</v>
      </c>
      <c r="M3456" t="s">
        <v>305</v>
      </c>
      <c r="N3456" t="str">
        <f>_xlfn.IFNA(INDEX('[1]Unit _Table'!B:B, MATCH(H3456, '[1]Unit _Table'!A2670:A3669)), "")</f>
        <v/>
      </c>
      <c r="O3456" t="s">
        <v>8</v>
      </c>
      <c r="S3456" t="b">
        <v>0</v>
      </c>
    </row>
    <row r="3457" spans="1:19">
      <c r="A3457" s="1">
        <v>3455</v>
      </c>
      <c r="B3457" t="s">
        <v>21</v>
      </c>
      <c r="C3457" t="s">
        <v>190</v>
      </c>
      <c r="D3457" t="s">
        <v>338</v>
      </c>
      <c r="F3457" t="s">
        <v>399</v>
      </c>
      <c r="I3457" t="e">
        <f>IF(Table13[[#This Row],[Measurement_Kind]]="number", 1000, IF(Table13[[#This Row],[Measurement_Kind]]=OR("boolean", "str"), 1, "N/A"))</f>
        <v>#VALUE!</v>
      </c>
      <c r="N3457" t="str">
        <f>_xlfn.IFNA(INDEX('[1]Unit _Table'!B:B, MATCH(H3457, '[1]Unit _Table'!A:A)), "")</f>
        <v/>
      </c>
      <c r="O3457" t="s">
        <v>8</v>
      </c>
      <c r="S3457" t="b">
        <v>0</v>
      </c>
    </row>
    <row r="3458" spans="1:19">
      <c r="A3458" s="1">
        <v>3456</v>
      </c>
      <c r="B3458" t="s">
        <v>21</v>
      </c>
      <c r="C3458" t="s">
        <v>191</v>
      </c>
      <c r="D3458" t="s">
        <v>338</v>
      </c>
      <c r="F3458" t="s">
        <v>399</v>
      </c>
      <c r="I3458" t="e">
        <f>IF(Table13[[#This Row],[Measurement_Kind]]="number", 1000, IF(Table13[[#This Row],[Measurement_Kind]]=OR("boolean", "str"), 1, "N/A"))</f>
        <v>#VALUE!</v>
      </c>
      <c r="N3458" t="str">
        <f>_xlfn.IFNA(INDEX('[1]Unit _Table'!B:B, MATCH(H3458, '[1]Unit _Table'!A:A)), "")</f>
        <v/>
      </c>
      <c r="O3458" t="s">
        <v>8</v>
      </c>
      <c r="S3458" t="b">
        <v>0</v>
      </c>
    </row>
    <row r="3459" spans="1:19">
      <c r="A3459" s="1">
        <v>3457</v>
      </c>
      <c r="B3459" t="s">
        <v>21</v>
      </c>
      <c r="C3459" t="s">
        <v>192</v>
      </c>
      <c r="D3459" t="s">
        <v>338</v>
      </c>
      <c r="E3459" t="s">
        <v>400</v>
      </c>
      <c r="F3459" t="s">
        <v>399</v>
      </c>
      <c r="I3459">
        <v>1000</v>
      </c>
      <c r="K3459" t="s">
        <v>416</v>
      </c>
      <c r="L3459" t="s">
        <v>306</v>
      </c>
      <c r="M3459" t="s">
        <v>380</v>
      </c>
      <c r="N3459" t="str">
        <f>_xlfn.IFNA(INDEX('[1]Unit _Table'!B:B, MATCH(H3459, '[1]Unit _Table'!A2036:A3035)), "")</f>
        <v/>
      </c>
      <c r="O3459" t="s">
        <v>8</v>
      </c>
      <c r="S3459" t="b">
        <v>0</v>
      </c>
    </row>
    <row r="3460" spans="1:19">
      <c r="A3460" s="1">
        <v>3458</v>
      </c>
      <c r="B3460" t="s">
        <v>21</v>
      </c>
      <c r="C3460" t="s">
        <v>193</v>
      </c>
      <c r="D3460" t="s">
        <v>338</v>
      </c>
      <c r="F3460" t="s">
        <v>399</v>
      </c>
      <c r="I3460" t="e">
        <f>IF(Table13[[#This Row],[Measurement_Kind]]="number", 1000, IF(Table13[[#This Row],[Measurement_Kind]]=OR("boolean", "str"), 1, "N/A"))</f>
        <v>#VALUE!</v>
      </c>
      <c r="N3460" t="str">
        <f>_xlfn.IFNA(INDEX('[1]Unit _Table'!B:B, MATCH(H3460, '[1]Unit _Table'!A:A)), "")</f>
        <v/>
      </c>
      <c r="O3460" t="s">
        <v>8</v>
      </c>
      <c r="S3460" t="b">
        <v>0</v>
      </c>
    </row>
    <row r="3461" spans="1:19">
      <c r="A3461" s="1">
        <v>3459</v>
      </c>
      <c r="B3461" t="s">
        <v>21</v>
      </c>
      <c r="C3461" t="s">
        <v>194</v>
      </c>
      <c r="D3461" t="s">
        <v>338</v>
      </c>
      <c r="F3461" t="s">
        <v>399</v>
      </c>
      <c r="I3461" t="e">
        <f>IF(Table13[[#This Row],[Measurement_Kind]]="number", 1000, IF(Table13[[#This Row],[Measurement_Kind]]=OR("boolean", "str"), 1, "N/A"))</f>
        <v>#VALUE!</v>
      </c>
      <c r="N3461" t="str">
        <f>_xlfn.IFNA(INDEX('[1]Unit _Table'!B:B, MATCH(H3461, '[1]Unit _Table'!A:A)), "")</f>
        <v/>
      </c>
      <c r="O3461" t="s">
        <v>8</v>
      </c>
      <c r="S3461" t="b">
        <v>0</v>
      </c>
    </row>
    <row r="3462" spans="1:19">
      <c r="A3462" s="1">
        <v>3460</v>
      </c>
      <c r="B3462" t="s">
        <v>21</v>
      </c>
      <c r="C3462" t="s">
        <v>195</v>
      </c>
      <c r="D3462" t="s">
        <v>338</v>
      </c>
      <c r="F3462" t="s">
        <v>399</v>
      </c>
      <c r="I3462" t="e">
        <f>IF(Table13[[#This Row],[Measurement_Kind]]="number", 1000, IF(Table13[[#This Row],[Measurement_Kind]]=OR("boolean", "str"), 1, "N/A"))</f>
        <v>#VALUE!</v>
      </c>
      <c r="N3462" t="str">
        <f>_xlfn.IFNA(INDEX('[1]Unit _Table'!B:B, MATCH(H3462, '[1]Unit _Table'!A:A)), "")</f>
        <v/>
      </c>
      <c r="O3462" t="s">
        <v>8</v>
      </c>
      <c r="S3462" t="b">
        <v>0</v>
      </c>
    </row>
    <row r="3463" spans="1:19">
      <c r="A3463" s="1">
        <v>3461</v>
      </c>
      <c r="B3463" t="s">
        <v>21</v>
      </c>
      <c r="C3463" t="s">
        <v>196</v>
      </c>
      <c r="D3463" t="s">
        <v>338</v>
      </c>
      <c r="F3463" t="s">
        <v>399</v>
      </c>
      <c r="I3463" t="e">
        <f>IF(Table13[[#This Row],[Measurement_Kind]]="number", 1000, IF(Table13[[#This Row],[Measurement_Kind]]=OR("boolean", "str"), 1, "N/A"))</f>
        <v>#VALUE!</v>
      </c>
      <c r="N3463" t="str">
        <f>_xlfn.IFNA(INDEX('[1]Unit _Table'!B:B, MATCH(H3463, '[1]Unit _Table'!A:A)), "")</f>
        <v/>
      </c>
      <c r="O3463" t="s">
        <v>8</v>
      </c>
      <c r="S3463" t="b">
        <v>0</v>
      </c>
    </row>
    <row r="3464" spans="1:19">
      <c r="A3464" s="1">
        <v>3462</v>
      </c>
      <c r="B3464" t="s">
        <v>21</v>
      </c>
      <c r="C3464" t="s">
        <v>281</v>
      </c>
      <c r="D3464" t="s">
        <v>338</v>
      </c>
      <c r="E3464" t="s">
        <v>400</v>
      </c>
      <c r="F3464" t="s">
        <v>399</v>
      </c>
      <c r="H3464" t="s">
        <v>383</v>
      </c>
      <c r="I3464">
        <v>1000</v>
      </c>
      <c r="K3464" t="s">
        <v>415</v>
      </c>
      <c r="L3464" t="s">
        <v>306</v>
      </c>
      <c r="M3464" t="s">
        <v>380</v>
      </c>
      <c r="N3464" t="str">
        <f>_xlfn.IFNA(INDEX('[1]Unit _Table'!B:B, MATCH(H3464, '[1]Unit _Table'!$A$1:$A$1000)), "")</f>
        <v>fahrenheit</v>
      </c>
      <c r="O3464" t="s">
        <v>8</v>
      </c>
      <c r="S3464" t="b">
        <v>0</v>
      </c>
    </row>
    <row r="3465" spans="1:19">
      <c r="A3465" s="1">
        <v>3463</v>
      </c>
      <c r="B3465" t="s">
        <v>21</v>
      </c>
      <c r="C3465" t="s">
        <v>197</v>
      </c>
      <c r="D3465" t="s">
        <v>338</v>
      </c>
      <c r="E3465" t="s">
        <v>400</v>
      </c>
      <c r="F3465" t="s">
        <v>399</v>
      </c>
      <c r="I3465">
        <v>1</v>
      </c>
      <c r="K3465" t="s">
        <v>414</v>
      </c>
      <c r="L3465" t="s">
        <v>299</v>
      </c>
      <c r="M3465" t="s">
        <v>298</v>
      </c>
      <c r="N3465" t="str">
        <f>_xlfn.IFNA(INDEX('[1]Unit _Table'!B:B, MATCH(H3465, '[1]Unit _Table'!A2159:A3158)), "")</f>
        <v/>
      </c>
      <c r="O3465" t="s">
        <v>8</v>
      </c>
      <c r="S3465" t="b">
        <v>0</v>
      </c>
    </row>
    <row r="3466" spans="1:19">
      <c r="A3466" s="1">
        <v>3464</v>
      </c>
      <c r="B3466" t="s">
        <v>21</v>
      </c>
      <c r="C3466" t="s">
        <v>198</v>
      </c>
      <c r="D3466" t="s">
        <v>338</v>
      </c>
      <c r="E3466" t="s">
        <v>400</v>
      </c>
      <c r="F3466" t="s">
        <v>399</v>
      </c>
      <c r="I3466">
        <v>1</v>
      </c>
      <c r="K3466" t="s">
        <v>413</v>
      </c>
      <c r="L3466" t="s">
        <v>299</v>
      </c>
      <c r="M3466" t="s">
        <v>298</v>
      </c>
      <c r="N3466" t="str">
        <f>_xlfn.IFNA(INDEX('[1]Unit _Table'!B:B, MATCH(H3466, '[1]Unit _Table'!A2185:A3184)), "")</f>
        <v/>
      </c>
      <c r="O3466" t="s">
        <v>8</v>
      </c>
      <c r="S3466" t="b">
        <v>0</v>
      </c>
    </row>
    <row r="3467" spans="1:19">
      <c r="A3467" s="1">
        <v>3465</v>
      </c>
      <c r="B3467" t="s">
        <v>21</v>
      </c>
      <c r="C3467" t="s">
        <v>199</v>
      </c>
      <c r="D3467" t="s">
        <v>338</v>
      </c>
      <c r="F3467" t="s">
        <v>399</v>
      </c>
      <c r="I3467">
        <v>1</v>
      </c>
      <c r="N3467" t="str">
        <f>_xlfn.IFNA(INDEX('[1]Unit _Table'!B:B, MATCH(H3467, '[1]Unit _Table'!A:A)), "")</f>
        <v/>
      </c>
      <c r="O3467" t="s">
        <v>8</v>
      </c>
      <c r="S3467" t="b">
        <v>0</v>
      </c>
    </row>
    <row r="3468" spans="1:19">
      <c r="A3468" s="1">
        <v>3466</v>
      </c>
      <c r="B3468" t="s">
        <v>21</v>
      </c>
      <c r="C3468" t="s">
        <v>490</v>
      </c>
      <c r="D3468" t="s">
        <v>338</v>
      </c>
      <c r="E3468" t="s">
        <v>400</v>
      </c>
      <c r="F3468" t="s">
        <v>399</v>
      </c>
      <c r="I3468">
        <v>1</v>
      </c>
      <c r="K3468" t="s">
        <v>460</v>
      </c>
      <c r="L3468" t="s">
        <v>299</v>
      </c>
      <c r="M3468" t="s">
        <v>298</v>
      </c>
      <c r="N3468" t="str">
        <f>_xlfn.IFNA(INDEX('[1]Unit _Table'!B:B, MATCH(H3468, '[1]Unit _Table'!A2220:A3219)), "")</f>
        <v/>
      </c>
      <c r="O3468" t="s">
        <v>8</v>
      </c>
      <c r="S3468" t="b">
        <v>0</v>
      </c>
    </row>
    <row r="3469" spans="1:19">
      <c r="A3469" s="1">
        <v>3467</v>
      </c>
      <c r="B3469" t="s">
        <v>21</v>
      </c>
      <c r="C3469" t="s">
        <v>25</v>
      </c>
      <c r="D3469" t="s">
        <v>338</v>
      </c>
      <c r="F3469" t="s">
        <v>399</v>
      </c>
      <c r="I3469">
        <v>1</v>
      </c>
      <c r="N3469" t="str">
        <f>_xlfn.IFNA(INDEX('[1]Unit _Table'!B:B, MATCH(H3469, '[1]Unit _Table'!A:A)), "")</f>
        <v/>
      </c>
      <c r="O3469" t="s">
        <v>8</v>
      </c>
      <c r="S3469" t="b">
        <v>0</v>
      </c>
    </row>
    <row r="3470" spans="1:19">
      <c r="A3470" s="1">
        <v>3468</v>
      </c>
      <c r="B3470" t="s">
        <v>21</v>
      </c>
      <c r="C3470" t="s">
        <v>200</v>
      </c>
      <c r="D3470" t="s">
        <v>338</v>
      </c>
      <c r="E3470" t="s">
        <v>400</v>
      </c>
      <c r="F3470" t="s">
        <v>399</v>
      </c>
      <c r="I3470">
        <v>1</v>
      </c>
      <c r="K3470" t="s">
        <v>304</v>
      </c>
      <c r="L3470" t="s">
        <v>299</v>
      </c>
      <c r="M3470" t="s">
        <v>298</v>
      </c>
      <c r="N3470" t="str">
        <f>_xlfn.IFNA(INDEX('[1]Unit _Table'!B:B, MATCH(H3470, '[1]Unit _Table'!A2320:A3319)), "")</f>
        <v/>
      </c>
      <c r="O3470" t="s">
        <v>8</v>
      </c>
      <c r="S3470" t="b">
        <v>0</v>
      </c>
    </row>
    <row r="3471" spans="1:19">
      <c r="A3471" s="1">
        <v>3469</v>
      </c>
      <c r="B3471" t="s">
        <v>21</v>
      </c>
      <c r="C3471" t="s">
        <v>201</v>
      </c>
      <c r="D3471" t="s">
        <v>338</v>
      </c>
      <c r="E3471" t="s">
        <v>400</v>
      </c>
      <c r="F3471" t="s">
        <v>399</v>
      </c>
      <c r="I3471">
        <v>1</v>
      </c>
      <c r="K3471" t="s">
        <v>300</v>
      </c>
      <c r="L3471" t="s">
        <v>299</v>
      </c>
      <c r="M3471" t="s">
        <v>298</v>
      </c>
      <c r="N3471" t="str">
        <f>_xlfn.IFNA(INDEX('[1]Unit _Table'!B:B, MATCH(H3471, '[1]Unit _Table'!A4145:A5144)), "")</f>
        <v/>
      </c>
      <c r="O3471" t="s">
        <v>8</v>
      </c>
      <c r="S3471" t="b">
        <v>0</v>
      </c>
    </row>
    <row r="3472" spans="1:19">
      <c r="A3472" s="1">
        <v>3470</v>
      </c>
      <c r="B3472" t="s">
        <v>21</v>
      </c>
      <c r="C3472" t="s">
        <v>202</v>
      </c>
      <c r="D3472" t="s">
        <v>338</v>
      </c>
      <c r="E3472" t="s">
        <v>400</v>
      </c>
      <c r="F3472" t="s">
        <v>399</v>
      </c>
      <c r="H3472" t="s">
        <v>383</v>
      </c>
      <c r="I3472">
        <v>1000</v>
      </c>
      <c r="K3472" t="s">
        <v>386</v>
      </c>
      <c r="L3472" t="s">
        <v>306</v>
      </c>
      <c r="M3472" t="s">
        <v>380</v>
      </c>
      <c r="N3472" t="str">
        <f>_xlfn.IFNA(INDEX('[1]Unit _Table'!B:B, MATCH(H3472, '[1]Unit _Table'!$A$1:$A$1000)), "")</f>
        <v>fahrenheit</v>
      </c>
      <c r="O3472" t="s">
        <v>8</v>
      </c>
      <c r="S3472" t="b">
        <v>0</v>
      </c>
    </row>
    <row r="3473" spans="1:19">
      <c r="A3473" s="1">
        <v>3471</v>
      </c>
      <c r="B3473" t="s">
        <v>21</v>
      </c>
      <c r="C3473" t="s">
        <v>203</v>
      </c>
      <c r="D3473" t="s">
        <v>338</v>
      </c>
      <c r="E3473" t="s">
        <v>400</v>
      </c>
      <c r="F3473" t="s">
        <v>399</v>
      </c>
      <c r="H3473" t="s">
        <v>383</v>
      </c>
      <c r="I3473">
        <v>1000</v>
      </c>
      <c r="K3473" t="s">
        <v>385</v>
      </c>
      <c r="L3473" t="s">
        <v>306</v>
      </c>
      <c r="M3473" t="s">
        <v>380</v>
      </c>
      <c r="N3473" t="str">
        <f>_xlfn.IFNA(INDEX('[1]Unit _Table'!B:B, MATCH(H3473, '[1]Unit _Table'!$A$1:$A$1000)), "")</f>
        <v>fahrenheit</v>
      </c>
      <c r="O3473" t="s">
        <v>8</v>
      </c>
      <c r="S3473" t="b">
        <v>0</v>
      </c>
    </row>
    <row r="3474" spans="1:19">
      <c r="A3474" s="1">
        <v>3472</v>
      </c>
      <c r="B3474" t="s">
        <v>21</v>
      </c>
      <c r="C3474" t="s">
        <v>147</v>
      </c>
      <c r="D3474" t="s">
        <v>338</v>
      </c>
      <c r="E3474" t="s">
        <v>400</v>
      </c>
      <c r="F3474" t="s">
        <v>399</v>
      </c>
      <c r="I3474">
        <v>1000</v>
      </c>
      <c r="K3474" t="s">
        <v>307</v>
      </c>
      <c r="L3474" t="s">
        <v>376</v>
      </c>
      <c r="M3474" t="s">
        <v>305</v>
      </c>
      <c r="N3474" t="str">
        <f>_xlfn.IFNA(INDEX('[1]Unit _Table'!B:B, MATCH(H3474, '[1]Unit _Table'!A3026:A4025)), "")</f>
        <v/>
      </c>
      <c r="O3474" t="s">
        <v>8</v>
      </c>
      <c r="S3474" t="b">
        <v>0</v>
      </c>
    </row>
    <row r="3475" spans="1:19">
      <c r="A3475" s="1">
        <v>3473</v>
      </c>
      <c r="B3475" t="s">
        <v>21</v>
      </c>
      <c r="C3475" t="s">
        <v>204</v>
      </c>
      <c r="D3475" t="s">
        <v>338</v>
      </c>
      <c r="E3475" t="s">
        <v>400</v>
      </c>
      <c r="F3475" t="s">
        <v>399</v>
      </c>
      <c r="H3475" t="s">
        <v>383</v>
      </c>
      <c r="I3475">
        <v>1000</v>
      </c>
      <c r="K3475" t="s">
        <v>382</v>
      </c>
      <c r="L3475" t="s">
        <v>306</v>
      </c>
      <c r="M3475" t="s">
        <v>380</v>
      </c>
      <c r="N3475" t="str">
        <f>_xlfn.IFNA(INDEX('[1]Unit _Table'!B:B, MATCH(H3475, '[1]Unit _Table'!$A$1:$A$1000)), "")</f>
        <v>fahrenheit</v>
      </c>
      <c r="O3475" t="s">
        <v>8</v>
      </c>
      <c r="S3475" t="b">
        <v>0</v>
      </c>
    </row>
    <row r="3476" spans="1:19">
      <c r="A3476" s="1">
        <v>3474</v>
      </c>
      <c r="B3476" t="s">
        <v>21</v>
      </c>
      <c r="C3476" t="s">
        <v>205</v>
      </c>
      <c r="D3476" t="s">
        <v>338</v>
      </c>
      <c r="E3476" t="s">
        <v>400</v>
      </c>
      <c r="F3476" t="s">
        <v>399</v>
      </c>
      <c r="I3476">
        <v>1000</v>
      </c>
      <c r="K3476" t="s">
        <v>307</v>
      </c>
      <c r="L3476" t="s">
        <v>306</v>
      </c>
      <c r="M3476" t="s">
        <v>305</v>
      </c>
      <c r="N3476" t="str">
        <f>_xlfn.IFNA(INDEX('[1]Unit _Table'!B:B, MATCH(H3476, '[1]Unit _Table'!A3128:A4127)), "")</f>
        <v/>
      </c>
      <c r="O3476" t="s">
        <v>8</v>
      </c>
      <c r="S3476" t="b">
        <v>0</v>
      </c>
    </row>
    <row r="3477" spans="1:19">
      <c r="A3477" s="1">
        <v>3475</v>
      </c>
      <c r="B3477" t="s">
        <v>105</v>
      </c>
      <c r="C3477" t="s">
        <v>206</v>
      </c>
      <c r="D3477" t="s">
        <v>338</v>
      </c>
      <c r="E3477" t="s">
        <v>400</v>
      </c>
      <c r="F3477" t="s">
        <v>399</v>
      </c>
      <c r="H3477" t="s">
        <v>383</v>
      </c>
      <c r="I3477">
        <v>1000</v>
      </c>
      <c r="K3477" t="s">
        <v>451</v>
      </c>
      <c r="L3477" t="s">
        <v>423</v>
      </c>
      <c r="M3477" t="s">
        <v>380</v>
      </c>
      <c r="N3477" t="str">
        <f>_xlfn.IFNA(INDEX('[1]Unit _Table'!B:B, MATCH(H3477, '[1]Unit _Table'!$A$1:$A$1000)), "")</f>
        <v>fahrenheit</v>
      </c>
      <c r="O3477" t="s">
        <v>8</v>
      </c>
      <c r="S3477" t="b">
        <v>0</v>
      </c>
    </row>
    <row r="3478" spans="1:19">
      <c r="A3478" s="1">
        <v>3476</v>
      </c>
      <c r="B3478" t="s">
        <v>105</v>
      </c>
      <c r="C3478" t="s">
        <v>207</v>
      </c>
      <c r="D3478" t="s">
        <v>338</v>
      </c>
      <c r="E3478" t="s">
        <v>400</v>
      </c>
      <c r="F3478" t="s">
        <v>399</v>
      </c>
      <c r="H3478" t="s">
        <v>383</v>
      </c>
      <c r="I3478">
        <v>1000</v>
      </c>
      <c r="K3478" t="s">
        <v>450</v>
      </c>
      <c r="L3478" t="s">
        <v>306</v>
      </c>
      <c r="M3478" t="s">
        <v>380</v>
      </c>
      <c r="N3478" t="str">
        <f>_xlfn.IFNA(INDEX('[1]Unit _Table'!B:B, MATCH(H3478, '[1]Unit _Table'!$A$1:$A$1000)), "")</f>
        <v>fahrenheit</v>
      </c>
      <c r="O3478" t="s">
        <v>8</v>
      </c>
      <c r="S3478" t="b">
        <v>0</v>
      </c>
    </row>
    <row r="3479" spans="1:19">
      <c r="A3479" s="1">
        <v>3477</v>
      </c>
      <c r="B3479" t="s">
        <v>105</v>
      </c>
      <c r="C3479" t="s">
        <v>238</v>
      </c>
      <c r="D3479" t="s">
        <v>338</v>
      </c>
      <c r="E3479" t="s">
        <v>400</v>
      </c>
      <c r="F3479" t="s">
        <v>399</v>
      </c>
      <c r="I3479">
        <v>1</v>
      </c>
      <c r="K3479" t="s">
        <v>460</v>
      </c>
      <c r="L3479" t="s">
        <v>299</v>
      </c>
      <c r="M3479" t="s">
        <v>298</v>
      </c>
      <c r="N3479" t="str">
        <f>_xlfn.IFNA(INDEX('[1]Unit _Table'!B:B, MATCH(H3479, '[1]Unit _Table'!A2213:A3212)), "")</f>
        <v/>
      </c>
      <c r="O3479" t="s">
        <v>8</v>
      </c>
      <c r="S3479" t="b">
        <v>0</v>
      </c>
    </row>
    <row r="3480" spans="1:19">
      <c r="A3480" s="1">
        <v>3478</v>
      </c>
      <c r="B3480" t="s">
        <v>105</v>
      </c>
      <c r="C3480" t="s">
        <v>219</v>
      </c>
      <c r="D3480" t="s">
        <v>338</v>
      </c>
      <c r="E3480" t="s">
        <v>400</v>
      </c>
      <c r="F3480" t="s">
        <v>399</v>
      </c>
      <c r="H3480" t="s">
        <v>383</v>
      </c>
      <c r="I3480">
        <v>1000</v>
      </c>
      <c r="K3480" t="s">
        <v>449</v>
      </c>
      <c r="L3480" t="s">
        <v>306</v>
      </c>
      <c r="M3480" t="s">
        <v>380</v>
      </c>
      <c r="N3480" t="str">
        <f>_xlfn.IFNA(INDEX('[1]Unit _Table'!B:B, MATCH(H3480, '[1]Unit _Table'!$A$1:$A$1000)), "")</f>
        <v>fahrenheit</v>
      </c>
      <c r="O3480" t="s">
        <v>8</v>
      </c>
      <c r="S3480" t="b">
        <v>0</v>
      </c>
    </row>
    <row r="3481" spans="1:19">
      <c r="A3481" s="1">
        <v>3479</v>
      </c>
      <c r="B3481" t="s">
        <v>105</v>
      </c>
      <c r="C3481" t="s">
        <v>220</v>
      </c>
      <c r="D3481" t="s">
        <v>338</v>
      </c>
      <c r="E3481" t="s">
        <v>400</v>
      </c>
      <c r="F3481" t="s">
        <v>399</v>
      </c>
      <c r="H3481" t="s">
        <v>383</v>
      </c>
      <c r="I3481">
        <v>1000</v>
      </c>
      <c r="K3481" t="s">
        <v>449</v>
      </c>
      <c r="L3481" t="s">
        <v>306</v>
      </c>
      <c r="M3481" t="s">
        <v>380</v>
      </c>
      <c r="N3481" t="str">
        <f>_xlfn.IFNA(INDEX('[1]Unit _Table'!B:B, MATCH(H3481, '[1]Unit _Table'!$A$1:$A$1000)), "")</f>
        <v>fahrenheit</v>
      </c>
      <c r="O3481" t="s">
        <v>8</v>
      </c>
      <c r="S3481" t="b">
        <v>0</v>
      </c>
    </row>
    <row r="3482" spans="1:19">
      <c r="A3482" s="1">
        <v>3480</v>
      </c>
      <c r="B3482" t="s">
        <v>105</v>
      </c>
      <c r="C3482" t="s">
        <v>209</v>
      </c>
      <c r="D3482" t="s">
        <v>338</v>
      </c>
      <c r="E3482" t="s">
        <v>400</v>
      </c>
      <c r="F3482" t="s">
        <v>399</v>
      </c>
      <c r="I3482">
        <v>1000</v>
      </c>
      <c r="K3482" t="s">
        <v>375</v>
      </c>
      <c r="L3482" t="s">
        <v>299</v>
      </c>
      <c r="M3482" t="s">
        <v>305</v>
      </c>
      <c r="N3482" t="str">
        <f>_xlfn.IFNA(INDEX('[1]Unit _Table'!B:B, MATCH(H3482, '[1]Unit _Table'!A3077:A4076)), "")</f>
        <v/>
      </c>
      <c r="O3482" t="s">
        <v>8</v>
      </c>
      <c r="S3482" t="b">
        <v>0</v>
      </c>
    </row>
    <row r="3483" spans="1:19">
      <c r="A3483" s="1">
        <v>3481</v>
      </c>
      <c r="B3483" t="s">
        <v>108</v>
      </c>
      <c r="C3483" t="s">
        <v>210</v>
      </c>
      <c r="D3483" t="s">
        <v>338</v>
      </c>
      <c r="E3483" t="s">
        <v>400</v>
      </c>
      <c r="F3483" t="s">
        <v>399</v>
      </c>
      <c r="I3483">
        <v>1000</v>
      </c>
      <c r="K3483" t="s">
        <v>381</v>
      </c>
      <c r="L3483" t="s">
        <v>306</v>
      </c>
      <c r="M3483" t="s">
        <v>380</v>
      </c>
      <c r="N3483" t="str">
        <f>_xlfn.IFNA(INDEX('[1]Unit _Table'!B:B, MATCH(H3483, '[1]Unit _Table'!A2566:A3565)), "")</f>
        <v/>
      </c>
      <c r="O3483" t="s">
        <v>8</v>
      </c>
      <c r="S3483" t="b">
        <v>0</v>
      </c>
    </row>
    <row r="3484" spans="1:19">
      <c r="A3484" s="1">
        <v>3482</v>
      </c>
      <c r="B3484" t="s">
        <v>108</v>
      </c>
      <c r="C3484" t="s">
        <v>211</v>
      </c>
      <c r="D3484" t="s">
        <v>338</v>
      </c>
      <c r="E3484" t="s">
        <v>400</v>
      </c>
      <c r="F3484" t="s">
        <v>399</v>
      </c>
      <c r="I3484">
        <v>1000</v>
      </c>
      <c r="K3484" t="s">
        <v>377</v>
      </c>
      <c r="L3484" t="s">
        <v>306</v>
      </c>
      <c r="M3484" t="s">
        <v>305</v>
      </c>
      <c r="N3484" t="str">
        <f>_xlfn.IFNA(INDEX('[1]Unit _Table'!B:B, MATCH(H3484, '[1]Unit _Table'!A2957:A3956)), "")</f>
        <v/>
      </c>
      <c r="O3484" t="s">
        <v>8</v>
      </c>
      <c r="S3484" t="b">
        <v>0</v>
      </c>
    </row>
    <row r="3485" spans="1:19">
      <c r="A3485" s="1">
        <v>3483</v>
      </c>
      <c r="B3485" t="s">
        <v>31</v>
      </c>
      <c r="C3485" t="s">
        <v>32</v>
      </c>
      <c r="D3485" t="s">
        <v>338</v>
      </c>
      <c r="F3485" t="s">
        <v>308</v>
      </c>
      <c r="I3485" t="e">
        <f>IF(Table13[[#This Row],[Measurement_Kind]]="number", 1000, IF(Table13[[#This Row],[Measurement_Kind]]=OR("boolean", "str"), 1, "N/A"))</f>
        <v>#VALUE!</v>
      </c>
      <c r="N3485" t="str">
        <f>_xlfn.IFNA(INDEX('[1]Unit _Table'!B:B, MATCH(H3485, '[1]Unit _Table'!A:A)), "")</f>
        <v/>
      </c>
      <c r="O3485" t="s">
        <v>8</v>
      </c>
      <c r="S3485" t="b">
        <v>0</v>
      </c>
    </row>
    <row r="3486" spans="1:19">
      <c r="A3486" s="1">
        <v>3484</v>
      </c>
      <c r="B3486" t="s">
        <v>31</v>
      </c>
      <c r="C3486" t="s">
        <v>753</v>
      </c>
      <c r="D3486" t="s">
        <v>338</v>
      </c>
      <c r="F3486" t="s">
        <v>308</v>
      </c>
      <c r="I3486" t="e">
        <f>IF(Table13[[#This Row],[Measurement_Kind]]="number", 1000, IF(Table13[[#This Row],[Measurement_Kind]]=OR("boolean", "str"), 1, "N/A"))</f>
        <v>#VALUE!</v>
      </c>
      <c r="N3486" t="str">
        <f>_xlfn.IFNA(INDEX('[1]Unit _Table'!B:B, MATCH(H3486, '[1]Unit _Table'!A:A)), "")</f>
        <v/>
      </c>
      <c r="O3486" t="s">
        <v>8</v>
      </c>
      <c r="S3486" t="b">
        <v>0</v>
      </c>
    </row>
    <row r="3487" spans="1:19">
      <c r="A3487" s="1">
        <v>3485</v>
      </c>
      <c r="B3487" t="s">
        <v>111</v>
      </c>
      <c r="C3487" t="s">
        <v>112</v>
      </c>
      <c r="D3487" t="s">
        <v>338</v>
      </c>
      <c r="F3487" t="s">
        <v>308</v>
      </c>
      <c r="I3487" t="e">
        <f>IF(Table13[[#This Row],[Measurement_Kind]]="number", 1000, IF(Table13[[#This Row],[Measurement_Kind]]=OR("boolean", "str"), 1, "N/A"))</f>
        <v>#VALUE!</v>
      </c>
      <c r="N3487" t="str">
        <f>_xlfn.IFNA(INDEX('[1]Unit _Table'!B:B, MATCH(H3487, '[1]Unit _Table'!A:A)), "")</f>
        <v/>
      </c>
      <c r="O3487" t="s">
        <v>8</v>
      </c>
      <c r="S3487" t="b">
        <v>0</v>
      </c>
    </row>
    <row r="3488" spans="1:19">
      <c r="A3488" s="1">
        <v>3486</v>
      </c>
      <c r="B3488" t="s">
        <v>111</v>
      </c>
      <c r="C3488" t="s">
        <v>113</v>
      </c>
      <c r="D3488" t="s">
        <v>338</v>
      </c>
      <c r="F3488" t="s">
        <v>308</v>
      </c>
      <c r="I3488" t="e">
        <f>IF(Table13[[#This Row],[Measurement_Kind]]="number", 1000, IF(Table13[[#This Row],[Measurement_Kind]]=OR("boolean", "str"), 1, "N/A"))</f>
        <v>#VALUE!</v>
      </c>
      <c r="N3488" t="str">
        <f>_xlfn.IFNA(INDEX('[1]Unit _Table'!B:B, MATCH(H3488, '[1]Unit _Table'!A:A)), "")</f>
        <v/>
      </c>
      <c r="O3488" t="s">
        <v>8</v>
      </c>
      <c r="S3488" t="b">
        <v>0</v>
      </c>
    </row>
    <row r="3489" spans="1:19">
      <c r="A3489" s="1">
        <v>3487</v>
      </c>
      <c r="B3489" t="s">
        <v>33</v>
      </c>
      <c r="C3489" t="s">
        <v>38</v>
      </c>
      <c r="D3489" t="s">
        <v>338</v>
      </c>
      <c r="F3489" t="s">
        <v>308</v>
      </c>
      <c r="I3489" t="e">
        <f>IF(Table13[[#This Row],[Measurement_Kind]]="number", 1000, IF(Table13[[#This Row],[Measurement_Kind]]=OR("boolean", "str"), 1, "N/A"))</f>
        <v>#VALUE!</v>
      </c>
      <c r="N3489" t="str">
        <f>_xlfn.IFNA(INDEX('[1]Unit _Table'!B:B, MATCH(H3489, '[1]Unit _Table'!A:A)), "")</f>
        <v/>
      </c>
      <c r="O3489" t="s">
        <v>8</v>
      </c>
      <c r="S3489" t="b">
        <v>0</v>
      </c>
    </row>
    <row r="3490" spans="1:19">
      <c r="A3490" s="1">
        <v>3488</v>
      </c>
      <c r="B3490" t="s">
        <v>33</v>
      </c>
      <c r="C3490" t="s">
        <v>217</v>
      </c>
      <c r="D3490" t="s">
        <v>338</v>
      </c>
      <c r="F3490" t="s">
        <v>308</v>
      </c>
      <c r="I3490">
        <v>1</v>
      </c>
      <c r="M3490" t="s">
        <v>305</v>
      </c>
      <c r="N3490" t="str">
        <f>_xlfn.IFNA(INDEX('[1]Unit _Table'!B:B, MATCH(H3490, '[1]Unit _Table'!A:A)), "")</f>
        <v/>
      </c>
      <c r="O3490" t="s">
        <v>8</v>
      </c>
      <c r="S3490" t="b">
        <v>0</v>
      </c>
    </row>
    <row r="3491" spans="1:19">
      <c r="A3491" s="1">
        <v>3489</v>
      </c>
      <c r="B3491" t="s">
        <v>33</v>
      </c>
      <c r="C3491" t="s">
        <v>34</v>
      </c>
      <c r="D3491" t="s">
        <v>338</v>
      </c>
      <c r="F3491" t="s">
        <v>308</v>
      </c>
      <c r="I3491" t="e">
        <f>IF(Table13[[#This Row],[Measurement_Kind]]="number", 1000, IF(Table13[[#This Row],[Measurement_Kind]]=OR("boolean", "str"), 1, "N/A"))</f>
        <v>#VALUE!</v>
      </c>
      <c r="N3491" t="str">
        <f>_xlfn.IFNA(INDEX('[1]Unit _Table'!B:B, MATCH(H3491, '[1]Unit _Table'!A:A)), "")</f>
        <v/>
      </c>
      <c r="O3491" t="s">
        <v>8</v>
      </c>
      <c r="S3491" t="b">
        <v>0</v>
      </c>
    </row>
    <row r="3492" spans="1:19">
      <c r="A3492" s="1">
        <v>3490</v>
      </c>
      <c r="B3492" t="s">
        <v>33</v>
      </c>
      <c r="C3492" t="s">
        <v>216</v>
      </c>
      <c r="D3492" t="s">
        <v>338</v>
      </c>
      <c r="F3492" t="s">
        <v>308</v>
      </c>
      <c r="I3492">
        <v>1</v>
      </c>
      <c r="M3492" t="s">
        <v>305</v>
      </c>
      <c r="N3492" t="str">
        <f>_xlfn.IFNA(INDEX('[1]Unit _Table'!B:B, MATCH(H3492, '[1]Unit _Table'!A:A)), "")</f>
        <v/>
      </c>
      <c r="O3492" t="s">
        <v>8</v>
      </c>
      <c r="S3492" t="b">
        <v>0</v>
      </c>
    </row>
    <row r="3493" spans="1:19">
      <c r="A3493" s="1">
        <v>3491</v>
      </c>
      <c r="B3493" t="s">
        <v>33</v>
      </c>
      <c r="C3493" t="s">
        <v>214</v>
      </c>
      <c r="D3493" t="s">
        <v>338</v>
      </c>
      <c r="F3493" t="s">
        <v>308</v>
      </c>
      <c r="I3493">
        <v>1</v>
      </c>
      <c r="M3493" t="s">
        <v>305</v>
      </c>
      <c r="N3493" t="str">
        <f>_xlfn.IFNA(INDEX('[1]Unit _Table'!B:B, MATCH(H3493, '[1]Unit _Table'!A:A)), "")</f>
        <v/>
      </c>
      <c r="O3493" t="s">
        <v>8</v>
      </c>
      <c r="S3493" t="b">
        <v>0</v>
      </c>
    </row>
    <row r="3494" spans="1:19">
      <c r="A3494" s="1">
        <v>3492</v>
      </c>
      <c r="B3494" t="s">
        <v>33</v>
      </c>
      <c r="C3494" t="s">
        <v>213</v>
      </c>
      <c r="D3494" t="s">
        <v>338</v>
      </c>
      <c r="F3494" t="s">
        <v>308</v>
      </c>
      <c r="I3494" t="e">
        <f>IF(Table13[[#This Row],[Measurement_Kind]]="number", 1000, IF(Table13[[#This Row],[Measurement_Kind]]=OR("boolean", "str"), 1, "N/A"))</f>
        <v>#VALUE!</v>
      </c>
      <c r="L3494" t="s">
        <v>306</v>
      </c>
      <c r="M3494" t="s">
        <v>305</v>
      </c>
      <c r="N3494" t="str">
        <f>_xlfn.IFNA(INDEX('[1]Unit _Table'!B:B, MATCH(H3494, '[1]Unit _Table'!A:A)), "")</f>
        <v/>
      </c>
      <c r="O3494" t="s">
        <v>8</v>
      </c>
      <c r="S3494" t="b">
        <v>0</v>
      </c>
    </row>
    <row r="3495" spans="1:19">
      <c r="A3495" s="1">
        <v>3493</v>
      </c>
      <c r="B3495" t="s">
        <v>33</v>
      </c>
      <c r="C3495" t="s">
        <v>559</v>
      </c>
      <c r="D3495" t="s">
        <v>338</v>
      </c>
      <c r="F3495" t="s">
        <v>308</v>
      </c>
      <c r="I3495">
        <v>1</v>
      </c>
      <c r="M3495" t="s">
        <v>305</v>
      </c>
      <c r="N3495" t="str">
        <f>_xlfn.IFNA(INDEX('[1]Unit _Table'!B:B, MATCH(H3495, '[1]Unit _Table'!A:A)), "")</f>
        <v/>
      </c>
      <c r="O3495" t="s">
        <v>8</v>
      </c>
      <c r="S3495" t="b">
        <v>0</v>
      </c>
    </row>
    <row r="3496" spans="1:19">
      <c r="A3496" s="1">
        <v>3494</v>
      </c>
      <c r="B3496" t="s">
        <v>33</v>
      </c>
      <c r="C3496" t="s">
        <v>215</v>
      </c>
      <c r="D3496" t="s">
        <v>338</v>
      </c>
      <c r="F3496" t="s">
        <v>308</v>
      </c>
      <c r="I3496">
        <v>1</v>
      </c>
      <c r="M3496" t="s">
        <v>305</v>
      </c>
      <c r="N3496" t="str">
        <f>_xlfn.IFNA(INDEX('[1]Unit _Table'!B:B, MATCH(H3496, '[1]Unit _Table'!A:A)), "")</f>
        <v/>
      </c>
      <c r="O3496" t="s">
        <v>8</v>
      </c>
      <c r="S3496" t="b">
        <v>0</v>
      </c>
    </row>
    <row r="3497" spans="1:19">
      <c r="A3497" s="1">
        <v>3495</v>
      </c>
      <c r="B3497" t="s">
        <v>33</v>
      </c>
      <c r="C3497" t="s">
        <v>35</v>
      </c>
      <c r="D3497" t="s">
        <v>338</v>
      </c>
      <c r="F3497" t="s">
        <v>308</v>
      </c>
      <c r="I3497" t="e">
        <f>IF(Table13[[#This Row],[Measurement_Kind]]="number", 1000, IF(Table13[[#This Row],[Measurement_Kind]]=OR("boolean", "str"), 1, "N/A"))</f>
        <v>#VALUE!</v>
      </c>
      <c r="N3497" t="str">
        <f>_xlfn.IFNA(INDEX('[1]Unit _Table'!B:B, MATCH(H3497, '[1]Unit _Table'!A:A)), "")</f>
        <v/>
      </c>
      <c r="O3497" t="s">
        <v>8</v>
      </c>
      <c r="S3497" t="b">
        <v>0</v>
      </c>
    </row>
    <row r="3498" spans="1:19">
      <c r="A3498" s="1">
        <v>3496</v>
      </c>
      <c r="B3498" t="s">
        <v>33</v>
      </c>
      <c r="C3498" t="s">
        <v>479</v>
      </c>
      <c r="D3498" t="s">
        <v>338</v>
      </c>
      <c r="F3498" t="s">
        <v>308</v>
      </c>
      <c r="I3498" t="e">
        <f>IF(Table13[[#This Row],[Measurement_Kind]]="number", 1000, IF(Table13[[#This Row],[Measurement_Kind]]=OR("boolean", "str"), 1, "N/A"))</f>
        <v>#VALUE!</v>
      </c>
      <c r="N3498" t="str">
        <f>_xlfn.IFNA(INDEX('[1]Unit _Table'!B:B, MATCH(H3498, '[1]Unit _Table'!A:A)), "")</f>
        <v/>
      </c>
      <c r="O3498" t="s">
        <v>8</v>
      </c>
      <c r="S3498" t="b">
        <v>0</v>
      </c>
    </row>
    <row r="3499" spans="1:19">
      <c r="A3499" s="1">
        <v>3497</v>
      </c>
      <c r="B3499" t="s">
        <v>45</v>
      </c>
      <c r="C3499" t="s">
        <v>47</v>
      </c>
      <c r="D3499" t="s">
        <v>338</v>
      </c>
      <c r="F3499" t="s">
        <v>308</v>
      </c>
      <c r="I3499" t="e">
        <f>IF(Table13[[#This Row],[Measurement_Kind]]="number", 1000, IF(Table13[[#This Row],[Measurement_Kind]]=OR("boolean", "str"), 1, "N/A"))</f>
        <v>#VALUE!</v>
      </c>
      <c r="N3499" t="str">
        <f>_xlfn.IFNA(INDEX('[1]Unit _Table'!B:B, MATCH(H3499, '[1]Unit _Table'!A:A)), "")</f>
        <v/>
      </c>
      <c r="O3499" t="s">
        <v>8</v>
      </c>
      <c r="S3499" t="b">
        <v>0</v>
      </c>
    </row>
    <row r="3500" spans="1:19">
      <c r="A3500" s="1">
        <v>3498</v>
      </c>
      <c r="B3500" t="s">
        <v>45</v>
      </c>
      <c r="C3500" t="s">
        <v>48</v>
      </c>
      <c r="D3500" t="s">
        <v>338</v>
      </c>
      <c r="F3500" t="s">
        <v>308</v>
      </c>
      <c r="I3500" t="e">
        <f>IF(Table13[[#This Row],[Measurement_Kind]]="number", 1000, IF(Table13[[#This Row],[Measurement_Kind]]=OR("boolean", "str"), 1, "N/A"))</f>
        <v>#VALUE!</v>
      </c>
      <c r="N3500" t="str">
        <f>_xlfn.IFNA(INDEX('[1]Unit _Table'!B:B, MATCH(H3500, '[1]Unit _Table'!A:A)), "")</f>
        <v/>
      </c>
      <c r="O3500" t="s">
        <v>8</v>
      </c>
      <c r="S3500" t="b">
        <v>0</v>
      </c>
    </row>
    <row r="3501" spans="1:19">
      <c r="A3501" s="1">
        <v>3499</v>
      </c>
      <c r="B3501" t="s">
        <v>45</v>
      </c>
      <c r="C3501" t="s">
        <v>49</v>
      </c>
      <c r="D3501" t="s">
        <v>338</v>
      </c>
      <c r="F3501" t="s">
        <v>308</v>
      </c>
      <c r="I3501" t="e">
        <f>IF(Table13[[#This Row],[Measurement_Kind]]="number", 1000, IF(Table13[[#This Row],[Measurement_Kind]]=OR("boolean", "str"), 1, "N/A"))</f>
        <v>#VALUE!</v>
      </c>
      <c r="N3501" t="str">
        <f>_xlfn.IFNA(INDEX('[1]Unit _Table'!B:B, MATCH(H3501, '[1]Unit _Table'!A:A)), "")</f>
        <v/>
      </c>
      <c r="O3501" t="s">
        <v>8</v>
      </c>
      <c r="S3501" t="b">
        <v>0</v>
      </c>
    </row>
    <row r="3502" spans="1:19">
      <c r="A3502" s="1">
        <v>3500</v>
      </c>
      <c r="B3502" t="s">
        <v>45</v>
      </c>
      <c r="C3502" t="s">
        <v>50</v>
      </c>
      <c r="D3502" t="s">
        <v>338</v>
      </c>
      <c r="F3502" t="s">
        <v>308</v>
      </c>
      <c r="I3502" t="e">
        <f>IF(Table13[[#This Row],[Measurement_Kind]]="number", 1000, IF(Table13[[#This Row],[Measurement_Kind]]=OR("boolean", "str"), 1, "N/A"))</f>
        <v>#VALUE!</v>
      </c>
      <c r="N3502" t="str">
        <f>_xlfn.IFNA(INDEX('[1]Unit _Table'!B:B, MATCH(H3502, '[1]Unit _Table'!A:A)), "")</f>
        <v/>
      </c>
      <c r="O3502" t="s">
        <v>8</v>
      </c>
      <c r="S3502" t="b">
        <v>0</v>
      </c>
    </row>
    <row r="3503" spans="1:19">
      <c r="A3503" s="1">
        <v>3501</v>
      </c>
      <c r="B3503" t="s">
        <v>45</v>
      </c>
      <c r="C3503" t="s">
        <v>52</v>
      </c>
      <c r="D3503" t="s">
        <v>338</v>
      </c>
      <c r="F3503" t="s">
        <v>308</v>
      </c>
      <c r="I3503" t="e">
        <f>IF(Table13[[#This Row],[Measurement_Kind]]="number", 1000, IF(Table13[[#This Row],[Measurement_Kind]]=OR("boolean", "str"), 1, "N/A"))</f>
        <v>#VALUE!</v>
      </c>
      <c r="N3503" t="str">
        <f>_xlfn.IFNA(INDEX('[1]Unit _Table'!B:B, MATCH(H3503, '[1]Unit _Table'!A:A)), "")</f>
        <v/>
      </c>
      <c r="O3503" t="s">
        <v>8</v>
      </c>
      <c r="S3503" t="b">
        <v>0</v>
      </c>
    </row>
    <row r="3504" spans="1:19">
      <c r="A3504" s="1">
        <v>3502</v>
      </c>
      <c r="B3504" t="s">
        <v>45</v>
      </c>
      <c r="C3504" t="s">
        <v>53</v>
      </c>
      <c r="D3504" t="s">
        <v>338</v>
      </c>
      <c r="F3504" t="s">
        <v>308</v>
      </c>
      <c r="I3504" t="e">
        <f>IF(Table13[[#This Row],[Measurement_Kind]]="number", 1000, IF(Table13[[#This Row],[Measurement_Kind]]=OR("boolean", "str"), 1, "N/A"))</f>
        <v>#VALUE!</v>
      </c>
      <c r="N3504" t="str">
        <f>_xlfn.IFNA(INDEX('[1]Unit _Table'!B:B, MATCH(H3504, '[1]Unit _Table'!A:A)), "")</f>
        <v/>
      </c>
      <c r="O3504" t="s">
        <v>8</v>
      </c>
      <c r="S3504" t="b">
        <v>0</v>
      </c>
    </row>
    <row r="3505" spans="1:19">
      <c r="A3505" s="1">
        <v>3503</v>
      </c>
      <c r="B3505" t="s">
        <v>45</v>
      </c>
      <c r="C3505" t="s">
        <v>54</v>
      </c>
      <c r="D3505" t="s">
        <v>338</v>
      </c>
      <c r="F3505" t="s">
        <v>308</v>
      </c>
      <c r="I3505" t="e">
        <f>IF(Table13[[#This Row],[Measurement_Kind]]="number", 1000, IF(Table13[[#This Row],[Measurement_Kind]]=OR("boolean", "str"), 1, "N/A"))</f>
        <v>#VALUE!</v>
      </c>
      <c r="N3505" t="str">
        <f>_xlfn.IFNA(INDEX('[1]Unit _Table'!B:B, MATCH(H3505, '[1]Unit _Table'!A:A)), "")</f>
        <v/>
      </c>
      <c r="O3505" t="s">
        <v>8</v>
      </c>
      <c r="S3505" t="b">
        <v>0</v>
      </c>
    </row>
    <row r="3506" spans="1:19">
      <c r="A3506" s="1">
        <v>3504</v>
      </c>
      <c r="B3506" t="s">
        <v>45</v>
      </c>
      <c r="C3506" t="s">
        <v>55</v>
      </c>
      <c r="D3506" t="s">
        <v>338</v>
      </c>
      <c r="F3506" t="s">
        <v>308</v>
      </c>
      <c r="I3506" t="e">
        <f>IF(Table13[[#This Row],[Measurement_Kind]]="number", 1000, IF(Table13[[#This Row],[Measurement_Kind]]=OR("boolean", "str"), 1, "N/A"))</f>
        <v>#VALUE!</v>
      </c>
      <c r="N3506" t="str">
        <f>_xlfn.IFNA(INDEX('[1]Unit _Table'!B:B, MATCH(H3506, '[1]Unit _Table'!A:A)), "")</f>
        <v/>
      </c>
      <c r="O3506" t="s">
        <v>8</v>
      </c>
      <c r="S3506" t="b">
        <v>0</v>
      </c>
    </row>
    <row r="3507" spans="1:19">
      <c r="A3507" s="1">
        <v>3505</v>
      </c>
      <c r="B3507" t="s">
        <v>45</v>
      </c>
      <c r="C3507" t="s">
        <v>56</v>
      </c>
      <c r="D3507" t="s">
        <v>338</v>
      </c>
      <c r="F3507" t="s">
        <v>308</v>
      </c>
      <c r="I3507" t="e">
        <f>IF(Table13[[#This Row],[Measurement_Kind]]="number", 1000, IF(Table13[[#This Row],[Measurement_Kind]]=OR("boolean", "str"), 1, "N/A"))</f>
        <v>#VALUE!</v>
      </c>
      <c r="N3507" t="str">
        <f>_xlfn.IFNA(INDEX('[1]Unit _Table'!B:B, MATCH(H3507, '[1]Unit _Table'!A:A)), "")</f>
        <v/>
      </c>
      <c r="O3507" t="s">
        <v>8</v>
      </c>
      <c r="S3507" t="b">
        <v>0</v>
      </c>
    </row>
    <row r="3508" spans="1:19">
      <c r="A3508" s="1">
        <v>3506</v>
      </c>
      <c r="B3508" t="s">
        <v>45</v>
      </c>
      <c r="C3508" t="s">
        <v>57</v>
      </c>
      <c r="D3508" t="s">
        <v>338</v>
      </c>
      <c r="F3508" t="s">
        <v>308</v>
      </c>
      <c r="I3508" t="e">
        <f>IF(Table13[[#This Row],[Measurement_Kind]]="number", 1000, IF(Table13[[#This Row],[Measurement_Kind]]=OR("boolean", "str"), 1, "N/A"))</f>
        <v>#VALUE!</v>
      </c>
      <c r="N3508" t="str">
        <f>_xlfn.IFNA(INDEX('[1]Unit _Table'!B:B, MATCH(H3508, '[1]Unit _Table'!A:A)), "")</f>
        <v/>
      </c>
      <c r="O3508" t="s">
        <v>8</v>
      </c>
      <c r="S3508" t="b">
        <v>0</v>
      </c>
    </row>
    <row r="3509" spans="1:19">
      <c r="A3509" s="1">
        <v>3507</v>
      </c>
      <c r="B3509" t="s">
        <v>45</v>
      </c>
      <c r="C3509" t="s">
        <v>58</v>
      </c>
      <c r="D3509" t="s">
        <v>338</v>
      </c>
      <c r="F3509" t="s">
        <v>308</v>
      </c>
      <c r="I3509" t="e">
        <f>IF(Table13[[#This Row],[Measurement_Kind]]="number", 1000, IF(Table13[[#This Row],[Measurement_Kind]]=OR("boolean", "str"), 1, "N/A"))</f>
        <v>#VALUE!</v>
      </c>
      <c r="N3509" t="str">
        <f>_xlfn.IFNA(INDEX('[1]Unit _Table'!B:B, MATCH(H3509, '[1]Unit _Table'!A:A)), "")</f>
        <v/>
      </c>
      <c r="O3509" t="s">
        <v>8</v>
      </c>
      <c r="S3509" t="b">
        <v>0</v>
      </c>
    </row>
    <row r="3510" spans="1:19">
      <c r="A3510" s="1">
        <v>3508</v>
      </c>
      <c r="B3510" t="s">
        <v>45</v>
      </c>
      <c r="C3510" t="s">
        <v>59</v>
      </c>
      <c r="D3510" t="s">
        <v>338</v>
      </c>
      <c r="F3510" t="s">
        <v>308</v>
      </c>
      <c r="I3510" t="e">
        <f>IF(Table13[[#This Row],[Measurement_Kind]]="number", 1000, IF(Table13[[#This Row],[Measurement_Kind]]=OR("boolean", "str"), 1, "N/A"))</f>
        <v>#VALUE!</v>
      </c>
      <c r="N3510" t="str">
        <f>_xlfn.IFNA(INDEX('[1]Unit _Table'!B:B, MATCH(H3510, '[1]Unit _Table'!A:A)), "")</f>
        <v/>
      </c>
      <c r="O3510" t="s">
        <v>8</v>
      </c>
      <c r="S3510" t="b">
        <v>0</v>
      </c>
    </row>
    <row r="3511" spans="1:19">
      <c r="A3511" s="1">
        <v>3509</v>
      </c>
      <c r="B3511" t="s">
        <v>45</v>
      </c>
      <c r="C3511" t="s">
        <v>60</v>
      </c>
      <c r="D3511" t="s">
        <v>338</v>
      </c>
      <c r="F3511" t="s">
        <v>308</v>
      </c>
      <c r="I3511" t="e">
        <f>IF(Table13[[#This Row],[Measurement_Kind]]="number", 1000, IF(Table13[[#This Row],[Measurement_Kind]]=OR("boolean", "str"), 1, "N/A"))</f>
        <v>#VALUE!</v>
      </c>
      <c r="N3511" t="str">
        <f>_xlfn.IFNA(INDEX('[1]Unit _Table'!B:B, MATCH(H3511, '[1]Unit _Table'!A:A)), "")</f>
        <v/>
      </c>
      <c r="O3511" t="s">
        <v>8</v>
      </c>
      <c r="S3511" t="b">
        <v>0</v>
      </c>
    </row>
    <row r="3512" spans="1:19">
      <c r="A3512" s="1">
        <v>3510</v>
      </c>
      <c r="B3512" t="s">
        <v>45</v>
      </c>
      <c r="C3512" t="s">
        <v>120</v>
      </c>
      <c r="D3512" t="s">
        <v>338</v>
      </c>
      <c r="F3512" t="s">
        <v>308</v>
      </c>
      <c r="I3512" t="e">
        <f>IF(Table13[[#This Row],[Measurement_Kind]]="number", 1000, IF(Table13[[#This Row],[Measurement_Kind]]=OR("boolean", "str"), 1, "N/A"))</f>
        <v>#VALUE!</v>
      </c>
      <c r="N3512" t="str">
        <f>_xlfn.IFNA(INDEX('[1]Unit _Table'!B:B, MATCH(H3512, '[1]Unit _Table'!A:A)), "")</f>
        <v/>
      </c>
      <c r="O3512" t="s">
        <v>8</v>
      </c>
      <c r="S3512" t="b">
        <v>0</v>
      </c>
    </row>
    <row r="3513" spans="1:19">
      <c r="A3513" s="1">
        <v>3511</v>
      </c>
      <c r="B3513" t="s">
        <v>45</v>
      </c>
      <c r="C3513" t="s">
        <v>61</v>
      </c>
      <c r="D3513" t="s">
        <v>338</v>
      </c>
      <c r="F3513" t="s">
        <v>308</v>
      </c>
      <c r="I3513" t="e">
        <f>IF(Table13[[#This Row],[Measurement_Kind]]="number", 1000, IF(Table13[[#This Row],[Measurement_Kind]]=OR("boolean", "str"), 1, "N/A"))</f>
        <v>#VALUE!</v>
      </c>
      <c r="N3513" t="str">
        <f>_xlfn.IFNA(INDEX('[1]Unit _Table'!B:B, MATCH(H3513, '[1]Unit _Table'!A:A)), "")</f>
        <v/>
      </c>
      <c r="O3513" t="s">
        <v>8</v>
      </c>
      <c r="S3513" t="b">
        <v>0</v>
      </c>
    </row>
    <row r="3514" spans="1:19">
      <c r="A3514" s="1">
        <v>3512</v>
      </c>
      <c r="B3514" t="s">
        <v>45</v>
      </c>
      <c r="C3514" t="s">
        <v>62</v>
      </c>
      <c r="D3514" t="s">
        <v>338</v>
      </c>
      <c r="F3514" t="s">
        <v>308</v>
      </c>
      <c r="I3514" t="e">
        <f>IF(Table13[[#This Row],[Measurement_Kind]]="number", 1000, IF(Table13[[#This Row],[Measurement_Kind]]=OR("boolean", "str"), 1, "N/A"))</f>
        <v>#VALUE!</v>
      </c>
      <c r="N3514" t="str">
        <f>_xlfn.IFNA(INDEX('[1]Unit _Table'!B:B, MATCH(H3514, '[1]Unit _Table'!A:A)), "")</f>
        <v/>
      </c>
      <c r="O3514" t="s">
        <v>8</v>
      </c>
      <c r="S3514" t="b">
        <v>0</v>
      </c>
    </row>
    <row r="3515" spans="1:19">
      <c r="A3515" s="1">
        <v>3513</v>
      </c>
      <c r="B3515" t="s">
        <v>45</v>
      </c>
      <c r="C3515" t="s">
        <v>63</v>
      </c>
      <c r="D3515" t="s">
        <v>338</v>
      </c>
      <c r="F3515" t="s">
        <v>308</v>
      </c>
      <c r="I3515">
        <v>1</v>
      </c>
      <c r="L3515" t="s">
        <v>541</v>
      </c>
      <c r="M3515" t="s">
        <v>298</v>
      </c>
      <c r="N3515" t="str">
        <f>_xlfn.IFNA(INDEX('[1]Unit _Table'!B:B, MATCH(H3515, '[1]Unit _Table'!A:A)), "")</f>
        <v/>
      </c>
      <c r="O3515" t="s">
        <v>8</v>
      </c>
      <c r="S3515" t="b">
        <v>0</v>
      </c>
    </row>
    <row r="3516" spans="1:19">
      <c r="A3516" s="1">
        <v>3514</v>
      </c>
      <c r="B3516" t="s">
        <v>45</v>
      </c>
      <c r="C3516" t="s">
        <v>65</v>
      </c>
      <c r="D3516" t="s">
        <v>338</v>
      </c>
      <c r="F3516" t="s">
        <v>308</v>
      </c>
      <c r="I3516" t="e">
        <f>IF(Table13[[#This Row],[Measurement_Kind]]="number", 1000, IF(Table13[[#This Row],[Measurement_Kind]]=OR("boolean", "str"), 1, "N/A"))</f>
        <v>#VALUE!</v>
      </c>
      <c r="N3516" t="str">
        <f>_xlfn.IFNA(INDEX('[1]Unit _Table'!B:B, MATCH(H3516, '[1]Unit _Table'!A:A)), "")</f>
        <v/>
      </c>
      <c r="O3516" t="s">
        <v>8</v>
      </c>
      <c r="S3516" t="b">
        <v>0</v>
      </c>
    </row>
    <row r="3517" spans="1:19">
      <c r="A3517" s="1">
        <v>3515</v>
      </c>
      <c r="B3517" t="s">
        <v>45</v>
      </c>
      <c r="C3517" t="s">
        <v>66</v>
      </c>
      <c r="D3517" t="s">
        <v>338</v>
      </c>
      <c r="F3517" t="s">
        <v>308</v>
      </c>
      <c r="I3517" t="e">
        <f>IF(Table13[[#This Row],[Measurement_Kind]]="number", 1000, IF(Table13[[#This Row],[Measurement_Kind]]=OR("boolean", "str"), 1, "N/A"))</f>
        <v>#VALUE!</v>
      </c>
      <c r="N3517" t="str">
        <f>_xlfn.IFNA(INDEX('[1]Unit _Table'!B:B, MATCH(H3517, '[1]Unit _Table'!A:A)), "")</f>
        <v/>
      </c>
      <c r="O3517" t="s">
        <v>8</v>
      </c>
      <c r="S3517" t="b">
        <v>0</v>
      </c>
    </row>
    <row r="3518" spans="1:19">
      <c r="A3518" s="1">
        <v>3516</v>
      </c>
      <c r="B3518" t="s">
        <v>45</v>
      </c>
      <c r="C3518" t="s">
        <v>67</v>
      </c>
      <c r="D3518" t="s">
        <v>338</v>
      </c>
      <c r="F3518" t="s">
        <v>308</v>
      </c>
      <c r="I3518" t="e">
        <f>IF(Table13[[#This Row],[Measurement_Kind]]="number", 1000, IF(Table13[[#This Row],[Measurement_Kind]]=OR("boolean", "str"), 1, "N/A"))</f>
        <v>#VALUE!</v>
      </c>
      <c r="N3518" t="str">
        <f>_xlfn.IFNA(INDEX('[1]Unit _Table'!B:B, MATCH(H3518, '[1]Unit _Table'!A:A)), "")</f>
        <v/>
      </c>
      <c r="O3518" t="s">
        <v>8</v>
      </c>
      <c r="S3518" t="b">
        <v>0</v>
      </c>
    </row>
    <row r="3519" spans="1:19">
      <c r="A3519" s="1">
        <v>3517</v>
      </c>
      <c r="B3519" t="s">
        <v>45</v>
      </c>
      <c r="C3519" t="s">
        <v>68</v>
      </c>
      <c r="D3519" t="s">
        <v>338</v>
      </c>
      <c r="F3519" t="s">
        <v>308</v>
      </c>
      <c r="I3519" t="e">
        <f>IF(Table13[[#This Row],[Measurement_Kind]]="number", 1000, IF(Table13[[#This Row],[Measurement_Kind]]=OR("boolean", "str"), 1, "N/A"))</f>
        <v>#VALUE!</v>
      </c>
      <c r="N3519" t="str">
        <f>_xlfn.IFNA(INDEX('[1]Unit _Table'!B:B, MATCH(H3519, '[1]Unit _Table'!A:A)), "")</f>
        <v/>
      </c>
      <c r="O3519" t="s">
        <v>8</v>
      </c>
      <c r="S3519" t="b">
        <v>0</v>
      </c>
    </row>
    <row r="3520" spans="1:19">
      <c r="A3520" s="1">
        <v>3518</v>
      </c>
      <c r="B3520" t="s">
        <v>45</v>
      </c>
      <c r="C3520" t="s">
        <v>70</v>
      </c>
      <c r="D3520" t="s">
        <v>338</v>
      </c>
      <c r="F3520" t="s">
        <v>308</v>
      </c>
      <c r="I3520" t="e">
        <f>IF(Table13[[#This Row],[Measurement_Kind]]="number", 1000, IF(Table13[[#This Row],[Measurement_Kind]]=OR("boolean", "str"), 1, "N/A"))</f>
        <v>#VALUE!</v>
      </c>
      <c r="N3520" t="str">
        <f>_xlfn.IFNA(INDEX('[1]Unit _Table'!B:B, MATCH(H3520, '[1]Unit _Table'!A:A)), "")</f>
        <v/>
      </c>
      <c r="O3520" t="s">
        <v>8</v>
      </c>
      <c r="S3520" t="b">
        <v>0</v>
      </c>
    </row>
    <row r="3521" spans="1:19">
      <c r="A3521" s="1">
        <v>3519</v>
      </c>
      <c r="B3521" t="s">
        <v>45</v>
      </c>
      <c r="C3521" t="s">
        <v>71</v>
      </c>
      <c r="D3521" t="s">
        <v>338</v>
      </c>
      <c r="F3521" t="s">
        <v>308</v>
      </c>
      <c r="I3521" t="e">
        <f>IF(Table13[[#This Row],[Measurement_Kind]]="number", 1000, IF(Table13[[#This Row],[Measurement_Kind]]=OR("boolean", "str"), 1, "N/A"))</f>
        <v>#VALUE!</v>
      </c>
      <c r="N3521" t="str">
        <f>_xlfn.IFNA(INDEX('[1]Unit _Table'!B:B, MATCH(H3521, '[1]Unit _Table'!A:A)), "")</f>
        <v/>
      </c>
      <c r="O3521" t="s">
        <v>8</v>
      </c>
      <c r="S3521" t="b">
        <v>0</v>
      </c>
    </row>
    <row r="3522" spans="1:19">
      <c r="A3522" s="1">
        <v>3520</v>
      </c>
      <c r="B3522" t="s">
        <v>45</v>
      </c>
      <c r="C3522" t="s">
        <v>72</v>
      </c>
      <c r="D3522" t="s">
        <v>338</v>
      </c>
      <c r="F3522" t="s">
        <v>308</v>
      </c>
      <c r="I3522" t="e">
        <f>IF(Table13[[#This Row],[Measurement_Kind]]="number", 1000, IF(Table13[[#This Row],[Measurement_Kind]]=OR("boolean", "str"), 1, "N/A"))</f>
        <v>#VALUE!</v>
      </c>
      <c r="N3522" t="str">
        <f>_xlfn.IFNA(INDEX('[1]Unit _Table'!B:B, MATCH(H3522, '[1]Unit _Table'!A:A)), "")</f>
        <v/>
      </c>
      <c r="O3522" t="s">
        <v>8</v>
      </c>
      <c r="S3522" t="b">
        <v>0</v>
      </c>
    </row>
    <row r="3523" spans="1:19">
      <c r="A3523" s="1">
        <v>3521</v>
      </c>
      <c r="B3523" t="s">
        <v>45</v>
      </c>
      <c r="C3523" t="s">
        <v>121</v>
      </c>
      <c r="D3523" t="s">
        <v>338</v>
      </c>
      <c r="F3523" t="s">
        <v>308</v>
      </c>
      <c r="I3523" t="e">
        <f>IF(Table13[[#This Row],[Measurement_Kind]]="number", 1000, IF(Table13[[#This Row],[Measurement_Kind]]=OR("boolean", "str"), 1, "N/A"))</f>
        <v>#VALUE!</v>
      </c>
      <c r="N3523" t="str">
        <f>_xlfn.IFNA(INDEX('[1]Unit _Table'!B:B, MATCH(H3523, '[1]Unit _Table'!A:A)), "")</f>
        <v/>
      </c>
      <c r="O3523" t="s">
        <v>8</v>
      </c>
      <c r="S3523" t="b">
        <v>0</v>
      </c>
    </row>
    <row r="3524" spans="1:19">
      <c r="A3524" s="1">
        <v>3522</v>
      </c>
      <c r="B3524" t="s">
        <v>45</v>
      </c>
      <c r="C3524" t="s">
        <v>74</v>
      </c>
      <c r="D3524" t="s">
        <v>338</v>
      </c>
      <c r="F3524" t="s">
        <v>308</v>
      </c>
      <c r="I3524" t="e">
        <f>IF(Table13[[#This Row],[Measurement_Kind]]="number", 1000, IF(Table13[[#This Row],[Measurement_Kind]]=OR("boolean", "str"), 1, "N/A"))</f>
        <v>#VALUE!</v>
      </c>
      <c r="N3524" t="str">
        <f>_xlfn.IFNA(INDEX('[1]Unit _Table'!B:B, MATCH(H3524, '[1]Unit _Table'!A:A)), "")</f>
        <v/>
      </c>
      <c r="O3524" t="s">
        <v>8</v>
      </c>
      <c r="S3524" t="b">
        <v>0</v>
      </c>
    </row>
    <row r="3525" spans="1:19">
      <c r="A3525" s="1">
        <v>3523</v>
      </c>
      <c r="B3525" t="s">
        <v>45</v>
      </c>
      <c r="C3525" t="s">
        <v>75</v>
      </c>
      <c r="D3525" t="s">
        <v>338</v>
      </c>
      <c r="F3525" t="s">
        <v>308</v>
      </c>
      <c r="I3525" t="e">
        <f>IF(Table13[[#This Row],[Measurement_Kind]]="number", 1000, IF(Table13[[#This Row],[Measurement_Kind]]=OR("boolean", "str"), 1, "N/A"))</f>
        <v>#VALUE!</v>
      </c>
      <c r="N3525" t="str">
        <f>_xlfn.IFNA(INDEX('[1]Unit _Table'!B:B, MATCH(H3525, '[1]Unit _Table'!A:A)), "")</f>
        <v/>
      </c>
      <c r="O3525" t="s">
        <v>8</v>
      </c>
      <c r="S3525" t="b">
        <v>0</v>
      </c>
    </row>
    <row r="3526" spans="1:19">
      <c r="A3526" s="1">
        <v>3524</v>
      </c>
      <c r="B3526" t="s">
        <v>45</v>
      </c>
      <c r="C3526" t="s">
        <v>77</v>
      </c>
      <c r="D3526" t="s">
        <v>338</v>
      </c>
      <c r="F3526" t="s">
        <v>308</v>
      </c>
      <c r="I3526" t="e">
        <f>IF(Table13[[#This Row],[Measurement_Kind]]="number", 1000, IF(Table13[[#This Row],[Measurement_Kind]]=OR("boolean", "str"), 1, "N/A"))</f>
        <v>#VALUE!</v>
      </c>
      <c r="N3526" t="str">
        <f>_xlfn.IFNA(INDEX('[1]Unit _Table'!B:B, MATCH(H3526, '[1]Unit _Table'!A:A)), "")</f>
        <v/>
      </c>
      <c r="O3526" t="s">
        <v>8</v>
      </c>
      <c r="S3526" t="b">
        <v>0</v>
      </c>
    </row>
    <row r="3527" spans="1:19">
      <c r="A3527" s="1">
        <v>3525</v>
      </c>
      <c r="B3527" t="s">
        <v>45</v>
      </c>
      <c r="C3527" t="s">
        <v>78</v>
      </c>
      <c r="D3527" t="s">
        <v>338</v>
      </c>
      <c r="F3527" t="s">
        <v>308</v>
      </c>
      <c r="I3527" t="e">
        <f>IF(Table13[[#This Row],[Measurement_Kind]]="number", 1000, IF(Table13[[#This Row],[Measurement_Kind]]=OR("boolean", "str"), 1, "N/A"))</f>
        <v>#VALUE!</v>
      </c>
      <c r="N3527" t="str">
        <f>_xlfn.IFNA(INDEX('[1]Unit _Table'!B:B, MATCH(H3527, '[1]Unit _Table'!A:A)), "")</f>
        <v/>
      </c>
      <c r="O3527" t="s">
        <v>8</v>
      </c>
      <c r="S3527" t="b">
        <v>0</v>
      </c>
    </row>
    <row r="3528" spans="1:19">
      <c r="A3528" s="1">
        <v>3526</v>
      </c>
      <c r="B3528" t="s">
        <v>45</v>
      </c>
      <c r="C3528" t="s">
        <v>79</v>
      </c>
      <c r="D3528" t="s">
        <v>338</v>
      </c>
      <c r="F3528" t="s">
        <v>308</v>
      </c>
      <c r="I3528" t="e">
        <f>IF(Table13[[#This Row],[Measurement_Kind]]="number", 1000, IF(Table13[[#This Row],[Measurement_Kind]]=OR("boolean", "str"), 1, "N/A"))</f>
        <v>#VALUE!</v>
      </c>
      <c r="N3528" t="str">
        <f>_xlfn.IFNA(INDEX('[1]Unit _Table'!B:B, MATCH(H3528, '[1]Unit _Table'!A:A)), "")</f>
        <v/>
      </c>
      <c r="O3528" t="s">
        <v>8</v>
      </c>
      <c r="S3528" t="b">
        <v>0</v>
      </c>
    </row>
    <row r="3529" spans="1:19">
      <c r="A3529" s="1">
        <v>3527</v>
      </c>
      <c r="B3529" t="s">
        <v>45</v>
      </c>
      <c r="C3529" t="s">
        <v>80</v>
      </c>
      <c r="D3529" t="s">
        <v>338</v>
      </c>
      <c r="F3529" t="s">
        <v>308</v>
      </c>
      <c r="I3529" t="e">
        <f>IF(Table13[[#This Row],[Measurement_Kind]]="number", 1000, IF(Table13[[#This Row],[Measurement_Kind]]=OR("boolean", "str"), 1, "N/A"))</f>
        <v>#VALUE!</v>
      </c>
      <c r="N3529" t="str">
        <f>_xlfn.IFNA(INDEX('[1]Unit _Table'!B:B, MATCH(H3529, '[1]Unit _Table'!A:A)), "")</f>
        <v/>
      </c>
      <c r="O3529" t="s">
        <v>8</v>
      </c>
      <c r="S3529" t="b">
        <v>0</v>
      </c>
    </row>
    <row r="3530" spans="1:19">
      <c r="A3530" s="1">
        <v>3528</v>
      </c>
      <c r="B3530" t="s">
        <v>45</v>
      </c>
      <c r="C3530" t="s">
        <v>89</v>
      </c>
      <c r="D3530" t="s">
        <v>338</v>
      </c>
      <c r="F3530" t="s">
        <v>308</v>
      </c>
      <c r="I3530" t="e">
        <f>IF(Table13[[#This Row],[Measurement_Kind]]="number", 1000, IF(Table13[[#This Row],[Measurement_Kind]]=OR("boolean", "str"), 1, "N/A"))</f>
        <v>#VALUE!</v>
      </c>
      <c r="N3530" t="str">
        <f>_xlfn.IFNA(INDEX('[1]Unit _Table'!B:B, MATCH(H3530, '[1]Unit _Table'!A:A)), "")</f>
        <v/>
      </c>
      <c r="O3530" t="s">
        <v>8</v>
      </c>
      <c r="S3530" t="b">
        <v>0</v>
      </c>
    </row>
    <row r="3531" spans="1:19">
      <c r="A3531" s="1">
        <v>3529</v>
      </c>
      <c r="B3531" t="s">
        <v>45</v>
      </c>
      <c r="C3531" t="s">
        <v>90</v>
      </c>
      <c r="D3531" t="s">
        <v>338</v>
      </c>
      <c r="F3531" t="s">
        <v>308</v>
      </c>
      <c r="I3531" t="e">
        <f>IF(Table13[[#This Row],[Measurement_Kind]]="number", 1000, IF(Table13[[#This Row],[Measurement_Kind]]=OR("boolean", "str"), 1, "N/A"))</f>
        <v>#VALUE!</v>
      </c>
      <c r="N3531" t="str">
        <f>_xlfn.IFNA(INDEX('[1]Unit _Table'!B:B, MATCH(H3531, '[1]Unit _Table'!A:A)), "")</f>
        <v/>
      </c>
      <c r="O3531" t="s">
        <v>8</v>
      </c>
      <c r="S3531" t="b">
        <v>0</v>
      </c>
    </row>
    <row r="3532" spans="1:19">
      <c r="A3532" s="1">
        <v>3530</v>
      </c>
      <c r="B3532" t="s">
        <v>45</v>
      </c>
      <c r="C3532" t="s">
        <v>91</v>
      </c>
      <c r="D3532" t="s">
        <v>338</v>
      </c>
      <c r="F3532" t="s">
        <v>308</v>
      </c>
      <c r="I3532" t="e">
        <f>IF(Table13[[#This Row],[Measurement_Kind]]="number", 1000, IF(Table13[[#This Row],[Measurement_Kind]]=OR("boolean", "str"), 1, "N/A"))</f>
        <v>#VALUE!</v>
      </c>
      <c r="N3532" t="str">
        <f>_xlfn.IFNA(INDEX('[1]Unit _Table'!B:B, MATCH(H3532, '[1]Unit _Table'!A:A)), "")</f>
        <v/>
      </c>
      <c r="O3532" t="s">
        <v>8</v>
      </c>
      <c r="S3532" t="b">
        <v>0</v>
      </c>
    </row>
    <row r="3533" spans="1:19">
      <c r="A3533" s="1">
        <v>3531</v>
      </c>
      <c r="B3533" t="s">
        <v>45</v>
      </c>
      <c r="C3533" t="s">
        <v>92</v>
      </c>
      <c r="D3533" t="s">
        <v>338</v>
      </c>
      <c r="F3533" t="s">
        <v>308</v>
      </c>
      <c r="I3533" t="e">
        <f>IF(Table13[[#This Row],[Measurement_Kind]]="number", 1000, IF(Table13[[#This Row],[Measurement_Kind]]=OR("boolean", "str"), 1, "N/A"))</f>
        <v>#VALUE!</v>
      </c>
      <c r="N3533" t="str">
        <f>_xlfn.IFNA(INDEX('[1]Unit _Table'!B:B, MATCH(H3533, '[1]Unit _Table'!A:A)), "")</f>
        <v/>
      </c>
      <c r="O3533" t="s">
        <v>8</v>
      </c>
      <c r="S3533" t="b">
        <v>0</v>
      </c>
    </row>
    <row r="3534" spans="1:19">
      <c r="A3534" s="1">
        <v>3532</v>
      </c>
      <c r="B3534" t="s">
        <v>21</v>
      </c>
      <c r="C3534" t="s">
        <v>174</v>
      </c>
      <c r="D3534" t="s">
        <v>337</v>
      </c>
      <c r="E3534" t="s">
        <v>398</v>
      </c>
      <c r="F3534" t="s">
        <v>397</v>
      </c>
      <c r="H3534" t="s">
        <v>383</v>
      </c>
      <c r="I3534">
        <v>1000</v>
      </c>
      <c r="K3534" t="s">
        <v>425</v>
      </c>
      <c r="L3534" t="s">
        <v>423</v>
      </c>
      <c r="M3534" t="s">
        <v>380</v>
      </c>
      <c r="N3534" t="str">
        <f>_xlfn.IFNA(INDEX('[1]Unit _Table'!B:B, MATCH(H3534, '[1]Unit _Table'!$A$1:$A$1000)), "")</f>
        <v>fahrenheit</v>
      </c>
      <c r="O3534" t="s">
        <v>8</v>
      </c>
      <c r="S3534" t="b">
        <v>0</v>
      </c>
    </row>
    <row r="3535" spans="1:19">
      <c r="A3535" s="1">
        <v>3533</v>
      </c>
      <c r="B3535" t="s">
        <v>21</v>
      </c>
      <c r="C3535" t="s">
        <v>175</v>
      </c>
      <c r="D3535" t="s">
        <v>337</v>
      </c>
      <c r="E3535" t="s">
        <v>398</v>
      </c>
      <c r="F3535" t="s">
        <v>397</v>
      </c>
      <c r="H3535" t="s">
        <v>383</v>
      </c>
      <c r="I3535">
        <v>1000</v>
      </c>
      <c r="K3535" t="s">
        <v>418</v>
      </c>
      <c r="L3535" t="s">
        <v>423</v>
      </c>
      <c r="M3535" t="s">
        <v>380</v>
      </c>
      <c r="N3535" t="str">
        <f>_xlfn.IFNA(INDEX('[1]Unit _Table'!B:B, MATCH(H3535, '[1]Unit _Table'!$A$1:$A$1000)), "")</f>
        <v>fahrenheit</v>
      </c>
      <c r="O3535" t="s">
        <v>8</v>
      </c>
      <c r="S3535" t="b">
        <v>0</v>
      </c>
    </row>
    <row r="3536" spans="1:19">
      <c r="A3536" s="1">
        <v>3534</v>
      </c>
      <c r="B3536" t="s">
        <v>21</v>
      </c>
      <c r="C3536" t="s">
        <v>176</v>
      </c>
      <c r="D3536" t="s">
        <v>337</v>
      </c>
      <c r="E3536" t="s">
        <v>398</v>
      </c>
      <c r="F3536" t="s">
        <v>397</v>
      </c>
      <c r="H3536" t="s">
        <v>383</v>
      </c>
      <c r="I3536">
        <v>1000</v>
      </c>
      <c r="K3536" t="s">
        <v>426</v>
      </c>
      <c r="L3536" t="s">
        <v>306</v>
      </c>
      <c r="M3536" t="s">
        <v>380</v>
      </c>
      <c r="N3536" t="str">
        <f>_xlfn.IFNA(INDEX('[1]Unit _Table'!B:B, MATCH(H3536, '[1]Unit _Table'!$A$1:$A$1000)), "")</f>
        <v>fahrenheit</v>
      </c>
      <c r="O3536" t="s">
        <v>8</v>
      </c>
      <c r="S3536" t="b">
        <v>0</v>
      </c>
    </row>
    <row r="3537" spans="1:19">
      <c r="A3537" s="1">
        <v>3535</v>
      </c>
      <c r="B3537" t="s">
        <v>21</v>
      </c>
      <c r="C3537" t="s">
        <v>177</v>
      </c>
      <c r="D3537" t="s">
        <v>337</v>
      </c>
      <c r="E3537" t="s">
        <v>398</v>
      </c>
      <c r="F3537" t="s">
        <v>397</v>
      </c>
      <c r="I3537">
        <v>1000</v>
      </c>
      <c r="K3537" t="s">
        <v>448</v>
      </c>
      <c r="L3537" t="s">
        <v>306</v>
      </c>
      <c r="M3537" t="s">
        <v>380</v>
      </c>
      <c r="N3537" t="str">
        <f>_xlfn.IFNA(INDEX('[1]Unit _Table'!B:B, MATCH(H3537, '[1]Unit _Table'!A817:A1816)), "")</f>
        <v/>
      </c>
      <c r="O3537" t="s">
        <v>8</v>
      </c>
      <c r="S3537" t="b">
        <v>0</v>
      </c>
    </row>
    <row r="3538" spans="1:19">
      <c r="A3538" s="1">
        <v>3536</v>
      </c>
      <c r="B3538" t="s">
        <v>21</v>
      </c>
      <c r="C3538" t="s">
        <v>178</v>
      </c>
      <c r="D3538" t="s">
        <v>337</v>
      </c>
      <c r="E3538" t="s">
        <v>398</v>
      </c>
      <c r="F3538" t="s">
        <v>397</v>
      </c>
      <c r="I3538">
        <v>1000</v>
      </c>
      <c r="K3538" t="s">
        <v>427</v>
      </c>
      <c r="L3538" t="s">
        <v>423</v>
      </c>
      <c r="M3538" t="s">
        <v>380</v>
      </c>
      <c r="N3538" t="str">
        <f>_xlfn.IFNA(INDEX('[1]Unit _Table'!B:B, MATCH(H3538, '[1]Unit _Table'!A916:A1915)), "")</f>
        <v/>
      </c>
      <c r="O3538" t="s">
        <v>8</v>
      </c>
      <c r="S3538" t="b">
        <v>0</v>
      </c>
    </row>
    <row r="3539" spans="1:19">
      <c r="A3539" s="1">
        <v>3537</v>
      </c>
      <c r="B3539" t="s">
        <v>21</v>
      </c>
      <c r="C3539" t="s">
        <v>179</v>
      </c>
      <c r="D3539" t="s">
        <v>337</v>
      </c>
      <c r="E3539" t="s">
        <v>398</v>
      </c>
      <c r="F3539" t="s">
        <v>397</v>
      </c>
      <c r="H3539" t="s">
        <v>383</v>
      </c>
      <c r="I3539">
        <v>1000</v>
      </c>
      <c r="K3539" t="s">
        <v>425</v>
      </c>
      <c r="L3539" t="s">
        <v>423</v>
      </c>
      <c r="M3539" t="s">
        <v>380</v>
      </c>
      <c r="N3539" t="str">
        <f>_xlfn.IFNA(INDEX('[1]Unit _Table'!B:B, MATCH(H3539, '[1]Unit _Table'!$A$1:$A$1000)), "")</f>
        <v>fahrenheit</v>
      </c>
      <c r="O3539" t="s">
        <v>8</v>
      </c>
      <c r="S3539" t="b">
        <v>0</v>
      </c>
    </row>
    <row r="3540" spans="1:19">
      <c r="A3540" s="1">
        <v>3538</v>
      </c>
      <c r="B3540" t="s">
        <v>21</v>
      </c>
      <c r="C3540" t="s">
        <v>180</v>
      </c>
      <c r="D3540" t="s">
        <v>337</v>
      </c>
      <c r="E3540" t="s">
        <v>398</v>
      </c>
      <c r="F3540" t="s">
        <v>397</v>
      </c>
      <c r="H3540" t="s">
        <v>383</v>
      </c>
      <c r="I3540">
        <v>1000</v>
      </c>
      <c r="K3540" t="s">
        <v>424</v>
      </c>
      <c r="L3540" t="s">
        <v>423</v>
      </c>
      <c r="M3540" t="s">
        <v>380</v>
      </c>
      <c r="N3540" t="str">
        <f>_xlfn.IFNA(INDEX('[1]Unit _Table'!B:B, MATCH(H3540, '[1]Unit _Table'!$A$1:$A$1000)), "")</f>
        <v>fahrenheit</v>
      </c>
      <c r="O3540" t="s">
        <v>8</v>
      </c>
      <c r="S3540" t="b">
        <v>0</v>
      </c>
    </row>
    <row r="3541" spans="1:19">
      <c r="A3541" s="1">
        <v>3539</v>
      </c>
      <c r="B3541" t="s">
        <v>21</v>
      </c>
      <c r="C3541" t="s">
        <v>181</v>
      </c>
      <c r="D3541" t="s">
        <v>337</v>
      </c>
      <c r="F3541" t="s">
        <v>397</v>
      </c>
      <c r="I3541" t="e">
        <f>IF(Table13[[#This Row],[Measurement_Kind]]="number", 1000, IF(Table13[[#This Row],[Measurement_Kind]]=OR("boolean", "str"), 1, "N/A"))</f>
        <v>#VALUE!</v>
      </c>
      <c r="N3541" t="str">
        <f>_xlfn.IFNA(INDEX('[1]Unit _Table'!B:B, MATCH(H3541, '[1]Unit _Table'!A:A)), "")</f>
        <v/>
      </c>
      <c r="O3541" t="s">
        <v>8</v>
      </c>
      <c r="S3541" t="b">
        <v>0</v>
      </c>
    </row>
    <row r="3542" spans="1:19">
      <c r="A3542" s="1">
        <v>3540</v>
      </c>
      <c r="B3542" t="s">
        <v>21</v>
      </c>
      <c r="C3542" t="s">
        <v>182</v>
      </c>
      <c r="D3542" t="s">
        <v>337</v>
      </c>
      <c r="F3542" t="s">
        <v>397</v>
      </c>
      <c r="I3542" t="e">
        <f>IF(Table13[[#This Row],[Measurement_Kind]]="number", 1000, IF(Table13[[#This Row],[Measurement_Kind]]=OR("boolean", "str"), 1, "N/A"))</f>
        <v>#VALUE!</v>
      </c>
      <c r="N3542" t="str">
        <f>_xlfn.IFNA(INDEX('[1]Unit _Table'!B:B, MATCH(H3542, '[1]Unit _Table'!A:A)), "")</f>
        <v/>
      </c>
      <c r="O3542" t="s">
        <v>8</v>
      </c>
      <c r="S3542" t="b">
        <v>0</v>
      </c>
    </row>
    <row r="3543" spans="1:19">
      <c r="A3543" s="1">
        <v>3541</v>
      </c>
      <c r="B3543" t="s">
        <v>21</v>
      </c>
      <c r="C3543" t="s">
        <v>183</v>
      </c>
      <c r="D3543" t="s">
        <v>337</v>
      </c>
      <c r="E3543" t="s">
        <v>398</v>
      </c>
      <c r="F3543" t="s">
        <v>397</v>
      </c>
      <c r="H3543" t="s">
        <v>505</v>
      </c>
      <c r="I3543">
        <v>1000</v>
      </c>
      <c r="K3543" t="s">
        <v>421</v>
      </c>
      <c r="L3543" t="s">
        <v>306</v>
      </c>
      <c r="M3543" t="s">
        <v>305</v>
      </c>
      <c r="N3543" t="s">
        <v>504</v>
      </c>
      <c r="O3543" t="s">
        <v>8</v>
      </c>
      <c r="S3543" t="b">
        <v>0</v>
      </c>
    </row>
    <row r="3544" spans="1:19">
      <c r="A3544" s="1">
        <v>3542</v>
      </c>
      <c r="B3544" t="s">
        <v>21</v>
      </c>
      <c r="C3544" t="s">
        <v>184</v>
      </c>
      <c r="D3544" t="s">
        <v>337</v>
      </c>
      <c r="E3544" t="s">
        <v>398</v>
      </c>
      <c r="F3544" t="s">
        <v>397</v>
      </c>
      <c r="I3544">
        <v>1000</v>
      </c>
      <c r="K3544" t="s">
        <v>421</v>
      </c>
      <c r="L3544" t="s">
        <v>306</v>
      </c>
      <c r="M3544" t="s">
        <v>305</v>
      </c>
      <c r="N3544" t="str">
        <f>_xlfn.IFNA(INDEX('[1]Unit _Table'!B:B, MATCH(H3544, '[1]Unit _Table'!A1704:A2703)), "")</f>
        <v/>
      </c>
      <c r="O3544" t="s">
        <v>8</v>
      </c>
      <c r="S3544" t="b">
        <v>0</v>
      </c>
    </row>
    <row r="3545" spans="1:19">
      <c r="A3545" s="1">
        <v>3543</v>
      </c>
      <c r="B3545" t="s">
        <v>21</v>
      </c>
      <c r="C3545" t="s">
        <v>185</v>
      </c>
      <c r="D3545" t="s">
        <v>337</v>
      </c>
      <c r="E3545" t="s">
        <v>398</v>
      </c>
      <c r="F3545" t="s">
        <v>397</v>
      </c>
      <c r="I3545">
        <v>1000</v>
      </c>
      <c r="K3545" t="s">
        <v>307</v>
      </c>
      <c r="L3545" t="s">
        <v>299</v>
      </c>
      <c r="M3545" t="s">
        <v>305</v>
      </c>
      <c r="N3545" t="str">
        <f>_xlfn.IFNA(INDEX('[1]Unit _Table'!B:B, MATCH(H3545, '[1]Unit _Table'!A1838:A2837)), "")</f>
        <v/>
      </c>
      <c r="O3545" t="s">
        <v>8</v>
      </c>
      <c r="S3545" t="b">
        <v>0</v>
      </c>
    </row>
    <row r="3546" spans="1:19">
      <c r="A3546" s="1">
        <v>3544</v>
      </c>
      <c r="B3546" t="s">
        <v>21</v>
      </c>
      <c r="C3546" t="s">
        <v>186</v>
      </c>
      <c r="D3546" t="s">
        <v>337</v>
      </c>
      <c r="E3546" t="s">
        <v>398</v>
      </c>
      <c r="F3546" t="s">
        <v>397</v>
      </c>
      <c r="H3546" t="s">
        <v>383</v>
      </c>
      <c r="I3546">
        <v>1000</v>
      </c>
      <c r="K3546" t="s">
        <v>418</v>
      </c>
      <c r="L3546" t="s">
        <v>306</v>
      </c>
      <c r="M3546" t="s">
        <v>380</v>
      </c>
      <c r="N3546" t="str">
        <f>_xlfn.IFNA(INDEX('[1]Unit _Table'!B:B, MATCH(H3546, '[1]Unit _Table'!$A$1:$A$1000)), "")</f>
        <v>fahrenheit</v>
      </c>
      <c r="O3546" t="s">
        <v>8</v>
      </c>
      <c r="S3546" t="b">
        <v>0</v>
      </c>
    </row>
    <row r="3547" spans="1:19">
      <c r="A3547" s="1">
        <v>3545</v>
      </c>
      <c r="B3547" t="s">
        <v>21</v>
      </c>
      <c r="C3547" t="s">
        <v>187</v>
      </c>
      <c r="D3547" t="s">
        <v>337</v>
      </c>
      <c r="E3547" t="s">
        <v>398</v>
      </c>
      <c r="F3547" t="s">
        <v>397</v>
      </c>
      <c r="I3547">
        <v>1000</v>
      </c>
      <c r="K3547" t="s">
        <v>379</v>
      </c>
      <c r="L3547" t="s">
        <v>306</v>
      </c>
      <c r="M3547" t="s">
        <v>305</v>
      </c>
      <c r="N3547" t="str">
        <f>_xlfn.IFNA(INDEX('[1]Unit _Table'!B:B, MATCH(H3547, '[1]Unit _Table'!A2591:A3590)), "")</f>
        <v/>
      </c>
      <c r="O3547" t="s">
        <v>8</v>
      </c>
      <c r="S3547" t="b">
        <v>0</v>
      </c>
    </row>
    <row r="3548" spans="1:19">
      <c r="A3548" s="1">
        <v>3546</v>
      </c>
      <c r="B3548" t="s">
        <v>21</v>
      </c>
      <c r="C3548" t="s">
        <v>188</v>
      </c>
      <c r="D3548" t="s">
        <v>337</v>
      </c>
      <c r="F3548" t="s">
        <v>397</v>
      </c>
      <c r="I3548" t="e">
        <f>IF(Table13[[#This Row],[Measurement_Kind]]="number", 1000, IF(Table13[[#This Row],[Measurement_Kind]]=OR("boolean", "str"), 1, "N/A"))</f>
        <v>#VALUE!</v>
      </c>
      <c r="N3548" t="str">
        <f>_xlfn.IFNA(INDEX('[1]Unit _Table'!B:B, MATCH(H3548, '[1]Unit _Table'!A:A)), "")</f>
        <v/>
      </c>
      <c r="O3548" t="s">
        <v>8</v>
      </c>
      <c r="S3548" t="b">
        <v>0</v>
      </c>
    </row>
    <row r="3549" spans="1:19">
      <c r="A3549" s="1">
        <v>3547</v>
      </c>
      <c r="B3549" t="s">
        <v>21</v>
      </c>
      <c r="C3549" t="s">
        <v>131</v>
      </c>
      <c r="D3549" t="s">
        <v>337</v>
      </c>
      <c r="E3549" t="s">
        <v>398</v>
      </c>
      <c r="F3549" t="s">
        <v>397</v>
      </c>
      <c r="I3549">
        <v>1000</v>
      </c>
      <c r="K3549" t="s">
        <v>417</v>
      </c>
      <c r="L3549" t="s">
        <v>306</v>
      </c>
      <c r="M3549" t="s">
        <v>380</v>
      </c>
      <c r="N3549" t="str">
        <f>_xlfn.IFNA(INDEX('[1]Unit _Table'!B:B, MATCH(H3549, '[1]Unit _Table'!A1933:A2932)), "")</f>
        <v/>
      </c>
      <c r="O3549" t="s">
        <v>8</v>
      </c>
      <c r="S3549" t="b">
        <v>0</v>
      </c>
    </row>
    <row r="3550" spans="1:19">
      <c r="A3550" s="1">
        <v>3548</v>
      </c>
      <c r="B3550" t="s">
        <v>21</v>
      </c>
      <c r="C3550" t="s">
        <v>189</v>
      </c>
      <c r="D3550" t="s">
        <v>337</v>
      </c>
      <c r="E3550" t="s">
        <v>398</v>
      </c>
      <c r="F3550" t="s">
        <v>397</v>
      </c>
      <c r="I3550">
        <v>1000</v>
      </c>
      <c r="K3550" t="s">
        <v>461</v>
      </c>
      <c r="L3550" t="s">
        <v>306</v>
      </c>
      <c r="M3550" t="s">
        <v>380</v>
      </c>
      <c r="N3550" t="str">
        <f>_xlfn.IFNA(INDEX('[1]Unit _Table'!B:B, MATCH(H3550, '[1]Unit _Table'!A1984:A2983)), "")</f>
        <v/>
      </c>
      <c r="O3550" t="s">
        <v>8</v>
      </c>
      <c r="S3550" t="b">
        <v>0</v>
      </c>
    </row>
    <row r="3551" spans="1:19">
      <c r="A3551" s="1">
        <v>3549</v>
      </c>
      <c r="B3551" t="s">
        <v>21</v>
      </c>
      <c r="C3551" t="s">
        <v>132</v>
      </c>
      <c r="D3551" t="s">
        <v>337</v>
      </c>
      <c r="E3551" t="s">
        <v>398</v>
      </c>
      <c r="F3551" t="s">
        <v>397</v>
      </c>
      <c r="I3551">
        <v>1000</v>
      </c>
      <c r="K3551" t="s">
        <v>378</v>
      </c>
      <c r="L3551" t="s">
        <v>306</v>
      </c>
      <c r="M3551" t="s">
        <v>305</v>
      </c>
      <c r="N3551" t="str">
        <f>_xlfn.IFNA(INDEX('[1]Unit _Table'!B:B, MATCH(H3551, '[1]Unit _Table'!A2671:A3670)), "")</f>
        <v/>
      </c>
      <c r="O3551" t="s">
        <v>8</v>
      </c>
      <c r="S3551" t="b">
        <v>0</v>
      </c>
    </row>
    <row r="3552" spans="1:19">
      <c r="A3552" s="1">
        <v>3550</v>
      </c>
      <c r="B3552" t="s">
        <v>21</v>
      </c>
      <c r="C3552" t="s">
        <v>190</v>
      </c>
      <c r="D3552" t="s">
        <v>337</v>
      </c>
      <c r="F3552" t="s">
        <v>397</v>
      </c>
      <c r="I3552" t="e">
        <f>IF(Table13[[#This Row],[Measurement_Kind]]="number", 1000, IF(Table13[[#This Row],[Measurement_Kind]]=OR("boolean", "str"), 1, "N/A"))</f>
        <v>#VALUE!</v>
      </c>
      <c r="N3552" t="str">
        <f>_xlfn.IFNA(INDEX('[1]Unit _Table'!B:B, MATCH(H3552, '[1]Unit _Table'!A:A)), "")</f>
        <v/>
      </c>
      <c r="O3552" t="s">
        <v>8</v>
      </c>
      <c r="S3552" t="b">
        <v>0</v>
      </c>
    </row>
    <row r="3553" spans="1:19">
      <c r="A3553" s="1">
        <v>3551</v>
      </c>
      <c r="B3553" t="s">
        <v>21</v>
      </c>
      <c r="C3553" t="s">
        <v>191</v>
      </c>
      <c r="D3553" t="s">
        <v>337</v>
      </c>
      <c r="F3553" t="s">
        <v>397</v>
      </c>
      <c r="I3553" t="e">
        <f>IF(Table13[[#This Row],[Measurement_Kind]]="number", 1000, IF(Table13[[#This Row],[Measurement_Kind]]=OR("boolean", "str"), 1, "N/A"))</f>
        <v>#VALUE!</v>
      </c>
      <c r="N3553" t="str">
        <f>_xlfn.IFNA(INDEX('[1]Unit _Table'!B:B, MATCH(H3553, '[1]Unit _Table'!A:A)), "")</f>
        <v/>
      </c>
      <c r="O3553" t="s">
        <v>8</v>
      </c>
      <c r="S3553" t="b">
        <v>0</v>
      </c>
    </row>
    <row r="3554" spans="1:19">
      <c r="A3554" s="1">
        <v>3552</v>
      </c>
      <c r="B3554" t="s">
        <v>21</v>
      </c>
      <c r="C3554" t="s">
        <v>192</v>
      </c>
      <c r="D3554" t="s">
        <v>337</v>
      </c>
      <c r="E3554" t="s">
        <v>398</v>
      </c>
      <c r="F3554" t="s">
        <v>397</v>
      </c>
      <c r="I3554">
        <v>1000</v>
      </c>
      <c r="K3554" t="s">
        <v>416</v>
      </c>
      <c r="L3554" t="s">
        <v>306</v>
      </c>
      <c r="M3554" t="s">
        <v>380</v>
      </c>
      <c r="N3554" t="str">
        <f>_xlfn.IFNA(INDEX('[1]Unit _Table'!B:B, MATCH(H3554, '[1]Unit _Table'!A2037:A3036)), "")</f>
        <v/>
      </c>
      <c r="O3554" t="s">
        <v>8</v>
      </c>
      <c r="S3554" t="b">
        <v>0</v>
      </c>
    </row>
    <row r="3555" spans="1:19">
      <c r="A3555" s="1">
        <v>3553</v>
      </c>
      <c r="B3555" t="s">
        <v>21</v>
      </c>
      <c r="C3555" t="s">
        <v>193</v>
      </c>
      <c r="D3555" t="s">
        <v>337</v>
      </c>
      <c r="F3555" t="s">
        <v>397</v>
      </c>
      <c r="I3555" t="e">
        <f>IF(Table13[[#This Row],[Measurement_Kind]]="number", 1000, IF(Table13[[#This Row],[Measurement_Kind]]=OR("boolean", "str"), 1, "N/A"))</f>
        <v>#VALUE!</v>
      </c>
      <c r="N3555" t="str">
        <f>_xlfn.IFNA(INDEX('[1]Unit _Table'!B:B, MATCH(H3555, '[1]Unit _Table'!A:A)), "")</f>
        <v/>
      </c>
      <c r="O3555" t="s">
        <v>8</v>
      </c>
      <c r="S3555" t="b">
        <v>0</v>
      </c>
    </row>
    <row r="3556" spans="1:19">
      <c r="A3556" s="1">
        <v>3554</v>
      </c>
      <c r="B3556" t="s">
        <v>21</v>
      </c>
      <c r="C3556" t="s">
        <v>194</v>
      </c>
      <c r="D3556" t="s">
        <v>337</v>
      </c>
      <c r="F3556" t="s">
        <v>397</v>
      </c>
      <c r="I3556" t="e">
        <f>IF(Table13[[#This Row],[Measurement_Kind]]="number", 1000, IF(Table13[[#This Row],[Measurement_Kind]]=OR("boolean", "str"), 1, "N/A"))</f>
        <v>#VALUE!</v>
      </c>
      <c r="N3556" t="str">
        <f>_xlfn.IFNA(INDEX('[1]Unit _Table'!B:B, MATCH(H3556, '[1]Unit _Table'!A:A)), "")</f>
        <v/>
      </c>
      <c r="O3556" t="s">
        <v>8</v>
      </c>
      <c r="S3556" t="b">
        <v>0</v>
      </c>
    </row>
    <row r="3557" spans="1:19">
      <c r="A3557" s="1">
        <v>3555</v>
      </c>
      <c r="B3557" t="s">
        <v>21</v>
      </c>
      <c r="C3557" t="s">
        <v>195</v>
      </c>
      <c r="D3557" t="s">
        <v>337</v>
      </c>
      <c r="F3557" t="s">
        <v>397</v>
      </c>
      <c r="I3557" t="e">
        <f>IF(Table13[[#This Row],[Measurement_Kind]]="number", 1000, IF(Table13[[#This Row],[Measurement_Kind]]=OR("boolean", "str"), 1, "N/A"))</f>
        <v>#VALUE!</v>
      </c>
      <c r="N3557" t="str">
        <f>_xlfn.IFNA(INDEX('[1]Unit _Table'!B:B, MATCH(H3557, '[1]Unit _Table'!A:A)), "")</f>
        <v/>
      </c>
      <c r="O3557" t="s">
        <v>8</v>
      </c>
      <c r="S3557" t="b">
        <v>0</v>
      </c>
    </row>
    <row r="3558" spans="1:19">
      <c r="A3558" s="1">
        <v>3556</v>
      </c>
      <c r="B3558" t="s">
        <v>21</v>
      </c>
      <c r="C3558" t="s">
        <v>196</v>
      </c>
      <c r="D3558" t="s">
        <v>337</v>
      </c>
      <c r="F3558" t="s">
        <v>397</v>
      </c>
      <c r="I3558" t="e">
        <f>IF(Table13[[#This Row],[Measurement_Kind]]="number", 1000, IF(Table13[[#This Row],[Measurement_Kind]]=OR("boolean", "str"), 1, "N/A"))</f>
        <v>#VALUE!</v>
      </c>
      <c r="N3558" t="str">
        <f>_xlfn.IFNA(INDEX('[1]Unit _Table'!B:B, MATCH(H3558, '[1]Unit _Table'!A:A)), "")</f>
        <v/>
      </c>
      <c r="O3558" t="s">
        <v>8</v>
      </c>
      <c r="S3558" t="b">
        <v>0</v>
      </c>
    </row>
    <row r="3559" spans="1:19">
      <c r="A3559" s="1">
        <v>3557</v>
      </c>
      <c r="B3559" t="s">
        <v>21</v>
      </c>
      <c r="C3559" t="s">
        <v>197</v>
      </c>
      <c r="D3559" t="s">
        <v>337</v>
      </c>
      <c r="E3559" t="s">
        <v>398</v>
      </c>
      <c r="F3559" t="s">
        <v>397</v>
      </c>
      <c r="I3559">
        <v>1</v>
      </c>
      <c r="K3559" t="s">
        <v>414</v>
      </c>
      <c r="L3559" t="s">
        <v>299</v>
      </c>
      <c r="M3559" t="s">
        <v>298</v>
      </c>
      <c r="N3559" t="str">
        <f>_xlfn.IFNA(INDEX('[1]Unit _Table'!B:B, MATCH(H3559, '[1]Unit _Table'!A2160:A3159)), "")</f>
        <v/>
      </c>
      <c r="O3559" t="s">
        <v>8</v>
      </c>
      <c r="S3559" t="b">
        <v>0</v>
      </c>
    </row>
    <row r="3560" spans="1:19">
      <c r="A3560" s="1">
        <v>3558</v>
      </c>
      <c r="B3560" t="s">
        <v>21</v>
      </c>
      <c r="C3560" t="s">
        <v>25</v>
      </c>
      <c r="D3560" t="s">
        <v>337</v>
      </c>
      <c r="F3560" t="s">
        <v>397</v>
      </c>
      <c r="I3560">
        <v>1</v>
      </c>
      <c r="N3560" t="str">
        <f>_xlfn.IFNA(INDEX('[1]Unit _Table'!B:B, MATCH(H3560, '[1]Unit _Table'!A:A)), "")</f>
        <v/>
      </c>
      <c r="O3560" t="s">
        <v>8</v>
      </c>
      <c r="S3560" t="b">
        <v>0</v>
      </c>
    </row>
    <row r="3561" spans="1:19">
      <c r="A3561" s="1">
        <v>3559</v>
      </c>
      <c r="B3561" t="s">
        <v>21</v>
      </c>
      <c r="C3561" t="s">
        <v>200</v>
      </c>
      <c r="D3561" t="s">
        <v>337</v>
      </c>
      <c r="E3561" t="s">
        <v>398</v>
      </c>
      <c r="F3561" t="s">
        <v>397</v>
      </c>
      <c r="I3561">
        <v>1</v>
      </c>
      <c r="K3561" t="s">
        <v>304</v>
      </c>
      <c r="L3561" t="s">
        <v>299</v>
      </c>
      <c r="M3561" t="s">
        <v>298</v>
      </c>
      <c r="N3561" t="str">
        <f>_xlfn.IFNA(INDEX('[1]Unit _Table'!B:B, MATCH(H3561, '[1]Unit _Table'!A2321:A3320)), "")</f>
        <v/>
      </c>
      <c r="O3561" t="s">
        <v>8</v>
      </c>
      <c r="S3561" t="b">
        <v>0</v>
      </c>
    </row>
    <row r="3562" spans="1:19">
      <c r="A3562" s="1">
        <v>3560</v>
      </c>
      <c r="B3562" t="s">
        <v>21</v>
      </c>
      <c r="C3562" t="s">
        <v>201</v>
      </c>
      <c r="D3562" t="s">
        <v>337</v>
      </c>
      <c r="E3562" t="s">
        <v>398</v>
      </c>
      <c r="F3562" t="s">
        <v>397</v>
      </c>
      <c r="I3562">
        <v>1</v>
      </c>
      <c r="K3562" t="s">
        <v>300</v>
      </c>
      <c r="L3562" t="s">
        <v>299</v>
      </c>
      <c r="M3562" t="s">
        <v>298</v>
      </c>
      <c r="N3562" t="str">
        <f>_xlfn.IFNA(INDEX('[1]Unit _Table'!B:B, MATCH(H3562, '[1]Unit _Table'!A4146:A5145)), "")</f>
        <v/>
      </c>
      <c r="O3562" t="s">
        <v>8</v>
      </c>
      <c r="S3562" t="b">
        <v>0</v>
      </c>
    </row>
    <row r="3563" spans="1:19">
      <c r="A3563" s="1">
        <v>3561</v>
      </c>
      <c r="B3563" t="s">
        <v>21</v>
      </c>
      <c r="C3563" t="s">
        <v>202</v>
      </c>
      <c r="D3563" t="s">
        <v>337</v>
      </c>
      <c r="E3563" t="s">
        <v>398</v>
      </c>
      <c r="F3563" t="s">
        <v>397</v>
      </c>
      <c r="H3563" t="s">
        <v>383</v>
      </c>
      <c r="I3563">
        <v>1000</v>
      </c>
      <c r="K3563" t="s">
        <v>386</v>
      </c>
      <c r="L3563" t="s">
        <v>306</v>
      </c>
      <c r="M3563" t="s">
        <v>380</v>
      </c>
      <c r="N3563" t="str">
        <f>_xlfn.IFNA(INDEX('[1]Unit _Table'!B:B, MATCH(H3563, '[1]Unit _Table'!$A$1:$A$1000)), "")</f>
        <v>fahrenheit</v>
      </c>
      <c r="O3563" t="s">
        <v>8</v>
      </c>
      <c r="S3563" t="b">
        <v>0</v>
      </c>
    </row>
    <row r="3564" spans="1:19">
      <c r="A3564" s="1">
        <v>3562</v>
      </c>
      <c r="B3564" t="s">
        <v>21</v>
      </c>
      <c r="C3564" t="s">
        <v>203</v>
      </c>
      <c r="D3564" t="s">
        <v>337</v>
      </c>
      <c r="E3564" t="s">
        <v>398</v>
      </c>
      <c r="F3564" t="s">
        <v>397</v>
      </c>
      <c r="H3564" t="s">
        <v>383</v>
      </c>
      <c r="I3564">
        <v>1000</v>
      </c>
      <c r="K3564" t="s">
        <v>385</v>
      </c>
      <c r="L3564" t="s">
        <v>306</v>
      </c>
      <c r="M3564" t="s">
        <v>380</v>
      </c>
      <c r="N3564" t="str">
        <f>_xlfn.IFNA(INDEX('[1]Unit _Table'!B:B, MATCH(H3564, '[1]Unit _Table'!$A$1:$A$1000)), "")</f>
        <v>fahrenheit</v>
      </c>
      <c r="O3564" t="s">
        <v>8</v>
      </c>
      <c r="S3564" t="b">
        <v>0</v>
      </c>
    </row>
    <row r="3565" spans="1:19">
      <c r="A3565" s="1">
        <v>3563</v>
      </c>
      <c r="B3565" t="s">
        <v>21</v>
      </c>
      <c r="C3565" t="s">
        <v>147</v>
      </c>
      <c r="D3565" t="s">
        <v>337</v>
      </c>
      <c r="E3565" t="s">
        <v>398</v>
      </c>
      <c r="F3565" t="s">
        <v>397</v>
      </c>
      <c r="I3565">
        <v>1000</v>
      </c>
      <c r="K3565" t="s">
        <v>307</v>
      </c>
      <c r="L3565" t="s">
        <v>376</v>
      </c>
      <c r="M3565" t="s">
        <v>305</v>
      </c>
      <c r="N3565" t="str">
        <f>_xlfn.IFNA(INDEX('[1]Unit _Table'!B:B, MATCH(H3565, '[1]Unit _Table'!A3027:A4026)), "")</f>
        <v/>
      </c>
      <c r="O3565" t="s">
        <v>8</v>
      </c>
      <c r="S3565" t="b">
        <v>0</v>
      </c>
    </row>
    <row r="3566" spans="1:19">
      <c r="A3566" s="1">
        <v>3564</v>
      </c>
      <c r="B3566" t="s">
        <v>21</v>
      </c>
      <c r="C3566" t="s">
        <v>204</v>
      </c>
      <c r="D3566" t="s">
        <v>337</v>
      </c>
      <c r="E3566" t="s">
        <v>398</v>
      </c>
      <c r="F3566" t="s">
        <v>397</v>
      </c>
      <c r="H3566" t="s">
        <v>383</v>
      </c>
      <c r="I3566">
        <v>1000</v>
      </c>
      <c r="K3566" t="s">
        <v>382</v>
      </c>
      <c r="L3566" t="s">
        <v>306</v>
      </c>
      <c r="M3566" t="s">
        <v>380</v>
      </c>
      <c r="N3566" t="str">
        <f>_xlfn.IFNA(INDEX('[1]Unit _Table'!B:B, MATCH(H3566, '[1]Unit _Table'!$A$1:$A$1000)), "")</f>
        <v>fahrenheit</v>
      </c>
      <c r="O3566" t="s">
        <v>8</v>
      </c>
      <c r="S3566" t="b">
        <v>0</v>
      </c>
    </row>
    <row r="3567" spans="1:19">
      <c r="A3567" s="1">
        <v>3565</v>
      </c>
      <c r="B3567" t="s">
        <v>21</v>
      </c>
      <c r="C3567" t="s">
        <v>482</v>
      </c>
      <c r="D3567" t="s">
        <v>337</v>
      </c>
      <c r="E3567" t="s">
        <v>398</v>
      </c>
      <c r="F3567" t="s">
        <v>397</v>
      </c>
      <c r="H3567" t="s">
        <v>383</v>
      </c>
      <c r="I3567">
        <v>1000</v>
      </c>
      <c r="K3567" t="s">
        <v>481</v>
      </c>
      <c r="L3567" t="s">
        <v>306</v>
      </c>
      <c r="M3567" t="s">
        <v>380</v>
      </c>
      <c r="N3567" t="str">
        <f>_xlfn.IFNA(INDEX('[1]Unit _Table'!B:B, MATCH(H3567, '[1]Unit _Table'!$A$1:$A$1000)), "")</f>
        <v>fahrenheit</v>
      </c>
      <c r="O3567" t="s">
        <v>8</v>
      </c>
      <c r="S3567" t="b">
        <v>0</v>
      </c>
    </row>
    <row r="3568" spans="1:19">
      <c r="A3568" s="1">
        <v>3566</v>
      </c>
      <c r="B3568" t="s">
        <v>21</v>
      </c>
      <c r="C3568" t="s">
        <v>205</v>
      </c>
      <c r="D3568" t="s">
        <v>337</v>
      </c>
      <c r="E3568" t="s">
        <v>398</v>
      </c>
      <c r="F3568" t="s">
        <v>397</v>
      </c>
      <c r="I3568">
        <v>1000</v>
      </c>
      <c r="K3568" t="s">
        <v>307</v>
      </c>
      <c r="L3568" t="s">
        <v>306</v>
      </c>
      <c r="M3568" t="s">
        <v>305</v>
      </c>
      <c r="N3568" t="str">
        <f>_xlfn.IFNA(INDEX('[1]Unit _Table'!B:B, MATCH(H3568, '[1]Unit _Table'!A3129:A4128)), "")</f>
        <v/>
      </c>
      <c r="O3568" t="s">
        <v>8</v>
      </c>
      <c r="S3568" t="b">
        <v>0</v>
      </c>
    </row>
    <row r="3569" spans="1:19">
      <c r="A3569" s="1">
        <v>3567</v>
      </c>
      <c r="B3569" t="s">
        <v>105</v>
      </c>
      <c r="C3569" t="s">
        <v>206</v>
      </c>
      <c r="D3569" t="s">
        <v>337</v>
      </c>
      <c r="E3569" t="s">
        <v>398</v>
      </c>
      <c r="F3569" t="s">
        <v>397</v>
      </c>
      <c r="H3569" t="s">
        <v>383</v>
      </c>
      <c r="I3569">
        <v>1000</v>
      </c>
      <c r="K3569" t="s">
        <v>451</v>
      </c>
      <c r="L3569" t="s">
        <v>423</v>
      </c>
      <c r="M3569" t="s">
        <v>380</v>
      </c>
      <c r="N3569" t="str">
        <f>_xlfn.IFNA(INDEX('[1]Unit _Table'!B:B, MATCH(H3569, '[1]Unit _Table'!$A$1:$A$1000)), "")</f>
        <v>fahrenheit</v>
      </c>
      <c r="O3569" t="s">
        <v>8</v>
      </c>
      <c r="S3569" t="b">
        <v>0</v>
      </c>
    </row>
    <row r="3570" spans="1:19">
      <c r="A3570" s="1">
        <v>3568</v>
      </c>
      <c r="B3570" t="s">
        <v>105</v>
      </c>
      <c r="C3570" t="s">
        <v>207</v>
      </c>
      <c r="D3570" t="s">
        <v>337</v>
      </c>
      <c r="E3570" t="s">
        <v>398</v>
      </c>
      <c r="F3570" t="s">
        <v>397</v>
      </c>
      <c r="H3570" t="s">
        <v>383</v>
      </c>
      <c r="I3570">
        <v>1000</v>
      </c>
      <c r="K3570" t="s">
        <v>450</v>
      </c>
      <c r="L3570" t="s">
        <v>306</v>
      </c>
      <c r="M3570" t="s">
        <v>380</v>
      </c>
      <c r="N3570" t="str">
        <f>_xlfn.IFNA(INDEX('[1]Unit _Table'!B:B, MATCH(H3570, '[1]Unit _Table'!$A$1:$A$1000)), "")</f>
        <v>fahrenheit</v>
      </c>
      <c r="O3570" t="s">
        <v>8</v>
      </c>
      <c r="S3570" t="b">
        <v>0</v>
      </c>
    </row>
    <row r="3571" spans="1:19">
      <c r="A3571" s="1">
        <v>3569</v>
      </c>
      <c r="B3571" t="s">
        <v>105</v>
      </c>
      <c r="C3571" t="s">
        <v>208</v>
      </c>
      <c r="D3571" t="s">
        <v>337</v>
      </c>
      <c r="E3571" t="s">
        <v>398</v>
      </c>
      <c r="F3571" t="s">
        <v>397</v>
      </c>
      <c r="H3571" t="s">
        <v>383</v>
      </c>
      <c r="I3571">
        <v>1000</v>
      </c>
      <c r="K3571" t="s">
        <v>449</v>
      </c>
      <c r="L3571" t="s">
        <v>306</v>
      </c>
      <c r="M3571" t="s">
        <v>380</v>
      </c>
      <c r="N3571" t="str">
        <f>_xlfn.IFNA(INDEX('[1]Unit _Table'!B:B, MATCH(H3571, '[1]Unit _Table'!$A$1:$A$1000)), "")</f>
        <v>fahrenheit</v>
      </c>
      <c r="O3571" t="s">
        <v>8</v>
      </c>
      <c r="S3571" t="b">
        <v>0</v>
      </c>
    </row>
    <row r="3572" spans="1:19">
      <c r="A3572" s="1">
        <v>3570</v>
      </c>
      <c r="B3572" t="s">
        <v>105</v>
      </c>
      <c r="C3572" t="s">
        <v>209</v>
      </c>
      <c r="D3572" t="s">
        <v>337</v>
      </c>
      <c r="E3572" t="s">
        <v>398</v>
      </c>
      <c r="F3572" t="s">
        <v>397</v>
      </c>
      <c r="I3572">
        <v>1000</v>
      </c>
      <c r="K3572" t="s">
        <v>375</v>
      </c>
      <c r="L3572" t="s">
        <v>299</v>
      </c>
      <c r="M3572" t="s">
        <v>305</v>
      </c>
      <c r="N3572" t="str">
        <f>_xlfn.IFNA(INDEX('[1]Unit _Table'!B:B, MATCH(H3572, '[1]Unit _Table'!A3078:A4077)), "")</f>
        <v/>
      </c>
      <c r="O3572" t="s">
        <v>8</v>
      </c>
      <c r="S3572" t="b">
        <v>0</v>
      </c>
    </row>
    <row r="3573" spans="1:19">
      <c r="A3573" s="1">
        <v>3571</v>
      </c>
      <c r="B3573" t="s">
        <v>108</v>
      </c>
      <c r="C3573" t="s">
        <v>210</v>
      </c>
      <c r="D3573" t="s">
        <v>337</v>
      </c>
      <c r="E3573" t="s">
        <v>398</v>
      </c>
      <c r="F3573" t="s">
        <v>397</v>
      </c>
      <c r="I3573">
        <v>1000</v>
      </c>
      <c r="K3573" t="s">
        <v>381</v>
      </c>
      <c r="L3573" t="s">
        <v>306</v>
      </c>
      <c r="M3573" t="s">
        <v>380</v>
      </c>
      <c r="N3573" t="str">
        <f>_xlfn.IFNA(INDEX('[1]Unit _Table'!B:B, MATCH(H3573, '[1]Unit _Table'!A2567:A3566)), "")</f>
        <v/>
      </c>
      <c r="O3573" t="s">
        <v>8</v>
      </c>
      <c r="S3573" t="b">
        <v>0</v>
      </c>
    </row>
    <row r="3574" spans="1:19">
      <c r="A3574" s="1">
        <v>3572</v>
      </c>
      <c r="B3574" t="s">
        <v>108</v>
      </c>
      <c r="C3574" t="s">
        <v>211</v>
      </c>
      <c r="D3574" t="s">
        <v>337</v>
      </c>
      <c r="E3574" t="s">
        <v>398</v>
      </c>
      <c r="F3574" t="s">
        <v>397</v>
      </c>
      <c r="I3574">
        <v>1000</v>
      </c>
      <c r="K3574" t="s">
        <v>377</v>
      </c>
      <c r="L3574" t="s">
        <v>306</v>
      </c>
      <c r="M3574" t="s">
        <v>305</v>
      </c>
      <c r="N3574" t="str">
        <f>_xlfn.IFNA(INDEX('[1]Unit _Table'!B:B, MATCH(H3574, '[1]Unit _Table'!A2958:A3957)), "")</f>
        <v/>
      </c>
      <c r="O3574" t="s">
        <v>8</v>
      </c>
      <c r="S3574" t="b">
        <v>0</v>
      </c>
    </row>
    <row r="3575" spans="1:19">
      <c r="A3575" s="1">
        <v>3573</v>
      </c>
      <c r="B3575" t="s">
        <v>31</v>
      </c>
      <c r="C3575" t="s">
        <v>32</v>
      </c>
      <c r="D3575" t="s">
        <v>337</v>
      </c>
      <c r="F3575" t="s">
        <v>308</v>
      </c>
      <c r="I3575" t="e">
        <f>IF(Table13[[#This Row],[Measurement_Kind]]="number", 1000, IF(Table13[[#This Row],[Measurement_Kind]]=OR("boolean", "str"), 1, "N/A"))</f>
        <v>#VALUE!</v>
      </c>
      <c r="N3575" t="str">
        <f>_xlfn.IFNA(INDEX('[1]Unit _Table'!B:B, MATCH(H3575, '[1]Unit _Table'!A:A)), "")</f>
        <v/>
      </c>
      <c r="O3575" t="s">
        <v>8</v>
      </c>
      <c r="S3575" t="b">
        <v>0</v>
      </c>
    </row>
    <row r="3576" spans="1:19">
      <c r="A3576" s="1">
        <v>3574</v>
      </c>
      <c r="B3576" t="s">
        <v>31</v>
      </c>
      <c r="C3576" t="s">
        <v>753</v>
      </c>
      <c r="D3576" t="s">
        <v>337</v>
      </c>
      <c r="F3576" t="s">
        <v>308</v>
      </c>
      <c r="I3576" t="e">
        <f>IF(Table13[[#This Row],[Measurement_Kind]]="number", 1000, IF(Table13[[#This Row],[Measurement_Kind]]=OR("boolean", "str"), 1, "N/A"))</f>
        <v>#VALUE!</v>
      </c>
      <c r="N3576" t="str">
        <f>_xlfn.IFNA(INDEX('[1]Unit _Table'!B:B, MATCH(H3576, '[1]Unit _Table'!A:A)), "")</f>
        <v/>
      </c>
      <c r="O3576" t="s">
        <v>8</v>
      </c>
      <c r="S3576" t="b">
        <v>0</v>
      </c>
    </row>
    <row r="3577" spans="1:19">
      <c r="A3577" s="1">
        <v>3575</v>
      </c>
      <c r="B3577" t="s">
        <v>111</v>
      </c>
      <c r="C3577" t="s">
        <v>112</v>
      </c>
      <c r="D3577" t="s">
        <v>337</v>
      </c>
      <c r="F3577" t="s">
        <v>308</v>
      </c>
      <c r="I3577" t="e">
        <f>IF(Table13[[#This Row],[Measurement_Kind]]="number", 1000, IF(Table13[[#This Row],[Measurement_Kind]]=OR("boolean", "str"), 1, "N/A"))</f>
        <v>#VALUE!</v>
      </c>
      <c r="N3577" t="str">
        <f>_xlfn.IFNA(INDEX('[1]Unit _Table'!B:B, MATCH(H3577, '[1]Unit _Table'!A:A)), "")</f>
        <v/>
      </c>
      <c r="O3577" t="s">
        <v>8</v>
      </c>
      <c r="S3577" t="b">
        <v>0</v>
      </c>
    </row>
    <row r="3578" spans="1:19">
      <c r="A3578" s="1">
        <v>3576</v>
      </c>
      <c r="B3578" t="s">
        <v>111</v>
      </c>
      <c r="C3578" t="s">
        <v>113</v>
      </c>
      <c r="D3578" t="s">
        <v>337</v>
      </c>
      <c r="F3578" t="s">
        <v>308</v>
      </c>
      <c r="I3578" t="e">
        <f>IF(Table13[[#This Row],[Measurement_Kind]]="number", 1000, IF(Table13[[#This Row],[Measurement_Kind]]=OR("boolean", "str"), 1, "N/A"))</f>
        <v>#VALUE!</v>
      </c>
      <c r="N3578" t="str">
        <f>_xlfn.IFNA(INDEX('[1]Unit _Table'!B:B, MATCH(H3578, '[1]Unit _Table'!A:A)), "")</f>
        <v/>
      </c>
      <c r="O3578" t="s">
        <v>8</v>
      </c>
      <c r="S3578" t="b">
        <v>0</v>
      </c>
    </row>
    <row r="3579" spans="1:19">
      <c r="A3579" s="1">
        <v>3577</v>
      </c>
      <c r="B3579" t="s">
        <v>33</v>
      </c>
      <c r="C3579" t="s">
        <v>34</v>
      </c>
      <c r="D3579" t="s">
        <v>337</v>
      </c>
      <c r="F3579" t="s">
        <v>308</v>
      </c>
      <c r="I3579" t="e">
        <f>IF(Table13[[#This Row],[Measurement_Kind]]="number", 1000, IF(Table13[[#This Row],[Measurement_Kind]]=OR("boolean", "str"), 1, "N/A"))</f>
        <v>#VALUE!</v>
      </c>
      <c r="N3579" t="str">
        <f>_xlfn.IFNA(INDEX('[1]Unit _Table'!B:B, MATCH(H3579, '[1]Unit _Table'!A:A)), "")</f>
        <v/>
      </c>
      <c r="O3579" t="s">
        <v>8</v>
      </c>
      <c r="S3579" t="b">
        <v>0</v>
      </c>
    </row>
    <row r="3580" spans="1:19">
      <c r="A3580" s="1">
        <v>3578</v>
      </c>
      <c r="B3580" t="s">
        <v>33</v>
      </c>
      <c r="C3580" t="s">
        <v>38</v>
      </c>
      <c r="D3580" t="s">
        <v>337</v>
      </c>
      <c r="F3580" t="s">
        <v>308</v>
      </c>
      <c r="I3580" t="e">
        <f>IF(Table13[[#This Row],[Measurement_Kind]]="number", 1000, IF(Table13[[#This Row],[Measurement_Kind]]=OR("boolean", "str"), 1, "N/A"))</f>
        <v>#VALUE!</v>
      </c>
      <c r="N3580" t="str">
        <f>_xlfn.IFNA(INDEX('[1]Unit _Table'!B:B, MATCH(H3580, '[1]Unit _Table'!A:A)), "")</f>
        <v/>
      </c>
      <c r="O3580" t="s">
        <v>8</v>
      </c>
      <c r="S3580" t="b">
        <v>0</v>
      </c>
    </row>
    <row r="3581" spans="1:19">
      <c r="A3581" s="1">
        <v>3579</v>
      </c>
      <c r="B3581" t="s">
        <v>33</v>
      </c>
      <c r="C3581" t="s">
        <v>216</v>
      </c>
      <c r="D3581" t="s">
        <v>337</v>
      </c>
      <c r="F3581" t="s">
        <v>308</v>
      </c>
      <c r="I3581">
        <v>1</v>
      </c>
      <c r="M3581" t="s">
        <v>305</v>
      </c>
      <c r="N3581" t="str">
        <f>_xlfn.IFNA(INDEX('[1]Unit _Table'!B:B, MATCH(H3581, '[1]Unit _Table'!A:A)), "")</f>
        <v/>
      </c>
      <c r="O3581" t="s">
        <v>8</v>
      </c>
      <c r="S3581" t="b">
        <v>0</v>
      </c>
    </row>
    <row r="3582" spans="1:19">
      <c r="A3582" s="1">
        <v>3580</v>
      </c>
      <c r="B3582" t="s">
        <v>33</v>
      </c>
      <c r="C3582" t="s">
        <v>214</v>
      </c>
      <c r="D3582" t="s">
        <v>337</v>
      </c>
      <c r="F3582" t="s">
        <v>308</v>
      </c>
      <c r="I3582">
        <v>1</v>
      </c>
      <c r="M3582" t="s">
        <v>305</v>
      </c>
      <c r="N3582" t="str">
        <f>_xlfn.IFNA(INDEX('[1]Unit _Table'!B:B, MATCH(H3582, '[1]Unit _Table'!A:A)), "")</f>
        <v/>
      </c>
      <c r="O3582" t="s">
        <v>8</v>
      </c>
      <c r="S3582" t="b">
        <v>0</v>
      </c>
    </row>
    <row r="3583" spans="1:19">
      <c r="A3583" s="1">
        <v>3581</v>
      </c>
      <c r="B3583" t="s">
        <v>33</v>
      </c>
      <c r="C3583" t="s">
        <v>213</v>
      </c>
      <c r="D3583" t="s">
        <v>337</v>
      </c>
      <c r="F3583" t="s">
        <v>308</v>
      </c>
      <c r="I3583" t="e">
        <f>IF(Table13[[#This Row],[Measurement_Kind]]="number", 1000, IF(Table13[[#This Row],[Measurement_Kind]]=OR("boolean", "str"), 1, "N/A"))</f>
        <v>#VALUE!</v>
      </c>
      <c r="L3583" t="s">
        <v>306</v>
      </c>
      <c r="M3583" t="s">
        <v>305</v>
      </c>
      <c r="N3583" t="str">
        <f>_xlfn.IFNA(INDEX('[1]Unit _Table'!B:B, MATCH(H3583, '[1]Unit _Table'!A:A)), "")</f>
        <v/>
      </c>
      <c r="O3583" t="s">
        <v>8</v>
      </c>
      <c r="S3583" t="b">
        <v>0</v>
      </c>
    </row>
    <row r="3584" spans="1:19">
      <c r="A3584" s="1">
        <v>3582</v>
      </c>
      <c r="B3584" t="s">
        <v>33</v>
      </c>
      <c r="C3584" t="s">
        <v>215</v>
      </c>
      <c r="D3584" t="s">
        <v>337</v>
      </c>
      <c r="F3584" t="s">
        <v>308</v>
      </c>
      <c r="I3584">
        <v>1</v>
      </c>
      <c r="M3584" t="s">
        <v>305</v>
      </c>
      <c r="N3584" t="str">
        <f>_xlfn.IFNA(INDEX('[1]Unit _Table'!B:B, MATCH(H3584, '[1]Unit _Table'!A:A)), "")</f>
        <v/>
      </c>
      <c r="O3584" t="s">
        <v>8</v>
      </c>
      <c r="S3584" t="b">
        <v>0</v>
      </c>
    </row>
    <row r="3585" spans="1:19">
      <c r="A3585" s="1">
        <v>3583</v>
      </c>
      <c r="B3585" t="s">
        <v>33</v>
      </c>
      <c r="C3585" t="s">
        <v>35</v>
      </c>
      <c r="D3585" t="s">
        <v>337</v>
      </c>
      <c r="F3585" t="s">
        <v>308</v>
      </c>
      <c r="I3585" t="e">
        <f>IF(Table13[[#This Row],[Measurement_Kind]]="number", 1000, IF(Table13[[#This Row],[Measurement_Kind]]=OR("boolean", "str"), 1, "N/A"))</f>
        <v>#VALUE!</v>
      </c>
      <c r="N3585" t="str">
        <f>_xlfn.IFNA(INDEX('[1]Unit _Table'!B:B, MATCH(H3585, '[1]Unit _Table'!A:A)), "")</f>
        <v/>
      </c>
      <c r="O3585" t="s">
        <v>8</v>
      </c>
      <c r="S3585" t="b">
        <v>0</v>
      </c>
    </row>
    <row r="3586" spans="1:19">
      <c r="A3586" s="1">
        <v>3584</v>
      </c>
      <c r="B3586" t="s">
        <v>33</v>
      </c>
      <c r="C3586" t="s">
        <v>479</v>
      </c>
      <c r="D3586" t="s">
        <v>337</v>
      </c>
      <c r="F3586" t="s">
        <v>308</v>
      </c>
      <c r="I3586" t="e">
        <f>IF(Table13[[#This Row],[Measurement_Kind]]="number", 1000, IF(Table13[[#This Row],[Measurement_Kind]]=OR("boolean", "str"), 1, "N/A"))</f>
        <v>#VALUE!</v>
      </c>
      <c r="N3586" t="str">
        <f>_xlfn.IFNA(INDEX('[1]Unit _Table'!B:B, MATCH(H3586, '[1]Unit _Table'!A:A)), "")</f>
        <v/>
      </c>
      <c r="O3586" t="s">
        <v>8</v>
      </c>
      <c r="S3586" t="b">
        <v>0</v>
      </c>
    </row>
    <row r="3587" spans="1:19">
      <c r="A3587" s="1">
        <v>3585</v>
      </c>
      <c r="B3587" t="s">
        <v>45</v>
      </c>
      <c r="C3587" t="s">
        <v>47</v>
      </c>
      <c r="D3587" t="s">
        <v>337</v>
      </c>
      <c r="F3587" t="s">
        <v>308</v>
      </c>
      <c r="I3587" t="e">
        <f>IF(Table13[[#This Row],[Measurement_Kind]]="number", 1000, IF(Table13[[#This Row],[Measurement_Kind]]=OR("boolean", "str"), 1, "N/A"))</f>
        <v>#VALUE!</v>
      </c>
      <c r="N3587" t="str">
        <f>_xlfn.IFNA(INDEX('[1]Unit _Table'!B:B, MATCH(H3587, '[1]Unit _Table'!A:A)), "")</f>
        <v/>
      </c>
      <c r="O3587" t="s">
        <v>8</v>
      </c>
      <c r="S3587" t="b">
        <v>0</v>
      </c>
    </row>
    <row r="3588" spans="1:19">
      <c r="A3588" s="1">
        <v>3586</v>
      </c>
      <c r="B3588" t="s">
        <v>45</v>
      </c>
      <c r="C3588" t="s">
        <v>48</v>
      </c>
      <c r="D3588" t="s">
        <v>337</v>
      </c>
      <c r="F3588" t="s">
        <v>308</v>
      </c>
      <c r="I3588" t="e">
        <f>IF(Table13[[#This Row],[Measurement_Kind]]="number", 1000, IF(Table13[[#This Row],[Measurement_Kind]]=OR("boolean", "str"), 1, "N/A"))</f>
        <v>#VALUE!</v>
      </c>
      <c r="N3588" t="str">
        <f>_xlfn.IFNA(INDEX('[1]Unit _Table'!B:B, MATCH(H3588, '[1]Unit _Table'!A:A)), "")</f>
        <v/>
      </c>
      <c r="O3588" t="s">
        <v>8</v>
      </c>
      <c r="S3588" t="b">
        <v>0</v>
      </c>
    </row>
    <row r="3589" spans="1:19">
      <c r="A3589" s="1">
        <v>3587</v>
      </c>
      <c r="B3589" t="s">
        <v>45</v>
      </c>
      <c r="C3589" t="s">
        <v>49</v>
      </c>
      <c r="D3589" t="s">
        <v>337</v>
      </c>
      <c r="F3589" t="s">
        <v>308</v>
      </c>
      <c r="I3589" t="e">
        <f>IF(Table13[[#This Row],[Measurement_Kind]]="number", 1000, IF(Table13[[#This Row],[Measurement_Kind]]=OR("boolean", "str"), 1, "N/A"))</f>
        <v>#VALUE!</v>
      </c>
      <c r="N3589" t="str">
        <f>_xlfn.IFNA(INDEX('[1]Unit _Table'!B:B, MATCH(H3589, '[1]Unit _Table'!A:A)), "")</f>
        <v/>
      </c>
      <c r="O3589" t="s">
        <v>8</v>
      </c>
      <c r="S3589" t="b">
        <v>0</v>
      </c>
    </row>
    <row r="3590" spans="1:19">
      <c r="A3590" s="1">
        <v>3588</v>
      </c>
      <c r="B3590" t="s">
        <v>45</v>
      </c>
      <c r="C3590" t="s">
        <v>50</v>
      </c>
      <c r="D3590" t="s">
        <v>337</v>
      </c>
      <c r="F3590" t="s">
        <v>308</v>
      </c>
      <c r="I3590" t="e">
        <f>IF(Table13[[#This Row],[Measurement_Kind]]="number", 1000, IF(Table13[[#This Row],[Measurement_Kind]]=OR("boolean", "str"), 1, "N/A"))</f>
        <v>#VALUE!</v>
      </c>
      <c r="N3590" t="str">
        <f>_xlfn.IFNA(INDEX('[1]Unit _Table'!B:B, MATCH(H3590, '[1]Unit _Table'!A:A)), "")</f>
        <v/>
      </c>
      <c r="O3590" t="s">
        <v>8</v>
      </c>
      <c r="S3590" t="b">
        <v>0</v>
      </c>
    </row>
    <row r="3591" spans="1:19">
      <c r="A3591" s="1">
        <v>3589</v>
      </c>
      <c r="B3591" t="s">
        <v>45</v>
      </c>
      <c r="C3591" t="s">
        <v>52</v>
      </c>
      <c r="D3591" t="s">
        <v>337</v>
      </c>
      <c r="F3591" t="s">
        <v>308</v>
      </c>
      <c r="I3591" t="e">
        <f>IF(Table13[[#This Row],[Measurement_Kind]]="number", 1000, IF(Table13[[#This Row],[Measurement_Kind]]=OR("boolean", "str"), 1, "N/A"))</f>
        <v>#VALUE!</v>
      </c>
      <c r="N3591" t="str">
        <f>_xlfn.IFNA(INDEX('[1]Unit _Table'!B:B, MATCH(H3591, '[1]Unit _Table'!A:A)), "")</f>
        <v/>
      </c>
      <c r="O3591" t="s">
        <v>8</v>
      </c>
      <c r="S3591" t="b">
        <v>0</v>
      </c>
    </row>
    <row r="3592" spans="1:19">
      <c r="A3592" s="1">
        <v>3590</v>
      </c>
      <c r="B3592" t="s">
        <v>45</v>
      </c>
      <c r="C3592" t="s">
        <v>53</v>
      </c>
      <c r="D3592" t="s">
        <v>337</v>
      </c>
      <c r="F3592" t="s">
        <v>308</v>
      </c>
      <c r="I3592" t="e">
        <f>IF(Table13[[#This Row],[Measurement_Kind]]="number", 1000, IF(Table13[[#This Row],[Measurement_Kind]]=OR("boolean", "str"), 1, "N/A"))</f>
        <v>#VALUE!</v>
      </c>
      <c r="N3592" t="str">
        <f>_xlfn.IFNA(INDEX('[1]Unit _Table'!B:B, MATCH(H3592, '[1]Unit _Table'!A:A)), "")</f>
        <v/>
      </c>
      <c r="O3592" t="s">
        <v>8</v>
      </c>
      <c r="S3592" t="b">
        <v>0</v>
      </c>
    </row>
    <row r="3593" spans="1:19">
      <c r="A3593" s="1">
        <v>3591</v>
      </c>
      <c r="B3593" t="s">
        <v>45</v>
      </c>
      <c r="C3593" t="s">
        <v>54</v>
      </c>
      <c r="D3593" t="s">
        <v>337</v>
      </c>
      <c r="F3593" t="s">
        <v>308</v>
      </c>
      <c r="I3593" t="e">
        <f>IF(Table13[[#This Row],[Measurement_Kind]]="number", 1000, IF(Table13[[#This Row],[Measurement_Kind]]=OR("boolean", "str"), 1, "N/A"))</f>
        <v>#VALUE!</v>
      </c>
      <c r="N3593" t="str">
        <f>_xlfn.IFNA(INDEX('[1]Unit _Table'!B:B, MATCH(H3593, '[1]Unit _Table'!A:A)), "")</f>
        <v/>
      </c>
      <c r="O3593" t="s">
        <v>8</v>
      </c>
      <c r="S3593" t="b">
        <v>0</v>
      </c>
    </row>
    <row r="3594" spans="1:19">
      <c r="A3594" s="1">
        <v>3592</v>
      </c>
      <c r="B3594" t="s">
        <v>45</v>
      </c>
      <c r="C3594" t="s">
        <v>55</v>
      </c>
      <c r="D3594" t="s">
        <v>337</v>
      </c>
      <c r="F3594" t="s">
        <v>308</v>
      </c>
      <c r="I3594" t="e">
        <f>IF(Table13[[#This Row],[Measurement_Kind]]="number", 1000, IF(Table13[[#This Row],[Measurement_Kind]]=OR("boolean", "str"), 1, "N/A"))</f>
        <v>#VALUE!</v>
      </c>
      <c r="N3594" t="str">
        <f>_xlfn.IFNA(INDEX('[1]Unit _Table'!B:B, MATCH(H3594, '[1]Unit _Table'!A:A)), "")</f>
        <v/>
      </c>
      <c r="O3594" t="s">
        <v>8</v>
      </c>
      <c r="S3594" t="b">
        <v>0</v>
      </c>
    </row>
    <row r="3595" spans="1:19">
      <c r="A3595" s="1">
        <v>3593</v>
      </c>
      <c r="B3595" t="s">
        <v>45</v>
      </c>
      <c r="C3595" t="s">
        <v>56</v>
      </c>
      <c r="D3595" t="s">
        <v>337</v>
      </c>
      <c r="F3595" t="s">
        <v>308</v>
      </c>
      <c r="I3595" t="e">
        <f>IF(Table13[[#This Row],[Measurement_Kind]]="number", 1000, IF(Table13[[#This Row],[Measurement_Kind]]=OR("boolean", "str"), 1, "N/A"))</f>
        <v>#VALUE!</v>
      </c>
      <c r="N3595" t="str">
        <f>_xlfn.IFNA(INDEX('[1]Unit _Table'!B:B, MATCH(H3595, '[1]Unit _Table'!A:A)), "")</f>
        <v/>
      </c>
      <c r="O3595" t="s">
        <v>8</v>
      </c>
      <c r="S3595" t="b">
        <v>0</v>
      </c>
    </row>
    <row r="3596" spans="1:19">
      <c r="A3596" s="1">
        <v>3594</v>
      </c>
      <c r="B3596" t="s">
        <v>45</v>
      </c>
      <c r="C3596" t="s">
        <v>57</v>
      </c>
      <c r="D3596" t="s">
        <v>337</v>
      </c>
      <c r="F3596" t="s">
        <v>308</v>
      </c>
      <c r="I3596" t="e">
        <f>IF(Table13[[#This Row],[Measurement_Kind]]="number", 1000, IF(Table13[[#This Row],[Measurement_Kind]]=OR("boolean", "str"), 1, "N/A"))</f>
        <v>#VALUE!</v>
      </c>
      <c r="N3596" t="str">
        <f>_xlfn.IFNA(INDEX('[1]Unit _Table'!B:B, MATCH(H3596, '[1]Unit _Table'!A:A)), "")</f>
        <v/>
      </c>
      <c r="O3596" t="s">
        <v>8</v>
      </c>
      <c r="S3596" t="b">
        <v>0</v>
      </c>
    </row>
    <row r="3597" spans="1:19">
      <c r="A3597" s="1">
        <v>3595</v>
      </c>
      <c r="B3597" t="s">
        <v>45</v>
      </c>
      <c r="C3597" t="s">
        <v>58</v>
      </c>
      <c r="D3597" t="s">
        <v>337</v>
      </c>
      <c r="F3597" t="s">
        <v>308</v>
      </c>
      <c r="I3597" t="e">
        <f>IF(Table13[[#This Row],[Measurement_Kind]]="number", 1000, IF(Table13[[#This Row],[Measurement_Kind]]=OR("boolean", "str"), 1, "N/A"))</f>
        <v>#VALUE!</v>
      </c>
      <c r="N3597" t="str">
        <f>_xlfn.IFNA(INDEX('[1]Unit _Table'!B:B, MATCH(H3597, '[1]Unit _Table'!A:A)), "")</f>
        <v/>
      </c>
      <c r="O3597" t="s">
        <v>8</v>
      </c>
      <c r="S3597" t="b">
        <v>0</v>
      </c>
    </row>
    <row r="3598" spans="1:19">
      <c r="A3598" s="1">
        <v>3596</v>
      </c>
      <c r="B3598" t="s">
        <v>45</v>
      </c>
      <c r="C3598" t="s">
        <v>59</v>
      </c>
      <c r="D3598" t="s">
        <v>337</v>
      </c>
      <c r="F3598" t="s">
        <v>308</v>
      </c>
      <c r="I3598" t="e">
        <f>IF(Table13[[#This Row],[Measurement_Kind]]="number", 1000, IF(Table13[[#This Row],[Measurement_Kind]]=OR("boolean", "str"), 1, "N/A"))</f>
        <v>#VALUE!</v>
      </c>
      <c r="N3598" t="str">
        <f>_xlfn.IFNA(INDEX('[1]Unit _Table'!B:B, MATCH(H3598, '[1]Unit _Table'!A:A)), "")</f>
        <v/>
      </c>
      <c r="O3598" t="s">
        <v>8</v>
      </c>
      <c r="S3598" t="b">
        <v>0</v>
      </c>
    </row>
    <row r="3599" spans="1:19">
      <c r="A3599" s="1">
        <v>3597</v>
      </c>
      <c r="B3599" t="s">
        <v>45</v>
      </c>
      <c r="C3599" t="s">
        <v>60</v>
      </c>
      <c r="D3599" t="s">
        <v>337</v>
      </c>
      <c r="F3599" t="s">
        <v>308</v>
      </c>
      <c r="I3599" t="e">
        <f>IF(Table13[[#This Row],[Measurement_Kind]]="number", 1000, IF(Table13[[#This Row],[Measurement_Kind]]=OR("boolean", "str"), 1, "N/A"))</f>
        <v>#VALUE!</v>
      </c>
      <c r="N3599" t="str">
        <f>_xlfn.IFNA(INDEX('[1]Unit _Table'!B:B, MATCH(H3599, '[1]Unit _Table'!A:A)), "")</f>
        <v/>
      </c>
      <c r="O3599" t="s">
        <v>8</v>
      </c>
      <c r="S3599" t="b">
        <v>0</v>
      </c>
    </row>
    <row r="3600" spans="1:19">
      <c r="A3600" s="1">
        <v>3598</v>
      </c>
      <c r="B3600" t="s">
        <v>45</v>
      </c>
      <c r="C3600" t="s">
        <v>120</v>
      </c>
      <c r="D3600" t="s">
        <v>337</v>
      </c>
      <c r="F3600" t="s">
        <v>308</v>
      </c>
      <c r="I3600" t="e">
        <f>IF(Table13[[#This Row],[Measurement_Kind]]="number", 1000, IF(Table13[[#This Row],[Measurement_Kind]]=OR("boolean", "str"), 1, "N/A"))</f>
        <v>#VALUE!</v>
      </c>
      <c r="N3600" t="str">
        <f>_xlfn.IFNA(INDEX('[1]Unit _Table'!B:B, MATCH(H3600, '[1]Unit _Table'!A:A)), "")</f>
        <v/>
      </c>
      <c r="O3600" t="s">
        <v>8</v>
      </c>
      <c r="S3600" t="b">
        <v>0</v>
      </c>
    </row>
    <row r="3601" spans="1:19">
      <c r="A3601" s="1">
        <v>3599</v>
      </c>
      <c r="B3601" t="s">
        <v>45</v>
      </c>
      <c r="C3601" t="s">
        <v>61</v>
      </c>
      <c r="D3601" t="s">
        <v>337</v>
      </c>
      <c r="F3601" t="s">
        <v>308</v>
      </c>
      <c r="I3601" t="e">
        <f>IF(Table13[[#This Row],[Measurement_Kind]]="number", 1000, IF(Table13[[#This Row],[Measurement_Kind]]=OR("boolean", "str"), 1, "N/A"))</f>
        <v>#VALUE!</v>
      </c>
      <c r="N3601" t="str">
        <f>_xlfn.IFNA(INDEX('[1]Unit _Table'!B:B, MATCH(H3601, '[1]Unit _Table'!A:A)), "")</f>
        <v/>
      </c>
      <c r="O3601" t="s">
        <v>8</v>
      </c>
      <c r="S3601" t="b">
        <v>0</v>
      </c>
    </row>
    <row r="3602" spans="1:19">
      <c r="A3602" s="1">
        <v>3600</v>
      </c>
      <c r="B3602" t="s">
        <v>45</v>
      </c>
      <c r="C3602" t="s">
        <v>62</v>
      </c>
      <c r="D3602" t="s">
        <v>337</v>
      </c>
      <c r="F3602" t="s">
        <v>308</v>
      </c>
      <c r="I3602" t="e">
        <f>IF(Table13[[#This Row],[Measurement_Kind]]="number", 1000, IF(Table13[[#This Row],[Measurement_Kind]]=OR("boolean", "str"), 1, "N/A"))</f>
        <v>#VALUE!</v>
      </c>
      <c r="N3602" t="str">
        <f>_xlfn.IFNA(INDEX('[1]Unit _Table'!B:B, MATCH(H3602, '[1]Unit _Table'!A:A)), "")</f>
        <v/>
      </c>
      <c r="O3602" t="s">
        <v>8</v>
      </c>
      <c r="S3602" t="b">
        <v>0</v>
      </c>
    </row>
    <row r="3603" spans="1:19">
      <c r="A3603" s="1">
        <v>3601</v>
      </c>
      <c r="B3603" t="s">
        <v>45</v>
      </c>
      <c r="C3603" t="s">
        <v>63</v>
      </c>
      <c r="D3603" t="s">
        <v>337</v>
      </c>
      <c r="F3603" t="s">
        <v>308</v>
      </c>
      <c r="I3603">
        <v>1</v>
      </c>
      <c r="L3603" t="s">
        <v>541</v>
      </c>
      <c r="M3603" t="s">
        <v>298</v>
      </c>
      <c r="N3603" t="str">
        <f>_xlfn.IFNA(INDEX('[1]Unit _Table'!B:B, MATCH(H3603, '[1]Unit _Table'!A:A)), "")</f>
        <v/>
      </c>
      <c r="O3603" t="s">
        <v>8</v>
      </c>
      <c r="S3603" t="b">
        <v>0</v>
      </c>
    </row>
    <row r="3604" spans="1:19">
      <c r="A3604" s="1">
        <v>3602</v>
      </c>
      <c r="B3604" t="s">
        <v>45</v>
      </c>
      <c r="C3604" t="s">
        <v>65</v>
      </c>
      <c r="D3604" t="s">
        <v>337</v>
      </c>
      <c r="F3604" t="s">
        <v>308</v>
      </c>
      <c r="I3604" t="e">
        <f>IF(Table13[[#This Row],[Measurement_Kind]]="number", 1000, IF(Table13[[#This Row],[Measurement_Kind]]=OR("boolean", "str"), 1, "N/A"))</f>
        <v>#VALUE!</v>
      </c>
      <c r="N3604" t="str">
        <f>_xlfn.IFNA(INDEX('[1]Unit _Table'!B:B, MATCH(H3604, '[1]Unit _Table'!A:A)), "")</f>
        <v/>
      </c>
      <c r="O3604" t="s">
        <v>8</v>
      </c>
      <c r="S3604" t="b">
        <v>0</v>
      </c>
    </row>
    <row r="3605" spans="1:19">
      <c r="A3605" s="1">
        <v>3603</v>
      </c>
      <c r="B3605" t="s">
        <v>45</v>
      </c>
      <c r="C3605" t="s">
        <v>66</v>
      </c>
      <c r="D3605" t="s">
        <v>337</v>
      </c>
      <c r="F3605" t="s">
        <v>308</v>
      </c>
      <c r="I3605" t="e">
        <f>IF(Table13[[#This Row],[Measurement_Kind]]="number", 1000, IF(Table13[[#This Row],[Measurement_Kind]]=OR("boolean", "str"), 1, "N/A"))</f>
        <v>#VALUE!</v>
      </c>
      <c r="N3605" t="str">
        <f>_xlfn.IFNA(INDEX('[1]Unit _Table'!B:B, MATCH(H3605, '[1]Unit _Table'!A:A)), "")</f>
        <v/>
      </c>
      <c r="O3605" t="s">
        <v>8</v>
      </c>
      <c r="S3605" t="b">
        <v>0</v>
      </c>
    </row>
    <row r="3606" spans="1:19">
      <c r="A3606" s="1">
        <v>3604</v>
      </c>
      <c r="B3606" t="s">
        <v>45</v>
      </c>
      <c r="C3606" t="s">
        <v>67</v>
      </c>
      <c r="D3606" t="s">
        <v>337</v>
      </c>
      <c r="F3606" t="s">
        <v>308</v>
      </c>
      <c r="I3606" t="e">
        <f>IF(Table13[[#This Row],[Measurement_Kind]]="number", 1000, IF(Table13[[#This Row],[Measurement_Kind]]=OR("boolean", "str"), 1, "N/A"))</f>
        <v>#VALUE!</v>
      </c>
      <c r="N3606" t="str">
        <f>_xlfn.IFNA(INDEX('[1]Unit _Table'!B:B, MATCH(H3606, '[1]Unit _Table'!A:A)), "")</f>
        <v/>
      </c>
      <c r="O3606" t="s">
        <v>8</v>
      </c>
      <c r="S3606" t="b">
        <v>0</v>
      </c>
    </row>
    <row r="3607" spans="1:19">
      <c r="A3607" s="1">
        <v>3605</v>
      </c>
      <c r="B3607" t="s">
        <v>45</v>
      </c>
      <c r="C3607" t="s">
        <v>68</v>
      </c>
      <c r="D3607" t="s">
        <v>337</v>
      </c>
      <c r="F3607" t="s">
        <v>308</v>
      </c>
      <c r="I3607" t="e">
        <f>IF(Table13[[#This Row],[Measurement_Kind]]="number", 1000, IF(Table13[[#This Row],[Measurement_Kind]]=OR("boolean", "str"), 1, "N/A"))</f>
        <v>#VALUE!</v>
      </c>
      <c r="N3607" t="str">
        <f>_xlfn.IFNA(INDEX('[1]Unit _Table'!B:B, MATCH(H3607, '[1]Unit _Table'!A:A)), "")</f>
        <v/>
      </c>
      <c r="O3607" t="s">
        <v>8</v>
      </c>
      <c r="S3607" t="b">
        <v>0</v>
      </c>
    </row>
    <row r="3608" spans="1:19">
      <c r="A3608" s="1">
        <v>3606</v>
      </c>
      <c r="B3608" t="s">
        <v>45</v>
      </c>
      <c r="C3608" t="s">
        <v>70</v>
      </c>
      <c r="D3608" t="s">
        <v>337</v>
      </c>
      <c r="F3608" t="s">
        <v>308</v>
      </c>
      <c r="I3608" t="e">
        <f>IF(Table13[[#This Row],[Measurement_Kind]]="number", 1000, IF(Table13[[#This Row],[Measurement_Kind]]=OR("boolean", "str"), 1, "N/A"))</f>
        <v>#VALUE!</v>
      </c>
      <c r="N3608" t="str">
        <f>_xlfn.IFNA(INDEX('[1]Unit _Table'!B:B, MATCH(H3608, '[1]Unit _Table'!A:A)), "")</f>
        <v/>
      </c>
      <c r="O3608" t="s">
        <v>8</v>
      </c>
      <c r="S3608" t="b">
        <v>0</v>
      </c>
    </row>
    <row r="3609" spans="1:19">
      <c r="A3609" s="1">
        <v>3607</v>
      </c>
      <c r="B3609" t="s">
        <v>45</v>
      </c>
      <c r="C3609" t="s">
        <v>71</v>
      </c>
      <c r="D3609" t="s">
        <v>337</v>
      </c>
      <c r="F3609" t="s">
        <v>308</v>
      </c>
      <c r="I3609" t="e">
        <f>IF(Table13[[#This Row],[Measurement_Kind]]="number", 1000, IF(Table13[[#This Row],[Measurement_Kind]]=OR("boolean", "str"), 1, "N/A"))</f>
        <v>#VALUE!</v>
      </c>
      <c r="N3609" t="str">
        <f>_xlfn.IFNA(INDEX('[1]Unit _Table'!B:B, MATCH(H3609, '[1]Unit _Table'!A:A)), "")</f>
        <v/>
      </c>
      <c r="O3609" t="s">
        <v>8</v>
      </c>
      <c r="S3609" t="b">
        <v>0</v>
      </c>
    </row>
    <row r="3610" spans="1:19">
      <c r="A3610" s="1">
        <v>3608</v>
      </c>
      <c r="B3610" t="s">
        <v>45</v>
      </c>
      <c r="C3610" t="s">
        <v>72</v>
      </c>
      <c r="D3610" t="s">
        <v>337</v>
      </c>
      <c r="F3610" t="s">
        <v>308</v>
      </c>
      <c r="I3610" t="e">
        <f>IF(Table13[[#This Row],[Measurement_Kind]]="number", 1000, IF(Table13[[#This Row],[Measurement_Kind]]=OR("boolean", "str"), 1, "N/A"))</f>
        <v>#VALUE!</v>
      </c>
      <c r="N3610" t="str">
        <f>_xlfn.IFNA(INDEX('[1]Unit _Table'!B:B, MATCH(H3610, '[1]Unit _Table'!A:A)), "")</f>
        <v/>
      </c>
      <c r="O3610" t="s">
        <v>8</v>
      </c>
      <c r="S3610" t="b">
        <v>0</v>
      </c>
    </row>
    <row r="3611" spans="1:19">
      <c r="A3611" s="1">
        <v>3609</v>
      </c>
      <c r="B3611" t="s">
        <v>45</v>
      </c>
      <c r="C3611" t="s">
        <v>121</v>
      </c>
      <c r="D3611" t="s">
        <v>337</v>
      </c>
      <c r="F3611" t="s">
        <v>308</v>
      </c>
      <c r="I3611" t="e">
        <f>IF(Table13[[#This Row],[Measurement_Kind]]="number", 1000, IF(Table13[[#This Row],[Measurement_Kind]]=OR("boolean", "str"), 1, "N/A"))</f>
        <v>#VALUE!</v>
      </c>
      <c r="N3611" t="str">
        <f>_xlfn.IFNA(INDEX('[1]Unit _Table'!B:B, MATCH(H3611, '[1]Unit _Table'!A:A)), "")</f>
        <v/>
      </c>
      <c r="O3611" t="s">
        <v>8</v>
      </c>
      <c r="S3611" t="b">
        <v>0</v>
      </c>
    </row>
    <row r="3612" spans="1:19">
      <c r="A3612" s="1">
        <v>3610</v>
      </c>
      <c r="B3612" t="s">
        <v>45</v>
      </c>
      <c r="C3612" t="s">
        <v>74</v>
      </c>
      <c r="D3612" t="s">
        <v>337</v>
      </c>
      <c r="F3612" t="s">
        <v>308</v>
      </c>
      <c r="I3612" t="e">
        <f>IF(Table13[[#This Row],[Measurement_Kind]]="number", 1000, IF(Table13[[#This Row],[Measurement_Kind]]=OR("boolean", "str"), 1, "N/A"))</f>
        <v>#VALUE!</v>
      </c>
      <c r="N3612" t="str">
        <f>_xlfn.IFNA(INDEX('[1]Unit _Table'!B:B, MATCH(H3612, '[1]Unit _Table'!A:A)), "")</f>
        <v/>
      </c>
      <c r="O3612" t="s">
        <v>8</v>
      </c>
      <c r="S3612" t="b">
        <v>0</v>
      </c>
    </row>
    <row r="3613" spans="1:19">
      <c r="A3613" s="1">
        <v>3611</v>
      </c>
      <c r="B3613" t="s">
        <v>45</v>
      </c>
      <c r="C3613" t="s">
        <v>75</v>
      </c>
      <c r="D3613" t="s">
        <v>337</v>
      </c>
      <c r="F3613" t="s">
        <v>308</v>
      </c>
      <c r="I3613" t="e">
        <f>IF(Table13[[#This Row],[Measurement_Kind]]="number", 1000, IF(Table13[[#This Row],[Measurement_Kind]]=OR("boolean", "str"), 1, "N/A"))</f>
        <v>#VALUE!</v>
      </c>
      <c r="N3613" t="str">
        <f>_xlfn.IFNA(INDEX('[1]Unit _Table'!B:B, MATCH(H3613, '[1]Unit _Table'!A:A)), "")</f>
        <v/>
      </c>
      <c r="O3613" t="s">
        <v>8</v>
      </c>
      <c r="S3613" t="b">
        <v>0</v>
      </c>
    </row>
    <row r="3614" spans="1:19">
      <c r="A3614" s="1">
        <v>3612</v>
      </c>
      <c r="B3614" t="s">
        <v>45</v>
      </c>
      <c r="C3614" t="s">
        <v>77</v>
      </c>
      <c r="D3614" t="s">
        <v>337</v>
      </c>
      <c r="F3614" t="s">
        <v>308</v>
      </c>
      <c r="I3614" t="e">
        <f>IF(Table13[[#This Row],[Measurement_Kind]]="number", 1000, IF(Table13[[#This Row],[Measurement_Kind]]=OR("boolean", "str"), 1, "N/A"))</f>
        <v>#VALUE!</v>
      </c>
      <c r="N3614" t="str">
        <f>_xlfn.IFNA(INDEX('[1]Unit _Table'!B:B, MATCH(H3614, '[1]Unit _Table'!A:A)), "")</f>
        <v/>
      </c>
      <c r="O3614" t="s">
        <v>8</v>
      </c>
      <c r="S3614" t="b">
        <v>0</v>
      </c>
    </row>
    <row r="3615" spans="1:19">
      <c r="A3615" s="1">
        <v>3613</v>
      </c>
      <c r="B3615" t="s">
        <v>45</v>
      </c>
      <c r="C3615" t="s">
        <v>78</v>
      </c>
      <c r="D3615" t="s">
        <v>337</v>
      </c>
      <c r="F3615" t="s">
        <v>308</v>
      </c>
      <c r="I3615" t="e">
        <f>IF(Table13[[#This Row],[Measurement_Kind]]="number", 1000, IF(Table13[[#This Row],[Measurement_Kind]]=OR("boolean", "str"), 1, "N/A"))</f>
        <v>#VALUE!</v>
      </c>
      <c r="N3615" t="str">
        <f>_xlfn.IFNA(INDEX('[1]Unit _Table'!B:B, MATCH(H3615, '[1]Unit _Table'!A:A)), "")</f>
        <v/>
      </c>
      <c r="O3615" t="s">
        <v>8</v>
      </c>
      <c r="S3615" t="b">
        <v>0</v>
      </c>
    </row>
    <row r="3616" spans="1:19">
      <c r="A3616" s="1">
        <v>3614</v>
      </c>
      <c r="B3616" t="s">
        <v>45</v>
      </c>
      <c r="C3616" t="s">
        <v>79</v>
      </c>
      <c r="D3616" t="s">
        <v>337</v>
      </c>
      <c r="F3616" t="s">
        <v>308</v>
      </c>
      <c r="I3616" t="e">
        <f>IF(Table13[[#This Row],[Measurement_Kind]]="number", 1000, IF(Table13[[#This Row],[Measurement_Kind]]=OR("boolean", "str"), 1, "N/A"))</f>
        <v>#VALUE!</v>
      </c>
      <c r="N3616" t="str">
        <f>_xlfn.IFNA(INDEX('[1]Unit _Table'!B:B, MATCH(H3616, '[1]Unit _Table'!A:A)), "")</f>
        <v/>
      </c>
      <c r="O3616" t="s">
        <v>8</v>
      </c>
      <c r="S3616" t="b">
        <v>0</v>
      </c>
    </row>
    <row r="3617" spans="1:19">
      <c r="A3617" s="1">
        <v>3615</v>
      </c>
      <c r="B3617" t="s">
        <v>45</v>
      </c>
      <c r="C3617" t="s">
        <v>80</v>
      </c>
      <c r="D3617" t="s">
        <v>337</v>
      </c>
      <c r="F3617" t="s">
        <v>308</v>
      </c>
      <c r="I3617" t="e">
        <f>IF(Table13[[#This Row],[Measurement_Kind]]="number", 1000, IF(Table13[[#This Row],[Measurement_Kind]]=OR("boolean", "str"), 1, "N/A"))</f>
        <v>#VALUE!</v>
      </c>
      <c r="N3617" t="str">
        <f>_xlfn.IFNA(INDEX('[1]Unit _Table'!B:B, MATCH(H3617, '[1]Unit _Table'!A:A)), "")</f>
        <v/>
      </c>
      <c r="O3617" t="s">
        <v>8</v>
      </c>
      <c r="S3617" t="b">
        <v>0</v>
      </c>
    </row>
    <row r="3618" spans="1:19">
      <c r="A3618" s="1">
        <v>3616</v>
      </c>
      <c r="B3618" t="s">
        <v>45</v>
      </c>
      <c r="C3618" t="s">
        <v>89</v>
      </c>
      <c r="D3618" t="s">
        <v>337</v>
      </c>
      <c r="F3618" t="s">
        <v>308</v>
      </c>
      <c r="I3618" t="e">
        <f>IF(Table13[[#This Row],[Measurement_Kind]]="number", 1000, IF(Table13[[#This Row],[Measurement_Kind]]=OR("boolean", "str"), 1, "N/A"))</f>
        <v>#VALUE!</v>
      </c>
      <c r="N3618" t="str">
        <f>_xlfn.IFNA(INDEX('[1]Unit _Table'!B:B, MATCH(H3618, '[1]Unit _Table'!A:A)), "")</f>
        <v/>
      </c>
      <c r="O3618" t="s">
        <v>8</v>
      </c>
      <c r="S3618" t="b">
        <v>0</v>
      </c>
    </row>
    <row r="3619" spans="1:19">
      <c r="A3619" s="1">
        <v>3617</v>
      </c>
      <c r="B3619" t="s">
        <v>45</v>
      </c>
      <c r="C3619" t="s">
        <v>90</v>
      </c>
      <c r="D3619" t="s">
        <v>337</v>
      </c>
      <c r="F3619" t="s">
        <v>308</v>
      </c>
      <c r="I3619" t="e">
        <f>IF(Table13[[#This Row],[Measurement_Kind]]="number", 1000, IF(Table13[[#This Row],[Measurement_Kind]]=OR("boolean", "str"), 1, "N/A"))</f>
        <v>#VALUE!</v>
      </c>
      <c r="N3619" t="str">
        <f>_xlfn.IFNA(INDEX('[1]Unit _Table'!B:B, MATCH(H3619, '[1]Unit _Table'!A:A)), "")</f>
        <v/>
      </c>
      <c r="O3619" t="s">
        <v>8</v>
      </c>
      <c r="S3619" t="b">
        <v>0</v>
      </c>
    </row>
    <row r="3620" spans="1:19">
      <c r="A3620" s="1">
        <v>3618</v>
      </c>
      <c r="B3620" t="s">
        <v>45</v>
      </c>
      <c r="C3620" t="s">
        <v>91</v>
      </c>
      <c r="D3620" t="s">
        <v>337</v>
      </c>
      <c r="F3620" t="s">
        <v>308</v>
      </c>
      <c r="I3620" t="e">
        <f>IF(Table13[[#This Row],[Measurement_Kind]]="number", 1000, IF(Table13[[#This Row],[Measurement_Kind]]=OR("boolean", "str"), 1, "N/A"))</f>
        <v>#VALUE!</v>
      </c>
      <c r="N3620" t="str">
        <f>_xlfn.IFNA(INDEX('[1]Unit _Table'!B:B, MATCH(H3620, '[1]Unit _Table'!A:A)), "")</f>
        <v/>
      </c>
      <c r="O3620" t="s">
        <v>8</v>
      </c>
      <c r="S3620" t="b">
        <v>0</v>
      </c>
    </row>
    <row r="3621" spans="1:19">
      <c r="A3621" s="1">
        <v>3619</v>
      </c>
      <c r="B3621" t="s">
        <v>45</v>
      </c>
      <c r="C3621" t="s">
        <v>92</v>
      </c>
      <c r="D3621" t="s">
        <v>337</v>
      </c>
      <c r="F3621" t="s">
        <v>308</v>
      </c>
      <c r="I3621" t="e">
        <f>IF(Table13[[#This Row],[Measurement_Kind]]="number", 1000, IF(Table13[[#This Row],[Measurement_Kind]]=OR("boolean", "str"), 1, "N/A"))</f>
        <v>#VALUE!</v>
      </c>
      <c r="N3621" t="str">
        <f>_xlfn.IFNA(INDEX('[1]Unit _Table'!B:B, MATCH(H3621, '[1]Unit _Table'!A:A)), "")</f>
        <v/>
      </c>
      <c r="O3621" t="s">
        <v>8</v>
      </c>
      <c r="S3621" t="b">
        <v>0</v>
      </c>
    </row>
    <row r="3622" spans="1:19">
      <c r="A3622" s="1">
        <v>3620</v>
      </c>
      <c r="B3622" t="s">
        <v>21</v>
      </c>
      <c r="C3622" t="s">
        <v>174</v>
      </c>
      <c r="D3622" t="s">
        <v>336</v>
      </c>
      <c r="E3622" t="s">
        <v>396</v>
      </c>
      <c r="F3622" t="s">
        <v>395</v>
      </c>
      <c r="H3622" t="s">
        <v>383</v>
      </c>
      <c r="I3622">
        <v>1000</v>
      </c>
      <c r="K3622" t="s">
        <v>425</v>
      </c>
      <c r="L3622" t="s">
        <v>423</v>
      </c>
      <c r="M3622" t="s">
        <v>380</v>
      </c>
      <c r="N3622" t="str">
        <f>_xlfn.IFNA(INDEX('[1]Unit _Table'!B:B, MATCH(H3622, '[1]Unit _Table'!$A$1:$A$1000)), "")</f>
        <v>fahrenheit</v>
      </c>
      <c r="O3622" t="s">
        <v>8</v>
      </c>
      <c r="S3622" t="b">
        <v>0</v>
      </c>
    </row>
    <row r="3623" spans="1:19">
      <c r="A3623" s="1">
        <v>3621</v>
      </c>
      <c r="B3623" t="s">
        <v>21</v>
      </c>
      <c r="C3623" t="s">
        <v>175</v>
      </c>
      <c r="D3623" t="s">
        <v>336</v>
      </c>
      <c r="E3623" t="s">
        <v>396</v>
      </c>
      <c r="F3623" t="s">
        <v>395</v>
      </c>
      <c r="H3623" t="s">
        <v>383</v>
      </c>
      <c r="I3623">
        <v>1000</v>
      </c>
      <c r="K3623" t="s">
        <v>418</v>
      </c>
      <c r="L3623" t="s">
        <v>423</v>
      </c>
      <c r="M3623" t="s">
        <v>380</v>
      </c>
      <c r="N3623" t="str">
        <f>_xlfn.IFNA(INDEX('[1]Unit _Table'!B:B, MATCH(H3623, '[1]Unit _Table'!$A$1:$A$1000)), "")</f>
        <v>fahrenheit</v>
      </c>
      <c r="O3623" t="s">
        <v>8</v>
      </c>
      <c r="S3623" t="b">
        <v>0</v>
      </c>
    </row>
    <row r="3624" spans="1:19">
      <c r="A3624" s="1">
        <v>3622</v>
      </c>
      <c r="B3624" t="s">
        <v>21</v>
      </c>
      <c r="C3624" t="s">
        <v>176</v>
      </c>
      <c r="D3624" t="s">
        <v>336</v>
      </c>
      <c r="E3624" t="s">
        <v>396</v>
      </c>
      <c r="F3624" t="s">
        <v>395</v>
      </c>
      <c r="H3624" t="s">
        <v>383</v>
      </c>
      <c r="I3624">
        <v>1000</v>
      </c>
      <c r="K3624" t="s">
        <v>426</v>
      </c>
      <c r="L3624" t="s">
        <v>306</v>
      </c>
      <c r="M3624" t="s">
        <v>380</v>
      </c>
      <c r="N3624" t="str">
        <f>_xlfn.IFNA(INDEX('[1]Unit _Table'!B:B, MATCH(H3624, '[1]Unit _Table'!$A$1:$A$1000)), "")</f>
        <v>fahrenheit</v>
      </c>
      <c r="O3624" t="s">
        <v>8</v>
      </c>
      <c r="S3624" t="b">
        <v>0</v>
      </c>
    </row>
    <row r="3625" spans="1:19">
      <c r="A3625" s="1">
        <v>3623</v>
      </c>
      <c r="B3625" t="s">
        <v>21</v>
      </c>
      <c r="C3625" t="s">
        <v>177</v>
      </c>
      <c r="D3625" t="s">
        <v>336</v>
      </c>
      <c r="E3625" t="s">
        <v>396</v>
      </c>
      <c r="F3625" t="s">
        <v>395</v>
      </c>
      <c r="I3625">
        <v>1000</v>
      </c>
      <c r="K3625" t="s">
        <v>448</v>
      </c>
      <c r="L3625" t="s">
        <v>306</v>
      </c>
      <c r="M3625" t="s">
        <v>380</v>
      </c>
      <c r="N3625" t="str">
        <f>_xlfn.IFNA(INDEX('[1]Unit _Table'!B:B, MATCH(H3625, '[1]Unit _Table'!A818:A1817)), "")</f>
        <v/>
      </c>
      <c r="O3625" t="s">
        <v>8</v>
      </c>
      <c r="S3625" t="b">
        <v>0</v>
      </c>
    </row>
    <row r="3626" spans="1:19">
      <c r="A3626" s="1">
        <v>3624</v>
      </c>
      <c r="B3626" t="s">
        <v>21</v>
      </c>
      <c r="C3626" t="s">
        <v>178</v>
      </c>
      <c r="D3626" t="s">
        <v>336</v>
      </c>
      <c r="E3626" t="s">
        <v>396</v>
      </c>
      <c r="F3626" t="s">
        <v>395</v>
      </c>
      <c r="I3626">
        <v>1000</v>
      </c>
      <c r="K3626" t="s">
        <v>427</v>
      </c>
      <c r="L3626" t="s">
        <v>423</v>
      </c>
      <c r="M3626" t="s">
        <v>380</v>
      </c>
      <c r="N3626" t="str">
        <f>_xlfn.IFNA(INDEX('[1]Unit _Table'!B:B, MATCH(H3626, '[1]Unit _Table'!A917:A1916)), "")</f>
        <v/>
      </c>
      <c r="O3626" t="s">
        <v>8</v>
      </c>
      <c r="S3626" t="b">
        <v>0</v>
      </c>
    </row>
    <row r="3627" spans="1:19">
      <c r="A3627" s="1">
        <v>3625</v>
      </c>
      <c r="B3627" t="s">
        <v>21</v>
      </c>
      <c r="C3627" t="s">
        <v>179</v>
      </c>
      <c r="D3627" t="s">
        <v>336</v>
      </c>
      <c r="E3627" t="s">
        <v>396</v>
      </c>
      <c r="F3627" t="s">
        <v>395</v>
      </c>
      <c r="H3627" t="s">
        <v>383</v>
      </c>
      <c r="I3627">
        <v>1000</v>
      </c>
      <c r="K3627" t="s">
        <v>425</v>
      </c>
      <c r="L3627" t="s">
        <v>423</v>
      </c>
      <c r="M3627" t="s">
        <v>380</v>
      </c>
      <c r="N3627" t="str">
        <f>_xlfn.IFNA(INDEX('[1]Unit _Table'!B:B, MATCH(H3627, '[1]Unit _Table'!$A$1:$A$1000)), "")</f>
        <v>fahrenheit</v>
      </c>
      <c r="O3627" t="s">
        <v>8</v>
      </c>
      <c r="S3627" t="b">
        <v>0</v>
      </c>
    </row>
    <row r="3628" spans="1:19">
      <c r="A3628" s="1">
        <v>3626</v>
      </c>
      <c r="B3628" t="s">
        <v>21</v>
      </c>
      <c r="C3628" t="s">
        <v>180</v>
      </c>
      <c r="D3628" t="s">
        <v>336</v>
      </c>
      <c r="E3628" t="s">
        <v>396</v>
      </c>
      <c r="F3628" t="s">
        <v>395</v>
      </c>
      <c r="H3628" t="s">
        <v>383</v>
      </c>
      <c r="I3628">
        <v>1000</v>
      </c>
      <c r="K3628" t="s">
        <v>424</v>
      </c>
      <c r="L3628" t="s">
        <v>423</v>
      </c>
      <c r="M3628" t="s">
        <v>380</v>
      </c>
      <c r="N3628" t="str">
        <f>_xlfn.IFNA(INDEX('[1]Unit _Table'!B:B, MATCH(H3628, '[1]Unit _Table'!$A$1:$A$1000)), "")</f>
        <v>fahrenheit</v>
      </c>
      <c r="O3628" t="s">
        <v>8</v>
      </c>
      <c r="S3628" t="b">
        <v>0</v>
      </c>
    </row>
    <row r="3629" spans="1:19">
      <c r="A3629" s="1">
        <v>3627</v>
      </c>
      <c r="B3629" t="s">
        <v>21</v>
      </c>
      <c r="C3629" t="s">
        <v>181</v>
      </c>
      <c r="D3629" t="s">
        <v>336</v>
      </c>
      <c r="F3629" t="s">
        <v>395</v>
      </c>
      <c r="I3629" t="e">
        <f>IF(Table13[[#This Row],[Measurement_Kind]]="number", 1000, IF(Table13[[#This Row],[Measurement_Kind]]=OR("boolean", "str"), 1, "N/A"))</f>
        <v>#VALUE!</v>
      </c>
      <c r="N3629" t="str">
        <f>_xlfn.IFNA(INDEX('[1]Unit _Table'!B:B, MATCH(H3629, '[1]Unit _Table'!A:A)), "")</f>
        <v/>
      </c>
      <c r="O3629" t="s">
        <v>8</v>
      </c>
      <c r="S3629" t="b">
        <v>0</v>
      </c>
    </row>
    <row r="3630" spans="1:19">
      <c r="A3630" s="1">
        <v>3628</v>
      </c>
      <c r="B3630" t="s">
        <v>21</v>
      </c>
      <c r="C3630" t="s">
        <v>182</v>
      </c>
      <c r="D3630" t="s">
        <v>336</v>
      </c>
      <c r="F3630" t="s">
        <v>395</v>
      </c>
      <c r="I3630" t="e">
        <f>IF(Table13[[#This Row],[Measurement_Kind]]="number", 1000, IF(Table13[[#This Row],[Measurement_Kind]]=OR("boolean", "str"), 1, "N/A"))</f>
        <v>#VALUE!</v>
      </c>
      <c r="N3630" t="str">
        <f>_xlfn.IFNA(INDEX('[1]Unit _Table'!B:B, MATCH(H3630, '[1]Unit _Table'!A:A)), "")</f>
        <v/>
      </c>
      <c r="O3630" t="s">
        <v>8</v>
      </c>
      <c r="S3630" t="b">
        <v>0</v>
      </c>
    </row>
    <row r="3631" spans="1:19">
      <c r="A3631" s="1">
        <v>3629</v>
      </c>
      <c r="B3631" t="s">
        <v>21</v>
      </c>
      <c r="C3631" t="s">
        <v>183</v>
      </c>
      <c r="D3631" t="s">
        <v>336</v>
      </c>
      <c r="E3631" t="s">
        <v>396</v>
      </c>
      <c r="F3631" t="s">
        <v>395</v>
      </c>
      <c r="H3631" t="s">
        <v>505</v>
      </c>
      <c r="I3631">
        <v>1000</v>
      </c>
      <c r="K3631" t="s">
        <v>421</v>
      </c>
      <c r="L3631" t="s">
        <v>306</v>
      </c>
      <c r="M3631" t="s">
        <v>305</v>
      </c>
      <c r="N3631" t="s">
        <v>504</v>
      </c>
      <c r="O3631" t="s">
        <v>8</v>
      </c>
      <c r="S3631" t="b">
        <v>0</v>
      </c>
    </row>
    <row r="3632" spans="1:19">
      <c r="A3632" s="1">
        <v>3630</v>
      </c>
      <c r="B3632" t="s">
        <v>21</v>
      </c>
      <c r="C3632" t="s">
        <v>184</v>
      </c>
      <c r="D3632" t="s">
        <v>336</v>
      </c>
      <c r="E3632" t="s">
        <v>396</v>
      </c>
      <c r="F3632" t="s">
        <v>395</v>
      </c>
      <c r="I3632">
        <v>1000</v>
      </c>
      <c r="K3632" t="s">
        <v>421</v>
      </c>
      <c r="L3632" t="s">
        <v>306</v>
      </c>
      <c r="M3632" t="s">
        <v>305</v>
      </c>
      <c r="N3632" t="str">
        <f>_xlfn.IFNA(INDEX('[1]Unit _Table'!B:B, MATCH(H3632, '[1]Unit _Table'!A1705:A2704)), "")</f>
        <v/>
      </c>
      <c r="O3632" t="s">
        <v>8</v>
      </c>
      <c r="S3632" t="b">
        <v>0</v>
      </c>
    </row>
    <row r="3633" spans="1:19">
      <c r="A3633" s="1">
        <v>3631</v>
      </c>
      <c r="B3633" t="s">
        <v>21</v>
      </c>
      <c r="C3633" t="s">
        <v>185</v>
      </c>
      <c r="D3633" t="s">
        <v>336</v>
      </c>
      <c r="E3633" t="s">
        <v>396</v>
      </c>
      <c r="F3633" t="s">
        <v>395</v>
      </c>
      <c r="I3633">
        <v>1000</v>
      </c>
      <c r="K3633" t="s">
        <v>307</v>
      </c>
      <c r="L3633" t="s">
        <v>299</v>
      </c>
      <c r="M3633" t="s">
        <v>305</v>
      </c>
      <c r="N3633" t="str">
        <f>_xlfn.IFNA(INDEX('[1]Unit _Table'!B:B, MATCH(H3633, '[1]Unit _Table'!A1890:A2889)), "")</f>
        <v/>
      </c>
      <c r="O3633" t="s">
        <v>8</v>
      </c>
      <c r="S3633" t="b">
        <v>0</v>
      </c>
    </row>
    <row r="3634" spans="1:19">
      <c r="A3634" s="1">
        <v>3632</v>
      </c>
      <c r="B3634" t="s">
        <v>21</v>
      </c>
      <c r="C3634" t="s">
        <v>186</v>
      </c>
      <c r="D3634" t="s">
        <v>336</v>
      </c>
      <c r="E3634" t="s">
        <v>396</v>
      </c>
      <c r="F3634" t="s">
        <v>395</v>
      </c>
      <c r="H3634" t="s">
        <v>383</v>
      </c>
      <c r="I3634">
        <v>1000</v>
      </c>
      <c r="K3634" t="s">
        <v>418</v>
      </c>
      <c r="L3634" t="s">
        <v>306</v>
      </c>
      <c r="M3634" t="s">
        <v>380</v>
      </c>
      <c r="N3634" t="str">
        <f>_xlfn.IFNA(INDEX('[1]Unit _Table'!B:B, MATCH(H3634, '[1]Unit _Table'!$A$1:$A$1000)), "")</f>
        <v>fahrenheit</v>
      </c>
      <c r="O3634" t="s">
        <v>8</v>
      </c>
      <c r="S3634" t="b">
        <v>0</v>
      </c>
    </row>
    <row r="3635" spans="1:19">
      <c r="A3635" s="1">
        <v>3633</v>
      </c>
      <c r="B3635" t="s">
        <v>21</v>
      </c>
      <c r="C3635" t="s">
        <v>187</v>
      </c>
      <c r="D3635" t="s">
        <v>336</v>
      </c>
      <c r="E3635" t="s">
        <v>396</v>
      </c>
      <c r="F3635" t="s">
        <v>395</v>
      </c>
      <c r="I3635">
        <v>1000</v>
      </c>
      <c r="K3635" t="s">
        <v>379</v>
      </c>
      <c r="L3635" t="s">
        <v>306</v>
      </c>
      <c r="M3635" t="s">
        <v>305</v>
      </c>
      <c r="N3635" t="str">
        <f>_xlfn.IFNA(INDEX('[1]Unit _Table'!B:B, MATCH(H3635, '[1]Unit _Table'!A2592:A3591)), "")</f>
        <v/>
      </c>
      <c r="O3635" t="s">
        <v>8</v>
      </c>
      <c r="S3635" t="b">
        <v>0</v>
      </c>
    </row>
    <row r="3636" spans="1:19">
      <c r="A3636" s="1">
        <v>3634</v>
      </c>
      <c r="B3636" t="s">
        <v>21</v>
      </c>
      <c r="C3636" t="s">
        <v>188</v>
      </c>
      <c r="D3636" t="s">
        <v>336</v>
      </c>
      <c r="F3636" t="s">
        <v>395</v>
      </c>
      <c r="I3636" t="e">
        <f>IF(Table13[[#This Row],[Measurement_Kind]]="number", 1000, IF(Table13[[#This Row],[Measurement_Kind]]=OR("boolean", "str"), 1, "N/A"))</f>
        <v>#VALUE!</v>
      </c>
      <c r="N3636" t="str">
        <f>_xlfn.IFNA(INDEX('[1]Unit _Table'!B:B, MATCH(H3636, '[1]Unit _Table'!A:A)), "")</f>
        <v/>
      </c>
      <c r="O3636" t="s">
        <v>8</v>
      </c>
      <c r="S3636" t="b">
        <v>0</v>
      </c>
    </row>
    <row r="3637" spans="1:19">
      <c r="A3637" s="1">
        <v>3635</v>
      </c>
      <c r="B3637" t="s">
        <v>21</v>
      </c>
      <c r="C3637" t="s">
        <v>131</v>
      </c>
      <c r="D3637" t="s">
        <v>336</v>
      </c>
      <c r="E3637" t="s">
        <v>396</v>
      </c>
      <c r="F3637" t="s">
        <v>395</v>
      </c>
      <c r="I3637">
        <v>1000</v>
      </c>
      <c r="K3637" t="s">
        <v>417</v>
      </c>
      <c r="L3637" t="s">
        <v>306</v>
      </c>
      <c r="M3637" t="s">
        <v>380</v>
      </c>
      <c r="N3637" t="str">
        <f>_xlfn.IFNA(INDEX('[1]Unit _Table'!B:B, MATCH(H3637, '[1]Unit _Table'!A1934:A2933)), "")</f>
        <v/>
      </c>
      <c r="O3637" t="s">
        <v>8</v>
      </c>
      <c r="S3637" t="b">
        <v>0</v>
      </c>
    </row>
    <row r="3638" spans="1:19">
      <c r="A3638" s="1">
        <v>3636</v>
      </c>
      <c r="B3638" t="s">
        <v>21</v>
      </c>
      <c r="C3638" t="s">
        <v>189</v>
      </c>
      <c r="D3638" t="s">
        <v>336</v>
      </c>
      <c r="E3638" t="s">
        <v>396</v>
      </c>
      <c r="F3638" t="s">
        <v>395</v>
      </c>
      <c r="I3638">
        <v>1000</v>
      </c>
      <c r="K3638" t="s">
        <v>461</v>
      </c>
      <c r="L3638" t="s">
        <v>306</v>
      </c>
      <c r="M3638" t="s">
        <v>380</v>
      </c>
      <c r="N3638" t="str">
        <f>_xlfn.IFNA(INDEX('[1]Unit _Table'!B:B, MATCH(H3638, '[1]Unit _Table'!A1985:A2984)), "")</f>
        <v/>
      </c>
      <c r="O3638" t="s">
        <v>8</v>
      </c>
      <c r="S3638" t="b">
        <v>0</v>
      </c>
    </row>
    <row r="3639" spans="1:19">
      <c r="A3639" s="1">
        <v>3637</v>
      </c>
      <c r="B3639" t="s">
        <v>21</v>
      </c>
      <c r="C3639" t="s">
        <v>132</v>
      </c>
      <c r="D3639" t="s">
        <v>336</v>
      </c>
      <c r="E3639" t="s">
        <v>396</v>
      </c>
      <c r="F3639" t="s">
        <v>395</v>
      </c>
      <c r="I3639">
        <v>1000</v>
      </c>
      <c r="K3639" t="s">
        <v>378</v>
      </c>
      <c r="L3639" t="s">
        <v>306</v>
      </c>
      <c r="M3639" t="s">
        <v>305</v>
      </c>
      <c r="N3639" t="str">
        <f>_xlfn.IFNA(INDEX('[1]Unit _Table'!B:B, MATCH(H3639, '[1]Unit _Table'!A2672:A3671)), "")</f>
        <v/>
      </c>
      <c r="O3639" t="s">
        <v>8</v>
      </c>
      <c r="S3639" t="b">
        <v>0</v>
      </c>
    </row>
    <row r="3640" spans="1:19">
      <c r="A3640" s="1">
        <v>3638</v>
      </c>
      <c r="B3640" t="s">
        <v>21</v>
      </c>
      <c r="C3640" t="s">
        <v>190</v>
      </c>
      <c r="D3640" t="s">
        <v>336</v>
      </c>
      <c r="F3640" t="s">
        <v>395</v>
      </c>
      <c r="I3640" t="e">
        <f>IF(Table13[[#This Row],[Measurement_Kind]]="number", 1000, IF(Table13[[#This Row],[Measurement_Kind]]=OR("boolean", "str"), 1, "N/A"))</f>
        <v>#VALUE!</v>
      </c>
      <c r="N3640" t="str">
        <f>_xlfn.IFNA(INDEX('[1]Unit _Table'!B:B, MATCH(H3640, '[1]Unit _Table'!A:A)), "")</f>
        <v/>
      </c>
      <c r="O3640" t="s">
        <v>8</v>
      </c>
      <c r="S3640" t="b">
        <v>0</v>
      </c>
    </row>
    <row r="3641" spans="1:19">
      <c r="A3641" s="1">
        <v>3639</v>
      </c>
      <c r="B3641" t="s">
        <v>21</v>
      </c>
      <c r="C3641" t="s">
        <v>191</v>
      </c>
      <c r="D3641" t="s">
        <v>336</v>
      </c>
      <c r="F3641" t="s">
        <v>395</v>
      </c>
      <c r="I3641" t="e">
        <f>IF(Table13[[#This Row],[Measurement_Kind]]="number", 1000, IF(Table13[[#This Row],[Measurement_Kind]]=OR("boolean", "str"), 1, "N/A"))</f>
        <v>#VALUE!</v>
      </c>
      <c r="N3641" t="str">
        <f>_xlfn.IFNA(INDEX('[1]Unit _Table'!B:B, MATCH(H3641, '[1]Unit _Table'!A:A)), "")</f>
        <v/>
      </c>
      <c r="O3641" t="s">
        <v>8</v>
      </c>
      <c r="S3641" t="b">
        <v>0</v>
      </c>
    </row>
    <row r="3642" spans="1:19">
      <c r="A3642" s="1">
        <v>3640</v>
      </c>
      <c r="B3642" t="s">
        <v>21</v>
      </c>
      <c r="C3642" t="s">
        <v>192</v>
      </c>
      <c r="D3642" t="s">
        <v>336</v>
      </c>
      <c r="E3642" t="s">
        <v>396</v>
      </c>
      <c r="F3642" t="s">
        <v>395</v>
      </c>
      <c r="I3642">
        <v>1000</v>
      </c>
      <c r="K3642" t="s">
        <v>416</v>
      </c>
      <c r="L3642" t="s">
        <v>306</v>
      </c>
      <c r="M3642" t="s">
        <v>380</v>
      </c>
      <c r="N3642" t="str">
        <f>_xlfn.IFNA(INDEX('[1]Unit _Table'!B:B, MATCH(H3642, '[1]Unit _Table'!A2038:A3037)), "")</f>
        <v/>
      </c>
      <c r="O3642" t="s">
        <v>8</v>
      </c>
      <c r="S3642" t="b">
        <v>0</v>
      </c>
    </row>
    <row r="3643" spans="1:19">
      <c r="A3643" s="1">
        <v>3641</v>
      </c>
      <c r="B3643" t="s">
        <v>21</v>
      </c>
      <c r="C3643" t="s">
        <v>193</v>
      </c>
      <c r="D3643" t="s">
        <v>336</v>
      </c>
      <c r="F3643" t="s">
        <v>395</v>
      </c>
      <c r="I3643" t="e">
        <f>IF(Table13[[#This Row],[Measurement_Kind]]="number", 1000, IF(Table13[[#This Row],[Measurement_Kind]]=OR("boolean", "str"), 1, "N/A"))</f>
        <v>#VALUE!</v>
      </c>
      <c r="N3643" t="str">
        <f>_xlfn.IFNA(INDEX('[1]Unit _Table'!B:B, MATCH(H3643, '[1]Unit _Table'!A:A)), "")</f>
        <v/>
      </c>
      <c r="O3643" t="s">
        <v>8</v>
      </c>
      <c r="S3643" t="b">
        <v>0</v>
      </c>
    </row>
    <row r="3644" spans="1:19">
      <c r="A3644" s="1">
        <v>3642</v>
      </c>
      <c r="B3644" t="s">
        <v>21</v>
      </c>
      <c r="C3644" t="s">
        <v>194</v>
      </c>
      <c r="D3644" t="s">
        <v>336</v>
      </c>
      <c r="F3644" t="s">
        <v>395</v>
      </c>
      <c r="I3644" t="e">
        <f>IF(Table13[[#This Row],[Measurement_Kind]]="number", 1000, IF(Table13[[#This Row],[Measurement_Kind]]=OR("boolean", "str"), 1, "N/A"))</f>
        <v>#VALUE!</v>
      </c>
      <c r="N3644" t="str">
        <f>_xlfn.IFNA(INDEX('[1]Unit _Table'!B:B, MATCH(H3644, '[1]Unit _Table'!A:A)), "")</f>
        <v/>
      </c>
      <c r="O3644" t="s">
        <v>8</v>
      </c>
      <c r="S3644" t="b">
        <v>0</v>
      </c>
    </row>
    <row r="3645" spans="1:19">
      <c r="A3645" s="1">
        <v>3643</v>
      </c>
      <c r="B3645" t="s">
        <v>21</v>
      </c>
      <c r="C3645" t="s">
        <v>195</v>
      </c>
      <c r="D3645" t="s">
        <v>336</v>
      </c>
      <c r="F3645" t="s">
        <v>395</v>
      </c>
      <c r="I3645" t="e">
        <f>IF(Table13[[#This Row],[Measurement_Kind]]="number", 1000, IF(Table13[[#This Row],[Measurement_Kind]]=OR("boolean", "str"), 1, "N/A"))</f>
        <v>#VALUE!</v>
      </c>
      <c r="N3645" t="str">
        <f>_xlfn.IFNA(INDEX('[1]Unit _Table'!B:B, MATCH(H3645, '[1]Unit _Table'!A:A)), "")</f>
        <v/>
      </c>
      <c r="O3645" t="s">
        <v>8</v>
      </c>
      <c r="S3645" t="b">
        <v>0</v>
      </c>
    </row>
    <row r="3646" spans="1:19">
      <c r="A3646" s="1">
        <v>3644</v>
      </c>
      <c r="B3646" t="s">
        <v>21</v>
      </c>
      <c r="C3646" t="s">
        <v>196</v>
      </c>
      <c r="D3646" t="s">
        <v>336</v>
      </c>
      <c r="F3646" t="s">
        <v>395</v>
      </c>
      <c r="I3646" t="e">
        <f>IF(Table13[[#This Row],[Measurement_Kind]]="number", 1000, IF(Table13[[#This Row],[Measurement_Kind]]=OR("boolean", "str"), 1, "N/A"))</f>
        <v>#VALUE!</v>
      </c>
      <c r="N3646" t="str">
        <f>_xlfn.IFNA(INDEX('[1]Unit _Table'!B:B, MATCH(H3646, '[1]Unit _Table'!A:A)), "")</f>
        <v/>
      </c>
      <c r="O3646" t="s">
        <v>8</v>
      </c>
      <c r="S3646" t="b">
        <v>0</v>
      </c>
    </row>
    <row r="3647" spans="1:19">
      <c r="A3647" s="1">
        <v>3645</v>
      </c>
      <c r="B3647" t="s">
        <v>21</v>
      </c>
      <c r="C3647" t="s">
        <v>197</v>
      </c>
      <c r="D3647" t="s">
        <v>336</v>
      </c>
      <c r="E3647" t="s">
        <v>396</v>
      </c>
      <c r="F3647" t="s">
        <v>395</v>
      </c>
      <c r="I3647">
        <v>1</v>
      </c>
      <c r="K3647" t="s">
        <v>414</v>
      </c>
      <c r="L3647" t="s">
        <v>299</v>
      </c>
      <c r="M3647" t="s">
        <v>298</v>
      </c>
      <c r="N3647" t="str">
        <f>_xlfn.IFNA(INDEX('[1]Unit _Table'!B:B, MATCH(H3647, '[1]Unit _Table'!A2161:A3160)), "")</f>
        <v/>
      </c>
      <c r="O3647" t="s">
        <v>8</v>
      </c>
      <c r="S3647" t="b">
        <v>0</v>
      </c>
    </row>
    <row r="3648" spans="1:19">
      <c r="A3648" s="1">
        <v>3646</v>
      </c>
      <c r="B3648" t="s">
        <v>21</v>
      </c>
      <c r="C3648" t="s">
        <v>25</v>
      </c>
      <c r="D3648" t="s">
        <v>336</v>
      </c>
      <c r="F3648" t="s">
        <v>395</v>
      </c>
      <c r="I3648">
        <v>1</v>
      </c>
      <c r="N3648" t="str">
        <f>_xlfn.IFNA(INDEX('[1]Unit _Table'!B:B, MATCH(H3648, '[1]Unit _Table'!A:A)), "")</f>
        <v/>
      </c>
      <c r="O3648" t="s">
        <v>8</v>
      </c>
      <c r="S3648" t="b">
        <v>0</v>
      </c>
    </row>
    <row r="3649" spans="1:19">
      <c r="A3649" s="1">
        <v>3647</v>
      </c>
      <c r="B3649" t="s">
        <v>21</v>
      </c>
      <c r="C3649" t="s">
        <v>200</v>
      </c>
      <c r="D3649" t="s">
        <v>336</v>
      </c>
      <c r="E3649" t="s">
        <v>396</v>
      </c>
      <c r="F3649" t="s">
        <v>395</v>
      </c>
      <c r="I3649">
        <v>1</v>
      </c>
      <c r="K3649" t="s">
        <v>304</v>
      </c>
      <c r="L3649" t="s">
        <v>299</v>
      </c>
      <c r="M3649" t="s">
        <v>298</v>
      </c>
      <c r="N3649" t="str">
        <f>_xlfn.IFNA(INDEX('[1]Unit _Table'!B:B, MATCH(H3649, '[1]Unit _Table'!A2322:A3321)), "")</f>
        <v/>
      </c>
      <c r="O3649" t="s">
        <v>8</v>
      </c>
      <c r="S3649" t="b">
        <v>0</v>
      </c>
    </row>
    <row r="3650" spans="1:19">
      <c r="A3650" s="1">
        <v>3648</v>
      </c>
      <c r="B3650" t="s">
        <v>21</v>
      </c>
      <c r="C3650" t="s">
        <v>201</v>
      </c>
      <c r="D3650" t="s">
        <v>336</v>
      </c>
      <c r="E3650" t="s">
        <v>396</v>
      </c>
      <c r="F3650" t="s">
        <v>395</v>
      </c>
      <c r="I3650">
        <v>1</v>
      </c>
      <c r="K3650" t="s">
        <v>300</v>
      </c>
      <c r="L3650" t="s">
        <v>299</v>
      </c>
      <c r="M3650" t="s">
        <v>298</v>
      </c>
      <c r="N3650" t="str">
        <f>_xlfn.IFNA(INDEX('[1]Unit _Table'!B:B, MATCH(H3650, '[1]Unit _Table'!A4147:A5146)), "")</f>
        <v/>
      </c>
      <c r="O3650" t="s">
        <v>8</v>
      </c>
      <c r="S3650" t="b">
        <v>0</v>
      </c>
    </row>
    <row r="3651" spans="1:19">
      <c r="A3651" s="1">
        <v>3649</v>
      </c>
      <c r="B3651" t="s">
        <v>21</v>
      </c>
      <c r="C3651" t="s">
        <v>202</v>
      </c>
      <c r="D3651" t="s">
        <v>336</v>
      </c>
      <c r="E3651" t="s">
        <v>396</v>
      </c>
      <c r="F3651" t="s">
        <v>395</v>
      </c>
      <c r="H3651" t="s">
        <v>383</v>
      </c>
      <c r="I3651">
        <v>1000</v>
      </c>
      <c r="K3651" t="s">
        <v>386</v>
      </c>
      <c r="L3651" t="s">
        <v>306</v>
      </c>
      <c r="M3651" t="s">
        <v>380</v>
      </c>
      <c r="N3651" t="str">
        <f>_xlfn.IFNA(INDEX('[1]Unit _Table'!B:B, MATCH(H3651, '[1]Unit _Table'!$A$1:$A$1000)), "")</f>
        <v>fahrenheit</v>
      </c>
      <c r="O3651" t="s">
        <v>8</v>
      </c>
      <c r="S3651" t="b">
        <v>0</v>
      </c>
    </row>
    <row r="3652" spans="1:19">
      <c r="A3652" s="1">
        <v>3650</v>
      </c>
      <c r="B3652" t="s">
        <v>21</v>
      </c>
      <c r="C3652" t="s">
        <v>203</v>
      </c>
      <c r="D3652" t="s">
        <v>336</v>
      </c>
      <c r="E3652" t="s">
        <v>396</v>
      </c>
      <c r="F3652" t="s">
        <v>395</v>
      </c>
      <c r="H3652" t="s">
        <v>383</v>
      </c>
      <c r="I3652">
        <v>1000</v>
      </c>
      <c r="K3652" t="s">
        <v>385</v>
      </c>
      <c r="L3652" t="s">
        <v>306</v>
      </c>
      <c r="M3652" t="s">
        <v>380</v>
      </c>
      <c r="N3652" t="str">
        <f>_xlfn.IFNA(INDEX('[1]Unit _Table'!B:B, MATCH(H3652, '[1]Unit _Table'!$A$1:$A$1000)), "")</f>
        <v>fahrenheit</v>
      </c>
      <c r="O3652" t="s">
        <v>8</v>
      </c>
      <c r="S3652" t="b">
        <v>0</v>
      </c>
    </row>
    <row r="3653" spans="1:19">
      <c r="A3653" s="1">
        <v>3651</v>
      </c>
      <c r="B3653" t="s">
        <v>21</v>
      </c>
      <c r="C3653" t="s">
        <v>147</v>
      </c>
      <c r="D3653" t="s">
        <v>336</v>
      </c>
      <c r="E3653" t="s">
        <v>396</v>
      </c>
      <c r="F3653" t="s">
        <v>395</v>
      </c>
      <c r="I3653">
        <v>1000</v>
      </c>
      <c r="K3653" t="s">
        <v>307</v>
      </c>
      <c r="L3653" t="s">
        <v>376</v>
      </c>
      <c r="M3653" t="s">
        <v>305</v>
      </c>
      <c r="N3653" t="str">
        <f>_xlfn.IFNA(INDEX('[1]Unit _Table'!B:B, MATCH(H3653, '[1]Unit _Table'!A3028:A4027)), "")</f>
        <v/>
      </c>
      <c r="O3653" t="s">
        <v>8</v>
      </c>
      <c r="S3653" t="b">
        <v>0</v>
      </c>
    </row>
    <row r="3654" spans="1:19">
      <c r="A3654" s="1">
        <v>3652</v>
      </c>
      <c r="B3654" t="s">
        <v>21</v>
      </c>
      <c r="C3654" t="s">
        <v>204</v>
      </c>
      <c r="D3654" t="s">
        <v>336</v>
      </c>
      <c r="E3654" t="s">
        <v>396</v>
      </c>
      <c r="F3654" t="s">
        <v>395</v>
      </c>
      <c r="H3654" t="s">
        <v>383</v>
      </c>
      <c r="I3654">
        <v>1000</v>
      </c>
      <c r="K3654" t="s">
        <v>382</v>
      </c>
      <c r="L3654" t="s">
        <v>306</v>
      </c>
      <c r="M3654" t="s">
        <v>380</v>
      </c>
      <c r="N3654" t="str">
        <f>_xlfn.IFNA(INDEX('[1]Unit _Table'!B:B, MATCH(H3654, '[1]Unit _Table'!$A$1:$A$1000)), "")</f>
        <v>fahrenheit</v>
      </c>
      <c r="O3654" t="s">
        <v>8</v>
      </c>
      <c r="S3654" t="b">
        <v>0</v>
      </c>
    </row>
    <row r="3655" spans="1:19">
      <c r="A3655" s="1">
        <v>3653</v>
      </c>
      <c r="B3655" t="s">
        <v>21</v>
      </c>
      <c r="C3655" t="s">
        <v>205</v>
      </c>
      <c r="D3655" t="s">
        <v>336</v>
      </c>
      <c r="E3655" t="s">
        <v>396</v>
      </c>
      <c r="F3655" t="s">
        <v>395</v>
      </c>
      <c r="I3655">
        <v>1000</v>
      </c>
      <c r="K3655" t="s">
        <v>307</v>
      </c>
      <c r="L3655" t="s">
        <v>306</v>
      </c>
      <c r="M3655" t="s">
        <v>305</v>
      </c>
      <c r="N3655" t="str">
        <f>_xlfn.IFNA(INDEX('[1]Unit _Table'!B:B, MATCH(H3655, '[1]Unit _Table'!A3130:A4129)), "")</f>
        <v/>
      </c>
      <c r="O3655" t="s">
        <v>8</v>
      </c>
      <c r="S3655" t="b">
        <v>0</v>
      </c>
    </row>
    <row r="3656" spans="1:19">
      <c r="A3656" s="1">
        <v>3654</v>
      </c>
      <c r="B3656" t="s">
        <v>105</v>
      </c>
      <c r="C3656" t="s">
        <v>206</v>
      </c>
      <c r="D3656" t="s">
        <v>336</v>
      </c>
      <c r="E3656" t="s">
        <v>396</v>
      </c>
      <c r="F3656" t="s">
        <v>395</v>
      </c>
      <c r="H3656" t="s">
        <v>383</v>
      </c>
      <c r="I3656">
        <v>1000</v>
      </c>
      <c r="K3656" t="s">
        <v>451</v>
      </c>
      <c r="L3656" t="s">
        <v>423</v>
      </c>
      <c r="M3656" t="s">
        <v>380</v>
      </c>
      <c r="N3656" t="str">
        <f>_xlfn.IFNA(INDEX('[1]Unit _Table'!B:B, MATCH(H3656, '[1]Unit _Table'!$A$1:$A$1000)), "")</f>
        <v>fahrenheit</v>
      </c>
      <c r="O3656" t="s">
        <v>8</v>
      </c>
      <c r="S3656" t="b">
        <v>0</v>
      </c>
    </row>
    <row r="3657" spans="1:19">
      <c r="A3657" s="1">
        <v>3655</v>
      </c>
      <c r="B3657" t="s">
        <v>105</v>
      </c>
      <c r="C3657" t="s">
        <v>207</v>
      </c>
      <c r="D3657" t="s">
        <v>336</v>
      </c>
      <c r="E3657" t="s">
        <v>396</v>
      </c>
      <c r="F3657" t="s">
        <v>395</v>
      </c>
      <c r="H3657" t="s">
        <v>383</v>
      </c>
      <c r="I3657">
        <v>1000</v>
      </c>
      <c r="K3657" t="s">
        <v>450</v>
      </c>
      <c r="L3657" t="s">
        <v>306</v>
      </c>
      <c r="M3657" t="s">
        <v>380</v>
      </c>
      <c r="N3657" t="str">
        <f>_xlfn.IFNA(INDEX('[1]Unit _Table'!B:B, MATCH(H3657, '[1]Unit _Table'!$A$1:$A$1000)), "")</f>
        <v>fahrenheit</v>
      </c>
      <c r="O3657" t="s">
        <v>8</v>
      </c>
      <c r="S3657" t="b">
        <v>0</v>
      </c>
    </row>
    <row r="3658" spans="1:19">
      <c r="A3658" s="1">
        <v>3656</v>
      </c>
      <c r="B3658" t="s">
        <v>105</v>
      </c>
      <c r="C3658" t="s">
        <v>219</v>
      </c>
      <c r="D3658" t="s">
        <v>336</v>
      </c>
      <c r="E3658" t="s">
        <v>396</v>
      </c>
      <c r="F3658" t="s">
        <v>395</v>
      </c>
      <c r="H3658" t="s">
        <v>383</v>
      </c>
      <c r="I3658">
        <v>1000</v>
      </c>
      <c r="K3658" t="s">
        <v>449</v>
      </c>
      <c r="L3658" t="s">
        <v>306</v>
      </c>
      <c r="M3658" t="s">
        <v>380</v>
      </c>
      <c r="N3658" t="str">
        <f>_xlfn.IFNA(INDEX('[1]Unit _Table'!B:B, MATCH(H3658, '[1]Unit _Table'!$A$1:$A$1000)), "")</f>
        <v>fahrenheit</v>
      </c>
      <c r="O3658" t="s">
        <v>8</v>
      </c>
      <c r="S3658" t="b">
        <v>0</v>
      </c>
    </row>
    <row r="3659" spans="1:19">
      <c r="A3659" s="1">
        <v>3657</v>
      </c>
      <c r="B3659" t="s">
        <v>105</v>
      </c>
      <c r="C3659" t="s">
        <v>220</v>
      </c>
      <c r="D3659" t="s">
        <v>336</v>
      </c>
      <c r="E3659" t="s">
        <v>396</v>
      </c>
      <c r="F3659" t="s">
        <v>395</v>
      </c>
      <c r="H3659" t="s">
        <v>383</v>
      </c>
      <c r="I3659">
        <v>1000</v>
      </c>
      <c r="K3659" t="s">
        <v>449</v>
      </c>
      <c r="L3659" t="s">
        <v>306</v>
      </c>
      <c r="M3659" t="s">
        <v>380</v>
      </c>
      <c r="N3659" t="str">
        <f>_xlfn.IFNA(INDEX('[1]Unit _Table'!B:B, MATCH(H3659, '[1]Unit _Table'!$A$1:$A$1000)), "")</f>
        <v>fahrenheit</v>
      </c>
      <c r="O3659" t="s">
        <v>8</v>
      </c>
      <c r="S3659" t="b">
        <v>0</v>
      </c>
    </row>
    <row r="3660" spans="1:19">
      <c r="A3660" s="1">
        <v>3658</v>
      </c>
      <c r="B3660" t="s">
        <v>105</v>
      </c>
      <c r="C3660" t="s">
        <v>464</v>
      </c>
      <c r="D3660" t="s">
        <v>336</v>
      </c>
      <c r="E3660" t="s">
        <v>396</v>
      </c>
      <c r="F3660" t="s">
        <v>395</v>
      </c>
      <c r="H3660" t="s">
        <v>383</v>
      </c>
      <c r="I3660">
        <v>1000</v>
      </c>
      <c r="K3660" t="s">
        <v>449</v>
      </c>
      <c r="L3660" t="s">
        <v>306</v>
      </c>
      <c r="M3660" t="s">
        <v>380</v>
      </c>
      <c r="N3660" t="str">
        <f>_xlfn.IFNA(INDEX('[1]Unit _Table'!B:B, MATCH(H3660, '[1]Unit _Table'!$A$1:$A$1000)), "")</f>
        <v>fahrenheit</v>
      </c>
      <c r="O3660" t="s">
        <v>8</v>
      </c>
      <c r="S3660" t="b">
        <v>0</v>
      </c>
    </row>
    <row r="3661" spans="1:19">
      <c r="A3661" s="1">
        <v>3659</v>
      </c>
      <c r="B3661" t="s">
        <v>105</v>
      </c>
      <c r="C3661" t="s">
        <v>209</v>
      </c>
      <c r="D3661" t="s">
        <v>336</v>
      </c>
      <c r="E3661" t="s">
        <v>396</v>
      </c>
      <c r="F3661" t="s">
        <v>395</v>
      </c>
      <c r="I3661">
        <v>1000</v>
      </c>
      <c r="K3661" t="s">
        <v>375</v>
      </c>
      <c r="L3661" t="s">
        <v>299</v>
      </c>
      <c r="M3661" t="s">
        <v>305</v>
      </c>
      <c r="N3661" t="str">
        <f>_xlfn.IFNA(INDEX('[1]Unit _Table'!B:B, MATCH(H3661, '[1]Unit _Table'!A3079:A4078)), "")</f>
        <v/>
      </c>
      <c r="O3661" t="s">
        <v>8</v>
      </c>
      <c r="S3661" t="b">
        <v>0</v>
      </c>
    </row>
    <row r="3662" spans="1:19">
      <c r="A3662" s="1">
        <v>3660</v>
      </c>
      <c r="B3662" t="s">
        <v>108</v>
      </c>
      <c r="C3662" t="s">
        <v>210</v>
      </c>
      <c r="D3662" t="s">
        <v>336</v>
      </c>
      <c r="E3662" t="s">
        <v>396</v>
      </c>
      <c r="F3662" t="s">
        <v>395</v>
      </c>
      <c r="I3662">
        <v>1000</v>
      </c>
      <c r="K3662" t="s">
        <v>381</v>
      </c>
      <c r="L3662" t="s">
        <v>306</v>
      </c>
      <c r="M3662" t="s">
        <v>380</v>
      </c>
      <c r="N3662" t="str">
        <f>_xlfn.IFNA(INDEX('[1]Unit _Table'!B:B, MATCH(H3662, '[1]Unit _Table'!A2568:A3567)), "")</f>
        <v/>
      </c>
      <c r="O3662" t="s">
        <v>8</v>
      </c>
      <c r="S3662" t="b">
        <v>0</v>
      </c>
    </row>
    <row r="3663" spans="1:19">
      <c r="A3663" s="1">
        <v>3661</v>
      </c>
      <c r="B3663" t="s">
        <v>108</v>
      </c>
      <c r="C3663" t="s">
        <v>211</v>
      </c>
      <c r="D3663" t="s">
        <v>336</v>
      </c>
      <c r="E3663" t="s">
        <v>396</v>
      </c>
      <c r="F3663" t="s">
        <v>395</v>
      </c>
      <c r="I3663">
        <v>1000</v>
      </c>
      <c r="K3663" t="s">
        <v>377</v>
      </c>
      <c r="L3663" t="s">
        <v>306</v>
      </c>
      <c r="M3663" t="s">
        <v>305</v>
      </c>
      <c r="N3663" t="str">
        <f>_xlfn.IFNA(INDEX('[1]Unit _Table'!B:B, MATCH(H3663, '[1]Unit _Table'!A2959:A3958)), "")</f>
        <v/>
      </c>
      <c r="O3663" t="s">
        <v>8</v>
      </c>
      <c r="S3663" t="b">
        <v>0</v>
      </c>
    </row>
    <row r="3664" spans="1:19">
      <c r="A3664" s="1">
        <v>3662</v>
      </c>
      <c r="B3664" t="s">
        <v>31</v>
      </c>
      <c r="C3664" t="s">
        <v>32</v>
      </c>
      <c r="D3664" t="s">
        <v>336</v>
      </c>
      <c r="F3664" t="s">
        <v>308</v>
      </c>
      <c r="I3664" t="e">
        <f>IF(Table13[[#This Row],[Measurement_Kind]]="number", 1000, IF(Table13[[#This Row],[Measurement_Kind]]=OR("boolean", "str"), 1, "N/A"))</f>
        <v>#VALUE!</v>
      </c>
      <c r="N3664" t="str">
        <f>_xlfn.IFNA(INDEX('[1]Unit _Table'!B:B, MATCH(H3664, '[1]Unit _Table'!A:A)), "")</f>
        <v/>
      </c>
      <c r="O3664" t="s">
        <v>8</v>
      </c>
      <c r="S3664" t="b">
        <v>0</v>
      </c>
    </row>
    <row r="3665" spans="1:19">
      <c r="A3665" s="1">
        <v>3663</v>
      </c>
      <c r="B3665" t="s">
        <v>31</v>
      </c>
      <c r="C3665" t="s">
        <v>753</v>
      </c>
      <c r="D3665" t="s">
        <v>336</v>
      </c>
      <c r="F3665" t="s">
        <v>308</v>
      </c>
      <c r="I3665" t="e">
        <f>IF(Table13[[#This Row],[Measurement_Kind]]="number", 1000, IF(Table13[[#This Row],[Measurement_Kind]]=OR("boolean", "str"), 1, "N/A"))</f>
        <v>#VALUE!</v>
      </c>
      <c r="N3665" t="str">
        <f>_xlfn.IFNA(INDEX('[1]Unit _Table'!B:B, MATCH(H3665, '[1]Unit _Table'!A:A)), "")</f>
        <v/>
      </c>
      <c r="O3665" t="s">
        <v>8</v>
      </c>
      <c r="S3665" t="b">
        <v>0</v>
      </c>
    </row>
    <row r="3666" spans="1:19">
      <c r="A3666" s="1">
        <v>3664</v>
      </c>
      <c r="B3666" t="s">
        <v>111</v>
      </c>
      <c r="C3666" t="s">
        <v>112</v>
      </c>
      <c r="D3666" t="s">
        <v>336</v>
      </c>
      <c r="F3666" t="s">
        <v>308</v>
      </c>
      <c r="I3666" t="e">
        <f>IF(Table13[[#This Row],[Measurement_Kind]]="number", 1000, IF(Table13[[#This Row],[Measurement_Kind]]=OR("boolean", "str"), 1, "N/A"))</f>
        <v>#VALUE!</v>
      </c>
      <c r="N3666" t="str">
        <f>_xlfn.IFNA(INDEX('[1]Unit _Table'!B:B, MATCH(H3666, '[1]Unit _Table'!A:A)), "")</f>
        <v/>
      </c>
      <c r="O3666" t="s">
        <v>8</v>
      </c>
      <c r="S3666" t="b">
        <v>0</v>
      </c>
    </row>
    <row r="3667" spans="1:19">
      <c r="A3667" s="1">
        <v>3665</v>
      </c>
      <c r="B3667" t="s">
        <v>111</v>
      </c>
      <c r="C3667" t="s">
        <v>113</v>
      </c>
      <c r="D3667" t="s">
        <v>336</v>
      </c>
      <c r="F3667" t="s">
        <v>308</v>
      </c>
      <c r="I3667" t="e">
        <f>IF(Table13[[#This Row],[Measurement_Kind]]="number", 1000, IF(Table13[[#This Row],[Measurement_Kind]]=OR("boolean", "str"), 1, "N/A"))</f>
        <v>#VALUE!</v>
      </c>
      <c r="N3667" t="str">
        <f>_xlfn.IFNA(INDEX('[1]Unit _Table'!B:B, MATCH(H3667, '[1]Unit _Table'!A:A)), "")</f>
        <v/>
      </c>
      <c r="O3667" t="s">
        <v>8</v>
      </c>
      <c r="S3667" t="b">
        <v>0</v>
      </c>
    </row>
    <row r="3668" spans="1:19">
      <c r="A3668" s="1">
        <v>3666</v>
      </c>
      <c r="B3668" t="s">
        <v>33</v>
      </c>
      <c r="C3668" t="s">
        <v>34</v>
      </c>
      <c r="D3668" t="s">
        <v>336</v>
      </c>
      <c r="F3668" t="s">
        <v>308</v>
      </c>
      <c r="I3668" t="e">
        <f>IF(Table13[[#This Row],[Measurement_Kind]]="number", 1000, IF(Table13[[#This Row],[Measurement_Kind]]=OR("boolean", "str"), 1, "N/A"))</f>
        <v>#VALUE!</v>
      </c>
      <c r="N3668" t="str">
        <f>_xlfn.IFNA(INDEX('[1]Unit _Table'!B:B, MATCH(H3668, '[1]Unit _Table'!A:A)), "")</f>
        <v/>
      </c>
      <c r="O3668" t="s">
        <v>8</v>
      </c>
      <c r="S3668" t="b">
        <v>0</v>
      </c>
    </row>
    <row r="3669" spans="1:19">
      <c r="A3669" s="1">
        <v>3667</v>
      </c>
      <c r="B3669" t="s">
        <v>33</v>
      </c>
      <c r="C3669" t="s">
        <v>38</v>
      </c>
      <c r="D3669" t="s">
        <v>336</v>
      </c>
      <c r="F3669" t="s">
        <v>308</v>
      </c>
      <c r="I3669" t="e">
        <f>IF(Table13[[#This Row],[Measurement_Kind]]="number", 1000, IF(Table13[[#This Row],[Measurement_Kind]]=OR("boolean", "str"), 1, "N/A"))</f>
        <v>#VALUE!</v>
      </c>
      <c r="N3669" t="str">
        <f>_xlfn.IFNA(INDEX('[1]Unit _Table'!B:B, MATCH(H3669, '[1]Unit _Table'!A:A)), "")</f>
        <v/>
      </c>
      <c r="O3669" t="s">
        <v>8</v>
      </c>
      <c r="S3669" t="b">
        <v>0</v>
      </c>
    </row>
    <row r="3670" spans="1:19">
      <c r="A3670" s="1">
        <v>3668</v>
      </c>
      <c r="B3670" t="s">
        <v>33</v>
      </c>
      <c r="C3670" t="s">
        <v>216</v>
      </c>
      <c r="D3670" t="s">
        <v>336</v>
      </c>
      <c r="F3670" t="s">
        <v>308</v>
      </c>
      <c r="I3670">
        <v>1</v>
      </c>
      <c r="M3670" t="s">
        <v>305</v>
      </c>
      <c r="N3670" t="str">
        <f>_xlfn.IFNA(INDEX('[1]Unit _Table'!B:B, MATCH(H3670, '[1]Unit _Table'!A:A)), "")</f>
        <v/>
      </c>
      <c r="O3670" t="s">
        <v>8</v>
      </c>
      <c r="S3670" t="b">
        <v>0</v>
      </c>
    </row>
    <row r="3671" spans="1:19">
      <c r="A3671" s="1">
        <v>3669</v>
      </c>
      <c r="B3671" t="s">
        <v>33</v>
      </c>
      <c r="C3671" t="s">
        <v>214</v>
      </c>
      <c r="D3671" t="s">
        <v>336</v>
      </c>
      <c r="F3671" t="s">
        <v>308</v>
      </c>
      <c r="I3671">
        <v>1</v>
      </c>
      <c r="M3671" t="s">
        <v>305</v>
      </c>
      <c r="N3671" t="str">
        <f>_xlfn.IFNA(INDEX('[1]Unit _Table'!B:B, MATCH(H3671, '[1]Unit _Table'!A:A)), "")</f>
        <v/>
      </c>
      <c r="O3671" t="s">
        <v>8</v>
      </c>
      <c r="S3671" t="b">
        <v>0</v>
      </c>
    </row>
    <row r="3672" spans="1:19">
      <c r="A3672" s="1">
        <v>3670</v>
      </c>
      <c r="B3672" t="s">
        <v>33</v>
      </c>
      <c r="C3672" t="s">
        <v>213</v>
      </c>
      <c r="D3672" t="s">
        <v>336</v>
      </c>
      <c r="F3672" t="s">
        <v>308</v>
      </c>
      <c r="I3672" t="e">
        <f>IF(Table13[[#This Row],[Measurement_Kind]]="number", 1000, IF(Table13[[#This Row],[Measurement_Kind]]=OR("boolean", "str"), 1, "N/A"))</f>
        <v>#VALUE!</v>
      </c>
      <c r="L3672" t="s">
        <v>306</v>
      </c>
      <c r="M3672" t="s">
        <v>305</v>
      </c>
      <c r="N3672" t="str">
        <f>_xlfn.IFNA(INDEX('[1]Unit _Table'!B:B, MATCH(H3672, '[1]Unit _Table'!A:A)), "")</f>
        <v/>
      </c>
      <c r="O3672" t="s">
        <v>8</v>
      </c>
      <c r="S3672" t="b">
        <v>0</v>
      </c>
    </row>
    <row r="3673" spans="1:19">
      <c r="A3673" s="1">
        <v>3671</v>
      </c>
      <c r="B3673" t="s">
        <v>33</v>
      </c>
      <c r="C3673" t="s">
        <v>215</v>
      </c>
      <c r="D3673" t="s">
        <v>336</v>
      </c>
      <c r="F3673" t="s">
        <v>308</v>
      </c>
      <c r="I3673">
        <v>1</v>
      </c>
      <c r="M3673" t="s">
        <v>305</v>
      </c>
      <c r="N3673" t="str">
        <f>_xlfn.IFNA(INDEX('[1]Unit _Table'!B:B, MATCH(H3673, '[1]Unit _Table'!A:A)), "")</f>
        <v/>
      </c>
      <c r="O3673" t="s">
        <v>8</v>
      </c>
      <c r="S3673" t="b">
        <v>0</v>
      </c>
    </row>
    <row r="3674" spans="1:19">
      <c r="A3674" s="1">
        <v>3672</v>
      </c>
      <c r="B3674" t="s">
        <v>33</v>
      </c>
      <c r="C3674" t="s">
        <v>35</v>
      </c>
      <c r="D3674" t="s">
        <v>336</v>
      </c>
      <c r="F3674" t="s">
        <v>308</v>
      </c>
      <c r="I3674" t="e">
        <f>IF(Table13[[#This Row],[Measurement_Kind]]="number", 1000, IF(Table13[[#This Row],[Measurement_Kind]]=OR("boolean", "str"), 1, "N/A"))</f>
        <v>#VALUE!</v>
      </c>
      <c r="N3674" t="str">
        <f>_xlfn.IFNA(INDEX('[1]Unit _Table'!B:B, MATCH(H3674, '[1]Unit _Table'!A:A)), "")</f>
        <v/>
      </c>
      <c r="O3674" t="s">
        <v>8</v>
      </c>
      <c r="S3674" t="b">
        <v>0</v>
      </c>
    </row>
    <row r="3675" spans="1:19">
      <c r="A3675" s="1">
        <v>3673</v>
      </c>
      <c r="B3675" t="s">
        <v>33</v>
      </c>
      <c r="C3675" t="s">
        <v>479</v>
      </c>
      <c r="D3675" t="s">
        <v>336</v>
      </c>
      <c r="F3675" t="s">
        <v>308</v>
      </c>
      <c r="I3675" t="e">
        <f>IF(Table13[[#This Row],[Measurement_Kind]]="number", 1000, IF(Table13[[#This Row],[Measurement_Kind]]=OR("boolean", "str"), 1, "N/A"))</f>
        <v>#VALUE!</v>
      </c>
      <c r="N3675" t="str">
        <f>_xlfn.IFNA(INDEX('[1]Unit _Table'!B:B, MATCH(H3675, '[1]Unit _Table'!A:A)), "")</f>
        <v/>
      </c>
      <c r="O3675" t="s">
        <v>8</v>
      </c>
      <c r="S3675" t="b">
        <v>0</v>
      </c>
    </row>
    <row r="3676" spans="1:19">
      <c r="A3676" s="1">
        <v>3674</v>
      </c>
      <c r="B3676" t="s">
        <v>45</v>
      </c>
      <c r="C3676" t="s">
        <v>47</v>
      </c>
      <c r="D3676" t="s">
        <v>336</v>
      </c>
      <c r="F3676" t="s">
        <v>308</v>
      </c>
      <c r="I3676" t="e">
        <f>IF(Table13[[#This Row],[Measurement_Kind]]="number", 1000, IF(Table13[[#This Row],[Measurement_Kind]]=OR("boolean", "str"), 1, "N/A"))</f>
        <v>#VALUE!</v>
      </c>
      <c r="N3676" t="str">
        <f>_xlfn.IFNA(INDEX('[1]Unit _Table'!B:B, MATCH(H3676, '[1]Unit _Table'!A:A)), "")</f>
        <v/>
      </c>
      <c r="O3676" t="s">
        <v>8</v>
      </c>
      <c r="S3676" t="b">
        <v>0</v>
      </c>
    </row>
    <row r="3677" spans="1:19">
      <c r="A3677" s="1">
        <v>3675</v>
      </c>
      <c r="B3677" t="s">
        <v>45</v>
      </c>
      <c r="C3677" t="s">
        <v>48</v>
      </c>
      <c r="D3677" t="s">
        <v>336</v>
      </c>
      <c r="F3677" t="s">
        <v>308</v>
      </c>
      <c r="I3677" t="e">
        <f>IF(Table13[[#This Row],[Measurement_Kind]]="number", 1000, IF(Table13[[#This Row],[Measurement_Kind]]=OR("boolean", "str"), 1, "N/A"))</f>
        <v>#VALUE!</v>
      </c>
      <c r="N3677" t="str">
        <f>_xlfn.IFNA(INDEX('[1]Unit _Table'!B:B, MATCH(H3677, '[1]Unit _Table'!A:A)), "")</f>
        <v/>
      </c>
      <c r="O3677" t="s">
        <v>8</v>
      </c>
      <c r="S3677" t="b">
        <v>0</v>
      </c>
    </row>
    <row r="3678" spans="1:19">
      <c r="A3678" s="1">
        <v>3676</v>
      </c>
      <c r="B3678" t="s">
        <v>45</v>
      </c>
      <c r="C3678" t="s">
        <v>49</v>
      </c>
      <c r="D3678" t="s">
        <v>336</v>
      </c>
      <c r="F3678" t="s">
        <v>308</v>
      </c>
      <c r="I3678" t="e">
        <f>IF(Table13[[#This Row],[Measurement_Kind]]="number", 1000, IF(Table13[[#This Row],[Measurement_Kind]]=OR("boolean", "str"), 1, "N/A"))</f>
        <v>#VALUE!</v>
      </c>
      <c r="N3678" t="str">
        <f>_xlfn.IFNA(INDEX('[1]Unit _Table'!B:B, MATCH(H3678, '[1]Unit _Table'!A:A)), "")</f>
        <v/>
      </c>
      <c r="O3678" t="s">
        <v>8</v>
      </c>
      <c r="S3678" t="b">
        <v>0</v>
      </c>
    </row>
    <row r="3679" spans="1:19">
      <c r="A3679" s="1">
        <v>3677</v>
      </c>
      <c r="B3679" t="s">
        <v>45</v>
      </c>
      <c r="C3679" t="s">
        <v>50</v>
      </c>
      <c r="D3679" t="s">
        <v>336</v>
      </c>
      <c r="F3679" t="s">
        <v>308</v>
      </c>
      <c r="I3679" t="e">
        <f>IF(Table13[[#This Row],[Measurement_Kind]]="number", 1000, IF(Table13[[#This Row],[Measurement_Kind]]=OR("boolean", "str"), 1, "N/A"))</f>
        <v>#VALUE!</v>
      </c>
      <c r="N3679" t="str">
        <f>_xlfn.IFNA(INDEX('[1]Unit _Table'!B:B, MATCH(H3679, '[1]Unit _Table'!A:A)), "")</f>
        <v/>
      </c>
      <c r="O3679" t="s">
        <v>8</v>
      </c>
      <c r="S3679" t="b">
        <v>0</v>
      </c>
    </row>
    <row r="3680" spans="1:19">
      <c r="A3680" s="1">
        <v>3678</v>
      </c>
      <c r="B3680" t="s">
        <v>45</v>
      </c>
      <c r="C3680" t="s">
        <v>52</v>
      </c>
      <c r="D3680" t="s">
        <v>336</v>
      </c>
      <c r="F3680" t="s">
        <v>308</v>
      </c>
      <c r="I3680" t="e">
        <f>IF(Table13[[#This Row],[Measurement_Kind]]="number", 1000, IF(Table13[[#This Row],[Measurement_Kind]]=OR("boolean", "str"), 1, "N/A"))</f>
        <v>#VALUE!</v>
      </c>
      <c r="N3680" t="str">
        <f>_xlfn.IFNA(INDEX('[1]Unit _Table'!B:B, MATCH(H3680, '[1]Unit _Table'!A:A)), "")</f>
        <v/>
      </c>
      <c r="O3680" t="s">
        <v>8</v>
      </c>
      <c r="S3680" t="b">
        <v>0</v>
      </c>
    </row>
    <row r="3681" spans="1:19">
      <c r="A3681" s="1">
        <v>3679</v>
      </c>
      <c r="B3681" t="s">
        <v>45</v>
      </c>
      <c r="C3681" t="s">
        <v>53</v>
      </c>
      <c r="D3681" t="s">
        <v>336</v>
      </c>
      <c r="F3681" t="s">
        <v>308</v>
      </c>
      <c r="I3681" t="e">
        <f>IF(Table13[[#This Row],[Measurement_Kind]]="number", 1000, IF(Table13[[#This Row],[Measurement_Kind]]=OR("boolean", "str"), 1, "N/A"))</f>
        <v>#VALUE!</v>
      </c>
      <c r="N3681" t="str">
        <f>_xlfn.IFNA(INDEX('[1]Unit _Table'!B:B, MATCH(H3681, '[1]Unit _Table'!A:A)), "")</f>
        <v/>
      </c>
      <c r="O3681" t="s">
        <v>8</v>
      </c>
      <c r="S3681" t="b">
        <v>0</v>
      </c>
    </row>
    <row r="3682" spans="1:19">
      <c r="A3682" s="1">
        <v>3680</v>
      </c>
      <c r="B3682" t="s">
        <v>45</v>
      </c>
      <c r="C3682" t="s">
        <v>54</v>
      </c>
      <c r="D3682" t="s">
        <v>336</v>
      </c>
      <c r="F3682" t="s">
        <v>308</v>
      </c>
      <c r="I3682" t="e">
        <f>IF(Table13[[#This Row],[Measurement_Kind]]="number", 1000, IF(Table13[[#This Row],[Measurement_Kind]]=OR("boolean", "str"), 1, "N/A"))</f>
        <v>#VALUE!</v>
      </c>
      <c r="N3682" t="str">
        <f>_xlfn.IFNA(INDEX('[1]Unit _Table'!B:B, MATCH(H3682, '[1]Unit _Table'!A:A)), "")</f>
        <v/>
      </c>
      <c r="O3682" t="s">
        <v>8</v>
      </c>
      <c r="S3682" t="b">
        <v>0</v>
      </c>
    </row>
    <row r="3683" spans="1:19">
      <c r="A3683" s="1">
        <v>3681</v>
      </c>
      <c r="B3683" t="s">
        <v>45</v>
      </c>
      <c r="C3683" t="s">
        <v>55</v>
      </c>
      <c r="D3683" t="s">
        <v>336</v>
      </c>
      <c r="F3683" t="s">
        <v>308</v>
      </c>
      <c r="I3683" t="e">
        <f>IF(Table13[[#This Row],[Measurement_Kind]]="number", 1000, IF(Table13[[#This Row],[Measurement_Kind]]=OR("boolean", "str"), 1, "N/A"))</f>
        <v>#VALUE!</v>
      </c>
      <c r="N3683" t="str">
        <f>_xlfn.IFNA(INDEX('[1]Unit _Table'!B:B, MATCH(H3683, '[1]Unit _Table'!A:A)), "")</f>
        <v/>
      </c>
      <c r="O3683" t="s">
        <v>8</v>
      </c>
      <c r="S3683" t="b">
        <v>0</v>
      </c>
    </row>
    <row r="3684" spans="1:19">
      <c r="A3684" s="1">
        <v>3682</v>
      </c>
      <c r="B3684" t="s">
        <v>45</v>
      </c>
      <c r="C3684" t="s">
        <v>56</v>
      </c>
      <c r="D3684" t="s">
        <v>336</v>
      </c>
      <c r="F3684" t="s">
        <v>308</v>
      </c>
      <c r="I3684" t="e">
        <f>IF(Table13[[#This Row],[Measurement_Kind]]="number", 1000, IF(Table13[[#This Row],[Measurement_Kind]]=OR("boolean", "str"), 1, "N/A"))</f>
        <v>#VALUE!</v>
      </c>
      <c r="N3684" t="str">
        <f>_xlfn.IFNA(INDEX('[1]Unit _Table'!B:B, MATCH(H3684, '[1]Unit _Table'!A:A)), "")</f>
        <v/>
      </c>
      <c r="O3684" t="s">
        <v>8</v>
      </c>
      <c r="S3684" t="b">
        <v>0</v>
      </c>
    </row>
    <row r="3685" spans="1:19">
      <c r="A3685" s="1">
        <v>3683</v>
      </c>
      <c r="B3685" t="s">
        <v>45</v>
      </c>
      <c r="C3685" t="s">
        <v>57</v>
      </c>
      <c r="D3685" t="s">
        <v>336</v>
      </c>
      <c r="F3685" t="s">
        <v>308</v>
      </c>
      <c r="I3685" t="e">
        <f>IF(Table13[[#This Row],[Measurement_Kind]]="number", 1000, IF(Table13[[#This Row],[Measurement_Kind]]=OR("boolean", "str"), 1, "N/A"))</f>
        <v>#VALUE!</v>
      </c>
      <c r="N3685" t="str">
        <f>_xlfn.IFNA(INDEX('[1]Unit _Table'!B:B, MATCH(H3685, '[1]Unit _Table'!A:A)), "")</f>
        <v/>
      </c>
      <c r="O3685" t="s">
        <v>8</v>
      </c>
      <c r="S3685" t="b">
        <v>0</v>
      </c>
    </row>
    <row r="3686" spans="1:19">
      <c r="A3686" s="1">
        <v>3684</v>
      </c>
      <c r="B3686" t="s">
        <v>45</v>
      </c>
      <c r="C3686" t="s">
        <v>58</v>
      </c>
      <c r="D3686" t="s">
        <v>336</v>
      </c>
      <c r="F3686" t="s">
        <v>308</v>
      </c>
      <c r="I3686" t="e">
        <f>IF(Table13[[#This Row],[Measurement_Kind]]="number", 1000, IF(Table13[[#This Row],[Measurement_Kind]]=OR("boolean", "str"), 1, "N/A"))</f>
        <v>#VALUE!</v>
      </c>
      <c r="N3686" t="str">
        <f>_xlfn.IFNA(INDEX('[1]Unit _Table'!B:B, MATCH(H3686, '[1]Unit _Table'!A:A)), "")</f>
        <v/>
      </c>
      <c r="O3686" t="s">
        <v>8</v>
      </c>
      <c r="S3686" t="b">
        <v>0</v>
      </c>
    </row>
    <row r="3687" spans="1:19">
      <c r="A3687" s="1">
        <v>3685</v>
      </c>
      <c r="B3687" t="s">
        <v>45</v>
      </c>
      <c r="C3687" t="s">
        <v>59</v>
      </c>
      <c r="D3687" t="s">
        <v>336</v>
      </c>
      <c r="F3687" t="s">
        <v>308</v>
      </c>
      <c r="I3687" t="e">
        <f>IF(Table13[[#This Row],[Measurement_Kind]]="number", 1000, IF(Table13[[#This Row],[Measurement_Kind]]=OR("boolean", "str"), 1, "N/A"))</f>
        <v>#VALUE!</v>
      </c>
      <c r="N3687" t="str">
        <f>_xlfn.IFNA(INDEX('[1]Unit _Table'!B:B, MATCH(H3687, '[1]Unit _Table'!A:A)), "")</f>
        <v/>
      </c>
      <c r="O3687" t="s">
        <v>8</v>
      </c>
      <c r="S3687" t="b">
        <v>0</v>
      </c>
    </row>
    <row r="3688" spans="1:19">
      <c r="A3688" s="1">
        <v>3686</v>
      </c>
      <c r="B3688" t="s">
        <v>45</v>
      </c>
      <c r="C3688" t="s">
        <v>60</v>
      </c>
      <c r="D3688" t="s">
        <v>336</v>
      </c>
      <c r="F3688" t="s">
        <v>308</v>
      </c>
      <c r="I3688" t="e">
        <f>IF(Table13[[#This Row],[Measurement_Kind]]="number", 1000, IF(Table13[[#This Row],[Measurement_Kind]]=OR("boolean", "str"), 1, "N/A"))</f>
        <v>#VALUE!</v>
      </c>
      <c r="N3688" t="str">
        <f>_xlfn.IFNA(INDEX('[1]Unit _Table'!B:B, MATCH(H3688, '[1]Unit _Table'!A:A)), "")</f>
        <v/>
      </c>
      <c r="O3688" t="s">
        <v>8</v>
      </c>
      <c r="S3688" t="b">
        <v>0</v>
      </c>
    </row>
    <row r="3689" spans="1:19">
      <c r="A3689" s="1">
        <v>3687</v>
      </c>
      <c r="B3689" t="s">
        <v>45</v>
      </c>
      <c r="C3689" t="s">
        <v>120</v>
      </c>
      <c r="D3689" t="s">
        <v>336</v>
      </c>
      <c r="F3689" t="s">
        <v>308</v>
      </c>
      <c r="I3689" t="e">
        <f>IF(Table13[[#This Row],[Measurement_Kind]]="number", 1000, IF(Table13[[#This Row],[Measurement_Kind]]=OR("boolean", "str"), 1, "N/A"))</f>
        <v>#VALUE!</v>
      </c>
      <c r="N3689" t="str">
        <f>_xlfn.IFNA(INDEX('[1]Unit _Table'!B:B, MATCH(H3689, '[1]Unit _Table'!A:A)), "")</f>
        <v/>
      </c>
      <c r="O3689" t="s">
        <v>8</v>
      </c>
      <c r="S3689" t="b">
        <v>0</v>
      </c>
    </row>
    <row r="3690" spans="1:19">
      <c r="A3690" s="1">
        <v>3688</v>
      </c>
      <c r="B3690" t="s">
        <v>45</v>
      </c>
      <c r="C3690" t="s">
        <v>61</v>
      </c>
      <c r="D3690" t="s">
        <v>336</v>
      </c>
      <c r="F3690" t="s">
        <v>308</v>
      </c>
      <c r="I3690" t="e">
        <f>IF(Table13[[#This Row],[Measurement_Kind]]="number", 1000, IF(Table13[[#This Row],[Measurement_Kind]]=OR("boolean", "str"), 1, "N/A"))</f>
        <v>#VALUE!</v>
      </c>
      <c r="N3690" t="str">
        <f>_xlfn.IFNA(INDEX('[1]Unit _Table'!B:B, MATCH(H3690, '[1]Unit _Table'!A:A)), "")</f>
        <v/>
      </c>
      <c r="O3690" t="s">
        <v>8</v>
      </c>
      <c r="S3690" t="b">
        <v>0</v>
      </c>
    </row>
    <row r="3691" spans="1:19">
      <c r="A3691" s="1">
        <v>3689</v>
      </c>
      <c r="B3691" t="s">
        <v>45</v>
      </c>
      <c r="C3691" t="s">
        <v>62</v>
      </c>
      <c r="D3691" t="s">
        <v>336</v>
      </c>
      <c r="F3691" t="s">
        <v>308</v>
      </c>
      <c r="I3691" t="e">
        <f>IF(Table13[[#This Row],[Measurement_Kind]]="number", 1000, IF(Table13[[#This Row],[Measurement_Kind]]=OR("boolean", "str"), 1, "N/A"))</f>
        <v>#VALUE!</v>
      </c>
      <c r="N3691" t="str">
        <f>_xlfn.IFNA(INDEX('[1]Unit _Table'!B:B, MATCH(H3691, '[1]Unit _Table'!A:A)), "")</f>
        <v/>
      </c>
      <c r="O3691" t="s">
        <v>8</v>
      </c>
      <c r="S3691" t="b">
        <v>0</v>
      </c>
    </row>
    <row r="3692" spans="1:19">
      <c r="A3692" s="1">
        <v>3690</v>
      </c>
      <c r="B3692" t="s">
        <v>45</v>
      </c>
      <c r="C3692" t="s">
        <v>63</v>
      </c>
      <c r="D3692" t="s">
        <v>336</v>
      </c>
      <c r="F3692" t="s">
        <v>308</v>
      </c>
      <c r="I3692">
        <v>1</v>
      </c>
      <c r="L3692" t="s">
        <v>541</v>
      </c>
      <c r="M3692" t="s">
        <v>298</v>
      </c>
      <c r="N3692" t="str">
        <f>_xlfn.IFNA(INDEX('[1]Unit _Table'!B:B, MATCH(H3692, '[1]Unit _Table'!A:A)), "")</f>
        <v/>
      </c>
      <c r="O3692" t="s">
        <v>8</v>
      </c>
      <c r="S3692" t="b">
        <v>0</v>
      </c>
    </row>
    <row r="3693" spans="1:19">
      <c r="A3693" s="1">
        <v>3691</v>
      </c>
      <c r="B3693" t="s">
        <v>45</v>
      </c>
      <c r="C3693" t="s">
        <v>65</v>
      </c>
      <c r="D3693" t="s">
        <v>336</v>
      </c>
      <c r="F3693" t="s">
        <v>308</v>
      </c>
      <c r="I3693" t="e">
        <f>IF(Table13[[#This Row],[Measurement_Kind]]="number", 1000, IF(Table13[[#This Row],[Measurement_Kind]]=OR("boolean", "str"), 1, "N/A"))</f>
        <v>#VALUE!</v>
      </c>
      <c r="N3693" t="str">
        <f>_xlfn.IFNA(INDEX('[1]Unit _Table'!B:B, MATCH(H3693, '[1]Unit _Table'!A:A)), "")</f>
        <v/>
      </c>
      <c r="O3693" t="s">
        <v>8</v>
      </c>
      <c r="S3693" t="b">
        <v>0</v>
      </c>
    </row>
    <row r="3694" spans="1:19">
      <c r="A3694" s="1">
        <v>3692</v>
      </c>
      <c r="B3694" t="s">
        <v>45</v>
      </c>
      <c r="C3694" t="s">
        <v>66</v>
      </c>
      <c r="D3694" t="s">
        <v>336</v>
      </c>
      <c r="F3694" t="s">
        <v>308</v>
      </c>
      <c r="I3694" t="e">
        <f>IF(Table13[[#This Row],[Measurement_Kind]]="number", 1000, IF(Table13[[#This Row],[Measurement_Kind]]=OR("boolean", "str"), 1, "N/A"))</f>
        <v>#VALUE!</v>
      </c>
      <c r="N3694" t="str">
        <f>_xlfn.IFNA(INDEX('[1]Unit _Table'!B:B, MATCH(H3694, '[1]Unit _Table'!A:A)), "")</f>
        <v/>
      </c>
      <c r="O3694" t="s">
        <v>8</v>
      </c>
      <c r="S3694" t="b">
        <v>0</v>
      </c>
    </row>
    <row r="3695" spans="1:19">
      <c r="A3695" s="1">
        <v>3693</v>
      </c>
      <c r="B3695" t="s">
        <v>45</v>
      </c>
      <c r="C3695" t="s">
        <v>67</v>
      </c>
      <c r="D3695" t="s">
        <v>336</v>
      </c>
      <c r="F3695" t="s">
        <v>308</v>
      </c>
      <c r="I3695" t="e">
        <f>IF(Table13[[#This Row],[Measurement_Kind]]="number", 1000, IF(Table13[[#This Row],[Measurement_Kind]]=OR("boolean", "str"), 1, "N/A"))</f>
        <v>#VALUE!</v>
      </c>
      <c r="N3695" t="str">
        <f>_xlfn.IFNA(INDEX('[1]Unit _Table'!B:B, MATCH(H3695, '[1]Unit _Table'!A:A)), "")</f>
        <v/>
      </c>
      <c r="O3695" t="s">
        <v>8</v>
      </c>
      <c r="S3695" t="b">
        <v>0</v>
      </c>
    </row>
    <row r="3696" spans="1:19">
      <c r="A3696" s="1">
        <v>3694</v>
      </c>
      <c r="B3696" t="s">
        <v>45</v>
      </c>
      <c r="C3696" t="s">
        <v>68</v>
      </c>
      <c r="D3696" t="s">
        <v>336</v>
      </c>
      <c r="F3696" t="s">
        <v>308</v>
      </c>
      <c r="I3696" t="e">
        <f>IF(Table13[[#This Row],[Measurement_Kind]]="number", 1000, IF(Table13[[#This Row],[Measurement_Kind]]=OR("boolean", "str"), 1, "N/A"))</f>
        <v>#VALUE!</v>
      </c>
      <c r="N3696" t="str">
        <f>_xlfn.IFNA(INDEX('[1]Unit _Table'!B:B, MATCH(H3696, '[1]Unit _Table'!A:A)), "")</f>
        <v/>
      </c>
      <c r="O3696" t="s">
        <v>8</v>
      </c>
      <c r="S3696" t="b">
        <v>0</v>
      </c>
    </row>
    <row r="3697" spans="1:19">
      <c r="A3697" s="1">
        <v>3695</v>
      </c>
      <c r="B3697" t="s">
        <v>45</v>
      </c>
      <c r="C3697" t="s">
        <v>70</v>
      </c>
      <c r="D3697" t="s">
        <v>336</v>
      </c>
      <c r="F3697" t="s">
        <v>308</v>
      </c>
      <c r="I3697" t="e">
        <f>IF(Table13[[#This Row],[Measurement_Kind]]="number", 1000, IF(Table13[[#This Row],[Measurement_Kind]]=OR("boolean", "str"), 1, "N/A"))</f>
        <v>#VALUE!</v>
      </c>
      <c r="N3697" t="str">
        <f>_xlfn.IFNA(INDEX('[1]Unit _Table'!B:B, MATCH(H3697, '[1]Unit _Table'!A:A)), "")</f>
        <v/>
      </c>
      <c r="O3697" t="s">
        <v>8</v>
      </c>
      <c r="S3697" t="b">
        <v>0</v>
      </c>
    </row>
    <row r="3698" spans="1:19">
      <c r="A3698" s="1">
        <v>3696</v>
      </c>
      <c r="B3698" t="s">
        <v>45</v>
      </c>
      <c r="C3698" t="s">
        <v>71</v>
      </c>
      <c r="D3698" t="s">
        <v>336</v>
      </c>
      <c r="F3698" t="s">
        <v>308</v>
      </c>
      <c r="I3698" t="e">
        <f>IF(Table13[[#This Row],[Measurement_Kind]]="number", 1000, IF(Table13[[#This Row],[Measurement_Kind]]=OR("boolean", "str"), 1, "N/A"))</f>
        <v>#VALUE!</v>
      </c>
      <c r="N3698" t="str">
        <f>_xlfn.IFNA(INDEX('[1]Unit _Table'!B:B, MATCH(H3698, '[1]Unit _Table'!A:A)), "")</f>
        <v/>
      </c>
      <c r="O3698" t="s">
        <v>8</v>
      </c>
      <c r="S3698" t="b">
        <v>0</v>
      </c>
    </row>
    <row r="3699" spans="1:19">
      <c r="A3699" s="1">
        <v>3697</v>
      </c>
      <c r="B3699" t="s">
        <v>45</v>
      </c>
      <c r="C3699" t="s">
        <v>72</v>
      </c>
      <c r="D3699" t="s">
        <v>336</v>
      </c>
      <c r="F3699" t="s">
        <v>308</v>
      </c>
      <c r="I3699" t="e">
        <f>IF(Table13[[#This Row],[Measurement_Kind]]="number", 1000, IF(Table13[[#This Row],[Measurement_Kind]]=OR("boolean", "str"), 1, "N/A"))</f>
        <v>#VALUE!</v>
      </c>
      <c r="N3699" t="str">
        <f>_xlfn.IFNA(INDEX('[1]Unit _Table'!B:B, MATCH(H3699, '[1]Unit _Table'!A:A)), "")</f>
        <v/>
      </c>
      <c r="O3699" t="s">
        <v>8</v>
      </c>
      <c r="S3699" t="b">
        <v>0</v>
      </c>
    </row>
    <row r="3700" spans="1:19">
      <c r="A3700" s="1">
        <v>3698</v>
      </c>
      <c r="B3700" t="s">
        <v>45</v>
      </c>
      <c r="C3700" t="s">
        <v>121</v>
      </c>
      <c r="D3700" t="s">
        <v>336</v>
      </c>
      <c r="F3700" t="s">
        <v>308</v>
      </c>
      <c r="I3700" t="e">
        <f>IF(Table13[[#This Row],[Measurement_Kind]]="number", 1000, IF(Table13[[#This Row],[Measurement_Kind]]=OR("boolean", "str"), 1, "N/A"))</f>
        <v>#VALUE!</v>
      </c>
      <c r="N3700" t="str">
        <f>_xlfn.IFNA(INDEX('[1]Unit _Table'!B:B, MATCH(H3700, '[1]Unit _Table'!A:A)), "")</f>
        <v/>
      </c>
      <c r="O3700" t="s">
        <v>8</v>
      </c>
      <c r="S3700" t="b">
        <v>0</v>
      </c>
    </row>
    <row r="3701" spans="1:19">
      <c r="A3701" s="1">
        <v>3699</v>
      </c>
      <c r="B3701" t="s">
        <v>45</v>
      </c>
      <c r="C3701" t="s">
        <v>74</v>
      </c>
      <c r="D3701" t="s">
        <v>336</v>
      </c>
      <c r="F3701" t="s">
        <v>308</v>
      </c>
      <c r="I3701" t="e">
        <f>IF(Table13[[#This Row],[Measurement_Kind]]="number", 1000, IF(Table13[[#This Row],[Measurement_Kind]]=OR("boolean", "str"), 1, "N/A"))</f>
        <v>#VALUE!</v>
      </c>
      <c r="N3701" t="str">
        <f>_xlfn.IFNA(INDEX('[1]Unit _Table'!B:B, MATCH(H3701, '[1]Unit _Table'!A:A)), "")</f>
        <v/>
      </c>
      <c r="O3701" t="s">
        <v>8</v>
      </c>
      <c r="S3701" t="b">
        <v>0</v>
      </c>
    </row>
    <row r="3702" spans="1:19">
      <c r="A3702" s="1">
        <v>3700</v>
      </c>
      <c r="B3702" t="s">
        <v>45</v>
      </c>
      <c r="C3702" t="s">
        <v>75</v>
      </c>
      <c r="D3702" t="s">
        <v>336</v>
      </c>
      <c r="F3702" t="s">
        <v>308</v>
      </c>
      <c r="I3702" t="e">
        <f>IF(Table13[[#This Row],[Measurement_Kind]]="number", 1000, IF(Table13[[#This Row],[Measurement_Kind]]=OR("boolean", "str"), 1, "N/A"))</f>
        <v>#VALUE!</v>
      </c>
      <c r="N3702" t="str">
        <f>_xlfn.IFNA(INDEX('[1]Unit _Table'!B:B, MATCH(H3702, '[1]Unit _Table'!A:A)), "")</f>
        <v/>
      </c>
      <c r="O3702" t="s">
        <v>8</v>
      </c>
      <c r="S3702" t="b">
        <v>0</v>
      </c>
    </row>
    <row r="3703" spans="1:19">
      <c r="A3703" s="1">
        <v>3701</v>
      </c>
      <c r="B3703" t="s">
        <v>45</v>
      </c>
      <c r="C3703" t="s">
        <v>77</v>
      </c>
      <c r="D3703" t="s">
        <v>336</v>
      </c>
      <c r="F3703" t="s">
        <v>308</v>
      </c>
      <c r="I3703" t="e">
        <f>IF(Table13[[#This Row],[Measurement_Kind]]="number", 1000, IF(Table13[[#This Row],[Measurement_Kind]]=OR("boolean", "str"), 1, "N/A"))</f>
        <v>#VALUE!</v>
      </c>
      <c r="N3703" t="str">
        <f>_xlfn.IFNA(INDEX('[1]Unit _Table'!B:B, MATCH(H3703, '[1]Unit _Table'!A:A)), "")</f>
        <v/>
      </c>
      <c r="O3703" t="s">
        <v>8</v>
      </c>
      <c r="S3703" t="b">
        <v>0</v>
      </c>
    </row>
    <row r="3704" spans="1:19">
      <c r="A3704" s="1">
        <v>3702</v>
      </c>
      <c r="B3704" t="s">
        <v>45</v>
      </c>
      <c r="C3704" t="s">
        <v>78</v>
      </c>
      <c r="D3704" t="s">
        <v>336</v>
      </c>
      <c r="F3704" t="s">
        <v>308</v>
      </c>
      <c r="I3704" t="e">
        <f>IF(Table13[[#This Row],[Measurement_Kind]]="number", 1000, IF(Table13[[#This Row],[Measurement_Kind]]=OR("boolean", "str"), 1, "N/A"))</f>
        <v>#VALUE!</v>
      </c>
      <c r="N3704" t="str">
        <f>_xlfn.IFNA(INDEX('[1]Unit _Table'!B:B, MATCH(H3704, '[1]Unit _Table'!A:A)), "")</f>
        <v/>
      </c>
      <c r="O3704" t="s">
        <v>8</v>
      </c>
      <c r="S3704" t="b">
        <v>0</v>
      </c>
    </row>
    <row r="3705" spans="1:19">
      <c r="A3705" s="1">
        <v>3703</v>
      </c>
      <c r="B3705" t="s">
        <v>45</v>
      </c>
      <c r="C3705" t="s">
        <v>79</v>
      </c>
      <c r="D3705" t="s">
        <v>336</v>
      </c>
      <c r="F3705" t="s">
        <v>308</v>
      </c>
      <c r="I3705" t="e">
        <f>IF(Table13[[#This Row],[Measurement_Kind]]="number", 1000, IF(Table13[[#This Row],[Measurement_Kind]]=OR("boolean", "str"), 1, "N/A"))</f>
        <v>#VALUE!</v>
      </c>
      <c r="N3705" t="str">
        <f>_xlfn.IFNA(INDEX('[1]Unit _Table'!B:B, MATCH(H3705, '[1]Unit _Table'!A:A)), "")</f>
        <v/>
      </c>
      <c r="O3705" t="s">
        <v>8</v>
      </c>
      <c r="S3705" t="b">
        <v>0</v>
      </c>
    </row>
    <row r="3706" spans="1:19">
      <c r="A3706" s="1">
        <v>3704</v>
      </c>
      <c r="B3706" t="s">
        <v>45</v>
      </c>
      <c r="C3706" t="s">
        <v>80</v>
      </c>
      <c r="D3706" t="s">
        <v>336</v>
      </c>
      <c r="F3706" t="s">
        <v>308</v>
      </c>
      <c r="I3706" t="e">
        <f>IF(Table13[[#This Row],[Measurement_Kind]]="number", 1000, IF(Table13[[#This Row],[Measurement_Kind]]=OR("boolean", "str"), 1, "N/A"))</f>
        <v>#VALUE!</v>
      </c>
      <c r="N3706" t="str">
        <f>_xlfn.IFNA(INDEX('[1]Unit _Table'!B:B, MATCH(H3706, '[1]Unit _Table'!A:A)), "")</f>
        <v/>
      </c>
      <c r="O3706" t="s">
        <v>8</v>
      </c>
      <c r="S3706" t="b">
        <v>0</v>
      </c>
    </row>
    <row r="3707" spans="1:19">
      <c r="A3707" s="1">
        <v>3705</v>
      </c>
      <c r="B3707" t="s">
        <v>45</v>
      </c>
      <c r="C3707" t="s">
        <v>89</v>
      </c>
      <c r="D3707" t="s">
        <v>336</v>
      </c>
      <c r="F3707" t="s">
        <v>308</v>
      </c>
      <c r="I3707" t="e">
        <f>IF(Table13[[#This Row],[Measurement_Kind]]="number", 1000, IF(Table13[[#This Row],[Measurement_Kind]]=OR("boolean", "str"), 1, "N/A"))</f>
        <v>#VALUE!</v>
      </c>
      <c r="N3707" t="str">
        <f>_xlfn.IFNA(INDEX('[1]Unit _Table'!B:B, MATCH(H3707, '[1]Unit _Table'!A:A)), "")</f>
        <v/>
      </c>
      <c r="O3707" t="s">
        <v>8</v>
      </c>
      <c r="S3707" t="b">
        <v>0</v>
      </c>
    </row>
    <row r="3708" spans="1:19">
      <c r="A3708" s="1">
        <v>3706</v>
      </c>
      <c r="B3708" t="s">
        <v>45</v>
      </c>
      <c r="C3708" t="s">
        <v>90</v>
      </c>
      <c r="D3708" t="s">
        <v>336</v>
      </c>
      <c r="F3708" t="s">
        <v>308</v>
      </c>
      <c r="I3708" t="e">
        <f>IF(Table13[[#This Row],[Measurement_Kind]]="number", 1000, IF(Table13[[#This Row],[Measurement_Kind]]=OR("boolean", "str"), 1, "N/A"))</f>
        <v>#VALUE!</v>
      </c>
      <c r="N3708" t="str">
        <f>_xlfn.IFNA(INDEX('[1]Unit _Table'!B:B, MATCH(H3708, '[1]Unit _Table'!A:A)), "")</f>
        <v/>
      </c>
      <c r="O3708" t="s">
        <v>8</v>
      </c>
      <c r="S3708" t="b">
        <v>0</v>
      </c>
    </row>
    <row r="3709" spans="1:19">
      <c r="A3709" s="1">
        <v>3707</v>
      </c>
      <c r="B3709" t="s">
        <v>45</v>
      </c>
      <c r="C3709" t="s">
        <v>91</v>
      </c>
      <c r="D3709" t="s">
        <v>336</v>
      </c>
      <c r="F3709" t="s">
        <v>308</v>
      </c>
      <c r="I3709" t="e">
        <f>IF(Table13[[#This Row],[Measurement_Kind]]="number", 1000, IF(Table13[[#This Row],[Measurement_Kind]]=OR("boolean", "str"), 1, "N/A"))</f>
        <v>#VALUE!</v>
      </c>
      <c r="N3709" t="str">
        <f>_xlfn.IFNA(INDEX('[1]Unit _Table'!B:B, MATCH(H3709, '[1]Unit _Table'!A:A)), "")</f>
        <v/>
      </c>
      <c r="O3709" t="s">
        <v>8</v>
      </c>
      <c r="S3709" t="b">
        <v>0</v>
      </c>
    </row>
    <row r="3710" spans="1:19">
      <c r="A3710" s="1">
        <v>3708</v>
      </c>
      <c r="B3710" t="s">
        <v>45</v>
      </c>
      <c r="C3710" t="s">
        <v>92</v>
      </c>
      <c r="D3710" t="s">
        <v>336</v>
      </c>
      <c r="F3710" t="s">
        <v>308</v>
      </c>
      <c r="I3710" t="e">
        <f>IF(Table13[[#This Row],[Measurement_Kind]]="number", 1000, IF(Table13[[#This Row],[Measurement_Kind]]=OR("boolean", "str"), 1, "N/A"))</f>
        <v>#VALUE!</v>
      </c>
      <c r="N3710" t="str">
        <f>_xlfn.IFNA(INDEX('[1]Unit _Table'!B:B, MATCH(H3710, '[1]Unit _Table'!A:A)), "")</f>
        <v/>
      </c>
      <c r="O3710" t="s">
        <v>8</v>
      </c>
      <c r="S3710" t="b">
        <v>0</v>
      </c>
    </row>
    <row r="3711" spans="1:19">
      <c r="A3711" s="1">
        <v>3709</v>
      </c>
      <c r="B3711" t="s">
        <v>21</v>
      </c>
      <c r="C3711" t="s">
        <v>174</v>
      </c>
      <c r="D3711" t="s">
        <v>335</v>
      </c>
      <c r="E3711" t="s">
        <v>394</v>
      </c>
      <c r="F3711" t="s">
        <v>393</v>
      </c>
      <c r="H3711" t="s">
        <v>383</v>
      </c>
      <c r="I3711">
        <v>1000</v>
      </c>
      <c r="K3711" t="s">
        <v>425</v>
      </c>
      <c r="L3711" t="s">
        <v>423</v>
      </c>
      <c r="M3711" t="s">
        <v>380</v>
      </c>
      <c r="N3711" t="str">
        <f>_xlfn.IFNA(INDEX('[1]Unit _Table'!B:B, MATCH(H3711, '[1]Unit _Table'!$A$1:$A$1000)), "")</f>
        <v>fahrenheit</v>
      </c>
      <c r="O3711" t="s">
        <v>8</v>
      </c>
      <c r="S3711" t="b">
        <v>0</v>
      </c>
    </row>
    <row r="3712" spans="1:19">
      <c r="A3712" s="1">
        <v>3710</v>
      </c>
      <c r="B3712" t="s">
        <v>21</v>
      </c>
      <c r="C3712" t="s">
        <v>175</v>
      </c>
      <c r="D3712" t="s">
        <v>335</v>
      </c>
      <c r="E3712" t="s">
        <v>394</v>
      </c>
      <c r="F3712" t="s">
        <v>393</v>
      </c>
      <c r="H3712" t="s">
        <v>383</v>
      </c>
      <c r="I3712">
        <v>1000</v>
      </c>
      <c r="K3712" t="s">
        <v>418</v>
      </c>
      <c r="L3712" t="s">
        <v>423</v>
      </c>
      <c r="M3712" t="s">
        <v>380</v>
      </c>
      <c r="N3712" t="str">
        <f>_xlfn.IFNA(INDEX('[1]Unit _Table'!B:B, MATCH(H3712, '[1]Unit _Table'!$A$1:$A$1000)), "")</f>
        <v>fahrenheit</v>
      </c>
      <c r="O3712" t="s">
        <v>8</v>
      </c>
      <c r="S3712" t="b">
        <v>0</v>
      </c>
    </row>
    <row r="3713" spans="1:19">
      <c r="A3713" s="1">
        <v>3711</v>
      </c>
      <c r="B3713" t="s">
        <v>21</v>
      </c>
      <c r="C3713" t="s">
        <v>176</v>
      </c>
      <c r="D3713" t="s">
        <v>335</v>
      </c>
      <c r="E3713" t="s">
        <v>394</v>
      </c>
      <c r="F3713" t="s">
        <v>393</v>
      </c>
      <c r="H3713" t="s">
        <v>383</v>
      </c>
      <c r="I3713">
        <v>1000</v>
      </c>
      <c r="K3713" t="s">
        <v>426</v>
      </c>
      <c r="L3713" t="s">
        <v>306</v>
      </c>
      <c r="M3713" t="s">
        <v>380</v>
      </c>
      <c r="N3713" t="str">
        <f>_xlfn.IFNA(INDEX('[1]Unit _Table'!B:B, MATCH(H3713, '[1]Unit _Table'!$A$1:$A$1000)), "")</f>
        <v>fahrenheit</v>
      </c>
      <c r="O3713" t="s">
        <v>8</v>
      </c>
      <c r="S3713" t="b">
        <v>0</v>
      </c>
    </row>
    <row r="3714" spans="1:19">
      <c r="A3714" s="1">
        <v>3712</v>
      </c>
      <c r="B3714" t="s">
        <v>21</v>
      </c>
      <c r="C3714" t="s">
        <v>177</v>
      </c>
      <c r="D3714" t="s">
        <v>335</v>
      </c>
      <c r="E3714" t="s">
        <v>394</v>
      </c>
      <c r="F3714" t="s">
        <v>393</v>
      </c>
      <c r="I3714">
        <v>1000</v>
      </c>
      <c r="K3714" t="s">
        <v>448</v>
      </c>
      <c r="L3714" t="s">
        <v>306</v>
      </c>
      <c r="M3714" t="s">
        <v>380</v>
      </c>
      <c r="N3714" t="str">
        <f>_xlfn.IFNA(INDEX('[1]Unit _Table'!B:B, MATCH(H3714, '[1]Unit _Table'!A819:A1818)), "")</f>
        <v/>
      </c>
      <c r="O3714" t="s">
        <v>8</v>
      </c>
      <c r="S3714" t="b">
        <v>0</v>
      </c>
    </row>
    <row r="3715" spans="1:19">
      <c r="A3715" s="1">
        <v>3713</v>
      </c>
      <c r="B3715" t="s">
        <v>21</v>
      </c>
      <c r="C3715" t="s">
        <v>178</v>
      </c>
      <c r="D3715" t="s">
        <v>335</v>
      </c>
      <c r="E3715" t="s">
        <v>394</v>
      </c>
      <c r="F3715" t="s">
        <v>393</v>
      </c>
      <c r="I3715">
        <v>1000</v>
      </c>
      <c r="K3715" t="s">
        <v>427</v>
      </c>
      <c r="L3715" t="s">
        <v>423</v>
      </c>
      <c r="M3715" t="s">
        <v>380</v>
      </c>
      <c r="N3715" t="str">
        <f>_xlfn.IFNA(INDEX('[1]Unit _Table'!B:B, MATCH(H3715, '[1]Unit _Table'!A918:A1917)), "")</f>
        <v/>
      </c>
      <c r="O3715" t="s">
        <v>8</v>
      </c>
      <c r="S3715" t="b">
        <v>0</v>
      </c>
    </row>
    <row r="3716" spans="1:19">
      <c r="A3716" s="1">
        <v>3714</v>
      </c>
      <c r="B3716" t="s">
        <v>21</v>
      </c>
      <c r="C3716" t="s">
        <v>179</v>
      </c>
      <c r="D3716" t="s">
        <v>335</v>
      </c>
      <c r="E3716" t="s">
        <v>394</v>
      </c>
      <c r="F3716" t="s">
        <v>393</v>
      </c>
      <c r="H3716" t="s">
        <v>383</v>
      </c>
      <c r="I3716">
        <v>1000</v>
      </c>
      <c r="K3716" t="s">
        <v>425</v>
      </c>
      <c r="L3716" t="s">
        <v>423</v>
      </c>
      <c r="M3716" t="s">
        <v>380</v>
      </c>
      <c r="N3716" t="str">
        <f>_xlfn.IFNA(INDEX('[1]Unit _Table'!B:B, MATCH(H3716, '[1]Unit _Table'!$A$1:$A$1000)), "")</f>
        <v>fahrenheit</v>
      </c>
      <c r="O3716" t="s">
        <v>8</v>
      </c>
      <c r="S3716" t="b">
        <v>0</v>
      </c>
    </row>
    <row r="3717" spans="1:19">
      <c r="A3717" s="1">
        <v>3715</v>
      </c>
      <c r="B3717" t="s">
        <v>21</v>
      </c>
      <c r="C3717" t="s">
        <v>180</v>
      </c>
      <c r="D3717" t="s">
        <v>335</v>
      </c>
      <c r="E3717" t="s">
        <v>394</v>
      </c>
      <c r="F3717" t="s">
        <v>393</v>
      </c>
      <c r="H3717" t="s">
        <v>383</v>
      </c>
      <c r="I3717">
        <v>1000</v>
      </c>
      <c r="K3717" t="s">
        <v>424</v>
      </c>
      <c r="L3717" t="s">
        <v>423</v>
      </c>
      <c r="M3717" t="s">
        <v>380</v>
      </c>
      <c r="N3717" t="str">
        <f>_xlfn.IFNA(INDEX('[1]Unit _Table'!B:B, MATCH(H3717, '[1]Unit _Table'!$A$1:$A$1000)), "")</f>
        <v>fahrenheit</v>
      </c>
      <c r="O3717" t="s">
        <v>8</v>
      </c>
      <c r="S3717" t="b">
        <v>0</v>
      </c>
    </row>
    <row r="3718" spans="1:19">
      <c r="A3718" s="1">
        <v>3716</v>
      </c>
      <c r="B3718" t="s">
        <v>21</v>
      </c>
      <c r="C3718" t="s">
        <v>181</v>
      </c>
      <c r="D3718" t="s">
        <v>335</v>
      </c>
      <c r="F3718" t="s">
        <v>393</v>
      </c>
      <c r="I3718" t="e">
        <f>IF(Table13[[#This Row],[Measurement_Kind]]="number", 1000, IF(Table13[[#This Row],[Measurement_Kind]]=OR("boolean", "str"), 1, "N/A"))</f>
        <v>#VALUE!</v>
      </c>
      <c r="N3718" t="str">
        <f>_xlfn.IFNA(INDEX('[1]Unit _Table'!B:B, MATCH(H3718, '[1]Unit _Table'!A:A)), "")</f>
        <v/>
      </c>
      <c r="O3718" t="s">
        <v>8</v>
      </c>
      <c r="S3718" t="b">
        <v>0</v>
      </c>
    </row>
    <row r="3719" spans="1:19">
      <c r="A3719" s="1">
        <v>3717</v>
      </c>
      <c r="B3719" t="s">
        <v>21</v>
      </c>
      <c r="C3719" t="s">
        <v>182</v>
      </c>
      <c r="D3719" t="s">
        <v>335</v>
      </c>
      <c r="F3719" t="s">
        <v>393</v>
      </c>
      <c r="I3719" t="e">
        <f>IF(Table13[[#This Row],[Measurement_Kind]]="number", 1000, IF(Table13[[#This Row],[Measurement_Kind]]=OR("boolean", "str"), 1, "N/A"))</f>
        <v>#VALUE!</v>
      </c>
      <c r="N3719" t="str">
        <f>_xlfn.IFNA(INDEX('[1]Unit _Table'!B:B, MATCH(H3719, '[1]Unit _Table'!A:A)), "")</f>
        <v/>
      </c>
      <c r="O3719" t="s">
        <v>8</v>
      </c>
      <c r="S3719" t="b">
        <v>0</v>
      </c>
    </row>
    <row r="3720" spans="1:19">
      <c r="A3720" s="1">
        <v>3718</v>
      </c>
      <c r="B3720" t="s">
        <v>21</v>
      </c>
      <c r="C3720" t="s">
        <v>183</v>
      </c>
      <c r="D3720" t="s">
        <v>335</v>
      </c>
      <c r="E3720" t="s">
        <v>394</v>
      </c>
      <c r="F3720" t="s">
        <v>393</v>
      </c>
      <c r="H3720" t="s">
        <v>505</v>
      </c>
      <c r="I3720">
        <v>1000</v>
      </c>
      <c r="K3720" t="s">
        <v>421</v>
      </c>
      <c r="L3720" t="s">
        <v>306</v>
      </c>
      <c r="M3720" t="s">
        <v>305</v>
      </c>
      <c r="N3720" t="s">
        <v>504</v>
      </c>
      <c r="O3720" t="s">
        <v>8</v>
      </c>
      <c r="S3720" t="b">
        <v>0</v>
      </c>
    </row>
    <row r="3721" spans="1:19">
      <c r="A3721" s="1">
        <v>3719</v>
      </c>
      <c r="B3721" t="s">
        <v>21</v>
      </c>
      <c r="C3721" t="s">
        <v>184</v>
      </c>
      <c r="D3721" t="s">
        <v>335</v>
      </c>
      <c r="E3721" t="s">
        <v>394</v>
      </c>
      <c r="F3721" t="s">
        <v>393</v>
      </c>
      <c r="I3721">
        <v>1000</v>
      </c>
      <c r="K3721" t="s">
        <v>421</v>
      </c>
      <c r="L3721" t="s">
        <v>306</v>
      </c>
      <c r="M3721" t="s">
        <v>305</v>
      </c>
      <c r="N3721" t="str">
        <f>_xlfn.IFNA(INDEX('[1]Unit _Table'!B:B, MATCH(H3721, '[1]Unit _Table'!A1706:A2705)), "")</f>
        <v/>
      </c>
      <c r="O3721" t="s">
        <v>8</v>
      </c>
      <c r="S3721" t="b">
        <v>0</v>
      </c>
    </row>
    <row r="3722" spans="1:19">
      <c r="A3722" s="1">
        <v>3720</v>
      </c>
      <c r="B3722" t="s">
        <v>21</v>
      </c>
      <c r="C3722" t="s">
        <v>185</v>
      </c>
      <c r="D3722" t="s">
        <v>335</v>
      </c>
      <c r="E3722" t="s">
        <v>394</v>
      </c>
      <c r="F3722" t="s">
        <v>393</v>
      </c>
      <c r="I3722">
        <v>1000</v>
      </c>
      <c r="K3722" t="s">
        <v>307</v>
      </c>
      <c r="L3722" t="s">
        <v>299</v>
      </c>
      <c r="M3722" t="s">
        <v>305</v>
      </c>
      <c r="N3722" t="str">
        <f>_xlfn.IFNA(INDEX('[1]Unit _Table'!B:B, MATCH(H3722, '[1]Unit _Table'!A1891:A2890)), "")</f>
        <v/>
      </c>
      <c r="O3722" t="s">
        <v>8</v>
      </c>
      <c r="S3722" t="b">
        <v>0</v>
      </c>
    </row>
    <row r="3723" spans="1:19">
      <c r="A3723" s="1">
        <v>3721</v>
      </c>
      <c r="B3723" t="s">
        <v>21</v>
      </c>
      <c r="C3723" t="s">
        <v>186</v>
      </c>
      <c r="D3723" t="s">
        <v>335</v>
      </c>
      <c r="E3723" t="s">
        <v>394</v>
      </c>
      <c r="F3723" t="s">
        <v>393</v>
      </c>
      <c r="H3723" t="s">
        <v>383</v>
      </c>
      <c r="I3723">
        <v>1000</v>
      </c>
      <c r="K3723" t="s">
        <v>418</v>
      </c>
      <c r="L3723" t="s">
        <v>306</v>
      </c>
      <c r="M3723" t="s">
        <v>380</v>
      </c>
      <c r="N3723" t="str">
        <f>_xlfn.IFNA(INDEX('[1]Unit _Table'!B:B, MATCH(H3723, '[1]Unit _Table'!$A$1:$A$1000)), "")</f>
        <v>fahrenheit</v>
      </c>
      <c r="O3723" t="s">
        <v>8</v>
      </c>
      <c r="S3723" t="b">
        <v>0</v>
      </c>
    </row>
    <row r="3724" spans="1:19">
      <c r="A3724" s="1">
        <v>3722</v>
      </c>
      <c r="B3724" t="s">
        <v>21</v>
      </c>
      <c r="C3724" t="s">
        <v>187</v>
      </c>
      <c r="D3724" t="s">
        <v>335</v>
      </c>
      <c r="E3724" t="s">
        <v>394</v>
      </c>
      <c r="F3724" t="s">
        <v>393</v>
      </c>
      <c r="I3724">
        <v>1000</v>
      </c>
      <c r="K3724" t="s">
        <v>379</v>
      </c>
      <c r="L3724" t="s">
        <v>306</v>
      </c>
      <c r="M3724" t="s">
        <v>305</v>
      </c>
      <c r="N3724" t="str">
        <f>_xlfn.IFNA(INDEX('[1]Unit _Table'!B:B, MATCH(H3724, '[1]Unit _Table'!A2593:A3592)), "")</f>
        <v/>
      </c>
      <c r="O3724" t="s">
        <v>8</v>
      </c>
      <c r="S3724" t="b">
        <v>0</v>
      </c>
    </row>
    <row r="3725" spans="1:19">
      <c r="A3725" s="1">
        <v>3723</v>
      </c>
      <c r="B3725" t="s">
        <v>21</v>
      </c>
      <c r="C3725" t="s">
        <v>188</v>
      </c>
      <c r="D3725" t="s">
        <v>335</v>
      </c>
      <c r="F3725" t="s">
        <v>393</v>
      </c>
      <c r="I3725" t="e">
        <f>IF(Table13[[#This Row],[Measurement_Kind]]="number", 1000, IF(Table13[[#This Row],[Measurement_Kind]]=OR("boolean", "str"), 1, "N/A"))</f>
        <v>#VALUE!</v>
      </c>
      <c r="N3725" t="str">
        <f>_xlfn.IFNA(INDEX('[1]Unit _Table'!B:B, MATCH(H3725, '[1]Unit _Table'!A:A)), "")</f>
        <v/>
      </c>
      <c r="O3725" t="s">
        <v>8</v>
      </c>
      <c r="S3725" t="b">
        <v>0</v>
      </c>
    </row>
    <row r="3726" spans="1:19">
      <c r="A3726" s="1">
        <v>3724</v>
      </c>
      <c r="B3726" t="s">
        <v>21</v>
      </c>
      <c r="C3726" t="s">
        <v>131</v>
      </c>
      <c r="D3726" t="s">
        <v>335</v>
      </c>
      <c r="E3726" t="s">
        <v>394</v>
      </c>
      <c r="F3726" t="s">
        <v>393</v>
      </c>
      <c r="I3726">
        <v>1000</v>
      </c>
      <c r="K3726" t="s">
        <v>417</v>
      </c>
      <c r="L3726" t="s">
        <v>306</v>
      </c>
      <c r="M3726" t="s">
        <v>380</v>
      </c>
      <c r="N3726" t="str">
        <f>_xlfn.IFNA(INDEX('[1]Unit _Table'!B:B, MATCH(H3726, '[1]Unit _Table'!A1935:A2934)), "")</f>
        <v/>
      </c>
      <c r="O3726" t="s">
        <v>8</v>
      </c>
      <c r="S3726" t="b">
        <v>0</v>
      </c>
    </row>
    <row r="3727" spans="1:19">
      <c r="A3727" s="1">
        <v>3725</v>
      </c>
      <c r="B3727" t="s">
        <v>21</v>
      </c>
      <c r="C3727" t="s">
        <v>189</v>
      </c>
      <c r="D3727" t="s">
        <v>335</v>
      </c>
      <c r="E3727" t="s">
        <v>394</v>
      </c>
      <c r="F3727" t="s">
        <v>393</v>
      </c>
      <c r="I3727">
        <v>1000</v>
      </c>
      <c r="K3727" t="s">
        <v>461</v>
      </c>
      <c r="L3727" t="s">
        <v>306</v>
      </c>
      <c r="M3727" t="s">
        <v>380</v>
      </c>
      <c r="N3727" t="str">
        <f>_xlfn.IFNA(INDEX('[1]Unit _Table'!B:B, MATCH(H3727, '[1]Unit _Table'!A1986:A2985)), "")</f>
        <v/>
      </c>
      <c r="O3727" t="s">
        <v>8</v>
      </c>
      <c r="S3727" t="b">
        <v>0</v>
      </c>
    </row>
    <row r="3728" spans="1:19">
      <c r="A3728" s="1">
        <v>3726</v>
      </c>
      <c r="B3728" t="s">
        <v>21</v>
      </c>
      <c r="C3728" t="s">
        <v>132</v>
      </c>
      <c r="D3728" t="s">
        <v>335</v>
      </c>
      <c r="E3728" t="s">
        <v>394</v>
      </c>
      <c r="F3728" t="s">
        <v>393</v>
      </c>
      <c r="I3728">
        <v>1000</v>
      </c>
      <c r="K3728" t="s">
        <v>378</v>
      </c>
      <c r="L3728" t="s">
        <v>306</v>
      </c>
      <c r="M3728" t="s">
        <v>305</v>
      </c>
      <c r="N3728" t="str">
        <f>_xlfn.IFNA(INDEX('[1]Unit _Table'!B:B, MATCH(H3728, '[1]Unit _Table'!A2673:A3672)), "")</f>
        <v/>
      </c>
      <c r="O3728" t="s">
        <v>8</v>
      </c>
      <c r="S3728" t="b">
        <v>0</v>
      </c>
    </row>
    <row r="3729" spans="1:19">
      <c r="A3729" s="1">
        <v>3727</v>
      </c>
      <c r="B3729" t="s">
        <v>21</v>
      </c>
      <c r="C3729" t="s">
        <v>190</v>
      </c>
      <c r="D3729" t="s">
        <v>335</v>
      </c>
      <c r="F3729" t="s">
        <v>393</v>
      </c>
      <c r="I3729" t="e">
        <f>IF(Table13[[#This Row],[Measurement_Kind]]="number", 1000, IF(Table13[[#This Row],[Measurement_Kind]]=OR("boolean", "str"), 1, "N/A"))</f>
        <v>#VALUE!</v>
      </c>
      <c r="N3729" t="str">
        <f>_xlfn.IFNA(INDEX('[1]Unit _Table'!B:B, MATCH(H3729, '[1]Unit _Table'!A:A)), "")</f>
        <v/>
      </c>
      <c r="O3729" t="s">
        <v>8</v>
      </c>
      <c r="S3729" t="b">
        <v>0</v>
      </c>
    </row>
    <row r="3730" spans="1:19">
      <c r="A3730" s="1">
        <v>3728</v>
      </c>
      <c r="B3730" t="s">
        <v>21</v>
      </c>
      <c r="C3730" t="s">
        <v>191</v>
      </c>
      <c r="D3730" t="s">
        <v>335</v>
      </c>
      <c r="F3730" t="s">
        <v>393</v>
      </c>
      <c r="I3730" t="e">
        <f>IF(Table13[[#This Row],[Measurement_Kind]]="number", 1000, IF(Table13[[#This Row],[Measurement_Kind]]=OR("boolean", "str"), 1, "N/A"))</f>
        <v>#VALUE!</v>
      </c>
      <c r="N3730" t="str">
        <f>_xlfn.IFNA(INDEX('[1]Unit _Table'!B:B, MATCH(H3730, '[1]Unit _Table'!A:A)), "")</f>
        <v/>
      </c>
      <c r="O3730" t="s">
        <v>8</v>
      </c>
      <c r="S3730" t="b">
        <v>0</v>
      </c>
    </row>
    <row r="3731" spans="1:19">
      <c r="A3731" s="1">
        <v>3729</v>
      </c>
      <c r="B3731" t="s">
        <v>21</v>
      </c>
      <c r="C3731" t="s">
        <v>192</v>
      </c>
      <c r="D3731" t="s">
        <v>335</v>
      </c>
      <c r="E3731" t="s">
        <v>394</v>
      </c>
      <c r="F3731" t="s">
        <v>393</v>
      </c>
      <c r="I3731">
        <v>1000</v>
      </c>
      <c r="K3731" t="s">
        <v>416</v>
      </c>
      <c r="L3731" t="s">
        <v>306</v>
      </c>
      <c r="M3731" t="s">
        <v>380</v>
      </c>
      <c r="N3731" t="str">
        <f>_xlfn.IFNA(INDEX('[1]Unit _Table'!B:B, MATCH(H3731, '[1]Unit _Table'!A2039:A3038)), "")</f>
        <v/>
      </c>
      <c r="O3731" t="s">
        <v>8</v>
      </c>
      <c r="S3731" t="b">
        <v>0</v>
      </c>
    </row>
    <row r="3732" spans="1:19">
      <c r="A3732" s="1">
        <v>3730</v>
      </c>
      <c r="B3732" t="s">
        <v>21</v>
      </c>
      <c r="C3732" t="s">
        <v>193</v>
      </c>
      <c r="D3732" t="s">
        <v>335</v>
      </c>
      <c r="F3732" t="s">
        <v>393</v>
      </c>
      <c r="I3732" t="e">
        <f>IF(Table13[[#This Row],[Measurement_Kind]]="number", 1000, IF(Table13[[#This Row],[Measurement_Kind]]=OR("boolean", "str"), 1, "N/A"))</f>
        <v>#VALUE!</v>
      </c>
      <c r="N3732" t="str">
        <f>_xlfn.IFNA(INDEX('[1]Unit _Table'!B:B, MATCH(H3732, '[1]Unit _Table'!A:A)), "")</f>
        <v/>
      </c>
      <c r="O3732" t="s">
        <v>8</v>
      </c>
      <c r="S3732" t="b">
        <v>0</v>
      </c>
    </row>
    <row r="3733" spans="1:19">
      <c r="A3733" s="1">
        <v>3731</v>
      </c>
      <c r="B3733" t="s">
        <v>21</v>
      </c>
      <c r="C3733" t="s">
        <v>194</v>
      </c>
      <c r="D3733" t="s">
        <v>335</v>
      </c>
      <c r="F3733" t="s">
        <v>393</v>
      </c>
      <c r="I3733" t="e">
        <f>IF(Table13[[#This Row],[Measurement_Kind]]="number", 1000, IF(Table13[[#This Row],[Measurement_Kind]]=OR("boolean", "str"), 1, "N/A"))</f>
        <v>#VALUE!</v>
      </c>
      <c r="N3733" t="str">
        <f>_xlfn.IFNA(INDEX('[1]Unit _Table'!B:B, MATCH(H3733, '[1]Unit _Table'!A:A)), "")</f>
        <v/>
      </c>
      <c r="O3733" t="s">
        <v>8</v>
      </c>
      <c r="S3733" t="b">
        <v>0</v>
      </c>
    </row>
    <row r="3734" spans="1:19">
      <c r="A3734" s="1">
        <v>3732</v>
      </c>
      <c r="B3734" t="s">
        <v>21</v>
      </c>
      <c r="C3734" t="s">
        <v>195</v>
      </c>
      <c r="D3734" t="s">
        <v>335</v>
      </c>
      <c r="F3734" t="s">
        <v>393</v>
      </c>
      <c r="I3734" t="e">
        <f>IF(Table13[[#This Row],[Measurement_Kind]]="number", 1000, IF(Table13[[#This Row],[Measurement_Kind]]=OR("boolean", "str"), 1, "N/A"))</f>
        <v>#VALUE!</v>
      </c>
      <c r="N3734" t="str">
        <f>_xlfn.IFNA(INDEX('[1]Unit _Table'!B:B, MATCH(H3734, '[1]Unit _Table'!A:A)), "")</f>
        <v/>
      </c>
      <c r="O3734" t="s">
        <v>8</v>
      </c>
      <c r="S3734" t="b">
        <v>0</v>
      </c>
    </row>
    <row r="3735" spans="1:19">
      <c r="A3735" s="1">
        <v>3733</v>
      </c>
      <c r="B3735" t="s">
        <v>21</v>
      </c>
      <c r="C3735" t="s">
        <v>196</v>
      </c>
      <c r="D3735" t="s">
        <v>335</v>
      </c>
      <c r="F3735" t="s">
        <v>393</v>
      </c>
      <c r="I3735" t="e">
        <f>IF(Table13[[#This Row],[Measurement_Kind]]="number", 1000, IF(Table13[[#This Row],[Measurement_Kind]]=OR("boolean", "str"), 1, "N/A"))</f>
        <v>#VALUE!</v>
      </c>
      <c r="N3735" t="str">
        <f>_xlfn.IFNA(INDEX('[1]Unit _Table'!B:B, MATCH(H3735, '[1]Unit _Table'!A:A)), "")</f>
        <v/>
      </c>
      <c r="O3735" t="s">
        <v>8</v>
      </c>
      <c r="S3735" t="b">
        <v>0</v>
      </c>
    </row>
    <row r="3736" spans="1:19">
      <c r="A3736" s="1">
        <v>3734</v>
      </c>
      <c r="B3736" t="s">
        <v>21</v>
      </c>
      <c r="C3736" t="s">
        <v>197</v>
      </c>
      <c r="D3736" t="s">
        <v>335</v>
      </c>
      <c r="E3736" t="s">
        <v>394</v>
      </c>
      <c r="F3736" t="s">
        <v>393</v>
      </c>
      <c r="I3736">
        <v>1</v>
      </c>
      <c r="K3736" t="s">
        <v>414</v>
      </c>
      <c r="L3736" t="s">
        <v>299</v>
      </c>
      <c r="M3736" t="s">
        <v>298</v>
      </c>
      <c r="N3736" t="str">
        <f>_xlfn.IFNA(INDEX('[1]Unit _Table'!B:B, MATCH(H3736, '[1]Unit _Table'!A2162:A3161)), "")</f>
        <v/>
      </c>
      <c r="O3736" t="s">
        <v>8</v>
      </c>
      <c r="S3736" t="b">
        <v>0</v>
      </c>
    </row>
    <row r="3737" spans="1:19">
      <c r="A3737" s="1">
        <v>3735</v>
      </c>
      <c r="B3737" t="s">
        <v>21</v>
      </c>
      <c r="C3737" t="s">
        <v>198</v>
      </c>
      <c r="D3737" t="s">
        <v>335</v>
      </c>
      <c r="E3737" t="s">
        <v>394</v>
      </c>
      <c r="F3737" t="s">
        <v>393</v>
      </c>
      <c r="I3737">
        <v>1</v>
      </c>
      <c r="K3737" t="s">
        <v>413</v>
      </c>
      <c r="L3737" t="s">
        <v>299</v>
      </c>
      <c r="M3737" t="s">
        <v>298</v>
      </c>
      <c r="N3737" t="str">
        <f>_xlfn.IFNA(INDEX('[1]Unit _Table'!B:B, MATCH(H3737, '[1]Unit _Table'!A2186:A3185)), "")</f>
        <v/>
      </c>
      <c r="O3737" t="s">
        <v>8</v>
      </c>
      <c r="S3737" t="b">
        <v>0</v>
      </c>
    </row>
    <row r="3738" spans="1:19">
      <c r="A3738" s="1">
        <v>3736</v>
      </c>
      <c r="B3738" t="s">
        <v>21</v>
      </c>
      <c r="C3738" t="s">
        <v>199</v>
      </c>
      <c r="D3738" t="s">
        <v>335</v>
      </c>
      <c r="F3738" t="s">
        <v>393</v>
      </c>
      <c r="I3738">
        <v>1</v>
      </c>
      <c r="N3738" t="str">
        <f>_xlfn.IFNA(INDEX('[1]Unit _Table'!B:B, MATCH(H3738, '[1]Unit _Table'!A:A)), "")</f>
        <v/>
      </c>
      <c r="O3738" t="s">
        <v>8</v>
      </c>
      <c r="S3738" t="b">
        <v>0</v>
      </c>
    </row>
    <row r="3739" spans="1:19">
      <c r="A3739" s="1">
        <v>3737</v>
      </c>
      <c r="B3739" t="s">
        <v>21</v>
      </c>
      <c r="C3739" t="s">
        <v>25</v>
      </c>
      <c r="D3739" t="s">
        <v>335</v>
      </c>
      <c r="F3739" t="s">
        <v>393</v>
      </c>
      <c r="I3739">
        <v>1</v>
      </c>
      <c r="N3739" t="str">
        <f>_xlfn.IFNA(INDEX('[1]Unit _Table'!B:B, MATCH(H3739, '[1]Unit _Table'!A:A)), "")</f>
        <v/>
      </c>
      <c r="O3739" t="s">
        <v>8</v>
      </c>
      <c r="S3739" t="b">
        <v>0</v>
      </c>
    </row>
    <row r="3740" spans="1:19">
      <c r="A3740" s="1">
        <v>3738</v>
      </c>
      <c r="B3740" t="s">
        <v>21</v>
      </c>
      <c r="C3740" t="s">
        <v>200</v>
      </c>
      <c r="D3740" t="s">
        <v>335</v>
      </c>
      <c r="E3740" t="s">
        <v>394</v>
      </c>
      <c r="F3740" t="s">
        <v>393</v>
      </c>
      <c r="I3740">
        <v>1</v>
      </c>
      <c r="K3740" t="s">
        <v>304</v>
      </c>
      <c r="L3740" t="s">
        <v>299</v>
      </c>
      <c r="M3740" t="s">
        <v>298</v>
      </c>
      <c r="N3740" t="str">
        <f>_xlfn.IFNA(INDEX('[1]Unit _Table'!B:B, MATCH(H3740, '[1]Unit _Table'!A2323:A3322)), "")</f>
        <v/>
      </c>
      <c r="O3740" t="s">
        <v>8</v>
      </c>
      <c r="S3740" t="b">
        <v>0</v>
      </c>
    </row>
    <row r="3741" spans="1:19">
      <c r="A3741" s="1">
        <v>3739</v>
      </c>
      <c r="B3741" t="s">
        <v>21</v>
      </c>
      <c r="C3741" t="s">
        <v>201</v>
      </c>
      <c r="D3741" t="s">
        <v>335</v>
      </c>
      <c r="E3741" t="s">
        <v>394</v>
      </c>
      <c r="F3741" t="s">
        <v>393</v>
      </c>
      <c r="I3741">
        <v>1</v>
      </c>
      <c r="K3741" t="s">
        <v>300</v>
      </c>
      <c r="L3741" t="s">
        <v>299</v>
      </c>
      <c r="M3741" t="s">
        <v>298</v>
      </c>
      <c r="N3741" t="str">
        <f>_xlfn.IFNA(INDEX('[1]Unit _Table'!B:B, MATCH(H3741, '[1]Unit _Table'!A4148:A5147)), "")</f>
        <v/>
      </c>
      <c r="O3741" t="s">
        <v>8</v>
      </c>
      <c r="S3741" t="b">
        <v>0</v>
      </c>
    </row>
    <row r="3742" spans="1:19">
      <c r="A3742" s="1">
        <v>3740</v>
      </c>
      <c r="B3742" t="s">
        <v>21</v>
      </c>
      <c r="C3742" t="s">
        <v>202</v>
      </c>
      <c r="D3742" t="s">
        <v>335</v>
      </c>
      <c r="E3742" t="s">
        <v>394</v>
      </c>
      <c r="F3742" t="s">
        <v>393</v>
      </c>
      <c r="H3742" t="s">
        <v>383</v>
      </c>
      <c r="I3742">
        <v>1000</v>
      </c>
      <c r="K3742" t="s">
        <v>386</v>
      </c>
      <c r="L3742" t="s">
        <v>306</v>
      </c>
      <c r="M3742" t="s">
        <v>380</v>
      </c>
      <c r="N3742" t="str">
        <f>_xlfn.IFNA(INDEX('[1]Unit _Table'!B:B, MATCH(H3742, '[1]Unit _Table'!$A$1:$A$1000)), "")</f>
        <v>fahrenheit</v>
      </c>
      <c r="O3742" t="s">
        <v>8</v>
      </c>
      <c r="S3742" t="b">
        <v>0</v>
      </c>
    </row>
    <row r="3743" spans="1:19">
      <c r="A3743" s="1">
        <v>3741</v>
      </c>
      <c r="B3743" t="s">
        <v>21</v>
      </c>
      <c r="C3743" t="s">
        <v>203</v>
      </c>
      <c r="D3743" t="s">
        <v>335</v>
      </c>
      <c r="E3743" t="s">
        <v>394</v>
      </c>
      <c r="F3743" t="s">
        <v>393</v>
      </c>
      <c r="H3743" t="s">
        <v>383</v>
      </c>
      <c r="I3743">
        <v>1000</v>
      </c>
      <c r="K3743" t="s">
        <v>385</v>
      </c>
      <c r="L3743" t="s">
        <v>306</v>
      </c>
      <c r="M3743" t="s">
        <v>380</v>
      </c>
      <c r="N3743" t="str">
        <f>_xlfn.IFNA(INDEX('[1]Unit _Table'!B:B, MATCH(H3743, '[1]Unit _Table'!$A$1:$A$1000)), "")</f>
        <v>fahrenheit</v>
      </c>
      <c r="O3743" t="s">
        <v>8</v>
      </c>
      <c r="S3743" t="b">
        <v>0</v>
      </c>
    </row>
    <row r="3744" spans="1:19">
      <c r="A3744" s="1">
        <v>3742</v>
      </c>
      <c r="B3744" t="s">
        <v>21</v>
      </c>
      <c r="C3744" t="s">
        <v>147</v>
      </c>
      <c r="D3744" t="s">
        <v>335</v>
      </c>
      <c r="E3744" t="s">
        <v>394</v>
      </c>
      <c r="F3744" t="s">
        <v>393</v>
      </c>
      <c r="I3744">
        <v>1000</v>
      </c>
      <c r="K3744" t="s">
        <v>307</v>
      </c>
      <c r="L3744" t="s">
        <v>376</v>
      </c>
      <c r="M3744" t="s">
        <v>305</v>
      </c>
      <c r="N3744" t="str">
        <f>_xlfn.IFNA(INDEX('[1]Unit _Table'!B:B, MATCH(H3744, '[1]Unit _Table'!A3029:A4028)), "")</f>
        <v/>
      </c>
      <c r="O3744" t="s">
        <v>8</v>
      </c>
      <c r="S3744" t="b">
        <v>0</v>
      </c>
    </row>
    <row r="3745" spans="1:19">
      <c r="A3745" s="1">
        <v>3743</v>
      </c>
      <c r="B3745" t="s">
        <v>21</v>
      </c>
      <c r="C3745" t="s">
        <v>204</v>
      </c>
      <c r="D3745" t="s">
        <v>335</v>
      </c>
      <c r="E3745" t="s">
        <v>394</v>
      </c>
      <c r="F3745" t="s">
        <v>393</v>
      </c>
      <c r="H3745" t="s">
        <v>383</v>
      </c>
      <c r="I3745">
        <v>1000</v>
      </c>
      <c r="K3745" t="s">
        <v>382</v>
      </c>
      <c r="L3745" t="s">
        <v>306</v>
      </c>
      <c r="M3745" t="s">
        <v>380</v>
      </c>
      <c r="N3745" t="str">
        <f>_xlfn.IFNA(INDEX('[1]Unit _Table'!B:B, MATCH(H3745, '[1]Unit _Table'!$A$1:$A$1000)), "")</f>
        <v>fahrenheit</v>
      </c>
      <c r="O3745" t="s">
        <v>8</v>
      </c>
      <c r="S3745" t="b">
        <v>0</v>
      </c>
    </row>
    <row r="3746" spans="1:19">
      <c r="A3746" s="1">
        <v>3744</v>
      </c>
      <c r="B3746" t="s">
        <v>21</v>
      </c>
      <c r="C3746" t="s">
        <v>205</v>
      </c>
      <c r="D3746" t="s">
        <v>335</v>
      </c>
      <c r="E3746" t="s">
        <v>394</v>
      </c>
      <c r="F3746" t="s">
        <v>393</v>
      </c>
      <c r="I3746">
        <v>1000</v>
      </c>
      <c r="K3746" t="s">
        <v>307</v>
      </c>
      <c r="L3746" t="s">
        <v>306</v>
      </c>
      <c r="M3746" t="s">
        <v>305</v>
      </c>
      <c r="N3746" t="str">
        <f>_xlfn.IFNA(INDEX('[1]Unit _Table'!B:B, MATCH(H3746, '[1]Unit _Table'!A3131:A4130)), "")</f>
        <v/>
      </c>
      <c r="O3746" t="s">
        <v>8</v>
      </c>
      <c r="S3746" t="b">
        <v>0</v>
      </c>
    </row>
    <row r="3747" spans="1:19">
      <c r="A3747" s="1">
        <v>3745</v>
      </c>
      <c r="B3747" t="s">
        <v>105</v>
      </c>
      <c r="C3747" t="s">
        <v>206</v>
      </c>
      <c r="D3747" t="s">
        <v>335</v>
      </c>
      <c r="E3747" t="s">
        <v>394</v>
      </c>
      <c r="F3747" t="s">
        <v>393</v>
      </c>
      <c r="H3747" t="s">
        <v>383</v>
      </c>
      <c r="I3747">
        <v>1000</v>
      </c>
      <c r="K3747" t="s">
        <v>451</v>
      </c>
      <c r="L3747" t="s">
        <v>423</v>
      </c>
      <c r="M3747" t="s">
        <v>380</v>
      </c>
      <c r="N3747" t="str">
        <f>_xlfn.IFNA(INDEX('[1]Unit _Table'!B:B, MATCH(H3747, '[1]Unit _Table'!$A$1:$A$1000)), "")</f>
        <v>fahrenheit</v>
      </c>
      <c r="O3747" t="s">
        <v>8</v>
      </c>
      <c r="S3747" t="b">
        <v>0</v>
      </c>
    </row>
    <row r="3748" spans="1:19">
      <c r="A3748" s="1">
        <v>3746</v>
      </c>
      <c r="B3748" t="s">
        <v>105</v>
      </c>
      <c r="C3748" t="s">
        <v>207</v>
      </c>
      <c r="D3748" t="s">
        <v>335</v>
      </c>
      <c r="E3748" t="s">
        <v>394</v>
      </c>
      <c r="F3748" t="s">
        <v>393</v>
      </c>
      <c r="H3748" t="s">
        <v>383</v>
      </c>
      <c r="I3748">
        <v>1000</v>
      </c>
      <c r="K3748" t="s">
        <v>450</v>
      </c>
      <c r="L3748" t="s">
        <v>306</v>
      </c>
      <c r="M3748" t="s">
        <v>380</v>
      </c>
      <c r="N3748" t="str">
        <f>_xlfn.IFNA(INDEX('[1]Unit _Table'!B:B, MATCH(H3748, '[1]Unit _Table'!$A$1:$A$1000)), "")</f>
        <v>fahrenheit</v>
      </c>
      <c r="O3748" t="s">
        <v>8</v>
      </c>
      <c r="S3748" t="b">
        <v>0</v>
      </c>
    </row>
    <row r="3749" spans="1:19">
      <c r="A3749" s="1">
        <v>3747</v>
      </c>
      <c r="B3749" t="s">
        <v>105</v>
      </c>
      <c r="C3749" t="s">
        <v>219</v>
      </c>
      <c r="D3749" t="s">
        <v>335</v>
      </c>
      <c r="E3749" t="s">
        <v>394</v>
      </c>
      <c r="F3749" t="s">
        <v>393</v>
      </c>
      <c r="H3749" t="s">
        <v>383</v>
      </c>
      <c r="I3749">
        <v>1000</v>
      </c>
      <c r="K3749" t="s">
        <v>449</v>
      </c>
      <c r="L3749" t="s">
        <v>306</v>
      </c>
      <c r="M3749" t="s">
        <v>380</v>
      </c>
      <c r="N3749" t="str">
        <f>_xlfn.IFNA(INDEX('[1]Unit _Table'!B:B, MATCH(H3749, '[1]Unit _Table'!$A$1:$A$1000)), "")</f>
        <v>fahrenheit</v>
      </c>
      <c r="O3749" t="s">
        <v>8</v>
      </c>
      <c r="S3749" t="b">
        <v>0</v>
      </c>
    </row>
    <row r="3750" spans="1:19">
      <c r="A3750" s="1">
        <v>3748</v>
      </c>
      <c r="B3750" t="s">
        <v>105</v>
      </c>
      <c r="C3750" t="s">
        <v>220</v>
      </c>
      <c r="D3750" t="s">
        <v>335</v>
      </c>
      <c r="E3750" t="s">
        <v>394</v>
      </c>
      <c r="F3750" t="s">
        <v>393</v>
      </c>
      <c r="H3750" t="s">
        <v>383</v>
      </c>
      <c r="I3750">
        <v>1000</v>
      </c>
      <c r="K3750" t="s">
        <v>449</v>
      </c>
      <c r="L3750" t="s">
        <v>306</v>
      </c>
      <c r="M3750" t="s">
        <v>380</v>
      </c>
      <c r="N3750" t="str">
        <f>_xlfn.IFNA(INDEX('[1]Unit _Table'!B:B, MATCH(H3750, '[1]Unit _Table'!$A$1:$A$1000)), "")</f>
        <v>fahrenheit</v>
      </c>
      <c r="O3750" t="s">
        <v>8</v>
      </c>
      <c r="S3750" t="b">
        <v>0</v>
      </c>
    </row>
    <row r="3751" spans="1:19">
      <c r="A3751" s="1">
        <v>3749</v>
      </c>
      <c r="B3751" t="s">
        <v>105</v>
      </c>
      <c r="C3751" t="s">
        <v>464</v>
      </c>
      <c r="D3751" t="s">
        <v>335</v>
      </c>
      <c r="E3751" t="s">
        <v>394</v>
      </c>
      <c r="F3751" t="s">
        <v>393</v>
      </c>
      <c r="H3751" t="s">
        <v>383</v>
      </c>
      <c r="I3751">
        <v>1000</v>
      </c>
      <c r="K3751" t="s">
        <v>449</v>
      </c>
      <c r="L3751" t="s">
        <v>306</v>
      </c>
      <c r="M3751" t="s">
        <v>380</v>
      </c>
      <c r="N3751" t="str">
        <f>_xlfn.IFNA(INDEX('[1]Unit _Table'!B:B, MATCH(H3751, '[1]Unit _Table'!$A$1:$A$1000)), "")</f>
        <v>fahrenheit</v>
      </c>
      <c r="O3751" t="s">
        <v>8</v>
      </c>
      <c r="S3751" t="b">
        <v>0</v>
      </c>
    </row>
    <row r="3752" spans="1:19">
      <c r="A3752" s="1">
        <v>3750</v>
      </c>
      <c r="B3752" t="s">
        <v>105</v>
      </c>
      <c r="C3752" t="s">
        <v>209</v>
      </c>
      <c r="D3752" t="s">
        <v>335</v>
      </c>
      <c r="E3752" t="s">
        <v>394</v>
      </c>
      <c r="F3752" t="s">
        <v>393</v>
      </c>
      <c r="I3752">
        <v>1000</v>
      </c>
      <c r="K3752" t="s">
        <v>375</v>
      </c>
      <c r="L3752" t="s">
        <v>299</v>
      </c>
      <c r="M3752" t="s">
        <v>305</v>
      </c>
      <c r="N3752" t="str">
        <f>_xlfn.IFNA(INDEX('[1]Unit _Table'!B:B, MATCH(H3752, '[1]Unit _Table'!A3080:A4079)), "")</f>
        <v/>
      </c>
      <c r="O3752" t="s">
        <v>8</v>
      </c>
      <c r="S3752" t="b">
        <v>0</v>
      </c>
    </row>
    <row r="3753" spans="1:19">
      <c r="A3753" s="1">
        <v>3751</v>
      </c>
      <c r="B3753" t="s">
        <v>108</v>
      </c>
      <c r="C3753" t="s">
        <v>210</v>
      </c>
      <c r="D3753" t="s">
        <v>335</v>
      </c>
      <c r="E3753" t="s">
        <v>394</v>
      </c>
      <c r="F3753" t="s">
        <v>393</v>
      </c>
      <c r="I3753">
        <v>1000</v>
      </c>
      <c r="K3753" t="s">
        <v>381</v>
      </c>
      <c r="L3753" t="s">
        <v>306</v>
      </c>
      <c r="M3753" t="s">
        <v>380</v>
      </c>
      <c r="N3753" t="str">
        <f>_xlfn.IFNA(INDEX('[1]Unit _Table'!B:B, MATCH(H3753, '[1]Unit _Table'!A2569:A3568)), "")</f>
        <v/>
      </c>
      <c r="O3753" t="s">
        <v>8</v>
      </c>
      <c r="S3753" t="b">
        <v>0</v>
      </c>
    </row>
    <row r="3754" spans="1:19">
      <c r="A3754" s="1">
        <v>3752</v>
      </c>
      <c r="B3754" t="s">
        <v>108</v>
      </c>
      <c r="C3754" t="s">
        <v>211</v>
      </c>
      <c r="D3754" t="s">
        <v>335</v>
      </c>
      <c r="E3754" t="s">
        <v>394</v>
      </c>
      <c r="F3754" t="s">
        <v>393</v>
      </c>
      <c r="I3754">
        <v>1000</v>
      </c>
      <c r="K3754" t="s">
        <v>377</v>
      </c>
      <c r="L3754" t="s">
        <v>306</v>
      </c>
      <c r="M3754" t="s">
        <v>305</v>
      </c>
      <c r="N3754" t="str">
        <f>_xlfn.IFNA(INDEX('[1]Unit _Table'!B:B, MATCH(H3754, '[1]Unit _Table'!A2960:A3959)), "")</f>
        <v/>
      </c>
      <c r="O3754" t="s">
        <v>8</v>
      </c>
      <c r="S3754" t="b">
        <v>0</v>
      </c>
    </row>
    <row r="3755" spans="1:19">
      <c r="A3755" s="1">
        <v>3753</v>
      </c>
      <c r="B3755" t="s">
        <v>31</v>
      </c>
      <c r="C3755" t="s">
        <v>32</v>
      </c>
      <c r="D3755" t="s">
        <v>335</v>
      </c>
      <c r="F3755" t="s">
        <v>308</v>
      </c>
      <c r="I3755" t="e">
        <f>IF(Table13[[#This Row],[Measurement_Kind]]="number", 1000, IF(Table13[[#This Row],[Measurement_Kind]]=OR("boolean", "str"), 1, "N/A"))</f>
        <v>#VALUE!</v>
      </c>
      <c r="N3755" t="str">
        <f>_xlfn.IFNA(INDEX('[1]Unit _Table'!B:B, MATCH(H3755, '[1]Unit _Table'!A:A)), "")</f>
        <v/>
      </c>
      <c r="O3755" t="s">
        <v>8</v>
      </c>
      <c r="S3755" t="b">
        <v>0</v>
      </c>
    </row>
    <row r="3756" spans="1:19">
      <c r="A3756" s="1">
        <v>3754</v>
      </c>
      <c r="B3756" t="s">
        <v>31</v>
      </c>
      <c r="C3756" t="s">
        <v>753</v>
      </c>
      <c r="D3756" t="s">
        <v>335</v>
      </c>
      <c r="F3756" t="s">
        <v>308</v>
      </c>
      <c r="I3756" t="e">
        <f>IF(Table13[[#This Row],[Measurement_Kind]]="number", 1000, IF(Table13[[#This Row],[Measurement_Kind]]=OR("boolean", "str"), 1, "N/A"))</f>
        <v>#VALUE!</v>
      </c>
      <c r="N3756" t="str">
        <f>_xlfn.IFNA(INDEX('[1]Unit _Table'!B:B, MATCH(H3756, '[1]Unit _Table'!A:A)), "")</f>
        <v/>
      </c>
      <c r="O3756" t="s">
        <v>8</v>
      </c>
      <c r="S3756" t="b">
        <v>0</v>
      </c>
    </row>
    <row r="3757" spans="1:19">
      <c r="A3757" s="1">
        <v>3755</v>
      </c>
      <c r="B3757" t="s">
        <v>111</v>
      </c>
      <c r="C3757" t="s">
        <v>112</v>
      </c>
      <c r="D3757" t="s">
        <v>335</v>
      </c>
      <c r="F3757" t="s">
        <v>308</v>
      </c>
      <c r="I3757" t="e">
        <f>IF(Table13[[#This Row],[Measurement_Kind]]="number", 1000, IF(Table13[[#This Row],[Measurement_Kind]]=OR("boolean", "str"), 1, "N/A"))</f>
        <v>#VALUE!</v>
      </c>
      <c r="N3757" t="str">
        <f>_xlfn.IFNA(INDEX('[1]Unit _Table'!B:B, MATCH(H3757, '[1]Unit _Table'!A:A)), "")</f>
        <v/>
      </c>
      <c r="O3757" t="s">
        <v>8</v>
      </c>
      <c r="S3757" t="b">
        <v>0</v>
      </c>
    </row>
    <row r="3758" spans="1:19">
      <c r="A3758" s="1">
        <v>3756</v>
      </c>
      <c r="B3758" t="s">
        <v>111</v>
      </c>
      <c r="C3758" t="s">
        <v>113</v>
      </c>
      <c r="D3758" t="s">
        <v>335</v>
      </c>
      <c r="F3758" t="s">
        <v>308</v>
      </c>
      <c r="I3758" t="e">
        <f>IF(Table13[[#This Row],[Measurement_Kind]]="number", 1000, IF(Table13[[#This Row],[Measurement_Kind]]=OR("boolean", "str"), 1, "N/A"))</f>
        <v>#VALUE!</v>
      </c>
      <c r="N3758" t="str">
        <f>_xlfn.IFNA(INDEX('[1]Unit _Table'!B:B, MATCH(H3758, '[1]Unit _Table'!A:A)), "")</f>
        <v/>
      </c>
      <c r="O3758" t="s">
        <v>8</v>
      </c>
      <c r="S3758" t="b">
        <v>0</v>
      </c>
    </row>
    <row r="3759" spans="1:19">
      <c r="A3759" s="1">
        <v>3757</v>
      </c>
      <c r="B3759" t="s">
        <v>33</v>
      </c>
      <c r="C3759" t="s">
        <v>34</v>
      </c>
      <c r="D3759" t="s">
        <v>335</v>
      </c>
      <c r="F3759" t="s">
        <v>308</v>
      </c>
      <c r="I3759" t="e">
        <f>IF(Table13[[#This Row],[Measurement_Kind]]="number", 1000, IF(Table13[[#This Row],[Measurement_Kind]]=OR("boolean", "str"), 1, "N/A"))</f>
        <v>#VALUE!</v>
      </c>
      <c r="N3759" t="str">
        <f>_xlfn.IFNA(INDEX('[1]Unit _Table'!B:B, MATCH(H3759, '[1]Unit _Table'!A:A)), "")</f>
        <v/>
      </c>
      <c r="O3759" t="s">
        <v>8</v>
      </c>
      <c r="S3759" t="b">
        <v>0</v>
      </c>
    </row>
    <row r="3760" spans="1:19">
      <c r="A3760" s="1">
        <v>3758</v>
      </c>
      <c r="B3760" t="s">
        <v>33</v>
      </c>
      <c r="C3760" t="s">
        <v>217</v>
      </c>
      <c r="D3760" t="s">
        <v>335</v>
      </c>
      <c r="F3760" t="s">
        <v>308</v>
      </c>
      <c r="I3760">
        <v>1</v>
      </c>
      <c r="M3760" t="s">
        <v>305</v>
      </c>
      <c r="N3760" t="str">
        <f>_xlfn.IFNA(INDEX('[1]Unit _Table'!B:B, MATCH(H3760, '[1]Unit _Table'!A:A)), "")</f>
        <v/>
      </c>
      <c r="O3760" t="s">
        <v>8</v>
      </c>
      <c r="S3760" t="b">
        <v>0</v>
      </c>
    </row>
    <row r="3761" spans="1:19">
      <c r="A3761" s="1">
        <v>3759</v>
      </c>
      <c r="B3761" t="s">
        <v>33</v>
      </c>
      <c r="C3761" t="s">
        <v>38</v>
      </c>
      <c r="D3761" t="s">
        <v>335</v>
      </c>
      <c r="F3761" t="s">
        <v>308</v>
      </c>
      <c r="I3761" t="e">
        <f>IF(Table13[[#This Row],[Measurement_Kind]]="number", 1000, IF(Table13[[#This Row],[Measurement_Kind]]=OR("boolean", "str"), 1, "N/A"))</f>
        <v>#VALUE!</v>
      </c>
      <c r="N3761" t="str">
        <f>_xlfn.IFNA(INDEX('[1]Unit _Table'!B:B, MATCH(H3761, '[1]Unit _Table'!A:A)), "")</f>
        <v/>
      </c>
      <c r="O3761" t="s">
        <v>8</v>
      </c>
      <c r="S3761" t="b">
        <v>0</v>
      </c>
    </row>
    <row r="3762" spans="1:19">
      <c r="A3762" s="1">
        <v>3760</v>
      </c>
      <c r="B3762" t="s">
        <v>33</v>
      </c>
      <c r="C3762" t="s">
        <v>216</v>
      </c>
      <c r="D3762" t="s">
        <v>335</v>
      </c>
      <c r="F3762" t="s">
        <v>308</v>
      </c>
      <c r="I3762">
        <v>1</v>
      </c>
      <c r="M3762" t="s">
        <v>305</v>
      </c>
      <c r="N3762" t="str">
        <f>_xlfn.IFNA(INDEX('[1]Unit _Table'!B:B, MATCH(H3762, '[1]Unit _Table'!A:A)), "")</f>
        <v/>
      </c>
      <c r="O3762" t="s">
        <v>8</v>
      </c>
      <c r="S3762" t="b">
        <v>0</v>
      </c>
    </row>
    <row r="3763" spans="1:19">
      <c r="A3763" s="1">
        <v>3761</v>
      </c>
      <c r="B3763" t="s">
        <v>33</v>
      </c>
      <c r="C3763" t="s">
        <v>214</v>
      </c>
      <c r="D3763" t="s">
        <v>335</v>
      </c>
      <c r="F3763" t="s">
        <v>308</v>
      </c>
      <c r="I3763">
        <v>1</v>
      </c>
      <c r="M3763" t="s">
        <v>305</v>
      </c>
      <c r="N3763" t="str">
        <f>_xlfn.IFNA(INDEX('[1]Unit _Table'!B:B, MATCH(H3763, '[1]Unit _Table'!A:A)), "")</f>
        <v/>
      </c>
      <c r="O3763" t="s">
        <v>8</v>
      </c>
      <c r="S3763" t="b">
        <v>0</v>
      </c>
    </row>
    <row r="3764" spans="1:19">
      <c r="A3764" s="1">
        <v>3762</v>
      </c>
      <c r="B3764" t="s">
        <v>33</v>
      </c>
      <c r="C3764" t="s">
        <v>213</v>
      </c>
      <c r="D3764" t="s">
        <v>335</v>
      </c>
      <c r="F3764" t="s">
        <v>308</v>
      </c>
      <c r="I3764" t="e">
        <f>IF(Table13[[#This Row],[Measurement_Kind]]="number", 1000, IF(Table13[[#This Row],[Measurement_Kind]]=OR("boolean", "str"), 1, "N/A"))</f>
        <v>#VALUE!</v>
      </c>
      <c r="L3764" t="s">
        <v>306</v>
      </c>
      <c r="M3764" t="s">
        <v>305</v>
      </c>
      <c r="N3764" t="str">
        <f>_xlfn.IFNA(INDEX('[1]Unit _Table'!B:B, MATCH(H3764, '[1]Unit _Table'!A:A)), "")</f>
        <v/>
      </c>
      <c r="O3764" t="s">
        <v>8</v>
      </c>
      <c r="S3764" t="b">
        <v>0</v>
      </c>
    </row>
    <row r="3765" spans="1:19">
      <c r="A3765" s="1">
        <v>3763</v>
      </c>
      <c r="B3765" t="s">
        <v>33</v>
      </c>
      <c r="C3765" t="s">
        <v>215</v>
      </c>
      <c r="D3765" t="s">
        <v>335</v>
      </c>
      <c r="F3765" t="s">
        <v>308</v>
      </c>
      <c r="I3765">
        <v>1</v>
      </c>
      <c r="M3765" t="s">
        <v>305</v>
      </c>
      <c r="N3765" t="str">
        <f>_xlfn.IFNA(INDEX('[1]Unit _Table'!B:B, MATCH(H3765, '[1]Unit _Table'!A:A)), "")</f>
        <v/>
      </c>
      <c r="O3765" t="s">
        <v>8</v>
      </c>
      <c r="S3765" t="b">
        <v>0</v>
      </c>
    </row>
    <row r="3766" spans="1:19">
      <c r="A3766" s="1">
        <v>3764</v>
      </c>
      <c r="B3766" t="s">
        <v>33</v>
      </c>
      <c r="C3766" t="s">
        <v>35</v>
      </c>
      <c r="D3766" t="s">
        <v>335</v>
      </c>
      <c r="F3766" t="s">
        <v>308</v>
      </c>
      <c r="I3766" t="e">
        <f>IF(Table13[[#This Row],[Measurement_Kind]]="number", 1000, IF(Table13[[#This Row],[Measurement_Kind]]=OR("boolean", "str"), 1, "N/A"))</f>
        <v>#VALUE!</v>
      </c>
      <c r="N3766" t="str">
        <f>_xlfn.IFNA(INDEX('[1]Unit _Table'!B:B, MATCH(H3766, '[1]Unit _Table'!A:A)), "")</f>
        <v/>
      </c>
      <c r="O3766" t="s">
        <v>8</v>
      </c>
      <c r="S3766" t="b">
        <v>0</v>
      </c>
    </row>
    <row r="3767" spans="1:19">
      <c r="A3767" s="1">
        <v>3765</v>
      </c>
      <c r="B3767" t="s">
        <v>33</v>
      </c>
      <c r="C3767" t="s">
        <v>479</v>
      </c>
      <c r="D3767" t="s">
        <v>335</v>
      </c>
      <c r="F3767" t="s">
        <v>308</v>
      </c>
      <c r="I3767" t="e">
        <f>IF(Table13[[#This Row],[Measurement_Kind]]="number", 1000, IF(Table13[[#This Row],[Measurement_Kind]]=OR("boolean", "str"), 1, "N/A"))</f>
        <v>#VALUE!</v>
      </c>
      <c r="N3767" t="str">
        <f>_xlfn.IFNA(INDEX('[1]Unit _Table'!B:B, MATCH(H3767, '[1]Unit _Table'!A:A)), "")</f>
        <v/>
      </c>
      <c r="O3767" t="s">
        <v>8</v>
      </c>
      <c r="S3767" t="b">
        <v>0</v>
      </c>
    </row>
    <row r="3768" spans="1:19">
      <c r="A3768" s="1">
        <v>3766</v>
      </c>
      <c r="B3768" t="s">
        <v>45</v>
      </c>
      <c r="C3768" t="s">
        <v>47</v>
      </c>
      <c r="D3768" t="s">
        <v>335</v>
      </c>
      <c r="F3768" t="s">
        <v>308</v>
      </c>
      <c r="I3768" t="e">
        <f>IF(Table13[[#This Row],[Measurement_Kind]]="number", 1000, IF(Table13[[#This Row],[Measurement_Kind]]=OR("boolean", "str"), 1, "N/A"))</f>
        <v>#VALUE!</v>
      </c>
      <c r="N3768" t="str">
        <f>_xlfn.IFNA(INDEX('[1]Unit _Table'!B:B, MATCH(H3768, '[1]Unit _Table'!A:A)), "")</f>
        <v/>
      </c>
      <c r="O3768" t="s">
        <v>8</v>
      </c>
      <c r="S3768" t="b">
        <v>0</v>
      </c>
    </row>
    <row r="3769" spans="1:19">
      <c r="A3769" s="1">
        <v>3767</v>
      </c>
      <c r="B3769" t="s">
        <v>45</v>
      </c>
      <c r="C3769" t="s">
        <v>48</v>
      </c>
      <c r="D3769" t="s">
        <v>335</v>
      </c>
      <c r="F3769" t="s">
        <v>308</v>
      </c>
      <c r="I3769" t="e">
        <f>IF(Table13[[#This Row],[Measurement_Kind]]="number", 1000, IF(Table13[[#This Row],[Measurement_Kind]]=OR("boolean", "str"), 1, "N/A"))</f>
        <v>#VALUE!</v>
      </c>
      <c r="N3769" t="str">
        <f>_xlfn.IFNA(INDEX('[1]Unit _Table'!B:B, MATCH(H3769, '[1]Unit _Table'!A:A)), "")</f>
        <v/>
      </c>
      <c r="O3769" t="s">
        <v>8</v>
      </c>
      <c r="S3769" t="b">
        <v>0</v>
      </c>
    </row>
    <row r="3770" spans="1:19">
      <c r="A3770" s="1">
        <v>3768</v>
      </c>
      <c r="B3770" t="s">
        <v>45</v>
      </c>
      <c r="C3770" t="s">
        <v>49</v>
      </c>
      <c r="D3770" t="s">
        <v>335</v>
      </c>
      <c r="F3770" t="s">
        <v>308</v>
      </c>
      <c r="I3770" t="e">
        <f>IF(Table13[[#This Row],[Measurement_Kind]]="number", 1000, IF(Table13[[#This Row],[Measurement_Kind]]=OR("boolean", "str"), 1, "N/A"))</f>
        <v>#VALUE!</v>
      </c>
      <c r="N3770" t="str">
        <f>_xlfn.IFNA(INDEX('[1]Unit _Table'!B:B, MATCH(H3770, '[1]Unit _Table'!A:A)), "")</f>
        <v/>
      </c>
      <c r="O3770" t="s">
        <v>8</v>
      </c>
      <c r="S3770" t="b">
        <v>0</v>
      </c>
    </row>
    <row r="3771" spans="1:19">
      <c r="A3771" s="1">
        <v>3769</v>
      </c>
      <c r="B3771" t="s">
        <v>45</v>
      </c>
      <c r="C3771" t="s">
        <v>50</v>
      </c>
      <c r="D3771" t="s">
        <v>335</v>
      </c>
      <c r="F3771" t="s">
        <v>308</v>
      </c>
      <c r="I3771" t="e">
        <f>IF(Table13[[#This Row],[Measurement_Kind]]="number", 1000, IF(Table13[[#This Row],[Measurement_Kind]]=OR("boolean", "str"), 1, "N/A"))</f>
        <v>#VALUE!</v>
      </c>
      <c r="N3771" t="str">
        <f>_xlfn.IFNA(INDEX('[1]Unit _Table'!B:B, MATCH(H3771, '[1]Unit _Table'!A:A)), "")</f>
        <v/>
      </c>
      <c r="O3771" t="s">
        <v>8</v>
      </c>
      <c r="S3771" t="b">
        <v>0</v>
      </c>
    </row>
    <row r="3772" spans="1:19">
      <c r="A3772" s="1">
        <v>3770</v>
      </c>
      <c r="B3772" t="s">
        <v>45</v>
      </c>
      <c r="C3772" t="s">
        <v>52</v>
      </c>
      <c r="D3772" t="s">
        <v>335</v>
      </c>
      <c r="F3772" t="s">
        <v>308</v>
      </c>
      <c r="I3772" t="e">
        <f>IF(Table13[[#This Row],[Measurement_Kind]]="number", 1000, IF(Table13[[#This Row],[Measurement_Kind]]=OR("boolean", "str"), 1, "N/A"))</f>
        <v>#VALUE!</v>
      </c>
      <c r="N3772" t="str">
        <f>_xlfn.IFNA(INDEX('[1]Unit _Table'!B:B, MATCH(H3772, '[1]Unit _Table'!A:A)), "")</f>
        <v/>
      </c>
      <c r="O3772" t="s">
        <v>8</v>
      </c>
      <c r="S3772" t="b">
        <v>0</v>
      </c>
    </row>
    <row r="3773" spans="1:19">
      <c r="A3773" s="1">
        <v>3771</v>
      </c>
      <c r="B3773" t="s">
        <v>45</v>
      </c>
      <c r="C3773" t="s">
        <v>53</v>
      </c>
      <c r="D3773" t="s">
        <v>335</v>
      </c>
      <c r="F3773" t="s">
        <v>308</v>
      </c>
      <c r="I3773" t="e">
        <f>IF(Table13[[#This Row],[Measurement_Kind]]="number", 1000, IF(Table13[[#This Row],[Measurement_Kind]]=OR("boolean", "str"), 1, "N/A"))</f>
        <v>#VALUE!</v>
      </c>
      <c r="N3773" t="str">
        <f>_xlfn.IFNA(INDEX('[1]Unit _Table'!B:B, MATCH(H3773, '[1]Unit _Table'!A:A)), "")</f>
        <v/>
      </c>
      <c r="O3773" t="s">
        <v>8</v>
      </c>
      <c r="S3773" t="b">
        <v>0</v>
      </c>
    </row>
    <row r="3774" spans="1:19">
      <c r="A3774" s="1">
        <v>3772</v>
      </c>
      <c r="B3774" t="s">
        <v>45</v>
      </c>
      <c r="C3774" t="s">
        <v>54</v>
      </c>
      <c r="D3774" t="s">
        <v>335</v>
      </c>
      <c r="F3774" t="s">
        <v>308</v>
      </c>
      <c r="I3774" t="e">
        <f>IF(Table13[[#This Row],[Measurement_Kind]]="number", 1000, IF(Table13[[#This Row],[Measurement_Kind]]=OR("boolean", "str"), 1, "N/A"))</f>
        <v>#VALUE!</v>
      </c>
      <c r="N3774" t="str">
        <f>_xlfn.IFNA(INDEX('[1]Unit _Table'!B:B, MATCH(H3774, '[1]Unit _Table'!A:A)), "")</f>
        <v/>
      </c>
      <c r="O3774" t="s">
        <v>8</v>
      </c>
      <c r="S3774" t="b">
        <v>0</v>
      </c>
    </row>
    <row r="3775" spans="1:19">
      <c r="A3775" s="1">
        <v>3773</v>
      </c>
      <c r="B3775" t="s">
        <v>45</v>
      </c>
      <c r="C3775" t="s">
        <v>55</v>
      </c>
      <c r="D3775" t="s">
        <v>335</v>
      </c>
      <c r="F3775" t="s">
        <v>308</v>
      </c>
      <c r="I3775" t="e">
        <f>IF(Table13[[#This Row],[Measurement_Kind]]="number", 1000, IF(Table13[[#This Row],[Measurement_Kind]]=OR("boolean", "str"), 1, "N/A"))</f>
        <v>#VALUE!</v>
      </c>
      <c r="N3775" t="str">
        <f>_xlfn.IFNA(INDEX('[1]Unit _Table'!B:B, MATCH(H3775, '[1]Unit _Table'!A:A)), "")</f>
        <v/>
      </c>
      <c r="O3775" t="s">
        <v>8</v>
      </c>
      <c r="S3775" t="b">
        <v>0</v>
      </c>
    </row>
    <row r="3776" spans="1:19">
      <c r="A3776" s="1">
        <v>3774</v>
      </c>
      <c r="B3776" t="s">
        <v>45</v>
      </c>
      <c r="C3776" t="s">
        <v>56</v>
      </c>
      <c r="D3776" t="s">
        <v>335</v>
      </c>
      <c r="F3776" t="s">
        <v>308</v>
      </c>
      <c r="I3776" t="e">
        <f>IF(Table13[[#This Row],[Measurement_Kind]]="number", 1000, IF(Table13[[#This Row],[Measurement_Kind]]=OR("boolean", "str"), 1, "N/A"))</f>
        <v>#VALUE!</v>
      </c>
      <c r="N3776" t="str">
        <f>_xlfn.IFNA(INDEX('[1]Unit _Table'!B:B, MATCH(H3776, '[1]Unit _Table'!A:A)), "")</f>
        <v/>
      </c>
      <c r="O3776" t="s">
        <v>8</v>
      </c>
      <c r="S3776" t="b">
        <v>0</v>
      </c>
    </row>
    <row r="3777" spans="1:19">
      <c r="A3777" s="1">
        <v>3775</v>
      </c>
      <c r="B3777" t="s">
        <v>45</v>
      </c>
      <c r="C3777" t="s">
        <v>57</v>
      </c>
      <c r="D3777" t="s">
        <v>335</v>
      </c>
      <c r="F3777" t="s">
        <v>308</v>
      </c>
      <c r="I3777" t="e">
        <f>IF(Table13[[#This Row],[Measurement_Kind]]="number", 1000, IF(Table13[[#This Row],[Measurement_Kind]]=OR("boolean", "str"), 1, "N/A"))</f>
        <v>#VALUE!</v>
      </c>
      <c r="N3777" t="str">
        <f>_xlfn.IFNA(INDEX('[1]Unit _Table'!B:B, MATCH(H3777, '[1]Unit _Table'!A:A)), "")</f>
        <v/>
      </c>
      <c r="O3777" t="s">
        <v>8</v>
      </c>
      <c r="S3777" t="b">
        <v>0</v>
      </c>
    </row>
    <row r="3778" spans="1:19">
      <c r="A3778" s="1">
        <v>3776</v>
      </c>
      <c r="B3778" t="s">
        <v>45</v>
      </c>
      <c r="C3778" t="s">
        <v>58</v>
      </c>
      <c r="D3778" t="s">
        <v>335</v>
      </c>
      <c r="F3778" t="s">
        <v>308</v>
      </c>
      <c r="I3778" t="e">
        <f>IF(Table13[[#This Row],[Measurement_Kind]]="number", 1000, IF(Table13[[#This Row],[Measurement_Kind]]=OR("boolean", "str"), 1, "N/A"))</f>
        <v>#VALUE!</v>
      </c>
      <c r="N3778" t="str">
        <f>_xlfn.IFNA(INDEX('[1]Unit _Table'!B:B, MATCH(H3778, '[1]Unit _Table'!A:A)), "")</f>
        <v/>
      </c>
      <c r="O3778" t="s">
        <v>8</v>
      </c>
      <c r="S3778" t="b">
        <v>0</v>
      </c>
    </row>
    <row r="3779" spans="1:19">
      <c r="A3779" s="1">
        <v>3777</v>
      </c>
      <c r="B3779" t="s">
        <v>45</v>
      </c>
      <c r="C3779" t="s">
        <v>59</v>
      </c>
      <c r="D3779" t="s">
        <v>335</v>
      </c>
      <c r="F3779" t="s">
        <v>308</v>
      </c>
      <c r="I3779" t="e">
        <f>IF(Table13[[#This Row],[Measurement_Kind]]="number", 1000, IF(Table13[[#This Row],[Measurement_Kind]]=OR("boolean", "str"), 1, "N/A"))</f>
        <v>#VALUE!</v>
      </c>
      <c r="N3779" t="str">
        <f>_xlfn.IFNA(INDEX('[1]Unit _Table'!B:B, MATCH(H3779, '[1]Unit _Table'!A:A)), "")</f>
        <v/>
      </c>
      <c r="O3779" t="s">
        <v>8</v>
      </c>
      <c r="S3779" t="b">
        <v>0</v>
      </c>
    </row>
    <row r="3780" spans="1:19">
      <c r="A3780" s="1">
        <v>3778</v>
      </c>
      <c r="B3780" t="s">
        <v>45</v>
      </c>
      <c r="C3780" t="s">
        <v>60</v>
      </c>
      <c r="D3780" t="s">
        <v>335</v>
      </c>
      <c r="F3780" t="s">
        <v>308</v>
      </c>
      <c r="I3780" t="e">
        <f>IF(Table13[[#This Row],[Measurement_Kind]]="number", 1000, IF(Table13[[#This Row],[Measurement_Kind]]=OR("boolean", "str"), 1, "N/A"))</f>
        <v>#VALUE!</v>
      </c>
      <c r="N3780" t="str">
        <f>_xlfn.IFNA(INDEX('[1]Unit _Table'!B:B, MATCH(H3780, '[1]Unit _Table'!A:A)), "")</f>
        <v/>
      </c>
      <c r="O3780" t="s">
        <v>8</v>
      </c>
      <c r="S3780" t="b">
        <v>0</v>
      </c>
    </row>
    <row r="3781" spans="1:19">
      <c r="A3781" s="1">
        <v>3779</v>
      </c>
      <c r="B3781" t="s">
        <v>45</v>
      </c>
      <c r="C3781" t="s">
        <v>120</v>
      </c>
      <c r="D3781" t="s">
        <v>335</v>
      </c>
      <c r="F3781" t="s">
        <v>308</v>
      </c>
      <c r="I3781" t="e">
        <f>IF(Table13[[#This Row],[Measurement_Kind]]="number", 1000, IF(Table13[[#This Row],[Measurement_Kind]]=OR("boolean", "str"), 1, "N/A"))</f>
        <v>#VALUE!</v>
      </c>
      <c r="N3781" t="str">
        <f>_xlfn.IFNA(INDEX('[1]Unit _Table'!B:B, MATCH(H3781, '[1]Unit _Table'!A:A)), "")</f>
        <v/>
      </c>
      <c r="O3781" t="s">
        <v>8</v>
      </c>
      <c r="S3781" t="b">
        <v>0</v>
      </c>
    </row>
    <row r="3782" spans="1:19">
      <c r="A3782" s="1">
        <v>3780</v>
      </c>
      <c r="B3782" t="s">
        <v>45</v>
      </c>
      <c r="C3782" t="s">
        <v>61</v>
      </c>
      <c r="D3782" t="s">
        <v>335</v>
      </c>
      <c r="F3782" t="s">
        <v>308</v>
      </c>
      <c r="I3782" t="e">
        <f>IF(Table13[[#This Row],[Measurement_Kind]]="number", 1000, IF(Table13[[#This Row],[Measurement_Kind]]=OR("boolean", "str"), 1, "N/A"))</f>
        <v>#VALUE!</v>
      </c>
      <c r="N3782" t="str">
        <f>_xlfn.IFNA(INDEX('[1]Unit _Table'!B:B, MATCH(H3782, '[1]Unit _Table'!A:A)), "")</f>
        <v/>
      </c>
      <c r="O3782" t="s">
        <v>8</v>
      </c>
      <c r="S3782" t="b">
        <v>0</v>
      </c>
    </row>
    <row r="3783" spans="1:19">
      <c r="A3783" s="1">
        <v>3781</v>
      </c>
      <c r="B3783" t="s">
        <v>45</v>
      </c>
      <c r="C3783" t="s">
        <v>62</v>
      </c>
      <c r="D3783" t="s">
        <v>335</v>
      </c>
      <c r="F3783" t="s">
        <v>308</v>
      </c>
      <c r="I3783" t="e">
        <f>IF(Table13[[#This Row],[Measurement_Kind]]="number", 1000, IF(Table13[[#This Row],[Measurement_Kind]]=OR("boolean", "str"), 1, "N/A"))</f>
        <v>#VALUE!</v>
      </c>
      <c r="N3783" t="str">
        <f>_xlfn.IFNA(INDEX('[1]Unit _Table'!B:B, MATCH(H3783, '[1]Unit _Table'!A:A)), "")</f>
        <v/>
      </c>
      <c r="O3783" t="s">
        <v>8</v>
      </c>
      <c r="S3783" t="b">
        <v>0</v>
      </c>
    </row>
    <row r="3784" spans="1:19">
      <c r="A3784" s="1">
        <v>3782</v>
      </c>
      <c r="B3784" t="s">
        <v>45</v>
      </c>
      <c r="C3784" t="s">
        <v>63</v>
      </c>
      <c r="D3784" t="s">
        <v>335</v>
      </c>
      <c r="F3784" t="s">
        <v>308</v>
      </c>
      <c r="I3784">
        <v>1</v>
      </c>
      <c r="L3784" t="s">
        <v>541</v>
      </c>
      <c r="M3784" t="s">
        <v>298</v>
      </c>
      <c r="N3784" t="str">
        <f>_xlfn.IFNA(INDEX('[1]Unit _Table'!B:B, MATCH(H3784, '[1]Unit _Table'!A:A)), "")</f>
        <v/>
      </c>
      <c r="O3784" t="s">
        <v>8</v>
      </c>
      <c r="S3784" t="b">
        <v>0</v>
      </c>
    </row>
    <row r="3785" spans="1:19">
      <c r="A3785" s="1">
        <v>3783</v>
      </c>
      <c r="B3785" t="s">
        <v>45</v>
      </c>
      <c r="C3785" t="s">
        <v>65</v>
      </c>
      <c r="D3785" t="s">
        <v>335</v>
      </c>
      <c r="F3785" t="s">
        <v>308</v>
      </c>
      <c r="I3785" t="e">
        <f>IF(Table13[[#This Row],[Measurement_Kind]]="number", 1000, IF(Table13[[#This Row],[Measurement_Kind]]=OR("boolean", "str"), 1, "N/A"))</f>
        <v>#VALUE!</v>
      </c>
      <c r="N3785" t="str">
        <f>_xlfn.IFNA(INDEX('[1]Unit _Table'!B:B, MATCH(H3785, '[1]Unit _Table'!A:A)), "")</f>
        <v/>
      </c>
      <c r="O3785" t="s">
        <v>8</v>
      </c>
      <c r="S3785" t="b">
        <v>0</v>
      </c>
    </row>
    <row r="3786" spans="1:19">
      <c r="A3786" s="1">
        <v>3784</v>
      </c>
      <c r="B3786" t="s">
        <v>45</v>
      </c>
      <c r="C3786" t="s">
        <v>66</v>
      </c>
      <c r="D3786" t="s">
        <v>335</v>
      </c>
      <c r="F3786" t="s">
        <v>308</v>
      </c>
      <c r="I3786" t="e">
        <f>IF(Table13[[#This Row],[Measurement_Kind]]="number", 1000, IF(Table13[[#This Row],[Measurement_Kind]]=OR("boolean", "str"), 1, "N/A"))</f>
        <v>#VALUE!</v>
      </c>
      <c r="N3786" t="str">
        <f>_xlfn.IFNA(INDEX('[1]Unit _Table'!B:B, MATCH(H3786, '[1]Unit _Table'!A:A)), "")</f>
        <v/>
      </c>
      <c r="O3786" t="s">
        <v>8</v>
      </c>
      <c r="S3786" t="b">
        <v>0</v>
      </c>
    </row>
    <row r="3787" spans="1:19">
      <c r="A3787" s="1">
        <v>3785</v>
      </c>
      <c r="B3787" t="s">
        <v>45</v>
      </c>
      <c r="C3787" t="s">
        <v>67</v>
      </c>
      <c r="D3787" t="s">
        <v>335</v>
      </c>
      <c r="F3787" t="s">
        <v>308</v>
      </c>
      <c r="I3787" t="e">
        <f>IF(Table13[[#This Row],[Measurement_Kind]]="number", 1000, IF(Table13[[#This Row],[Measurement_Kind]]=OR("boolean", "str"), 1, "N/A"))</f>
        <v>#VALUE!</v>
      </c>
      <c r="N3787" t="str">
        <f>_xlfn.IFNA(INDEX('[1]Unit _Table'!B:B, MATCH(H3787, '[1]Unit _Table'!A:A)), "")</f>
        <v/>
      </c>
      <c r="O3787" t="s">
        <v>8</v>
      </c>
      <c r="S3787" t="b">
        <v>0</v>
      </c>
    </row>
    <row r="3788" spans="1:19">
      <c r="A3788" s="1">
        <v>3786</v>
      </c>
      <c r="B3788" t="s">
        <v>45</v>
      </c>
      <c r="C3788" t="s">
        <v>68</v>
      </c>
      <c r="D3788" t="s">
        <v>335</v>
      </c>
      <c r="F3788" t="s">
        <v>308</v>
      </c>
      <c r="I3788" t="e">
        <f>IF(Table13[[#This Row],[Measurement_Kind]]="number", 1000, IF(Table13[[#This Row],[Measurement_Kind]]=OR("boolean", "str"), 1, "N/A"))</f>
        <v>#VALUE!</v>
      </c>
      <c r="N3788" t="str">
        <f>_xlfn.IFNA(INDEX('[1]Unit _Table'!B:B, MATCH(H3788, '[1]Unit _Table'!A:A)), "")</f>
        <v/>
      </c>
      <c r="O3788" t="s">
        <v>8</v>
      </c>
      <c r="S3788" t="b">
        <v>0</v>
      </c>
    </row>
    <row r="3789" spans="1:19">
      <c r="A3789" s="1">
        <v>3787</v>
      </c>
      <c r="B3789" t="s">
        <v>45</v>
      </c>
      <c r="C3789" t="s">
        <v>70</v>
      </c>
      <c r="D3789" t="s">
        <v>335</v>
      </c>
      <c r="F3789" t="s">
        <v>308</v>
      </c>
      <c r="I3789" t="e">
        <f>IF(Table13[[#This Row],[Measurement_Kind]]="number", 1000, IF(Table13[[#This Row],[Measurement_Kind]]=OR("boolean", "str"), 1, "N/A"))</f>
        <v>#VALUE!</v>
      </c>
      <c r="N3789" t="str">
        <f>_xlfn.IFNA(INDEX('[1]Unit _Table'!B:B, MATCH(H3789, '[1]Unit _Table'!A:A)), "")</f>
        <v/>
      </c>
      <c r="O3789" t="s">
        <v>8</v>
      </c>
      <c r="S3789" t="b">
        <v>0</v>
      </c>
    </row>
    <row r="3790" spans="1:19">
      <c r="A3790" s="1">
        <v>3788</v>
      </c>
      <c r="B3790" t="s">
        <v>45</v>
      </c>
      <c r="C3790" t="s">
        <v>71</v>
      </c>
      <c r="D3790" t="s">
        <v>335</v>
      </c>
      <c r="F3790" t="s">
        <v>308</v>
      </c>
      <c r="I3790" t="e">
        <f>IF(Table13[[#This Row],[Measurement_Kind]]="number", 1000, IF(Table13[[#This Row],[Measurement_Kind]]=OR("boolean", "str"), 1, "N/A"))</f>
        <v>#VALUE!</v>
      </c>
      <c r="N3790" t="str">
        <f>_xlfn.IFNA(INDEX('[1]Unit _Table'!B:B, MATCH(H3790, '[1]Unit _Table'!A:A)), "")</f>
        <v/>
      </c>
      <c r="O3790" t="s">
        <v>8</v>
      </c>
      <c r="S3790" t="b">
        <v>0</v>
      </c>
    </row>
    <row r="3791" spans="1:19">
      <c r="A3791" s="1">
        <v>3789</v>
      </c>
      <c r="B3791" t="s">
        <v>45</v>
      </c>
      <c r="C3791" t="s">
        <v>72</v>
      </c>
      <c r="D3791" t="s">
        <v>335</v>
      </c>
      <c r="F3791" t="s">
        <v>308</v>
      </c>
      <c r="I3791" t="e">
        <f>IF(Table13[[#This Row],[Measurement_Kind]]="number", 1000, IF(Table13[[#This Row],[Measurement_Kind]]=OR("boolean", "str"), 1, "N/A"))</f>
        <v>#VALUE!</v>
      </c>
      <c r="N3791" t="str">
        <f>_xlfn.IFNA(INDEX('[1]Unit _Table'!B:B, MATCH(H3791, '[1]Unit _Table'!A:A)), "")</f>
        <v/>
      </c>
      <c r="O3791" t="s">
        <v>8</v>
      </c>
      <c r="S3791" t="b">
        <v>0</v>
      </c>
    </row>
    <row r="3792" spans="1:19">
      <c r="A3792" s="1">
        <v>3790</v>
      </c>
      <c r="B3792" t="s">
        <v>45</v>
      </c>
      <c r="C3792" t="s">
        <v>121</v>
      </c>
      <c r="D3792" t="s">
        <v>335</v>
      </c>
      <c r="F3792" t="s">
        <v>308</v>
      </c>
      <c r="I3792" t="e">
        <f>IF(Table13[[#This Row],[Measurement_Kind]]="number", 1000, IF(Table13[[#This Row],[Measurement_Kind]]=OR("boolean", "str"), 1, "N/A"))</f>
        <v>#VALUE!</v>
      </c>
      <c r="N3792" t="str">
        <f>_xlfn.IFNA(INDEX('[1]Unit _Table'!B:B, MATCH(H3792, '[1]Unit _Table'!A:A)), "")</f>
        <v/>
      </c>
      <c r="O3792" t="s">
        <v>8</v>
      </c>
      <c r="S3792" t="b">
        <v>0</v>
      </c>
    </row>
    <row r="3793" spans="1:19">
      <c r="A3793" s="1">
        <v>3791</v>
      </c>
      <c r="B3793" t="s">
        <v>45</v>
      </c>
      <c r="C3793" t="s">
        <v>74</v>
      </c>
      <c r="D3793" t="s">
        <v>335</v>
      </c>
      <c r="F3793" t="s">
        <v>308</v>
      </c>
      <c r="I3793" t="e">
        <f>IF(Table13[[#This Row],[Measurement_Kind]]="number", 1000, IF(Table13[[#This Row],[Measurement_Kind]]=OR("boolean", "str"), 1, "N/A"))</f>
        <v>#VALUE!</v>
      </c>
      <c r="N3793" t="str">
        <f>_xlfn.IFNA(INDEX('[1]Unit _Table'!B:B, MATCH(H3793, '[1]Unit _Table'!A:A)), "")</f>
        <v/>
      </c>
      <c r="O3793" t="s">
        <v>8</v>
      </c>
      <c r="S3793" t="b">
        <v>0</v>
      </c>
    </row>
    <row r="3794" spans="1:19">
      <c r="A3794" s="1">
        <v>3792</v>
      </c>
      <c r="B3794" t="s">
        <v>45</v>
      </c>
      <c r="C3794" t="s">
        <v>75</v>
      </c>
      <c r="D3794" t="s">
        <v>335</v>
      </c>
      <c r="F3794" t="s">
        <v>308</v>
      </c>
      <c r="I3794" t="e">
        <f>IF(Table13[[#This Row],[Measurement_Kind]]="number", 1000, IF(Table13[[#This Row],[Measurement_Kind]]=OR("boolean", "str"), 1, "N/A"))</f>
        <v>#VALUE!</v>
      </c>
      <c r="N3794" t="str">
        <f>_xlfn.IFNA(INDEX('[1]Unit _Table'!B:B, MATCH(H3794, '[1]Unit _Table'!A:A)), "")</f>
        <v/>
      </c>
      <c r="O3794" t="s">
        <v>8</v>
      </c>
      <c r="S3794" t="b">
        <v>0</v>
      </c>
    </row>
    <row r="3795" spans="1:19">
      <c r="A3795" s="1">
        <v>3793</v>
      </c>
      <c r="B3795" t="s">
        <v>45</v>
      </c>
      <c r="C3795" t="s">
        <v>77</v>
      </c>
      <c r="D3795" t="s">
        <v>335</v>
      </c>
      <c r="F3795" t="s">
        <v>308</v>
      </c>
      <c r="I3795" t="e">
        <f>IF(Table13[[#This Row],[Measurement_Kind]]="number", 1000, IF(Table13[[#This Row],[Measurement_Kind]]=OR("boolean", "str"), 1, "N/A"))</f>
        <v>#VALUE!</v>
      </c>
      <c r="N3795" t="str">
        <f>_xlfn.IFNA(INDEX('[1]Unit _Table'!B:B, MATCH(H3795, '[1]Unit _Table'!A:A)), "")</f>
        <v/>
      </c>
      <c r="O3795" t="s">
        <v>8</v>
      </c>
      <c r="S3795" t="b">
        <v>0</v>
      </c>
    </row>
    <row r="3796" spans="1:19">
      <c r="A3796" s="1">
        <v>3794</v>
      </c>
      <c r="B3796" t="s">
        <v>45</v>
      </c>
      <c r="C3796" t="s">
        <v>78</v>
      </c>
      <c r="D3796" t="s">
        <v>335</v>
      </c>
      <c r="F3796" t="s">
        <v>308</v>
      </c>
      <c r="I3796" t="e">
        <f>IF(Table13[[#This Row],[Measurement_Kind]]="number", 1000, IF(Table13[[#This Row],[Measurement_Kind]]=OR("boolean", "str"), 1, "N/A"))</f>
        <v>#VALUE!</v>
      </c>
      <c r="N3796" t="str">
        <f>_xlfn.IFNA(INDEX('[1]Unit _Table'!B:B, MATCH(H3796, '[1]Unit _Table'!A:A)), "")</f>
        <v/>
      </c>
      <c r="O3796" t="s">
        <v>8</v>
      </c>
      <c r="S3796" t="b">
        <v>0</v>
      </c>
    </row>
    <row r="3797" spans="1:19">
      <c r="A3797" s="1">
        <v>3795</v>
      </c>
      <c r="B3797" t="s">
        <v>45</v>
      </c>
      <c r="C3797" t="s">
        <v>79</v>
      </c>
      <c r="D3797" t="s">
        <v>335</v>
      </c>
      <c r="F3797" t="s">
        <v>308</v>
      </c>
      <c r="I3797" t="e">
        <f>IF(Table13[[#This Row],[Measurement_Kind]]="number", 1000, IF(Table13[[#This Row],[Measurement_Kind]]=OR("boolean", "str"), 1, "N/A"))</f>
        <v>#VALUE!</v>
      </c>
      <c r="N3797" t="str">
        <f>_xlfn.IFNA(INDEX('[1]Unit _Table'!B:B, MATCH(H3797, '[1]Unit _Table'!A:A)), "")</f>
        <v/>
      </c>
      <c r="O3797" t="s">
        <v>8</v>
      </c>
      <c r="S3797" t="b">
        <v>0</v>
      </c>
    </row>
    <row r="3798" spans="1:19">
      <c r="A3798" s="1">
        <v>3796</v>
      </c>
      <c r="B3798" t="s">
        <v>45</v>
      </c>
      <c r="C3798" t="s">
        <v>80</v>
      </c>
      <c r="D3798" t="s">
        <v>335</v>
      </c>
      <c r="F3798" t="s">
        <v>308</v>
      </c>
      <c r="I3798" t="e">
        <f>IF(Table13[[#This Row],[Measurement_Kind]]="number", 1000, IF(Table13[[#This Row],[Measurement_Kind]]=OR("boolean", "str"), 1, "N/A"))</f>
        <v>#VALUE!</v>
      </c>
      <c r="N3798" t="str">
        <f>_xlfn.IFNA(INDEX('[1]Unit _Table'!B:B, MATCH(H3798, '[1]Unit _Table'!A:A)), "")</f>
        <v/>
      </c>
      <c r="O3798" t="s">
        <v>8</v>
      </c>
      <c r="S3798" t="b">
        <v>0</v>
      </c>
    </row>
    <row r="3799" spans="1:19">
      <c r="A3799" s="1">
        <v>3797</v>
      </c>
      <c r="B3799" t="s">
        <v>45</v>
      </c>
      <c r="C3799" t="s">
        <v>89</v>
      </c>
      <c r="D3799" t="s">
        <v>335</v>
      </c>
      <c r="F3799" t="s">
        <v>308</v>
      </c>
      <c r="I3799" t="e">
        <f>IF(Table13[[#This Row],[Measurement_Kind]]="number", 1000, IF(Table13[[#This Row],[Measurement_Kind]]=OR("boolean", "str"), 1, "N/A"))</f>
        <v>#VALUE!</v>
      </c>
      <c r="N3799" t="str">
        <f>_xlfn.IFNA(INDEX('[1]Unit _Table'!B:B, MATCH(H3799, '[1]Unit _Table'!A:A)), "")</f>
        <v/>
      </c>
      <c r="O3799" t="s">
        <v>8</v>
      </c>
      <c r="S3799" t="b">
        <v>0</v>
      </c>
    </row>
    <row r="3800" spans="1:19">
      <c r="A3800" s="1">
        <v>3798</v>
      </c>
      <c r="B3800" t="s">
        <v>45</v>
      </c>
      <c r="C3800" t="s">
        <v>90</v>
      </c>
      <c r="D3800" t="s">
        <v>335</v>
      </c>
      <c r="F3800" t="s">
        <v>308</v>
      </c>
      <c r="I3800" t="e">
        <f>IF(Table13[[#This Row],[Measurement_Kind]]="number", 1000, IF(Table13[[#This Row],[Measurement_Kind]]=OR("boolean", "str"), 1, "N/A"))</f>
        <v>#VALUE!</v>
      </c>
      <c r="N3800" t="str">
        <f>_xlfn.IFNA(INDEX('[1]Unit _Table'!B:B, MATCH(H3800, '[1]Unit _Table'!A:A)), "")</f>
        <v/>
      </c>
      <c r="O3800" t="s">
        <v>8</v>
      </c>
      <c r="S3800" t="b">
        <v>0</v>
      </c>
    </row>
    <row r="3801" spans="1:19">
      <c r="A3801" s="1">
        <v>3799</v>
      </c>
      <c r="B3801" t="s">
        <v>45</v>
      </c>
      <c r="C3801" t="s">
        <v>91</v>
      </c>
      <c r="D3801" t="s">
        <v>335</v>
      </c>
      <c r="F3801" t="s">
        <v>308</v>
      </c>
      <c r="I3801" t="e">
        <f>IF(Table13[[#This Row],[Measurement_Kind]]="number", 1000, IF(Table13[[#This Row],[Measurement_Kind]]=OR("boolean", "str"), 1, "N/A"))</f>
        <v>#VALUE!</v>
      </c>
      <c r="N3801" t="str">
        <f>_xlfn.IFNA(INDEX('[1]Unit _Table'!B:B, MATCH(H3801, '[1]Unit _Table'!A:A)), "")</f>
        <v/>
      </c>
      <c r="O3801" t="s">
        <v>8</v>
      </c>
      <c r="S3801" t="b">
        <v>0</v>
      </c>
    </row>
    <row r="3802" spans="1:19">
      <c r="A3802" s="1">
        <v>3800</v>
      </c>
      <c r="B3802" t="s">
        <v>45</v>
      </c>
      <c r="C3802" t="s">
        <v>92</v>
      </c>
      <c r="D3802" t="s">
        <v>335</v>
      </c>
      <c r="F3802" t="s">
        <v>308</v>
      </c>
      <c r="I3802" t="e">
        <f>IF(Table13[[#This Row],[Measurement_Kind]]="number", 1000, IF(Table13[[#This Row],[Measurement_Kind]]=OR("boolean", "str"), 1, "N/A"))</f>
        <v>#VALUE!</v>
      </c>
      <c r="N3802" t="str">
        <f>_xlfn.IFNA(INDEX('[1]Unit _Table'!B:B, MATCH(H3802, '[1]Unit _Table'!A:A)), "")</f>
        <v/>
      </c>
      <c r="O3802" t="s">
        <v>8</v>
      </c>
      <c r="S3802" t="b">
        <v>0</v>
      </c>
    </row>
    <row r="3803" spans="1:19">
      <c r="A3803" s="1">
        <v>3801</v>
      </c>
      <c r="B3803" t="s">
        <v>18</v>
      </c>
      <c r="C3803" t="s">
        <v>19</v>
      </c>
      <c r="D3803" t="s">
        <v>334</v>
      </c>
      <c r="E3803" t="s">
        <v>392</v>
      </c>
      <c r="F3803" t="s">
        <v>391</v>
      </c>
      <c r="I3803">
        <v>1</v>
      </c>
      <c r="K3803" t="s">
        <v>458</v>
      </c>
      <c r="L3803" t="s">
        <v>306</v>
      </c>
      <c r="M3803" t="s">
        <v>305</v>
      </c>
      <c r="N3803" t="str">
        <f>_xlfn.IFNA(INDEX('[1]Unit _Table'!B:B, MATCH(H3803, '[1]Unit _Table'!A2629:A3628)), "")</f>
        <v/>
      </c>
      <c r="O3803" t="s">
        <v>8</v>
      </c>
      <c r="S3803" t="b">
        <v>0</v>
      </c>
    </row>
    <row r="3804" spans="1:19">
      <c r="A3804" s="1">
        <v>3802</v>
      </c>
      <c r="B3804" t="s">
        <v>18</v>
      </c>
      <c r="C3804" t="s">
        <v>20</v>
      </c>
      <c r="D3804" t="s">
        <v>334</v>
      </c>
      <c r="E3804" t="s">
        <v>392</v>
      </c>
      <c r="F3804" t="s">
        <v>391</v>
      </c>
      <c r="I3804">
        <v>1</v>
      </c>
      <c r="K3804" t="s">
        <v>457</v>
      </c>
      <c r="L3804" t="s">
        <v>306</v>
      </c>
      <c r="M3804" t="s">
        <v>305</v>
      </c>
      <c r="N3804" t="str">
        <f>_xlfn.IFNA(INDEX('[1]Unit _Table'!B:B, MATCH(H3804, '[1]Unit _Table'!A2634:A3633)), "")</f>
        <v/>
      </c>
      <c r="O3804" t="s">
        <v>8</v>
      </c>
      <c r="S3804" t="b">
        <v>0</v>
      </c>
    </row>
    <row r="3805" spans="1:19">
      <c r="A3805" s="1">
        <v>3803</v>
      </c>
      <c r="B3805" t="s">
        <v>21</v>
      </c>
      <c r="C3805" t="s">
        <v>174</v>
      </c>
      <c r="D3805" t="s">
        <v>334</v>
      </c>
      <c r="E3805" t="s">
        <v>392</v>
      </c>
      <c r="F3805" t="s">
        <v>391</v>
      </c>
      <c r="H3805" t="s">
        <v>383</v>
      </c>
      <c r="I3805">
        <v>1000</v>
      </c>
      <c r="K3805" t="s">
        <v>425</v>
      </c>
      <c r="L3805" t="s">
        <v>423</v>
      </c>
      <c r="M3805" t="s">
        <v>380</v>
      </c>
      <c r="N3805" t="str">
        <f>_xlfn.IFNA(INDEX('[1]Unit _Table'!B:B, MATCH(H3805, '[1]Unit _Table'!$A$1:$A$1000)), "")</f>
        <v>fahrenheit</v>
      </c>
      <c r="O3805" t="s">
        <v>8</v>
      </c>
      <c r="S3805" t="b">
        <v>0</v>
      </c>
    </row>
    <row r="3806" spans="1:19">
      <c r="A3806" s="1">
        <v>3804</v>
      </c>
      <c r="B3806" t="s">
        <v>21</v>
      </c>
      <c r="C3806" t="s">
        <v>175</v>
      </c>
      <c r="D3806" t="s">
        <v>334</v>
      </c>
      <c r="E3806" t="s">
        <v>392</v>
      </c>
      <c r="F3806" t="s">
        <v>391</v>
      </c>
      <c r="H3806" t="s">
        <v>383</v>
      </c>
      <c r="I3806">
        <v>1000</v>
      </c>
      <c r="K3806" t="s">
        <v>418</v>
      </c>
      <c r="L3806" t="s">
        <v>423</v>
      </c>
      <c r="M3806" t="s">
        <v>380</v>
      </c>
      <c r="N3806" t="str">
        <f>_xlfn.IFNA(INDEX('[1]Unit _Table'!B:B, MATCH(H3806, '[1]Unit _Table'!$A$1:$A$1000)), "")</f>
        <v>fahrenheit</v>
      </c>
      <c r="O3806" t="s">
        <v>8</v>
      </c>
      <c r="S3806" t="b">
        <v>0</v>
      </c>
    </row>
    <row r="3807" spans="1:19">
      <c r="A3807" s="1">
        <v>3805</v>
      </c>
      <c r="B3807" t="s">
        <v>21</v>
      </c>
      <c r="C3807" t="s">
        <v>176</v>
      </c>
      <c r="D3807" t="s">
        <v>334</v>
      </c>
      <c r="E3807" t="s">
        <v>392</v>
      </c>
      <c r="F3807" t="s">
        <v>391</v>
      </c>
      <c r="H3807" t="s">
        <v>383</v>
      </c>
      <c r="I3807">
        <v>1000</v>
      </c>
      <c r="K3807" t="s">
        <v>426</v>
      </c>
      <c r="L3807" t="s">
        <v>306</v>
      </c>
      <c r="M3807" t="s">
        <v>380</v>
      </c>
      <c r="N3807" t="str">
        <f>_xlfn.IFNA(INDEX('[1]Unit _Table'!B:B, MATCH(H3807, '[1]Unit _Table'!$A$1:$A$1000)), "")</f>
        <v>fahrenheit</v>
      </c>
      <c r="O3807" t="s">
        <v>8</v>
      </c>
      <c r="S3807" t="b">
        <v>0</v>
      </c>
    </row>
    <row r="3808" spans="1:19">
      <c r="A3808" s="1">
        <v>3806</v>
      </c>
      <c r="B3808" t="s">
        <v>21</v>
      </c>
      <c r="C3808" t="s">
        <v>177</v>
      </c>
      <c r="D3808" t="s">
        <v>334</v>
      </c>
      <c r="E3808" t="s">
        <v>392</v>
      </c>
      <c r="F3808" t="s">
        <v>391</v>
      </c>
      <c r="I3808">
        <v>1000</v>
      </c>
      <c r="K3808" t="s">
        <v>448</v>
      </c>
      <c r="L3808" t="s">
        <v>306</v>
      </c>
      <c r="M3808" t="s">
        <v>380</v>
      </c>
      <c r="N3808" t="str">
        <f>_xlfn.IFNA(INDEX('[1]Unit _Table'!B:B, MATCH(H3808, '[1]Unit _Table'!A820:A1819)), "")</f>
        <v/>
      </c>
      <c r="O3808" t="s">
        <v>8</v>
      </c>
      <c r="S3808" t="b">
        <v>0</v>
      </c>
    </row>
    <row r="3809" spans="1:19">
      <c r="A3809" s="1">
        <v>3807</v>
      </c>
      <c r="B3809" t="s">
        <v>21</v>
      </c>
      <c r="C3809" t="s">
        <v>178</v>
      </c>
      <c r="D3809" t="s">
        <v>334</v>
      </c>
      <c r="E3809" t="s">
        <v>392</v>
      </c>
      <c r="F3809" t="s">
        <v>391</v>
      </c>
      <c r="I3809">
        <v>1000</v>
      </c>
      <c r="K3809" t="s">
        <v>427</v>
      </c>
      <c r="L3809" t="s">
        <v>423</v>
      </c>
      <c r="M3809" t="s">
        <v>380</v>
      </c>
      <c r="N3809" t="str">
        <f>_xlfn.IFNA(INDEX('[1]Unit _Table'!B:B, MATCH(H3809, '[1]Unit _Table'!A919:A1918)), "")</f>
        <v/>
      </c>
      <c r="O3809" t="s">
        <v>8</v>
      </c>
      <c r="S3809" t="b">
        <v>0</v>
      </c>
    </row>
    <row r="3810" spans="1:19">
      <c r="A3810" s="1">
        <v>3808</v>
      </c>
      <c r="B3810" t="s">
        <v>21</v>
      </c>
      <c r="C3810" t="s">
        <v>179</v>
      </c>
      <c r="D3810" t="s">
        <v>334</v>
      </c>
      <c r="E3810" t="s">
        <v>392</v>
      </c>
      <c r="F3810" t="s">
        <v>391</v>
      </c>
      <c r="H3810" t="s">
        <v>383</v>
      </c>
      <c r="I3810">
        <v>1000</v>
      </c>
      <c r="K3810" t="s">
        <v>425</v>
      </c>
      <c r="L3810" t="s">
        <v>423</v>
      </c>
      <c r="M3810" t="s">
        <v>380</v>
      </c>
      <c r="N3810" t="str">
        <f>_xlfn.IFNA(INDEX('[1]Unit _Table'!B:B, MATCH(H3810, '[1]Unit _Table'!$A$1:$A$1000)), "")</f>
        <v>fahrenheit</v>
      </c>
      <c r="O3810" t="s">
        <v>8</v>
      </c>
      <c r="S3810" t="b">
        <v>0</v>
      </c>
    </row>
    <row r="3811" spans="1:19">
      <c r="A3811" s="1">
        <v>3809</v>
      </c>
      <c r="B3811" t="s">
        <v>21</v>
      </c>
      <c r="C3811" t="s">
        <v>180</v>
      </c>
      <c r="D3811" t="s">
        <v>334</v>
      </c>
      <c r="E3811" t="s">
        <v>392</v>
      </c>
      <c r="F3811" t="s">
        <v>391</v>
      </c>
      <c r="H3811" t="s">
        <v>383</v>
      </c>
      <c r="I3811">
        <v>1000</v>
      </c>
      <c r="K3811" t="s">
        <v>424</v>
      </c>
      <c r="L3811" t="s">
        <v>423</v>
      </c>
      <c r="M3811" t="s">
        <v>380</v>
      </c>
      <c r="N3811" t="str">
        <f>_xlfn.IFNA(INDEX('[1]Unit _Table'!B:B, MATCH(H3811, '[1]Unit _Table'!$A$1:$A$1000)), "")</f>
        <v>fahrenheit</v>
      </c>
      <c r="O3811" t="s">
        <v>8</v>
      </c>
      <c r="S3811" t="b">
        <v>0</v>
      </c>
    </row>
    <row r="3812" spans="1:19">
      <c r="A3812" s="1">
        <v>3810</v>
      </c>
      <c r="B3812" t="s">
        <v>21</v>
      </c>
      <c r="C3812" t="s">
        <v>181</v>
      </c>
      <c r="D3812" t="s">
        <v>334</v>
      </c>
      <c r="F3812" t="s">
        <v>391</v>
      </c>
      <c r="I3812" t="e">
        <f>IF(Table13[[#This Row],[Measurement_Kind]]="number", 1000, IF(Table13[[#This Row],[Measurement_Kind]]=OR("boolean", "str"), 1, "N/A"))</f>
        <v>#VALUE!</v>
      </c>
      <c r="N3812" t="str">
        <f>_xlfn.IFNA(INDEX('[1]Unit _Table'!B:B, MATCH(H3812, '[1]Unit _Table'!A:A)), "")</f>
        <v/>
      </c>
      <c r="O3812" t="s">
        <v>8</v>
      </c>
      <c r="S3812" t="b">
        <v>0</v>
      </c>
    </row>
    <row r="3813" spans="1:19">
      <c r="A3813" s="1">
        <v>3811</v>
      </c>
      <c r="B3813" t="s">
        <v>21</v>
      </c>
      <c r="C3813" t="s">
        <v>182</v>
      </c>
      <c r="D3813" t="s">
        <v>334</v>
      </c>
      <c r="F3813" t="s">
        <v>391</v>
      </c>
      <c r="I3813" t="e">
        <f>IF(Table13[[#This Row],[Measurement_Kind]]="number", 1000, IF(Table13[[#This Row],[Measurement_Kind]]=OR("boolean", "str"), 1, "N/A"))</f>
        <v>#VALUE!</v>
      </c>
      <c r="N3813" t="str">
        <f>_xlfn.IFNA(INDEX('[1]Unit _Table'!B:B, MATCH(H3813, '[1]Unit _Table'!A:A)), "")</f>
        <v/>
      </c>
      <c r="O3813" t="s">
        <v>8</v>
      </c>
      <c r="S3813" t="b">
        <v>0</v>
      </c>
    </row>
    <row r="3814" spans="1:19">
      <c r="A3814" s="1">
        <v>3812</v>
      </c>
      <c r="B3814" t="s">
        <v>21</v>
      </c>
      <c r="C3814" t="s">
        <v>183</v>
      </c>
      <c r="D3814" t="s">
        <v>334</v>
      </c>
      <c r="E3814" t="s">
        <v>392</v>
      </c>
      <c r="F3814" t="s">
        <v>391</v>
      </c>
      <c r="H3814" t="s">
        <v>505</v>
      </c>
      <c r="I3814">
        <v>1000</v>
      </c>
      <c r="K3814" t="s">
        <v>421</v>
      </c>
      <c r="L3814" t="s">
        <v>306</v>
      </c>
      <c r="M3814" t="s">
        <v>305</v>
      </c>
      <c r="N3814" t="s">
        <v>504</v>
      </c>
      <c r="O3814" t="s">
        <v>8</v>
      </c>
      <c r="S3814" t="b">
        <v>0</v>
      </c>
    </row>
    <row r="3815" spans="1:19">
      <c r="A3815" s="1">
        <v>3813</v>
      </c>
      <c r="B3815" t="s">
        <v>21</v>
      </c>
      <c r="C3815" t="s">
        <v>184</v>
      </c>
      <c r="D3815" t="s">
        <v>334</v>
      </c>
      <c r="E3815" t="s">
        <v>392</v>
      </c>
      <c r="F3815" t="s">
        <v>391</v>
      </c>
      <c r="I3815">
        <v>1000</v>
      </c>
      <c r="K3815" t="s">
        <v>421</v>
      </c>
      <c r="L3815" t="s">
        <v>306</v>
      </c>
      <c r="M3815" t="s">
        <v>305</v>
      </c>
      <c r="N3815" t="str">
        <f>_xlfn.IFNA(INDEX('[1]Unit _Table'!B:B, MATCH(H3815, '[1]Unit _Table'!A1707:A2706)), "")</f>
        <v/>
      </c>
      <c r="O3815" t="s">
        <v>8</v>
      </c>
      <c r="S3815" t="b">
        <v>0</v>
      </c>
    </row>
    <row r="3816" spans="1:19">
      <c r="A3816" s="1">
        <v>3814</v>
      </c>
      <c r="B3816" t="s">
        <v>21</v>
      </c>
      <c r="C3816" t="s">
        <v>185</v>
      </c>
      <c r="D3816" t="s">
        <v>334</v>
      </c>
      <c r="E3816" t="s">
        <v>392</v>
      </c>
      <c r="F3816" t="s">
        <v>391</v>
      </c>
      <c r="I3816">
        <v>1000</v>
      </c>
      <c r="K3816" t="s">
        <v>307</v>
      </c>
      <c r="L3816" t="s">
        <v>299</v>
      </c>
      <c r="M3816" t="s">
        <v>305</v>
      </c>
      <c r="N3816" t="str">
        <f>_xlfn.IFNA(INDEX('[1]Unit _Table'!B:B, MATCH(H3816, '[1]Unit _Table'!A1892:A2891)), "")</f>
        <v/>
      </c>
      <c r="O3816" t="s">
        <v>8</v>
      </c>
      <c r="S3816" t="b">
        <v>0</v>
      </c>
    </row>
    <row r="3817" spans="1:19">
      <c r="A3817" s="1">
        <v>3815</v>
      </c>
      <c r="B3817" t="s">
        <v>21</v>
      </c>
      <c r="C3817" t="s">
        <v>186</v>
      </c>
      <c r="D3817" t="s">
        <v>334</v>
      </c>
      <c r="E3817" t="s">
        <v>392</v>
      </c>
      <c r="F3817" t="s">
        <v>391</v>
      </c>
      <c r="H3817" t="s">
        <v>383</v>
      </c>
      <c r="I3817">
        <v>1000</v>
      </c>
      <c r="K3817" t="s">
        <v>418</v>
      </c>
      <c r="L3817" t="s">
        <v>306</v>
      </c>
      <c r="M3817" t="s">
        <v>380</v>
      </c>
      <c r="N3817" t="str">
        <f>_xlfn.IFNA(INDEX('[1]Unit _Table'!B:B, MATCH(H3817, '[1]Unit _Table'!$A$1:$A$1000)), "")</f>
        <v>fahrenheit</v>
      </c>
      <c r="O3817" t="s">
        <v>8</v>
      </c>
      <c r="S3817" t="b">
        <v>0</v>
      </c>
    </row>
    <row r="3818" spans="1:19">
      <c r="A3818" s="1">
        <v>3816</v>
      </c>
      <c r="B3818" t="s">
        <v>21</v>
      </c>
      <c r="C3818" t="s">
        <v>187</v>
      </c>
      <c r="D3818" t="s">
        <v>334</v>
      </c>
      <c r="E3818" t="s">
        <v>392</v>
      </c>
      <c r="F3818" t="s">
        <v>391</v>
      </c>
      <c r="I3818">
        <v>1000</v>
      </c>
      <c r="K3818" t="s">
        <v>379</v>
      </c>
      <c r="L3818" t="s">
        <v>306</v>
      </c>
      <c r="M3818" t="s">
        <v>305</v>
      </c>
      <c r="N3818" t="str">
        <f>_xlfn.IFNA(INDEX('[1]Unit _Table'!B:B, MATCH(H3818, '[1]Unit _Table'!A2594:A3593)), "")</f>
        <v/>
      </c>
      <c r="O3818" t="s">
        <v>8</v>
      </c>
      <c r="S3818" t="b">
        <v>0</v>
      </c>
    </row>
    <row r="3819" spans="1:19">
      <c r="A3819" s="1">
        <v>3817</v>
      </c>
      <c r="B3819" t="s">
        <v>21</v>
      </c>
      <c r="C3819" t="s">
        <v>224</v>
      </c>
      <c r="D3819" t="s">
        <v>334</v>
      </c>
      <c r="F3819" t="s">
        <v>391</v>
      </c>
      <c r="I3819" t="e">
        <f>IF(Table13[[#This Row],[Measurement_Kind]]="number", 1000, IF(Table13[[#This Row],[Measurement_Kind]]=OR("boolean", "str"), 1, "N/A"))</f>
        <v>#VALUE!</v>
      </c>
      <c r="N3819" t="str">
        <f>_xlfn.IFNA(INDEX('[1]Unit _Table'!B:B, MATCH(H3819, '[1]Unit _Table'!A:A)), "")</f>
        <v/>
      </c>
      <c r="O3819" t="s">
        <v>8</v>
      </c>
      <c r="S3819" t="b">
        <v>0</v>
      </c>
    </row>
    <row r="3820" spans="1:19">
      <c r="A3820" s="1">
        <v>3818</v>
      </c>
      <c r="B3820" t="s">
        <v>21</v>
      </c>
      <c r="C3820" t="s">
        <v>188</v>
      </c>
      <c r="D3820" t="s">
        <v>334</v>
      </c>
      <c r="F3820" t="s">
        <v>391</v>
      </c>
      <c r="I3820" t="e">
        <f>IF(Table13[[#This Row],[Measurement_Kind]]="number", 1000, IF(Table13[[#This Row],[Measurement_Kind]]=OR("boolean", "str"), 1, "N/A"))</f>
        <v>#VALUE!</v>
      </c>
      <c r="N3820" t="str">
        <f>_xlfn.IFNA(INDEX('[1]Unit _Table'!B:B, MATCH(H3820, '[1]Unit _Table'!A:A)), "")</f>
        <v/>
      </c>
      <c r="O3820" t="s">
        <v>8</v>
      </c>
      <c r="S3820" t="b">
        <v>0</v>
      </c>
    </row>
    <row r="3821" spans="1:19">
      <c r="A3821" s="1">
        <v>3819</v>
      </c>
      <c r="B3821" t="s">
        <v>21</v>
      </c>
      <c r="C3821" t="s">
        <v>225</v>
      </c>
      <c r="D3821" t="s">
        <v>334</v>
      </c>
      <c r="F3821" t="s">
        <v>391</v>
      </c>
      <c r="I3821">
        <v>1</v>
      </c>
      <c r="M3821" t="s">
        <v>298</v>
      </c>
      <c r="N3821" t="str">
        <f>_xlfn.IFNA(INDEX('[1]Unit _Table'!B:B, MATCH(H3821, '[1]Unit _Table'!A:A)), "")</f>
        <v/>
      </c>
      <c r="O3821" t="s">
        <v>8</v>
      </c>
      <c r="S3821" t="b">
        <v>0</v>
      </c>
    </row>
    <row r="3822" spans="1:19">
      <c r="A3822" s="1">
        <v>3820</v>
      </c>
      <c r="B3822" t="s">
        <v>21</v>
      </c>
      <c r="C3822" t="s">
        <v>226</v>
      </c>
      <c r="D3822" t="s">
        <v>334</v>
      </c>
      <c r="F3822" t="s">
        <v>391</v>
      </c>
      <c r="I3822">
        <v>1</v>
      </c>
      <c r="M3822" t="s">
        <v>298</v>
      </c>
      <c r="N3822" t="str">
        <f>_xlfn.IFNA(INDEX('[1]Unit _Table'!B:B, MATCH(H3822, '[1]Unit _Table'!A:A)), "")</f>
        <v/>
      </c>
      <c r="O3822" t="s">
        <v>8</v>
      </c>
      <c r="S3822" t="b">
        <v>0</v>
      </c>
    </row>
    <row r="3823" spans="1:19">
      <c r="A3823" s="1">
        <v>3821</v>
      </c>
      <c r="B3823" t="s">
        <v>21</v>
      </c>
      <c r="C3823" t="s">
        <v>131</v>
      </c>
      <c r="D3823" t="s">
        <v>334</v>
      </c>
      <c r="E3823" t="s">
        <v>392</v>
      </c>
      <c r="F3823" t="s">
        <v>391</v>
      </c>
      <c r="I3823">
        <v>1000</v>
      </c>
      <c r="K3823" t="s">
        <v>417</v>
      </c>
      <c r="L3823" t="s">
        <v>306</v>
      </c>
      <c r="M3823" t="s">
        <v>380</v>
      </c>
      <c r="N3823" t="str">
        <f>_xlfn.IFNA(INDEX('[1]Unit _Table'!B:B, MATCH(H3823, '[1]Unit _Table'!A1936:A2935)), "")</f>
        <v/>
      </c>
      <c r="O3823" t="s">
        <v>8</v>
      </c>
      <c r="S3823" t="b">
        <v>0</v>
      </c>
    </row>
    <row r="3824" spans="1:19">
      <c r="A3824" s="1">
        <v>3822</v>
      </c>
      <c r="B3824" t="s">
        <v>21</v>
      </c>
      <c r="C3824" t="s">
        <v>189</v>
      </c>
      <c r="D3824" t="s">
        <v>334</v>
      </c>
      <c r="E3824" t="s">
        <v>392</v>
      </c>
      <c r="F3824" t="s">
        <v>391</v>
      </c>
      <c r="I3824">
        <v>1000</v>
      </c>
      <c r="K3824" t="s">
        <v>461</v>
      </c>
      <c r="L3824" t="s">
        <v>306</v>
      </c>
      <c r="M3824" t="s">
        <v>380</v>
      </c>
      <c r="N3824" t="str">
        <f>_xlfn.IFNA(INDEX('[1]Unit _Table'!B:B, MATCH(H3824, '[1]Unit _Table'!A1987:A2986)), "")</f>
        <v/>
      </c>
      <c r="O3824" t="s">
        <v>8</v>
      </c>
      <c r="S3824" t="b">
        <v>0</v>
      </c>
    </row>
    <row r="3825" spans="1:19">
      <c r="A3825" s="1">
        <v>3823</v>
      </c>
      <c r="B3825" t="s">
        <v>21</v>
      </c>
      <c r="C3825" t="s">
        <v>132</v>
      </c>
      <c r="D3825" t="s">
        <v>334</v>
      </c>
      <c r="E3825" t="s">
        <v>392</v>
      </c>
      <c r="F3825" t="s">
        <v>391</v>
      </c>
      <c r="I3825">
        <v>1000</v>
      </c>
      <c r="K3825" t="s">
        <v>378</v>
      </c>
      <c r="L3825" t="s">
        <v>306</v>
      </c>
      <c r="M3825" t="s">
        <v>305</v>
      </c>
      <c r="N3825" t="str">
        <f>_xlfn.IFNA(INDEX('[1]Unit _Table'!B:B, MATCH(H3825, '[1]Unit _Table'!A2674:A3673)), "")</f>
        <v/>
      </c>
      <c r="O3825" t="s">
        <v>8</v>
      </c>
      <c r="S3825" t="b">
        <v>0</v>
      </c>
    </row>
    <row r="3826" spans="1:19">
      <c r="A3826" s="1">
        <v>3824</v>
      </c>
      <c r="B3826" t="s">
        <v>21</v>
      </c>
      <c r="C3826" t="s">
        <v>190</v>
      </c>
      <c r="D3826" t="s">
        <v>334</v>
      </c>
      <c r="F3826" t="s">
        <v>391</v>
      </c>
      <c r="I3826" t="e">
        <f>IF(Table13[[#This Row],[Measurement_Kind]]="number", 1000, IF(Table13[[#This Row],[Measurement_Kind]]=OR("boolean", "str"), 1, "N/A"))</f>
        <v>#VALUE!</v>
      </c>
      <c r="N3826" t="str">
        <f>_xlfn.IFNA(INDEX('[1]Unit _Table'!B:B, MATCH(H3826, '[1]Unit _Table'!A:A)), "")</f>
        <v/>
      </c>
      <c r="O3826" t="s">
        <v>8</v>
      </c>
      <c r="S3826" t="b">
        <v>0</v>
      </c>
    </row>
    <row r="3827" spans="1:19">
      <c r="A3827" s="1">
        <v>3825</v>
      </c>
      <c r="B3827" t="s">
        <v>21</v>
      </c>
      <c r="C3827" t="s">
        <v>191</v>
      </c>
      <c r="D3827" t="s">
        <v>334</v>
      </c>
      <c r="F3827" t="s">
        <v>391</v>
      </c>
      <c r="I3827" t="e">
        <f>IF(Table13[[#This Row],[Measurement_Kind]]="number", 1000, IF(Table13[[#This Row],[Measurement_Kind]]=OR("boolean", "str"), 1, "N/A"))</f>
        <v>#VALUE!</v>
      </c>
      <c r="N3827" t="str">
        <f>_xlfn.IFNA(INDEX('[1]Unit _Table'!B:B, MATCH(H3827, '[1]Unit _Table'!A:A)), "")</f>
        <v/>
      </c>
      <c r="O3827" t="s">
        <v>8</v>
      </c>
      <c r="S3827" t="b">
        <v>0</v>
      </c>
    </row>
    <row r="3828" spans="1:19">
      <c r="A3828" s="1">
        <v>3826</v>
      </c>
      <c r="B3828" t="s">
        <v>21</v>
      </c>
      <c r="C3828" t="s">
        <v>192</v>
      </c>
      <c r="D3828" t="s">
        <v>334</v>
      </c>
      <c r="E3828" t="s">
        <v>392</v>
      </c>
      <c r="F3828" t="s">
        <v>391</v>
      </c>
      <c r="I3828">
        <v>1000</v>
      </c>
      <c r="K3828" t="s">
        <v>416</v>
      </c>
      <c r="L3828" t="s">
        <v>306</v>
      </c>
      <c r="M3828" t="s">
        <v>380</v>
      </c>
      <c r="N3828" t="str">
        <f>_xlfn.IFNA(INDEX('[1]Unit _Table'!B:B, MATCH(H3828, '[1]Unit _Table'!A2040:A3039)), "")</f>
        <v/>
      </c>
      <c r="O3828" t="s">
        <v>8</v>
      </c>
      <c r="S3828" t="b">
        <v>0</v>
      </c>
    </row>
    <row r="3829" spans="1:19">
      <c r="A3829" s="1">
        <v>3827</v>
      </c>
      <c r="B3829" t="s">
        <v>21</v>
      </c>
      <c r="C3829" t="s">
        <v>193</v>
      </c>
      <c r="D3829" t="s">
        <v>334</v>
      </c>
      <c r="F3829" t="s">
        <v>391</v>
      </c>
      <c r="I3829" t="e">
        <f>IF(Table13[[#This Row],[Measurement_Kind]]="number", 1000, IF(Table13[[#This Row],[Measurement_Kind]]=OR("boolean", "str"), 1, "N/A"))</f>
        <v>#VALUE!</v>
      </c>
      <c r="N3829" t="str">
        <f>_xlfn.IFNA(INDEX('[1]Unit _Table'!B:B, MATCH(H3829, '[1]Unit _Table'!A:A)), "")</f>
        <v/>
      </c>
      <c r="O3829" t="s">
        <v>8</v>
      </c>
      <c r="S3829" t="b">
        <v>0</v>
      </c>
    </row>
    <row r="3830" spans="1:19">
      <c r="A3830" s="1">
        <v>3828</v>
      </c>
      <c r="B3830" t="s">
        <v>21</v>
      </c>
      <c r="C3830" t="s">
        <v>194</v>
      </c>
      <c r="D3830" t="s">
        <v>334</v>
      </c>
      <c r="F3830" t="s">
        <v>391</v>
      </c>
      <c r="I3830" t="e">
        <f>IF(Table13[[#This Row],[Measurement_Kind]]="number", 1000, IF(Table13[[#This Row],[Measurement_Kind]]=OR("boolean", "str"), 1, "N/A"))</f>
        <v>#VALUE!</v>
      </c>
      <c r="N3830" t="str">
        <f>_xlfn.IFNA(INDEX('[1]Unit _Table'!B:B, MATCH(H3830, '[1]Unit _Table'!A:A)), "")</f>
        <v/>
      </c>
      <c r="O3830" t="s">
        <v>8</v>
      </c>
      <c r="S3830" t="b">
        <v>0</v>
      </c>
    </row>
    <row r="3831" spans="1:19">
      <c r="A3831" s="1">
        <v>3829</v>
      </c>
      <c r="B3831" t="s">
        <v>21</v>
      </c>
      <c r="C3831" t="s">
        <v>195</v>
      </c>
      <c r="D3831" t="s">
        <v>334</v>
      </c>
      <c r="F3831" t="s">
        <v>391</v>
      </c>
      <c r="I3831" t="e">
        <f>IF(Table13[[#This Row],[Measurement_Kind]]="number", 1000, IF(Table13[[#This Row],[Measurement_Kind]]=OR("boolean", "str"), 1, "N/A"))</f>
        <v>#VALUE!</v>
      </c>
      <c r="N3831" t="str">
        <f>_xlfn.IFNA(INDEX('[1]Unit _Table'!B:B, MATCH(H3831, '[1]Unit _Table'!A:A)), "")</f>
        <v/>
      </c>
      <c r="O3831" t="s">
        <v>8</v>
      </c>
      <c r="S3831" t="b">
        <v>0</v>
      </c>
    </row>
    <row r="3832" spans="1:19">
      <c r="A3832" s="1">
        <v>3830</v>
      </c>
      <c r="B3832" t="s">
        <v>21</v>
      </c>
      <c r="C3832" t="s">
        <v>196</v>
      </c>
      <c r="D3832" t="s">
        <v>334</v>
      </c>
      <c r="F3832" t="s">
        <v>391</v>
      </c>
      <c r="I3832" t="e">
        <f>IF(Table13[[#This Row],[Measurement_Kind]]="number", 1000, IF(Table13[[#This Row],[Measurement_Kind]]=OR("boolean", "str"), 1, "N/A"))</f>
        <v>#VALUE!</v>
      </c>
      <c r="N3832" t="str">
        <f>_xlfn.IFNA(INDEX('[1]Unit _Table'!B:B, MATCH(H3832, '[1]Unit _Table'!A:A)), "")</f>
        <v/>
      </c>
      <c r="O3832" t="s">
        <v>8</v>
      </c>
      <c r="S3832" t="b">
        <v>0</v>
      </c>
    </row>
    <row r="3833" spans="1:19">
      <c r="A3833" s="1">
        <v>3831</v>
      </c>
      <c r="B3833" t="s">
        <v>21</v>
      </c>
      <c r="C3833" t="s">
        <v>197</v>
      </c>
      <c r="D3833" t="s">
        <v>334</v>
      </c>
      <c r="E3833" t="s">
        <v>392</v>
      </c>
      <c r="F3833" t="s">
        <v>391</v>
      </c>
      <c r="I3833">
        <v>1</v>
      </c>
      <c r="K3833" t="s">
        <v>414</v>
      </c>
      <c r="L3833" t="s">
        <v>299</v>
      </c>
      <c r="M3833" t="s">
        <v>298</v>
      </c>
      <c r="N3833" t="str">
        <f>_xlfn.IFNA(INDEX('[1]Unit _Table'!B:B, MATCH(H3833, '[1]Unit _Table'!A2163:A3162)), "")</f>
        <v/>
      </c>
      <c r="O3833" t="s">
        <v>8</v>
      </c>
      <c r="S3833" t="b">
        <v>0</v>
      </c>
    </row>
    <row r="3834" spans="1:19">
      <c r="A3834" s="1">
        <v>3832</v>
      </c>
      <c r="B3834" t="s">
        <v>21</v>
      </c>
      <c r="C3834" t="s">
        <v>199</v>
      </c>
      <c r="D3834" t="s">
        <v>334</v>
      </c>
      <c r="F3834" t="s">
        <v>391</v>
      </c>
      <c r="I3834">
        <v>1</v>
      </c>
      <c r="N3834" t="str">
        <f>_xlfn.IFNA(INDEX('[1]Unit _Table'!B:B, MATCH(H3834, '[1]Unit _Table'!A:A)), "")</f>
        <v/>
      </c>
      <c r="O3834" t="s">
        <v>8</v>
      </c>
      <c r="S3834" t="b">
        <v>0</v>
      </c>
    </row>
    <row r="3835" spans="1:19">
      <c r="A3835" s="1">
        <v>3833</v>
      </c>
      <c r="B3835" t="s">
        <v>21</v>
      </c>
      <c r="C3835" t="s">
        <v>25</v>
      </c>
      <c r="D3835" t="s">
        <v>334</v>
      </c>
      <c r="F3835" t="s">
        <v>391</v>
      </c>
      <c r="I3835">
        <v>1</v>
      </c>
      <c r="N3835" t="str">
        <f>_xlfn.IFNA(INDEX('[1]Unit _Table'!B:B, MATCH(H3835, '[1]Unit _Table'!A:A)), "")</f>
        <v/>
      </c>
      <c r="O3835" t="s">
        <v>8</v>
      </c>
      <c r="S3835" t="b">
        <v>0</v>
      </c>
    </row>
    <row r="3836" spans="1:19">
      <c r="A3836" s="1">
        <v>3834</v>
      </c>
      <c r="B3836" t="s">
        <v>21</v>
      </c>
      <c r="C3836" t="s">
        <v>200</v>
      </c>
      <c r="D3836" t="s">
        <v>334</v>
      </c>
      <c r="E3836" t="s">
        <v>392</v>
      </c>
      <c r="F3836" t="s">
        <v>391</v>
      </c>
      <c r="I3836">
        <v>1</v>
      </c>
      <c r="K3836" t="s">
        <v>304</v>
      </c>
      <c r="L3836" t="s">
        <v>299</v>
      </c>
      <c r="M3836" t="s">
        <v>298</v>
      </c>
      <c r="N3836" t="str">
        <f>_xlfn.IFNA(INDEX('[1]Unit _Table'!B:B, MATCH(H3836, '[1]Unit _Table'!A2324:A3323)), "")</f>
        <v/>
      </c>
      <c r="O3836" t="s">
        <v>8</v>
      </c>
      <c r="S3836" t="b">
        <v>0</v>
      </c>
    </row>
    <row r="3837" spans="1:19">
      <c r="A3837" s="1">
        <v>3835</v>
      </c>
      <c r="B3837" t="s">
        <v>21</v>
      </c>
      <c r="C3837" t="s">
        <v>201</v>
      </c>
      <c r="D3837" t="s">
        <v>334</v>
      </c>
      <c r="E3837" t="s">
        <v>392</v>
      </c>
      <c r="F3837" t="s">
        <v>391</v>
      </c>
      <c r="I3837">
        <v>1</v>
      </c>
      <c r="K3837" t="s">
        <v>300</v>
      </c>
      <c r="L3837" t="s">
        <v>299</v>
      </c>
      <c r="M3837" t="s">
        <v>298</v>
      </c>
      <c r="N3837" t="str">
        <f>_xlfn.IFNA(INDEX('[1]Unit _Table'!B:B, MATCH(H3837, '[1]Unit _Table'!A4149:A5148)), "")</f>
        <v/>
      </c>
      <c r="O3837" t="s">
        <v>8</v>
      </c>
      <c r="S3837" t="b">
        <v>0</v>
      </c>
    </row>
    <row r="3838" spans="1:19">
      <c r="A3838" s="1">
        <v>3836</v>
      </c>
      <c r="B3838" t="s">
        <v>21</v>
      </c>
      <c r="C3838" t="s">
        <v>202</v>
      </c>
      <c r="D3838" t="s">
        <v>334</v>
      </c>
      <c r="E3838" t="s">
        <v>392</v>
      </c>
      <c r="F3838" t="s">
        <v>391</v>
      </c>
      <c r="H3838" t="s">
        <v>383</v>
      </c>
      <c r="I3838">
        <v>1000</v>
      </c>
      <c r="K3838" t="s">
        <v>386</v>
      </c>
      <c r="L3838" t="s">
        <v>306</v>
      </c>
      <c r="M3838" t="s">
        <v>380</v>
      </c>
      <c r="N3838" t="str">
        <f>_xlfn.IFNA(INDEX('[1]Unit _Table'!B:B, MATCH(H3838, '[1]Unit _Table'!$A$1:$A$1000)), "")</f>
        <v>fahrenheit</v>
      </c>
      <c r="O3838" t="s">
        <v>8</v>
      </c>
      <c r="S3838" t="b">
        <v>0</v>
      </c>
    </row>
    <row r="3839" spans="1:19">
      <c r="A3839" s="1">
        <v>3837</v>
      </c>
      <c r="B3839" t="s">
        <v>21</v>
      </c>
      <c r="C3839" t="s">
        <v>203</v>
      </c>
      <c r="D3839" t="s">
        <v>334</v>
      </c>
      <c r="E3839" t="s">
        <v>392</v>
      </c>
      <c r="F3839" t="s">
        <v>391</v>
      </c>
      <c r="H3839" t="s">
        <v>383</v>
      </c>
      <c r="I3839">
        <v>1000</v>
      </c>
      <c r="K3839" t="s">
        <v>385</v>
      </c>
      <c r="L3839" t="s">
        <v>306</v>
      </c>
      <c r="M3839" t="s">
        <v>380</v>
      </c>
      <c r="N3839" t="str">
        <f>_xlfn.IFNA(INDEX('[1]Unit _Table'!B:B, MATCH(H3839, '[1]Unit _Table'!$A$1:$A$1000)), "")</f>
        <v>fahrenheit</v>
      </c>
      <c r="O3839" t="s">
        <v>8</v>
      </c>
      <c r="S3839" t="b">
        <v>0</v>
      </c>
    </row>
    <row r="3840" spans="1:19">
      <c r="A3840" s="1">
        <v>3838</v>
      </c>
      <c r="B3840" t="s">
        <v>21</v>
      </c>
      <c r="C3840" t="s">
        <v>147</v>
      </c>
      <c r="D3840" t="s">
        <v>334</v>
      </c>
      <c r="E3840" t="s">
        <v>392</v>
      </c>
      <c r="F3840" t="s">
        <v>391</v>
      </c>
      <c r="I3840">
        <v>1000</v>
      </c>
      <c r="K3840" t="s">
        <v>307</v>
      </c>
      <c r="L3840" t="s">
        <v>376</v>
      </c>
      <c r="M3840" t="s">
        <v>305</v>
      </c>
      <c r="N3840" t="str">
        <f>_xlfn.IFNA(INDEX('[1]Unit _Table'!B:B, MATCH(H3840, '[1]Unit _Table'!A3030:A4029)), "")</f>
        <v/>
      </c>
      <c r="O3840" t="s">
        <v>8</v>
      </c>
      <c r="S3840" t="b">
        <v>0</v>
      </c>
    </row>
    <row r="3841" spans="1:19">
      <c r="A3841" s="1">
        <v>3839</v>
      </c>
      <c r="B3841" t="s">
        <v>21</v>
      </c>
      <c r="C3841" t="s">
        <v>204</v>
      </c>
      <c r="D3841" t="s">
        <v>334</v>
      </c>
      <c r="E3841" t="s">
        <v>392</v>
      </c>
      <c r="F3841" t="s">
        <v>391</v>
      </c>
      <c r="H3841" t="s">
        <v>383</v>
      </c>
      <c r="I3841">
        <v>1000</v>
      </c>
      <c r="K3841" t="s">
        <v>382</v>
      </c>
      <c r="L3841" t="s">
        <v>306</v>
      </c>
      <c r="M3841" t="s">
        <v>380</v>
      </c>
      <c r="N3841" t="str">
        <f>_xlfn.IFNA(INDEX('[1]Unit _Table'!B:B, MATCH(H3841, '[1]Unit _Table'!$A$1:$A$1000)), "")</f>
        <v>fahrenheit</v>
      </c>
      <c r="O3841" t="s">
        <v>8</v>
      </c>
      <c r="S3841" t="b">
        <v>0</v>
      </c>
    </row>
    <row r="3842" spans="1:19">
      <c r="A3842" s="1">
        <v>3840</v>
      </c>
      <c r="B3842" t="s">
        <v>21</v>
      </c>
      <c r="C3842" t="s">
        <v>205</v>
      </c>
      <c r="D3842" t="s">
        <v>334</v>
      </c>
      <c r="E3842" t="s">
        <v>392</v>
      </c>
      <c r="F3842" t="s">
        <v>391</v>
      </c>
      <c r="I3842">
        <v>1000</v>
      </c>
      <c r="K3842" t="s">
        <v>307</v>
      </c>
      <c r="L3842" t="s">
        <v>306</v>
      </c>
      <c r="M3842" t="s">
        <v>305</v>
      </c>
      <c r="N3842" t="str">
        <f>_xlfn.IFNA(INDEX('[1]Unit _Table'!B:B, MATCH(H3842, '[1]Unit _Table'!A3132:A4131)), "")</f>
        <v/>
      </c>
      <c r="O3842" t="s">
        <v>8</v>
      </c>
      <c r="S3842" t="b">
        <v>0</v>
      </c>
    </row>
    <row r="3843" spans="1:19">
      <c r="A3843" s="1">
        <v>3841</v>
      </c>
      <c r="B3843" t="s">
        <v>21</v>
      </c>
      <c r="C3843" t="s">
        <v>227</v>
      </c>
      <c r="D3843" t="s">
        <v>334</v>
      </c>
      <c r="E3843" t="s">
        <v>392</v>
      </c>
      <c r="F3843" t="s">
        <v>391</v>
      </c>
      <c r="I3843">
        <v>1000</v>
      </c>
      <c r="K3843" t="s">
        <v>307</v>
      </c>
      <c r="L3843" t="s">
        <v>306</v>
      </c>
      <c r="M3843" t="s">
        <v>305</v>
      </c>
      <c r="N3843" t="str">
        <f>_xlfn.IFNA(INDEX('[1]Unit _Table'!B:B, MATCH(H3843, '[1]Unit _Table'!A3149:A4148)), "")</f>
        <v/>
      </c>
      <c r="O3843" t="s">
        <v>8</v>
      </c>
      <c r="S3843" t="b">
        <v>0</v>
      </c>
    </row>
    <row r="3844" spans="1:19">
      <c r="A3844" s="1">
        <v>3842</v>
      </c>
      <c r="B3844" t="s">
        <v>105</v>
      </c>
      <c r="C3844" t="s">
        <v>206</v>
      </c>
      <c r="D3844" t="s">
        <v>334</v>
      </c>
      <c r="E3844" t="s">
        <v>392</v>
      </c>
      <c r="F3844" t="s">
        <v>391</v>
      </c>
      <c r="H3844" t="s">
        <v>383</v>
      </c>
      <c r="I3844">
        <v>1000</v>
      </c>
      <c r="K3844" t="s">
        <v>451</v>
      </c>
      <c r="L3844" t="s">
        <v>423</v>
      </c>
      <c r="M3844" t="s">
        <v>380</v>
      </c>
      <c r="N3844" t="str">
        <f>_xlfn.IFNA(INDEX('[1]Unit _Table'!B:B, MATCH(H3844, '[1]Unit _Table'!$A$1:$A$1000)), "")</f>
        <v>fahrenheit</v>
      </c>
      <c r="O3844" t="s">
        <v>8</v>
      </c>
      <c r="S3844" t="b">
        <v>0</v>
      </c>
    </row>
    <row r="3845" spans="1:19">
      <c r="A3845" s="1">
        <v>3843</v>
      </c>
      <c r="B3845" t="s">
        <v>105</v>
      </c>
      <c r="C3845" t="s">
        <v>207</v>
      </c>
      <c r="D3845" t="s">
        <v>334</v>
      </c>
      <c r="E3845" t="s">
        <v>392</v>
      </c>
      <c r="F3845" t="s">
        <v>391</v>
      </c>
      <c r="H3845" t="s">
        <v>383</v>
      </c>
      <c r="I3845">
        <v>1000</v>
      </c>
      <c r="K3845" t="s">
        <v>450</v>
      </c>
      <c r="L3845" t="s">
        <v>306</v>
      </c>
      <c r="M3845" t="s">
        <v>380</v>
      </c>
      <c r="N3845" t="str">
        <f>_xlfn.IFNA(INDEX('[1]Unit _Table'!B:B, MATCH(H3845, '[1]Unit _Table'!$A$1:$A$1000)), "")</f>
        <v>fahrenheit</v>
      </c>
      <c r="O3845" t="s">
        <v>8</v>
      </c>
      <c r="S3845" t="b">
        <v>0</v>
      </c>
    </row>
    <row r="3846" spans="1:19">
      <c r="A3846" s="1">
        <v>3844</v>
      </c>
      <c r="B3846" t="s">
        <v>105</v>
      </c>
      <c r="C3846" t="s">
        <v>219</v>
      </c>
      <c r="D3846" t="s">
        <v>334</v>
      </c>
      <c r="E3846" t="s">
        <v>392</v>
      </c>
      <c r="F3846" t="s">
        <v>391</v>
      </c>
      <c r="H3846" t="s">
        <v>383</v>
      </c>
      <c r="I3846">
        <v>1000</v>
      </c>
      <c r="K3846" t="s">
        <v>449</v>
      </c>
      <c r="L3846" t="s">
        <v>306</v>
      </c>
      <c r="M3846" t="s">
        <v>380</v>
      </c>
      <c r="N3846" t="str">
        <f>_xlfn.IFNA(INDEX('[1]Unit _Table'!B:B, MATCH(H3846, '[1]Unit _Table'!$A$1:$A$1000)), "")</f>
        <v>fahrenheit</v>
      </c>
      <c r="O3846" t="s">
        <v>8</v>
      </c>
      <c r="S3846" t="b">
        <v>0</v>
      </c>
    </row>
    <row r="3847" spans="1:19">
      <c r="A3847" s="1">
        <v>3845</v>
      </c>
      <c r="B3847" t="s">
        <v>105</v>
      </c>
      <c r="C3847" t="s">
        <v>220</v>
      </c>
      <c r="D3847" t="s">
        <v>334</v>
      </c>
      <c r="E3847" t="s">
        <v>392</v>
      </c>
      <c r="F3847" t="s">
        <v>391</v>
      </c>
      <c r="H3847" t="s">
        <v>383</v>
      </c>
      <c r="I3847">
        <v>1000</v>
      </c>
      <c r="K3847" t="s">
        <v>449</v>
      </c>
      <c r="L3847" t="s">
        <v>306</v>
      </c>
      <c r="M3847" t="s">
        <v>380</v>
      </c>
      <c r="N3847" t="str">
        <f>_xlfn.IFNA(INDEX('[1]Unit _Table'!B:B, MATCH(H3847, '[1]Unit _Table'!$A$1:$A$1000)), "")</f>
        <v>fahrenheit</v>
      </c>
      <c r="O3847" t="s">
        <v>8</v>
      </c>
      <c r="S3847" t="b">
        <v>0</v>
      </c>
    </row>
    <row r="3848" spans="1:19">
      <c r="A3848" s="1">
        <v>3846</v>
      </c>
      <c r="B3848" t="s">
        <v>105</v>
      </c>
      <c r="C3848" t="s">
        <v>464</v>
      </c>
      <c r="D3848" t="s">
        <v>334</v>
      </c>
      <c r="E3848" t="s">
        <v>392</v>
      </c>
      <c r="F3848" t="s">
        <v>391</v>
      </c>
      <c r="H3848" t="s">
        <v>383</v>
      </c>
      <c r="I3848">
        <v>1000</v>
      </c>
      <c r="K3848" t="s">
        <v>449</v>
      </c>
      <c r="L3848" t="s">
        <v>306</v>
      </c>
      <c r="M3848" t="s">
        <v>380</v>
      </c>
      <c r="N3848" t="str">
        <f>_xlfn.IFNA(INDEX('[1]Unit _Table'!B:B, MATCH(H3848, '[1]Unit _Table'!$A$1:$A$1000)), "")</f>
        <v>fahrenheit</v>
      </c>
      <c r="O3848" t="s">
        <v>8</v>
      </c>
      <c r="S3848" t="b">
        <v>0</v>
      </c>
    </row>
    <row r="3849" spans="1:19">
      <c r="A3849" s="1">
        <v>3847</v>
      </c>
      <c r="B3849" t="s">
        <v>105</v>
      </c>
      <c r="C3849" t="s">
        <v>209</v>
      </c>
      <c r="D3849" t="s">
        <v>334</v>
      </c>
      <c r="E3849" t="s">
        <v>392</v>
      </c>
      <c r="F3849" t="s">
        <v>391</v>
      </c>
      <c r="I3849">
        <v>1000</v>
      </c>
      <c r="K3849" t="s">
        <v>375</v>
      </c>
      <c r="L3849" t="s">
        <v>299</v>
      </c>
      <c r="M3849" t="s">
        <v>305</v>
      </c>
      <c r="N3849" t="str">
        <f>_xlfn.IFNA(INDEX('[1]Unit _Table'!B:B, MATCH(H3849, '[1]Unit _Table'!A3081:A4080)), "")</f>
        <v/>
      </c>
      <c r="O3849" t="s">
        <v>8</v>
      </c>
      <c r="S3849" t="b">
        <v>0</v>
      </c>
    </row>
    <row r="3850" spans="1:19">
      <c r="A3850" s="1">
        <v>3848</v>
      </c>
      <c r="B3850" t="s">
        <v>108</v>
      </c>
      <c r="C3850" t="s">
        <v>210</v>
      </c>
      <c r="D3850" t="s">
        <v>334</v>
      </c>
      <c r="E3850" t="s">
        <v>392</v>
      </c>
      <c r="F3850" t="s">
        <v>391</v>
      </c>
      <c r="I3850">
        <v>1000</v>
      </c>
      <c r="K3850" t="s">
        <v>381</v>
      </c>
      <c r="L3850" t="s">
        <v>306</v>
      </c>
      <c r="M3850" t="s">
        <v>380</v>
      </c>
      <c r="N3850" t="str">
        <f>_xlfn.IFNA(INDEX('[1]Unit _Table'!B:B, MATCH(H3850, '[1]Unit _Table'!A2570:A3569)), "")</f>
        <v/>
      </c>
      <c r="O3850" t="s">
        <v>8</v>
      </c>
      <c r="S3850" t="b">
        <v>0</v>
      </c>
    </row>
    <row r="3851" spans="1:19">
      <c r="A3851" s="1">
        <v>3849</v>
      </c>
      <c r="B3851" t="s">
        <v>108</v>
      </c>
      <c r="C3851" t="s">
        <v>240</v>
      </c>
      <c r="D3851" t="s">
        <v>334</v>
      </c>
      <c r="E3851" t="s">
        <v>392</v>
      </c>
      <c r="F3851" t="s">
        <v>391</v>
      </c>
      <c r="I3851">
        <v>1000</v>
      </c>
      <c r="K3851" t="s">
        <v>459</v>
      </c>
      <c r="L3851" t="s">
        <v>306</v>
      </c>
      <c r="M3851" t="s">
        <v>305</v>
      </c>
      <c r="N3851" t="str">
        <f>_xlfn.IFNA(INDEX('[1]Unit _Table'!B:B, MATCH(H3851, '[1]Unit _Table'!A2624:A3623)), "")</f>
        <v/>
      </c>
      <c r="O3851" t="s">
        <v>8</v>
      </c>
      <c r="S3851" t="b">
        <v>0</v>
      </c>
    </row>
    <row r="3852" spans="1:19">
      <c r="A3852" s="1">
        <v>3850</v>
      </c>
      <c r="B3852" t="s">
        <v>108</v>
      </c>
      <c r="C3852" t="s">
        <v>211</v>
      </c>
      <c r="D3852" t="s">
        <v>334</v>
      </c>
      <c r="E3852" t="s">
        <v>392</v>
      </c>
      <c r="F3852" t="s">
        <v>391</v>
      </c>
      <c r="I3852">
        <v>1000</v>
      </c>
      <c r="K3852" t="s">
        <v>377</v>
      </c>
      <c r="L3852" t="s">
        <v>306</v>
      </c>
      <c r="M3852" t="s">
        <v>305</v>
      </c>
      <c r="N3852" t="str">
        <f>_xlfn.IFNA(INDEX('[1]Unit _Table'!B:B, MATCH(H3852, '[1]Unit _Table'!A2961:A3960)), "")</f>
        <v/>
      </c>
      <c r="O3852" t="s">
        <v>8</v>
      </c>
      <c r="S3852" t="b">
        <v>0</v>
      </c>
    </row>
    <row r="3853" spans="1:19">
      <c r="A3853" s="1">
        <v>3851</v>
      </c>
      <c r="B3853" t="s">
        <v>31</v>
      </c>
      <c r="C3853" t="s">
        <v>32</v>
      </c>
      <c r="D3853" t="s">
        <v>334</v>
      </c>
      <c r="F3853" t="s">
        <v>308</v>
      </c>
      <c r="I3853" t="e">
        <f>IF(Table13[[#This Row],[Measurement_Kind]]="number", 1000, IF(Table13[[#This Row],[Measurement_Kind]]=OR("boolean", "str"), 1, "N/A"))</f>
        <v>#VALUE!</v>
      </c>
      <c r="N3853" t="str">
        <f>_xlfn.IFNA(INDEX('[1]Unit _Table'!B:B, MATCH(H3853, '[1]Unit _Table'!A:A)), "")</f>
        <v/>
      </c>
      <c r="O3853" t="s">
        <v>8</v>
      </c>
      <c r="S3853" t="b">
        <v>0</v>
      </c>
    </row>
    <row r="3854" spans="1:19">
      <c r="A3854" s="1">
        <v>3852</v>
      </c>
      <c r="B3854" t="s">
        <v>31</v>
      </c>
      <c r="C3854" t="s">
        <v>753</v>
      </c>
      <c r="D3854" t="s">
        <v>334</v>
      </c>
      <c r="F3854" t="s">
        <v>308</v>
      </c>
      <c r="I3854" t="e">
        <f>IF(Table13[[#This Row],[Measurement_Kind]]="number", 1000, IF(Table13[[#This Row],[Measurement_Kind]]=OR("boolean", "str"), 1, "N/A"))</f>
        <v>#VALUE!</v>
      </c>
      <c r="N3854" t="str">
        <f>_xlfn.IFNA(INDEX('[1]Unit _Table'!B:B, MATCH(H3854, '[1]Unit _Table'!A:A)), "")</f>
        <v/>
      </c>
      <c r="O3854" t="s">
        <v>8</v>
      </c>
      <c r="S3854" t="b">
        <v>0</v>
      </c>
    </row>
    <row r="3855" spans="1:19">
      <c r="A3855" s="1">
        <v>3853</v>
      </c>
      <c r="B3855" t="s">
        <v>111</v>
      </c>
      <c r="C3855" t="s">
        <v>112</v>
      </c>
      <c r="D3855" t="s">
        <v>334</v>
      </c>
      <c r="F3855" t="s">
        <v>308</v>
      </c>
      <c r="I3855" t="e">
        <f>IF(Table13[[#This Row],[Measurement_Kind]]="number", 1000, IF(Table13[[#This Row],[Measurement_Kind]]=OR("boolean", "str"), 1, "N/A"))</f>
        <v>#VALUE!</v>
      </c>
      <c r="N3855" t="str">
        <f>_xlfn.IFNA(INDEX('[1]Unit _Table'!B:B, MATCH(H3855, '[1]Unit _Table'!A:A)), "")</f>
        <v/>
      </c>
      <c r="O3855" t="s">
        <v>8</v>
      </c>
      <c r="S3855" t="b">
        <v>0</v>
      </c>
    </row>
    <row r="3856" spans="1:19">
      <c r="A3856" s="1">
        <v>3854</v>
      </c>
      <c r="B3856" t="s">
        <v>111</v>
      </c>
      <c r="C3856" t="s">
        <v>113</v>
      </c>
      <c r="D3856" t="s">
        <v>334</v>
      </c>
      <c r="F3856" t="s">
        <v>308</v>
      </c>
      <c r="I3856" t="e">
        <f>IF(Table13[[#This Row],[Measurement_Kind]]="number", 1000, IF(Table13[[#This Row],[Measurement_Kind]]=OR("boolean", "str"), 1, "N/A"))</f>
        <v>#VALUE!</v>
      </c>
      <c r="N3856" t="str">
        <f>_xlfn.IFNA(INDEX('[1]Unit _Table'!B:B, MATCH(H3856, '[1]Unit _Table'!A:A)), "")</f>
        <v/>
      </c>
      <c r="O3856" t="s">
        <v>8</v>
      </c>
      <c r="S3856" t="b">
        <v>0</v>
      </c>
    </row>
    <row r="3857" spans="1:19">
      <c r="A3857" s="1">
        <v>3855</v>
      </c>
      <c r="B3857" t="s">
        <v>33</v>
      </c>
      <c r="C3857" t="s">
        <v>34</v>
      </c>
      <c r="D3857" t="s">
        <v>334</v>
      </c>
      <c r="F3857" t="s">
        <v>308</v>
      </c>
      <c r="I3857" t="e">
        <f>IF(Table13[[#This Row],[Measurement_Kind]]="number", 1000, IF(Table13[[#This Row],[Measurement_Kind]]=OR("boolean", "str"), 1, "N/A"))</f>
        <v>#VALUE!</v>
      </c>
      <c r="N3857" t="str">
        <f>_xlfn.IFNA(INDEX('[1]Unit _Table'!B:B, MATCH(H3857, '[1]Unit _Table'!A:A)), "")</f>
        <v/>
      </c>
      <c r="O3857" t="s">
        <v>8</v>
      </c>
      <c r="S3857" t="b">
        <v>0</v>
      </c>
    </row>
    <row r="3858" spans="1:19">
      <c r="A3858" s="1">
        <v>3856</v>
      </c>
      <c r="B3858" t="s">
        <v>33</v>
      </c>
      <c r="C3858" t="s">
        <v>38</v>
      </c>
      <c r="D3858" t="s">
        <v>334</v>
      </c>
      <c r="F3858" t="s">
        <v>308</v>
      </c>
      <c r="I3858" t="e">
        <f>IF(Table13[[#This Row],[Measurement_Kind]]="number", 1000, IF(Table13[[#This Row],[Measurement_Kind]]=OR("boolean", "str"), 1, "N/A"))</f>
        <v>#VALUE!</v>
      </c>
      <c r="N3858" t="str">
        <f>_xlfn.IFNA(INDEX('[1]Unit _Table'!B:B, MATCH(H3858, '[1]Unit _Table'!A:A)), "")</f>
        <v/>
      </c>
      <c r="O3858" t="s">
        <v>8</v>
      </c>
      <c r="S3858" t="b">
        <v>0</v>
      </c>
    </row>
    <row r="3859" spans="1:19">
      <c r="A3859" s="1">
        <v>3857</v>
      </c>
      <c r="B3859" t="s">
        <v>33</v>
      </c>
      <c r="C3859" t="s">
        <v>216</v>
      </c>
      <c r="D3859" t="s">
        <v>334</v>
      </c>
      <c r="F3859" t="s">
        <v>308</v>
      </c>
      <c r="I3859">
        <v>1</v>
      </c>
      <c r="M3859" t="s">
        <v>305</v>
      </c>
      <c r="N3859" t="str">
        <f>_xlfn.IFNA(INDEX('[1]Unit _Table'!B:B, MATCH(H3859, '[1]Unit _Table'!A:A)), "")</f>
        <v/>
      </c>
      <c r="O3859" t="s">
        <v>8</v>
      </c>
      <c r="S3859" t="b">
        <v>0</v>
      </c>
    </row>
    <row r="3860" spans="1:19">
      <c r="A3860" s="1">
        <v>3858</v>
      </c>
      <c r="B3860" t="s">
        <v>33</v>
      </c>
      <c r="C3860" t="s">
        <v>214</v>
      </c>
      <c r="D3860" t="s">
        <v>334</v>
      </c>
      <c r="F3860" t="s">
        <v>308</v>
      </c>
      <c r="I3860">
        <v>1</v>
      </c>
      <c r="M3860" t="s">
        <v>305</v>
      </c>
      <c r="N3860" t="str">
        <f>_xlfn.IFNA(INDEX('[1]Unit _Table'!B:B, MATCH(H3860, '[1]Unit _Table'!A:A)), "")</f>
        <v/>
      </c>
      <c r="O3860" t="s">
        <v>8</v>
      </c>
      <c r="S3860" t="b">
        <v>0</v>
      </c>
    </row>
    <row r="3861" spans="1:19">
      <c r="A3861" s="1">
        <v>3859</v>
      </c>
      <c r="B3861" t="s">
        <v>33</v>
      </c>
      <c r="C3861" t="s">
        <v>213</v>
      </c>
      <c r="D3861" t="s">
        <v>334</v>
      </c>
      <c r="F3861" t="s">
        <v>308</v>
      </c>
      <c r="I3861" t="e">
        <f>IF(Table13[[#This Row],[Measurement_Kind]]="number", 1000, IF(Table13[[#This Row],[Measurement_Kind]]=OR("boolean", "str"), 1, "N/A"))</f>
        <v>#VALUE!</v>
      </c>
      <c r="L3861" t="s">
        <v>306</v>
      </c>
      <c r="M3861" t="s">
        <v>305</v>
      </c>
      <c r="N3861" t="str">
        <f>_xlfn.IFNA(INDEX('[1]Unit _Table'!B:B, MATCH(H3861, '[1]Unit _Table'!A:A)), "")</f>
        <v/>
      </c>
      <c r="O3861" t="s">
        <v>8</v>
      </c>
      <c r="S3861" t="b">
        <v>0</v>
      </c>
    </row>
    <row r="3862" spans="1:19">
      <c r="A3862" s="1">
        <v>3860</v>
      </c>
      <c r="B3862" t="s">
        <v>33</v>
      </c>
      <c r="C3862" t="s">
        <v>233</v>
      </c>
      <c r="D3862" t="s">
        <v>334</v>
      </c>
      <c r="F3862" t="s">
        <v>308</v>
      </c>
      <c r="I3862" t="e">
        <f>IF(Table13[[#This Row],[Measurement_Kind]]="number", 1000, IF(Table13[[#This Row],[Measurement_Kind]]=OR("boolean", "str"), 1, "N/A"))</f>
        <v>#VALUE!</v>
      </c>
      <c r="N3862" t="str">
        <f>_xlfn.IFNA(INDEX('[1]Unit _Table'!B:B, MATCH(H3862, '[1]Unit _Table'!A:A)), "")</f>
        <v/>
      </c>
      <c r="O3862" t="s">
        <v>8</v>
      </c>
      <c r="S3862" t="b">
        <v>0</v>
      </c>
    </row>
    <row r="3863" spans="1:19">
      <c r="A3863" s="1">
        <v>3861</v>
      </c>
      <c r="B3863" t="s">
        <v>33</v>
      </c>
      <c r="C3863" t="s">
        <v>234</v>
      </c>
      <c r="D3863" t="s">
        <v>334</v>
      </c>
      <c r="F3863" t="s">
        <v>308</v>
      </c>
      <c r="I3863">
        <v>1</v>
      </c>
      <c r="M3863" t="s">
        <v>305</v>
      </c>
      <c r="N3863" t="str">
        <f>_xlfn.IFNA(INDEX('[1]Unit _Table'!B:B, MATCH(H3863, '[1]Unit _Table'!A:A)), "")</f>
        <v/>
      </c>
      <c r="O3863" t="s">
        <v>8</v>
      </c>
      <c r="S3863" t="b">
        <v>0</v>
      </c>
    </row>
    <row r="3864" spans="1:19">
      <c r="A3864" s="1">
        <v>3862</v>
      </c>
      <c r="B3864" t="s">
        <v>33</v>
      </c>
      <c r="C3864" t="s">
        <v>263</v>
      </c>
      <c r="D3864" t="s">
        <v>334</v>
      </c>
      <c r="F3864" t="s">
        <v>308</v>
      </c>
      <c r="I3864" t="e">
        <f>IF(Table13[[#This Row],[Measurement_Kind]]="number", 1000, IF(Table13[[#This Row],[Measurement_Kind]]=OR("boolean", "str"), 1, "N/A"))</f>
        <v>#VALUE!</v>
      </c>
      <c r="N3864" t="str">
        <f>_xlfn.IFNA(INDEX('[1]Unit _Table'!B:B, MATCH(H3864, '[1]Unit _Table'!A:A)), "")</f>
        <v/>
      </c>
      <c r="O3864" t="s">
        <v>8</v>
      </c>
      <c r="S3864" t="b">
        <v>0</v>
      </c>
    </row>
    <row r="3865" spans="1:19">
      <c r="A3865" s="1">
        <v>3863</v>
      </c>
      <c r="B3865" t="s">
        <v>33</v>
      </c>
      <c r="C3865" t="s">
        <v>215</v>
      </c>
      <c r="D3865" t="s">
        <v>334</v>
      </c>
      <c r="F3865" t="s">
        <v>308</v>
      </c>
      <c r="I3865">
        <v>1</v>
      </c>
      <c r="M3865" t="s">
        <v>305</v>
      </c>
      <c r="N3865" t="str">
        <f>_xlfn.IFNA(INDEX('[1]Unit _Table'!B:B, MATCH(H3865, '[1]Unit _Table'!A:A)), "")</f>
        <v/>
      </c>
      <c r="O3865" t="s">
        <v>8</v>
      </c>
      <c r="S3865" t="b">
        <v>0</v>
      </c>
    </row>
    <row r="3866" spans="1:19">
      <c r="A3866" s="1">
        <v>3864</v>
      </c>
      <c r="B3866" t="s">
        <v>33</v>
      </c>
      <c r="C3866" t="s">
        <v>35</v>
      </c>
      <c r="D3866" t="s">
        <v>334</v>
      </c>
      <c r="F3866" t="s">
        <v>308</v>
      </c>
      <c r="I3866" t="e">
        <f>IF(Table13[[#This Row],[Measurement_Kind]]="number", 1000, IF(Table13[[#This Row],[Measurement_Kind]]=OR("boolean", "str"), 1, "N/A"))</f>
        <v>#VALUE!</v>
      </c>
      <c r="N3866" t="str">
        <f>_xlfn.IFNA(INDEX('[1]Unit _Table'!B:B, MATCH(H3866, '[1]Unit _Table'!A:A)), "")</f>
        <v/>
      </c>
      <c r="O3866" t="s">
        <v>8</v>
      </c>
      <c r="S3866" t="b">
        <v>0</v>
      </c>
    </row>
    <row r="3867" spans="1:19">
      <c r="A3867" s="1">
        <v>3865</v>
      </c>
      <c r="B3867" t="s">
        <v>33</v>
      </c>
      <c r="C3867" t="s">
        <v>479</v>
      </c>
      <c r="D3867" t="s">
        <v>334</v>
      </c>
      <c r="F3867" t="s">
        <v>308</v>
      </c>
      <c r="I3867" t="e">
        <f>IF(Table13[[#This Row],[Measurement_Kind]]="number", 1000, IF(Table13[[#This Row],[Measurement_Kind]]=OR("boolean", "str"), 1, "N/A"))</f>
        <v>#VALUE!</v>
      </c>
      <c r="N3867" t="str">
        <f>_xlfn.IFNA(INDEX('[1]Unit _Table'!B:B, MATCH(H3867, '[1]Unit _Table'!A:A)), "")</f>
        <v/>
      </c>
      <c r="O3867" t="s">
        <v>8</v>
      </c>
      <c r="S3867" t="b">
        <v>0</v>
      </c>
    </row>
    <row r="3868" spans="1:19">
      <c r="A3868" s="1">
        <v>3866</v>
      </c>
      <c r="B3868" t="s">
        <v>45</v>
      </c>
      <c r="C3868" t="s">
        <v>47</v>
      </c>
      <c r="D3868" t="s">
        <v>334</v>
      </c>
      <c r="F3868" t="s">
        <v>308</v>
      </c>
      <c r="I3868" t="e">
        <f>IF(Table13[[#This Row],[Measurement_Kind]]="number", 1000, IF(Table13[[#This Row],[Measurement_Kind]]=OR("boolean", "str"), 1, "N/A"))</f>
        <v>#VALUE!</v>
      </c>
      <c r="N3868" t="str">
        <f>_xlfn.IFNA(INDEX('[1]Unit _Table'!B:B, MATCH(H3868, '[1]Unit _Table'!A:A)), "")</f>
        <v/>
      </c>
      <c r="O3868" t="s">
        <v>8</v>
      </c>
      <c r="S3868" t="b">
        <v>0</v>
      </c>
    </row>
    <row r="3869" spans="1:19">
      <c r="A3869" s="1">
        <v>3867</v>
      </c>
      <c r="B3869" t="s">
        <v>45</v>
      </c>
      <c r="C3869" t="s">
        <v>48</v>
      </c>
      <c r="D3869" t="s">
        <v>334</v>
      </c>
      <c r="F3869" t="s">
        <v>308</v>
      </c>
      <c r="I3869" t="e">
        <f>IF(Table13[[#This Row],[Measurement_Kind]]="number", 1000, IF(Table13[[#This Row],[Measurement_Kind]]=OR("boolean", "str"), 1, "N/A"))</f>
        <v>#VALUE!</v>
      </c>
      <c r="N3869" t="str">
        <f>_xlfn.IFNA(INDEX('[1]Unit _Table'!B:B, MATCH(H3869, '[1]Unit _Table'!A:A)), "")</f>
        <v/>
      </c>
      <c r="O3869" t="s">
        <v>8</v>
      </c>
      <c r="S3869" t="b">
        <v>0</v>
      </c>
    </row>
    <row r="3870" spans="1:19">
      <c r="A3870" s="1">
        <v>3868</v>
      </c>
      <c r="B3870" t="s">
        <v>45</v>
      </c>
      <c r="C3870" t="s">
        <v>49</v>
      </c>
      <c r="D3870" t="s">
        <v>334</v>
      </c>
      <c r="F3870" t="s">
        <v>308</v>
      </c>
      <c r="I3870" t="e">
        <f>IF(Table13[[#This Row],[Measurement_Kind]]="number", 1000, IF(Table13[[#This Row],[Measurement_Kind]]=OR("boolean", "str"), 1, "N/A"))</f>
        <v>#VALUE!</v>
      </c>
      <c r="N3870" t="str">
        <f>_xlfn.IFNA(INDEX('[1]Unit _Table'!B:B, MATCH(H3870, '[1]Unit _Table'!A:A)), "")</f>
        <v/>
      </c>
      <c r="O3870" t="s">
        <v>8</v>
      </c>
      <c r="S3870" t="b">
        <v>0</v>
      </c>
    </row>
    <row r="3871" spans="1:19">
      <c r="A3871" s="1">
        <v>3869</v>
      </c>
      <c r="B3871" t="s">
        <v>45</v>
      </c>
      <c r="C3871" t="s">
        <v>50</v>
      </c>
      <c r="D3871" t="s">
        <v>334</v>
      </c>
      <c r="F3871" t="s">
        <v>308</v>
      </c>
      <c r="I3871" t="e">
        <f>IF(Table13[[#This Row],[Measurement_Kind]]="number", 1000, IF(Table13[[#This Row],[Measurement_Kind]]=OR("boolean", "str"), 1, "N/A"))</f>
        <v>#VALUE!</v>
      </c>
      <c r="N3871" t="str">
        <f>_xlfn.IFNA(INDEX('[1]Unit _Table'!B:B, MATCH(H3871, '[1]Unit _Table'!A:A)), "")</f>
        <v/>
      </c>
      <c r="O3871" t="s">
        <v>8</v>
      </c>
      <c r="S3871" t="b">
        <v>0</v>
      </c>
    </row>
    <row r="3872" spans="1:19">
      <c r="A3872" s="1">
        <v>3870</v>
      </c>
      <c r="B3872" t="s">
        <v>45</v>
      </c>
      <c r="C3872" t="s">
        <v>52</v>
      </c>
      <c r="D3872" t="s">
        <v>334</v>
      </c>
      <c r="F3872" t="s">
        <v>308</v>
      </c>
      <c r="I3872" t="e">
        <f>IF(Table13[[#This Row],[Measurement_Kind]]="number", 1000, IF(Table13[[#This Row],[Measurement_Kind]]=OR("boolean", "str"), 1, "N/A"))</f>
        <v>#VALUE!</v>
      </c>
      <c r="N3872" t="str">
        <f>_xlfn.IFNA(INDEX('[1]Unit _Table'!B:B, MATCH(H3872, '[1]Unit _Table'!A:A)), "")</f>
        <v/>
      </c>
      <c r="O3872" t="s">
        <v>8</v>
      </c>
      <c r="S3872" t="b">
        <v>0</v>
      </c>
    </row>
    <row r="3873" spans="1:19">
      <c r="A3873" s="1">
        <v>3871</v>
      </c>
      <c r="B3873" t="s">
        <v>45</v>
      </c>
      <c r="C3873" t="s">
        <v>53</v>
      </c>
      <c r="D3873" t="s">
        <v>334</v>
      </c>
      <c r="F3873" t="s">
        <v>308</v>
      </c>
      <c r="I3873" t="e">
        <f>IF(Table13[[#This Row],[Measurement_Kind]]="number", 1000, IF(Table13[[#This Row],[Measurement_Kind]]=OR("boolean", "str"), 1, "N/A"))</f>
        <v>#VALUE!</v>
      </c>
      <c r="N3873" t="str">
        <f>_xlfn.IFNA(INDEX('[1]Unit _Table'!B:B, MATCH(H3873, '[1]Unit _Table'!A:A)), "")</f>
        <v/>
      </c>
      <c r="O3873" t="s">
        <v>8</v>
      </c>
      <c r="S3873" t="b">
        <v>0</v>
      </c>
    </row>
    <row r="3874" spans="1:19">
      <c r="A3874" s="1">
        <v>3872</v>
      </c>
      <c r="B3874" t="s">
        <v>45</v>
      </c>
      <c r="C3874" t="s">
        <v>54</v>
      </c>
      <c r="D3874" t="s">
        <v>334</v>
      </c>
      <c r="F3874" t="s">
        <v>308</v>
      </c>
      <c r="I3874" t="e">
        <f>IF(Table13[[#This Row],[Measurement_Kind]]="number", 1000, IF(Table13[[#This Row],[Measurement_Kind]]=OR("boolean", "str"), 1, "N/A"))</f>
        <v>#VALUE!</v>
      </c>
      <c r="N3874" t="str">
        <f>_xlfn.IFNA(INDEX('[1]Unit _Table'!B:B, MATCH(H3874, '[1]Unit _Table'!A:A)), "")</f>
        <v/>
      </c>
      <c r="O3874" t="s">
        <v>8</v>
      </c>
      <c r="S3874" t="b">
        <v>0</v>
      </c>
    </row>
    <row r="3875" spans="1:19">
      <c r="A3875" s="1">
        <v>3873</v>
      </c>
      <c r="B3875" t="s">
        <v>45</v>
      </c>
      <c r="C3875" t="s">
        <v>55</v>
      </c>
      <c r="D3875" t="s">
        <v>334</v>
      </c>
      <c r="F3875" t="s">
        <v>308</v>
      </c>
      <c r="I3875" t="e">
        <f>IF(Table13[[#This Row],[Measurement_Kind]]="number", 1000, IF(Table13[[#This Row],[Measurement_Kind]]=OR("boolean", "str"), 1, "N/A"))</f>
        <v>#VALUE!</v>
      </c>
      <c r="N3875" t="str">
        <f>_xlfn.IFNA(INDEX('[1]Unit _Table'!B:B, MATCH(H3875, '[1]Unit _Table'!A:A)), "")</f>
        <v/>
      </c>
      <c r="O3875" t="s">
        <v>8</v>
      </c>
      <c r="S3875" t="b">
        <v>0</v>
      </c>
    </row>
    <row r="3876" spans="1:19">
      <c r="A3876" s="1">
        <v>3874</v>
      </c>
      <c r="B3876" t="s">
        <v>45</v>
      </c>
      <c r="C3876" t="s">
        <v>56</v>
      </c>
      <c r="D3876" t="s">
        <v>334</v>
      </c>
      <c r="F3876" t="s">
        <v>308</v>
      </c>
      <c r="I3876" t="e">
        <f>IF(Table13[[#This Row],[Measurement_Kind]]="number", 1000, IF(Table13[[#This Row],[Measurement_Kind]]=OR("boolean", "str"), 1, "N/A"))</f>
        <v>#VALUE!</v>
      </c>
      <c r="N3876" t="str">
        <f>_xlfn.IFNA(INDEX('[1]Unit _Table'!B:B, MATCH(H3876, '[1]Unit _Table'!A:A)), "")</f>
        <v/>
      </c>
      <c r="O3876" t="s">
        <v>8</v>
      </c>
      <c r="S3876" t="b">
        <v>0</v>
      </c>
    </row>
    <row r="3877" spans="1:19">
      <c r="A3877" s="1">
        <v>3875</v>
      </c>
      <c r="B3877" t="s">
        <v>45</v>
      </c>
      <c r="C3877" t="s">
        <v>57</v>
      </c>
      <c r="D3877" t="s">
        <v>334</v>
      </c>
      <c r="F3877" t="s">
        <v>308</v>
      </c>
      <c r="I3877" t="e">
        <f>IF(Table13[[#This Row],[Measurement_Kind]]="number", 1000, IF(Table13[[#This Row],[Measurement_Kind]]=OR("boolean", "str"), 1, "N/A"))</f>
        <v>#VALUE!</v>
      </c>
      <c r="N3877" t="str">
        <f>_xlfn.IFNA(INDEX('[1]Unit _Table'!B:B, MATCH(H3877, '[1]Unit _Table'!A:A)), "")</f>
        <v/>
      </c>
      <c r="O3877" t="s">
        <v>8</v>
      </c>
      <c r="S3877" t="b">
        <v>0</v>
      </c>
    </row>
    <row r="3878" spans="1:19">
      <c r="A3878" s="1">
        <v>3876</v>
      </c>
      <c r="B3878" t="s">
        <v>45</v>
      </c>
      <c r="C3878" t="s">
        <v>58</v>
      </c>
      <c r="D3878" t="s">
        <v>334</v>
      </c>
      <c r="F3878" t="s">
        <v>308</v>
      </c>
      <c r="I3878" t="e">
        <f>IF(Table13[[#This Row],[Measurement_Kind]]="number", 1000, IF(Table13[[#This Row],[Measurement_Kind]]=OR("boolean", "str"), 1, "N/A"))</f>
        <v>#VALUE!</v>
      </c>
      <c r="N3878" t="str">
        <f>_xlfn.IFNA(INDEX('[1]Unit _Table'!B:B, MATCH(H3878, '[1]Unit _Table'!A:A)), "")</f>
        <v/>
      </c>
      <c r="O3878" t="s">
        <v>8</v>
      </c>
      <c r="S3878" t="b">
        <v>0</v>
      </c>
    </row>
    <row r="3879" spans="1:19">
      <c r="A3879" s="1">
        <v>3877</v>
      </c>
      <c r="B3879" t="s">
        <v>45</v>
      </c>
      <c r="C3879" t="s">
        <v>59</v>
      </c>
      <c r="D3879" t="s">
        <v>334</v>
      </c>
      <c r="F3879" t="s">
        <v>308</v>
      </c>
      <c r="I3879" t="e">
        <f>IF(Table13[[#This Row],[Measurement_Kind]]="number", 1000, IF(Table13[[#This Row],[Measurement_Kind]]=OR("boolean", "str"), 1, "N/A"))</f>
        <v>#VALUE!</v>
      </c>
      <c r="N3879" t="str">
        <f>_xlfn.IFNA(INDEX('[1]Unit _Table'!B:B, MATCH(H3879, '[1]Unit _Table'!A:A)), "")</f>
        <v/>
      </c>
      <c r="O3879" t="s">
        <v>8</v>
      </c>
      <c r="S3879" t="b">
        <v>0</v>
      </c>
    </row>
    <row r="3880" spans="1:19">
      <c r="A3880" s="1">
        <v>3878</v>
      </c>
      <c r="B3880" t="s">
        <v>45</v>
      </c>
      <c r="C3880" t="s">
        <v>60</v>
      </c>
      <c r="D3880" t="s">
        <v>334</v>
      </c>
      <c r="F3880" t="s">
        <v>308</v>
      </c>
      <c r="I3880" t="e">
        <f>IF(Table13[[#This Row],[Measurement_Kind]]="number", 1000, IF(Table13[[#This Row],[Measurement_Kind]]=OR("boolean", "str"), 1, "N/A"))</f>
        <v>#VALUE!</v>
      </c>
      <c r="N3880" t="str">
        <f>_xlfn.IFNA(INDEX('[1]Unit _Table'!B:B, MATCH(H3880, '[1]Unit _Table'!A:A)), "")</f>
        <v/>
      </c>
      <c r="O3880" t="s">
        <v>8</v>
      </c>
      <c r="S3880" t="b">
        <v>0</v>
      </c>
    </row>
    <row r="3881" spans="1:19">
      <c r="A3881" s="1">
        <v>3879</v>
      </c>
      <c r="B3881" t="s">
        <v>45</v>
      </c>
      <c r="C3881" t="s">
        <v>120</v>
      </c>
      <c r="D3881" t="s">
        <v>334</v>
      </c>
      <c r="F3881" t="s">
        <v>308</v>
      </c>
      <c r="I3881" t="e">
        <f>IF(Table13[[#This Row],[Measurement_Kind]]="number", 1000, IF(Table13[[#This Row],[Measurement_Kind]]=OR("boolean", "str"), 1, "N/A"))</f>
        <v>#VALUE!</v>
      </c>
      <c r="N3881" t="str">
        <f>_xlfn.IFNA(INDEX('[1]Unit _Table'!B:B, MATCH(H3881, '[1]Unit _Table'!A:A)), "")</f>
        <v/>
      </c>
      <c r="O3881" t="s">
        <v>8</v>
      </c>
      <c r="S3881" t="b">
        <v>0</v>
      </c>
    </row>
    <row r="3882" spans="1:19">
      <c r="A3882" s="1">
        <v>3880</v>
      </c>
      <c r="B3882" t="s">
        <v>45</v>
      </c>
      <c r="C3882" t="s">
        <v>61</v>
      </c>
      <c r="D3882" t="s">
        <v>334</v>
      </c>
      <c r="F3882" t="s">
        <v>308</v>
      </c>
      <c r="I3882" t="e">
        <f>IF(Table13[[#This Row],[Measurement_Kind]]="number", 1000, IF(Table13[[#This Row],[Measurement_Kind]]=OR("boolean", "str"), 1, "N/A"))</f>
        <v>#VALUE!</v>
      </c>
      <c r="N3882" t="str">
        <f>_xlfn.IFNA(INDEX('[1]Unit _Table'!B:B, MATCH(H3882, '[1]Unit _Table'!A:A)), "")</f>
        <v/>
      </c>
      <c r="O3882" t="s">
        <v>8</v>
      </c>
      <c r="S3882" t="b">
        <v>0</v>
      </c>
    </row>
    <row r="3883" spans="1:19">
      <c r="A3883" s="1">
        <v>3881</v>
      </c>
      <c r="B3883" t="s">
        <v>45</v>
      </c>
      <c r="C3883" t="s">
        <v>62</v>
      </c>
      <c r="D3883" t="s">
        <v>334</v>
      </c>
      <c r="F3883" t="s">
        <v>308</v>
      </c>
      <c r="I3883" t="e">
        <f>IF(Table13[[#This Row],[Measurement_Kind]]="number", 1000, IF(Table13[[#This Row],[Measurement_Kind]]=OR("boolean", "str"), 1, "N/A"))</f>
        <v>#VALUE!</v>
      </c>
      <c r="N3883" t="str">
        <f>_xlfn.IFNA(INDEX('[1]Unit _Table'!B:B, MATCH(H3883, '[1]Unit _Table'!A:A)), "")</f>
        <v/>
      </c>
      <c r="O3883" t="s">
        <v>8</v>
      </c>
      <c r="S3883" t="b">
        <v>0</v>
      </c>
    </row>
    <row r="3884" spans="1:19">
      <c r="A3884" s="1">
        <v>3882</v>
      </c>
      <c r="B3884" t="s">
        <v>45</v>
      </c>
      <c r="C3884" t="s">
        <v>63</v>
      </c>
      <c r="D3884" t="s">
        <v>334</v>
      </c>
      <c r="F3884" t="s">
        <v>308</v>
      </c>
      <c r="I3884">
        <v>1</v>
      </c>
      <c r="L3884" t="s">
        <v>541</v>
      </c>
      <c r="M3884" t="s">
        <v>298</v>
      </c>
      <c r="N3884" t="str">
        <f>_xlfn.IFNA(INDEX('[1]Unit _Table'!B:B, MATCH(H3884, '[1]Unit _Table'!A:A)), "")</f>
        <v/>
      </c>
      <c r="O3884" t="s">
        <v>8</v>
      </c>
      <c r="S3884" t="b">
        <v>0</v>
      </c>
    </row>
    <row r="3885" spans="1:19">
      <c r="A3885" s="1">
        <v>3883</v>
      </c>
      <c r="B3885" t="s">
        <v>45</v>
      </c>
      <c r="C3885" t="s">
        <v>65</v>
      </c>
      <c r="D3885" t="s">
        <v>334</v>
      </c>
      <c r="F3885" t="s">
        <v>308</v>
      </c>
      <c r="I3885" t="e">
        <f>IF(Table13[[#This Row],[Measurement_Kind]]="number", 1000, IF(Table13[[#This Row],[Measurement_Kind]]=OR("boolean", "str"), 1, "N/A"))</f>
        <v>#VALUE!</v>
      </c>
      <c r="N3885" t="str">
        <f>_xlfn.IFNA(INDEX('[1]Unit _Table'!B:B, MATCH(H3885, '[1]Unit _Table'!A:A)), "")</f>
        <v/>
      </c>
      <c r="O3885" t="s">
        <v>8</v>
      </c>
      <c r="S3885" t="b">
        <v>0</v>
      </c>
    </row>
    <row r="3886" spans="1:19">
      <c r="A3886" s="1">
        <v>3884</v>
      </c>
      <c r="B3886" t="s">
        <v>45</v>
      </c>
      <c r="C3886" t="s">
        <v>66</v>
      </c>
      <c r="D3886" t="s">
        <v>334</v>
      </c>
      <c r="F3886" t="s">
        <v>308</v>
      </c>
      <c r="I3886" t="e">
        <f>IF(Table13[[#This Row],[Measurement_Kind]]="number", 1000, IF(Table13[[#This Row],[Measurement_Kind]]=OR("boolean", "str"), 1, "N/A"))</f>
        <v>#VALUE!</v>
      </c>
      <c r="N3886" t="str">
        <f>_xlfn.IFNA(INDEX('[1]Unit _Table'!B:B, MATCH(H3886, '[1]Unit _Table'!A:A)), "")</f>
        <v/>
      </c>
      <c r="O3886" t="s">
        <v>8</v>
      </c>
      <c r="S3886" t="b">
        <v>0</v>
      </c>
    </row>
    <row r="3887" spans="1:19">
      <c r="A3887" s="1">
        <v>3885</v>
      </c>
      <c r="B3887" t="s">
        <v>45</v>
      </c>
      <c r="C3887" t="s">
        <v>67</v>
      </c>
      <c r="D3887" t="s">
        <v>334</v>
      </c>
      <c r="F3887" t="s">
        <v>308</v>
      </c>
      <c r="I3887" t="e">
        <f>IF(Table13[[#This Row],[Measurement_Kind]]="number", 1000, IF(Table13[[#This Row],[Measurement_Kind]]=OR("boolean", "str"), 1, "N/A"))</f>
        <v>#VALUE!</v>
      </c>
      <c r="N3887" t="str">
        <f>_xlfn.IFNA(INDEX('[1]Unit _Table'!B:B, MATCH(H3887, '[1]Unit _Table'!A:A)), "")</f>
        <v/>
      </c>
      <c r="O3887" t="s">
        <v>8</v>
      </c>
      <c r="S3887" t="b">
        <v>0</v>
      </c>
    </row>
    <row r="3888" spans="1:19">
      <c r="A3888" s="1">
        <v>3886</v>
      </c>
      <c r="B3888" t="s">
        <v>45</v>
      </c>
      <c r="C3888" t="s">
        <v>68</v>
      </c>
      <c r="D3888" t="s">
        <v>334</v>
      </c>
      <c r="F3888" t="s">
        <v>308</v>
      </c>
      <c r="I3888" t="e">
        <f>IF(Table13[[#This Row],[Measurement_Kind]]="number", 1000, IF(Table13[[#This Row],[Measurement_Kind]]=OR("boolean", "str"), 1, "N/A"))</f>
        <v>#VALUE!</v>
      </c>
      <c r="N3888" t="str">
        <f>_xlfn.IFNA(INDEX('[1]Unit _Table'!B:B, MATCH(H3888, '[1]Unit _Table'!A:A)), "")</f>
        <v/>
      </c>
      <c r="O3888" t="s">
        <v>8</v>
      </c>
      <c r="S3888" t="b">
        <v>0</v>
      </c>
    </row>
    <row r="3889" spans="1:19">
      <c r="A3889" s="1">
        <v>3887</v>
      </c>
      <c r="B3889" t="s">
        <v>45</v>
      </c>
      <c r="C3889" t="s">
        <v>70</v>
      </c>
      <c r="D3889" t="s">
        <v>334</v>
      </c>
      <c r="F3889" t="s">
        <v>308</v>
      </c>
      <c r="I3889" t="e">
        <f>IF(Table13[[#This Row],[Measurement_Kind]]="number", 1000, IF(Table13[[#This Row],[Measurement_Kind]]=OR("boolean", "str"), 1, "N/A"))</f>
        <v>#VALUE!</v>
      </c>
      <c r="N3889" t="str">
        <f>_xlfn.IFNA(INDEX('[1]Unit _Table'!B:B, MATCH(H3889, '[1]Unit _Table'!A:A)), "")</f>
        <v/>
      </c>
      <c r="O3889" t="s">
        <v>8</v>
      </c>
      <c r="S3889" t="b">
        <v>0</v>
      </c>
    </row>
    <row r="3890" spans="1:19">
      <c r="A3890" s="1">
        <v>3888</v>
      </c>
      <c r="B3890" t="s">
        <v>45</v>
      </c>
      <c r="C3890" t="s">
        <v>71</v>
      </c>
      <c r="D3890" t="s">
        <v>334</v>
      </c>
      <c r="F3890" t="s">
        <v>308</v>
      </c>
      <c r="I3890" t="e">
        <f>IF(Table13[[#This Row],[Measurement_Kind]]="number", 1000, IF(Table13[[#This Row],[Measurement_Kind]]=OR("boolean", "str"), 1, "N/A"))</f>
        <v>#VALUE!</v>
      </c>
      <c r="N3890" t="str">
        <f>_xlfn.IFNA(INDEX('[1]Unit _Table'!B:B, MATCH(H3890, '[1]Unit _Table'!A:A)), "")</f>
        <v/>
      </c>
      <c r="O3890" t="s">
        <v>8</v>
      </c>
      <c r="S3890" t="b">
        <v>0</v>
      </c>
    </row>
    <row r="3891" spans="1:19">
      <c r="A3891" s="1">
        <v>3889</v>
      </c>
      <c r="B3891" t="s">
        <v>45</v>
      </c>
      <c r="C3891" t="s">
        <v>72</v>
      </c>
      <c r="D3891" t="s">
        <v>334</v>
      </c>
      <c r="F3891" t="s">
        <v>308</v>
      </c>
      <c r="I3891" t="e">
        <f>IF(Table13[[#This Row],[Measurement_Kind]]="number", 1000, IF(Table13[[#This Row],[Measurement_Kind]]=OR("boolean", "str"), 1, "N/A"))</f>
        <v>#VALUE!</v>
      </c>
      <c r="N3891" t="str">
        <f>_xlfn.IFNA(INDEX('[1]Unit _Table'!B:B, MATCH(H3891, '[1]Unit _Table'!A:A)), "")</f>
        <v/>
      </c>
      <c r="O3891" t="s">
        <v>8</v>
      </c>
      <c r="S3891" t="b">
        <v>0</v>
      </c>
    </row>
    <row r="3892" spans="1:19">
      <c r="A3892" s="1">
        <v>3890</v>
      </c>
      <c r="B3892" t="s">
        <v>45</v>
      </c>
      <c r="C3892" t="s">
        <v>121</v>
      </c>
      <c r="D3892" t="s">
        <v>334</v>
      </c>
      <c r="F3892" t="s">
        <v>308</v>
      </c>
      <c r="I3892" t="e">
        <f>IF(Table13[[#This Row],[Measurement_Kind]]="number", 1000, IF(Table13[[#This Row],[Measurement_Kind]]=OR("boolean", "str"), 1, "N/A"))</f>
        <v>#VALUE!</v>
      </c>
      <c r="N3892" t="str">
        <f>_xlfn.IFNA(INDEX('[1]Unit _Table'!B:B, MATCH(H3892, '[1]Unit _Table'!A:A)), "")</f>
        <v/>
      </c>
      <c r="O3892" t="s">
        <v>8</v>
      </c>
      <c r="S3892" t="b">
        <v>0</v>
      </c>
    </row>
    <row r="3893" spans="1:19">
      <c r="A3893" s="1">
        <v>3891</v>
      </c>
      <c r="B3893" t="s">
        <v>45</v>
      </c>
      <c r="C3893" t="s">
        <v>74</v>
      </c>
      <c r="D3893" t="s">
        <v>334</v>
      </c>
      <c r="F3893" t="s">
        <v>308</v>
      </c>
      <c r="I3893" t="e">
        <f>IF(Table13[[#This Row],[Measurement_Kind]]="number", 1000, IF(Table13[[#This Row],[Measurement_Kind]]=OR("boolean", "str"), 1, "N/A"))</f>
        <v>#VALUE!</v>
      </c>
      <c r="N3893" t="str">
        <f>_xlfn.IFNA(INDEX('[1]Unit _Table'!B:B, MATCH(H3893, '[1]Unit _Table'!A:A)), "")</f>
        <v/>
      </c>
      <c r="O3893" t="s">
        <v>8</v>
      </c>
      <c r="S3893" t="b">
        <v>0</v>
      </c>
    </row>
    <row r="3894" spans="1:19">
      <c r="A3894" s="1">
        <v>3892</v>
      </c>
      <c r="B3894" t="s">
        <v>45</v>
      </c>
      <c r="C3894" t="s">
        <v>75</v>
      </c>
      <c r="D3894" t="s">
        <v>334</v>
      </c>
      <c r="F3894" t="s">
        <v>308</v>
      </c>
      <c r="I3894" t="e">
        <f>IF(Table13[[#This Row],[Measurement_Kind]]="number", 1000, IF(Table13[[#This Row],[Measurement_Kind]]=OR("boolean", "str"), 1, "N/A"))</f>
        <v>#VALUE!</v>
      </c>
      <c r="N3894" t="str">
        <f>_xlfn.IFNA(INDEX('[1]Unit _Table'!B:B, MATCH(H3894, '[1]Unit _Table'!A:A)), "")</f>
        <v/>
      </c>
      <c r="O3894" t="s">
        <v>8</v>
      </c>
      <c r="S3894" t="b">
        <v>0</v>
      </c>
    </row>
    <row r="3895" spans="1:19">
      <c r="A3895" s="1">
        <v>3893</v>
      </c>
      <c r="B3895" t="s">
        <v>45</v>
      </c>
      <c r="C3895" t="s">
        <v>77</v>
      </c>
      <c r="D3895" t="s">
        <v>334</v>
      </c>
      <c r="F3895" t="s">
        <v>308</v>
      </c>
      <c r="I3895" t="e">
        <f>IF(Table13[[#This Row],[Measurement_Kind]]="number", 1000, IF(Table13[[#This Row],[Measurement_Kind]]=OR("boolean", "str"), 1, "N/A"))</f>
        <v>#VALUE!</v>
      </c>
      <c r="N3895" t="str">
        <f>_xlfn.IFNA(INDEX('[1]Unit _Table'!B:B, MATCH(H3895, '[1]Unit _Table'!A:A)), "")</f>
        <v/>
      </c>
      <c r="O3895" t="s">
        <v>8</v>
      </c>
      <c r="S3895" t="b">
        <v>0</v>
      </c>
    </row>
    <row r="3896" spans="1:19">
      <c r="A3896" s="1">
        <v>3894</v>
      </c>
      <c r="B3896" t="s">
        <v>45</v>
      </c>
      <c r="C3896" t="s">
        <v>78</v>
      </c>
      <c r="D3896" t="s">
        <v>334</v>
      </c>
      <c r="F3896" t="s">
        <v>308</v>
      </c>
      <c r="I3896" t="e">
        <f>IF(Table13[[#This Row],[Measurement_Kind]]="number", 1000, IF(Table13[[#This Row],[Measurement_Kind]]=OR("boolean", "str"), 1, "N/A"))</f>
        <v>#VALUE!</v>
      </c>
      <c r="N3896" t="str">
        <f>_xlfn.IFNA(INDEX('[1]Unit _Table'!B:B, MATCH(H3896, '[1]Unit _Table'!A:A)), "")</f>
        <v/>
      </c>
      <c r="O3896" t="s">
        <v>8</v>
      </c>
      <c r="S3896" t="b">
        <v>0</v>
      </c>
    </row>
    <row r="3897" spans="1:19">
      <c r="A3897" s="1">
        <v>3895</v>
      </c>
      <c r="B3897" t="s">
        <v>45</v>
      </c>
      <c r="C3897" t="s">
        <v>79</v>
      </c>
      <c r="D3897" t="s">
        <v>334</v>
      </c>
      <c r="F3897" t="s">
        <v>308</v>
      </c>
      <c r="I3897" t="e">
        <f>IF(Table13[[#This Row],[Measurement_Kind]]="number", 1000, IF(Table13[[#This Row],[Measurement_Kind]]=OR("boolean", "str"), 1, "N/A"))</f>
        <v>#VALUE!</v>
      </c>
      <c r="N3897" t="str">
        <f>_xlfn.IFNA(INDEX('[1]Unit _Table'!B:B, MATCH(H3897, '[1]Unit _Table'!A:A)), "")</f>
        <v/>
      </c>
      <c r="O3897" t="s">
        <v>8</v>
      </c>
      <c r="S3897" t="b">
        <v>0</v>
      </c>
    </row>
    <row r="3898" spans="1:19">
      <c r="A3898" s="1">
        <v>3896</v>
      </c>
      <c r="B3898" t="s">
        <v>45</v>
      </c>
      <c r="C3898" t="s">
        <v>80</v>
      </c>
      <c r="D3898" t="s">
        <v>334</v>
      </c>
      <c r="F3898" t="s">
        <v>308</v>
      </c>
      <c r="I3898" t="e">
        <f>IF(Table13[[#This Row],[Measurement_Kind]]="number", 1000, IF(Table13[[#This Row],[Measurement_Kind]]=OR("boolean", "str"), 1, "N/A"))</f>
        <v>#VALUE!</v>
      </c>
      <c r="N3898" t="str">
        <f>_xlfn.IFNA(INDEX('[1]Unit _Table'!B:B, MATCH(H3898, '[1]Unit _Table'!A:A)), "")</f>
        <v/>
      </c>
      <c r="O3898" t="s">
        <v>8</v>
      </c>
      <c r="S3898" t="b">
        <v>0</v>
      </c>
    </row>
    <row r="3899" spans="1:19">
      <c r="A3899" s="1">
        <v>3897</v>
      </c>
      <c r="B3899" t="s">
        <v>45</v>
      </c>
      <c r="C3899" t="s">
        <v>89</v>
      </c>
      <c r="D3899" t="s">
        <v>334</v>
      </c>
      <c r="F3899" t="s">
        <v>308</v>
      </c>
      <c r="I3899" t="e">
        <f>IF(Table13[[#This Row],[Measurement_Kind]]="number", 1000, IF(Table13[[#This Row],[Measurement_Kind]]=OR("boolean", "str"), 1, "N/A"))</f>
        <v>#VALUE!</v>
      </c>
      <c r="N3899" t="str">
        <f>_xlfn.IFNA(INDEX('[1]Unit _Table'!B:B, MATCH(H3899, '[1]Unit _Table'!A:A)), "")</f>
        <v/>
      </c>
      <c r="O3899" t="s">
        <v>8</v>
      </c>
      <c r="S3899" t="b">
        <v>0</v>
      </c>
    </row>
    <row r="3900" spans="1:19">
      <c r="A3900" s="1">
        <v>3898</v>
      </c>
      <c r="B3900" t="s">
        <v>45</v>
      </c>
      <c r="C3900" t="s">
        <v>90</v>
      </c>
      <c r="D3900" t="s">
        <v>334</v>
      </c>
      <c r="F3900" t="s">
        <v>308</v>
      </c>
      <c r="I3900" t="e">
        <f>IF(Table13[[#This Row],[Measurement_Kind]]="number", 1000, IF(Table13[[#This Row],[Measurement_Kind]]=OR("boolean", "str"), 1, "N/A"))</f>
        <v>#VALUE!</v>
      </c>
      <c r="N3900" t="str">
        <f>_xlfn.IFNA(INDEX('[1]Unit _Table'!B:B, MATCH(H3900, '[1]Unit _Table'!A:A)), "")</f>
        <v/>
      </c>
      <c r="O3900" t="s">
        <v>8</v>
      </c>
      <c r="S3900" t="b">
        <v>0</v>
      </c>
    </row>
    <row r="3901" spans="1:19">
      <c r="A3901" s="1">
        <v>3899</v>
      </c>
      <c r="B3901" t="s">
        <v>45</v>
      </c>
      <c r="C3901" t="s">
        <v>91</v>
      </c>
      <c r="D3901" t="s">
        <v>334</v>
      </c>
      <c r="F3901" t="s">
        <v>308</v>
      </c>
      <c r="I3901" t="e">
        <f>IF(Table13[[#This Row],[Measurement_Kind]]="number", 1000, IF(Table13[[#This Row],[Measurement_Kind]]=OR("boolean", "str"), 1, "N/A"))</f>
        <v>#VALUE!</v>
      </c>
      <c r="N3901" t="str">
        <f>_xlfn.IFNA(INDEX('[1]Unit _Table'!B:B, MATCH(H3901, '[1]Unit _Table'!A:A)), "")</f>
        <v/>
      </c>
      <c r="O3901" t="s">
        <v>8</v>
      </c>
      <c r="S3901" t="b">
        <v>0</v>
      </c>
    </row>
    <row r="3902" spans="1:19">
      <c r="A3902" s="1">
        <v>3900</v>
      </c>
      <c r="B3902" t="s">
        <v>45</v>
      </c>
      <c r="C3902" t="s">
        <v>92</v>
      </c>
      <c r="D3902" t="s">
        <v>334</v>
      </c>
      <c r="F3902" t="s">
        <v>308</v>
      </c>
      <c r="I3902" t="e">
        <f>IF(Table13[[#This Row],[Measurement_Kind]]="number", 1000, IF(Table13[[#This Row],[Measurement_Kind]]=OR("boolean", "str"), 1, "N/A"))</f>
        <v>#VALUE!</v>
      </c>
      <c r="N3902" t="str">
        <f>_xlfn.IFNA(INDEX('[1]Unit _Table'!B:B, MATCH(H3902, '[1]Unit _Table'!A:A)), "")</f>
        <v/>
      </c>
      <c r="O3902" t="s">
        <v>8</v>
      </c>
      <c r="S3902" t="b">
        <v>0</v>
      </c>
    </row>
    <row r="3903" spans="1:19">
      <c r="A3903" s="1">
        <v>3901</v>
      </c>
      <c r="B3903" t="s">
        <v>21</v>
      </c>
      <c r="C3903" t="s">
        <v>174</v>
      </c>
      <c r="D3903" t="s">
        <v>333</v>
      </c>
      <c r="E3903" t="s">
        <v>390</v>
      </c>
      <c r="F3903" t="s">
        <v>389</v>
      </c>
      <c r="H3903" t="s">
        <v>383</v>
      </c>
      <c r="I3903">
        <v>1000</v>
      </c>
      <c r="K3903" t="s">
        <v>425</v>
      </c>
      <c r="L3903" t="s">
        <v>423</v>
      </c>
      <c r="M3903" t="s">
        <v>380</v>
      </c>
      <c r="N3903" t="str">
        <f>_xlfn.IFNA(INDEX('[1]Unit _Table'!B:B, MATCH(H3903, '[1]Unit _Table'!$A$1:$A$1000)), "")</f>
        <v>fahrenheit</v>
      </c>
      <c r="O3903" t="s">
        <v>8</v>
      </c>
      <c r="S3903" t="b">
        <v>0</v>
      </c>
    </row>
    <row r="3904" spans="1:19">
      <c r="A3904" s="1">
        <v>3902</v>
      </c>
      <c r="B3904" t="s">
        <v>21</v>
      </c>
      <c r="C3904" t="s">
        <v>175</v>
      </c>
      <c r="D3904" t="s">
        <v>333</v>
      </c>
      <c r="E3904" t="s">
        <v>390</v>
      </c>
      <c r="F3904" t="s">
        <v>389</v>
      </c>
      <c r="H3904" t="s">
        <v>383</v>
      </c>
      <c r="I3904">
        <v>1000</v>
      </c>
      <c r="K3904" t="s">
        <v>418</v>
      </c>
      <c r="L3904" t="s">
        <v>423</v>
      </c>
      <c r="M3904" t="s">
        <v>380</v>
      </c>
      <c r="N3904" t="str">
        <f>_xlfn.IFNA(INDEX('[1]Unit _Table'!B:B, MATCH(H3904, '[1]Unit _Table'!$A$1:$A$1000)), "")</f>
        <v>fahrenheit</v>
      </c>
      <c r="O3904" t="s">
        <v>8</v>
      </c>
      <c r="S3904" t="b">
        <v>0</v>
      </c>
    </row>
    <row r="3905" spans="1:19">
      <c r="A3905" s="1">
        <v>3903</v>
      </c>
      <c r="B3905" t="s">
        <v>21</v>
      </c>
      <c r="C3905" t="s">
        <v>176</v>
      </c>
      <c r="D3905" t="s">
        <v>333</v>
      </c>
      <c r="E3905" t="s">
        <v>390</v>
      </c>
      <c r="F3905" t="s">
        <v>389</v>
      </c>
      <c r="H3905" t="s">
        <v>383</v>
      </c>
      <c r="I3905">
        <v>1000</v>
      </c>
      <c r="K3905" t="s">
        <v>426</v>
      </c>
      <c r="L3905" t="s">
        <v>306</v>
      </c>
      <c r="M3905" t="s">
        <v>380</v>
      </c>
      <c r="N3905" t="str">
        <f>_xlfn.IFNA(INDEX('[1]Unit _Table'!B:B, MATCH(H3905, '[1]Unit _Table'!$A$1:$A$1000)), "")</f>
        <v>fahrenheit</v>
      </c>
      <c r="O3905" t="s">
        <v>8</v>
      </c>
      <c r="S3905" t="b">
        <v>0</v>
      </c>
    </row>
    <row r="3906" spans="1:19">
      <c r="A3906" s="1">
        <v>3904</v>
      </c>
      <c r="B3906" t="s">
        <v>21</v>
      </c>
      <c r="C3906" t="s">
        <v>177</v>
      </c>
      <c r="D3906" t="s">
        <v>333</v>
      </c>
      <c r="E3906" t="s">
        <v>390</v>
      </c>
      <c r="F3906" t="s">
        <v>389</v>
      </c>
      <c r="I3906">
        <v>1000</v>
      </c>
      <c r="K3906" t="s">
        <v>448</v>
      </c>
      <c r="L3906" t="s">
        <v>306</v>
      </c>
      <c r="M3906" t="s">
        <v>380</v>
      </c>
      <c r="N3906" t="str">
        <f>_xlfn.IFNA(INDEX('[1]Unit _Table'!B:B, MATCH(H3906, '[1]Unit _Table'!A821:A1820)), "")</f>
        <v/>
      </c>
      <c r="O3906" t="s">
        <v>8</v>
      </c>
      <c r="S3906" t="b">
        <v>0</v>
      </c>
    </row>
    <row r="3907" spans="1:19">
      <c r="A3907" s="1">
        <v>3905</v>
      </c>
      <c r="B3907" t="s">
        <v>21</v>
      </c>
      <c r="C3907" t="s">
        <v>178</v>
      </c>
      <c r="D3907" t="s">
        <v>333</v>
      </c>
      <c r="E3907" t="s">
        <v>390</v>
      </c>
      <c r="F3907" t="s">
        <v>389</v>
      </c>
      <c r="I3907">
        <v>1000</v>
      </c>
      <c r="K3907" t="s">
        <v>427</v>
      </c>
      <c r="L3907" t="s">
        <v>423</v>
      </c>
      <c r="M3907" t="s">
        <v>380</v>
      </c>
      <c r="N3907" t="str">
        <f>_xlfn.IFNA(INDEX('[1]Unit _Table'!B:B, MATCH(H3907, '[1]Unit _Table'!A920:A1919)), "")</f>
        <v/>
      </c>
      <c r="O3907" t="s">
        <v>8</v>
      </c>
      <c r="S3907" t="b">
        <v>0</v>
      </c>
    </row>
    <row r="3908" spans="1:19">
      <c r="A3908" s="1">
        <v>3906</v>
      </c>
      <c r="B3908" t="s">
        <v>21</v>
      </c>
      <c r="C3908" t="s">
        <v>179</v>
      </c>
      <c r="D3908" t="s">
        <v>333</v>
      </c>
      <c r="E3908" t="s">
        <v>390</v>
      </c>
      <c r="F3908" t="s">
        <v>389</v>
      </c>
      <c r="H3908" t="s">
        <v>383</v>
      </c>
      <c r="I3908">
        <v>1000</v>
      </c>
      <c r="K3908" t="s">
        <v>425</v>
      </c>
      <c r="L3908" t="s">
        <v>423</v>
      </c>
      <c r="M3908" t="s">
        <v>380</v>
      </c>
      <c r="N3908" t="str">
        <f>_xlfn.IFNA(INDEX('[1]Unit _Table'!B:B, MATCH(H3908, '[1]Unit _Table'!$A$1:$A$1000)), "")</f>
        <v>fahrenheit</v>
      </c>
      <c r="O3908" t="s">
        <v>8</v>
      </c>
      <c r="S3908" t="b">
        <v>0</v>
      </c>
    </row>
    <row r="3909" spans="1:19">
      <c r="A3909" s="1">
        <v>3907</v>
      </c>
      <c r="B3909" t="s">
        <v>21</v>
      </c>
      <c r="C3909" t="s">
        <v>180</v>
      </c>
      <c r="D3909" t="s">
        <v>333</v>
      </c>
      <c r="E3909" t="s">
        <v>390</v>
      </c>
      <c r="F3909" t="s">
        <v>389</v>
      </c>
      <c r="H3909" t="s">
        <v>383</v>
      </c>
      <c r="I3909">
        <v>1000</v>
      </c>
      <c r="K3909" t="s">
        <v>424</v>
      </c>
      <c r="L3909" t="s">
        <v>423</v>
      </c>
      <c r="M3909" t="s">
        <v>380</v>
      </c>
      <c r="N3909" t="str">
        <f>_xlfn.IFNA(INDEX('[1]Unit _Table'!B:B, MATCH(H3909, '[1]Unit _Table'!$A$1:$A$1000)), "")</f>
        <v>fahrenheit</v>
      </c>
      <c r="O3909" t="s">
        <v>8</v>
      </c>
      <c r="S3909" t="b">
        <v>0</v>
      </c>
    </row>
    <row r="3910" spans="1:19">
      <c r="A3910" s="1">
        <v>3908</v>
      </c>
      <c r="B3910" t="s">
        <v>21</v>
      </c>
      <c r="C3910" t="s">
        <v>181</v>
      </c>
      <c r="D3910" t="s">
        <v>333</v>
      </c>
      <c r="F3910" t="s">
        <v>389</v>
      </c>
      <c r="I3910" t="e">
        <f>IF(Table13[[#This Row],[Measurement_Kind]]="number", 1000, IF(Table13[[#This Row],[Measurement_Kind]]=OR("boolean", "str"), 1, "N/A"))</f>
        <v>#VALUE!</v>
      </c>
      <c r="N3910" t="str">
        <f>_xlfn.IFNA(INDEX('[1]Unit _Table'!B:B, MATCH(H3910, '[1]Unit _Table'!A:A)), "")</f>
        <v/>
      </c>
      <c r="O3910" t="s">
        <v>8</v>
      </c>
      <c r="S3910" t="b">
        <v>0</v>
      </c>
    </row>
    <row r="3911" spans="1:19">
      <c r="A3911" s="1">
        <v>3909</v>
      </c>
      <c r="B3911" t="s">
        <v>21</v>
      </c>
      <c r="C3911" t="s">
        <v>182</v>
      </c>
      <c r="D3911" t="s">
        <v>333</v>
      </c>
      <c r="F3911" t="s">
        <v>389</v>
      </c>
      <c r="I3911" t="e">
        <f>IF(Table13[[#This Row],[Measurement_Kind]]="number", 1000, IF(Table13[[#This Row],[Measurement_Kind]]=OR("boolean", "str"), 1, "N/A"))</f>
        <v>#VALUE!</v>
      </c>
      <c r="N3911" t="str">
        <f>_xlfn.IFNA(INDEX('[1]Unit _Table'!B:B, MATCH(H3911, '[1]Unit _Table'!A:A)), "")</f>
        <v/>
      </c>
      <c r="O3911" t="s">
        <v>8</v>
      </c>
      <c r="S3911" t="b">
        <v>0</v>
      </c>
    </row>
    <row r="3912" spans="1:19">
      <c r="A3912" s="1">
        <v>3910</v>
      </c>
      <c r="B3912" t="s">
        <v>21</v>
      </c>
      <c r="C3912" t="s">
        <v>280</v>
      </c>
      <c r="D3912" t="s">
        <v>333</v>
      </c>
      <c r="E3912" t="s">
        <v>390</v>
      </c>
      <c r="F3912" t="s">
        <v>389</v>
      </c>
      <c r="I3912">
        <v>1000</v>
      </c>
      <c r="K3912" t="s">
        <v>422</v>
      </c>
      <c r="L3912" t="s">
        <v>306</v>
      </c>
      <c r="M3912" t="s">
        <v>380</v>
      </c>
      <c r="N3912" t="str">
        <f>_xlfn.IFNA(INDEX('[1]Unit _Table'!B:B, MATCH(H3912, '[1]Unit _Table'!A1580:A2579)), "")</f>
        <v/>
      </c>
      <c r="O3912" t="s">
        <v>8</v>
      </c>
      <c r="S3912" t="b">
        <v>0</v>
      </c>
    </row>
    <row r="3913" spans="1:19">
      <c r="A3913" s="1">
        <v>3911</v>
      </c>
      <c r="B3913" t="s">
        <v>21</v>
      </c>
      <c r="C3913" t="s">
        <v>183</v>
      </c>
      <c r="D3913" t="s">
        <v>333</v>
      </c>
      <c r="E3913" t="s">
        <v>390</v>
      </c>
      <c r="F3913" t="s">
        <v>389</v>
      </c>
      <c r="H3913" t="s">
        <v>505</v>
      </c>
      <c r="I3913">
        <v>1000</v>
      </c>
      <c r="K3913" t="s">
        <v>421</v>
      </c>
      <c r="L3913" t="s">
        <v>306</v>
      </c>
      <c r="M3913" t="s">
        <v>305</v>
      </c>
      <c r="N3913" t="s">
        <v>504</v>
      </c>
      <c r="O3913" t="s">
        <v>8</v>
      </c>
      <c r="S3913" t="b">
        <v>0</v>
      </c>
    </row>
    <row r="3914" spans="1:19">
      <c r="A3914" s="1">
        <v>3912</v>
      </c>
      <c r="B3914" t="s">
        <v>21</v>
      </c>
      <c r="C3914" t="s">
        <v>184</v>
      </c>
      <c r="D3914" t="s">
        <v>333</v>
      </c>
      <c r="E3914" t="s">
        <v>390</v>
      </c>
      <c r="F3914" t="s">
        <v>389</v>
      </c>
      <c r="I3914">
        <v>1000</v>
      </c>
      <c r="K3914" t="s">
        <v>421</v>
      </c>
      <c r="L3914" t="s">
        <v>306</v>
      </c>
      <c r="M3914" t="s">
        <v>305</v>
      </c>
      <c r="N3914" t="str">
        <f>_xlfn.IFNA(INDEX('[1]Unit _Table'!B:B, MATCH(H3914, '[1]Unit _Table'!A1708:A2707)), "")</f>
        <v/>
      </c>
      <c r="O3914" t="s">
        <v>8</v>
      </c>
      <c r="S3914" t="b">
        <v>0</v>
      </c>
    </row>
    <row r="3915" spans="1:19">
      <c r="A3915" s="1">
        <v>3913</v>
      </c>
      <c r="B3915" t="s">
        <v>21</v>
      </c>
      <c r="C3915" t="s">
        <v>185</v>
      </c>
      <c r="D3915" t="s">
        <v>333</v>
      </c>
      <c r="E3915" t="s">
        <v>390</v>
      </c>
      <c r="F3915" t="s">
        <v>389</v>
      </c>
      <c r="I3915">
        <v>1000</v>
      </c>
      <c r="K3915" t="s">
        <v>307</v>
      </c>
      <c r="L3915" t="s">
        <v>299</v>
      </c>
      <c r="M3915" t="s">
        <v>305</v>
      </c>
      <c r="N3915" t="str">
        <f>_xlfn.IFNA(INDEX('[1]Unit _Table'!B:B, MATCH(H3915, '[1]Unit _Table'!A1893:A2892)), "")</f>
        <v/>
      </c>
      <c r="O3915" t="s">
        <v>8</v>
      </c>
      <c r="S3915" t="b">
        <v>0</v>
      </c>
    </row>
    <row r="3916" spans="1:19">
      <c r="A3916" s="1">
        <v>3914</v>
      </c>
      <c r="B3916" t="s">
        <v>21</v>
      </c>
      <c r="C3916" t="s">
        <v>186</v>
      </c>
      <c r="D3916" t="s">
        <v>333</v>
      </c>
      <c r="E3916" t="s">
        <v>390</v>
      </c>
      <c r="F3916" t="s">
        <v>389</v>
      </c>
      <c r="H3916" t="s">
        <v>383</v>
      </c>
      <c r="I3916">
        <v>1000</v>
      </c>
      <c r="K3916" t="s">
        <v>418</v>
      </c>
      <c r="L3916" t="s">
        <v>306</v>
      </c>
      <c r="M3916" t="s">
        <v>380</v>
      </c>
      <c r="N3916" t="str">
        <f>_xlfn.IFNA(INDEX('[1]Unit _Table'!B:B, MATCH(H3916, '[1]Unit _Table'!$A$1:$A$1000)), "")</f>
        <v>fahrenheit</v>
      </c>
      <c r="O3916" t="s">
        <v>8</v>
      </c>
      <c r="S3916" t="b">
        <v>0</v>
      </c>
    </row>
    <row r="3917" spans="1:19">
      <c r="A3917" s="1">
        <v>3915</v>
      </c>
      <c r="B3917" t="s">
        <v>21</v>
      </c>
      <c r="C3917" t="s">
        <v>187</v>
      </c>
      <c r="D3917" t="s">
        <v>333</v>
      </c>
      <c r="E3917" t="s">
        <v>390</v>
      </c>
      <c r="F3917" t="s">
        <v>389</v>
      </c>
      <c r="I3917">
        <v>1000</v>
      </c>
      <c r="K3917" t="s">
        <v>379</v>
      </c>
      <c r="L3917" t="s">
        <v>306</v>
      </c>
      <c r="M3917" t="s">
        <v>305</v>
      </c>
      <c r="N3917" t="str">
        <f>_xlfn.IFNA(INDEX('[1]Unit _Table'!B:B, MATCH(H3917, '[1]Unit _Table'!A2595:A3594)), "")</f>
        <v/>
      </c>
      <c r="O3917" t="s">
        <v>8</v>
      </c>
      <c r="S3917" t="b">
        <v>0</v>
      </c>
    </row>
    <row r="3918" spans="1:19">
      <c r="A3918" s="1">
        <v>3916</v>
      </c>
      <c r="B3918" t="s">
        <v>21</v>
      </c>
      <c r="C3918" t="s">
        <v>188</v>
      </c>
      <c r="D3918" t="s">
        <v>333</v>
      </c>
      <c r="F3918" t="s">
        <v>389</v>
      </c>
      <c r="I3918" t="e">
        <f>IF(Table13[[#This Row],[Measurement_Kind]]="number", 1000, IF(Table13[[#This Row],[Measurement_Kind]]=OR("boolean", "str"), 1, "N/A"))</f>
        <v>#VALUE!</v>
      </c>
      <c r="N3918" t="str">
        <f>_xlfn.IFNA(INDEX('[1]Unit _Table'!B:B, MATCH(H3918, '[1]Unit _Table'!A:A)), "")</f>
        <v/>
      </c>
      <c r="O3918" t="s">
        <v>8</v>
      </c>
      <c r="S3918" t="b">
        <v>0</v>
      </c>
    </row>
    <row r="3919" spans="1:19">
      <c r="A3919" s="1">
        <v>3917</v>
      </c>
      <c r="B3919" t="s">
        <v>21</v>
      </c>
      <c r="C3919" t="s">
        <v>240</v>
      </c>
      <c r="D3919" t="s">
        <v>333</v>
      </c>
      <c r="E3919" t="s">
        <v>390</v>
      </c>
      <c r="F3919" t="s">
        <v>389</v>
      </c>
      <c r="I3919">
        <v>1000</v>
      </c>
      <c r="K3919" t="s">
        <v>459</v>
      </c>
      <c r="L3919" t="s">
        <v>306</v>
      </c>
      <c r="M3919" t="s">
        <v>305</v>
      </c>
      <c r="N3919" t="str">
        <f>_xlfn.IFNA(INDEX('[1]Unit _Table'!B:B, MATCH(H3919, '[1]Unit _Table'!A2621:A3620)), "")</f>
        <v/>
      </c>
      <c r="O3919" t="s">
        <v>8</v>
      </c>
      <c r="S3919" t="b">
        <v>0</v>
      </c>
    </row>
    <row r="3920" spans="1:19">
      <c r="A3920" s="1">
        <v>3918</v>
      </c>
      <c r="B3920" t="s">
        <v>21</v>
      </c>
      <c r="C3920" t="s">
        <v>131</v>
      </c>
      <c r="D3920" t="s">
        <v>333</v>
      </c>
      <c r="E3920" t="s">
        <v>390</v>
      </c>
      <c r="F3920" t="s">
        <v>389</v>
      </c>
      <c r="I3920">
        <v>1000</v>
      </c>
      <c r="K3920" t="s">
        <v>417</v>
      </c>
      <c r="L3920" t="s">
        <v>306</v>
      </c>
      <c r="M3920" t="s">
        <v>380</v>
      </c>
      <c r="N3920" t="str">
        <f>_xlfn.IFNA(INDEX('[1]Unit _Table'!B:B, MATCH(H3920, '[1]Unit _Table'!A1937:A2936)), "")</f>
        <v/>
      </c>
      <c r="O3920" t="s">
        <v>8</v>
      </c>
      <c r="S3920" t="b">
        <v>0</v>
      </c>
    </row>
    <row r="3921" spans="1:19">
      <c r="A3921" s="1">
        <v>3919</v>
      </c>
      <c r="B3921" t="s">
        <v>21</v>
      </c>
      <c r="C3921" t="s">
        <v>189</v>
      </c>
      <c r="D3921" t="s">
        <v>333</v>
      </c>
      <c r="E3921" t="s">
        <v>390</v>
      </c>
      <c r="F3921" t="s">
        <v>389</v>
      </c>
      <c r="I3921">
        <v>1000</v>
      </c>
      <c r="K3921" t="s">
        <v>461</v>
      </c>
      <c r="L3921" t="s">
        <v>306</v>
      </c>
      <c r="M3921" t="s">
        <v>380</v>
      </c>
      <c r="N3921" t="str">
        <f>_xlfn.IFNA(INDEX('[1]Unit _Table'!B:B, MATCH(H3921, '[1]Unit _Table'!A1988:A2987)), "")</f>
        <v/>
      </c>
      <c r="O3921" t="s">
        <v>8</v>
      </c>
      <c r="S3921" t="b">
        <v>0</v>
      </c>
    </row>
    <row r="3922" spans="1:19">
      <c r="A3922" s="1">
        <v>3920</v>
      </c>
      <c r="B3922" t="s">
        <v>21</v>
      </c>
      <c r="C3922" t="s">
        <v>132</v>
      </c>
      <c r="D3922" t="s">
        <v>333</v>
      </c>
      <c r="E3922" t="s">
        <v>390</v>
      </c>
      <c r="F3922" t="s">
        <v>389</v>
      </c>
      <c r="I3922">
        <v>1000</v>
      </c>
      <c r="K3922" t="s">
        <v>378</v>
      </c>
      <c r="L3922" t="s">
        <v>306</v>
      </c>
      <c r="M3922" t="s">
        <v>305</v>
      </c>
      <c r="N3922" t="str">
        <f>_xlfn.IFNA(INDEX('[1]Unit _Table'!B:B, MATCH(H3922, '[1]Unit _Table'!A2675:A3674)), "")</f>
        <v/>
      </c>
      <c r="O3922" t="s">
        <v>8</v>
      </c>
      <c r="S3922" t="b">
        <v>0</v>
      </c>
    </row>
    <row r="3923" spans="1:19">
      <c r="A3923" s="1">
        <v>3921</v>
      </c>
      <c r="B3923" t="s">
        <v>21</v>
      </c>
      <c r="C3923" t="s">
        <v>190</v>
      </c>
      <c r="D3923" t="s">
        <v>333</v>
      </c>
      <c r="F3923" t="s">
        <v>389</v>
      </c>
      <c r="I3923" t="e">
        <f>IF(Table13[[#This Row],[Measurement_Kind]]="number", 1000, IF(Table13[[#This Row],[Measurement_Kind]]=OR("boolean", "str"), 1, "N/A"))</f>
        <v>#VALUE!</v>
      </c>
      <c r="N3923" t="str">
        <f>_xlfn.IFNA(INDEX('[1]Unit _Table'!B:B, MATCH(H3923, '[1]Unit _Table'!A:A)), "")</f>
        <v/>
      </c>
      <c r="O3923" t="s">
        <v>8</v>
      </c>
      <c r="S3923" t="b">
        <v>0</v>
      </c>
    </row>
    <row r="3924" spans="1:19">
      <c r="A3924" s="1">
        <v>3922</v>
      </c>
      <c r="B3924" t="s">
        <v>21</v>
      </c>
      <c r="C3924" t="s">
        <v>191</v>
      </c>
      <c r="D3924" t="s">
        <v>333</v>
      </c>
      <c r="F3924" t="s">
        <v>389</v>
      </c>
      <c r="I3924" t="e">
        <f>IF(Table13[[#This Row],[Measurement_Kind]]="number", 1000, IF(Table13[[#This Row],[Measurement_Kind]]=OR("boolean", "str"), 1, "N/A"))</f>
        <v>#VALUE!</v>
      </c>
      <c r="N3924" t="str">
        <f>_xlfn.IFNA(INDEX('[1]Unit _Table'!B:B, MATCH(H3924, '[1]Unit _Table'!A:A)), "")</f>
        <v/>
      </c>
      <c r="O3924" t="s">
        <v>8</v>
      </c>
      <c r="S3924" t="b">
        <v>0</v>
      </c>
    </row>
    <row r="3925" spans="1:19">
      <c r="A3925" s="1">
        <v>3923</v>
      </c>
      <c r="B3925" t="s">
        <v>21</v>
      </c>
      <c r="C3925" t="s">
        <v>192</v>
      </c>
      <c r="D3925" t="s">
        <v>333</v>
      </c>
      <c r="E3925" t="s">
        <v>390</v>
      </c>
      <c r="F3925" t="s">
        <v>389</v>
      </c>
      <c r="I3925">
        <v>1000</v>
      </c>
      <c r="K3925" t="s">
        <v>416</v>
      </c>
      <c r="L3925" t="s">
        <v>306</v>
      </c>
      <c r="M3925" t="s">
        <v>380</v>
      </c>
      <c r="N3925" t="str">
        <f>_xlfn.IFNA(INDEX('[1]Unit _Table'!B:B, MATCH(H3925, '[1]Unit _Table'!A2041:A3040)), "")</f>
        <v/>
      </c>
      <c r="O3925" t="s">
        <v>8</v>
      </c>
      <c r="S3925" t="b">
        <v>0</v>
      </c>
    </row>
    <row r="3926" spans="1:19">
      <c r="A3926" s="1">
        <v>3924</v>
      </c>
      <c r="B3926" t="s">
        <v>21</v>
      </c>
      <c r="C3926" t="s">
        <v>193</v>
      </c>
      <c r="D3926" t="s">
        <v>333</v>
      </c>
      <c r="F3926" t="s">
        <v>389</v>
      </c>
      <c r="I3926" t="e">
        <f>IF(Table13[[#This Row],[Measurement_Kind]]="number", 1000, IF(Table13[[#This Row],[Measurement_Kind]]=OR("boolean", "str"), 1, "N/A"))</f>
        <v>#VALUE!</v>
      </c>
      <c r="N3926" t="str">
        <f>_xlfn.IFNA(INDEX('[1]Unit _Table'!B:B, MATCH(H3926, '[1]Unit _Table'!A:A)), "")</f>
        <v/>
      </c>
      <c r="O3926" t="s">
        <v>8</v>
      </c>
      <c r="S3926" t="b">
        <v>0</v>
      </c>
    </row>
    <row r="3927" spans="1:19">
      <c r="A3927" s="1">
        <v>3925</v>
      </c>
      <c r="B3927" t="s">
        <v>21</v>
      </c>
      <c r="C3927" t="s">
        <v>194</v>
      </c>
      <c r="D3927" t="s">
        <v>333</v>
      </c>
      <c r="F3927" t="s">
        <v>389</v>
      </c>
      <c r="I3927" t="e">
        <f>IF(Table13[[#This Row],[Measurement_Kind]]="number", 1000, IF(Table13[[#This Row],[Measurement_Kind]]=OR("boolean", "str"), 1, "N/A"))</f>
        <v>#VALUE!</v>
      </c>
      <c r="N3927" t="str">
        <f>_xlfn.IFNA(INDEX('[1]Unit _Table'!B:B, MATCH(H3927, '[1]Unit _Table'!A:A)), "")</f>
        <v/>
      </c>
      <c r="O3927" t="s">
        <v>8</v>
      </c>
      <c r="S3927" t="b">
        <v>0</v>
      </c>
    </row>
    <row r="3928" spans="1:19">
      <c r="A3928" s="1">
        <v>3926</v>
      </c>
      <c r="B3928" t="s">
        <v>21</v>
      </c>
      <c r="C3928" t="s">
        <v>195</v>
      </c>
      <c r="D3928" t="s">
        <v>333</v>
      </c>
      <c r="F3928" t="s">
        <v>389</v>
      </c>
      <c r="I3928" t="e">
        <f>IF(Table13[[#This Row],[Measurement_Kind]]="number", 1000, IF(Table13[[#This Row],[Measurement_Kind]]=OR("boolean", "str"), 1, "N/A"))</f>
        <v>#VALUE!</v>
      </c>
      <c r="N3928" t="str">
        <f>_xlfn.IFNA(INDEX('[1]Unit _Table'!B:B, MATCH(H3928, '[1]Unit _Table'!A:A)), "")</f>
        <v/>
      </c>
      <c r="O3928" t="s">
        <v>8</v>
      </c>
      <c r="S3928" t="b">
        <v>0</v>
      </c>
    </row>
    <row r="3929" spans="1:19">
      <c r="A3929" s="1">
        <v>3927</v>
      </c>
      <c r="B3929" t="s">
        <v>21</v>
      </c>
      <c r="C3929" t="s">
        <v>196</v>
      </c>
      <c r="D3929" t="s">
        <v>333</v>
      </c>
      <c r="F3929" t="s">
        <v>389</v>
      </c>
      <c r="I3929" t="e">
        <f>IF(Table13[[#This Row],[Measurement_Kind]]="number", 1000, IF(Table13[[#This Row],[Measurement_Kind]]=OR("boolean", "str"), 1, "N/A"))</f>
        <v>#VALUE!</v>
      </c>
      <c r="N3929" t="str">
        <f>_xlfn.IFNA(INDEX('[1]Unit _Table'!B:B, MATCH(H3929, '[1]Unit _Table'!A:A)), "")</f>
        <v/>
      </c>
      <c r="O3929" t="s">
        <v>8</v>
      </c>
      <c r="S3929" t="b">
        <v>0</v>
      </c>
    </row>
    <row r="3930" spans="1:19">
      <c r="A3930" s="1">
        <v>3928</v>
      </c>
      <c r="B3930" t="s">
        <v>21</v>
      </c>
      <c r="C3930" t="s">
        <v>281</v>
      </c>
      <c r="D3930" t="s">
        <v>333</v>
      </c>
      <c r="E3930" t="s">
        <v>390</v>
      </c>
      <c r="F3930" t="s">
        <v>389</v>
      </c>
      <c r="H3930" t="s">
        <v>383</v>
      </c>
      <c r="I3930">
        <v>1000</v>
      </c>
      <c r="K3930" t="s">
        <v>415</v>
      </c>
      <c r="L3930" t="s">
        <v>306</v>
      </c>
      <c r="M3930" t="s">
        <v>380</v>
      </c>
      <c r="N3930" t="str">
        <f>_xlfn.IFNA(INDEX('[1]Unit _Table'!B:B, MATCH(H3930, '[1]Unit _Table'!$A$1:$A$1000)), "")</f>
        <v>fahrenheit</v>
      </c>
      <c r="O3930" t="s">
        <v>8</v>
      </c>
      <c r="S3930" t="b">
        <v>0</v>
      </c>
    </row>
    <row r="3931" spans="1:19">
      <c r="A3931" s="1">
        <v>3929</v>
      </c>
      <c r="B3931" t="s">
        <v>21</v>
      </c>
      <c r="C3931" t="s">
        <v>197</v>
      </c>
      <c r="D3931" t="s">
        <v>333</v>
      </c>
      <c r="E3931" t="s">
        <v>390</v>
      </c>
      <c r="F3931" t="s">
        <v>389</v>
      </c>
      <c r="I3931">
        <v>1</v>
      </c>
      <c r="K3931" t="s">
        <v>414</v>
      </c>
      <c r="L3931" t="s">
        <v>299</v>
      </c>
      <c r="M3931" t="s">
        <v>298</v>
      </c>
      <c r="N3931" t="str">
        <f>_xlfn.IFNA(INDEX('[1]Unit _Table'!B:B, MATCH(H3931, '[1]Unit _Table'!A2164:A3163)), "")</f>
        <v/>
      </c>
      <c r="O3931" t="s">
        <v>8</v>
      </c>
      <c r="S3931" t="b">
        <v>0</v>
      </c>
    </row>
    <row r="3932" spans="1:19">
      <c r="A3932" s="1">
        <v>3930</v>
      </c>
      <c r="B3932" t="s">
        <v>21</v>
      </c>
      <c r="C3932" t="s">
        <v>490</v>
      </c>
      <c r="D3932" t="s">
        <v>333</v>
      </c>
      <c r="E3932" t="s">
        <v>390</v>
      </c>
      <c r="F3932" t="s">
        <v>389</v>
      </c>
      <c r="I3932">
        <v>1</v>
      </c>
      <c r="K3932" t="s">
        <v>460</v>
      </c>
      <c r="L3932" t="s">
        <v>299</v>
      </c>
      <c r="M3932" t="s">
        <v>298</v>
      </c>
      <c r="N3932" t="str">
        <f>_xlfn.IFNA(INDEX('[1]Unit _Table'!B:B, MATCH(H3932, '[1]Unit _Table'!A2221:A3220)), "")</f>
        <v/>
      </c>
      <c r="O3932" t="s">
        <v>8</v>
      </c>
      <c r="S3932" t="b">
        <v>0</v>
      </c>
    </row>
    <row r="3933" spans="1:19">
      <c r="A3933" s="1">
        <v>3931</v>
      </c>
      <c r="B3933" t="s">
        <v>21</v>
      </c>
      <c r="C3933" t="s">
        <v>25</v>
      </c>
      <c r="D3933" t="s">
        <v>333</v>
      </c>
      <c r="F3933" t="s">
        <v>389</v>
      </c>
      <c r="I3933">
        <v>1</v>
      </c>
      <c r="N3933" t="str">
        <f>_xlfn.IFNA(INDEX('[1]Unit _Table'!B:B, MATCH(H3933, '[1]Unit _Table'!A:A)), "")</f>
        <v/>
      </c>
      <c r="O3933" t="s">
        <v>8</v>
      </c>
      <c r="S3933" t="b">
        <v>0</v>
      </c>
    </row>
    <row r="3934" spans="1:19">
      <c r="A3934" s="1">
        <v>3932</v>
      </c>
      <c r="B3934" t="s">
        <v>21</v>
      </c>
      <c r="C3934" t="s">
        <v>200</v>
      </c>
      <c r="D3934" t="s">
        <v>333</v>
      </c>
      <c r="E3934" t="s">
        <v>390</v>
      </c>
      <c r="F3934" t="s">
        <v>389</v>
      </c>
      <c r="I3934">
        <v>1</v>
      </c>
      <c r="K3934" t="s">
        <v>304</v>
      </c>
      <c r="L3934" t="s">
        <v>299</v>
      </c>
      <c r="M3934" t="s">
        <v>298</v>
      </c>
      <c r="N3934" t="str">
        <f>_xlfn.IFNA(INDEX('[1]Unit _Table'!B:B, MATCH(H3934, '[1]Unit _Table'!A2325:A3324)), "")</f>
        <v/>
      </c>
      <c r="O3934" t="s">
        <v>8</v>
      </c>
      <c r="S3934" t="b">
        <v>0</v>
      </c>
    </row>
    <row r="3935" spans="1:19">
      <c r="A3935" s="1">
        <v>3933</v>
      </c>
      <c r="B3935" t="s">
        <v>21</v>
      </c>
      <c r="C3935" t="s">
        <v>201</v>
      </c>
      <c r="D3935" t="s">
        <v>333</v>
      </c>
      <c r="E3935" t="s">
        <v>390</v>
      </c>
      <c r="F3935" t="s">
        <v>389</v>
      </c>
      <c r="I3935">
        <v>1</v>
      </c>
      <c r="K3935" t="s">
        <v>300</v>
      </c>
      <c r="L3935" t="s">
        <v>299</v>
      </c>
      <c r="M3935" t="s">
        <v>298</v>
      </c>
      <c r="N3935" t="str">
        <f>_xlfn.IFNA(INDEX('[1]Unit _Table'!B:B, MATCH(H3935, '[1]Unit _Table'!A4150:A5149)), "")</f>
        <v/>
      </c>
      <c r="O3935" t="s">
        <v>8</v>
      </c>
      <c r="S3935" t="b">
        <v>0</v>
      </c>
    </row>
    <row r="3936" spans="1:19">
      <c r="A3936" s="1">
        <v>3934</v>
      </c>
      <c r="B3936" t="s">
        <v>21</v>
      </c>
      <c r="C3936" t="s">
        <v>202</v>
      </c>
      <c r="D3936" t="s">
        <v>333</v>
      </c>
      <c r="E3936" t="s">
        <v>390</v>
      </c>
      <c r="F3936" t="s">
        <v>389</v>
      </c>
      <c r="H3936" t="s">
        <v>383</v>
      </c>
      <c r="I3936">
        <v>1000</v>
      </c>
      <c r="K3936" t="s">
        <v>386</v>
      </c>
      <c r="L3936" t="s">
        <v>306</v>
      </c>
      <c r="M3936" t="s">
        <v>380</v>
      </c>
      <c r="N3936" t="str">
        <f>_xlfn.IFNA(INDEX('[1]Unit _Table'!B:B, MATCH(H3936, '[1]Unit _Table'!$A$1:$A$1000)), "")</f>
        <v>fahrenheit</v>
      </c>
      <c r="O3936" t="s">
        <v>8</v>
      </c>
      <c r="S3936" t="b">
        <v>0</v>
      </c>
    </row>
    <row r="3937" spans="1:19">
      <c r="A3937" s="1">
        <v>3935</v>
      </c>
      <c r="B3937" t="s">
        <v>21</v>
      </c>
      <c r="C3937" t="s">
        <v>203</v>
      </c>
      <c r="D3937" t="s">
        <v>333</v>
      </c>
      <c r="E3937" t="s">
        <v>390</v>
      </c>
      <c r="F3937" t="s">
        <v>389</v>
      </c>
      <c r="H3937" t="s">
        <v>383</v>
      </c>
      <c r="I3937">
        <v>1000</v>
      </c>
      <c r="K3937" t="s">
        <v>385</v>
      </c>
      <c r="L3937" t="s">
        <v>306</v>
      </c>
      <c r="M3937" t="s">
        <v>380</v>
      </c>
      <c r="N3937" t="str">
        <f>_xlfn.IFNA(INDEX('[1]Unit _Table'!B:B, MATCH(H3937, '[1]Unit _Table'!$A$1:$A$1000)), "")</f>
        <v>fahrenheit</v>
      </c>
      <c r="O3937" t="s">
        <v>8</v>
      </c>
      <c r="S3937" t="b">
        <v>0</v>
      </c>
    </row>
    <row r="3938" spans="1:19">
      <c r="A3938" s="1">
        <v>3936</v>
      </c>
      <c r="B3938" t="s">
        <v>21</v>
      </c>
      <c r="C3938" t="s">
        <v>282</v>
      </c>
      <c r="D3938" t="s">
        <v>333</v>
      </c>
      <c r="E3938" t="s">
        <v>390</v>
      </c>
      <c r="F3938" t="s">
        <v>389</v>
      </c>
      <c r="H3938" t="s">
        <v>383</v>
      </c>
      <c r="I3938">
        <v>1000</v>
      </c>
      <c r="K3938" t="s">
        <v>384</v>
      </c>
      <c r="L3938" t="s">
        <v>306</v>
      </c>
      <c r="M3938" t="s">
        <v>380</v>
      </c>
      <c r="N3938" t="str">
        <f>_xlfn.IFNA(INDEX('[1]Unit _Table'!B:B, MATCH(H3938, '[1]Unit _Table'!$A$1:$A$1000)), "")</f>
        <v>fahrenheit</v>
      </c>
      <c r="O3938" t="s">
        <v>8</v>
      </c>
      <c r="S3938" t="b">
        <v>0</v>
      </c>
    </row>
    <row r="3939" spans="1:19">
      <c r="A3939" s="1">
        <v>3937</v>
      </c>
      <c r="B3939" t="s">
        <v>21</v>
      </c>
      <c r="C3939" t="s">
        <v>147</v>
      </c>
      <c r="D3939" t="s">
        <v>333</v>
      </c>
      <c r="E3939" t="s">
        <v>390</v>
      </c>
      <c r="F3939" t="s">
        <v>389</v>
      </c>
      <c r="I3939">
        <v>1000</v>
      </c>
      <c r="K3939" t="s">
        <v>307</v>
      </c>
      <c r="L3939" t="s">
        <v>376</v>
      </c>
      <c r="M3939" t="s">
        <v>305</v>
      </c>
      <c r="N3939" t="str">
        <f>_xlfn.IFNA(INDEX('[1]Unit _Table'!B:B, MATCH(H3939, '[1]Unit _Table'!A3031:A4030)), "")</f>
        <v/>
      </c>
      <c r="O3939" t="s">
        <v>8</v>
      </c>
      <c r="S3939" t="b">
        <v>0</v>
      </c>
    </row>
    <row r="3940" spans="1:19">
      <c r="A3940" s="1">
        <v>3938</v>
      </c>
      <c r="B3940" t="s">
        <v>21</v>
      </c>
      <c r="C3940" t="s">
        <v>204</v>
      </c>
      <c r="D3940" t="s">
        <v>333</v>
      </c>
      <c r="E3940" t="s">
        <v>390</v>
      </c>
      <c r="F3940" t="s">
        <v>389</v>
      </c>
      <c r="H3940" t="s">
        <v>383</v>
      </c>
      <c r="I3940">
        <v>1000</v>
      </c>
      <c r="K3940" t="s">
        <v>382</v>
      </c>
      <c r="L3940" t="s">
        <v>306</v>
      </c>
      <c r="M3940" t="s">
        <v>380</v>
      </c>
      <c r="N3940" t="str">
        <f>_xlfn.IFNA(INDEX('[1]Unit _Table'!B:B, MATCH(H3940, '[1]Unit _Table'!$A$1:$A$1000)), "")</f>
        <v>fahrenheit</v>
      </c>
      <c r="O3940" t="s">
        <v>8</v>
      </c>
      <c r="S3940" t="b">
        <v>0</v>
      </c>
    </row>
    <row r="3941" spans="1:19">
      <c r="A3941" s="1">
        <v>3939</v>
      </c>
      <c r="B3941" t="s">
        <v>21</v>
      </c>
      <c r="C3941" t="s">
        <v>205</v>
      </c>
      <c r="D3941" t="s">
        <v>333</v>
      </c>
      <c r="E3941" t="s">
        <v>390</v>
      </c>
      <c r="F3941" t="s">
        <v>389</v>
      </c>
      <c r="I3941">
        <v>1000</v>
      </c>
      <c r="K3941" t="s">
        <v>307</v>
      </c>
      <c r="L3941" t="s">
        <v>306</v>
      </c>
      <c r="M3941" t="s">
        <v>305</v>
      </c>
      <c r="N3941" t="str">
        <f>_xlfn.IFNA(INDEX('[1]Unit _Table'!B:B, MATCH(H3941, '[1]Unit _Table'!A3133:A4132)), "")</f>
        <v/>
      </c>
      <c r="O3941" t="s">
        <v>8</v>
      </c>
      <c r="S3941" t="b">
        <v>0</v>
      </c>
    </row>
    <row r="3942" spans="1:19">
      <c r="A3942" s="1">
        <v>3940</v>
      </c>
      <c r="B3942" t="s">
        <v>105</v>
      </c>
      <c r="C3942" t="s">
        <v>206</v>
      </c>
      <c r="D3942" t="s">
        <v>333</v>
      </c>
      <c r="E3942" t="s">
        <v>390</v>
      </c>
      <c r="F3942" t="s">
        <v>389</v>
      </c>
      <c r="H3942" t="s">
        <v>383</v>
      </c>
      <c r="I3942">
        <v>1000</v>
      </c>
      <c r="K3942" t="s">
        <v>451</v>
      </c>
      <c r="L3942" t="s">
        <v>423</v>
      </c>
      <c r="M3942" t="s">
        <v>380</v>
      </c>
      <c r="N3942" t="str">
        <f>_xlfn.IFNA(INDEX('[1]Unit _Table'!B:B, MATCH(H3942, '[1]Unit _Table'!$A$1:$A$1000)), "")</f>
        <v>fahrenheit</v>
      </c>
      <c r="O3942" t="s">
        <v>8</v>
      </c>
      <c r="S3942" t="b">
        <v>0</v>
      </c>
    </row>
    <row r="3943" spans="1:19">
      <c r="A3943" s="1">
        <v>3941</v>
      </c>
      <c r="B3943" t="s">
        <v>105</v>
      </c>
      <c r="C3943" t="s">
        <v>207</v>
      </c>
      <c r="D3943" t="s">
        <v>333</v>
      </c>
      <c r="E3943" t="s">
        <v>390</v>
      </c>
      <c r="F3943" t="s">
        <v>389</v>
      </c>
      <c r="H3943" t="s">
        <v>383</v>
      </c>
      <c r="I3943">
        <v>1000</v>
      </c>
      <c r="K3943" t="s">
        <v>450</v>
      </c>
      <c r="L3943" t="s">
        <v>306</v>
      </c>
      <c r="M3943" t="s">
        <v>380</v>
      </c>
      <c r="N3943" t="str">
        <f>_xlfn.IFNA(INDEX('[1]Unit _Table'!B:B, MATCH(H3943, '[1]Unit _Table'!$A$1:$A$1000)), "")</f>
        <v>fahrenheit</v>
      </c>
      <c r="O3943" t="s">
        <v>8</v>
      </c>
      <c r="S3943" t="b">
        <v>0</v>
      </c>
    </row>
    <row r="3944" spans="1:19">
      <c r="A3944" s="1">
        <v>3942</v>
      </c>
      <c r="B3944" t="s">
        <v>105</v>
      </c>
      <c r="C3944" t="s">
        <v>238</v>
      </c>
      <c r="D3944" t="s">
        <v>333</v>
      </c>
      <c r="E3944" t="s">
        <v>390</v>
      </c>
      <c r="F3944" t="s">
        <v>389</v>
      </c>
      <c r="I3944">
        <v>1</v>
      </c>
      <c r="K3944" t="s">
        <v>460</v>
      </c>
      <c r="L3944" t="s">
        <v>299</v>
      </c>
      <c r="M3944" t="s">
        <v>298</v>
      </c>
      <c r="N3944" t="str">
        <f>_xlfn.IFNA(INDEX('[1]Unit _Table'!B:B, MATCH(H3944, '[1]Unit _Table'!A2214:A3213)), "")</f>
        <v/>
      </c>
      <c r="O3944" t="s">
        <v>8</v>
      </c>
      <c r="S3944" t="b">
        <v>0</v>
      </c>
    </row>
    <row r="3945" spans="1:19">
      <c r="A3945" s="1">
        <v>3943</v>
      </c>
      <c r="B3945" t="s">
        <v>105</v>
      </c>
      <c r="C3945" t="s">
        <v>219</v>
      </c>
      <c r="D3945" t="s">
        <v>333</v>
      </c>
      <c r="E3945" t="s">
        <v>390</v>
      </c>
      <c r="F3945" t="s">
        <v>389</v>
      </c>
      <c r="H3945" t="s">
        <v>383</v>
      </c>
      <c r="I3945">
        <v>1000</v>
      </c>
      <c r="K3945" t="s">
        <v>449</v>
      </c>
      <c r="L3945" t="s">
        <v>306</v>
      </c>
      <c r="M3945" t="s">
        <v>380</v>
      </c>
      <c r="N3945" t="str">
        <f>_xlfn.IFNA(INDEX('[1]Unit _Table'!B:B, MATCH(H3945, '[1]Unit _Table'!$A$1:$A$1000)), "")</f>
        <v>fahrenheit</v>
      </c>
      <c r="O3945" t="s">
        <v>8</v>
      </c>
      <c r="S3945" t="b">
        <v>0</v>
      </c>
    </row>
    <row r="3946" spans="1:19">
      <c r="A3946" s="1">
        <v>3944</v>
      </c>
      <c r="B3946" t="s">
        <v>105</v>
      </c>
      <c r="C3946" t="s">
        <v>220</v>
      </c>
      <c r="D3946" t="s">
        <v>333</v>
      </c>
      <c r="E3946" t="s">
        <v>390</v>
      </c>
      <c r="F3946" t="s">
        <v>389</v>
      </c>
      <c r="H3946" t="s">
        <v>383</v>
      </c>
      <c r="I3946">
        <v>1000</v>
      </c>
      <c r="K3946" t="s">
        <v>449</v>
      </c>
      <c r="L3946" t="s">
        <v>306</v>
      </c>
      <c r="M3946" t="s">
        <v>380</v>
      </c>
      <c r="N3946" t="str">
        <f>_xlfn.IFNA(INDEX('[1]Unit _Table'!B:B, MATCH(H3946, '[1]Unit _Table'!$A$1:$A$1000)), "")</f>
        <v>fahrenheit</v>
      </c>
      <c r="O3946" t="s">
        <v>8</v>
      </c>
      <c r="S3946" t="b">
        <v>0</v>
      </c>
    </row>
    <row r="3947" spans="1:19">
      <c r="A3947" s="1">
        <v>3945</v>
      </c>
      <c r="B3947" t="s">
        <v>105</v>
      </c>
      <c r="C3947" t="s">
        <v>209</v>
      </c>
      <c r="D3947" t="s">
        <v>333</v>
      </c>
      <c r="E3947" t="s">
        <v>390</v>
      </c>
      <c r="F3947" t="s">
        <v>389</v>
      </c>
      <c r="I3947">
        <v>1000</v>
      </c>
      <c r="K3947" t="s">
        <v>375</v>
      </c>
      <c r="L3947" t="s">
        <v>299</v>
      </c>
      <c r="M3947" t="s">
        <v>305</v>
      </c>
      <c r="N3947" t="str">
        <f>_xlfn.IFNA(INDEX('[1]Unit _Table'!B:B, MATCH(H3947, '[1]Unit _Table'!A3082:A4081)), "")</f>
        <v/>
      </c>
      <c r="O3947" t="s">
        <v>8</v>
      </c>
      <c r="S3947" t="b">
        <v>0</v>
      </c>
    </row>
    <row r="3948" spans="1:19">
      <c r="A3948" s="1">
        <v>3946</v>
      </c>
      <c r="B3948" t="s">
        <v>108</v>
      </c>
      <c r="C3948" t="s">
        <v>210</v>
      </c>
      <c r="D3948" t="s">
        <v>333</v>
      </c>
      <c r="E3948" t="s">
        <v>390</v>
      </c>
      <c r="F3948" t="s">
        <v>389</v>
      </c>
      <c r="I3948">
        <v>1000</v>
      </c>
      <c r="K3948" t="s">
        <v>381</v>
      </c>
      <c r="L3948" t="s">
        <v>306</v>
      </c>
      <c r="M3948" t="s">
        <v>380</v>
      </c>
      <c r="N3948" t="str">
        <f>_xlfn.IFNA(INDEX('[1]Unit _Table'!B:B, MATCH(H3948, '[1]Unit _Table'!A2571:A3570)), "")</f>
        <v/>
      </c>
      <c r="O3948" t="s">
        <v>8</v>
      </c>
      <c r="S3948" t="b">
        <v>0</v>
      </c>
    </row>
    <row r="3949" spans="1:19">
      <c r="A3949" s="1">
        <v>3947</v>
      </c>
      <c r="B3949" t="s">
        <v>108</v>
      </c>
      <c r="C3949" t="s">
        <v>420</v>
      </c>
      <c r="D3949" t="s">
        <v>333</v>
      </c>
      <c r="E3949" t="s">
        <v>390</v>
      </c>
      <c r="F3949" t="s">
        <v>389</v>
      </c>
      <c r="I3949">
        <v>1000</v>
      </c>
      <c r="K3949" t="s">
        <v>419</v>
      </c>
      <c r="L3949" t="s">
        <v>306</v>
      </c>
      <c r="M3949" t="s">
        <v>305</v>
      </c>
      <c r="N3949" t="str">
        <f>_xlfn.IFNA(INDEX('[1]Unit _Table'!B:B, MATCH(H3949, '[1]Unit _Table'!A1740:A2739)), "")</f>
        <v/>
      </c>
      <c r="O3949" t="s">
        <v>8</v>
      </c>
      <c r="S3949" t="b">
        <v>0</v>
      </c>
    </row>
    <row r="3950" spans="1:19">
      <c r="A3950" s="1">
        <v>3948</v>
      </c>
      <c r="B3950" t="s">
        <v>108</v>
      </c>
      <c r="C3950" t="s">
        <v>211</v>
      </c>
      <c r="D3950" t="s">
        <v>333</v>
      </c>
      <c r="E3950" t="s">
        <v>390</v>
      </c>
      <c r="F3950" t="s">
        <v>389</v>
      </c>
      <c r="I3950">
        <v>1000</v>
      </c>
      <c r="K3950" t="s">
        <v>377</v>
      </c>
      <c r="L3950" t="s">
        <v>306</v>
      </c>
      <c r="M3950" t="s">
        <v>305</v>
      </c>
      <c r="N3950" t="str">
        <f>_xlfn.IFNA(INDEX('[1]Unit _Table'!B:B, MATCH(H3950, '[1]Unit _Table'!A2962:A3961)), "")</f>
        <v/>
      </c>
      <c r="O3950" t="s">
        <v>8</v>
      </c>
      <c r="S3950" t="b">
        <v>0</v>
      </c>
    </row>
    <row r="3951" spans="1:19">
      <c r="A3951" s="1">
        <v>3949</v>
      </c>
      <c r="B3951" t="s">
        <v>31</v>
      </c>
      <c r="C3951" t="s">
        <v>32</v>
      </c>
      <c r="D3951" t="s">
        <v>333</v>
      </c>
      <c r="F3951" t="s">
        <v>308</v>
      </c>
      <c r="I3951" t="e">
        <f>IF(Table13[[#This Row],[Measurement_Kind]]="number", 1000, IF(Table13[[#This Row],[Measurement_Kind]]=OR("boolean", "str"), 1, "N/A"))</f>
        <v>#VALUE!</v>
      </c>
      <c r="N3951" t="str">
        <f>_xlfn.IFNA(INDEX('[1]Unit _Table'!B:B, MATCH(H3951, '[1]Unit _Table'!A:A)), "")</f>
        <v/>
      </c>
      <c r="O3951" t="s">
        <v>8</v>
      </c>
      <c r="S3951" t="b">
        <v>0</v>
      </c>
    </row>
    <row r="3952" spans="1:19">
      <c r="A3952" s="1">
        <v>3950</v>
      </c>
      <c r="B3952" t="s">
        <v>31</v>
      </c>
      <c r="C3952" t="s">
        <v>753</v>
      </c>
      <c r="D3952" t="s">
        <v>333</v>
      </c>
      <c r="F3952" t="s">
        <v>308</v>
      </c>
      <c r="I3952" t="e">
        <f>IF(Table13[[#This Row],[Measurement_Kind]]="number", 1000, IF(Table13[[#This Row],[Measurement_Kind]]=OR("boolean", "str"), 1, "N/A"))</f>
        <v>#VALUE!</v>
      </c>
      <c r="N3952" t="str">
        <f>_xlfn.IFNA(INDEX('[1]Unit _Table'!B:B, MATCH(H3952, '[1]Unit _Table'!A:A)), "")</f>
        <v/>
      </c>
      <c r="O3952" t="s">
        <v>8</v>
      </c>
      <c r="S3952" t="b">
        <v>0</v>
      </c>
    </row>
    <row r="3953" spans="1:19">
      <c r="A3953" s="1">
        <v>3951</v>
      </c>
      <c r="B3953" t="s">
        <v>111</v>
      </c>
      <c r="C3953" t="s">
        <v>112</v>
      </c>
      <c r="D3953" t="s">
        <v>333</v>
      </c>
      <c r="F3953" t="s">
        <v>308</v>
      </c>
      <c r="I3953" t="e">
        <f>IF(Table13[[#This Row],[Measurement_Kind]]="number", 1000, IF(Table13[[#This Row],[Measurement_Kind]]=OR("boolean", "str"), 1, "N/A"))</f>
        <v>#VALUE!</v>
      </c>
      <c r="N3953" t="str">
        <f>_xlfn.IFNA(INDEX('[1]Unit _Table'!B:B, MATCH(H3953, '[1]Unit _Table'!A:A)), "")</f>
        <v/>
      </c>
      <c r="O3953" t="s">
        <v>8</v>
      </c>
      <c r="S3953" t="b">
        <v>0</v>
      </c>
    </row>
    <row r="3954" spans="1:19">
      <c r="A3954" s="1">
        <v>3952</v>
      </c>
      <c r="B3954" t="s">
        <v>111</v>
      </c>
      <c r="C3954" t="s">
        <v>113</v>
      </c>
      <c r="D3954" t="s">
        <v>333</v>
      </c>
      <c r="F3954" t="s">
        <v>308</v>
      </c>
      <c r="I3954" t="e">
        <f>IF(Table13[[#This Row],[Measurement_Kind]]="number", 1000, IF(Table13[[#This Row],[Measurement_Kind]]=OR("boolean", "str"), 1, "N/A"))</f>
        <v>#VALUE!</v>
      </c>
      <c r="N3954" t="str">
        <f>_xlfn.IFNA(INDEX('[1]Unit _Table'!B:B, MATCH(H3954, '[1]Unit _Table'!A:A)), "")</f>
        <v/>
      </c>
      <c r="O3954" t="s">
        <v>8</v>
      </c>
      <c r="S3954" t="b">
        <v>0</v>
      </c>
    </row>
    <row r="3955" spans="1:19">
      <c r="A3955" s="1">
        <v>3953</v>
      </c>
      <c r="B3955" t="s">
        <v>33</v>
      </c>
      <c r="C3955" t="s">
        <v>34</v>
      </c>
      <c r="D3955" t="s">
        <v>333</v>
      </c>
      <c r="F3955" t="s">
        <v>308</v>
      </c>
      <c r="I3955" t="e">
        <f>IF(Table13[[#This Row],[Measurement_Kind]]="number", 1000, IF(Table13[[#This Row],[Measurement_Kind]]=OR("boolean", "str"), 1, "N/A"))</f>
        <v>#VALUE!</v>
      </c>
      <c r="N3955" t="str">
        <f>_xlfn.IFNA(INDEX('[1]Unit _Table'!B:B, MATCH(H3955, '[1]Unit _Table'!A:A)), "")</f>
        <v/>
      </c>
      <c r="O3955" t="s">
        <v>8</v>
      </c>
      <c r="S3955" t="b">
        <v>0</v>
      </c>
    </row>
    <row r="3956" spans="1:19">
      <c r="A3956" s="1">
        <v>3954</v>
      </c>
      <c r="B3956" t="s">
        <v>33</v>
      </c>
      <c r="C3956" t="s">
        <v>566</v>
      </c>
      <c r="D3956" t="s">
        <v>333</v>
      </c>
      <c r="F3956" t="s">
        <v>308</v>
      </c>
      <c r="I3956">
        <v>1</v>
      </c>
      <c r="M3956" t="s">
        <v>305</v>
      </c>
      <c r="N3956" t="str">
        <f>_xlfn.IFNA(INDEX('[1]Unit _Table'!B:B, MATCH(H3956, '[1]Unit _Table'!A:A)), "")</f>
        <v/>
      </c>
      <c r="O3956" t="s">
        <v>8</v>
      </c>
      <c r="S3956" t="b">
        <v>0</v>
      </c>
    </row>
    <row r="3957" spans="1:19">
      <c r="A3957" s="1">
        <v>3955</v>
      </c>
      <c r="B3957" t="s">
        <v>33</v>
      </c>
      <c r="C3957" t="s">
        <v>216</v>
      </c>
      <c r="D3957" t="s">
        <v>333</v>
      </c>
      <c r="F3957" t="s">
        <v>308</v>
      </c>
      <c r="I3957">
        <v>1</v>
      </c>
      <c r="M3957" t="s">
        <v>305</v>
      </c>
      <c r="N3957" t="str">
        <f>_xlfn.IFNA(INDEX('[1]Unit _Table'!B:B, MATCH(H3957, '[1]Unit _Table'!A:A)), "")</f>
        <v/>
      </c>
      <c r="O3957" t="s">
        <v>8</v>
      </c>
      <c r="S3957" t="b">
        <v>0</v>
      </c>
    </row>
    <row r="3958" spans="1:19">
      <c r="A3958" s="1">
        <v>3956</v>
      </c>
      <c r="B3958" t="s">
        <v>33</v>
      </c>
      <c r="C3958" t="s">
        <v>214</v>
      </c>
      <c r="D3958" t="s">
        <v>333</v>
      </c>
      <c r="F3958" t="s">
        <v>308</v>
      </c>
      <c r="I3958">
        <v>1</v>
      </c>
      <c r="M3958" t="s">
        <v>305</v>
      </c>
      <c r="N3958" t="str">
        <f>_xlfn.IFNA(INDEX('[1]Unit _Table'!B:B, MATCH(H3958, '[1]Unit _Table'!A:A)), "")</f>
        <v/>
      </c>
      <c r="O3958" t="s">
        <v>8</v>
      </c>
      <c r="S3958" t="b">
        <v>0</v>
      </c>
    </row>
    <row r="3959" spans="1:19">
      <c r="A3959" s="1">
        <v>3957</v>
      </c>
      <c r="B3959" t="s">
        <v>33</v>
      </c>
      <c r="C3959" t="s">
        <v>213</v>
      </c>
      <c r="D3959" t="s">
        <v>333</v>
      </c>
      <c r="F3959" t="s">
        <v>308</v>
      </c>
      <c r="I3959" t="e">
        <f>IF(Table13[[#This Row],[Measurement_Kind]]="number", 1000, IF(Table13[[#This Row],[Measurement_Kind]]=OR("boolean", "str"), 1, "N/A"))</f>
        <v>#VALUE!</v>
      </c>
      <c r="L3959" t="s">
        <v>306</v>
      </c>
      <c r="M3959" t="s">
        <v>305</v>
      </c>
      <c r="N3959" t="str">
        <f>_xlfn.IFNA(INDEX('[1]Unit _Table'!B:B, MATCH(H3959, '[1]Unit _Table'!A:A)), "")</f>
        <v/>
      </c>
      <c r="O3959" t="s">
        <v>8</v>
      </c>
      <c r="S3959" t="b">
        <v>0</v>
      </c>
    </row>
    <row r="3960" spans="1:19">
      <c r="A3960" s="1">
        <v>3958</v>
      </c>
      <c r="B3960" t="s">
        <v>33</v>
      </c>
      <c r="C3960" t="s">
        <v>559</v>
      </c>
      <c r="D3960" t="s">
        <v>333</v>
      </c>
      <c r="F3960" t="s">
        <v>308</v>
      </c>
      <c r="I3960">
        <v>1</v>
      </c>
      <c r="M3960" t="s">
        <v>305</v>
      </c>
      <c r="N3960" t="str">
        <f>_xlfn.IFNA(INDEX('[1]Unit _Table'!B:B, MATCH(H3960, '[1]Unit _Table'!A:A)), "")</f>
        <v/>
      </c>
      <c r="O3960" t="s">
        <v>8</v>
      </c>
      <c r="S3960" t="b">
        <v>0</v>
      </c>
    </row>
    <row r="3961" spans="1:19">
      <c r="A3961" s="1">
        <v>3959</v>
      </c>
      <c r="B3961" t="s">
        <v>33</v>
      </c>
      <c r="C3961" t="s">
        <v>38</v>
      </c>
      <c r="D3961" t="s">
        <v>333</v>
      </c>
      <c r="F3961" t="s">
        <v>308</v>
      </c>
      <c r="I3961" t="e">
        <f>IF(Table13[[#This Row],[Measurement_Kind]]="number", 1000, IF(Table13[[#This Row],[Measurement_Kind]]=OR("boolean", "str"), 1, "N/A"))</f>
        <v>#VALUE!</v>
      </c>
      <c r="N3961" t="str">
        <f>_xlfn.IFNA(INDEX('[1]Unit _Table'!B:B, MATCH(H3961, '[1]Unit _Table'!A:A)), "")</f>
        <v/>
      </c>
      <c r="O3961" t="s">
        <v>8</v>
      </c>
      <c r="S3961" t="b">
        <v>0</v>
      </c>
    </row>
    <row r="3962" spans="1:19">
      <c r="A3962" s="1">
        <v>3960</v>
      </c>
      <c r="B3962" t="s">
        <v>33</v>
      </c>
      <c r="C3962" t="s">
        <v>215</v>
      </c>
      <c r="D3962" t="s">
        <v>333</v>
      </c>
      <c r="F3962" t="s">
        <v>308</v>
      </c>
      <c r="I3962">
        <v>1</v>
      </c>
      <c r="M3962" t="s">
        <v>305</v>
      </c>
      <c r="N3962" t="str">
        <f>_xlfn.IFNA(INDEX('[1]Unit _Table'!B:B, MATCH(H3962, '[1]Unit _Table'!A:A)), "")</f>
        <v/>
      </c>
      <c r="O3962" t="s">
        <v>8</v>
      </c>
      <c r="S3962" t="b">
        <v>0</v>
      </c>
    </row>
    <row r="3963" spans="1:19">
      <c r="A3963" s="1">
        <v>3961</v>
      </c>
      <c r="B3963" t="s">
        <v>33</v>
      </c>
      <c r="C3963" t="s">
        <v>35</v>
      </c>
      <c r="D3963" t="s">
        <v>333</v>
      </c>
      <c r="F3963" t="s">
        <v>308</v>
      </c>
      <c r="I3963" t="e">
        <f>IF(Table13[[#This Row],[Measurement_Kind]]="number", 1000, IF(Table13[[#This Row],[Measurement_Kind]]=OR("boolean", "str"), 1, "N/A"))</f>
        <v>#VALUE!</v>
      </c>
      <c r="N3963" t="str">
        <f>_xlfn.IFNA(INDEX('[1]Unit _Table'!B:B, MATCH(H3963, '[1]Unit _Table'!A:A)), "")</f>
        <v/>
      </c>
      <c r="O3963" t="s">
        <v>8</v>
      </c>
      <c r="S3963" t="b">
        <v>0</v>
      </c>
    </row>
    <row r="3964" spans="1:19">
      <c r="A3964" s="1">
        <v>3962</v>
      </c>
      <c r="B3964" t="s">
        <v>33</v>
      </c>
      <c r="C3964" t="s">
        <v>479</v>
      </c>
      <c r="D3964" t="s">
        <v>333</v>
      </c>
      <c r="F3964" t="s">
        <v>308</v>
      </c>
      <c r="I3964" t="e">
        <f>IF(Table13[[#This Row],[Measurement_Kind]]="number", 1000, IF(Table13[[#This Row],[Measurement_Kind]]=OR("boolean", "str"), 1, "N/A"))</f>
        <v>#VALUE!</v>
      </c>
      <c r="N3964" t="str">
        <f>_xlfn.IFNA(INDEX('[1]Unit _Table'!B:B, MATCH(H3964, '[1]Unit _Table'!A:A)), "")</f>
        <v/>
      </c>
      <c r="O3964" t="s">
        <v>8</v>
      </c>
      <c r="S3964" t="b">
        <v>0</v>
      </c>
    </row>
    <row r="3965" spans="1:19">
      <c r="A3965" s="1">
        <v>3963</v>
      </c>
      <c r="B3965" t="s">
        <v>45</v>
      </c>
      <c r="C3965" t="s">
        <v>47</v>
      </c>
      <c r="D3965" t="s">
        <v>333</v>
      </c>
      <c r="F3965" t="s">
        <v>308</v>
      </c>
      <c r="I3965" t="e">
        <f>IF(Table13[[#This Row],[Measurement_Kind]]="number", 1000, IF(Table13[[#This Row],[Measurement_Kind]]=OR("boolean", "str"), 1, "N/A"))</f>
        <v>#VALUE!</v>
      </c>
      <c r="N3965" t="str">
        <f>_xlfn.IFNA(INDEX('[1]Unit _Table'!B:B, MATCH(H3965, '[1]Unit _Table'!A:A)), "")</f>
        <v/>
      </c>
      <c r="O3965" t="s">
        <v>8</v>
      </c>
      <c r="S3965" t="b">
        <v>0</v>
      </c>
    </row>
    <row r="3966" spans="1:19">
      <c r="A3966" s="1">
        <v>3964</v>
      </c>
      <c r="B3966" t="s">
        <v>45</v>
      </c>
      <c r="C3966" t="s">
        <v>48</v>
      </c>
      <c r="D3966" t="s">
        <v>333</v>
      </c>
      <c r="F3966" t="s">
        <v>308</v>
      </c>
      <c r="I3966" t="e">
        <f>IF(Table13[[#This Row],[Measurement_Kind]]="number", 1000, IF(Table13[[#This Row],[Measurement_Kind]]=OR("boolean", "str"), 1, "N/A"))</f>
        <v>#VALUE!</v>
      </c>
      <c r="N3966" t="str">
        <f>_xlfn.IFNA(INDEX('[1]Unit _Table'!B:B, MATCH(H3966, '[1]Unit _Table'!A:A)), "")</f>
        <v/>
      </c>
      <c r="O3966" t="s">
        <v>8</v>
      </c>
      <c r="S3966" t="b">
        <v>0</v>
      </c>
    </row>
    <row r="3967" spans="1:19">
      <c r="A3967" s="1">
        <v>3965</v>
      </c>
      <c r="B3967" t="s">
        <v>45</v>
      </c>
      <c r="C3967" t="s">
        <v>49</v>
      </c>
      <c r="D3967" t="s">
        <v>333</v>
      </c>
      <c r="F3967" t="s">
        <v>308</v>
      </c>
      <c r="I3967" t="e">
        <f>IF(Table13[[#This Row],[Measurement_Kind]]="number", 1000, IF(Table13[[#This Row],[Measurement_Kind]]=OR("boolean", "str"), 1, "N/A"))</f>
        <v>#VALUE!</v>
      </c>
      <c r="N3967" t="str">
        <f>_xlfn.IFNA(INDEX('[1]Unit _Table'!B:B, MATCH(H3967, '[1]Unit _Table'!A:A)), "")</f>
        <v/>
      </c>
      <c r="O3967" t="s">
        <v>8</v>
      </c>
      <c r="S3967" t="b">
        <v>0</v>
      </c>
    </row>
    <row r="3968" spans="1:19">
      <c r="A3968" s="1">
        <v>3966</v>
      </c>
      <c r="B3968" t="s">
        <v>45</v>
      </c>
      <c r="C3968" t="s">
        <v>50</v>
      </c>
      <c r="D3968" t="s">
        <v>333</v>
      </c>
      <c r="F3968" t="s">
        <v>308</v>
      </c>
      <c r="I3968" t="e">
        <f>IF(Table13[[#This Row],[Measurement_Kind]]="number", 1000, IF(Table13[[#This Row],[Measurement_Kind]]=OR("boolean", "str"), 1, "N/A"))</f>
        <v>#VALUE!</v>
      </c>
      <c r="N3968" t="str">
        <f>_xlfn.IFNA(INDEX('[1]Unit _Table'!B:B, MATCH(H3968, '[1]Unit _Table'!A:A)), "")</f>
        <v/>
      </c>
      <c r="O3968" t="s">
        <v>8</v>
      </c>
      <c r="S3968" t="b">
        <v>0</v>
      </c>
    </row>
    <row r="3969" spans="1:19">
      <c r="A3969" s="1">
        <v>3967</v>
      </c>
      <c r="B3969" t="s">
        <v>45</v>
      </c>
      <c r="C3969" t="s">
        <v>52</v>
      </c>
      <c r="D3969" t="s">
        <v>333</v>
      </c>
      <c r="F3969" t="s">
        <v>308</v>
      </c>
      <c r="I3969" t="e">
        <f>IF(Table13[[#This Row],[Measurement_Kind]]="number", 1000, IF(Table13[[#This Row],[Measurement_Kind]]=OR("boolean", "str"), 1, "N/A"))</f>
        <v>#VALUE!</v>
      </c>
      <c r="N3969" t="str">
        <f>_xlfn.IFNA(INDEX('[1]Unit _Table'!B:B, MATCH(H3969, '[1]Unit _Table'!A:A)), "")</f>
        <v/>
      </c>
      <c r="O3969" t="s">
        <v>8</v>
      </c>
      <c r="S3969" t="b">
        <v>0</v>
      </c>
    </row>
    <row r="3970" spans="1:19">
      <c r="A3970" s="1">
        <v>3968</v>
      </c>
      <c r="B3970" t="s">
        <v>45</v>
      </c>
      <c r="C3970" t="s">
        <v>53</v>
      </c>
      <c r="D3970" t="s">
        <v>333</v>
      </c>
      <c r="F3970" t="s">
        <v>308</v>
      </c>
      <c r="I3970" t="e">
        <f>IF(Table13[[#This Row],[Measurement_Kind]]="number", 1000, IF(Table13[[#This Row],[Measurement_Kind]]=OR("boolean", "str"), 1, "N/A"))</f>
        <v>#VALUE!</v>
      </c>
      <c r="N3970" t="str">
        <f>_xlfn.IFNA(INDEX('[1]Unit _Table'!B:B, MATCH(H3970, '[1]Unit _Table'!A:A)), "")</f>
        <v/>
      </c>
      <c r="O3970" t="s">
        <v>8</v>
      </c>
      <c r="S3970" t="b">
        <v>0</v>
      </c>
    </row>
    <row r="3971" spans="1:19">
      <c r="A3971" s="1">
        <v>3969</v>
      </c>
      <c r="B3971" t="s">
        <v>45</v>
      </c>
      <c r="C3971" t="s">
        <v>54</v>
      </c>
      <c r="D3971" t="s">
        <v>333</v>
      </c>
      <c r="F3971" t="s">
        <v>308</v>
      </c>
      <c r="I3971" t="e">
        <f>IF(Table13[[#This Row],[Measurement_Kind]]="number", 1000, IF(Table13[[#This Row],[Measurement_Kind]]=OR("boolean", "str"), 1, "N/A"))</f>
        <v>#VALUE!</v>
      </c>
      <c r="N3971" t="str">
        <f>_xlfn.IFNA(INDEX('[1]Unit _Table'!B:B, MATCH(H3971, '[1]Unit _Table'!A:A)), "")</f>
        <v/>
      </c>
      <c r="O3971" t="s">
        <v>8</v>
      </c>
      <c r="S3971" t="b">
        <v>0</v>
      </c>
    </row>
    <row r="3972" spans="1:19">
      <c r="A3972" s="1">
        <v>3970</v>
      </c>
      <c r="B3972" t="s">
        <v>45</v>
      </c>
      <c r="C3972" t="s">
        <v>55</v>
      </c>
      <c r="D3972" t="s">
        <v>333</v>
      </c>
      <c r="F3972" t="s">
        <v>308</v>
      </c>
      <c r="I3972" t="e">
        <f>IF(Table13[[#This Row],[Measurement_Kind]]="number", 1000, IF(Table13[[#This Row],[Measurement_Kind]]=OR("boolean", "str"), 1, "N/A"))</f>
        <v>#VALUE!</v>
      </c>
      <c r="N3972" t="str">
        <f>_xlfn.IFNA(INDEX('[1]Unit _Table'!B:B, MATCH(H3972, '[1]Unit _Table'!A:A)), "")</f>
        <v/>
      </c>
      <c r="O3972" t="s">
        <v>8</v>
      </c>
      <c r="S3972" t="b">
        <v>0</v>
      </c>
    </row>
    <row r="3973" spans="1:19">
      <c r="A3973" s="1">
        <v>3971</v>
      </c>
      <c r="B3973" t="s">
        <v>45</v>
      </c>
      <c r="C3973" t="s">
        <v>56</v>
      </c>
      <c r="D3973" t="s">
        <v>333</v>
      </c>
      <c r="F3973" t="s">
        <v>308</v>
      </c>
      <c r="I3973" t="e">
        <f>IF(Table13[[#This Row],[Measurement_Kind]]="number", 1000, IF(Table13[[#This Row],[Measurement_Kind]]=OR("boolean", "str"), 1, "N/A"))</f>
        <v>#VALUE!</v>
      </c>
      <c r="N3973" t="str">
        <f>_xlfn.IFNA(INDEX('[1]Unit _Table'!B:B, MATCH(H3973, '[1]Unit _Table'!A:A)), "")</f>
        <v/>
      </c>
      <c r="O3973" t="s">
        <v>8</v>
      </c>
      <c r="S3973" t="b">
        <v>0</v>
      </c>
    </row>
    <row r="3974" spans="1:19">
      <c r="A3974" s="1">
        <v>3972</v>
      </c>
      <c r="B3974" t="s">
        <v>45</v>
      </c>
      <c r="C3974" t="s">
        <v>57</v>
      </c>
      <c r="D3974" t="s">
        <v>333</v>
      </c>
      <c r="F3974" t="s">
        <v>308</v>
      </c>
      <c r="I3974" t="e">
        <f>IF(Table13[[#This Row],[Measurement_Kind]]="number", 1000, IF(Table13[[#This Row],[Measurement_Kind]]=OR("boolean", "str"), 1, "N/A"))</f>
        <v>#VALUE!</v>
      </c>
      <c r="N3974" t="str">
        <f>_xlfn.IFNA(INDEX('[1]Unit _Table'!B:B, MATCH(H3974, '[1]Unit _Table'!A:A)), "")</f>
        <v/>
      </c>
      <c r="O3974" t="s">
        <v>8</v>
      </c>
      <c r="S3974" t="b">
        <v>0</v>
      </c>
    </row>
    <row r="3975" spans="1:19">
      <c r="A3975" s="1">
        <v>3973</v>
      </c>
      <c r="B3975" t="s">
        <v>45</v>
      </c>
      <c r="C3975" t="s">
        <v>58</v>
      </c>
      <c r="D3975" t="s">
        <v>333</v>
      </c>
      <c r="F3975" t="s">
        <v>308</v>
      </c>
      <c r="I3975" t="e">
        <f>IF(Table13[[#This Row],[Measurement_Kind]]="number", 1000, IF(Table13[[#This Row],[Measurement_Kind]]=OR("boolean", "str"), 1, "N/A"))</f>
        <v>#VALUE!</v>
      </c>
      <c r="N3975" t="str">
        <f>_xlfn.IFNA(INDEX('[1]Unit _Table'!B:B, MATCH(H3975, '[1]Unit _Table'!A:A)), "")</f>
        <v/>
      </c>
      <c r="O3975" t="s">
        <v>8</v>
      </c>
      <c r="S3975" t="b">
        <v>0</v>
      </c>
    </row>
    <row r="3976" spans="1:19">
      <c r="A3976" s="1">
        <v>3974</v>
      </c>
      <c r="B3976" t="s">
        <v>45</v>
      </c>
      <c r="C3976" t="s">
        <v>59</v>
      </c>
      <c r="D3976" t="s">
        <v>333</v>
      </c>
      <c r="F3976" t="s">
        <v>308</v>
      </c>
      <c r="I3976" t="e">
        <f>IF(Table13[[#This Row],[Measurement_Kind]]="number", 1000, IF(Table13[[#This Row],[Measurement_Kind]]=OR("boolean", "str"), 1, "N/A"))</f>
        <v>#VALUE!</v>
      </c>
      <c r="N3976" t="str">
        <f>_xlfn.IFNA(INDEX('[1]Unit _Table'!B:B, MATCH(H3976, '[1]Unit _Table'!A:A)), "")</f>
        <v/>
      </c>
      <c r="O3976" t="s">
        <v>8</v>
      </c>
      <c r="S3976" t="b">
        <v>0</v>
      </c>
    </row>
    <row r="3977" spans="1:19">
      <c r="A3977" s="1">
        <v>3975</v>
      </c>
      <c r="B3977" t="s">
        <v>45</v>
      </c>
      <c r="C3977" t="s">
        <v>60</v>
      </c>
      <c r="D3977" t="s">
        <v>333</v>
      </c>
      <c r="F3977" t="s">
        <v>308</v>
      </c>
      <c r="I3977" t="e">
        <f>IF(Table13[[#This Row],[Measurement_Kind]]="number", 1000, IF(Table13[[#This Row],[Measurement_Kind]]=OR("boolean", "str"), 1, "N/A"))</f>
        <v>#VALUE!</v>
      </c>
      <c r="N3977" t="str">
        <f>_xlfn.IFNA(INDEX('[1]Unit _Table'!B:B, MATCH(H3977, '[1]Unit _Table'!A:A)), "")</f>
        <v/>
      </c>
      <c r="O3977" t="s">
        <v>8</v>
      </c>
      <c r="S3977" t="b">
        <v>0</v>
      </c>
    </row>
    <row r="3978" spans="1:19">
      <c r="A3978" s="1">
        <v>3976</v>
      </c>
      <c r="B3978" t="s">
        <v>45</v>
      </c>
      <c r="C3978" t="s">
        <v>120</v>
      </c>
      <c r="D3978" t="s">
        <v>333</v>
      </c>
      <c r="F3978" t="s">
        <v>308</v>
      </c>
      <c r="I3978" t="e">
        <f>IF(Table13[[#This Row],[Measurement_Kind]]="number", 1000, IF(Table13[[#This Row],[Measurement_Kind]]=OR("boolean", "str"), 1, "N/A"))</f>
        <v>#VALUE!</v>
      </c>
      <c r="N3978" t="str">
        <f>_xlfn.IFNA(INDEX('[1]Unit _Table'!B:B, MATCH(H3978, '[1]Unit _Table'!A:A)), "")</f>
        <v/>
      </c>
      <c r="O3978" t="s">
        <v>8</v>
      </c>
      <c r="S3978" t="b">
        <v>0</v>
      </c>
    </row>
    <row r="3979" spans="1:19">
      <c r="A3979" s="1">
        <v>3977</v>
      </c>
      <c r="B3979" t="s">
        <v>45</v>
      </c>
      <c r="C3979" t="s">
        <v>61</v>
      </c>
      <c r="D3979" t="s">
        <v>333</v>
      </c>
      <c r="F3979" t="s">
        <v>308</v>
      </c>
      <c r="I3979" t="e">
        <f>IF(Table13[[#This Row],[Measurement_Kind]]="number", 1000, IF(Table13[[#This Row],[Measurement_Kind]]=OR("boolean", "str"), 1, "N/A"))</f>
        <v>#VALUE!</v>
      </c>
      <c r="N3979" t="str">
        <f>_xlfn.IFNA(INDEX('[1]Unit _Table'!B:B, MATCH(H3979, '[1]Unit _Table'!A:A)), "")</f>
        <v/>
      </c>
      <c r="O3979" t="s">
        <v>8</v>
      </c>
      <c r="S3979" t="b">
        <v>0</v>
      </c>
    </row>
    <row r="3980" spans="1:19">
      <c r="A3980" s="1">
        <v>3978</v>
      </c>
      <c r="B3980" t="s">
        <v>45</v>
      </c>
      <c r="C3980" t="s">
        <v>62</v>
      </c>
      <c r="D3980" t="s">
        <v>333</v>
      </c>
      <c r="F3980" t="s">
        <v>308</v>
      </c>
      <c r="I3980" t="e">
        <f>IF(Table13[[#This Row],[Measurement_Kind]]="number", 1000, IF(Table13[[#This Row],[Measurement_Kind]]=OR("boolean", "str"), 1, "N/A"))</f>
        <v>#VALUE!</v>
      </c>
      <c r="N3980" t="str">
        <f>_xlfn.IFNA(INDEX('[1]Unit _Table'!B:B, MATCH(H3980, '[1]Unit _Table'!A:A)), "")</f>
        <v/>
      </c>
      <c r="O3980" t="s">
        <v>8</v>
      </c>
      <c r="S3980" t="b">
        <v>0</v>
      </c>
    </row>
    <row r="3981" spans="1:19">
      <c r="A3981" s="1">
        <v>3979</v>
      </c>
      <c r="B3981" t="s">
        <v>45</v>
      </c>
      <c r="C3981" t="s">
        <v>63</v>
      </c>
      <c r="D3981" t="s">
        <v>333</v>
      </c>
      <c r="F3981" t="s">
        <v>308</v>
      </c>
      <c r="I3981">
        <v>1</v>
      </c>
      <c r="L3981" t="s">
        <v>541</v>
      </c>
      <c r="M3981" t="s">
        <v>298</v>
      </c>
      <c r="N3981" t="str">
        <f>_xlfn.IFNA(INDEX('[1]Unit _Table'!B:B, MATCH(H3981, '[1]Unit _Table'!A:A)), "")</f>
        <v/>
      </c>
      <c r="O3981" t="s">
        <v>8</v>
      </c>
      <c r="S3981" t="b">
        <v>0</v>
      </c>
    </row>
    <row r="3982" spans="1:19">
      <c r="A3982" s="1">
        <v>3980</v>
      </c>
      <c r="B3982" t="s">
        <v>45</v>
      </c>
      <c r="C3982" t="s">
        <v>65</v>
      </c>
      <c r="D3982" t="s">
        <v>333</v>
      </c>
      <c r="F3982" t="s">
        <v>308</v>
      </c>
      <c r="I3982" t="e">
        <f>IF(Table13[[#This Row],[Measurement_Kind]]="number", 1000, IF(Table13[[#This Row],[Measurement_Kind]]=OR("boolean", "str"), 1, "N/A"))</f>
        <v>#VALUE!</v>
      </c>
      <c r="N3982" t="str">
        <f>_xlfn.IFNA(INDEX('[1]Unit _Table'!B:B, MATCH(H3982, '[1]Unit _Table'!A:A)), "")</f>
        <v/>
      </c>
      <c r="O3982" t="s">
        <v>8</v>
      </c>
      <c r="S3982" t="b">
        <v>0</v>
      </c>
    </row>
    <row r="3983" spans="1:19">
      <c r="A3983" s="1">
        <v>3981</v>
      </c>
      <c r="B3983" t="s">
        <v>45</v>
      </c>
      <c r="C3983" t="s">
        <v>66</v>
      </c>
      <c r="D3983" t="s">
        <v>333</v>
      </c>
      <c r="F3983" t="s">
        <v>308</v>
      </c>
      <c r="I3983" t="e">
        <f>IF(Table13[[#This Row],[Measurement_Kind]]="number", 1000, IF(Table13[[#This Row],[Measurement_Kind]]=OR("boolean", "str"), 1, "N/A"))</f>
        <v>#VALUE!</v>
      </c>
      <c r="N3983" t="str">
        <f>_xlfn.IFNA(INDEX('[1]Unit _Table'!B:B, MATCH(H3983, '[1]Unit _Table'!A:A)), "")</f>
        <v/>
      </c>
      <c r="O3983" t="s">
        <v>8</v>
      </c>
      <c r="S3983" t="b">
        <v>0</v>
      </c>
    </row>
    <row r="3984" spans="1:19">
      <c r="A3984" s="1">
        <v>3982</v>
      </c>
      <c r="B3984" t="s">
        <v>45</v>
      </c>
      <c r="C3984" t="s">
        <v>67</v>
      </c>
      <c r="D3984" t="s">
        <v>333</v>
      </c>
      <c r="F3984" t="s">
        <v>308</v>
      </c>
      <c r="I3984" t="e">
        <f>IF(Table13[[#This Row],[Measurement_Kind]]="number", 1000, IF(Table13[[#This Row],[Measurement_Kind]]=OR("boolean", "str"), 1, "N/A"))</f>
        <v>#VALUE!</v>
      </c>
      <c r="N3984" t="str">
        <f>_xlfn.IFNA(INDEX('[1]Unit _Table'!B:B, MATCH(H3984, '[1]Unit _Table'!A:A)), "")</f>
        <v/>
      </c>
      <c r="O3984" t="s">
        <v>8</v>
      </c>
      <c r="S3984" t="b">
        <v>0</v>
      </c>
    </row>
    <row r="3985" spans="1:19">
      <c r="A3985" s="1">
        <v>3983</v>
      </c>
      <c r="B3985" t="s">
        <v>45</v>
      </c>
      <c r="C3985" t="s">
        <v>68</v>
      </c>
      <c r="D3985" t="s">
        <v>333</v>
      </c>
      <c r="F3985" t="s">
        <v>308</v>
      </c>
      <c r="I3985" t="e">
        <f>IF(Table13[[#This Row],[Measurement_Kind]]="number", 1000, IF(Table13[[#This Row],[Measurement_Kind]]=OR("boolean", "str"), 1, "N/A"))</f>
        <v>#VALUE!</v>
      </c>
      <c r="N3985" t="str">
        <f>_xlfn.IFNA(INDEX('[1]Unit _Table'!B:B, MATCH(H3985, '[1]Unit _Table'!A:A)), "")</f>
        <v/>
      </c>
      <c r="O3985" t="s">
        <v>8</v>
      </c>
      <c r="S3985" t="b">
        <v>0</v>
      </c>
    </row>
    <row r="3986" spans="1:19">
      <c r="A3986" s="1">
        <v>3984</v>
      </c>
      <c r="B3986" t="s">
        <v>45</v>
      </c>
      <c r="C3986" t="s">
        <v>70</v>
      </c>
      <c r="D3986" t="s">
        <v>333</v>
      </c>
      <c r="F3986" t="s">
        <v>308</v>
      </c>
      <c r="I3986" t="e">
        <f>IF(Table13[[#This Row],[Measurement_Kind]]="number", 1000, IF(Table13[[#This Row],[Measurement_Kind]]=OR("boolean", "str"), 1, "N/A"))</f>
        <v>#VALUE!</v>
      </c>
      <c r="N3986" t="str">
        <f>_xlfn.IFNA(INDEX('[1]Unit _Table'!B:B, MATCH(H3986, '[1]Unit _Table'!A:A)), "")</f>
        <v/>
      </c>
      <c r="O3986" t="s">
        <v>8</v>
      </c>
      <c r="S3986" t="b">
        <v>0</v>
      </c>
    </row>
    <row r="3987" spans="1:19">
      <c r="A3987" s="1">
        <v>3985</v>
      </c>
      <c r="B3987" t="s">
        <v>45</v>
      </c>
      <c r="C3987" t="s">
        <v>71</v>
      </c>
      <c r="D3987" t="s">
        <v>333</v>
      </c>
      <c r="F3987" t="s">
        <v>308</v>
      </c>
      <c r="I3987" t="e">
        <f>IF(Table13[[#This Row],[Measurement_Kind]]="number", 1000, IF(Table13[[#This Row],[Measurement_Kind]]=OR("boolean", "str"), 1, "N/A"))</f>
        <v>#VALUE!</v>
      </c>
      <c r="N3987" t="str">
        <f>_xlfn.IFNA(INDEX('[1]Unit _Table'!B:B, MATCH(H3987, '[1]Unit _Table'!A:A)), "")</f>
        <v/>
      </c>
      <c r="O3987" t="s">
        <v>8</v>
      </c>
      <c r="S3987" t="b">
        <v>0</v>
      </c>
    </row>
    <row r="3988" spans="1:19">
      <c r="A3988" s="1">
        <v>3986</v>
      </c>
      <c r="B3988" t="s">
        <v>45</v>
      </c>
      <c r="C3988" t="s">
        <v>72</v>
      </c>
      <c r="D3988" t="s">
        <v>333</v>
      </c>
      <c r="F3988" t="s">
        <v>308</v>
      </c>
      <c r="I3988" t="e">
        <f>IF(Table13[[#This Row],[Measurement_Kind]]="number", 1000, IF(Table13[[#This Row],[Measurement_Kind]]=OR("boolean", "str"), 1, "N/A"))</f>
        <v>#VALUE!</v>
      </c>
      <c r="N3988" t="str">
        <f>_xlfn.IFNA(INDEX('[1]Unit _Table'!B:B, MATCH(H3988, '[1]Unit _Table'!A:A)), "")</f>
        <v/>
      </c>
      <c r="O3988" t="s">
        <v>8</v>
      </c>
      <c r="S3988" t="b">
        <v>0</v>
      </c>
    </row>
    <row r="3989" spans="1:19">
      <c r="A3989" s="1">
        <v>3987</v>
      </c>
      <c r="B3989" t="s">
        <v>45</v>
      </c>
      <c r="C3989" t="s">
        <v>121</v>
      </c>
      <c r="D3989" t="s">
        <v>333</v>
      </c>
      <c r="F3989" t="s">
        <v>308</v>
      </c>
      <c r="I3989" t="e">
        <f>IF(Table13[[#This Row],[Measurement_Kind]]="number", 1000, IF(Table13[[#This Row],[Measurement_Kind]]=OR("boolean", "str"), 1, "N/A"))</f>
        <v>#VALUE!</v>
      </c>
      <c r="N3989" t="str">
        <f>_xlfn.IFNA(INDEX('[1]Unit _Table'!B:B, MATCH(H3989, '[1]Unit _Table'!A:A)), "")</f>
        <v/>
      </c>
      <c r="O3989" t="s">
        <v>8</v>
      </c>
      <c r="S3989" t="b">
        <v>0</v>
      </c>
    </row>
    <row r="3990" spans="1:19">
      <c r="A3990" s="1">
        <v>3988</v>
      </c>
      <c r="B3990" t="s">
        <v>45</v>
      </c>
      <c r="C3990" t="s">
        <v>74</v>
      </c>
      <c r="D3990" t="s">
        <v>333</v>
      </c>
      <c r="F3990" t="s">
        <v>308</v>
      </c>
      <c r="I3990" t="e">
        <f>IF(Table13[[#This Row],[Measurement_Kind]]="number", 1000, IF(Table13[[#This Row],[Measurement_Kind]]=OR("boolean", "str"), 1, "N/A"))</f>
        <v>#VALUE!</v>
      </c>
      <c r="N3990" t="str">
        <f>_xlfn.IFNA(INDEX('[1]Unit _Table'!B:B, MATCH(H3990, '[1]Unit _Table'!A:A)), "")</f>
        <v/>
      </c>
      <c r="O3990" t="s">
        <v>8</v>
      </c>
      <c r="S3990" t="b">
        <v>0</v>
      </c>
    </row>
    <row r="3991" spans="1:19">
      <c r="A3991" s="1">
        <v>3989</v>
      </c>
      <c r="B3991" t="s">
        <v>45</v>
      </c>
      <c r="C3991" t="s">
        <v>75</v>
      </c>
      <c r="D3991" t="s">
        <v>333</v>
      </c>
      <c r="F3991" t="s">
        <v>308</v>
      </c>
      <c r="I3991" t="e">
        <f>IF(Table13[[#This Row],[Measurement_Kind]]="number", 1000, IF(Table13[[#This Row],[Measurement_Kind]]=OR("boolean", "str"), 1, "N/A"))</f>
        <v>#VALUE!</v>
      </c>
      <c r="N3991" t="str">
        <f>_xlfn.IFNA(INDEX('[1]Unit _Table'!B:B, MATCH(H3991, '[1]Unit _Table'!A:A)), "")</f>
        <v/>
      </c>
      <c r="O3991" t="s">
        <v>8</v>
      </c>
      <c r="S3991" t="b">
        <v>0</v>
      </c>
    </row>
    <row r="3992" spans="1:19">
      <c r="A3992" s="1">
        <v>3990</v>
      </c>
      <c r="B3992" t="s">
        <v>45</v>
      </c>
      <c r="C3992" t="s">
        <v>77</v>
      </c>
      <c r="D3992" t="s">
        <v>333</v>
      </c>
      <c r="F3992" t="s">
        <v>308</v>
      </c>
      <c r="I3992" t="e">
        <f>IF(Table13[[#This Row],[Measurement_Kind]]="number", 1000, IF(Table13[[#This Row],[Measurement_Kind]]=OR("boolean", "str"), 1, "N/A"))</f>
        <v>#VALUE!</v>
      </c>
      <c r="N3992" t="str">
        <f>_xlfn.IFNA(INDEX('[1]Unit _Table'!B:B, MATCH(H3992, '[1]Unit _Table'!A:A)), "")</f>
        <v/>
      </c>
      <c r="O3992" t="s">
        <v>8</v>
      </c>
      <c r="S3992" t="b">
        <v>0</v>
      </c>
    </row>
    <row r="3993" spans="1:19">
      <c r="A3993" s="1">
        <v>3991</v>
      </c>
      <c r="B3993" t="s">
        <v>45</v>
      </c>
      <c r="C3993" t="s">
        <v>78</v>
      </c>
      <c r="D3993" t="s">
        <v>333</v>
      </c>
      <c r="F3993" t="s">
        <v>308</v>
      </c>
      <c r="I3993" t="e">
        <f>IF(Table13[[#This Row],[Measurement_Kind]]="number", 1000, IF(Table13[[#This Row],[Measurement_Kind]]=OR("boolean", "str"), 1, "N/A"))</f>
        <v>#VALUE!</v>
      </c>
      <c r="N3993" t="str">
        <f>_xlfn.IFNA(INDEX('[1]Unit _Table'!B:B, MATCH(H3993, '[1]Unit _Table'!A:A)), "")</f>
        <v/>
      </c>
      <c r="O3993" t="s">
        <v>8</v>
      </c>
      <c r="S3993" t="b">
        <v>0</v>
      </c>
    </row>
    <row r="3994" spans="1:19">
      <c r="A3994" s="1">
        <v>3992</v>
      </c>
      <c r="B3994" t="s">
        <v>45</v>
      </c>
      <c r="C3994" t="s">
        <v>79</v>
      </c>
      <c r="D3994" t="s">
        <v>333</v>
      </c>
      <c r="F3994" t="s">
        <v>308</v>
      </c>
      <c r="I3994" t="e">
        <f>IF(Table13[[#This Row],[Measurement_Kind]]="number", 1000, IF(Table13[[#This Row],[Measurement_Kind]]=OR("boolean", "str"), 1, "N/A"))</f>
        <v>#VALUE!</v>
      </c>
      <c r="N3994" t="str">
        <f>_xlfn.IFNA(INDEX('[1]Unit _Table'!B:B, MATCH(H3994, '[1]Unit _Table'!A:A)), "")</f>
        <v/>
      </c>
      <c r="O3994" t="s">
        <v>8</v>
      </c>
      <c r="S3994" t="b">
        <v>0</v>
      </c>
    </row>
    <row r="3995" spans="1:19">
      <c r="A3995" s="1">
        <v>3993</v>
      </c>
      <c r="B3995" t="s">
        <v>45</v>
      </c>
      <c r="C3995" t="s">
        <v>80</v>
      </c>
      <c r="D3995" t="s">
        <v>333</v>
      </c>
      <c r="F3995" t="s">
        <v>308</v>
      </c>
      <c r="I3995" t="e">
        <f>IF(Table13[[#This Row],[Measurement_Kind]]="number", 1000, IF(Table13[[#This Row],[Measurement_Kind]]=OR("boolean", "str"), 1, "N/A"))</f>
        <v>#VALUE!</v>
      </c>
      <c r="N3995" t="str">
        <f>_xlfn.IFNA(INDEX('[1]Unit _Table'!B:B, MATCH(H3995, '[1]Unit _Table'!A:A)), "")</f>
        <v/>
      </c>
      <c r="O3995" t="s">
        <v>8</v>
      </c>
      <c r="S3995" t="b">
        <v>0</v>
      </c>
    </row>
    <row r="3996" spans="1:19">
      <c r="A3996" s="1">
        <v>3994</v>
      </c>
      <c r="B3996" t="s">
        <v>45</v>
      </c>
      <c r="C3996" t="s">
        <v>89</v>
      </c>
      <c r="D3996" t="s">
        <v>333</v>
      </c>
      <c r="F3996" t="s">
        <v>308</v>
      </c>
      <c r="I3996" t="e">
        <f>IF(Table13[[#This Row],[Measurement_Kind]]="number", 1000, IF(Table13[[#This Row],[Measurement_Kind]]=OR("boolean", "str"), 1, "N/A"))</f>
        <v>#VALUE!</v>
      </c>
      <c r="N3996" t="str">
        <f>_xlfn.IFNA(INDEX('[1]Unit _Table'!B:B, MATCH(H3996, '[1]Unit _Table'!A:A)), "")</f>
        <v/>
      </c>
      <c r="O3996" t="s">
        <v>8</v>
      </c>
      <c r="S3996" t="b">
        <v>0</v>
      </c>
    </row>
    <row r="3997" spans="1:19">
      <c r="A3997" s="1">
        <v>3995</v>
      </c>
      <c r="B3997" t="s">
        <v>45</v>
      </c>
      <c r="C3997" t="s">
        <v>90</v>
      </c>
      <c r="D3997" t="s">
        <v>333</v>
      </c>
      <c r="F3997" t="s">
        <v>308</v>
      </c>
      <c r="I3997" t="e">
        <f>IF(Table13[[#This Row],[Measurement_Kind]]="number", 1000, IF(Table13[[#This Row],[Measurement_Kind]]=OR("boolean", "str"), 1, "N/A"))</f>
        <v>#VALUE!</v>
      </c>
      <c r="N3997" t="str">
        <f>_xlfn.IFNA(INDEX('[1]Unit _Table'!B:B, MATCH(H3997, '[1]Unit _Table'!A:A)), "")</f>
        <v/>
      </c>
      <c r="O3997" t="s">
        <v>8</v>
      </c>
      <c r="S3997" t="b">
        <v>0</v>
      </c>
    </row>
    <row r="3998" spans="1:19">
      <c r="A3998" s="1">
        <v>3996</v>
      </c>
      <c r="B3998" t="s">
        <v>45</v>
      </c>
      <c r="C3998" t="s">
        <v>91</v>
      </c>
      <c r="D3998" t="s">
        <v>333</v>
      </c>
      <c r="F3998" t="s">
        <v>308</v>
      </c>
      <c r="I3998" t="e">
        <f>IF(Table13[[#This Row],[Measurement_Kind]]="number", 1000, IF(Table13[[#This Row],[Measurement_Kind]]=OR("boolean", "str"), 1, "N/A"))</f>
        <v>#VALUE!</v>
      </c>
      <c r="N3998" t="str">
        <f>_xlfn.IFNA(INDEX('[1]Unit _Table'!B:B, MATCH(H3998, '[1]Unit _Table'!A:A)), "")</f>
        <v/>
      </c>
      <c r="O3998" t="s">
        <v>8</v>
      </c>
      <c r="S3998" t="b">
        <v>0</v>
      </c>
    </row>
    <row r="3999" spans="1:19">
      <c r="A3999" s="1">
        <v>3997</v>
      </c>
      <c r="B3999" t="s">
        <v>45</v>
      </c>
      <c r="C3999" t="s">
        <v>92</v>
      </c>
      <c r="D3999" t="s">
        <v>333</v>
      </c>
      <c r="F3999" t="s">
        <v>308</v>
      </c>
      <c r="I3999" t="e">
        <f>IF(Table13[[#This Row],[Measurement_Kind]]="number", 1000, IF(Table13[[#This Row],[Measurement_Kind]]=OR("boolean", "str"), 1, "N/A"))</f>
        <v>#VALUE!</v>
      </c>
      <c r="N3999" t="str">
        <f>_xlfn.IFNA(INDEX('[1]Unit _Table'!B:B, MATCH(H3999, '[1]Unit _Table'!A:A)), "")</f>
        <v/>
      </c>
      <c r="O3999" t="s">
        <v>8</v>
      </c>
      <c r="S3999" t="b">
        <v>0</v>
      </c>
    </row>
    <row r="4000" spans="1:19">
      <c r="A4000" s="1">
        <v>3998</v>
      </c>
      <c r="B4000" t="s">
        <v>21</v>
      </c>
      <c r="C4000" t="s">
        <v>174</v>
      </c>
      <c r="D4000" t="s">
        <v>332</v>
      </c>
      <c r="E4000" t="s">
        <v>388</v>
      </c>
      <c r="F4000" t="s">
        <v>387</v>
      </c>
      <c r="H4000" t="s">
        <v>383</v>
      </c>
      <c r="I4000">
        <v>1000</v>
      </c>
      <c r="K4000" t="s">
        <v>425</v>
      </c>
      <c r="L4000" t="s">
        <v>423</v>
      </c>
      <c r="M4000" t="s">
        <v>380</v>
      </c>
      <c r="N4000" t="str">
        <f>_xlfn.IFNA(INDEX('[1]Unit _Table'!B:B, MATCH(H4000, '[1]Unit _Table'!$A$1:$A$1000)), "")</f>
        <v>fahrenheit</v>
      </c>
      <c r="O4000" t="s">
        <v>8</v>
      </c>
      <c r="S4000" t="b">
        <v>0</v>
      </c>
    </row>
    <row r="4001" spans="1:19">
      <c r="A4001" s="1">
        <v>3999</v>
      </c>
      <c r="B4001" t="s">
        <v>21</v>
      </c>
      <c r="C4001" t="s">
        <v>175</v>
      </c>
      <c r="D4001" t="s">
        <v>332</v>
      </c>
      <c r="E4001" t="s">
        <v>388</v>
      </c>
      <c r="F4001" t="s">
        <v>387</v>
      </c>
      <c r="H4001" t="s">
        <v>383</v>
      </c>
      <c r="I4001">
        <v>1000</v>
      </c>
      <c r="K4001" t="s">
        <v>418</v>
      </c>
      <c r="L4001" t="s">
        <v>423</v>
      </c>
      <c r="M4001" t="s">
        <v>380</v>
      </c>
      <c r="N4001" t="str">
        <f>_xlfn.IFNA(INDEX('[1]Unit _Table'!B:B, MATCH(H4001, '[1]Unit _Table'!$A$1:$A$1000)), "")</f>
        <v>fahrenheit</v>
      </c>
      <c r="O4001" t="s">
        <v>8</v>
      </c>
      <c r="S4001" t="b">
        <v>0</v>
      </c>
    </row>
    <row r="4002" spans="1:19">
      <c r="A4002" s="1">
        <v>4000</v>
      </c>
      <c r="B4002" t="s">
        <v>21</v>
      </c>
      <c r="C4002" t="s">
        <v>176</v>
      </c>
      <c r="D4002" t="s">
        <v>332</v>
      </c>
      <c r="E4002" t="s">
        <v>388</v>
      </c>
      <c r="F4002" t="s">
        <v>387</v>
      </c>
      <c r="H4002" t="s">
        <v>383</v>
      </c>
      <c r="I4002">
        <v>1000</v>
      </c>
      <c r="K4002" t="s">
        <v>426</v>
      </c>
      <c r="L4002" t="s">
        <v>306</v>
      </c>
      <c r="M4002" t="s">
        <v>380</v>
      </c>
      <c r="N4002" t="str">
        <f>_xlfn.IFNA(INDEX('[1]Unit _Table'!B:B, MATCH(H4002, '[1]Unit _Table'!$A$1:$A$1000)), "")</f>
        <v>fahrenheit</v>
      </c>
      <c r="O4002" t="s">
        <v>8</v>
      </c>
      <c r="S4002" t="b">
        <v>0</v>
      </c>
    </row>
    <row r="4003" spans="1:19">
      <c r="A4003" s="1">
        <v>4001</v>
      </c>
      <c r="B4003" t="s">
        <v>21</v>
      </c>
      <c r="C4003" t="s">
        <v>177</v>
      </c>
      <c r="D4003" t="s">
        <v>332</v>
      </c>
      <c r="E4003" t="s">
        <v>388</v>
      </c>
      <c r="F4003" t="s">
        <v>387</v>
      </c>
      <c r="I4003">
        <v>1000</v>
      </c>
      <c r="K4003" t="s">
        <v>448</v>
      </c>
      <c r="L4003" t="s">
        <v>306</v>
      </c>
      <c r="M4003" t="s">
        <v>380</v>
      </c>
      <c r="N4003" t="str">
        <f>_xlfn.IFNA(INDEX('[1]Unit _Table'!B:B, MATCH(H4003, '[1]Unit _Table'!A822:A1821)), "")</f>
        <v/>
      </c>
      <c r="O4003" t="s">
        <v>8</v>
      </c>
      <c r="S4003" t="b">
        <v>0</v>
      </c>
    </row>
    <row r="4004" spans="1:19">
      <c r="A4004" s="1">
        <v>4002</v>
      </c>
      <c r="B4004" t="s">
        <v>21</v>
      </c>
      <c r="C4004" t="s">
        <v>178</v>
      </c>
      <c r="D4004" t="s">
        <v>332</v>
      </c>
      <c r="E4004" t="s">
        <v>388</v>
      </c>
      <c r="F4004" t="s">
        <v>387</v>
      </c>
      <c r="I4004">
        <v>1000</v>
      </c>
      <c r="K4004" t="s">
        <v>427</v>
      </c>
      <c r="L4004" t="s">
        <v>423</v>
      </c>
      <c r="M4004" t="s">
        <v>380</v>
      </c>
      <c r="N4004" t="str">
        <f>_xlfn.IFNA(INDEX('[1]Unit _Table'!B:B, MATCH(H4004, '[1]Unit _Table'!A921:A1920)), "")</f>
        <v/>
      </c>
      <c r="O4004" t="s">
        <v>8</v>
      </c>
      <c r="S4004" t="b">
        <v>0</v>
      </c>
    </row>
    <row r="4005" spans="1:19">
      <c r="A4005" s="1">
        <v>4003</v>
      </c>
      <c r="B4005" t="s">
        <v>21</v>
      </c>
      <c r="C4005" t="s">
        <v>179</v>
      </c>
      <c r="D4005" t="s">
        <v>332</v>
      </c>
      <c r="E4005" t="s">
        <v>388</v>
      </c>
      <c r="F4005" t="s">
        <v>387</v>
      </c>
      <c r="H4005" t="s">
        <v>383</v>
      </c>
      <c r="I4005">
        <v>1000</v>
      </c>
      <c r="K4005" t="s">
        <v>425</v>
      </c>
      <c r="L4005" t="s">
        <v>423</v>
      </c>
      <c r="M4005" t="s">
        <v>380</v>
      </c>
      <c r="N4005" t="str">
        <f>_xlfn.IFNA(INDEX('[1]Unit _Table'!B:B, MATCH(H4005, '[1]Unit _Table'!$A$1:$A$1000)), "")</f>
        <v>fahrenheit</v>
      </c>
      <c r="O4005" t="s">
        <v>8</v>
      </c>
      <c r="S4005" t="b">
        <v>0</v>
      </c>
    </row>
    <row r="4006" spans="1:19">
      <c r="A4006" s="1">
        <v>4004</v>
      </c>
      <c r="B4006" t="s">
        <v>21</v>
      </c>
      <c r="C4006" t="s">
        <v>180</v>
      </c>
      <c r="D4006" t="s">
        <v>332</v>
      </c>
      <c r="E4006" t="s">
        <v>388</v>
      </c>
      <c r="F4006" t="s">
        <v>387</v>
      </c>
      <c r="H4006" t="s">
        <v>383</v>
      </c>
      <c r="I4006">
        <v>1000</v>
      </c>
      <c r="K4006" t="s">
        <v>424</v>
      </c>
      <c r="L4006" t="s">
        <v>423</v>
      </c>
      <c r="M4006" t="s">
        <v>380</v>
      </c>
      <c r="N4006" t="str">
        <f>_xlfn.IFNA(INDEX('[1]Unit _Table'!B:B, MATCH(H4006, '[1]Unit _Table'!$A$1:$A$1000)), "")</f>
        <v>fahrenheit</v>
      </c>
      <c r="O4006" t="s">
        <v>8</v>
      </c>
      <c r="S4006" t="b">
        <v>0</v>
      </c>
    </row>
    <row r="4007" spans="1:19">
      <c r="A4007" s="1">
        <v>4005</v>
      </c>
      <c r="B4007" t="s">
        <v>21</v>
      </c>
      <c r="C4007" t="s">
        <v>181</v>
      </c>
      <c r="D4007" t="s">
        <v>332</v>
      </c>
      <c r="F4007" t="s">
        <v>387</v>
      </c>
      <c r="I4007" t="e">
        <f>IF(Table13[[#This Row],[Measurement_Kind]]="number", 1000, IF(Table13[[#This Row],[Measurement_Kind]]=OR("boolean", "str"), 1, "N/A"))</f>
        <v>#VALUE!</v>
      </c>
      <c r="N4007" t="str">
        <f>_xlfn.IFNA(INDEX('[1]Unit _Table'!B:B, MATCH(H4007, '[1]Unit _Table'!A:A)), "")</f>
        <v/>
      </c>
      <c r="O4007" t="s">
        <v>8</v>
      </c>
      <c r="S4007" t="b">
        <v>0</v>
      </c>
    </row>
    <row r="4008" spans="1:19">
      <c r="A4008" s="1">
        <v>4006</v>
      </c>
      <c r="B4008" t="s">
        <v>21</v>
      </c>
      <c r="C4008" t="s">
        <v>182</v>
      </c>
      <c r="D4008" t="s">
        <v>332</v>
      </c>
      <c r="F4008" t="s">
        <v>387</v>
      </c>
      <c r="I4008" t="e">
        <f>IF(Table13[[#This Row],[Measurement_Kind]]="number", 1000, IF(Table13[[#This Row],[Measurement_Kind]]=OR("boolean", "str"), 1, "N/A"))</f>
        <v>#VALUE!</v>
      </c>
      <c r="N4008" t="str">
        <f>_xlfn.IFNA(INDEX('[1]Unit _Table'!B:B, MATCH(H4008, '[1]Unit _Table'!A:A)), "")</f>
        <v/>
      </c>
      <c r="O4008" t="s">
        <v>8</v>
      </c>
      <c r="S4008" t="b">
        <v>0</v>
      </c>
    </row>
    <row r="4009" spans="1:19">
      <c r="A4009" s="1">
        <v>4007</v>
      </c>
      <c r="B4009" t="s">
        <v>21</v>
      </c>
      <c r="C4009" t="s">
        <v>280</v>
      </c>
      <c r="D4009" t="s">
        <v>332</v>
      </c>
      <c r="E4009" t="s">
        <v>388</v>
      </c>
      <c r="F4009" t="s">
        <v>387</v>
      </c>
      <c r="I4009">
        <v>1000</v>
      </c>
      <c r="K4009" t="s">
        <v>422</v>
      </c>
      <c r="L4009" t="s">
        <v>306</v>
      </c>
      <c r="M4009" t="s">
        <v>380</v>
      </c>
      <c r="N4009" t="str">
        <f>_xlfn.IFNA(INDEX('[1]Unit _Table'!B:B, MATCH(H4009, '[1]Unit _Table'!A1581:A2580)), "")</f>
        <v/>
      </c>
      <c r="O4009" t="s">
        <v>8</v>
      </c>
      <c r="S4009" t="b">
        <v>0</v>
      </c>
    </row>
    <row r="4010" spans="1:19">
      <c r="A4010" s="1">
        <v>4008</v>
      </c>
      <c r="B4010" t="s">
        <v>21</v>
      </c>
      <c r="C4010" t="s">
        <v>183</v>
      </c>
      <c r="D4010" t="s">
        <v>332</v>
      </c>
      <c r="E4010" t="s">
        <v>388</v>
      </c>
      <c r="F4010" t="s">
        <v>387</v>
      </c>
      <c r="H4010" t="s">
        <v>505</v>
      </c>
      <c r="I4010">
        <v>1000</v>
      </c>
      <c r="K4010" t="s">
        <v>421</v>
      </c>
      <c r="L4010" t="s">
        <v>306</v>
      </c>
      <c r="M4010" t="s">
        <v>305</v>
      </c>
      <c r="N4010" t="s">
        <v>504</v>
      </c>
      <c r="O4010" t="s">
        <v>8</v>
      </c>
      <c r="S4010" t="b">
        <v>0</v>
      </c>
    </row>
    <row r="4011" spans="1:19">
      <c r="A4011" s="1">
        <v>4009</v>
      </c>
      <c r="B4011" t="s">
        <v>21</v>
      </c>
      <c r="C4011" t="s">
        <v>184</v>
      </c>
      <c r="D4011" t="s">
        <v>332</v>
      </c>
      <c r="E4011" t="s">
        <v>388</v>
      </c>
      <c r="F4011" t="s">
        <v>387</v>
      </c>
      <c r="I4011">
        <v>1000</v>
      </c>
      <c r="K4011" t="s">
        <v>421</v>
      </c>
      <c r="L4011" t="s">
        <v>306</v>
      </c>
      <c r="M4011" t="s">
        <v>305</v>
      </c>
      <c r="N4011" t="str">
        <f>_xlfn.IFNA(INDEX('[1]Unit _Table'!B:B, MATCH(H4011, '[1]Unit _Table'!A1709:A2708)), "")</f>
        <v/>
      </c>
      <c r="O4011" t="s">
        <v>8</v>
      </c>
      <c r="S4011" t="b">
        <v>0</v>
      </c>
    </row>
    <row r="4012" spans="1:19">
      <c r="A4012" s="1">
        <v>4010</v>
      </c>
      <c r="B4012" t="s">
        <v>21</v>
      </c>
      <c r="C4012" t="s">
        <v>185</v>
      </c>
      <c r="D4012" t="s">
        <v>332</v>
      </c>
      <c r="E4012" t="s">
        <v>388</v>
      </c>
      <c r="F4012" t="s">
        <v>387</v>
      </c>
      <c r="I4012">
        <v>1000</v>
      </c>
      <c r="K4012" t="s">
        <v>307</v>
      </c>
      <c r="L4012" t="s">
        <v>299</v>
      </c>
      <c r="M4012" t="s">
        <v>305</v>
      </c>
      <c r="N4012" t="str">
        <f>_xlfn.IFNA(INDEX('[1]Unit _Table'!B:B, MATCH(H4012, '[1]Unit _Table'!A1894:A2893)), "")</f>
        <v/>
      </c>
      <c r="O4012" t="s">
        <v>8</v>
      </c>
      <c r="S4012" t="b">
        <v>0</v>
      </c>
    </row>
    <row r="4013" spans="1:19">
      <c r="A4013" s="1">
        <v>4011</v>
      </c>
      <c r="B4013" t="s">
        <v>21</v>
      </c>
      <c r="C4013" t="s">
        <v>186</v>
      </c>
      <c r="D4013" t="s">
        <v>332</v>
      </c>
      <c r="E4013" t="s">
        <v>388</v>
      </c>
      <c r="F4013" t="s">
        <v>387</v>
      </c>
      <c r="H4013" t="s">
        <v>383</v>
      </c>
      <c r="I4013">
        <v>1000</v>
      </c>
      <c r="K4013" t="s">
        <v>418</v>
      </c>
      <c r="L4013" t="s">
        <v>306</v>
      </c>
      <c r="M4013" t="s">
        <v>380</v>
      </c>
      <c r="N4013" t="str">
        <f>_xlfn.IFNA(INDEX('[1]Unit _Table'!B:B, MATCH(H4013, '[1]Unit _Table'!$A$1:$A$1000)), "")</f>
        <v>fahrenheit</v>
      </c>
      <c r="O4013" t="s">
        <v>8</v>
      </c>
      <c r="S4013" t="b">
        <v>0</v>
      </c>
    </row>
    <row r="4014" spans="1:19">
      <c r="A4014" s="1">
        <v>4012</v>
      </c>
      <c r="B4014" t="s">
        <v>21</v>
      </c>
      <c r="C4014" t="s">
        <v>187</v>
      </c>
      <c r="D4014" t="s">
        <v>332</v>
      </c>
      <c r="E4014" t="s">
        <v>388</v>
      </c>
      <c r="F4014" t="s">
        <v>387</v>
      </c>
      <c r="I4014">
        <v>1000</v>
      </c>
      <c r="K4014" t="s">
        <v>379</v>
      </c>
      <c r="L4014" t="s">
        <v>306</v>
      </c>
      <c r="M4014" t="s">
        <v>305</v>
      </c>
      <c r="N4014" t="str">
        <f>_xlfn.IFNA(INDEX('[1]Unit _Table'!B:B, MATCH(H4014, '[1]Unit _Table'!A2596:A3595)), "")</f>
        <v/>
      </c>
      <c r="O4014" t="s">
        <v>8</v>
      </c>
      <c r="S4014" t="b">
        <v>0</v>
      </c>
    </row>
    <row r="4015" spans="1:19">
      <c r="A4015" s="1">
        <v>4013</v>
      </c>
      <c r="B4015" t="s">
        <v>21</v>
      </c>
      <c r="C4015" t="s">
        <v>188</v>
      </c>
      <c r="D4015" t="s">
        <v>332</v>
      </c>
      <c r="F4015" t="s">
        <v>387</v>
      </c>
      <c r="I4015" t="e">
        <f>IF(Table13[[#This Row],[Measurement_Kind]]="number", 1000, IF(Table13[[#This Row],[Measurement_Kind]]=OR("boolean", "str"), 1, "N/A"))</f>
        <v>#VALUE!</v>
      </c>
      <c r="N4015" t="str">
        <f>_xlfn.IFNA(INDEX('[1]Unit _Table'!B:B, MATCH(H4015, '[1]Unit _Table'!A:A)), "")</f>
        <v/>
      </c>
      <c r="O4015" t="s">
        <v>8</v>
      </c>
      <c r="S4015" t="b">
        <v>0</v>
      </c>
    </row>
    <row r="4016" spans="1:19">
      <c r="A4016" s="1">
        <v>4014</v>
      </c>
      <c r="B4016" t="s">
        <v>21</v>
      </c>
      <c r="C4016" t="s">
        <v>131</v>
      </c>
      <c r="D4016" t="s">
        <v>332</v>
      </c>
      <c r="E4016" t="s">
        <v>388</v>
      </c>
      <c r="F4016" t="s">
        <v>387</v>
      </c>
      <c r="I4016">
        <v>1000</v>
      </c>
      <c r="K4016" t="s">
        <v>417</v>
      </c>
      <c r="L4016" t="s">
        <v>306</v>
      </c>
      <c r="M4016" t="s">
        <v>380</v>
      </c>
      <c r="N4016" t="str">
        <f>_xlfn.IFNA(INDEX('[1]Unit _Table'!B:B, MATCH(H4016, '[1]Unit _Table'!A1938:A2937)), "")</f>
        <v/>
      </c>
      <c r="O4016" t="s">
        <v>8</v>
      </c>
      <c r="S4016" t="b">
        <v>0</v>
      </c>
    </row>
    <row r="4017" spans="1:19">
      <c r="A4017" s="1">
        <v>4015</v>
      </c>
      <c r="B4017" t="s">
        <v>21</v>
      </c>
      <c r="C4017" t="s">
        <v>189</v>
      </c>
      <c r="D4017" t="s">
        <v>332</v>
      </c>
      <c r="E4017" t="s">
        <v>388</v>
      </c>
      <c r="F4017" t="s">
        <v>387</v>
      </c>
      <c r="I4017">
        <v>1000</v>
      </c>
      <c r="K4017" t="s">
        <v>461</v>
      </c>
      <c r="L4017" t="s">
        <v>306</v>
      </c>
      <c r="M4017" t="s">
        <v>380</v>
      </c>
      <c r="N4017" t="str">
        <f>_xlfn.IFNA(INDEX('[1]Unit _Table'!B:B, MATCH(H4017, '[1]Unit _Table'!A1989:A2988)), "")</f>
        <v/>
      </c>
      <c r="O4017" t="s">
        <v>8</v>
      </c>
      <c r="S4017" t="b">
        <v>0</v>
      </c>
    </row>
    <row r="4018" spans="1:19">
      <c r="A4018" s="1">
        <v>4016</v>
      </c>
      <c r="B4018" t="s">
        <v>21</v>
      </c>
      <c r="C4018" t="s">
        <v>132</v>
      </c>
      <c r="D4018" t="s">
        <v>332</v>
      </c>
      <c r="E4018" t="s">
        <v>388</v>
      </c>
      <c r="F4018" t="s">
        <v>387</v>
      </c>
      <c r="I4018">
        <v>1000</v>
      </c>
      <c r="K4018" t="s">
        <v>378</v>
      </c>
      <c r="L4018" t="s">
        <v>306</v>
      </c>
      <c r="M4018" t="s">
        <v>305</v>
      </c>
      <c r="N4018" t="str">
        <f>_xlfn.IFNA(INDEX('[1]Unit _Table'!B:B, MATCH(H4018, '[1]Unit _Table'!A2676:A3675)), "")</f>
        <v/>
      </c>
      <c r="O4018" t="s">
        <v>8</v>
      </c>
      <c r="S4018" t="b">
        <v>0</v>
      </c>
    </row>
    <row r="4019" spans="1:19">
      <c r="A4019" s="1">
        <v>4017</v>
      </c>
      <c r="B4019" t="s">
        <v>21</v>
      </c>
      <c r="C4019" t="s">
        <v>190</v>
      </c>
      <c r="D4019" t="s">
        <v>332</v>
      </c>
      <c r="F4019" t="s">
        <v>387</v>
      </c>
      <c r="I4019" t="e">
        <f>IF(Table13[[#This Row],[Measurement_Kind]]="number", 1000, IF(Table13[[#This Row],[Measurement_Kind]]=OR("boolean", "str"), 1, "N/A"))</f>
        <v>#VALUE!</v>
      </c>
      <c r="N4019" t="str">
        <f>_xlfn.IFNA(INDEX('[1]Unit _Table'!B:B, MATCH(H4019, '[1]Unit _Table'!A:A)), "")</f>
        <v/>
      </c>
      <c r="O4019" t="s">
        <v>8</v>
      </c>
      <c r="S4019" t="b">
        <v>0</v>
      </c>
    </row>
    <row r="4020" spans="1:19">
      <c r="A4020" s="1">
        <v>4018</v>
      </c>
      <c r="B4020" t="s">
        <v>21</v>
      </c>
      <c r="C4020" t="s">
        <v>191</v>
      </c>
      <c r="D4020" t="s">
        <v>332</v>
      </c>
      <c r="F4020" t="s">
        <v>387</v>
      </c>
      <c r="I4020" t="e">
        <f>IF(Table13[[#This Row],[Measurement_Kind]]="number", 1000, IF(Table13[[#This Row],[Measurement_Kind]]=OR("boolean", "str"), 1, "N/A"))</f>
        <v>#VALUE!</v>
      </c>
      <c r="N4020" t="str">
        <f>_xlfn.IFNA(INDEX('[1]Unit _Table'!B:B, MATCH(H4020, '[1]Unit _Table'!A:A)), "")</f>
        <v/>
      </c>
      <c r="O4020" t="s">
        <v>8</v>
      </c>
      <c r="S4020" t="b">
        <v>0</v>
      </c>
    </row>
    <row r="4021" spans="1:19">
      <c r="A4021" s="1">
        <v>4019</v>
      </c>
      <c r="B4021" t="s">
        <v>21</v>
      </c>
      <c r="C4021" t="s">
        <v>192</v>
      </c>
      <c r="D4021" t="s">
        <v>332</v>
      </c>
      <c r="E4021" t="s">
        <v>388</v>
      </c>
      <c r="F4021" t="s">
        <v>387</v>
      </c>
      <c r="I4021">
        <v>1000</v>
      </c>
      <c r="K4021" t="s">
        <v>416</v>
      </c>
      <c r="L4021" t="s">
        <v>306</v>
      </c>
      <c r="M4021" t="s">
        <v>380</v>
      </c>
      <c r="N4021" t="str">
        <f>_xlfn.IFNA(INDEX('[1]Unit _Table'!B:B, MATCH(H4021, '[1]Unit _Table'!A2042:A3041)), "")</f>
        <v/>
      </c>
      <c r="O4021" t="s">
        <v>8</v>
      </c>
      <c r="S4021" t="b">
        <v>0</v>
      </c>
    </row>
    <row r="4022" spans="1:19">
      <c r="A4022" s="1">
        <v>4020</v>
      </c>
      <c r="B4022" t="s">
        <v>21</v>
      </c>
      <c r="C4022" t="s">
        <v>193</v>
      </c>
      <c r="D4022" t="s">
        <v>332</v>
      </c>
      <c r="F4022" t="s">
        <v>387</v>
      </c>
      <c r="I4022" t="e">
        <f>IF(Table13[[#This Row],[Measurement_Kind]]="number", 1000, IF(Table13[[#This Row],[Measurement_Kind]]=OR("boolean", "str"), 1, "N/A"))</f>
        <v>#VALUE!</v>
      </c>
      <c r="N4022" t="str">
        <f>_xlfn.IFNA(INDEX('[1]Unit _Table'!B:B, MATCH(H4022, '[1]Unit _Table'!A:A)), "")</f>
        <v/>
      </c>
      <c r="O4022" t="s">
        <v>8</v>
      </c>
      <c r="S4022" t="b">
        <v>0</v>
      </c>
    </row>
    <row r="4023" spans="1:19">
      <c r="A4023" s="1">
        <v>4021</v>
      </c>
      <c r="B4023" t="s">
        <v>21</v>
      </c>
      <c r="C4023" t="s">
        <v>194</v>
      </c>
      <c r="D4023" t="s">
        <v>332</v>
      </c>
      <c r="F4023" t="s">
        <v>387</v>
      </c>
      <c r="I4023" t="e">
        <f>IF(Table13[[#This Row],[Measurement_Kind]]="number", 1000, IF(Table13[[#This Row],[Measurement_Kind]]=OR("boolean", "str"), 1, "N/A"))</f>
        <v>#VALUE!</v>
      </c>
      <c r="N4023" t="str">
        <f>_xlfn.IFNA(INDEX('[1]Unit _Table'!B:B, MATCH(H4023, '[1]Unit _Table'!A:A)), "")</f>
        <v/>
      </c>
      <c r="O4023" t="s">
        <v>8</v>
      </c>
      <c r="S4023" t="b">
        <v>0</v>
      </c>
    </row>
    <row r="4024" spans="1:19">
      <c r="A4024" s="1">
        <v>4022</v>
      </c>
      <c r="B4024" t="s">
        <v>21</v>
      </c>
      <c r="C4024" t="s">
        <v>195</v>
      </c>
      <c r="D4024" t="s">
        <v>332</v>
      </c>
      <c r="F4024" t="s">
        <v>387</v>
      </c>
      <c r="I4024" t="e">
        <f>IF(Table13[[#This Row],[Measurement_Kind]]="number", 1000, IF(Table13[[#This Row],[Measurement_Kind]]=OR("boolean", "str"), 1, "N/A"))</f>
        <v>#VALUE!</v>
      </c>
      <c r="N4024" t="str">
        <f>_xlfn.IFNA(INDEX('[1]Unit _Table'!B:B, MATCH(H4024, '[1]Unit _Table'!A:A)), "")</f>
        <v/>
      </c>
      <c r="O4024" t="s">
        <v>8</v>
      </c>
      <c r="S4024" t="b">
        <v>0</v>
      </c>
    </row>
    <row r="4025" spans="1:19">
      <c r="A4025" s="1">
        <v>4023</v>
      </c>
      <c r="B4025" t="s">
        <v>21</v>
      </c>
      <c r="C4025" t="s">
        <v>196</v>
      </c>
      <c r="D4025" t="s">
        <v>332</v>
      </c>
      <c r="F4025" t="s">
        <v>387</v>
      </c>
      <c r="I4025" t="e">
        <f>IF(Table13[[#This Row],[Measurement_Kind]]="number", 1000, IF(Table13[[#This Row],[Measurement_Kind]]=OR("boolean", "str"), 1, "N/A"))</f>
        <v>#VALUE!</v>
      </c>
      <c r="N4025" t="str">
        <f>_xlfn.IFNA(INDEX('[1]Unit _Table'!B:B, MATCH(H4025, '[1]Unit _Table'!A:A)), "")</f>
        <v/>
      </c>
      <c r="O4025" t="s">
        <v>8</v>
      </c>
      <c r="S4025" t="b">
        <v>0</v>
      </c>
    </row>
    <row r="4026" spans="1:19">
      <c r="A4026" s="1">
        <v>4024</v>
      </c>
      <c r="B4026" t="s">
        <v>21</v>
      </c>
      <c r="C4026" t="s">
        <v>281</v>
      </c>
      <c r="D4026" t="s">
        <v>332</v>
      </c>
      <c r="E4026" t="s">
        <v>388</v>
      </c>
      <c r="F4026" t="s">
        <v>387</v>
      </c>
      <c r="H4026" t="s">
        <v>383</v>
      </c>
      <c r="I4026">
        <v>1000</v>
      </c>
      <c r="K4026" t="s">
        <v>415</v>
      </c>
      <c r="L4026" t="s">
        <v>306</v>
      </c>
      <c r="M4026" t="s">
        <v>380</v>
      </c>
      <c r="N4026" t="str">
        <f>_xlfn.IFNA(INDEX('[1]Unit _Table'!B:B, MATCH(H4026, '[1]Unit _Table'!$A$1:$A$1000)), "")</f>
        <v>fahrenheit</v>
      </c>
      <c r="O4026" t="s">
        <v>8</v>
      </c>
      <c r="S4026" t="b">
        <v>0</v>
      </c>
    </row>
    <row r="4027" spans="1:19">
      <c r="A4027" s="1">
        <v>4025</v>
      </c>
      <c r="B4027" t="s">
        <v>21</v>
      </c>
      <c r="C4027" t="s">
        <v>197</v>
      </c>
      <c r="D4027" t="s">
        <v>332</v>
      </c>
      <c r="E4027" t="s">
        <v>388</v>
      </c>
      <c r="F4027" t="s">
        <v>387</v>
      </c>
      <c r="I4027">
        <v>1</v>
      </c>
      <c r="K4027" t="s">
        <v>414</v>
      </c>
      <c r="L4027" t="s">
        <v>299</v>
      </c>
      <c r="M4027" t="s">
        <v>298</v>
      </c>
      <c r="N4027" t="str">
        <f>_xlfn.IFNA(INDEX('[1]Unit _Table'!B:B, MATCH(H4027, '[1]Unit _Table'!A2165:A3164)), "")</f>
        <v/>
      </c>
      <c r="O4027" t="s">
        <v>8</v>
      </c>
      <c r="S4027" t="b">
        <v>0</v>
      </c>
    </row>
    <row r="4028" spans="1:19">
      <c r="A4028" s="1">
        <v>4026</v>
      </c>
      <c r="B4028" t="s">
        <v>21</v>
      </c>
      <c r="C4028" t="s">
        <v>198</v>
      </c>
      <c r="D4028" t="s">
        <v>332</v>
      </c>
      <c r="E4028" t="s">
        <v>388</v>
      </c>
      <c r="F4028" t="s">
        <v>387</v>
      </c>
      <c r="I4028">
        <v>1</v>
      </c>
      <c r="K4028" t="s">
        <v>413</v>
      </c>
      <c r="L4028" t="s">
        <v>299</v>
      </c>
      <c r="M4028" t="s">
        <v>298</v>
      </c>
      <c r="N4028" t="str">
        <f>_xlfn.IFNA(INDEX('[1]Unit _Table'!B:B, MATCH(H4028, '[1]Unit _Table'!A2187:A3186)), "")</f>
        <v/>
      </c>
      <c r="O4028" t="s">
        <v>8</v>
      </c>
      <c r="S4028" t="b">
        <v>0</v>
      </c>
    </row>
    <row r="4029" spans="1:19">
      <c r="A4029" s="1">
        <v>4027</v>
      </c>
      <c r="B4029" t="s">
        <v>21</v>
      </c>
      <c r="C4029" t="s">
        <v>199</v>
      </c>
      <c r="D4029" t="s">
        <v>332</v>
      </c>
      <c r="F4029" t="s">
        <v>387</v>
      </c>
      <c r="I4029">
        <v>1</v>
      </c>
      <c r="N4029" t="str">
        <f>_xlfn.IFNA(INDEX('[1]Unit _Table'!B:B, MATCH(H4029, '[1]Unit _Table'!A:A)), "")</f>
        <v/>
      </c>
      <c r="O4029" t="s">
        <v>8</v>
      </c>
      <c r="S4029" t="b">
        <v>0</v>
      </c>
    </row>
    <row r="4030" spans="1:19">
      <c r="A4030" s="1">
        <v>4028</v>
      </c>
      <c r="B4030" t="s">
        <v>21</v>
      </c>
      <c r="C4030" t="s">
        <v>25</v>
      </c>
      <c r="D4030" t="s">
        <v>332</v>
      </c>
      <c r="F4030" t="s">
        <v>387</v>
      </c>
      <c r="I4030">
        <v>1</v>
      </c>
      <c r="N4030" t="str">
        <f>_xlfn.IFNA(INDEX('[1]Unit _Table'!B:B, MATCH(H4030, '[1]Unit _Table'!A:A)), "")</f>
        <v/>
      </c>
      <c r="O4030" t="s">
        <v>8</v>
      </c>
      <c r="S4030" t="b">
        <v>0</v>
      </c>
    </row>
    <row r="4031" spans="1:19">
      <c r="A4031" s="1">
        <v>4029</v>
      </c>
      <c r="B4031" t="s">
        <v>21</v>
      </c>
      <c r="C4031" t="s">
        <v>200</v>
      </c>
      <c r="D4031" t="s">
        <v>332</v>
      </c>
      <c r="E4031" t="s">
        <v>388</v>
      </c>
      <c r="F4031" t="s">
        <v>387</v>
      </c>
      <c r="I4031">
        <v>1</v>
      </c>
      <c r="K4031" t="s">
        <v>304</v>
      </c>
      <c r="L4031" t="s">
        <v>299</v>
      </c>
      <c r="M4031" t="s">
        <v>298</v>
      </c>
      <c r="N4031" t="str">
        <f>_xlfn.IFNA(INDEX('[1]Unit _Table'!B:B, MATCH(H4031, '[1]Unit _Table'!A2326:A3325)), "")</f>
        <v/>
      </c>
      <c r="O4031" t="s">
        <v>8</v>
      </c>
      <c r="S4031" t="b">
        <v>0</v>
      </c>
    </row>
    <row r="4032" spans="1:19">
      <c r="A4032" s="1">
        <v>4030</v>
      </c>
      <c r="B4032" t="s">
        <v>21</v>
      </c>
      <c r="C4032" t="s">
        <v>201</v>
      </c>
      <c r="D4032" t="s">
        <v>332</v>
      </c>
      <c r="E4032" t="s">
        <v>388</v>
      </c>
      <c r="F4032" t="s">
        <v>387</v>
      </c>
      <c r="I4032">
        <v>1</v>
      </c>
      <c r="K4032" t="s">
        <v>300</v>
      </c>
      <c r="L4032" t="s">
        <v>299</v>
      </c>
      <c r="M4032" t="s">
        <v>298</v>
      </c>
      <c r="N4032" t="str">
        <f>_xlfn.IFNA(INDEX('[1]Unit _Table'!B:B, MATCH(H4032, '[1]Unit _Table'!A4151:A5150)), "")</f>
        <v/>
      </c>
      <c r="O4032" t="s">
        <v>8</v>
      </c>
      <c r="S4032" t="b">
        <v>0</v>
      </c>
    </row>
    <row r="4033" spans="1:19">
      <c r="A4033" s="1">
        <v>4031</v>
      </c>
      <c r="B4033" t="s">
        <v>21</v>
      </c>
      <c r="C4033" t="s">
        <v>202</v>
      </c>
      <c r="D4033" t="s">
        <v>332</v>
      </c>
      <c r="E4033" t="s">
        <v>388</v>
      </c>
      <c r="F4033" t="s">
        <v>387</v>
      </c>
      <c r="H4033" t="s">
        <v>383</v>
      </c>
      <c r="I4033">
        <v>1000</v>
      </c>
      <c r="K4033" t="s">
        <v>386</v>
      </c>
      <c r="L4033" t="s">
        <v>306</v>
      </c>
      <c r="M4033" t="s">
        <v>380</v>
      </c>
      <c r="N4033" t="str">
        <f>_xlfn.IFNA(INDEX('[1]Unit _Table'!B:B, MATCH(H4033, '[1]Unit _Table'!$A$1:$A$1000)), "")</f>
        <v>fahrenheit</v>
      </c>
      <c r="O4033" t="s">
        <v>8</v>
      </c>
      <c r="S4033" t="b">
        <v>0</v>
      </c>
    </row>
    <row r="4034" spans="1:19">
      <c r="A4034" s="1">
        <v>4032</v>
      </c>
      <c r="B4034" t="s">
        <v>21</v>
      </c>
      <c r="C4034" t="s">
        <v>203</v>
      </c>
      <c r="D4034" t="s">
        <v>332</v>
      </c>
      <c r="E4034" t="s">
        <v>388</v>
      </c>
      <c r="F4034" t="s">
        <v>387</v>
      </c>
      <c r="H4034" t="s">
        <v>383</v>
      </c>
      <c r="I4034">
        <v>1000</v>
      </c>
      <c r="K4034" t="s">
        <v>385</v>
      </c>
      <c r="L4034" t="s">
        <v>306</v>
      </c>
      <c r="M4034" t="s">
        <v>380</v>
      </c>
      <c r="N4034" t="str">
        <f>_xlfn.IFNA(INDEX('[1]Unit _Table'!B:B, MATCH(H4034, '[1]Unit _Table'!$A$1:$A$1000)), "")</f>
        <v>fahrenheit</v>
      </c>
      <c r="O4034" t="s">
        <v>8</v>
      </c>
      <c r="S4034" t="b">
        <v>0</v>
      </c>
    </row>
    <row r="4035" spans="1:19">
      <c r="A4035" s="1">
        <v>4033</v>
      </c>
      <c r="B4035" t="s">
        <v>21</v>
      </c>
      <c r="C4035" t="s">
        <v>282</v>
      </c>
      <c r="D4035" t="s">
        <v>332</v>
      </c>
      <c r="E4035" t="s">
        <v>388</v>
      </c>
      <c r="F4035" t="s">
        <v>387</v>
      </c>
      <c r="H4035" t="s">
        <v>383</v>
      </c>
      <c r="I4035">
        <v>1000</v>
      </c>
      <c r="K4035" t="s">
        <v>384</v>
      </c>
      <c r="L4035" t="s">
        <v>306</v>
      </c>
      <c r="M4035" t="s">
        <v>380</v>
      </c>
      <c r="N4035" t="str">
        <f>_xlfn.IFNA(INDEX('[1]Unit _Table'!B:B, MATCH(H4035, '[1]Unit _Table'!$A$1:$A$1000)), "")</f>
        <v>fahrenheit</v>
      </c>
      <c r="O4035" t="s">
        <v>8</v>
      </c>
      <c r="S4035" t="b">
        <v>0</v>
      </c>
    </row>
    <row r="4036" spans="1:19">
      <c r="A4036" s="1">
        <v>4034</v>
      </c>
      <c r="B4036" t="s">
        <v>21</v>
      </c>
      <c r="C4036" t="s">
        <v>147</v>
      </c>
      <c r="D4036" t="s">
        <v>332</v>
      </c>
      <c r="E4036" t="s">
        <v>388</v>
      </c>
      <c r="F4036" t="s">
        <v>387</v>
      </c>
      <c r="I4036">
        <v>1000</v>
      </c>
      <c r="K4036" t="s">
        <v>307</v>
      </c>
      <c r="L4036" t="s">
        <v>376</v>
      </c>
      <c r="M4036" t="s">
        <v>305</v>
      </c>
      <c r="N4036" t="str">
        <f>_xlfn.IFNA(INDEX('[1]Unit _Table'!B:B, MATCH(H4036, '[1]Unit _Table'!A3032:A4031)), "")</f>
        <v/>
      </c>
      <c r="O4036" t="s">
        <v>8</v>
      </c>
      <c r="S4036" t="b">
        <v>0</v>
      </c>
    </row>
    <row r="4037" spans="1:19">
      <c r="A4037" s="1">
        <v>4035</v>
      </c>
      <c r="B4037" t="s">
        <v>21</v>
      </c>
      <c r="C4037" t="s">
        <v>204</v>
      </c>
      <c r="D4037" t="s">
        <v>332</v>
      </c>
      <c r="E4037" t="s">
        <v>388</v>
      </c>
      <c r="F4037" t="s">
        <v>387</v>
      </c>
      <c r="H4037" t="s">
        <v>383</v>
      </c>
      <c r="I4037">
        <v>1000</v>
      </c>
      <c r="K4037" t="s">
        <v>382</v>
      </c>
      <c r="L4037" t="s">
        <v>306</v>
      </c>
      <c r="M4037" t="s">
        <v>380</v>
      </c>
      <c r="N4037" t="str">
        <f>_xlfn.IFNA(INDEX('[1]Unit _Table'!B:B, MATCH(H4037, '[1]Unit _Table'!$A$1:$A$1000)), "")</f>
        <v>fahrenheit</v>
      </c>
      <c r="O4037" t="s">
        <v>8</v>
      </c>
      <c r="S4037" t="b">
        <v>0</v>
      </c>
    </row>
    <row r="4038" spans="1:19">
      <c r="A4038" s="1">
        <v>4036</v>
      </c>
      <c r="B4038" t="s">
        <v>21</v>
      </c>
      <c r="C4038" t="s">
        <v>205</v>
      </c>
      <c r="D4038" t="s">
        <v>332</v>
      </c>
      <c r="E4038" t="s">
        <v>388</v>
      </c>
      <c r="F4038" t="s">
        <v>387</v>
      </c>
      <c r="I4038">
        <v>1000</v>
      </c>
      <c r="K4038" t="s">
        <v>307</v>
      </c>
      <c r="L4038" t="s">
        <v>306</v>
      </c>
      <c r="M4038" t="s">
        <v>305</v>
      </c>
      <c r="N4038" t="str">
        <f>_xlfn.IFNA(INDEX('[1]Unit _Table'!B:B, MATCH(H4038, '[1]Unit _Table'!A3134:A4133)), "")</f>
        <v/>
      </c>
      <c r="O4038" t="s">
        <v>8</v>
      </c>
      <c r="S4038" t="b">
        <v>0</v>
      </c>
    </row>
    <row r="4039" spans="1:19">
      <c r="A4039" s="1">
        <v>4037</v>
      </c>
      <c r="B4039" t="s">
        <v>105</v>
      </c>
      <c r="C4039" t="s">
        <v>206</v>
      </c>
      <c r="D4039" t="s">
        <v>332</v>
      </c>
      <c r="E4039" t="s">
        <v>388</v>
      </c>
      <c r="F4039" t="s">
        <v>387</v>
      </c>
      <c r="H4039" t="s">
        <v>383</v>
      </c>
      <c r="I4039">
        <v>1000</v>
      </c>
      <c r="K4039" t="s">
        <v>451</v>
      </c>
      <c r="L4039" t="s">
        <v>423</v>
      </c>
      <c r="M4039" t="s">
        <v>380</v>
      </c>
      <c r="N4039" t="str">
        <f>_xlfn.IFNA(INDEX('[1]Unit _Table'!B:B, MATCH(H4039, '[1]Unit _Table'!$A$1:$A$1000)), "")</f>
        <v>fahrenheit</v>
      </c>
      <c r="O4039" t="s">
        <v>8</v>
      </c>
      <c r="S4039" t="b">
        <v>0</v>
      </c>
    </row>
    <row r="4040" spans="1:19">
      <c r="A4040" s="1">
        <v>4038</v>
      </c>
      <c r="B4040" t="s">
        <v>105</v>
      </c>
      <c r="C4040" t="s">
        <v>207</v>
      </c>
      <c r="D4040" t="s">
        <v>332</v>
      </c>
      <c r="E4040" t="s">
        <v>388</v>
      </c>
      <c r="F4040" t="s">
        <v>387</v>
      </c>
      <c r="H4040" t="s">
        <v>383</v>
      </c>
      <c r="I4040">
        <v>1000</v>
      </c>
      <c r="K4040" t="s">
        <v>450</v>
      </c>
      <c r="L4040" t="s">
        <v>306</v>
      </c>
      <c r="M4040" t="s">
        <v>380</v>
      </c>
      <c r="N4040" t="str">
        <f>_xlfn.IFNA(INDEX('[1]Unit _Table'!B:B, MATCH(H4040, '[1]Unit _Table'!$A$1:$A$1000)), "")</f>
        <v>fahrenheit</v>
      </c>
      <c r="O4040" t="s">
        <v>8</v>
      </c>
      <c r="S4040" t="b">
        <v>0</v>
      </c>
    </row>
    <row r="4041" spans="1:19">
      <c r="A4041" s="1">
        <v>4039</v>
      </c>
      <c r="B4041" t="s">
        <v>105</v>
      </c>
      <c r="C4041" t="s">
        <v>219</v>
      </c>
      <c r="D4041" t="s">
        <v>332</v>
      </c>
      <c r="E4041" t="s">
        <v>388</v>
      </c>
      <c r="F4041" t="s">
        <v>387</v>
      </c>
      <c r="H4041" t="s">
        <v>383</v>
      </c>
      <c r="I4041">
        <v>1000</v>
      </c>
      <c r="K4041" t="s">
        <v>449</v>
      </c>
      <c r="L4041" t="s">
        <v>306</v>
      </c>
      <c r="M4041" t="s">
        <v>380</v>
      </c>
      <c r="N4041" t="str">
        <f>_xlfn.IFNA(INDEX('[1]Unit _Table'!B:B, MATCH(H4041, '[1]Unit _Table'!$A$1:$A$1000)), "")</f>
        <v>fahrenheit</v>
      </c>
      <c r="O4041" t="s">
        <v>8</v>
      </c>
      <c r="S4041" t="b">
        <v>0</v>
      </c>
    </row>
    <row r="4042" spans="1:19">
      <c r="A4042" s="1">
        <v>4040</v>
      </c>
      <c r="B4042" t="s">
        <v>105</v>
      </c>
      <c r="C4042" t="s">
        <v>220</v>
      </c>
      <c r="D4042" t="s">
        <v>332</v>
      </c>
      <c r="E4042" t="s">
        <v>388</v>
      </c>
      <c r="F4042" t="s">
        <v>387</v>
      </c>
      <c r="H4042" t="s">
        <v>383</v>
      </c>
      <c r="I4042">
        <v>1000</v>
      </c>
      <c r="K4042" t="s">
        <v>449</v>
      </c>
      <c r="L4042" t="s">
        <v>306</v>
      </c>
      <c r="M4042" t="s">
        <v>380</v>
      </c>
      <c r="N4042" t="str">
        <f>_xlfn.IFNA(INDEX('[1]Unit _Table'!B:B, MATCH(H4042, '[1]Unit _Table'!$A$1:$A$1000)), "")</f>
        <v>fahrenheit</v>
      </c>
      <c r="O4042" t="s">
        <v>8</v>
      </c>
      <c r="S4042" t="b">
        <v>0</v>
      </c>
    </row>
    <row r="4043" spans="1:19">
      <c r="A4043" s="1">
        <v>4041</v>
      </c>
      <c r="B4043" t="s">
        <v>105</v>
      </c>
      <c r="C4043" t="s">
        <v>209</v>
      </c>
      <c r="D4043" t="s">
        <v>332</v>
      </c>
      <c r="E4043" t="s">
        <v>388</v>
      </c>
      <c r="F4043" t="s">
        <v>387</v>
      </c>
      <c r="I4043">
        <v>1000</v>
      </c>
      <c r="K4043" t="s">
        <v>375</v>
      </c>
      <c r="L4043" t="s">
        <v>299</v>
      </c>
      <c r="M4043" t="s">
        <v>305</v>
      </c>
      <c r="N4043" t="str">
        <f>_xlfn.IFNA(INDEX('[1]Unit _Table'!B:B, MATCH(H4043, '[1]Unit _Table'!A3083:A4082)), "")</f>
        <v/>
      </c>
      <c r="O4043" t="s">
        <v>8</v>
      </c>
      <c r="S4043" t="b">
        <v>0</v>
      </c>
    </row>
    <row r="4044" spans="1:19">
      <c r="A4044" s="1">
        <v>4042</v>
      </c>
      <c r="B4044" t="s">
        <v>108</v>
      </c>
      <c r="C4044" t="s">
        <v>210</v>
      </c>
      <c r="D4044" t="s">
        <v>332</v>
      </c>
      <c r="E4044" t="s">
        <v>388</v>
      </c>
      <c r="F4044" t="s">
        <v>387</v>
      </c>
      <c r="I4044">
        <v>1000</v>
      </c>
      <c r="K4044" t="s">
        <v>381</v>
      </c>
      <c r="L4044" t="s">
        <v>306</v>
      </c>
      <c r="M4044" t="s">
        <v>380</v>
      </c>
      <c r="N4044" t="str">
        <f>_xlfn.IFNA(INDEX('[1]Unit _Table'!B:B, MATCH(H4044, '[1]Unit _Table'!A2572:A3571)), "")</f>
        <v/>
      </c>
      <c r="O4044" t="s">
        <v>8</v>
      </c>
      <c r="S4044" t="b">
        <v>0</v>
      </c>
    </row>
    <row r="4045" spans="1:19">
      <c r="A4045" s="1">
        <v>4043</v>
      </c>
      <c r="B4045" t="s">
        <v>108</v>
      </c>
      <c r="C4045" t="s">
        <v>420</v>
      </c>
      <c r="D4045" t="s">
        <v>332</v>
      </c>
      <c r="E4045" t="s">
        <v>388</v>
      </c>
      <c r="F4045" t="s">
        <v>387</v>
      </c>
      <c r="I4045">
        <v>1000</v>
      </c>
      <c r="K4045" t="s">
        <v>419</v>
      </c>
      <c r="L4045" t="s">
        <v>306</v>
      </c>
      <c r="M4045" t="s">
        <v>305</v>
      </c>
      <c r="N4045" t="str">
        <f>_xlfn.IFNA(INDEX('[1]Unit _Table'!B:B, MATCH(H4045, '[1]Unit _Table'!A1741:A2740)), "")</f>
        <v/>
      </c>
      <c r="O4045" t="s">
        <v>8</v>
      </c>
      <c r="S4045" t="b">
        <v>0</v>
      </c>
    </row>
    <row r="4046" spans="1:19">
      <c r="A4046" s="1">
        <v>4044</v>
      </c>
      <c r="B4046" t="s">
        <v>108</v>
      </c>
      <c r="C4046" t="s">
        <v>211</v>
      </c>
      <c r="D4046" t="s">
        <v>332</v>
      </c>
      <c r="E4046" t="s">
        <v>388</v>
      </c>
      <c r="F4046" t="s">
        <v>387</v>
      </c>
      <c r="I4046">
        <v>1000</v>
      </c>
      <c r="K4046" t="s">
        <v>377</v>
      </c>
      <c r="L4046" t="s">
        <v>306</v>
      </c>
      <c r="M4046" t="s">
        <v>305</v>
      </c>
      <c r="N4046" t="str">
        <f>_xlfn.IFNA(INDEX('[1]Unit _Table'!B:B, MATCH(H4046, '[1]Unit _Table'!A2963:A3962)), "")</f>
        <v/>
      </c>
      <c r="O4046" t="s">
        <v>8</v>
      </c>
      <c r="S4046" t="b">
        <v>0</v>
      </c>
    </row>
    <row r="4047" spans="1:19">
      <c r="A4047" s="1">
        <v>4045</v>
      </c>
      <c r="B4047" t="s">
        <v>31</v>
      </c>
      <c r="C4047" t="s">
        <v>32</v>
      </c>
      <c r="D4047" t="s">
        <v>332</v>
      </c>
      <c r="F4047" t="s">
        <v>308</v>
      </c>
      <c r="I4047" t="e">
        <f>IF(Table13[[#This Row],[Measurement_Kind]]="number", 1000, IF(Table13[[#This Row],[Measurement_Kind]]=OR("boolean", "str"), 1, "N/A"))</f>
        <v>#VALUE!</v>
      </c>
      <c r="N4047" t="str">
        <f>_xlfn.IFNA(INDEX('[1]Unit _Table'!B:B, MATCH(H4047, '[1]Unit _Table'!A:A)), "")</f>
        <v/>
      </c>
      <c r="O4047" t="s">
        <v>8</v>
      </c>
      <c r="S4047" t="b">
        <v>0</v>
      </c>
    </row>
    <row r="4048" spans="1:19">
      <c r="A4048" s="1">
        <v>4046</v>
      </c>
      <c r="B4048" t="s">
        <v>31</v>
      </c>
      <c r="C4048" t="s">
        <v>753</v>
      </c>
      <c r="D4048" t="s">
        <v>332</v>
      </c>
      <c r="F4048" t="s">
        <v>308</v>
      </c>
      <c r="I4048" t="e">
        <f>IF(Table13[[#This Row],[Measurement_Kind]]="number", 1000, IF(Table13[[#This Row],[Measurement_Kind]]=OR("boolean", "str"), 1, "N/A"))</f>
        <v>#VALUE!</v>
      </c>
      <c r="N4048" t="str">
        <f>_xlfn.IFNA(INDEX('[1]Unit _Table'!B:B, MATCH(H4048, '[1]Unit _Table'!A:A)), "")</f>
        <v/>
      </c>
      <c r="O4048" t="s">
        <v>8</v>
      </c>
      <c r="S4048" t="b">
        <v>0</v>
      </c>
    </row>
    <row r="4049" spans="1:19">
      <c r="A4049" s="1">
        <v>4047</v>
      </c>
      <c r="B4049" t="s">
        <v>111</v>
      </c>
      <c r="C4049" t="s">
        <v>112</v>
      </c>
      <c r="D4049" t="s">
        <v>332</v>
      </c>
      <c r="F4049" t="s">
        <v>308</v>
      </c>
      <c r="I4049" t="e">
        <f>IF(Table13[[#This Row],[Measurement_Kind]]="number", 1000, IF(Table13[[#This Row],[Measurement_Kind]]=OR("boolean", "str"), 1, "N/A"))</f>
        <v>#VALUE!</v>
      </c>
      <c r="N4049" t="str">
        <f>_xlfn.IFNA(INDEX('[1]Unit _Table'!B:B, MATCH(H4049, '[1]Unit _Table'!A:A)), "")</f>
        <v/>
      </c>
      <c r="O4049" t="s">
        <v>8</v>
      </c>
      <c r="S4049" t="b">
        <v>0</v>
      </c>
    </row>
    <row r="4050" spans="1:19">
      <c r="A4050" s="1">
        <v>4048</v>
      </c>
      <c r="B4050" t="s">
        <v>111</v>
      </c>
      <c r="C4050" t="s">
        <v>113</v>
      </c>
      <c r="D4050" t="s">
        <v>332</v>
      </c>
      <c r="F4050" t="s">
        <v>308</v>
      </c>
      <c r="I4050" t="e">
        <f>IF(Table13[[#This Row],[Measurement_Kind]]="number", 1000, IF(Table13[[#This Row],[Measurement_Kind]]=OR("boolean", "str"), 1, "N/A"))</f>
        <v>#VALUE!</v>
      </c>
      <c r="N4050" t="str">
        <f>_xlfn.IFNA(INDEX('[1]Unit _Table'!B:B, MATCH(H4050, '[1]Unit _Table'!A:A)), "")</f>
        <v/>
      </c>
      <c r="O4050" t="s">
        <v>8</v>
      </c>
      <c r="S4050" t="b">
        <v>0</v>
      </c>
    </row>
    <row r="4051" spans="1:19">
      <c r="A4051" s="1">
        <v>4049</v>
      </c>
      <c r="B4051" t="s">
        <v>33</v>
      </c>
      <c r="C4051" t="s">
        <v>38</v>
      </c>
      <c r="D4051" t="s">
        <v>332</v>
      </c>
      <c r="F4051" t="s">
        <v>308</v>
      </c>
      <c r="I4051" t="e">
        <f>IF(Table13[[#This Row],[Measurement_Kind]]="number", 1000, IF(Table13[[#This Row],[Measurement_Kind]]=OR("boolean", "str"), 1, "N/A"))</f>
        <v>#VALUE!</v>
      </c>
      <c r="N4051" t="str">
        <f>_xlfn.IFNA(INDEX('[1]Unit _Table'!B:B, MATCH(H4051, '[1]Unit _Table'!A:A)), "")</f>
        <v/>
      </c>
      <c r="O4051" t="s">
        <v>8</v>
      </c>
      <c r="S4051" t="b">
        <v>0</v>
      </c>
    </row>
    <row r="4052" spans="1:19">
      <c r="A4052" s="1">
        <v>4050</v>
      </c>
      <c r="B4052" t="s">
        <v>33</v>
      </c>
      <c r="C4052" t="s">
        <v>217</v>
      </c>
      <c r="D4052" t="s">
        <v>332</v>
      </c>
      <c r="F4052" t="s">
        <v>308</v>
      </c>
      <c r="I4052">
        <v>1</v>
      </c>
      <c r="M4052" t="s">
        <v>305</v>
      </c>
      <c r="N4052" t="str">
        <f>_xlfn.IFNA(INDEX('[1]Unit _Table'!B:B, MATCH(H4052, '[1]Unit _Table'!A:A)), "")</f>
        <v/>
      </c>
      <c r="O4052" t="s">
        <v>8</v>
      </c>
      <c r="S4052" t="b">
        <v>0</v>
      </c>
    </row>
    <row r="4053" spans="1:19">
      <c r="A4053" s="1">
        <v>4051</v>
      </c>
      <c r="B4053" t="s">
        <v>33</v>
      </c>
      <c r="C4053" t="s">
        <v>566</v>
      </c>
      <c r="D4053" t="s">
        <v>332</v>
      </c>
      <c r="F4053" t="s">
        <v>308</v>
      </c>
      <c r="I4053">
        <v>1</v>
      </c>
      <c r="M4053" t="s">
        <v>305</v>
      </c>
      <c r="N4053" t="str">
        <f>_xlfn.IFNA(INDEX('[1]Unit _Table'!B:B, MATCH(H4053, '[1]Unit _Table'!A:A)), "")</f>
        <v/>
      </c>
      <c r="O4053" t="s">
        <v>8</v>
      </c>
      <c r="S4053" t="b">
        <v>0</v>
      </c>
    </row>
    <row r="4054" spans="1:19">
      <c r="A4054" s="1">
        <v>4052</v>
      </c>
      <c r="B4054" t="s">
        <v>33</v>
      </c>
      <c r="C4054" t="s">
        <v>34</v>
      </c>
      <c r="D4054" t="s">
        <v>332</v>
      </c>
      <c r="F4054" t="s">
        <v>308</v>
      </c>
      <c r="I4054" t="e">
        <f>IF(Table13[[#This Row],[Measurement_Kind]]="number", 1000, IF(Table13[[#This Row],[Measurement_Kind]]=OR("boolean", "str"), 1, "N/A"))</f>
        <v>#VALUE!</v>
      </c>
      <c r="N4054" t="str">
        <f>_xlfn.IFNA(INDEX('[1]Unit _Table'!B:B, MATCH(H4054, '[1]Unit _Table'!A:A)), "")</f>
        <v/>
      </c>
      <c r="O4054" t="s">
        <v>8</v>
      </c>
      <c r="S4054" t="b">
        <v>0</v>
      </c>
    </row>
    <row r="4055" spans="1:19">
      <c r="A4055" s="1">
        <v>4053</v>
      </c>
      <c r="B4055" t="s">
        <v>33</v>
      </c>
      <c r="C4055" t="s">
        <v>216</v>
      </c>
      <c r="D4055" t="s">
        <v>332</v>
      </c>
      <c r="F4055" t="s">
        <v>308</v>
      </c>
      <c r="I4055">
        <v>1</v>
      </c>
      <c r="M4055" t="s">
        <v>305</v>
      </c>
      <c r="N4055" t="str">
        <f>_xlfn.IFNA(INDEX('[1]Unit _Table'!B:B, MATCH(H4055, '[1]Unit _Table'!A:A)), "")</f>
        <v/>
      </c>
      <c r="O4055" t="s">
        <v>8</v>
      </c>
      <c r="S4055" t="b">
        <v>0</v>
      </c>
    </row>
    <row r="4056" spans="1:19">
      <c r="A4056" s="1">
        <v>4054</v>
      </c>
      <c r="B4056" t="s">
        <v>33</v>
      </c>
      <c r="C4056" t="s">
        <v>214</v>
      </c>
      <c r="D4056" t="s">
        <v>332</v>
      </c>
      <c r="F4056" t="s">
        <v>308</v>
      </c>
      <c r="I4056">
        <v>1</v>
      </c>
      <c r="M4056" t="s">
        <v>305</v>
      </c>
      <c r="N4056" t="str">
        <f>_xlfn.IFNA(INDEX('[1]Unit _Table'!B:B, MATCH(H4056, '[1]Unit _Table'!A:A)), "")</f>
        <v/>
      </c>
      <c r="O4056" t="s">
        <v>8</v>
      </c>
      <c r="S4056" t="b">
        <v>0</v>
      </c>
    </row>
    <row r="4057" spans="1:19">
      <c r="A4057" s="1">
        <v>4055</v>
      </c>
      <c r="B4057" t="s">
        <v>33</v>
      </c>
      <c r="C4057" t="s">
        <v>213</v>
      </c>
      <c r="D4057" t="s">
        <v>332</v>
      </c>
      <c r="F4057" t="s">
        <v>308</v>
      </c>
      <c r="I4057" t="e">
        <f>IF(Table13[[#This Row],[Measurement_Kind]]="number", 1000, IF(Table13[[#This Row],[Measurement_Kind]]=OR("boolean", "str"), 1, "N/A"))</f>
        <v>#VALUE!</v>
      </c>
      <c r="L4057" t="s">
        <v>306</v>
      </c>
      <c r="M4057" t="s">
        <v>305</v>
      </c>
      <c r="N4057" t="str">
        <f>_xlfn.IFNA(INDEX('[1]Unit _Table'!B:B, MATCH(H4057, '[1]Unit _Table'!A:A)), "")</f>
        <v/>
      </c>
      <c r="O4057" t="s">
        <v>8</v>
      </c>
      <c r="S4057" t="b">
        <v>0</v>
      </c>
    </row>
    <row r="4058" spans="1:19">
      <c r="A4058" s="1">
        <v>4056</v>
      </c>
      <c r="B4058" t="s">
        <v>33</v>
      </c>
      <c r="C4058" t="s">
        <v>215</v>
      </c>
      <c r="D4058" t="s">
        <v>332</v>
      </c>
      <c r="F4058" t="s">
        <v>308</v>
      </c>
      <c r="I4058">
        <v>1</v>
      </c>
      <c r="M4058" t="s">
        <v>305</v>
      </c>
      <c r="N4058" t="str">
        <f>_xlfn.IFNA(INDEX('[1]Unit _Table'!B:B, MATCH(H4058, '[1]Unit _Table'!A:A)), "")</f>
        <v/>
      </c>
      <c r="O4058" t="s">
        <v>8</v>
      </c>
      <c r="S4058" t="b">
        <v>0</v>
      </c>
    </row>
    <row r="4059" spans="1:19">
      <c r="A4059" s="1">
        <v>4057</v>
      </c>
      <c r="B4059" t="s">
        <v>33</v>
      </c>
      <c r="C4059" t="s">
        <v>35</v>
      </c>
      <c r="D4059" t="s">
        <v>332</v>
      </c>
      <c r="F4059" t="s">
        <v>308</v>
      </c>
      <c r="I4059" t="e">
        <f>IF(Table13[[#This Row],[Measurement_Kind]]="number", 1000, IF(Table13[[#This Row],[Measurement_Kind]]=OR("boolean", "str"), 1, "N/A"))</f>
        <v>#VALUE!</v>
      </c>
      <c r="N4059" t="str">
        <f>_xlfn.IFNA(INDEX('[1]Unit _Table'!B:B, MATCH(H4059, '[1]Unit _Table'!A:A)), "")</f>
        <v/>
      </c>
      <c r="O4059" t="s">
        <v>8</v>
      </c>
      <c r="S4059" t="b">
        <v>0</v>
      </c>
    </row>
    <row r="4060" spans="1:19">
      <c r="A4060" s="1">
        <v>4058</v>
      </c>
      <c r="B4060" t="s">
        <v>33</v>
      </c>
      <c r="C4060" t="s">
        <v>479</v>
      </c>
      <c r="D4060" t="s">
        <v>332</v>
      </c>
      <c r="F4060" t="s">
        <v>308</v>
      </c>
      <c r="I4060" t="e">
        <f>IF(Table13[[#This Row],[Measurement_Kind]]="number", 1000, IF(Table13[[#This Row],[Measurement_Kind]]=OR("boolean", "str"), 1, "N/A"))</f>
        <v>#VALUE!</v>
      </c>
      <c r="N4060" t="str">
        <f>_xlfn.IFNA(INDEX('[1]Unit _Table'!B:B, MATCH(H4060, '[1]Unit _Table'!A:A)), "")</f>
        <v/>
      </c>
      <c r="O4060" t="s">
        <v>8</v>
      </c>
      <c r="S4060" t="b">
        <v>0</v>
      </c>
    </row>
    <row r="4061" spans="1:19">
      <c r="A4061" s="1">
        <v>4059</v>
      </c>
      <c r="B4061" t="s">
        <v>45</v>
      </c>
      <c r="C4061" t="s">
        <v>47</v>
      </c>
      <c r="D4061" t="s">
        <v>332</v>
      </c>
      <c r="F4061" t="s">
        <v>308</v>
      </c>
      <c r="I4061" t="e">
        <f>IF(Table13[[#This Row],[Measurement_Kind]]="number", 1000, IF(Table13[[#This Row],[Measurement_Kind]]=OR("boolean", "str"), 1, "N/A"))</f>
        <v>#VALUE!</v>
      </c>
      <c r="N4061" t="str">
        <f>_xlfn.IFNA(INDEX('[1]Unit _Table'!B:B, MATCH(H4061, '[1]Unit _Table'!A:A)), "")</f>
        <v/>
      </c>
      <c r="O4061" t="s">
        <v>8</v>
      </c>
      <c r="S4061" t="b">
        <v>0</v>
      </c>
    </row>
    <row r="4062" spans="1:19">
      <c r="A4062" s="1">
        <v>4060</v>
      </c>
      <c r="B4062" t="s">
        <v>45</v>
      </c>
      <c r="C4062" t="s">
        <v>48</v>
      </c>
      <c r="D4062" t="s">
        <v>332</v>
      </c>
      <c r="F4062" t="s">
        <v>308</v>
      </c>
      <c r="I4062" t="e">
        <f>IF(Table13[[#This Row],[Measurement_Kind]]="number", 1000, IF(Table13[[#This Row],[Measurement_Kind]]=OR("boolean", "str"), 1, "N/A"))</f>
        <v>#VALUE!</v>
      </c>
      <c r="N4062" t="str">
        <f>_xlfn.IFNA(INDEX('[1]Unit _Table'!B:B, MATCH(H4062, '[1]Unit _Table'!A:A)), "")</f>
        <v/>
      </c>
      <c r="O4062" t="s">
        <v>8</v>
      </c>
      <c r="S4062" t="b">
        <v>0</v>
      </c>
    </row>
    <row r="4063" spans="1:19">
      <c r="A4063" s="1">
        <v>4061</v>
      </c>
      <c r="B4063" t="s">
        <v>45</v>
      </c>
      <c r="C4063" t="s">
        <v>49</v>
      </c>
      <c r="D4063" t="s">
        <v>332</v>
      </c>
      <c r="F4063" t="s">
        <v>308</v>
      </c>
      <c r="I4063" t="e">
        <f>IF(Table13[[#This Row],[Measurement_Kind]]="number", 1000, IF(Table13[[#This Row],[Measurement_Kind]]=OR("boolean", "str"), 1, "N/A"))</f>
        <v>#VALUE!</v>
      </c>
      <c r="N4063" t="str">
        <f>_xlfn.IFNA(INDEX('[1]Unit _Table'!B:B, MATCH(H4063, '[1]Unit _Table'!A:A)), "")</f>
        <v/>
      </c>
      <c r="O4063" t="s">
        <v>8</v>
      </c>
      <c r="S4063" t="b">
        <v>0</v>
      </c>
    </row>
    <row r="4064" spans="1:19">
      <c r="A4064" s="1">
        <v>4062</v>
      </c>
      <c r="B4064" t="s">
        <v>45</v>
      </c>
      <c r="C4064" t="s">
        <v>50</v>
      </c>
      <c r="D4064" t="s">
        <v>332</v>
      </c>
      <c r="F4064" t="s">
        <v>308</v>
      </c>
      <c r="I4064" t="e">
        <f>IF(Table13[[#This Row],[Measurement_Kind]]="number", 1000, IF(Table13[[#This Row],[Measurement_Kind]]=OR("boolean", "str"), 1, "N/A"))</f>
        <v>#VALUE!</v>
      </c>
      <c r="N4064" t="str">
        <f>_xlfn.IFNA(INDEX('[1]Unit _Table'!B:B, MATCH(H4064, '[1]Unit _Table'!A:A)), "")</f>
        <v/>
      </c>
      <c r="O4064" t="s">
        <v>8</v>
      </c>
      <c r="S4064" t="b">
        <v>0</v>
      </c>
    </row>
    <row r="4065" spans="1:19">
      <c r="A4065" s="1">
        <v>4063</v>
      </c>
      <c r="B4065" t="s">
        <v>45</v>
      </c>
      <c r="C4065" t="s">
        <v>52</v>
      </c>
      <c r="D4065" t="s">
        <v>332</v>
      </c>
      <c r="F4065" t="s">
        <v>308</v>
      </c>
      <c r="I4065" t="e">
        <f>IF(Table13[[#This Row],[Measurement_Kind]]="number", 1000, IF(Table13[[#This Row],[Measurement_Kind]]=OR("boolean", "str"), 1, "N/A"))</f>
        <v>#VALUE!</v>
      </c>
      <c r="N4065" t="str">
        <f>_xlfn.IFNA(INDEX('[1]Unit _Table'!B:B, MATCH(H4065, '[1]Unit _Table'!A:A)), "")</f>
        <v/>
      </c>
      <c r="O4065" t="s">
        <v>8</v>
      </c>
      <c r="S4065" t="b">
        <v>0</v>
      </c>
    </row>
    <row r="4066" spans="1:19">
      <c r="A4066" s="1">
        <v>4064</v>
      </c>
      <c r="B4066" t="s">
        <v>45</v>
      </c>
      <c r="C4066" t="s">
        <v>53</v>
      </c>
      <c r="D4066" t="s">
        <v>332</v>
      </c>
      <c r="F4066" t="s">
        <v>308</v>
      </c>
      <c r="I4066" t="e">
        <f>IF(Table13[[#This Row],[Measurement_Kind]]="number", 1000, IF(Table13[[#This Row],[Measurement_Kind]]=OR("boolean", "str"), 1, "N/A"))</f>
        <v>#VALUE!</v>
      </c>
      <c r="N4066" t="str">
        <f>_xlfn.IFNA(INDEX('[1]Unit _Table'!B:B, MATCH(H4066, '[1]Unit _Table'!A:A)), "")</f>
        <v/>
      </c>
      <c r="O4066" t="s">
        <v>8</v>
      </c>
      <c r="S4066" t="b">
        <v>0</v>
      </c>
    </row>
    <row r="4067" spans="1:19">
      <c r="A4067" s="1">
        <v>4065</v>
      </c>
      <c r="B4067" t="s">
        <v>45</v>
      </c>
      <c r="C4067" t="s">
        <v>54</v>
      </c>
      <c r="D4067" t="s">
        <v>332</v>
      </c>
      <c r="F4067" t="s">
        <v>308</v>
      </c>
      <c r="I4067" t="e">
        <f>IF(Table13[[#This Row],[Measurement_Kind]]="number", 1000, IF(Table13[[#This Row],[Measurement_Kind]]=OR("boolean", "str"), 1, "N/A"))</f>
        <v>#VALUE!</v>
      </c>
      <c r="N4067" t="str">
        <f>_xlfn.IFNA(INDEX('[1]Unit _Table'!B:B, MATCH(H4067, '[1]Unit _Table'!A:A)), "")</f>
        <v/>
      </c>
      <c r="O4067" t="s">
        <v>8</v>
      </c>
      <c r="S4067" t="b">
        <v>0</v>
      </c>
    </row>
    <row r="4068" spans="1:19">
      <c r="A4068" s="1">
        <v>4066</v>
      </c>
      <c r="B4068" t="s">
        <v>45</v>
      </c>
      <c r="C4068" t="s">
        <v>55</v>
      </c>
      <c r="D4068" t="s">
        <v>332</v>
      </c>
      <c r="F4068" t="s">
        <v>308</v>
      </c>
      <c r="I4068" t="e">
        <f>IF(Table13[[#This Row],[Measurement_Kind]]="number", 1000, IF(Table13[[#This Row],[Measurement_Kind]]=OR("boolean", "str"), 1, "N/A"))</f>
        <v>#VALUE!</v>
      </c>
      <c r="N4068" t="str">
        <f>_xlfn.IFNA(INDEX('[1]Unit _Table'!B:B, MATCH(H4068, '[1]Unit _Table'!A:A)), "")</f>
        <v/>
      </c>
      <c r="O4068" t="s">
        <v>8</v>
      </c>
      <c r="S4068" t="b">
        <v>0</v>
      </c>
    </row>
    <row r="4069" spans="1:19">
      <c r="A4069" s="1">
        <v>4067</v>
      </c>
      <c r="B4069" t="s">
        <v>45</v>
      </c>
      <c r="C4069" t="s">
        <v>56</v>
      </c>
      <c r="D4069" t="s">
        <v>332</v>
      </c>
      <c r="F4069" t="s">
        <v>308</v>
      </c>
      <c r="I4069" t="e">
        <f>IF(Table13[[#This Row],[Measurement_Kind]]="number", 1000, IF(Table13[[#This Row],[Measurement_Kind]]=OR("boolean", "str"), 1, "N/A"))</f>
        <v>#VALUE!</v>
      </c>
      <c r="N4069" t="str">
        <f>_xlfn.IFNA(INDEX('[1]Unit _Table'!B:B, MATCH(H4069, '[1]Unit _Table'!A:A)), "")</f>
        <v/>
      </c>
      <c r="O4069" t="s">
        <v>8</v>
      </c>
      <c r="S4069" t="b">
        <v>0</v>
      </c>
    </row>
    <row r="4070" spans="1:19">
      <c r="A4070" s="1">
        <v>4068</v>
      </c>
      <c r="B4070" t="s">
        <v>45</v>
      </c>
      <c r="C4070" t="s">
        <v>57</v>
      </c>
      <c r="D4070" t="s">
        <v>332</v>
      </c>
      <c r="F4070" t="s">
        <v>308</v>
      </c>
      <c r="I4070" t="e">
        <f>IF(Table13[[#This Row],[Measurement_Kind]]="number", 1000, IF(Table13[[#This Row],[Measurement_Kind]]=OR("boolean", "str"), 1, "N/A"))</f>
        <v>#VALUE!</v>
      </c>
      <c r="N4070" t="str">
        <f>_xlfn.IFNA(INDEX('[1]Unit _Table'!B:B, MATCH(H4070, '[1]Unit _Table'!A:A)), "")</f>
        <v/>
      </c>
      <c r="O4070" t="s">
        <v>8</v>
      </c>
      <c r="S4070" t="b">
        <v>0</v>
      </c>
    </row>
    <row r="4071" spans="1:19">
      <c r="A4071" s="1">
        <v>4069</v>
      </c>
      <c r="B4071" t="s">
        <v>45</v>
      </c>
      <c r="C4071" t="s">
        <v>58</v>
      </c>
      <c r="D4071" t="s">
        <v>332</v>
      </c>
      <c r="F4071" t="s">
        <v>308</v>
      </c>
      <c r="I4071" t="e">
        <f>IF(Table13[[#This Row],[Measurement_Kind]]="number", 1000, IF(Table13[[#This Row],[Measurement_Kind]]=OR("boolean", "str"), 1, "N/A"))</f>
        <v>#VALUE!</v>
      </c>
      <c r="N4071" t="str">
        <f>_xlfn.IFNA(INDEX('[1]Unit _Table'!B:B, MATCH(H4071, '[1]Unit _Table'!A:A)), "")</f>
        <v/>
      </c>
      <c r="O4071" t="s">
        <v>8</v>
      </c>
      <c r="S4071" t="b">
        <v>0</v>
      </c>
    </row>
    <row r="4072" spans="1:19">
      <c r="A4072" s="1">
        <v>4070</v>
      </c>
      <c r="B4072" t="s">
        <v>45</v>
      </c>
      <c r="C4072" t="s">
        <v>59</v>
      </c>
      <c r="D4072" t="s">
        <v>332</v>
      </c>
      <c r="F4072" t="s">
        <v>308</v>
      </c>
      <c r="I4072" t="e">
        <f>IF(Table13[[#This Row],[Measurement_Kind]]="number", 1000, IF(Table13[[#This Row],[Measurement_Kind]]=OR("boolean", "str"), 1, "N/A"))</f>
        <v>#VALUE!</v>
      </c>
      <c r="N4072" t="str">
        <f>_xlfn.IFNA(INDEX('[1]Unit _Table'!B:B, MATCH(H4072, '[1]Unit _Table'!A:A)), "")</f>
        <v/>
      </c>
      <c r="O4072" t="s">
        <v>8</v>
      </c>
      <c r="S4072" t="b">
        <v>0</v>
      </c>
    </row>
    <row r="4073" spans="1:19">
      <c r="A4073" s="1">
        <v>4071</v>
      </c>
      <c r="B4073" t="s">
        <v>45</v>
      </c>
      <c r="C4073" t="s">
        <v>60</v>
      </c>
      <c r="D4073" t="s">
        <v>332</v>
      </c>
      <c r="F4073" t="s">
        <v>308</v>
      </c>
      <c r="I4073" t="e">
        <f>IF(Table13[[#This Row],[Measurement_Kind]]="number", 1000, IF(Table13[[#This Row],[Measurement_Kind]]=OR("boolean", "str"), 1, "N/A"))</f>
        <v>#VALUE!</v>
      </c>
      <c r="N4073" t="str">
        <f>_xlfn.IFNA(INDEX('[1]Unit _Table'!B:B, MATCH(H4073, '[1]Unit _Table'!A:A)), "")</f>
        <v/>
      </c>
      <c r="O4073" t="s">
        <v>8</v>
      </c>
      <c r="S4073" t="b">
        <v>0</v>
      </c>
    </row>
    <row r="4074" spans="1:19">
      <c r="A4074" s="1">
        <v>4072</v>
      </c>
      <c r="B4074" t="s">
        <v>45</v>
      </c>
      <c r="C4074" t="s">
        <v>120</v>
      </c>
      <c r="D4074" t="s">
        <v>332</v>
      </c>
      <c r="F4074" t="s">
        <v>308</v>
      </c>
      <c r="I4074" t="e">
        <f>IF(Table13[[#This Row],[Measurement_Kind]]="number", 1000, IF(Table13[[#This Row],[Measurement_Kind]]=OR("boolean", "str"), 1, "N/A"))</f>
        <v>#VALUE!</v>
      </c>
      <c r="N4074" t="str">
        <f>_xlfn.IFNA(INDEX('[1]Unit _Table'!B:B, MATCH(H4074, '[1]Unit _Table'!A:A)), "")</f>
        <v/>
      </c>
      <c r="O4074" t="s">
        <v>8</v>
      </c>
      <c r="S4074" t="b">
        <v>0</v>
      </c>
    </row>
    <row r="4075" spans="1:19">
      <c r="A4075" s="1">
        <v>4073</v>
      </c>
      <c r="B4075" t="s">
        <v>45</v>
      </c>
      <c r="C4075" t="s">
        <v>61</v>
      </c>
      <c r="D4075" t="s">
        <v>332</v>
      </c>
      <c r="F4075" t="s">
        <v>308</v>
      </c>
      <c r="I4075" t="e">
        <f>IF(Table13[[#This Row],[Measurement_Kind]]="number", 1000, IF(Table13[[#This Row],[Measurement_Kind]]=OR("boolean", "str"), 1, "N/A"))</f>
        <v>#VALUE!</v>
      </c>
      <c r="N4075" t="str">
        <f>_xlfn.IFNA(INDEX('[1]Unit _Table'!B:B, MATCH(H4075, '[1]Unit _Table'!A:A)), "")</f>
        <v/>
      </c>
      <c r="O4075" t="s">
        <v>8</v>
      </c>
      <c r="S4075" t="b">
        <v>0</v>
      </c>
    </row>
    <row r="4076" spans="1:19">
      <c r="A4076" s="1">
        <v>4074</v>
      </c>
      <c r="B4076" t="s">
        <v>45</v>
      </c>
      <c r="C4076" t="s">
        <v>62</v>
      </c>
      <c r="D4076" t="s">
        <v>332</v>
      </c>
      <c r="F4076" t="s">
        <v>308</v>
      </c>
      <c r="I4076" t="e">
        <f>IF(Table13[[#This Row],[Measurement_Kind]]="number", 1000, IF(Table13[[#This Row],[Measurement_Kind]]=OR("boolean", "str"), 1, "N/A"))</f>
        <v>#VALUE!</v>
      </c>
      <c r="N4076" t="str">
        <f>_xlfn.IFNA(INDEX('[1]Unit _Table'!B:B, MATCH(H4076, '[1]Unit _Table'!A:A)), "")</f>
        <v/>
      </c>
      <c r="O4076" t="s">
        <v>8</v>
      </c>
      <c r="S4076" t="b">
        <v>0</v>
      </c>
    </row>
    <row r="4077" spans="1:19">
      <c r="A4077" s="1">
        <v>4075</v>
      </c>
      <c r="B4077" t="s">
        <v>45</v>
      </c>
      <c r="C4077" t="s">
        <v>63</v>
      </c>
      <c r="D4077" t="s">
        <v>332</v>
      </c>
      <c r="F4077" t="s">
        <v>308</v>
      </c>
      <c r="I4077">
        <v>1</v>
      </c>
      <c r="L4077" t="s">
        <v>541</v>
      </c>
      <c r="M4077" t="s">
        <v>298</v>
      </c>
      <c r="N4077" t="str">
        <f>_xlfn.IFNA(INDEX('[1]Unit _Table'!B:B, MATCH(H4077, '[1]Unit _Table'!A:A)), "")</f>
        <v/>
      </c>
      <c r="O4077" t="s">
        <v>8</v>
      </c>
      <c r="S4077" t="b">
        <v>0</v>
      </c>
    </row>
    <row r="4078" spans="1:19">
      <c r="A4078" s="1">
        <v>4076</v>
      </c>
      <c r="B4078" t="s">
        <v>45</v>
      </c>
      <c r="C4078" t="s">
        <v>65</v>
      </c>
      <c r="D4078" t="s">
        <v>332</v>
      </c>
      <c r="F4078" t="s">
        <v>308</v>
      </c>
      <c r="I4078" t="e">
        <f>IF(Table13[[#This Row],[Measurement_Kind]]="number", 1000, IF(Table13[[#This Row],[Measurement_Kind]]=OR("boolean", "str"), 1, "N/A"))</f>
        <v>#VALUE!</v>
      </c>
      <c r="N4078" t="str">
        <f>_xlfn.IFNA(INDEX('[1]Unit _Table'!B:B, MATCH(H4078, '[1]Unit _Table'!A:A)), "")</f>
        <v/>
      </c>
      <c r="O4078" t="s">
        <v>8</v>
      </c>
      <c r="S4078" t="b">
        <v>0</v>
      </c>
    </row>
    <row r="4079" spans="1:19">
      <c r="A4079" s="1">
        <v>4077</v>
      </c>
      <c r="B4079" t="s">
        <v>45</v>
      </c>
      <c r="C4079" t="s">
        <v>66</v>
      </c>
      <c r="D4079" t="s">
        <v>332</v>
      </c>
      <c r="F4079" t="s">
        <v>308</v>
      </c>
      <c r="I4079" t="e">
        <f>IF(Table13[[#This Row],[Measurement_Kind]]="number", 1000, IF(Table13[[#This Row],[Measurement_Kind]]=OR("boolean", "str"), 1, "N/A"))</f>
        <v>#VALUE!</v>
      </c>
      <c r="N4079" t="str">
        <f>_xlfn.IFNA(INDEX('[1]Unit _Table'!B:B, MATCH(H4079, '[1]Unit _Table'!A:A)), "")</f>
        <v/>
      </c>
      <c r="O4079" t="s">
        <v>8</v>
      </c>
      <c r="S4079" t="b">
        <v>0</v>
      </c>
    </row>
    <row r="4080" spans="1:19">
      <c r="A4080" s="1">
        <v>4078</v>
      </c>
      <c r="B4080" t="s">
        <v>45</v>
      </c>
      <c r="C4080" t="s">
        <v>67</v>
      </c>
      <c r="D4080" t="s">
        <v>332</v>
      </c>
      <c r="F4080" t="s">
        <v>308</v>
      </c>
      <c r="I4080" t="e">
        <f>IF(Table13[[#This Row],[Measurement_Kind]]="number", 1000, IF(Table13[[#This Row],[Measurement_Kind]]=OR("boolean", "str"), 1, "N/A"))</f>
        <v>#VALUE!</v>
      </c>
      <c r="N4080" t="str">
        <f>_xlfn.IFNA(INDEX('[1]Unit _Table'!B:B, MATCH(H4080, '[1]Unit _Table'!A:A)), "")</f>
        <v/>
      </c>
      <c r="O4080" t="s">
        <v>8</v>
      </c>
      <c r="S4080" t="b">
        <v>0</v>
      </c>
    </row>
    <row r="4081" spans="1:19">
      <c r="A4081" s="1">
        <v>4079</v>
      </c>
      <c r="B4081" t="s">
        <v>45</v>
      </c>
      <c r="C4081" t="s">
        <v>68</v>
      </c>
      <c r="D4081" t="s">
        <v>332</v>
      </c>
      <c r="F4081" t="s">
        <v>308</v>
      </c>
      <c r="I4081" t="e">
        <f>IF(Table13[[#This Row],[Measurement_Kind]]="number", 1000, IF(Table13[[#This Row],[Measurement_Kind]]=OR("boolean", "str"), 1, "N/A"))</f>
        <v>#VALUE!</v>
      </c>
      <c r="N4081" t="str">
        <f>_xlfn.IFNA(INDEX('[1]Unit _Table'!B:B, MATCH(H4081, '[1]Unit _Table'!A:A)), "")</f>
        <v/>
      </c>
      <c r="O4081" t="s">
        <v>8</v>
      </c>
      <c r="S4081" t="b">
        <v>0</v>
      </c>
    </row>
    <row r="4082" spans="1:19">
      <c r="A4082" s="1">
        <v>4080</v>
      </c>
      <c r="B4082" t="s">
        <v>45</v>
      </c>
      <c r="C4082" t="s">
        <v>70</v>
      </c>
      <c r="D4082" t="s">
        <v>332</v>
      </c>
      <c r="F4082" t="s">
        <v>308</v>
      </c>
      <c r="I4082" t="e">
        <f>IF(Table13[[#This Row],[Measurement_Kind]]="number", 1000, IF(Table13[[#This Row],[Measurement_Kind]]=OR("boolean", "str"), 1, "N/A"))</f>
        <v>#VALUE!</v>
      </c>
      <c r="N4082" t="str">
        <f>_xlfn.IFNA(INDEX('[1]Unit _Table'!B:B, MATCH(H4082, '[1]Unit _Table'!A:A)), "")</f>
        <v/>
      </c>
      <c r="O4082" t="s">
        <v>8</v>
      </c>
      <c r="S4082" t="b">
        <v>0</v>
      </c>
    </row>
    <row r="4083" spans="1:19">
      <c r="A4083" s="1">
        <v>4081</v>
      </c>
      <c r="B4083" t="s">
        <v>45</v>
      </c>
      <c r="C4083" t="s">
        <v>71</v>
      </c>
      <c r="D4083" t="s">
        <v>332</v>
      </c>
      <c r="F4083" t="s">
        <v>308</v>
      </c>
      <c r="I4083" t="e">
        <f>IF(Table13[[#This Row],[Measurement_Kind]]="number", 1000, IF(Table13[[#This Row],[Measurement_Kind]]=OR("boolean", "str"), 1, "N/A"))</f>
        <v>#VALUE!</v>
      </c>
      <c r="N4083" t="str">
        <f>_xlfn.IFNA(INDEX('[1]Unit _Table'!B:B, MATCH(H4083, '[1]Unit _Table'!A:A)), "")</f>
        <v/>
      </c>
      <c r="O4083" t="s">
        <v>8</v>
      </c>
      <c r="S4083" t="b">
        <v>0</v>
      </c>
    </row>
    <row r="4084" spans="1:19">
      <c r="A4084" s="1">
        <v>4082</v>
      </c>
      <c r="B4084" t="s">
        <v>45</v>
      </c>
      <c r="C4084" t="s">
        <v>72</v>
      </c>
      <c r="D4084" t="s">
        <v>332</v>
      </c>
      <c r="F4084" t="s">
        <v>308</v>
      </c>
      <c r="I4084" t="e">
        <f>IF(Table13[[#This Row],[Measurement_Kind]]="number", 1000, IF(Table13[[#This Row],[Measurement_Kind]]=OR("boolean", "str"), 1, "N/A"))</f>
        <v>#VALUE!</v>
      </c>
      <c r="N4084" t="str">
        <f>_xlfn.IFNA(INDEX('[1]Unit _Table'!B:B, MATCH(H4084, '[1]Unit _Table'!A:A)), "")</f>
        <v/>
      </c>
      <c r="O4084" t="s">
        <v>8</v>
      </c>
      <c r="S4084" t="b">
        <v>0</v>
      </c>
    </row>
    <row r="4085" spans="1:19">
      <c r="A4085" s="1">
        <v>4083</v>
      </c>
      <c r="B4085" t="s">
        <v>45</v>
      </c>
      <c r="C4085" t="s">
        <v>121</v>
      </c>
      <c r="D4085" t="s">
        <v>332</v>
      </c>
      <c r="F4085" t="s">
        <v>308</v>
      </c>
      <c r="I4085" t="e">
        <f>IF(Table13[[#This Row],[Measurement_Kind]]="number", 1000, IF(Table13[[#This Row],[Measurement_Kind]]=OR("boolean", "str"), 1, "N/A"))</f>
        <v>#VALUE!</v>
      </c>
      <c r="N4085" t="str">
        <f>_xlfn.IFNA(INDEX('[1]Unit _Table'!B:B, MATCH(H4085, '[1]Unit _Table'!A:A)), "")</f>
        <v/>
      </c>
      <c r="O4085" t="s">
        <v>8</v>
      </c>
      <c r="S4085" t="b">
        <v>0</v>
      </c>
    </row>
    <row r="4086" spans="1:19">
      <c r="A4086" s="1">
        <v>4084</v>
      </c>
      <c r="B4086" t="s">
        <v>45</v>
      </c>
      <c r="C4086" t="s">
        <v>74</v>
      </c>
      <c r="D4086" t="s">
        <v>332</v>
      </c>
      <c r="F4086" t="s">
        <v>308</v>
      </c>
      <c r="I4086" t="e">
        <f>IF(Table13[[#This Row],[Measurement_Kind]]="number", 1000, IF(Table13[[#This Row],[Measurement_Kind]]=OR("boolean", "str"), 1, "N/A"))</f>
        <v>#VALUE!</v>
      </c>
      <c r="N4086" t="str">
        <f>_xlfn.IFNA(INDEX('[1]Unit _Table'!B:B, MATCH(H4086, '[1]Unit _Table'!A:A)), "")</f>
        <v/>
      </c>
      <c r="O4086" t="s">
        <v>8</v>
      </c>
      <c r="S4086" t="b">
        <v>0</v>
      </c>
    </row>
    <row r="4087" spans="1:19">
      <c r="A4087" s="1">
        <v>4085</v>
      </c>
      <c r="B4087" t="s">
        <v>45</v>
      </c>
      <c r="C4087" t="s">
        <v>75</v>
      </c>
      <c r="D4087" t="s">
        <v>332</v>
      </c>
      <c r="F4087" t="s">
        <v>308</v>
      </c>
      <c r="I4087" t="e">
        <f>IF(Table13[[#This Row],[Measurement_Kind]]="number", 1000, IF(Table13[[#This Row],[Measurement_Kind]]=OR("boolean", "str"), 1, "N/A"))</f>
        <v>#VALUE!</v>
      </c>
      <c r="N4087" t="str">
        <f>_xlfn.IFNA(INDEX('[1]Unit _Table'!B:B, MATCH(H4087, '[1]Unit _Table'!A:A)), "")</f>
        <v/>
      </c>
      <c r="O4087" t="s">
        <v>8</v>
      </c>
      <c r="S4087" t="b">
        <v>0</v>
      </c>
    </row>
    <row r="4088" spans="1:19">
      <c r="A4088" s="1">
        <v>4086</v>
      </c>
      <c r="B4088" t="s">
        <v>45</v>
      </c>
      <c r="C4088" t="s">
        <v>77</v>
      </c>
      <c r="D4088" t="s">
        <v>332</v>
      </c>
      <c r="F4088" t="s">
        <v>308</v>
      </c>
      <c r="I4088" t="e">
        <f>IF(Table13[[#This Row],[Measurement_Kind]]="number", 1000, IF(Table13[[#This Row],[Measurement_Kind]]=OR("boolean", "str"), 1, "N/A"))</f>
        <v>#VALUE!</v>
      </c>
      <c r="N4088" t="str">
        <f>_xlfn.IFNA(INDEX('[1]Unit _Table'!B:B, MATCH(H4088, '[1]Unit _Table'!A:A)), "")</f>
        <v/>
      </c>
      <c r="O4088" t="s">
        <v>8</v>
      </c>
      <c r="S4088" t="b">
        <v>0</v>
      </c>
    </row>
    <row r="4089" spans="1:19">
      <c r="A4089" s="1">
        <v>4087</v>
      </c>
      <c r="B4089" t="s">
        <v>45</v>
      </c>
      <c r="C4089" t="s">
        <v>78</v>
      </c>
      <c r="D4089" t="s">
        <v>332</v>
      </c>
      <c r="F4089" t="s">
        <v>308</v>
      </c>
      <c r="I4089" t="e">
        <f>IF(Table13[[#This Row],[Measurement_Kind]]="number", 1000, IF(Table13[[#This Row],[Measurement_Kind]]=OR("boolean", "str"), 1, "N/A"))</f>
        <v>#VALUE!</v>
      </c>
      <c r="N4089" t="str">
        <f>_xlfn.IFNA(INDEX('[1]Unit _Table'!B:B, MATCH(H4089, '[1]Unit _Table'!A:A)), "")</f>
        <v/>
      </c>
      <c r="O4089" t="s">
        <v>8</v>
      </c>
      <c r="S4089" t="b">
        <v>0</v>
      </c>
    </row>
    <row r="4090" spans="1:19">
      <c r="A4090" s="1">
        <v>4088</v>
      </c>
      <c r="B4090" t="s">
        <v>45</v>
      </c>
      <c r="C4090" t="s">
        <v>79</v>
      </c>
      <c r="D4090" t="s">
        <v>332</v>
      </c>
      <c r="F4090" t="s">
        <v>308</v>
      </c>
      <c r="I4090" t="e">
        <f>IF(Table13[[#This Row],[Measurement_Kind]]="number", 1000, IF(Table13[[#This Row],[Measurement_Kind]]=OR("boolean", "str"), 1, "N/A"))</f>
        <v>#VALUE!</v>
      </c>
      <c r="N4090" t="str">
        <f>_xlfn.IFNA(INDEX('[1]Unit _Table'!B:B, MATCH(H4090, '[1]Unit _Table'!A:A)), "")</f>
        <v/>
      </c>
      <c r="O4090" t="s">
        <v>8</v>
      </c>
      <c r="S4090" t="b">
        <v>0</v>
      </c>
    </row>
    <row r="4091" spans="1:19">
      <c r="A4091" s="1">
        <v>4089</v>
      </c>
      <c r="B4091" t="s">
        <v>45</v>
      </c>
      <c r="C4091" t="s">
        <v>80</v>
      </c>
      <c r="D4091" t="s">
        <v>332</v>
      </c>
      <c r="F4091" t="s">
        <v>308</v>
      </c>
      <c r="I4091" t="e">
        <f>IF(Table13[[#This Row],[Measurement_Kind]]="number", 1000, IF(Table13[[#This Row],[Measurement_Kind]]=OR("boolean", "str"), 1, "N/A"))</f>
        <v>#VALUE!</v>
      </c>
      <c r="N4091" t="str">
        <f>_xlfn.IFNA(INDEX('[1]Unit _Table'!B:B, MATCH(H4091, '[1]Unit _Table'!A:A)), "")</f>
        <v/>
      </c>
      <c r="O4091" t="s">
        <v>8</v>
      </c>
      <c r="S4091" t="b">
        <v>0</v>
      </c>
    </row>
    <row r="4092" spans="1:19">
      <c r="A4092" s="1">
        <v>4090</v>
      </c>
      <c r="B4092" t="s">
        <v>45</v>
      </c>
      <c r="C4092" t="s">
        <v>89</v>
      </c>
      <c r="D4092" t="s">
        <v>332</v>
      </c>
      <c r="F4092" t="s">
        <v>308</v>
      </c>
      <c r="I4092" t="e">
        <f>IF(Table13[[#This Row],[Measurement_Kind]]="number", 1000, IF(Table13[[#This Row],[Measurement_Kind]]=OR("boolean", "str"), 1, "N/A"))</f>
        <v>#VALUE!</v>
      </c>
      <c r="N4092" t="str">
        <f>_xlfn.IFNA(INDEX('[1]Unit _Table'!B:B, MATCH(H4092, '[1]Unit _Table'!A:A)), "")</f>
        <v/>
      </c>
      <c r="O4092" t="s">
        <v>8</v>
      </c>
      <c r="S4092" t="b">
        <v>0</v>
      </c>
    </row>
    <row r="4093" spans="1:19">
      <c r="A4093" s="1">
        <v>4091</v>
      </c>
      <c r="B4093" t="s">
        <v>45</v>
      </c>
      <c r="C4093" t="s">
        <v>90</v>
      </c>
      <c r="D4093" t="s">
        <v>332</v>
      </c>
      <c r="F4093" t="s">
        <v>308</v>
      </c>
      <c r="I4093" t="e">
        <f>IF(Table13[[#This Row],[Measurement_Kind]]="number", 1000, IF(Table13[[#This Row],[Measurement_Kind]]=OR("boolean", "str"), 1, "N/A"))</f>
        <v>#VALUE!</v>
      </c>
      <c r="N4093" t="str">
        <f>_xlfn.IFNA(INDEX('[1]Unit _Table'!B:B, MATCH(H4093, '[1]Unit _Table'!A:A)), "")</f>
        <v/>
      </c>
      <c r="O4093" t="s">
        <v>8</v>
      </c>
      <c r="S4093" t="b">
        <v>0</v>
      </c>
    </row>
    <row r="4094" spans="1:19">
      <c r="A4094" s="1">
        <v>4092</v>
      </c>
      <c r="B4094" t="s">
        <v>45</v>
      </c>
      <c r="C4094" t="s">
        <v>91</v>
      </c>
      <c r="D4094" t="s">
        <v>332</v>
      </c>
      <c r="F4094" t="s">
        <v>308</v>
      </c>
      <c r="I4094" t="e">
        <f>IF(Table13[[#This Row],[Measurement_Kind]]="number", 1000, IF(Table13[[#This Row],[Measurement_Kind]]=OR("boolean", "str"), 1, "N/A"))</f>
        <v>#VALUE!</v>
      </c>
      <c r="N4094" t="str">
        <f>_xlfn.IFNA(INDEX('[1]Unit _Table'!B:B, MATCH(H4094, '[1]Unit _Table'!A:A)), "")</f>
        <v/>
      </c>
      <c r="O4094" t="s">
        <v>8</v>
      </c>
      <c r="S4094" t="b">
        <v>0</v>
      </c>
    </row>
    <row r="4095" spans="1:19">
      <c r="A4095" s="1">
        <v>4093</v>
      </c>
      <c r="B4095" t="s">
        <v>45</v>
      </c>
      <c r="C4095" t="s">
        <v>92</v>
      </c>
      <c r="D4095" t="s">
        <v>332</v>
      </c>
      <c r="F4095" t="s">
        <v>308</v>
      </c>
      <c r="I4095" t="e">
        <f>IF(Table13[[#This Row],[Measurement_Kind]]="number", 1000, IF(Table13[[#This Row],[Measurement_Kind]]=OR("boolean", "str"), 1, "N/A"))</f>
        <v>#VALUE!</v>
      </c>
      <c r="N4095" t="str">
        <f>_xlfn.IFNA(INDEX('[1]Unit _Table'!B:B, MATCH(H4095, '[1]Unit _Table'!A:A)), "")</f>
        <v/>
      </c>
      <c r="O4095" t="s">
        <v>8</v>
      </c>
      <c r="S4095" t="b">
        <v>0</v>
      </c>
    </row>
    <row r="4096" spans="1:19">
      <c r="A4096" s="1">
        <v>4094</v>
      </c>
      <c r="B4096" t="s">
        <v>21</v>
      </c>
      <c r="C4096" t="s">
        <v>174</v>
      </c>
      <c r="D4096" t="s">
        <v>331</v>
      </c>
      <c r="E4096" t="s">
        <v>507</v>
      </c>
      <c r="F4096" t="s">
        <v>506</v>
      </c>
      <c r="H4096" t="s">
        <v>383</v>
      </c>
      <c r="I4096">
        <v>1000</v>
      </c>
      <c r="K4096" t="s">
        <v>425</v>
      </c>
      <c r="L4096" t="s">
        <v>423</v>
      </c>
      <c r="M4096" t="s">
        <v>380</v>
      </c>
      <c r="N4096" t="str">
        <f>_xlfn.IFNA(INDEX('[1]Unit _Table'!B:B, MATCH(H4096, '[1]Unit _Table'!$A$1:$A$1000)), "")</f>
        <v>fahrenheit</v>
      </c>
      <c r="O4096" t="s">
        <v>8</v>
      </c>
      <c r="S4096" t="b">
        <v>1</v>
      </c>
    </row>
    <row r="4097" spans="1:19">
      <c r="A4097" s="1">
        <v>4095</v>
      </c>
      <c r="B4097" t="s">
        <v>21</v>
      </c>
      <c r="C4097" t="s">
        <v>175</v>
      </c>
      <c r="D4097" t="s">
        <v>331</v>
      </c>
      <c r="E4097" t="s">
        <v>507</v>
      </c>
      <c r="F4097" t="s">
        <v>506</v>
      </c>
      <c r="H4097" t="s">
        <v>383</v>
      </c>
      <c r="I4097">
        <v>1000</v>
      </c>
      <c r="K4097" t="s">
        <v>418</v>
      </c>
      <c r="L4097" t="s">
        <v>423</v>
      </c>
      <c r="M4097" t="s">
        <v>380</v>
      </c>
      <c r="N4097" t="str">
        <f>_xlfn.IFNA(INDEX('[1]Unit _Table'!B:B, MATCH(H4097, '[1]Unit _Table'!$A$1:$A$1000)), "")</f>
        <v>fahrenheit</v>
      </c>
      <c r="O4097" t="s">
        <v>8</v>
      </c>
      <c r="S4097" t="b">
        <v>1</v>
      </c>
    </row>
    <row r="4098" spans="1:19">
      <c r="A4098" s="1">
        <v>4096</v>
      </c>
      <c r="B4098" t="s">
        <v>21</v>
      </c>
      <c r="C4098" t="s">
        <v>176</v>
      </c>
      <c r="D4098" t="s">
        <v>331</v>
      </c>
      <c r="E4098" t="s">
        <v>507</v>
      </c>
      <c r="F4098" t="s">
        <v>506</v>
      </c>
      <c r="H4098" t="s">
        <v>383</v>
      </c>
      <c r="I4098">
        <v>1000</v>
      </c>
      <c r="K4098" t="s">
        <v>426</v>
      </c>
      <c r="L4098" t="s">
        <v>306</v>
      </c>
      <c r="M4098" t="s">
        <v>380</v>
      </c>
      <c r="N4098" t="str">
        <f>_xlfn.IFNA(INDEX('[1]Unit _Table'!B:B, MATCH(H4098, '[1]Unit _Table'!$A$1:$A$1000)), "")</f>
        <v>fahrenheit</v>
      </c>
      <c r="O4098" t="s">
        <v>8</v>
      </c>
      <c r="S4098" t="b">
        <v>1</v>
      </c>
    </row>
    <row r="4099" spans="1:19">
      <c r="A4099" s="1">
        <v>4097</v>
      </c>
      <c r="B4099" t="s">
        <v>21</v>
      </c>
      <c r="C4099" t="s">
        <v>177</v>
      </c>
      <c r="D4099" t="s">
        <v>331</v>
      </c>
      <c r="E4099" t="s">
        <v>507</v>
      </c>
      <c r="F4099" t="s">
        <v>506</v>
      </c>
      <c r="I4099">
        <v>1000</v>
      </c>
      <c r="K4099" t="s">
        <v>448</v>
      </c>
      <c r="L4099" t="s">
        <v>306</v>
      </c>
      <c r="M4099" t="s">
        <v>380</v>
      </c>
      <c r="N4099" t="str">
        <f>_xlfn.IFNA(INDEX('[1]Unit _Table'!B:B, MATCH(H4099, '[1]Unit _Table'!A823:A1822)), "")</f>
        <v/>
      </c>
      <c r="O4099" t="s">
        <v>8</v>
      </c>
      <c r="S4099" t="b">
        <v>1</v>
      </c>
    </row>
    <row r="4100" spans="1:19">
      <c r="A4100" s="1">
        <v>4098</v>
      </c>
      <c r="B4100" t="s">
        <v>21</v>
      </c>
      <c r="C4100" t="s">
        <v>178</v>
      </c>
      <c r="D4100" t="s">
        <v>331</v>
      </c>
      <c r="E4100" t="s">
        <v>507</v>
      </c>
      <c r="F4100" t="s">
        <v>506</v>
      </c>
      <c r="I4100">
        <v>1000</v>
      </c>
      <c r="K4100" t="s">
        <v>427</v>
      </c>
      <c r="L4100" t="s">
        <v>423</v>
      </c>
      <c r="M4100" t="s">
        <v>380</v>
      </c>
      <c r="N4100" t="str">
        <f>_xlfn.IFNA(INDEX('[1]Unit _Table'!B:B, MATCH(H4100, '[1]Unit _Table'!A922:A1921)), "")</f>
        <v/>
      </c>
      <c r="O4100" t="s">
        <v>8</v>
      </c>
      <c r="S4100" t="b">
        <v>1</v>
      </c>
    </row>
    <row r="4101" spans="1:19">
      <c r="A4101" s="1">
        <v>4099</v>
      </c>
      <c r="B4101" t="s">
        <v>21</v>
      </c>
      <c r="C4101" t="s">
        <v>179</v>
      </c>
      <c r="D4101" t="s">
        <v>331</v>
      </c>
      <c r="E4101" t="s">
        <v>507</v>
      </c>
      <c r="F4101" t="s">
        <v>506</v>
      </c>
      <c r="H4101" t="s">
        <v>383</v>
      </c>
      <c r="I4101">
        <v>1000</v>
      </c>
      <c r="K4101" t="s">
        <v>425</v>
      </c>
      <c r="L4101" t="s">
        <v>423</v>
      </c>
      <c r="M4101" t="s">
        <v>380</v>
      </c>
      <c r="N4101" t="str">
        <f>_xlfn.IFNA(INDEX('[1]Unit _Table'!B:B, MATCH(H4101, '[1]Unit _Table'!$A$1:$A$1000)), "")</f>
        <v>fahrenheit</v>
      </c>
      <c r="O4101" t="s">
        <v>8</v>
      </c>
      <c r="S4101" t="b">
        <v>1</v>
      </c>
    </row>
    <row r="4102" spans="1:19">
      <c r="A4102" s="1">
        <v>4100</v>
      </c>
      <c r="B4102" t="s">
        <v>21</v>
      </c>
      <c r="C4102" t="s">
        <v>180</v>
      </c>
      <c r="D4102" t="s">
        <v>331</v>
      </c>
      <c r="E4102" t="s">
        <v>507</v>
      </c>
      <c r="F4102" t="s">
        <v>506</v>
      </c>
      <c r="H4102" t="s">
        <v>383</v>
      </c>
      <c r="I4102">
        <v>1000</v>
      </c>
      <c r="K4102" t="s">
        <v>424</v>
      </c>
      <c r="L4102" t="s">
        <v>423</v>
      </c>
      <c r="M4102" t="s">
        <v>380</v>
      </c>
      <c r="N4102" t="str">
        <f>_xlfn.IFNA(INDEX('[1]Unit _Table'!B:B, MATCH(H4102, '[1]Unit _Table'!$A$1:$A$1000)), "")</f>
        <v>fahrenheit</v>
      </c>
      <c r="O4102" t="s">
        <v>8</v>
      </c>
      <c r="S4102" t="b">
        <v>1</v>
      </c>
    </row>
    <row r="4103" spans="1:19">
      <c r="A4103" s="1">
        <v>4101</v>
      </c>
      <c r="B4103" t="s">
        <v>21</v>
      </c>
      <c r="C4103" t="s">
        <v>181</v>
      </c>
      <c r="D4103" t="s">
        <v>331</v>
      </c>
      <c r="F4103" t="s">
        <v>506</v>
      </c>
      <c r="I4103" t="e">
        <f>IF(Table13[[#This Row],[Measurement_Kind]]="number", 1000, IF(Table13[[#This Row],[Measurement_Kind]]=OR("boolean", "str"), 1, "N/A"))</f>
        <v>#VALUE!</v>
      </c>
      <c r="N4103" t="str">
        <f>_xlfn.IFNA(INDEX('[1]Unit _Table'!B:B, MATCH(H4103, '[1]Unit _Table'!A:A)), "")</f>
        <v/>
      </c>
      <c r="O4103" t="s">
        <v>8</v>
      </c>
      <c r="S4103" t="b">
        <v>0</v>
      </c>
    </row>
    <row r="4104" spans="1:19">
      <c r="A4104" s="1">
        <v>4102</v>
      </c>
      <c r="B4104" t="s">
        <v>21</v>
      </c>
      <c r="C4104" t="s">
        <v>182</v>
      </c>
      <c r="D4104" t="s">
        <v>331</v>
      </c>
      <c r="F4104" t="s">
        <v>506</v>
      </c>
      <c r="I4104" t="e">
        <f>IF(Table13[[#This Row],[Measurement_Kind]]="number", 1000, IF(Table13[[#This Row],[Measurement_Kind]]=OR("boolean", "str"), 1, "N/A"))</f>
        <v>#VALUE!</v>
      </c>
      <c r="N4104" t="str">
        <f>_xlfn.IFNA(INDEX('[1]Unit _Table'!B:B, MATCH(H4104, '[1]Unit _Table'!A:A)), "")</f>
        <v/>
      </c>
      <c r="O4104" t="s">
        <v>8</v>
      </c>
      <c r="S4104" t="b">
        <v>0</v>
      </c>
    </row>
    <row r="4105" spans="1:19">
      <c r="A4105" s="1">
        <v>4103</v>
      </c>
      <c r="B4105" t="s">
        <v>21</v>
      </c>
      <c r="C4105" t="s">
        <v>280</v>
      </c>
      <c r="D4105" t="s">
        <v>331</v>
      </c>
      <c r="E4105" t="s">
        <v>507</v>
      </c>
      <c r="F4105" t="s">
        <v>506</v>
      </c>
      <c r="I4105">
        <v>1000</v>
      </c>
      <c r="K4105" t="s">
        <v>422</v>
      </c>
      <c r="L4105" t="s">
        <v>306</v>
      </c>
      <c r="M4105" t="s">
        <v>380</v>
      </c>
      <c r="N4105" t="str">
        <f>_xlfn.IFNA(INDEX('[1]Unit _Table'!B:B, MATCH(H4105, '[1]Unit _Table'!A1582:A2581)), "")</f>
        <v/>
      </c>
      <c r="O4105" t="s">
        <v>8</v>
      </c>
      <c r="S4105" t="b">
        <v>0</v>
      </c>
    </row>
    <row r="4106" spans="1:19">
      <c r="A4106" s="1">
        <v>4104</v>
      </c>
      <c r="B4106" t="s">
        <v>21</v>
      </c>
      <c r="C4106" t="s">
        <v>183</v>
      </c>
      <c r="D4106" t="s">
        <v>331</v>
      </c>
      <c r="E4106" t="s">
        <v>507</v>
      </c>
      <c r="F4106" t="s">
        <v>506</v>
      </c>
      <c r="H4106" t="s">
        <v>505</v>
      </c>
      <c r="I4106">
        <v>1000</v>
      </c>
      <c r="K4106" t="s">
        <v>421</v>
      </c>
      <c r="L4106" t="s">
        <v>306</v>
      </c>
      <c r="M4106" t="s">
        <v>305</v>
      </c>
      <c r="N4106" t="s">
        <v>504</v>
      </c>
      <c r="O4106" t="s">
        <v>8</v>
      </c>
      <c r="S4106" t="b">
        <v>0</v>
      </c>
    </row>
    <row r="4107" spans="1:19">
      <c r="A4107" s="1">
        <v>4105</v>
      </c>
      <c r="B4107" t="s">
        <v>21</v>
      </c>
      <c r="C4107" t="s">
        <v>184</v>
      </c>
      <c r="D4107" t="s">
        <v>331</v>
      </c>
      <c r="E4107" t="s">
        <v>507</v>
      </c>
      <c r="F4107" t="s">
        <v>506</v>
      </c>
      <c r="I4107">
        <v>1000</v>
      </c>
      <c r="K4107" t="s">
        <v>421</v>
      </c>
      <c r="L4107" t="s">
        <v>306</v>
      </c>
      <c r="M4107" t="s">
        <v>305</v>
      </c>
      <c r="N4107" t="str">
        <f>_xlfn.IFNA(INDEX('[1]Unit _Table'!B:B, MATCH(H4107, '[1]Unit _Table'!A1710:A2709)), "")</f>
        <v/>
      </c>
      <c r="O4107" t="s">
        <v>8</v>
      </c>
      <c r="S4107" t="b">
        <v>0</v>
      </c>
    </row>
    <row r="4108" spans="1:19">
      <c r="A4108" s="1">
        <v>4106</v>
      </c>
      <c r="B4108" t="s">
        <v>21</v>
      </c>
      <c r="C4108" t="s">
        <v>185</v>
      </c>
      <c r="D4108" t="s">
        <v>331</v>
      </c>
      <c r="E4108" t="s">
        <v>507</v>
      </c>
      <c r="F4108" t="s">
        <v>506</v>
      </c>
      <c r="I4108">
        <v>1000</v>
      </c>
      <c r="K4108" t="s">
        <v>307</v>
      </c>
      <c r="L4108" t="s">
        <v>299</v>
      </c>
      <c r="M4108" t="s">
        <v>305</v>
      </c>
      <c r="N4108" t="str">
        <f>_xlfn.IFNA(INDEX('[1]Unit _Table'!B:B, MATCH(H4108, '[1]Unit _Table'!A1895:A2894)), "")</f>
        <v/>
      </c>
      <c r="O4108" t="s">
        <v>8</v>
      </c>
      <c r="S4108" t="b">
        <v>0</v>
      </c>
    </row>
    <row r="4109" spans="1:19">
      <c r="A4109" s="1">
        <v>4107</v>
      </c>
      <c r="B4109" t="s">
        <v>21</v>
      </c>
      <c r="C4109" t="s">
        <v>186</v>
      </c>
      <c r="D4109" t="s">
        <v>331</v>
      </c>
      <c r="E4109" t="s">
        <v>507</v>
      </c>
      <c r="F4109" t="s">
        <v>506</v>
      </c>
      <c r="H4109" t="s">
        <v>383</v>
      </c>
      <c r="I4109">
        <v>1000</v>
      </c>
      <c r="K4109" t="s">
        <v>418</v>
      </c>
      <c r="L4109" t="s">
        <v>306</v>
      </c>
      <c r="M4109" t="s">
        <v>380</v>
      </c>
      <c r="N4109" t="str">
        <f>_xlfn.IFNA(INDEX('[1]Unit _Table'!B:B, MATCH(H4109, '[1]Unit _Table'!$A$1:$A$1000)), "")</f>
        <v>fahrenheit</v>
      </c>
      <c r="O4109" t="s">
        <v>8</v>
      </c>
      <c r="S4109" t="b">
        <v>1</v>
      </c>
    </row>
    <row r="4110" spans="1:19">
      <c r="A4110" s="1">
        <v>4108</v>
      </c>
      <c r="B4110" t="s">
        <v>21</v>
      </c>
      <c r="C4110" t="s">
        <v>187</v>
      </c>
      <c r="D4110" t="s">
        <v>331</v>
      </c>
      <c r="E4110" t="s">
        <v>507</v>
      </c>
      <c r="F4110" t="s">
        <v>506</v>
      </c>
      <c r="I4110">
        <v>1000</v>
      </c>
      <c r="K4110" t="s">
        <v>379</v>
      </c>
      <c r="L4110" t="s">
        <v>306</v>
      </c>
      <c r="M4110" t="s">
        <v>305</v>
      </c>
      <c r="N4110" t="str">
        <f>_xlfn.IFNA(INDEX('[1]Unit _Table'!B:B, MATCH(H4110, '[1]Unit _Table'!A2597:A3596)), "")</f>
        <v/>
      </c>
      <c r="O4110" t="s">
        <v>8</v>
      </c>
      <c r="S4110" t="b">
        <v>0</v>
      </c>
    </row>
    <row r="4111" spans="1:19">
      <c r="A4111" s="1">
        <v>4109</v>
      </c>
      <c r="B4111" t="s">
        <v>21</v>
      </c>
      <c r="C4111" t="s">
        <v>188</v>
      </c>
      <c r="D4111" t="s">
        <v>331</v>
      </c>
      <c r="F4111" t="s">
        <v>506</v>
      </c>
      <c r="I4111" t="e">
        <f>IF(Table13[[#This Row],[Measurement_Kind]]="number", 1000, IF(Table13[[#This Row],[Measurement_Kind]]=OR("boolean", "str"), 1, "N/A"))</f>
        <v>#VALUE!</v>
      </c>
      <c r="N4111" t="str">
        <f>_xlfn.IFNA(INDEX('[1]Unit _Table'!B:B, MATCH(H4111, '[1]Unit _Table'!A:A)), "")</f>
        <v/>
      </c>
      <c r="O4111" t="s">
        <v>8</v>
      </c>
      <c r="S4111" t="b">
        <v>0</v>
      </c>
    </row>
    <row r="4112" spans="1:19">
      <c r="A4112" s="1">
        <v>4110</v>
      </c>
      <c r="B4112" t="s">
        <v>21</v>
      </c>
      <c r="C4112" t="s">
        <v>131</v>
      </c>
      <c r="D4112" t="s">
        <v>331</v>
      </c>
      <c r="E4112" t="s">
        <v>507</v>
      </c>
      <c r="F4112" t="s">
        <v>506</v>
      </c>
      <c r="I4112">
        <v>1000</v>
      </c>
      <c r="K4112" t="s">
        <v>417</v>
      </c>
      <c r="L4112" t="s">
        <v>306</v>
      </c>
      <c r="M4112" t="s">
        <v>380</v>
      </c>
      <c r="N4112" t="str">
        <f>_xlfn.IFNA(INDEX('[1]Unit _Table'!B:B, MATCH(H4112, '[1]Unit _Table'!A1939:A2938)), "")</f>
        <v/>
      </c>
      <c r="O4112" t="s">
        <v>8</v>
      </c>
      <c r="S4112" t="b">
        <v>0</v>
      </c>
    </row>
    <row r="4113" spans="1:19">
      <c r="A4113" s="1">
        <v>4111</v>
      </c>
      <c r="B4113" t="s">
        <v>21</v>
      </c>
      <c r="C4113" t="s">
        <v>189</v>
      </c>
      <c r="D4113" t="s">
        <v>331</v>
      </c>
      <c r="E4113" t="s">
        <v>507</v>
      </c>
      <c r="F4113" t="s">
        <v>506</v>
      </c>
      <c r="I4113">
        <v>1000</v>
      </c>
      <c r="K4113" t="s">
        <v>461</v>
      </c>
      <c r="L4113" t="s">
        <v>306</v>
      </c>
      <c r="M4113" t="s">
        <v>380</v>
      </c>
      <c r="N4113" t="str">
        <f>_xlfn.IFNA(INDEX('[1]Unit _Table'!B:B, MATCH(H4113, '[1]Unit _Table'!A1990:A2989)), "")</f>
        <v/>
      </c>
      <c r="O4113" t="s">
        <v>8</v>
      </c>
      <c r="S4113" t="b">
        <v>0</v>
      </c>
    </row>
    <row r="4114" spans="1:19">
      <c r="A4114" s="1">
        <v>4112</v>
      </c>
      <c r="B4114" t="s">
        <v>21</v>
      </c>
      <c r="C4114" t="s">
        <v>132</v>
      </c>
      <c r="D4114" t="s">
        <v>331</v>
      </c>
      <c r="E4114" t="s">
        <v>507</v>
      </c>
      <c r="F4114" t="s">
        <v>506</v>
      </c>
      <c r="I4114">
        <v>1000</v>
      </c>
      <c r="K4114" t="s">
        <v>378</v>
      </c>
      <c r="L4114" t="s">
        <v>306</v>
      </c>
      <c r="M4114" t="s">
        <v>305</v>
      </c>
      <c r="N4114" t="str">
        <f>_xlfn.IFNA(INDEX('[1]Unit _Table'!B:B, MATCH(H4114, '[1]Unit _Table'!A2677:A3676)), "")</f>
        <v/>
      </c>
      <c r="O4114" t="s">
        <v>8</v>
      </c>
      <c r="S4114" t="b">
        <v>0</v>
      </c>
    </row>
    <row r="4115" spans="1:19">
      <c r="A4115" s="1">
        <v>4113</v>
      </c>
      <c r="B4115" t="s">
        <v>21</v>
      </c>
      <c r="C4115" t="s">
        <v>190</v>
      </c>
      <c r="D4115" t="s">
        <v>331</v>
      </c>
      <c r="F4115" t="s">
        <v>506</v>
      </c>
      <c r="I4115" t="e">
        <f>IF(Table13[[#This Row],[Measurement_Kind]]="number", 1000, IF(Table13[[#This Row],[Measurement_Kind]]=OR("boolean", "str"), 1, "N/A"))</f>
        <v>#VALUE!</v>
      </c>
      <c r="N4115" t="str">
        <f>_xlfn.IFNA(INDEX('[1]Unit _Table'!B:B, MATCH(H4115, '[1]Unit _Table'!A:A)), "")</f>
        <v/>
      </c>
      <c r="O4115" t="s">
        <v>8</v>
      </c>
      <c r="S4115" t="b">
        <v>0</v>
      </c>
    </row>
    <row r="4116" spans="1:19">
      <c r="A4116" s="1">
        <v>4114</v>
      </c>
      <c r="B4116" t="s">
        <v>21</v>
      </c>
      <c r="C4116" t="s">
        <v>191</v>
      </c>
      <c r="D4116" t="s">
        <v>331</v>
      </c>
      <c r="F4116" t="s">
        <v>506</v>
      </c>
      <c r="I4116" t="e">
        <f>IF(Table13[[#This Row],[Measurement_Kind]]="number", 1000, IF(Table13[[#This Row],[Measurement_Kind]]=OR("boolean", "str"), 1, "N/A"))</f>
        <v>#VALUE!</v>
      </c>
      <c r="N4116" t="str">
        <f>_xlfn.IFNA(INDEX('[1]Unit _Table'!B:B, MATCH(H4116, '[1]Unit _Table'!A:A)), "")</f>
        <v/>
      </c>
      <c r="O4116" t="s">
        <v>8</v>
      </c>
      <c r="S4116" t="b">
        <v>0</v>
      </c>
    </row>
    <row r="4117" spans="1:19">
      <c r="A4117" s="1">
        <v>4115</v>
      </c>
      <c r="B4117" t="s">
        <v>21</v>
      </c>
      <c r="C4117" t="s">
        <v>192</v>
      </c>
      <c r="D4117" t="s">
        <v>331</v>
      </c>
      <c r="E4117" t="s">
        <v>507</v>
      </c>
      <c r="F4117" t="s">
        <v>506</v>
      </c>
      <c r="I4117">
        <v>1000</v>
      </c>
      <c r="K4117" t="s">
        <v>416</v>
      </c>
      <c r="L4117" t="s">
        <v>306</v>
      </c>
      <c r="M4117" t="s">
        <v>380</v>
      </c>
      <c r="N4117" t="str">
        <f>_xlfn.IFNA(INDEX('[1]Unit _Table'!B:B, MATCH(H4117, '[1]Unit _Table'!A2043:A3042)), "")</f>
        <v/>
      </c>
      <c r="O4117" t="s">
        <v>8</v>
      </c>
      <c r="S4117" t="b">
        <v>0</v>
      </c>
    </row>
    <row r="4118" spans="1:19">
      <c r="A4118" s="1">
        <v>4116</v>
      </c>
      <c r="B4118" t="s">
        <v>21</v>
      </c>
      <c r="C4118" t="s">
        <v>193</v>
      </c>
      <c r="D4118" t="s">
        <v>331</v>
      </c>
      <c r="F4118" t="s">
        <v>506</v>
      </c>
      <c r="I4118" t="e">
        <f>IF(Table13[[#This Row],[Measurement_Kind]]="number", 1000, IF(Table13[[#This Row],[Measurement_Kind]]=OR("boolean", "str"), 1, "N/A"))</f>
        <v>#VALUE!</v>
      </c>
      <c r="N4118" t="str">
        <f>_xlfn.IFNA(INDEX('[1]Unit _Table'!B:B, MATCH(H4118, '[1]Unit _Table'!A:A)), "")</f>
        <v/>
      </c>
      <c r="O4118" t="s">
        <v>8</v>
      </c>
      <c r="S4118" t="b">
        <v>0</v>
      </c>
    </row>
    <row r="4119" spans="1:19">
      <c r="A4119" s="1">
        <v>4117</v>
      </c>
      <c r="B4119" t="s">
        <v>21</v>
      </c>
      <c r="C4119" t="s">
        <v>194</v>
      </c>
      <c r="D4119" t="s">
        <v>331</v>
      </c>
      <c r="F4119" t="s">
        <v>506</v>
      </c>
      <c r="I4119" t="e">
        <f>IF(Table13[[#This Row],[Measurement_Kind]]="number", 1000, IF(Table13[[#This Row],[Measurement_Kind]]=OR("boolean", "str"), 1, "N/A"))</f>
        <v>#VALUE!</v>
      </c>
      <c r="N4119" t="str">
        <f>_xlfn.IFNA(INDEX('[1]Unit _Table'!B:B, MATCH(H4119, '[1]Unit _Table'!A:A)), "")</f>
        <v/>
      </c>
      <c r="O4119" t="s">
        <v>8</v>
      </c>
      <c r="S4119" t="b">
        <v>0</v>
      </c>
    </row>
    <row r="4120" spans="1:19">
      <c r="A4120" s="1">
        <v>4118</v>
      </c>
      <c r="B4120" t="s">
        <v>21</v>
      </c>
      <c r="C4120" t="s">
        <v>195</v>
      </c>
      <c r="D4120" t="s">
        <v>331</v>
      </c>
      <c r="F4120" t="s">
        <v>506</v>
      </c>
      <c r="I4120" t="e">
        <f>IF(Table13[[#This Row],[Measurement_Kind]]="number", 1000, IF(Table13[[#This Row],[Measurement_Kind]]=OR("boolean", "str"), 1, "N/A"))</f>
        <v>#VALUE!</v>
      </c>
      <c r="N4120" t="str">
        <f>_xlfn.IFNA(INDEX('[1]Unit _Table'!B:B, MATCH(H4120, '[1]Unit _Table'!A:A)), "")</f>
        <v/>
      </c>
      <c r="O4120" t="s">
        <v>8</v>
      </c>
      <c r="S4120" t="b">
        <v>0</v>
      </c>
    </row>
    <row r="4121" spans="1:19">
      <c r="A4121" s="1">
        <v>4119</v>
      </c>
      <c r="B4121" t="s">
        <v>21</v>
      </c>
      <c r="C4121" t="s">
        <v>196</v>
      </c>
      <c r="D4121" t="s">
        <v>331</v>
      </c>
      <c r="F4121" t="s">
        <v>506</v>
      </c>
      <c r="I4121" t="e">
        <f>IF(Table13[[#This Row],[Measurement_Kind]]="number", 1000, IF(Table13[[#This Row],[Measurement_Kind]]=OR("boolean", "str"), 1, "N/A"))</f>
        <v>#VALUE!</v>
      </c>
      <c r="N4121" t="str">
        <f>_xlfn.IFNA(INDEX('[1]Unit _Table'!B:B, MATCH(H4121, '[1]Unit _Table'!A:A)), "")</f>
        <v/>
      </c>
      <c r="O4121" t="s">
        <v>8</v>
      </c>
      <c r="S4121" t="b">
        <v>0</v>
      </c>
    </row>
    <row r="4122" spans="1:19">
      <c r="A4122" s="1">
        <v>4120</v>
      </c>
      <c r="B4122" t="s">
        <v>21</v>
      </c>
      <c r="C4122" t="s">
        <v>281</v>
      </c>
      <c r="D4122" t="s">
        <v>331</v>
      </c>
      <c r="E4122" t="s">
        <v>507</v>
      </c>
      <c r="F4122" t="s">
        <v>506</v>
      </c>
      <c r="H4122" t="s">
        <v>383</v>
      </c>
      <c r="I4122">
        <v>1000</v>
      </c>
      <c r="K4122" t="s">
        <v>415</v>
      </c>
      <c r="L4122" t="s">
        <v>306</v>
      </c>
      <c r="M4122" t="s">
        <v>380</v>
      </c>
      <c r="N4122" t="str">
        <f>_xlfn.IFNA(INDEX('[1]Unit _Table'!B:B, MATCH(H4122, '[1]Unit _Table'!$A$1:$A$1000)), "")</f>
        <v>fahrenheit</v>
      </c>
      <c r="O4122" t="s">
        <v>8</v>
      </c>
      <c r="S4122" t="b">
        <v>0</v>
      </c>
    </row>
    <row r="4123" spans="1:19">
      <c r="A4123" s="1">
        <v>4121</v>
      </c>
      <c r="B4123" t="s">
        <v>21</v>
      </c>
      <c r="C4123" t="s">
        <v>197</v>
      </c>
      <c r="D4123" t="s">
        <v>331</v>
      </c>
      <c r="E4123" t="s">
        <v>507</v>
      </c>
      <c r="F4123" t="s">
        <v>506</v>
      </c>
      <c r="I4123">
        <v>1</v>
      </c>
      <c r="K4123" t="s">
        <v>414</v>
      </c>
      <c r="L4123" t="s">
        <v>299</v>
      </c>
      <c r="M4123" t="s">
        <v>298</v>
      </c>
      <c r="N4123" t="str">
        <f>_xlfn.IFNA(INDEX('[1]Unit _Table'!B:B, MATCH(H4123, '[1]Unit _Table'!A2166:A3165)), "")</f>
        <v/>
      </c>
      <c r="O4123" t="s">
        <v>8</v>
      </c>
      <c r="S4123" t="b">
        <v>0</v>
      </c>
    </row>
    <row r="4124" spans="1:19">
      <c r="A4124" s="1">
        <v>4122</v>
      </c>
      <c r="B4124" t="s">
        <v>21</v>
      </c>
      <c r="C4124" t="s">
        <v>198</v>
      </c>
      <c r="D4124" t="s">
        <v>331</v>
      </c>
      <c r="E4124" t="s">
        <v>507</v>
      </c>
      <c r="F4124" t="s">
        <v>506</v>
      </c>
      <c r="I4124">
        <v>1</v>
      </c>
      <c r="K4124" t="s">
        <v>413</v>
      </c>
      <c r="L4124" t="s">
        <v>299</v>
      </c>
      <c r="M4124" t="s">
        <v>298</v>
      </c>
      <c r="N4124" t="str">
        <f>_xlfn.IFNA(INDEX('[1]Unit _Table'!B:B, MATCH(H4124, '[1]Unit _Table'!A2188:A3187)), "")</f>
        <v/>
      </c>
      <c r="O4124" t="s">
        <v>8</v>
      </c>
      <c r="S4124" t="b">
        <v>0</v>
      </c>
    </row>
    <row r="4125" spans="1:19">
      <c r="A4125" s="1">
        <v>4123</v>
      </c>
      <c r="B4125" t="s">
        <v>21</v>
      </c>
      <c r="C4125" t="s">
        <v>199</v>
      </c>
      <c r="D4125" t="s">
        <v>331</v>
      </c>
      <c r="F4125" t="s">
        <v>506</v>
      </c>
      <c r="I4125">
        <v>1</v>
      </c>
      <c r="N4125" t="str">
        <f>_xlfn.IFNA(INDEX('[1]Unit _Table'!B:B, MATCH(H4125, '[1]Unit _Table'!A:A)), "")</f>
        <v/>
      </c>
      <c r="O4125" t="s">
        <v>8</v>
      </c>
      <c r="S4125" t="b">
        <v>0</v>
      </c>
    </row>
    <row r="4126" spans="1:19">
      <c r="A4126" s="1">
        <v>4124</v>
      </c>
      <c r="B4126" t="s">
        <v>21</v>
      </c>
      <c r="C4126" t="s">
        <v>25</v>
      </c>
      <c r="D4126" t="s">
        <v>331</v>
      </c>
      <c r="F4126" t="s">
        <v>506</v>
      </c>
      <c r="I4126">
        <v>1</v>
      </c>
      <c r="N4126" t="str">
        <f>_xlfn.IFNA(INDEX('[1]Unit _Table'!B:B, MATCH(H4126, '[1]Unit _Table'!A:A)), "")</f>
        <v/>
      </c>
      <c r="O4126" t="s">
        <v>8</v>
      </c>
      <c r="S4126" t="b">
        <v>0</v>
      </c>
    </row>
    <row r="4127" spans="1:19">
      <c r="A4127" s="1">
        <v>4125</v>
      </c>
      <c r="B4127" t="s">
        <v>21</v>
      </c>
      <c r="C4127" t="s">
        <v>200</v>
      </c>
      <c r="D4127" t="s">
        <v>331</v>
      </c>
      <c r="E4127" t="s">
        <v>507</v>
      </c>
      <c r="F4127" t="s">
        <v>506</v>
      </c>
      <c r="I4127">
        <v>1</v>
      </c>
      <c r="K4127" t="s">
        <v>304</v>
      </c>
      <c r="L4127" t="s">
        <v>299</v>
      </c>
      <c r="M4127" t="s">
        <v>298</v>
      </c>
      <c r="N4127" t="str">
        <f>_xlfn.IFNA(INDEX('[1]Unit _Table'!B:B, MATCH(H4127, '[1]Unit _Table'!A2327:A3326)), "")</f>
        <v/>
      </c>
      <c r="O4127" t="s">
        <v>8</v>
      </c>
      <c r="S4127" t="b">
        <v>1</v>
      </c>
    </row>
    <row r="4128" spans="1:19">
      <c r="A4128" s="1">
        <v>4126</v>
      </c>
      <c r="B4128" t="s">
        <v>21</v>
      </c>
      <c r="C4128" t="s">
        <v>201</v>
      </c>
      <c r="D4128" t="s">
        <v>331</v>
      </c>
      <c r="E4128" t="s">
        <v>507</v>
      </c>
      <c r="F4128" t="s">
        <v>506</v>
      </c>
      <c r="I4128">
        <v>1</v>
      </c>
      <c r="K4128" t="s">
        <v>300</v>
      </c>
      <c r="L4128" t="s">
        <v>299</v>
      </c>
      <c r="M4128" t="s">
        <v>298</v>
      </c>
      <c r="N4128" t="str">
        <f>_xlfn.IFNA(INDEX('[1]Unit _Table'!B:B, MATCH(H4128, '[1]Unit _Table'!A4152:A5151)), "")</f>
        <v/>
      </c>
      <c r="O4128" t="s">
        <v>8</v>
      </c>
      <c r="S4128" t="b">
        <v>1</v>
      </c>
    </row>
    <row r="4129" spans="1:19">
      <c r="A4129" s="1">
        <v>4127</v>
      </c>
      <c r="B4129" t="s">
        <v>21</v>
      </c>
      <c r="C4129" t="s">
        <v>202</v>
      </c>
      <c r="D4129" t="s">
        <v>331</v>
      </c>
      <c r="E4129" t="s">
        <v>507</v>
      </c>
      <c r="F4129" t="s">
        <v>506</v>
      </c>
      <c r="H4129" t="s">
        <v>383</v>
      </c>
      <c r="I4129">
        <v>1000</v>
      </c>
      <c r="K4129" t="s">
        <v>386</v>
      </c>
      <c r="L4129" t="s">
        <v>306</v>
      </c>
      <c r="M4129" t="s">
        <v>380</v>
      </c>
      <c r="N4129" t="str">
        <f>_xlfn.IFNA(INDEX('[1]Unit _Table'!B:B, MATCH(H4129, '[1]Unit _Table'!$A$1:$A$1000)), "")</f>
        <v>fahrenheit</v>
      </c>
      <c r="O4129" t="s">
        <v>8</v>
      </c>
      <c r="S4129" t="b">
        <v>0</v>
      </c>
    </row>
    <row r="4130" spans="1:19">
      <c r="A4130" s="1">
        <v>4128</v>
      </c>
      <c r="B4130" t="s">
        <v>21</v>
      </c>
      <c r="C4130" t="s">
        <v>203</v>
      </c>
      <c r="D4130" t="s">
        <v>331</v>
      </c>
      <c r="E4130" t="s">
        <v>507</v>
      </c>
      <c r="F4130" t="s">
        <v>506</v>
      </c>
      <c r="H4130" t="s">
        <v>383</v>
      </c>
      <c r="I4130">
        <v>1000</v>
      </c>
      <c r="K4130" t="s">
        <v>385</v>
      </c>
      <c r="L4130" t="s">
        <v>306</v>
      </c>
      <c r="M4130" t="s">
        <v>380</v>
      </c>
      <c r="N4130" t="str">
        <f>_xlfn.IFNA(INDEX('[1]Unit _Table'!B:B, MATCH(H4130, '[1]Unit _Table'!$A$1:$A$1000)), "")</f>
        <v>fahrenheit</v>
      </c>
      <c r="O4130" t="s">
        <v>8</v>
      </c>
      <c r="S4130" t="b">
        <v>0</v>
      </c>
    </row>
    <row r="4131" spans="1:19">
      <c r="A4131" s="1">
        <v>4129</v>
      </c>
      <c r="B4131" t="s">
        <v>21</v>
      </c>
      <c r="C4131" t="s">
        <v>282</v>
      </c>
      <c r="D4131" t="s">
        <v>331</v>
      </c>
      <c r="E4131" t="s">
        <v>507</v>
      </c>
      <c r="F4131" t="s">
        <v>506</v>
      </c>
      <c r="H4131" t="s">
        <v>383</v>
      </c>
      <c r="I4131">
        <v>1000</v>
      </c>
      <c r="K4131" t="s">
        <v>384</v>
      </c>
      <c r="L4131" t="s">
        <v>306</v>
      </c>
      <c r="M4131" t="s">
        <v>380</v>
      </c>
      <c r="N4131" t="str">
        <f>_xlfn.IFNA(INDEX('[1]Unit _Table'!B:B, MATCH(H4131, '[1]Unit _Table'!$A$1:$A$1000)), "")</f>
        <v>fahrenheit</v>
      </c>
      <c r="O4131" t="s">
        <v>8</v>
      </c>
      <c r="S4131" t="b">
        <v>0</v>
      </c>
    </row>
    <row r="4132" spans="1:19">
      <c r="A4132" s="1">
        <v>4130</v>
      </c>
      <c r="B4132" t="s">
        <v>21</v>
      </c>
      <c r="C4132" t="s">
        <v>147</v>
      </c>
      <c r="D4132" t="s">
        <v>331</v>
      </c>
      <c r="E4132" t="s">
        <v>507</v>
      </c>
      <c r="F4132" t="s">
        <v>506</v>
      </c>
      <c r="I4132">
        <v>1000</v>
      </c>
      <c r="K4132" t="s">
        <v>307</v>
      </c>
      <c r="L4132" t="s">
        <v>376</v>
      </c>
      <c r="M4132" t="s">
        <v>305</v>
      </c>
      <c r="N4132" t="str">
        <f>_xlfn.IFNA(INDEX('[1]Unit _Table'!B:B, MATCH(H4132, '[1]Unit _Table'!A3033:A4032)), "")</f>
        <v/>
      </c>
      <c r="O4132" t="s">
        <v>8</v>
      </c>
      <c r="S4132" t="b">
        <v>0</v>
      </c>
    </row>
    <row r="4133" spans="1:19">
      <c r="A4133" s="1">
        <v>4131</v>
      </c>
      <c r="B4133" t="s">
        <v>21</v>
      </c>
      <c r="C4133" t="s">
        <v>204</v>
      </c>
      <c r="D4133" t="s">
        <v>331</v>
      </c>
      <c r="E4133" t="s">
        <v>507</v>
      </c>
      <c r="F4133" t="s">
        <v>506</v>
      </c>
      <c r="H4133" t="s">
        <v>383</v>
      </c>
      <c r="I4133">
        <v>1000</v>
      </c>
      <c r="K4133" t="s">
        <v>382</v>
      </c>
      <c r="L4133" t="s">
        <v>306</v>
      </c>
      <c r="M4133" t="s">
        <v>380</v>
      </c>
      <c r="N4133" t="str">
        <f>_xlfn.IFNA(INDEX('[1]Unit _Table'!B:B, MATCH(H4133, '[1]Unit _Table'!$A$1:$A$1000)), "")</f>
        <v>fahrenheit</v>
      </c>
      <c r="O4133" t="s">
        <v>8</v>
      </c>
      <c r="S4133" t="b">
        <v>1</v>
      </c>
    </row>
    <row r="4134" spans="1:19">
      <c r="A4134" s="1">
        <v>4132</v>
      </c>
      <c r="B4134" t="s">
        <v>21</v>
      </c>
      <c r="C4134" t="s">
        <v>205</v>
      </c>
      <c r="D4134" t="s">
        <v>331</v>
      </c>
      <c r="E4134" t="s">
        <v>507</v>
      </c>
      <c r="F4134" t="s">
        <v>506</v>
      </c>
      <c r="I4134">
        <v>1000</v>
      </c>
      <c r="K4134" t="s">
        <v>307</v>
      </c>
      <c r="L4134" t="s">
        <v>306</v>
      </c>
      <c r="M4134" t="s">
        <v>305</v>
      </c>
      <c r="N4134" t="str">
        <f>_xlfn.IFNA(INDEX('[1]Unit _Table'!B:B, MATCH(H4134, '[1]Unit _Table'!A3135:A4134)), "")</f>
        <v/>
      </c>
      <c r="O4134" t="s">
        <v>8</v>
      </c>
      <c r="S4134" t="b">
        <v>0</v>
      </c>
    </row>
    <row r="4135" spans="1:19">
      <c r="A4135" s="1">
        <v>4133</v>
      </c>
      <c r="B4135" t="s">
        <v>105</v>
      </c>
      <c r="C4135" t="s">
        <v>206</v>
      </c>
      <c r="D4135" t="s">
        <v>331</v>
      </c>
      <c r="E4135" t="s">
        <v>507</v>
      </c>
      <c r="F4135" t="s">
        <v>506</v>
      </c>
      <c r="H4135" t="s">
        <v>383</v>
      </c>
      <c r="I4135">
        <v>1000</v>
      </c>
      <c r="K4135" t="s">
        <v>451</v>
      </c>
      <c r="L4135" t="s">
        <v>423</v>
      </c>
      <c r="M4135" t="s">
        <v>380</v>
      </c>
      <c r="N4135" t="str">
        <f>_xlfn.IFNA(INDEX('[1]Unit _Table'!B:B, MATCH(H4135, '[1]Unit _Table'!$A$1:$A$1000)), "")</f>
        <v>fahrenheit</v>
      </c>
      <c r="O4135" t="s">
        <v>8</v>
      </c>
      <c r="S4135" t="b">
        <v>1</v>
      </c>
    </row>
    <row r="4136" spans="1:19">
      <c r="A4136" s="1">
        <v>4134</v>
      </c>
      <c r="B4136" t="s">
        <v>105</v>
      </c>
      <c r="C4136" t="s">
        <v>207</v>
      </c>
      <c r="D4136" t="s">
        <v>331</v>
      </c>
      <c r="E4136" t="s">
        <v>507</v>
      </c>
      <c r="F4136" t="s">
        <v>506</v>
      </c>
      <c r="H4136" t="s">
        <v>383</v>
      </c>
      <c r="I4136">
        <v>1000</v>
      </c>
      <c r="K4136" t="s">
        <v>450</v>
      </c>
      <c r="L4136" t="s">
        <v>306</v>
      </c>
      <c r="M4136" t="s">
        <v>380</v>
      </c>
      <c r="N4136" t="str">
        <f>_xlfn.IFNA(INDEX('[1]Unit _Table'!B:B, MATCH(H4136, '[1]Unit _Table'!$A$1:$A$1000)), "")</f>
        <v>fahrenheit</v>
      </c>
      <c r="O4136" t="s">
        <v>8</v>
      </c>
      <c r="S4136" t="b">
        <v>1</v>
      </c>
    </row>
    <row r="4137" spans="1:19">
      <c r="A4137" s="1">
        <v>4135</v>
      </c>
      <c r="B4137" t="s">
        <v>105</v>
      </c>
      <c r="C4137" t="s">
        <v>219</v>
      </c>
      <c r="D4137" t="s">
        <v>331</v>
      </c>
      <c r="E4137" t="s">
        <v>507</v>
      </c>
      <c r="F4137" t="s">
        <v>506</v>
      </c>
      <c r="H4137" t="s">
        <v>383</v>
      </c>
      <c r="I4137">
        <v>1000</v>
      </c>
      <c r="K4137" t="s">
        <v>449</v>
      </c>
      <c r="L4137" t="s">
        <v>306</v>
      </c>
      <c r="M4137" t="s">
        <v>380</v>
      </c>
      <c r="N4137" t="str">
        <f>_xlfn.IFNA(INDEX('[1]Unit _Table'!B:B, MATCH(H4137, '[1]Unit _Table'!$A$1:$A$1000)), "")</f>
        <v>fahrenheit</v>
      </c>
      <c r="O4137" t="s">
        <v>8</v>
      </c>
      <c r="S4137" t="b">
        <v>0</v>
      </c>
    </row>
    <row r="4138" spans="1:19">
      <c r="A4138" s="1">
        <v>4136</v>
      </c>
      <c r="B4138" t="s">
        <v>105</v>
      </c>
      <c r="C4138" t="s">
        <v>220</v>
      </c>
      <c r="D4138" t="s">
        <v>331</v>
      </c>
      <c r="E4138" t="s">
        <v>507</v>
      </c>
      <c r="F4138" t="s">
        <v>506</v>
      </c>
      <c r="H4138" t="s">
        <v>383</v>
      </c>
      <c r="I4138">
        <v>1000</v>
      </c>
      <c r="K4138" t="s">
        <v>449</v>
      </c>
      <c r="L4138" t="s">
        <v>306</v>
      </c>
      <c r="M4138" t="s">
        <v>380</v>
      </c>
      <c r="N4138" t="str">
        <f>_xlfn.IFNA(INDEX('[1]Unit _Table'!B:B, MATCH(H4138, '[1]Unit _Table'!$A$1:$A$1000)), "")</f>
        <v>fahrenheit</v>
      </c>
      <c r="O4138" t="s">
        <v>8</v>
      </c>
      <c r="S4138" t="b">
        <v>0</v>
      </c>
    </row>
    <row r="4139" spans="1:19">
      <c r="A4139" s="1">
        <v>4137</v>
      </c>
      <c r="B4139" t="s">
        <v>105</v>
      </c>
      <c r="C4139" t="s">
        <v>209</v>
      </c>
      <c r="D4139" t="s">
        <v>331</v>
      </c>
      <c r="E4139" t="s">
        <v>507</v>
      </c>
      <c r="F4139" t="s">
        <v>506</v>
      </c>
      <c r="I4139">
        <v>1000</v>
      </c>
      <c r="K4139" t="s">
        <v>375</v>
      </c>
      <c r="L4139" t="s">
        <v>299</v>
      </c>
      <c r="M4139" t="s">
        <v>305</v>
      </c>
      <c r="N4139" t="str">
        <f>_xlfn.IFNA(INDEX('[1]Unit _Table'!B:B, MATCH(H4139, '[1]Unit _Table'!A3084:A4083)), "")</f>
        <v/>
      </c>
      <c r="O4139" t="s">
        <v>8</v>
      </c>
      <c r="S4139" t="b">
        <v>0</v>
      </c>
    </row>
    <row r="4140" spans="1:19">
      <c r="A4140" s="1">
        <v>4138</v>
      </c>
      <c r="B4140" t="s">
        <v>108</v>
      </c>
      <c r="C4140" t="s">
        <v>210</v>
      </c>
      <c r="D4140" t="s">
        <v>331</v>
      </c>
      <c r="E4140" t="s">
        <v>507</v>
      </c>
      <c r="F4140" t="s">
        <v>506</v>
      </c>
      <c r="I4140">
        <v>1000</v>
      </c>
      <c r="K4140" t="s">
        <v>381</v>
      </c>
      <c r="L4140" t="s">
        <v>306</v>
      </c>
      <c r="M4140" t="s">
        <v>380</v>
      </c>
      <c r="N4140" t="str">
        <f>_xlfn.IFNA(INDEX('[1]Unit _Table'!B:B, MATCH(H4140, '[1]Unit _Table'!A2573:A3572)), "")</f>
        <v/>
      </c>
      <c r="O4140" t="s">
        <v>8</v>
      </c>
      <c r="S4140" t="b">
        <v>1</v>
      </c>
    </row>
    <row r="4141" spans="1:19">
      <c r="A4141" s="1">
        <v>4139</v>
      </c>
      <c r="B4141" t="s">
        <v>108</v>
      </c>
      <c r="C4141" t="s">
        <v>420</v>
      </c>
      <c r="D4141" t="s">
        <v>331</v>
      </c>
      <c r="E4141" t="s">
        <v>507</v>
      </c>
      <c r="F4141" t="s">
        <v>506</v>
      </c>
      <c r="I4141">
        <v>1000</v>
      </c>
      <c r="K4141" t="s">
        <v>419</v>
      </c>
      <c r="L4141" t="s">
        <v>306</v>
      </c>
      <c r="M4141" t="s">
        <v>305</v>
      </c>
      <c r="N4141" t="str">
        <f>_xlfn.IFNA(INDEX('[1]Unit _Table'!B:B, MATCH(H4141, '[1]Unit _Table'!A1742:A2741)), "")</f>
        <v/>
      </c>
      <c r="O4141" t="s">
        <v>8</v>
      </c>
      <c r="S4141" t="b">
        <v>1</v>
      </c>
    </row>
    <row r="4142" spans="1:19">
      <c r="A4142" s="1">
        <v>4140</v>
      </c>
      <c r="B4142" t="s">
        <v>108</v>
      </c>
      <c r="C4142" t="s">
        <v>211</v>
      </c>
      <c r="D4142" t="s">
        <v>331</v>
      </c>
      <c r="E4142" t="s">
        <v>507</v>
      </c>
      <c r="F4142" t="s">
        <v>506</v>
      </c>
      <c r="I4142">
        <v>1000</v>
      </c>
      <c r="K4142" t="s">
        <v>377</v>
      </c>
      <c r="L4142" t="s">
        <v>306</v>
      </c>
      <c r="M4142" t="s">
        <v>305</v>
      </c>
      <c r="N4142" t="str">
        <f>_xlfn.IFNA(INDEX('[1]Unit _Table'!B:B, MATCH(H4142, '[1]Unit _Table'!A2964:A3963)), "")</f>
        <v/>
      </c>
      <c r="O4142" t="s">
        <v>8</v>
      </c>
      <c r="S4142" t="b">
        <v>1</v>
      </c>
    </row>
    <row r="4143" spans="1:19">
      <c r="A4143" s="1">
        <v>4141</v>
      </c>
      <c r="B4143" t="s">
        <v>31</v>
      </c>
      <c r="C4143" t="s">
        <v>32</v>
      </c>
      <c r="D4143" t="s">
        <v>331</v>
      </c>
      <c r="F4143" t="s">
        <v>308</v>
      </c>
      <c r="I4143" t="e">
        <f>IF(Table13[[#This Row],[Measurement_Kind]]="number", 1000, IF(Table13[[#This Row],[Measurement_Kind]]=OR("boolean", "str"), 1, "N/A"))</f>
        <v>#VALUE!</v>
      </c>
      <c r="N4143" t="str">
        <f>_xlfn.IFNA(INDEX('[1]Unit _Table'!B:B, MATCH(H4143, '[1]Unit _Table'!A:A)), "")</f>
        <v/>
      </c>
      <c r="O4143" t="s">
        <v>8</v>
      </c>
      <c r="S4143" t="b">
        <v>0</v>
      </c>
    </row>
    <row r="4144" spans="1:19">
      <c r="A4144" s="1">
        <v>4142</v>
      </c>
      <c r="B4144" t="s">
        <v>31</v>
      </c>
      <c r="C4144" t="s">
        <v>753</v>
      </c>
      <c r="D4144" t="s">
        <v>331</v>
      </c>
      <c r="F4144" t="s">
        <v>308</v>
      </c>
      <c r="I4144" t="e">
        <f>IF(Table13[[#This Row],[Measurement_Kind]]="number", 1000, IF(Table13[[#This Row],[Measurement_Kind]]=OR("boolean", "str"), 1, "N/A"))</f>
        <v>#VALUE!</v>
      </c>
      <c r="N4144" t="str">
        <f>_xlfn.IFNA(INDEX('[1]Unit _Table'!B:B, MATCH(H4144, '[1]Unit _Table'!A:A)), "")</f>
        <v/>
      </c>
      <c r="O4144" t="s">
        <v>8</v>
      </c>
      <c r="S4144" t="b">
        <v>0</v>
      </c>
    </row>
    <row r="4145" spans="1:19">
      <c r="A4145" s="1">
        <v>4143</v>
      </c>
      <c r="B4145" t="s">
        <v>111</v>
      </c>
      <c r="C4145" t="s">
        <v>112</v>
      </c>
      <c r="D4145" t="s">
        <v>331</v>
      </c>
      <c r="F4145" t="s">
        <v>308</v>
      </c>
      <c r="I4145" t="e">
        <f>IF(Table13[[#This Row],[Measurement_Kind]]="number", 1000, IF(Table13[[#This Row],[Measurement_Kind]]=OR("boolean", "str"), 1, "N/A"))</f>
        <v>#VALUE!</v>
      </c>
      <c r="N4145" t="str">
        <f>_xlfn.IFNA(INDEX('[1]Unit _Table'!B:B, MATCH(H4145, '[1]Unit _Table'!A:A)), "")</f>
        <v/>
      </c>
      <c r="O4145" t="s">
        <v>8</v>
      </c>
      <c r="S4145" t="b">
        <v>0</v>
      </c>
    </row>
    <row r="4146" spans="1:19">
      <c r="A4146" s="1">
        <v>4144</v>
      </c>
      <c r="B4146" t="s">
        <v>111</v>
      </c>
      <c r="C4146" t="s">
        <v>113</v>
      </c>
      <c r="D4146" t="s">
        <v>331</v>
      </c>
      <c r="F4146" t="s">
        <v>308</v>
      </c>
      <c r="I4146" t="e">
        <f>IF(Table13[[#This Row],[Measurement_Kind]]="number", 1000, IF(Table13[[#This Row],[Measurement_Kind]]=OR("boolean", "str"), 1, "N/A"))</f>
        <v>#VALUE!</v>
      </c>
      <c r="N4146" t="str">
        <f>_xlfn.IFNA(INDEX('[1]Unit _Table'!B:B, MATCH(H4146, '[1]Unit _Table'!A:A)), "")</f>
        <v/>
      </c>
      <c r="O4146" t="s">
        <v>8</v>
      </c>
      <c r="S4146" t="b">
        <v>0</v>
      </c>
    </row>
    <row r="4147" spans="1:19">
      <c r="A4147" s="1">
        <v>4145</v>
      </c>
      <c r="B4147" t="s">
        <v>33</v>
      </c>
      <c r="C4147" t="s">
        <v>213</v>
      </c>
      <c r="D4147" t="s">
        <v>331</v>
      </c>
      <c r="F4147" t="s">
        <v>308</v>
      </c>
      <c r="I4147" t="e">
        <f>IF(Table13[[#This Row],[Measurement_Kind]]="number", 1000, IF(Table13[[#This Row],[Measurement_Kind]]=OR("boolean", "str"), 1, "N/A"))</f>
        <v>#VALUE!</v>
      </c>
      <c r="L4147" t="s">
        <v>306</v>
      </c>
      <c r="M4147" t="s">
        <v>305</v>
      </c>
      <c r="N4147" t="str">
        <f>_xlfn.IFNA(INDEX('[1]Unit _Table'!B:B, MATCH(H4147, '[1]Unit _Table'!A:A)), "")</f>
        <v/>
      </c>
      <c r="O4147" t="s">
        <v>8</v>
      </c>
      <c r="S4147" t="b">
        <v>0</v>
      </c>
    </row>
    <row r="4148" spans="1:19">
      <c r="A4148" s="1">
        <v>4146</v>
      </c>
      <c r="B4148" t="s">
        <v>33</v>
      </c>
      <c r="C4148" t="s">
        <v>214</v>
      </c>
      <c r="D4148" t="s">
        <v>331</v>
      </c>
      <c r="F4148" t="s">
        <v>308</v>
      </c>
      <c r="I4148">
        <v>1</v>
      </c>
      <c r="M4148" t="s">
        <v>305</v>
      </c>
      <c r="N4148" t="str">
        <f>_xlfn.IFNA(INDEX('[1]Unit _Table'!B:B, MATCH(H4148, '[1]Unit _Table'!A:A)), "")</f>
        <v/>
      </c>
      <c r="O4148" t="s">
        <v>8</v>
      </c>
      <c r="S4148" t="b">
        <v>0</v>
      </c>
    </row>
    <row r="4149" spans="1:19">
      <c r="A4149" s="1">
        <v>4147</v>
      </c>
      <c r="B4149" t="s">
        <v>33</v>
      </c>
      <c r="C4149" t="s">
        <v>34</v>
      </c>
      <c r="D4149" t="s">
        <v>331</v>
      </c>
      <c r="F4149" t="s">
        <v>308</v>
      </c>
      <c r="I4149" t="e">
        <f>IF(Table13[[#This Row],[Measurement_Kind]]="number", 1000, IF(Table13[[#This Row],[Measurement_Kind]]=OR("boolean", "str"), 1, "N/A"))</f>
        <v>#VALUE!</v>
      </c>
      <c r="N4149" t="str">
        <f>_xlfn.IFNA(INDEX('[1]Unit _Table'!B:B, MATCH(H4149, '[1]Unit _Table'!A:A)), "")</f>
        <v/>
      </c>
      <c r="O4149" t="s">
        <v>8</v>
      </c>
      <c r="S4149" t="b">
        <v>0</v>
      </c>
    </row>
    <row r="4150" spans="1:19">
      <c r="A4150" s="1">
        <v>4148</v>
      </c>
      <c r="B4150" t="s">
        <v>33</v>
      </c>
      <c r="C4150" t="s">
        <v>216</v>
      </c>
      <c r="D4150" t="s">
        <v>331</v>
      </c>
      <c r="F4150" t="s">
        <v>308</v>
      </c>
      <c r="I4150">
        <v>1</v>
      </c>
      <c r="M4150" t="s">
        <v>305</v>
      </c>
      <c r="N4150" t="str">
        <f>_xlfn.IFNA(INDEX('[1]Unit _Table'!B:B, MATCH(H4150, '[1]Unit _Table'!A:A)), "")</f>
        <v/>
      </c>
      <c r="O4150" t="s">
        <v>8</v>
      </c>
      <c r="S4150" t="b">
        <v>0</v>
      </c>
    </row>
    <row r="4151" spans="1:19">
      <c r="A4151" s="1">
        <v>4149</v>
      </c>
      <c r="B4151" t="s">
        <v>33</v>
      </c>
      <c r="C4151" t="s">
        <v>217</v>
      </c>
      <c r="D4151" t="s">
        <v>331</v>
      </c>
      <c r="F4151" t="s">
        <v>308</v>
      </c>
      <c r="I4151">
        <v>1</v>
      </c>
      <c r="M4151" t="s">
        <v>305</v>
      </c>
      <c r="N4151" t="str">
        <f>_xlfn.IFNA(INDEX('[1]Unit _Table'!B:B, MATCH(H4151, '[1]Unit _Table'!A:A)), "")</f>
        <v/>
      </c>
      <c r="O4151" t="s">
        <v>8</v>
      </c>
      <c r="S4151" t="b">
        <v>0</v>
      </c>
    </row>
    <row r="4152" spans="1:19">
      <c r="A4152" s="1">
        <v>4150</v>
      </c>
      <c r="B4152" t="s">
        <v>33</v>
      </c>
      <c r="C4152" t="s">
        <v>566</v>
      </c>
      <c r="D4152" t="s">
        <v>331</v>
      </c>
      <c r="F4152" t="s">
        <v>308</v>
      </c>
      <c r="I4152">
        <v>1</v>
      </c>
      <c r="M4152" t="s">
        <v>305</v>
      </c>
      <c r="N4152" t="str">
        <f>_xlfn.IFNA(INDEX('[1]Unit _Table'!B:B, MATCH(H4152, '[1]Unit _Table'!A:A)), "")</f>
        <v/>
      </c>
      <c r="O4152" t="s">
        <v>8</v>
      </c>
      <c r="S4152" t="b">
        <v>0</v>
      </c>
    </row>
    <row r="4153" spans="1:19">
      <c r="A4153" s="1">
        <v>4151</v>
      </c>
      <c r="B4153" t="s">
        <v>33</v>
      </c>
      <c r="C4153" t="s">
        <v>38</v>
      </c>
      <c r="D4153" t="s">
        <v>331</v>
      </c>
      <c r="F4153" t="s">
        <v>308</v>
      </c>
      <c r="I4153" t="e">
        <f>IF(Table13[[#This Row],[Measurement_Kind]]="number", 1000, IF(Table13[[#This Row],[Measurement_Kind]]=OR("boolean", "str"), 1, "N/A"))</f>
        <v>#VALUE!</v>
      </c>
      <c r="N4153" t="str">
        <f>_xlfn.IFNA(INDEX('[1]Unit _Table'!B:B, MATCH(H4153, '[1]Unit _Table'!A:A)), "")</f>
        <v/>
      </c>
      <c r="O4153" t="s">
        <v>8</v>
      </c>
      <c r="S4153" t="b">
        <v>0</v>
      </c>
    </row>
    <row r="4154" spans="1:19">
      <c r="A4154" s="1">
        <v>4152</v>
      </c>
      <c r="B4154" t="s">
        <v>33</v>
      </c>
      <c r="C4154" t="s">
        <v>215</v>
      </c>
      <c r="D4154" t="s">
        <v>331</v>
      </c>
      <c r="F4154" t="s">
        <v>308</v>
      </c>
      <c r="I4154">
        <v>1</v>
      </c>
      <c r="M4154" t="s">
        <v>305</v>
      </c>
      <c r="N4154" t="str">
        <f>_xlfn.IFNA(INDEX('[1]Unit _Table'!B:B, MATCH(H4154, '[1]Unit _Table'!A:A)), "")</f>
        <v/>
      </c>
      <c r="O4154" t="s">
        <v>8</v>
      </c>
      <c r="S4154" t="b">
        <v>0</v>
      </c>
    </row>
    <row r="4155" spans="1:19">
      <c r="A4155" s="1">
        <v>4153</v>
      </c>
      <c r="B4155" t="s">
        <v>33</v>
      </c>
      <c r="C4155" t="s">
        <v>35</v>
      </c>
      <c r="D4155" t="s">
        <v>331</v>
      </c>
      <c r="F4155" t="s">
        <v>308</v>
      </c>
      <c r="I4155" t="e">
        <f>IF(Table13[[#This Row],[Measurement_Kind]]="number", 1000, IF(Table13[[#This Row],[Measurement_Kind]]=OR("boolean", "str"), 1, "N/A"))</f>
        <v>#VALUE!</v>
      </c>
      <c r="N4155" t="str">
        <f>_xlfn.IFNA(INDEX('[1]Unit _Table'!B:B, MATCH(H4155, '[1]Unit _Table'!A:A)), "")</f>
        <v/>
      </c>
      <c r="O4155" t="s">
        <v>8</v>
      </c>
      <c r="S4155" t="b">
        <v>0</v>
      </c>
    </row>
    <row r="4156" spans="1:19">
      <c r="A4156" s="1">
        <v>4154</v>
      </c>
      <c r="B4156" t="s">
        <v>33</v>
      </c>
      <c r="C4156" t="s">
        <v>479</v>
      </c>
      <c r="D4156" t="s">
        <v>331</v>
      </c>
      <c r="F4156" t="s">
        <v>308</v>
      </c>
      <c r="I4156" t="e">
        <f>IF(Table13[[#This Row],[Measurement_Kind]]="number", 1000, IF(Table13[[#This Row],[Measurement_Kind]]=OR("boolean", "str"), 1, "N/A"))</f>
        <v>#VALUE!</v>
      </c>
      <c r="N4156" t="str">
        <f>_xlfn.IFNA(INDEX('[1]Unit _Table'!B:B, MATCH(H4156, '[1]Unit _Table'!A:A)), "")</f>
        <v/>
      </c>
      <c r="O4156" t="s">
        <v>8</v>
      </c>
      <c r="S4156" t="b">
        <v>0</v>
      </c>
    </row>
    <row r="4157" spans="1:19">
      <c r="A4157" s="1">
        <v>4155</v>
      </c>
      <c r="B4157" t="s">
        <v>45</v>
      </c>
      <c r="C4157" t="s">
        <v>47</v>
      </c>
      <c r="D4157" t="s">
        <v>331</v>
      </c>
      <c r="F4157" t="s">
        <v>308</v>
      </c>
      <c r="I4157" t="e">
        <f>IF(Table13[[#This Row],[Measurement_Kind]]="number", 1000, IF(Table13[[#This Row],[Measurement_Kind]]=OR("boolean", "str"), 1, "N/A"))</f>
        <v>#VALUE!</v>
      </c>
      <c r="N4157" t="str">
        <f>_xlfn.IFNA(INDEX('[1]Unit _Table'!B:B, MATCH(H4157, '[1]Unit _Table'!A:A)), "")</f>
        <v/>
      </c>
      <c r="O4157" t="s">
        <v>8</v>
      </c>
      <c r="S4157" t="b">
        <v>0</v>
      </c>
    </row>
    <row r="4158" spans="1:19">
      <c r="A4158" s="1">
        <v>4156</v>
      </c>
      <c r="B4158" t="s">
        <v>45</v>
      </c>
      <c r="C4158" t="s">
        <v>48</v>
      </c>
      <c r="D4158" t="s">
        <v>331</v>
      </c>
      <c r="F4158" t="s">
        <v>308</v>
      </c>
      <c r="I4158" t="e">
        <f>IF(Table13[[#This Row],[Measurement_Kind]]="number", 1000, IF(Table13[[#This Row],[Measurement_Kind]]=OR("boolean", "str"), 1, "N/A"))</f>
        <v>#VALUE!</v>
      </c>
      <c r="N4158" t="str">
        <f>_xlfn.IFNA(INDEX('[1]Unit _Table'!B:B, MATCH(H4158, '[1]Unit _Table'!A:A)), "")</f>
        <v/>
      </c>
      <c r="O4158" t="s">
        <v>8</v>
      </c>
      <c r="S4158" t="b">
        <v>0</v>
      </c>
    </row>
    <row r="4159" spans="1:19">
      <c r="A4159" s="1">
        <v>4157</v>
      </c>
      <c r="B4159" t="s">
        <v>45</v>
      </c>
      <c r="C4159" t="s">
        <v>49</v>
      </c>
      <c r="D4159" t="s">
        <v>331</v>
      </c>
      <c r="F4159" t="s">
        <v>308</v>
      </c>
      <c r="I4159" t="e">
        <f>IF(Table13[[#This Row],[Measurement_Kind]]="number", 1000, IF(Table13[[#This Row],[Measurement_Kind]]=OR("boolean", "str"), 1, "N/A"))</f>
        <v>#VALUE!</v>
      </c>
      <c r="N4159" t="str">
        <f>_xlfn.IFNA(INDEX('[1]Unit _Table'!B:B, MATCH(H4159, '[1]Unit _Table'!A:A)), "")</f>
        <v/>
      </c>
      <c r="O4159" t="s">
        <v>8</v>
      </c>
      <c r="S4159" t="b">
        <v>0</v>
      </c>
    </row>
    <row r="4160" spans="1:19">
      <c r="A4160" s="1">
        <v>4158</v>
      </c>
      <c r="B4160" t="s">
        <v>45</v>
      </c>
      <c r="C4160" t="s">
        <v>50</v>
      </c>
      <c r="D4160" t="s">
        <v>331</v>
      </c>
      <c r="F4160" t="s">
        <v>308</v>
      </c>
      <c r="I4160" t="e">
        <f>IF(Table13[[#This Row],[Measurement_Kind]]="number", 1000, IF(Table13[[#This Row],[Measurement_Kind]]=OR("boolean", "str"), 1, "N/A"))</f>
        <v>#VALUE!</v>
      </c>
      <c r="N4160" t="str">
        <f>_xlfn.IFNA(INDEX('[1]Unit _Table'!B:B, MATCH(H4160, '[1]Unit _Table'!A:A)), "")</f>
        <v/>
      </c>
      <c r="O4160" t="s">
        <v>8</v>
      </c>
      <c r="S4160" t="b">
        <v>0</v>
      </c>
    </row>
    <row r="4161" spans="1:19">
      <c r="A4161" s="1">
        <v>4159</v>
      </c>
      <c r="B4161" t="s">
        <v>45</v>
      </c>
      <c r="C4161" t="s">
        <v>52</v>
      </c>
      <c r="D4161" t="s">
        <v>331</v>
      </c>
      <c r="F4161" t="s">
        <v>308</v>
      </c>
      <c r="I4161" t="e">
        <f>IF(Table13[[#This Row],[Measurement_Kind]]="number", 1000, IF(Table13[[#This Row],[Measurement_Kind]]=OR("boolean", "str"), 1, "N/A"))</f>
        <v>#VALUE!</v>
      </c>
      <c r="N4161" t="str">
        <f>_xlfn.IFNA(INDEX('[1]Unit _Table'!B:B, MATCH(H4161, '[1]Unit _Table'!A:A)), "")</f>
        <v/>
      </c>
      <c r="O4161" t="s">
        <v>8</v>
      </c>
      <c r="S4161" t="b">
        <v>0</v>
      </c>
    </row>
    <row r="4162" spans="1:19">
      <c r="A4162" s="1">
        <v>4160</v>
      </c>
      <c r="B4162" t="s">
        <v>45</v>
      </c>
      <c r="C4162" t="s">
        <v>53</v>
      </c>
      <c r="D4162" t="s">
        <v>331</v>
      </c>
      <c r="F4162" t="s">
        <v>308</v>
      </c>
      <c r="I4162" t="e">
        <f>IF(Table13[[#This Row],[Measurement_Kind]]="number", 1000, IF(Table13[[#This Row],[Measurement_Kind]]=OR("boolean", "str"), 1, "N/A"))</f>
        <v>#VALUE!</v>
      </c>
      <c r="N4162" t="str">
        <f>_xlfn.IFNA(INDEX('[1]Unit _Table'!B:B, MATCH(H4162, '[1]Unit _Table'!A:A)), "")</f>
        <v/>
      </c>
      <c r="O4162" t="s">
        <v>8</v>
      </c>
      <c r="S4162" t="b">
        <v>0</v>
      </c>
    </row>
    <row r="4163" spans="1:19">
      <c r="A4163" s="1">
        <v>4161</v>
      </c>
      <c r="B4163" t="s">
        <v>45</v>
      </c>
      <c r="C4163" t="s">
        <v>54</v>
      </c>
      <c r="D4163" t="s">
        <v>331</v>
      </c>
      <c r="F4163" t="s">
        <v>308</v>
      </c>
      <c r="I4163" t="e">
        <f>IF(Table13[[#This Row],[Measurement_Kind]]="number", 1000, IF(Table13[[#This Row],[Measurement_Kind]]=OR("boolean", "str"), 1, "N/A"))</f>
        <v>#VALUE!</v>
      </c>
      <c r="N4163" t="str">
        <f>_xlfn.IFNA(INDEX('[1]Unit _Table'!B:B, MATCH(H4163, '[1]Unit _Table'!A:A)), "")</f>
        <v/>
      </c>
      <c r="O4163" t="s">
        <v>8</v>
      </c>
      <c r="S4163" t="b">
        <v>0</v>
      </c>
    </row>
    <row r="4164" spans="1:19">
      <c r="A4164" s="1">
        <v>4162</v>
      </c>
      <c r="B4164" t="s">
        <v>45</v>
      </c>
      <c r="C4164" t="s">
        <v>55</v>
      </c>
      <c r="D4164" t="s">
        <v>331</v>
      </c>
      <c r="F4164" t="s">
        <v>308</v>
      </c>
      <c r="I4164" t="e">
        <f>IF(Table13[[#This Row],[Measurement_Kind]]="number", 1000, IF(Table13[[#This Row],[Measurement_Kind]]=OR("boolean", "str"), 1, "N/A"))</f>
        <v>#VALUE!</v>
      </c>
      <c r="N4164" t="str">
        <f>_xlfn.IFNA(INDEX('[1]Unit _Table'!B:B, MATCH(H4164, '[1]Unit _Table'!A:A)), "")</f>
        <v/>
      </c>
      <c r="O4164" t="s">
        <v>8</v>
      </c>
      <c r="S4164" t="b">
        <v>0</v>
      </c>
    </row>
    <row r="4165" spans="1:19">
      <c r="A4165" s="1">
        <v>4163</v>
      </c>
      <c r="B4165" t="s">
        <v>45</v>
      </c>
      <c r="C4165" t="s">
        <v>56</v>
      </c>
      <c r="D4165" t="s">
        <v>331</v>
      </c>
      <c r="F4165" t="s">
        <v>308</v>
      </c>
      <c r="I4165" t="e">
        <f>IF(Table13[[#This Row],[Measurement_Kind]]="number", 1000, IF(Table13[[#This Row],[Measurement_Kind]]=OR("boolean", "str"), 1, "N/A"))</f>
        <v>#VALUE!</v>
      </c>
      <c r="N4165" t="str">
        <f>_xlfn.IFNA(INDEX('[1]Unit _Table'!B:B, MATCH(H4165, '[1]Unit _Table'!A:A)), "")</f>
        <v/>
      </c>
      <c r="O4165" t="s">
        <v>8</v>
      </c>
      <c r="S4165" t="b">
        <v>0</v>
      </c>
    </row>
    <row r="4166" spans="1:19">
      <c r="A4166" s="1">
        <v>4164</v>
      </c>
      <c r="B4166" t="s">
        <v>45</v>
      </c>
      <c r="C4166" t="s">
        <v>57</v>
      </c>
      <c r="D4166" t="s">
        <v>331</v>
      </c>
      <c r="F4166" t="s">
        <v>308</v>
      </c>
      <c r="I4166" t="e">
        <f>IF(Table13[[#This Row],[Measurement_Kind]]="number", 1000, IF(Table13[[#This Row],[Measurement_Kind]]=OR("boolean", "str"), 1, "N/A"))</f>
        <v>#VALUE!</v>
      </c>
      <c r="N4166" t="str">
        <f>_xlfn.IFNA(INDEX('[1]Unit _Table'!B:B, MATCH(H4166, '[1]Unit _Table'!A:A)), "")</f>
        <v/>
      </c>
      <c r="O4166" t="s">
        <v>8</v>
      </c>
      <c r="S4166" t="b">
        <v>0</v>
      </c>
    </row>
    <row r="4167" spans="1:19">
      <c r="A4167" s="1">
        <v>4165</v>
      </c>
      <c r="B4167" t="s">
        <v>45</v>
      </c>
      <c r="C4167" t="s">
        <v>58</v>
      </c>
      <c r="D4167" t="s">
        <v>331</v>
      </c>
      <c r="F4167" t="s">
        <v>308</v>
      </c>
      <c r="I4167" t="e">
        <f>IF(Table13[[#This Row],[Measurement_Kind]]="number", 1000, IF(Table13[[#This Row],[Measurement_Kind]]=OR("boolean", "str"), 1, "N/A"))</f>
        <v>#VALUE!</v>
      </c>
      <c r="N4167" t="str">
        <f>_xlfn.IFNA(INDEX('[1]Unit _Table'!B:B, MATCH(H4167, '[1]Unit _Table'!A:A)), "")</f>
        <v/>
      </c>
      <c r="O4167" t="s">
        <v>8</v>
      </c>
      <c r="S4167" t="b">
        <v>0</v>
      </c>
    </row>
    <row r="4168" spans="1:19">
      <c r="A4168" s="1">
        <v>4166</v>
      </c>
      <c r="B4168" t="s">
        <v>45</v>
      </c>
      <c r="C4168" t="s">
        <v>59</v>
      </c>
      <c r="D4168" t="s">
        <v>331</v>
      </c>
      <c r="F4168" t="s">
        <v>308</v>
      </c>
      <c r="I4168" t="e">
        <f>IF(Table13[[#This Row],[Measurement_Kind]]="number", 1000, IF(Table13[[#This Row],[Measurement_Kind]]=OR("boolean", "str"), 1, "N/A"))</f>
        <v>#VALUE!</v>
      </c>
      <c r="N4168" t="str">
        <f>_xlfn.IFNA(INDEX('[1]Unit _Table'!B:B, MATCH(H4168, '[1]Unit _Table'!A:A)), "")</f>
        <v/>
      </c>
      <c r="O4168" t="s">
        <v>8</v>
      </c>
      <c r="S4168" t="b">
        <v>0</v>
      </c>
    </row>
    <row r="4169" spans="1:19">
      <c r="A4169" s="1">
        <v>4167</v>
      </c>
      <c r="B4169" t="s">
        <v>45</v>
      </c>
      <c r="C4169" t="s">
        <v>60</v>
      </c>
      <c r="D4169" t="s">
        <v>331</v>
      </c>
      <c r="F4169" t="s">
        <v>308</v>
      </c>
      <c r="I4169" t="e">
        <f>IF(Table13[[#This Row],[Measurement_Kind]]="number", 1000, IF(Table13[[#This Row],[Measurement_Kind]]=OR("boolean", "str"), 1, "N/A"))</f>
        <v>#VALUE!</v>
      </c>
      <c r="N4169" t="str">
        <f>_xlfn.IFNA(INDEX('[1]Unit _Table'!B:B, MATCH(H4169, '[1]Unit _Table'!A:A)), "")</f>
        <v/>
      </c>
      <c r="O4169" t="s">
        <v>8</v>
      </c>
      <c r="S4169" t="b">
        <v>0</v>
      </c>
    </row>
    <row r="4170" spans="1:19">
      <c r="A4170" s="1">
        <v>4168</v>
      </c>
      <c r="B4170" t="s">
        <v>45</v>
      </c>
      <c r="C4170" t="s">
        <v>120</v>
      </c>
      <c r="D4170" t="s">
        <v>331</v>
      </c>
      <c r="F4170" t="s">
        <v>308</v>
      </c>
      <c r="I4170" t="e">
        <f>IF(Table13[[#This Row],[Measurement_Kind]]="number", 1000, IF(Table13[[#This Row],[Measurement_Kind]]=OR("boolean", "str"), 1, "N/A"))</f>
        <v>#VALUE!</v>
      </c>
      <c r="N4170" t="str">
        <f>_xlfn.IFNA(INDEX('[1]Unit _Table'!B:B, MATCH(H4170, '[1]Unit _Table'!A:A)), "")</f>
        <v/>
      </c>
      <c r="O4170" t="s">
        <v>8</v>
      </c>
      <c r="S4170" t="b">
        <v>0</v>
      </c>
    </row>
    <row r="4171" spans="1:19">
      <c r="A4171" s="1">
        <v>4169</v>
      </c>
      <c r="B4171" t="s">
        <v>45</v>
      </c>
      <c r="C4171" t="s">
        <v>61</v>
      </c>
      <c r="D4171" t="s">
        <v>331</v>
      </c>
      <c r="F4171" t="s">
        <v>308</v>
      </c>
      <c r="I4171" t="e">
        <f>IF(Table13[[#This Row],[Measurement_Kind]]="number", 1000, IF(Table13[[#This Row],[Measurement_Kind]]=OR("boolean", "str"), 1, "N/A"))</f>
        <v>#VALUE!</v>
      </c>
      <c r="N4171" t="str">
        <f>_xlfn.IFNA(INDEX('[1]Unit _Table'!B:B, MATCH(H4171, '[1]Unit _Table'!A:A)), "")</f>
        <v/>
      </c>
      <c r="O4171" t="s">
        <v>8</v>
      </c>
      <c r="S4171" t="b">
        <v>0</v>
      </c>
    </row>
    <row r="4172" spans="1:19">
      <c r="A4172" s="1">
        <v>4170</v>
      </c>
      <c r="B4172" t="s">
        <v>45</v>
      </c>
      <c r="C4172" t="s">
        <v>62</v>
      </c>
      <c r="D4172" t="s">
        <v>331</v>
      </c>
      <c r="F4172" t="s">
        <v>308</v>
      </c>
      <c r="I4172" t="e">
        <f>IF(Table13[[#This Row],[Measurement_Kind]]="number", 1000, IF(Table13[[#This Row],[Measurement_Kind]]=OR("boolean", "str"), 1, "N/A"))</f>
        <v>#VALUE!</v>
      </c>
      <c r="N4172" t="str">
        <f>_xlfn.IFNA(INDEX('[1]Unit _Table'!B:B, MATCH(H4172, '[1]Unit _Table'!A:A)), "")</f>
        <v/>
      </c>
      <c r="O4172" t="s">
        <v>8</v>
      </c>
      <c r="S4172" t="b">
        <v>0</v>
      </c>
    </row>
    <row r="4173" spans="1:19">
      <c r="A4173" s="1">
        <v>4171</v>
      </c>
      <c r="B4173" t="s">
        <v>45</v>
      </c>
      <c r="C4173" t="s">
        <v>63</v>
      </c>
      <c r="D4173" t="s">
        <v>331</v>
      </c>
      <c r="F4173" t="s">
        <v>308</v>
      </c>
      <c r="I4173">
        <v>1</v>
      </c>
      <c r="L4173" t="s">
        <v>541</v>
      </c>
      <c r="M4173" t="s">
        <v>298</v>
      </c>
      <c r="N4173" t="str">
        <f>_xlfn.IFNA(INDEX('[1]Unit _Table'!B:B, MATCH(H4173, '[1]Unit _Table'!A:A)), "")</f>
        <v/>
      </c>
      <c r="O4173" t="s">
        <v>8</v>
      </c>
      <c r="S4173" t="b">
        <v>0</v>
      </c>
    </row>
    <row r="4174" spans="1:19">
      <c r="A4174" s="1">
        <v>4172</v>
      </c>
      <c r="B4174" t="s">
        <v>45</v>
      </c>
      <c r="C4174" t="s">
        <v>65</v>
      </c>
      <c r="D4174" t="s">
        <v>331</v>
      </c>
      <c r="F4174" t="s">
        <v>308</v>
      </c>
      <c r="I4174" t="e">
        <f>IF(Table13[[#This Row],[Measurement_Kind]]="number", 1000, IF(Table13[[#This Row],[Measurement_Kind]]=OR("boolean", "str"), 1, "N/A"))</f>
        <v>#VALUE!</v>
      </c>
      <c r="N4174" t="str">
        <f>_xlfn.IFNA(INDEX('[1]Unit _Table'!B:B, MATCH(H4174, '[1]Unit _Table'!A:A)), "")</f>
        <v/>
      </c>
      <c r="O4174" t="s">
        <v>8</v>
      </c>
      <c r="S4174" t="b">
        <v>0</v>
      </c>
    </row>
    <row r="4175" spans="1:19">
      <c r="A4175" s="1">
        <v>4173</v>
      </c>
      <c r="B4175" t="s">
        <v>45</v>
      </c>
      <c r="C4175" t="s">
        <v>66</v>
      </c>
      <c r="D4175" t="s">
        <v>331</v>
      </c>
      <c r="F4175" t="s">
        <v>308</v>
      </c>
      <c r="I4175" t="e">
        <f>IF(Table13[[#This Row],[Measurement_Kind]]="number", 1000, IF(Table13[[#This Row],[Measurement_Kind]]=OR("boolean", "str"), 1, "N/A"))</f>
        <v>#VALUE!</v>
      </c>
      <c r="N4175" t="str">
        <f>_xlfn.IFNA(INDEX('[1]Unit _Table'!B:B, MATCH(H4175, '[1]Unit _Table'!A:A)), "")</f>
        <v/>
      </c>
      <c r="O4175" t="s">
        <v>8</v>
      </c>
      <c r="S4175" t="b">
        <v>0</v>
      </c>
    </row>
    <row r="4176" spans="1:19">
      <c r="A4176" s="1">
        <v>4174</v>
      </c>
      <c r="B4176" t="s">
        <v>45</v>
      </c>
      <c r="C4176" t="s">
        <v>67</v>
      </c>
      <c r="D4176" t="s">
        <v>331</v>
      </c>
      <c r="F4176" t="s">
        <v>308</v>
      </c>
      <c r="I4176" t="e">
        <f>IF(Table13[[#This Row],[Measurement_Kind]]="number", 1000, IF(Table13[[#This Row],[Measurement_Kind]]=OR("boolean", "str"), 1, "N/A"))</f>
        <v>#VALUE!</v>
      </c>
      <c r="N4176" t="str">
        <f>_xlfn.IFNA(INDEX('[1]Unit _Table'!B:B, MATCH(H4176, '[1]Unit _Table'!A:A)), "")</f>
        <v/>
      </c>
      <c r="O4176" t="s">
        <v>8</v>
      </c>
      <c r="S4176" t="b">
        <v>0</v>
      </c>
    </row>
    <row r="4177" spans="1:19">
      <c r="A4177" s="1">
        <v>4175</v>
      </c>
      <c r="B4177" t="s">
        <v>45</v>
      </c>
      <c r="C4177" t="s">
        <v>68</v>
      </c>
      <c r="D4177" t="s">
        <v>331</v>
      </c>
      <c r="F4177" t="s">
        <v>308</v>
      </c>
      <c r="I4177" t="e">
        <f>IF(Table13[[#This Row],[Measurement_Kind]]="number", 1000, IF(Table13[[#This Row],[Measurement_Kind]]=OR("boolean", "str"), 1, "N/A"))</f>
        <v>#VALUE!</v>
      </c>
      <c r="N4177" t="str">
        <f>_xlfn.IFNA(INDEX('[1]Unit _Table'!B:B, MATCH(H4177, '[1]Unit _Table'!A:A)), "")</f>
        <v/>
      </c>
      <c r="O4177" t="s">
        <v>8</v>
      </c>
      <c r="S4177" t="b">
        <v>0</v>
      </c>
    </row>
    <row r="4178" spans="1:19">
      <c r="A4178" s="1">
        <v>4176</v>
      </c>
      <c r="B4178" t="s">
        <v>45</v>
      </c>
      <c r="C4178" t="s">
        <v>70</v>
      </c>
      <c r="D4178" t="s">
        <v>331</v>
      </c>
      <c r="F4178" t="s">
        <v>308</v>
      </c>
      <c r="I4178" t="e">
        <f>IF(Table13[[#This Row],[Measurement_Kind]]="number", 1000, IF(Table13[[#This Row],[Measurement_Kind]]=OR("boolean", "str"), 1, "N/A"))</f>
        <v>#VALUE!</v>
      </c>
      <c r="N4178" t="str">
        <f>_xlfn.IFNA(INDEX('[1]Unit _Table'!B:B, MATCH(H4178, '[1]Unit _Table'!A:A)), "")</f>
        <v/>
      </c>
      <c r="O4178" t="s">
        <v>8</v>
      </c>
      <c r="S4178" t="b">
        <v>0</v>
      </c>
    </row>
    <row r="4179" spans="1:19">
      <c r="A4179" s="1">
        <v>4177</v>
      </c>
      <c r="B4179" t="s">
        <v>45</v>
      </c>
      <c r="C4179" t="s">
        <v>71</v>
      </c>
      <c r="D4179" t="s">
        <v>331</v>
      </c>
      <c r="F4179" t="s">
        <v>308</v>
      </c>
      <c r="I4179" t="e">
        <f>IF(Table13[[#This Row],[Measurement_Kind]]="number", 1000, IF(Table13[[#This Row],[Measurement_Kind]]=OR("boolean", "str"), 1, "N/A"))</f>
        <v>#VALUE!</v>
      </c>
      <c r="N4179" t="str">
        <f>_xlfn.IFNA(INDEX('[1]Unit _Table'!B:B, MATCH(H4179, '[1]Unit _Table'!A:A)), "")</f>
        <v/>
      </c>
      <c r="O4179" t="s">
        <v>8</v>
      </c>
      <c r="S4179" t="b">
        <v>0</v>
      </c>
    </row>
    <row r="4180" spans="1:19">
      <c r="A4180" s="1">
        <v>4178</v>
      </c>
      <c r="B4180" t="s">
        <v>45</v>
      </c>
      <c r="C4180" t="s">
        <v>72</v>
      </c>
      <c r="D4180" t="s">
        <v>331</v>
      </c>
      <c r="F4180" t="s">
        <v>308</v>
      </c>
      <c r="I4180" t="e">
        <f>IF(Table13[[#This Row],[Measurement_Kind]]="number", 1000, IF(Table13[[#This Row],[Measurement_Kind]]=OR("boolean", "str"), 1, "N/A"))</f>
        <v>#VALUE!</v>
      </c>
      <c r="N4180" t="str">
        <f>_xlfn.IFNA(INDEX('[1]Unit _Table'!B:B, MATCH(H4180, '[1]Unit _Table'!A:A)), "")</f>
        <v/>
      </c>
      <c r="O4180" t="s">
        <v>8</v>
      </c>
      <c r="S4180" t="b">
        <v>0</v>
      </c>
    </row>
    <row r="4181" spans="1:19">
      <c r="A4181" s="1">
        <v>4179</v>
      </c>
      <c r="B4181" t="s">
        <v>45</v>
      </c>
      <c r="C4181" t="s">
        <v>121</v>
      </c>
      <c r="D4181" t="s">
        <v>331</v>
      </c>
      <c r="F4181" t="s">
        <v>308</v>
      </c>
      <c r="I4181" t="e">
        <f>IF(Table13[[#This Row],[Measurement_Kind]]="number", 1000, IF(Table13[[#This Row],[Measurement_Kind]]=OR("boolean", "str"), 1, "N/A"))</f>
        <v>#VALUE!</v>
      </c>
      <c r="N4181" t="str">
        <f>_xlfn.IFNA(INDEX('[1]Unit _Table'!B:B, MATCH(H4181, '[1]Unit _Table'!A:A)), "")</f>
        <v/>
      </c>
      <c r="O4181" t="s">
        <v>8</v>
      </c>
      <c r="S4181" t="b">
        <v>0</v>
      </c>
    </row>
    <row r="4182" spans="1:19">
      <c r="A4182" s="1">
        <v>4180</v>
      </c>
      <c r="B4182" t="s">
        <v>45</v>
      </c>
      <c r="C4182" t="s">
        <v>74</v>
      </c>
      <c r="D4182" t="s">
        <v>331</v>
      </c>
      <c r="F4182" t="s">
        <v>308</v>
      </c>
      <c r="I4182" t="e">
        <f>IF(Table13[[#This Row],[Measurement_Kind]]="number", 1000, IF(Table13[[#This Row],[Measurement_Kind]]=OR("boolean", "str"), 1, "N/A"))</f>
        <v>#VALUE!</v>
      </c>
      <c r="N4182" t="str">
        <f>_xlfn.IFNA(INDEX('[1]Unit _Table'!B:B, MATCH(H4182, '[1]Unit _Table'!A:A)), "")</f>
        <v/>
      </c>
      <c r="O4182" t="s">
        <v>8</v>
      </c>
      <c r="S4182" t="b">
        <v>0</v>
      </c>
    </row>
    <row r="4183" spans="1:19">
      <c r="A4183" s="1">
        <v>4181</v>
      </c>
      <c r="B4183" t="s">
        <v>45</v>
      </c>
      <c r="C4183" t="s">
        <v>75</v>
      </c>
      <c r="D4183" t="s">
        <v>331</v>
      </c>
      <c r="F4183" t="s">
        <v>308</v>
      </c>
      <c r="I4183" t="e">
        <f>IF(Table13[[#This Row],[Measurement_Kind]]="number", 1000, IF(Table13[[#This Row],[Measurement_Kind]]=OR("boolean", "str"), 1, "N/A"))</f>
        <v>#VALUE!</v>
      </c>
      <c r="N4183" t="str">
        <f>_xlfn.IFNA(INDEX('[1]Unit _Table'!B:B, MATCH(H4183, '[1]Unit _Table'!A:A)), "")</f>
        <v/>
      </c>
      <c r="O4183" t="s">
        <v>8</v>
      </c>
      <c r="S4183" t="b">
        <v>0</v>
      </c>
    </row>
    <row r="4184" spans="1:19">
      <c r="A4184" s="1">
        <v>4182</v>
      </c>
      <c r="B4184" t="s">
        <v>45</v>
      </c>
      <c r="C4184" t="s">
        <v>77</v>
      </c>
      <c r="D4184" t="s">
        <v>331</v>
      </c>
      <c r="F4184" t="s">
        <v>308</v>
      </c>
      <c r="I4184" t="e">
        <f>IF(Table13[[#This Row],[Measurement_Kind]]="number", 1000, IF(Table13[[#This Row],[Measurement_Kind]]=OR("boolean", "str"), 1, "N/A"))</f>
        <v>#VALUE!</v>
      </c>
      <c r="N4184" t="str">
        <f>_xlfn.IFNA(INDEX('[1]Unit _Table'!B:B, MATCH(H4184, '[1]Unit _Table'!A:A)), "")</f>
        <v/>
      </c>
      <c r="O4184" t="s">
        <v>8</v>
      </c>
      <c r="S4184" t="b">
        <v>0</v>
      </c>
    </row>
    <row r="4185" spans="1:19">
      <c r="A4185" s="1">
        <v>4183</v>
      </c>
      <c r="B4185" t="s">
        <v>45</v>
      </c>
      <c r="C4185" t="s">
        <v>78</v>
      </c>
      <c r="D4185" t="s">
        <v>331</v>
      </c>
      <c r="F4185" t="s">
        <v>308</v>
      </c>
      <c r="I4185" t="e">
        <f>IF(Table13[[#This Row],[Measurement_Kind]]="number", 1000, IF(Table13[[#This Row],[Measurement_Kind]]=OR("boolean", "str"), 1, "N/A"))</f>
        <v>#VALUE!</v>
      </c>
      <c r="N4185" t="str">
        <f>_xlfn.IFNA(INDEX('[1]Unit _Table'!B:B, MATCH(H4185, '[1]Unit _Table'!A:A)), "")</f>
        <v/>
      </c>
      <c r="O4185" t="s">
        <v>8</v>
      </c>
      <c r="S4185" t="b">
        <v>0</v>
      </c>
    </row>
    <row r="4186" spans="1:19">
      <c r="A4186" s="1">
        <v>4184</v>
      </c>
      <c r="B4186" t="s">
        <v>45</v>
      </c>
      <c r="C4186" t="s">
        <v>79</v>
      </c>
      <c r="D4186" t="s">
        <v>331</v>
      </c>
      <c r="F4186" t="s">
        <v>308</v>
      </c>
      <c r="I4186" t="e">
        <f>IF(Table13[[#This Row],[Measurement_Kind]]="number", 1000, IF(Table13[[#This Row],[Measurement_Kind]]=OR("boolean", "str"), 1, "N/A"))</f>
        <v>#VALUE!</v>
      </c>
      <c r="N4186" t="str">
        <f>_xlfn.IFNA(INDEX('[1]Unit _Table'!B:B, MATCH(H4186, '[1]Unit _Table'!A:A)), "")</f>
        <v/>
      </c>
      <c r="O4186" t="s">
        <v>8</v>
      </c>
      <c r="S4186" t="b">
        <v>0</v>
      </c>
    </row>
    <row r="4187" spans="1:19">
      <c r="A4187" s="1">
        <v>4185</v>
      </c>
      <c r="B4187" t="s">
        <v>45</v>
      </c>
      <c r="C4187" t="s">
        <v>80</v>
      </c>
      <c r="D4187" t="s">
        <v>331</v>
      </c>
      <c r="F4187" t="s">
        <v>308</v>
      </c>
      <c r="I4187" t="e">
        <f>IF(Table13[[#This Row],[Measurement_Kind]]="number", 1000, IF(Table13[[#This Row],[Measurement_Kind]]=OR("boolean", "str"), 1, "N/A"))</f>
        <v>#VALUE!</v>
      </c>
      <c r="N4187" t="str">
        <f>_xlfn.IFNA(INDEX('[1]Unit _Table'!B:B, MATCH(H4187, '[1]Unit _Table'!A:A)), "")</f>
        <v/>
      </c>
      <c r="O4187" t="s">
        <v>8</v>
      </c>
      <c r="S4187" t="b">
        <v>0</v>
      </c>
    </row>
    <row r="4188" spans="1:19">
      <c r="A4188" s="1">
        <v>4186</v>
      </c>
      <c r="B4188" t="s">
        <v>45</v>
      </c>
      <c r="C4188" t="s">
        <v>89</v>
      </c>
      <c r="D4188" t="s">
        <v>331</v>
      </c>
      <c r="F4188" t="s">
        <v>308</v>
      </c>
      <c r="I4188" t="e">
        <f>IF(Table13[[#This Row],[Measurement_Kind]]="number", 1000, IF(Table13[[#This Row],[Measurement_Kind]]=OR("boolean", "str"), 1, "N/A"))</f>
        <v>#VALUE!</v>
      </c>
      <c r="N4188" t="str">
        <f>_xlfn.IFNA(INDEX('[1]Unit _Table'!B:B, MATCH(H4188, '[1]Unit _Table'!A:A)), "")</f>
        <v/>
      </c>
      <c r="O4188" t="s">
        <v>8</v>
      </c>
      <c r="S4188" t="b">
        <v>0</v>
      </c>
    </row>
    <row r="4189" spans="1:19">
      <c r="A4189" s="1">
        <v>4187</v>
      </c>
      <c r="B4189" t="s">
        <v>45</v>
      </c>
      <c r="C4189" t="s">
        <v>90</v>
      </c>
      <c r="D4189" t="s">
        <v>331</v>
      </c>
      <c r="F4189" t="s">
        <v>308</v>
      </c>
      <c r="I4189" t="e">
        <f>IF(Table13[[#This Row],[Measurement_Kind]]="number", 1000, IF(Table13[[#This Row],[Measurement_Kind]]=OR("boolean", "str"), 1, "N/A"))</f>
        <v>#VALUE!</v>
      </c>
      <c r="N4189" t="str">
        <f>_xlfn.IFNA(INDEX('[1]Unit _Table'!B:B, MATCH(H4189, '[1]Unit _Table'!A:A)), "")</f>
        <v/>
      </c>
      <c r="O4189" t="s">
        <v>8</v>
      </c>
      <c r="S4189" t="b">
        <v>0</v>
      </c>
    </row>
    <row r="4190" spans="1:19">
      <c r="A4190" s="1">
        <v>4188</v>
      </c>
      <c r="B4190" t="s">
        <v>45</v>
      </c>
      <c r="C4190" t="s">
        <v>91</v>
      </c>
      <c r="D4190" t="s">
        <v>331</v>
      </c>
      <c r="F4190" t="s">
        <v>308</v>
      </c>
      <c r="I4190" t="e">
        <f>IF(Table13[[#This Row],[Measurement_Kind]]="number", 1000, IF(Table13[[#This Row],[Measurement_Kind]]=OR("boolean", "str"), 1, "N/A"))</f>
        <v>#VALUE!</v>
      </c>
      <c r="N4190" t="str">
        <f>_xlfn.IFNA(INDEX('[1]Unit _Table'!B:B, MATCH(H4190, '[1]Unit _Table'!A:A)), "")</f>
        <v/>
      </c>
      <c r="O4190" t="s">
        <v>8</v>
      </c>
      <c r="S4190" t="b">
        <v>0</v>
      </c>
    </row>
    <row r="4191" spans="1:19">
      <c r="A4191" s="1">
        <v>4189</v>
      </c>
      <c r="B4191" t="s">
        <v>45</v>
      </c>
      <c r="C4191" t="s">
        <v>92</v>
      </c>
      <c r="D4191" t="s">
        <v>331</v>
      </c>
      <c r="F4191" t="s">
        <v>308</v>
      </c>
      <c r="I4191" t="e">
        <f>IF(Table13[[#This Row],[Measurement_Kind]]="number", 1000, IF(Table13[[#This Row],[Measurement_Kind]]=OR("boolean", "str"), 1, "N/A"))</f>
        <v>#VALUE!</v>
      </c>
      <c r="N4191" t="str">
        <f>_xlfn.IFNA(INDEX('[1]Unit _Table'!B:B, MATCH(H4191, '[1]Unit _Table'!A:A)), "")</f>
        <v/>
      </c>
      <c r="O4191" t="s">
        <v>8</v>
      </c>
      <c r="S4191" t="b">
        <v>0</v>
      </c>
    </row>
    <row r="4192" spans="1:19">
      <c r="A4192" s="1">
        <v>4190</v>
      </c>
      <c r="B4192" t="s">
        <v>21</v>
      </c>
      <c r="C4192" t="s">
        <v>174</v>
      </c>
      <c r="D4192" t="s">
        <v>330</v>
      </c>
      <c r="E4192" t="s">
        <v>501</v>
      </c>
      <c r="F4192" t="s">
        <v>500</v>
      </c>
      <c r="H4192" t="s">
        <v>383</v>
      </c>
      <c r="I4192">
        <v>1000</v>
      </c>
      <c r="K4192" t="s">
        <v>425</v>
      </c>
      <c r="L4192" t="s">
        <v>423</v>
      </c>
      <c r="M4192" t="s">
        <v>380</v>
      </c>
      <c r="N4192" t="str">
        <f>_xlfn.IFNA(INDEX('[1]Unit _Table'!B:B, MATCH(H4192, '[1]Unit _Table'!$A$1:$A$1000)), "")</f>
        <v>fahrenheit</v>
      </c>
      <c r="O4192" t="s">
        <v>8</v>
      </c>
      <c r="S4192" t="b">
        <v>1</v>
      </c>
    </row>
    <row r="4193" spans="1:19">
      <c r="A4193" s="1">
        <v>4191</v>
      </c>
      <c r="B4193" t="s">
        <v>21</v>
      </c>
      <c r="C4193" t="s">
        <v>175</v>
      </c>
      <c r="D4193" t="s">
        <v>330</v>
      </c>
      <c r="E4193" t="s">
        <v>501</v>
      </c>
      <c r="F4193" t="s">
        <v>500</v>
      </c>
      <c r="H4193" t="s">
        <v>383</v>
      </c>
      <c r="I4193">
        <v>1000</v>
      </c>
      <c r="K4193" t="s">
        <v>418</v>
      </c>
      <c r="L4193" t="s">
        <v>423</v>
      </c>
      <c r="M4193" t="s">
        <v>380</v>
      </c>
      <c r="N4193" t="str">
        <f>_xlfn.IFNA(INDEX('[1]Unit _Table'!B:B, MATCH(H4193, '[1]Unit _Table'!$A$1:$A$1000)), "")</f>
        <v>fahrenheit</v>
      </c>
      <c r="O4193" t="s">
        <v>8</v>
      </c>
      <c r="S4193" t="b">
        <v>1</v>
      </c>
    </row>
    <row r="4194" spans="1:19">
      <c r="A4194" s="1">
        <v>4192</v>
      </c>
      <c r="B4194" t="s">
        <v>21</v>
      </c>
      <c r="C4194" t="s">
        <v>176</v>
      </c>
      <c r="D4194" t="s">
        <v>330</v>
      </c>
      <c r="E4194" t="s">
        <v>501</v>
      </c>
      <c r="F4194" t="s">
        <v>500</v>
      </c>
      <c r="H4194" t="s">
        <v>383</v>
      </c>
      <c r="I4194">
        <v>1000</v>
      </c>
      <c r="K4194" t="s">
        <v>426</v>
      </c>
      <c r="L4194" t="s">
        <v>306</v>
      </c>
      <c r="M4194" t="s">
        <v>380</v>
      </c>
      <c r="N4194" t="str">
        <f>_xlfn.IFNA(INDEX('[1]Unit _Table'!B:B, MATCH(H4194, '[1]Unit _Table'!$A$1:$A$1000)), "")</f>
        <v>fahrenheit</v>
      </c>
      <c r="O4194" t="s">
        <v>8</v>
      </c>
      <c r="S4194" t="b">
        <v>1</v>
      </c>
    </row>
    <row r="4195" spans="1:19">
      <c r="A4195" s="1">
        <v>4193</v>
      </c>
      <c r="B4195" t="s">
        <v>21</v>
      </c>
      <c r="C4195" t="s">
        <v>177</v>
      </c>
      <c r="D4195" t="s">
        <v>330</v>
      </c>
      <c r="E4195" t="s">
        <v>501</v>
      </c>
      <c r="F4195" t="s">
        <v>500</v>
      </c>
      <c r="I4195">
        <v>1000</v>
      </c>
      <c r="K4195" t="s">
        <v>448</v>
      </c>
      <c r="L4195" t="s">
        <v>306</v>
      </c>
      <c r="M4195" t="s">
        <v>380</v>
      </c>
      <c r="N4195" t="str">
        <f>_xlfn.IFNA(INDEX('[1]Unit _Table'!B:B, MATCH(H4195, '[1]Unit _Table'!A824:A1823)), "")</f>
        <v/>
      </c>
      <c r="O4195" t="s">
        <v>8</v>
      </c>
      <c r="S4195" t="b">
        <v>1</v>
      </c>
    </row>
    <row r="4196" spans="1:19">
      <c r="A4196" s="1">
        <v>4194</v>
      </c>
      <c r="B4196" t="s">
        <v>21</v>
      </c>
      <c r="C4196" t="s">
        <v>178</v>
      </c>
      <c r="D4196" t="s">
        <v>330</v>
      </c>
      <c r="E4196" t="s">
        <v>501</v>
      </c>
      <c r="F4196" t="s">
        <v>500</v>
      </c>
      <c r="I4196">
        <v>1000</v>
      </c>
      <c r="K4196" t="s">
        <v>427</v>
      </c>
      <c r="L4196" t="s">
        <v>423</v>
      </c>
      <c r="M4196" t="s">
        <v>380</v>
      </c>
      <c r="N4196" t="str">
        <f>_xlfn.IFNA(INDEX('[1]Unit _Table'!B:B, MATCH(H4196, '[1]Unit _Table'!A923:A1922)), "")</f>
        <v/>
      </c>
      <c r="O4196" t="s">
        <v>8</v>
      </c>
      <c r="S4196" t="b">
        <v>1</v>
      </c>
    </row>
    <row r="4197" spans="1:19">
      <c r="A4197" s="1">
        <v>4195</v>
      </c>
      <c r="B4197" t="s">
        <v>21</v>
      </c>
      <c r="C4197" t="s">
        <v>179</v>
      </c>
      <c r="D4197" t="s">
        <v>330</v>
      </c>
      <c r="E4197" t="s">
        <v>501</v>
      </c>
      <c r="F4197" t="s">
        <v>500</v>
      </c>
      <c r="H4197" t="s">
        <v>383</v>
      </c>
      <c r="I4197">
        <v>1000</v>
      </c>
      <c r="K4197" t="s">
        <v>425</v>
      </c>
      <c r="L4197" t="s">
        <v>423</v>
      </c>
      <c r="M4197" t="s">
        <v>380</v>
      </c>
      <c r="N4197" t="str">
        <f>_xlfn.IFNA(INDEX('[1]Unit _Table'!B:B, MATCH(H4197, '[1]Unit _Table'!$A$1:$A$1000)), "")</f>
        <v>fahrenheit</v>
      </c>
      <c r="O4197" t="s">
        <v>8</v>
      </c>
      <c r="S4197" t="b">
        <v>1</v>
      </c>
    </row>
    <row r="4198" spans="1:19">
      <c r="A4198" s="1">
        <v>4196</v>
      </c>
      <c r="B4198" t="s">
        <v>21</v>
      </c>
      <c r="C4198" t="s">
        <v>180</v>
      </c>
      <c r="D4198" t="s">
        <v>330</v>
      </c>
      <c r="E4198" t="s">
        <v>501</v>
      </c>
      <c r="F4198" t="s">
        <v>500</v>
      </c>
      <c r="H4198" t="s">
        <v>383</v>
      </c>
      <c r="I4198">
        <v>1000</v>
      </c>
      <c r="K4198" t="s">
        <v>424</v>
      </c>
      <c r="L4198" t="s">
        <v>423</v>
      </c>
      <c r="M4198" t="s">
        <v>380</v>
      </c>
      <c r="N4198" t="str">
        <f>_xlfn.IFNA(INDEX('[1]Unit _Table'!B:B, MATCH(H4198, '[1]Unit _Table'!$A$1:$A$1000)), "")</f>
        <v>fahrenheit</v>
      </c>
      <c r="O4198" t="s">
        <v>8</v>
      </c>
      <c r="S4198" t="b">
        <v>1</v>
      </c>
    </row>
    <row r="4199" spans="1:19">
      <c r="A4199" s="1">
        <v>4197</v>
      </c>
      <c r="B4199" t="s">
        <v>21</v>
      </c>
      <c r="C4199" t="s">
        <v>181</v>
      </c>
      <c r="D4199" t="s">
        <v>330</v>
      </c>
      <c r="F4199" t="s">
        <v>500</v>
      </c>
      <c r="I4199" t="e">
        <f>IF(Table13[[#This Row],[Measurement_Kind]]="number", 1000, IF(Table13[[#This Row],[Measurement_Kind]]=OR("boolean", "str"), 1, "N/A"))</f>
        <v>#VALUE!</v>
      </c>
      <c r="N4199" t="str">
        <f>_xlfn.IFNA(INDEX('[1]Unit _Table'!B:B, MATCH(H4199, '[1]Unit _Table'!A:A)), "")</f>
        <v/>
      </c>
      <c r="O4199" t="s">
        <v>8</v>
      </c>
      <c r="S4199" t="b">
        <v>0</v>
      </c>
    </row>
    <row r="4200" spans="1:19">
      <c r="A4200" s="1">
        <v>4198</v>
      </c>
      <c r="B4200" t="s">
        <v>21</v>
      </c>
      <c r="C4200" t="s">
        <v>182</v>
      </c>
      <c r="D4200" t="s">
        <v>330</v>
      </c>
      <c r="F4200" t="s">
        <v>500</v>
      </c>
      <c r="I4200" t="e">
        <f>IF(Table13[[#This Row],[Measurement_Kind]]="number", 1000, IF(Table13[[#This Row],[Measurement_Kind]]=OR("boolean", "str"), 1, "N/A"))</f>
        <v>#VALUE!</v>
      </c>
      <c r="N4200" t="str">
        <f>_xlfn.IFNA(INDEX('[1]Unit _Table'!B:B, MATCH(H4200, '[1]Unit _Table'!A:A)), "")</f>
        <v/>
      </c>
      <c r="O4200" t="s">
        <v>8</v>
      </c>
      <c r="S4200" t="b">
        <v>0</v>
      </c>
    </row>
    <row r="4201" spans="1:19">
      <c r="A4201" s="1">
        <v>4199</v>
      </c>
      <c r="B4201" t="s">
        <v>21</v>
      </c>
      <c r="C4201" t="s">
        <v>280</v>
      </c>
      <c r="D4201" t="s">
        <v>330</v>
      </c>
      <c r="E4201" t="s">
        <v>501</v>
      </c>
      <c r="F4201" t="s">
        <v>500</v>
      </c>
      <c r="I4201">
        <v>1000</v>
      </c>
      <c r="K4201" t="s">
        <v>422</v>
      </c>
      <c r="L4201" t="s">
        <v>306</v>
      </c>
      <c r="M4201" t="s">
        <v>380</v>
      </c>
      <c r="N4201" t="str">
        <f>_xlfn.IFNA(INDEX('[1]Unit _Table'!B:B, MATCH(H4201, '[1]Unit _Table'!A1583:A2582)), "")</f>
        <v/>
      </c>
      <c r="O4201" t="s">
        <v>8</v>
      </c>
      <c r="S4201" t="b">
        <v>0</v>
      </c>
    </row>
    <row r="4202" spans="1:19">
      <c r="A4202" s="1">
        <v>4200</v>
      </c>
      <c r="B4202" t="s">
        <v>21</v>
      </c>
      <c r="C4202" t="s">
        <v>183</v>
      </c>
      <c r="D4202" t="s">
        <v>330</v>
      </c>
      <c r="E4202" t="s">
        <v>501</v>
      </c>
      <c r="F4202" t="s">
        <v>500</v>
      </c>
      <c r="H4202" t="s">
        <v>505</v>
      </c>
      <c r="I4202">
        <v>1000</v>
      </c>
      <c r="K4202" t="s">
        <v>421</v>
      </c>
      <c r="L4202" t="s">
        <v>306</v>
      </c>
      <c r="M4202" t="s">
        <v>305</v>
      </c>
      <c r="N4202" t="s">
        <v>504</v>
      </c>
      <c r="O4202" t="s">
        <v>8</v>
      </c>
      <c r="S4202" t="b">
        <v>0</v>
      </c>
    </row>
    <row r="4203" spans="1:19">
      <c r="A4203" s="1">
        <v>4201</v>
      </c>
      <c r="B4203" t="s">
        <v>21</v>
      </c>
      <c r="C4203" t="s">
        <v>184</v>
      </c>
      <c r="D4203" t="s">
        <v>330</v>
      </c>
      <c r="E4203" t="s">
        <v>501</v>
      </c>
      <c r="F4203" t="s">
        <v>500</v>
      </c>
      <c r="I4203">
        <v>1000</v>
      </c>
      <c r="K4203" t="s">
        <v>421</v>
      </c>
      <c r="L4203" t="s">
        <v>306</v>
      </c>
      <c r="M4203" t="s">
        <v>305</v>
      </c>
      <c r="N4203" t="str">
        <f>_xlfn.IFNA(INDEX('[1]Unit _Table'!B:B, MATCH(H4203, '[1]Unit _Table'!A1711:A2710)), "")</f>
        <v/>
      </c>
      <c r="O4203" t="s">
        <v>8</v>
      </c>
      <c r="S4203" t="b">
        <v>0</v>
      </c>
    </row>
    <row r="4204" spans="1:19">
      <c r="A4204" s="1">
        <v>4202</v>
      </c>
      <c r="B4204" t="s">
        <v>21</v>
      </c>
      <c r="C4204" t="s">
        <v>185</v>
      </c>
      <c r="D4204" t="s">
        <v>330</v>
      </c>
      <c r="E4204" t="s">
        <v>501</v>
      </c>
      <c r="F4204" t="s">
        <v>500</v>
      </c>
      <c r="I4204">
        <v>1000</v>
      </c>
      <c r="K4204" t="s">
        <v>307</v>
      </c>
      <c r="L4204" t="s">
        <v>299</v>
      </c>
      <c r="M4204" t="s">
        <v>305</v>
      </c>
      <c r="N4204" t="str">
        <f>_xlfn.IFNA(INDEX('[1]Unit _Table'!B:B, MATCH(H4204, '[1]Unit _Table'!A1896:A2895)), "")</f>
        <v/>
      </c>
      <c r="O4204" t="s">
        <v>8</v>
      </c>
      <c r="S4204" t="b">
        <v>0</v>
      </c>
    </row>
    <row r="4205" spans="1:19">
      <c r="A4205" s="1">
        <v>4203</v>
      </c>
      <c r="B4205" t="s">
        <v>21</v>
      </c>
      <c r="C4205" t="s">
        <v>186</v>
      </c>
      <c r="D4205" t="s">
        <v>330</v>
      </c>
      <c r="E4205" t="s">
        <v>501</v>
      </c>
      <c r="F4205" t="s">
        <v>500</v>
      </c>
      <c r="H4205" t="s">
        <v>383</v>
      </c>
      <c r="I4205">
        <v>1000</v>
      </c>
      <c r="K4205" t="s">
        <v>418</v>
      </c>
      <c r="L4205" t="s">
        <v>306</v>
      </c>
      <c r="M4205" t="s">
        <v>380</v>
      </c>
      <c r="N4205" t="str">
        <f>_xlfn.IFNA(INDEX('[1]Unit _Table'!B:B, MATCH(H4205, '[1]Unit _Table'!$A$1:$A$1000)), "")</f>
        <v>fahrenheit</v>
      </c>
      <c r="O4205" t="s">
        <v>8</v>
      </c>
      <c r="S4205" t="b">
        <v>1</v>
      </c>
    </row>
    <row r="4206" spans="1:19">
      <c r="A4206" s="1">
        <v>4204</v>
      </c>
      <c r="B4206" t="s">
        <v>21</v>
      </c>
      <c r="C4206" t="s">
        <v>187</v>
      </c>
      <c r="D4206" t="s">
        <v>330</v>
      </c>
      <c r="E4206" t="s">
        <v>501</v>
      </c>
      <c r="F4206" t="s">
        <v>500</v>
      </c>
      <c r="I4206">
        <v>1000</v>
      </c>
      <c r="K4206" t="s">
        <v>379</v>
      </c>
      <c r="L4206" t="s">
        <v>306</v>
      </c>
      <c r="M4206" t="s">
        <v>305</v>
      </c>
      <c r="N4206" t="str">
        <f>_xlfn.IFNA(INDEX('[1]Unit _Table'!B:B, MATCH(H4206, '[1]Unit _Table'!A2598:A3597)), "")</f>
        <v/>
      </c>
      <c r="O4206" t="s">
        <v>8</v>
      </c>
      <c r="S4206" t="b">
        <v>0</v>
      </c>
    </row>
    <row r="4207" spans="1:19">
      <c r="A4207" s="1">
        <v>4205</v>
      </c>
      <c r="B4207" t="s">
        <v>21</v>
      </c>
      <c r="C4207" t="s">
        <v>188</v>
      </c>
      <c r="D4207" t="s">
        <v>330</v>
      </c>
      <c r="F4207" t="s">
        <v>500</v>
      </c>
      <c r="I4207" t="e">
        <f>IF(Table13[[#This Row],[Measurement_Kind]]="number", 1000, IF(Table13[[#This Row],[Measurement_Kind]]=OR("boolean", "str"), 1, "N/A"))</f>
        <v>#VALUE!</v>
      </c>
      <c r="N4207" t="str">
        <f>_xlfn.IFNA(INDEX('[1]Unit _Table'!B:B, MATCH(H4207, '[1]Unit _Table'!A:A)), "")</f>
        <v/>
      </c>
      <c r="O4207" t="s">
        <v>8</v>
      </c>
      <c r="S4207" t="b">
        <v>0</v>
      </c>
    </row>
    <row r="4208" spans="1:19">
      <c r="A4208" s="1">
        <v>4206</v>
      </c>
      <c r="B4208" t="s">
        <v>21</v>
      </c>
      <c r="C4208" t="s">
        <v>131</v>
      </c>
      <c r="D4208" t="s">
        <v>330</v>
      </c>
      <c r="E4208" t="s">
        <v>501</v>
      </c>
      <c r="F4208" t="s">
        <v>500</v>
      </c>
      <c r="I4208">
        <v>1000</v>
      </c>
      <c r="K4208" t="s">
        <v>417</v>
      </c>
      <c r="L4208" t="s">
        <v>306</v>
      </c>
      <c r="M4208" t="s">
        <v>380</v>
      </c>
      <c r="N4208" t="str">
        <f>_xlfn.IFNA(INDEX('[1]Unit _Table'!B:B, MATCH(H4208, '[1]Unit _Table'!A1940:A2939)), "")</f>
        <v/>
      </c>
      <c r="O4208" t="s">
        <v>8</v>
      </c>
      <c r="S4208" t="b">
        <v>0</v>
      </c>
    </row>
    <row r="4209" spans="1:19">
      <c r="A4209" s="1">
        <v>4207</v>
      </c>
      <c r="B4209" t="s">
        <v>21</v>
      </c>
      <c r="C4209" t="s">
        <v>189</v>
      </c>
      <c r="D4209" t="s">
        <v>330</v>
      </c>
      <c r="E4209" t="s">
        <v>501</v>
      </c>
      <c r="F4209" t="s">
        <v>500</v>
      </c>
      <c r="I4209">
        <v>1000</v>
      </c>
      <c r="K4209" t="s">
        <v>461</v>
      </c>
      <c r="L4209" t="s">
        <v>306</v>
      </c>
      <c r="M4209" t="s">
        <v>380</v>
      </c>
      <c r="N4209" t="str">
        <f>_xlfn.IFNA(INDEX('[1]Unit _Table'!B:B, MATCH(H4209, '[1]Unit _Table'!A1991:A2990)), "")</f>
        <v/>
      </c>
      <c r="O4209" t="s">
        <v>8</v>
      </c>
      <c r="S4209" t="b">
        <v>0</v>
      </c>
    </row>
    <row r="4210" spans="1:19">
      <c r="A4210" s="1">
        <v>4208</v>
      </c>
      <c r="B4210" t="s">
        <v>21</v>
      </c>
      <c r="C4210" t="s">
        <v>132</v>
      </c>
      <c r="D4210" t="s">
        <v>330</v>
      </c>
      <c r="E4210" t="s">
        <v>501</v>
      </c>
      <c r="F4210" t="s">
        <v>500</v>
      </c>
      <c r="I4210">
        <v>1000</v>
      </c>
      <c r="K4210" t="s">
        <v>378</v>
      </c>
      <c r="L4210" t="s">
        <v>306</v>
      </c>
      <c r="M4210" t="s">
        <v>305</v>
      </c>
      <c r="N4210" t="str">
        <f>_xlfn.IFNA(INDEX('[1]Unit _Table'!B:B, MATCH(H4210, '[1]Unit _Table'!A2678:A3677)), "")</f>
        <v/>
      </c>
      <c r="O4210" t="s">
        <v>8</v>
      </c>
      <c r="S4210" t="b">
        <v>0</v>
      </c>
    </row>
    <row r="4211" spans="1:19">
      <c r="A4211" s="1">
        <v>4209</v>
      </c>
      <c r="B4211" t="s">
        <v>21</v>
      </c>
      <c r="C4211" t="s">
        <v>190</v>
      </c>
      <c r="D4211" t="s">
        <v>330</v>
      </c>
      <c r="F4211" t="s">
        <v>500</v>
      </c>
      <c r="I4211" t="e">
        <f>IF(Table13[[#This Row],[Measurement_Kind]]="number", 1000, IF(Table13[[#This Row],[Measurement_Kind]]=OR("boolean", "str"), 1, "N/A"))</f>
        <v>#VALUE!</v>
      </c>
      <c r="N4211" t="str">
        <f>_xlfn.IFNA(INDEX('[1]Unit _Table'!B:B, MATCH(H4211, '[1]Unit _Table'!A:A)), "")</f>
        <v/>
      </c>
      <c r="O4211" t="s">
        <v>8</v>
      </c>
      <c r="S4211" t="b">
        <v>0</v>
      </c>
    </row>
    <row r="4212" spans="1:19">
      <c r="A4212" s="1">
        <v>4210</v>
      </c>
      <c r="B4212" t="s">
        <v>21</v>
      </c>
      <c r="C4212" t="s">
        <v>191</v>
      </c>
      <c r="D4212" t="s">
        <v>330</v>
      </c>
      <c r="F4212" t="s">
        <v>500</v>
      </c>
      <c r="I4212" t="e">
        <f>IF(Table13[[#This Row],[Measurement_Kind]]="number", 1000, IF(Table13[[#This Row],[Measurement_Kind]]=OR("boolean", "str"), 1, "N/A"))</f>
        <v>#VALUE!</v>
      </c>
      <c r="N4212" t="str">
        <f>_xlfn.IFNA(INDEX('[1]Unit _Table'!B:B, MATCH(H4212, '[1]Unit _Table'!A:A)), "")</f>
        <v/>
      </c>
      <c r="O4212" t="s">
        <v>8</v>
      </c>
      <c r="S4212" t="b">
        <v>0</v>
      </c>
    </row>
    <row r="4213" spans="1:19">
      <c r="A4213" s="1">
        <v>4211</v>
      </c>
      <c r="B4213" t="s">
        <v>21</v>
      </c>
      <c r="C4213" t="s">
        <v>192</v>
      </c>
      <c r="D4213" t="s">
        <v>330</v>
      </c>
      <c r="E4213" t="s">
        <v>501</v>
      </c>
      <c r="F4213" t="s">
        <v>500</v>
      </c>
      <c r="I4213">
        <v>1000</v>
      </c>
      <c r="K4213" t="s">
        <v>416</v>
      </c>
      <c r="L4213" t="s">
        <v>306</v>
      </c>
      <c r="M4213" t="s">
        <v>380</v>
      </c>
      <c r="N4213" t="str">
        <f>_xlfn.IFNA(INDEX('[1]Unit _Table'!B:B, MATCH(H4213, '[1]Unit _Table'!A2044:A3043)), "")</f>
        <v/>
      </c>
      <c r="O4213" t="s">
        <v>8</v>
      </c>
      <c r="S4213" t="b">
        <v>0</v>
      </c>
    </row>
    <row r="4214" spans="1:19">
      <c r="A4214" s="1">
        <v>4212</v>
      </c>
      <c r="B4214" t="s">
        <v>21</v>
      </c>
      <c r="C4214" t="s">
        <v>193</v>
      </c>
      <c r="D4214" t="s">
        <v>330</v>
      </c>
      <c r="F4214" t="s">
        <v>500</v>
      </c>
      <c r="I4214" t="e">
        <f>IF(Table13[[#This Row],[Measurement_Kind]]="number", 1000, IF(Table13[[#This Row],[Measurement_Kind]]=OR("boolean", "str"), 1, "N/A"))</f>
        <v>#VALUE!</v>
      </c>
      <c r="N4214" t="str">
        <f>_xlfn.IFNA(INDEX('[1]Unit _Table'!B:B, MATCH(H4214, '[1]Unit _Table'!A:A)), "")</f>
        <v/>
      </c>
      <c r="O4214" t="s">
        <v>8</v>
      </c>
      <c r="S4214" t="b">
        <v>0</v>
      </c>
    </row>
    <row r="4215" spans="1:19">
      <c r="A4215" s="1">
        <v>4213</v>
      </c>
      <c r="B4215" t="s">
        <v>21</v>
      </c>
      <c r="C4215" t="s">
        <v>194</v>
      </c>
      <c r="D4215" t="s">
        <v>330</v>
      </c>
      <c r="F4215" t="s">
        <v>500</v>
      </c>
      <c r="I4215" t="e">
        <f>IF(Table13[[#This Row],[Measurement_Kind]]="number", 1000, IF(Table13[[#This Row],[Measurement_Kind]]=OR("boolean", "str"), 1, "N/A"))</f>
        <v>#VALUE!</v>
      </c>
      <c r="N4215" t="str">
        <f>_xlfn.IFNA(INDEX('[1]Unit _Table'!B:B, MATCH(H4215, '[1]Unit _Table'!A:A)), "")</f>
        <v/>
      </c>
      <c r="O4215" t="s">
        <v>8</v>
      </c>
      <c r="S4215" t="b">
        <v>0</v>
      </c>
    </row>
    <row r="4216" spans="1:19">
      <c r="A4216" s="1">
        <v>4214</v>
      </c>
      <c r="B4216" t="s">
        <v>21</v>
      </c>
      <c r="C4216" t="s">
        <v>195</v>
      </c>
      <c r="D4216" t="s">
        <v>330</v>
      </c>
      <c r="F4216" t="s">
        <v>500</v>
      </c>
      <c r="I4216" t="e">
        <f>IF(Table13[[#This Row],[Measurement_Kind]]="number", 1000, IF(Table13[[#This Row],[Measurement_Kind]]=OR("boolean", "str"), 1, "N/A"))</f>
        <v>#VALUE!</v>
      </c>
      <c r="N4216" t="str">
        <f>_xlfn.IFNA(INDEX('[1]Unit _Table'!B:B, MATCH(H4216, '[1]Unit _Table'!A:A)), "")</f>
        <v/>
      </c>
      <c r="O4216" t="s">
        <v>8</v>
      </c>
      <c r="S4216" t="b">
        <v>0</v>
      </c>
    </row>
    <row r="4217" spans="1:19">
      <c r="A4217" s="1">
        <v>4215</v>
      </c>
      <c r="B4217" t="s">
        <v>21</v>
      </c>
      <c r="C4217" t="s">
        <v>196</v>
      </c>
      <c r="D4217" t="s">
        <v>330</v>
      </c>
      <c r="F4217" t="s">
        <v>500</v>
      </c>
      <c r="I4217" t="e">
        <f>IF(Table13[[#This Row],[Measurement_Kind]]="number", 1000, IF(Table13[[#This Row],[Measurement_Kind]]=OR("boolean", "str"), 1, "N/A"))</f>
        <v>#VALUE!</v>
      </c>
      <c r="N4217" t="str">
        <f>_xlfn.IFNA(INDEX('[1]Unit _Table'!B:B, MATCH(H4217, '[1]Unit _Table'!A:A)), "")</f>
        <v/>
      </c>
      <c r="O4217" t="s">
        <v>8</v>
      </c>
      <c r="S4217" t="b">
        <v>0</v>
      </c>
    </row>
    <row r="4218" spans="1:19">
      <c r="A4218" s="1">
        <v>4216</v>
      </c>
      <c r="B4218" t="s">
        <v>21</v>
      </c>
      <c r="C4218" t="s">
        <v>281</v>
      </c>
      <c r="D4218" t="s">
        <v>330</v>
      </c>
      <c r="E4218" t="s">
        <v>501</v>
      </c>
      <c r="F4218" t="s">
        <v>500</v>
      </c>
      <c r="H4218" t="s">
        <v>383</v>
      </c>
      <c r="I4218">
        <v>1000</v>
      </c>
      <c r="K4218" t="s">
        <v>415</v>
      </c>
      <c r="L4218" t="s">
        <v>306</v>
      </c>
      <c r="M4218" t="s">
        <v>380</v>
      </c>
      <c r="N4218" t="str">
        <f>_xlfn.IFNA(INDEX('[1]Unit _Table'!B:B, MATCH(H4218, '[1]Unit _Table'!$A$1:$A$1000)), "")</f>
        <v>fahrenheit</v>
      </c>
      <c r="O4218" t="s">
        <v>8</v>
      </c>
      <c r="S4218" t="b">
        <v>0</v>
      </c>
    </row>
    <row r="4219" spans="1:19">
      <c r="A4219" s="1">
        <v>4217</v>
      </c>
      <c r="B4219" t="s">
        <v>21</v>
      </c>
      <c r="C4219" t="s">
        <v>197</v>
      </c>
      <c r="D4219" t="s">
        <v>330</v>
      </c>
      <c r="E4219" t="s">
        <v>501</v>
      </c>
      <c r="F4219" t="s">
        <v>500</v>
      </c>
      <c r="I4219">
        <v>1</v>
      </c>
      <c r="K4219" t="s">
        <v>414</v>
      </c>
      <c r="L4219" t="s">
        <v>299</v>
      </c>
      <c r="M4219" t="s">
        <v>298</v>
      </c>
      <c r="N4219" t="str">
        <f>_xlfn.IFNA(INDEX('[1]Unit _Table'!B:B, MATCH(H4219, '[1]Unit _Table'!A2167:A3166)), "")</f>
        <v/>
      </c>
      <c r="O4219" t="s">
        <v>8</v>
      </c>
      <c r="S4219" t="b">
        <v>0</v>
      </c>
    </row>
    <row r="4220" spans="1:19">
      <c r="A4220" s="1">
        <v>4218</v>
      </c>
      <c r="B4220" t="s">
        <v>21</v>
      </c>
      <c r="C4220" t="s">
        <v>25</v>
      </c>
      <c r="D4220" t="s">
        <v>330</v>
      </c>
      <c r="F4220" t="s">
        <v>500</v>
      </c>
      <c r="I4220">
        <v>1</v>
      </c>
      <c r="N4220" t="str">
        <f>_xlfn.IFNA(INDEX('[1]Unit _Table'!B:B, MATCH(H4220, '[1]Unit _Table'!A:A)), "")</f>
        <v/>
      </c>
      <c r="O4220" t="s">
        <v>8</v>
      </c>
      <c r="S4220" t="b">
        <v>0</v>
      </c>
    </row>
    <row r="4221" spans="1:19">
      <c r="A4221" s="1">
        <v>4219</v>
      </c>
      <c r="B4221" t="s">
        <v>21</v>
      </c>
      <c r="C4221" t="s">
        <v>200</v>
      </c>
      <c r="D4221" t="s">
        <v>330</v>
      </c>
      <c r="E4221" t="s">
        <v>501</v>
      </c>
      <c r="F4221" t="s">
        <v>500</v>
      </c>
      <c r="I4221">
        <v>1</v>
      </c>
      <c r="K4221" t="s">
        <v>304</v>
      </c>
      <c r="L4221" t="s">
        <v>299</v>
      </c>
      <c r="M4221" t="s">
        <v>298</v>
      </c>
      <c r="N4221" t="str">
        <f>_xlfn.IFNA(INDEX('[1]Unit _Table'!B:B, MATCH(H4221, '[1]Unit _Table'!A2328:A3327)), "")</f>
        <v/>
      </c>
      <c r="O4221" t="s">
        <v>8</v>
      </c>
      <c r="S4221" t="b">
        <v>1</v>
      </c>
    </row>
    <row r="4222" spans="1:19">
      <c r="A4222" s="1">
        <v>4220</v>
      </c>
      <c r="B4222" t="s">
        <v>21</v>
      </c>
      <c r="C4222" t="s">
        <v>201</v>
      </c>
      <c r="D4222" t="s">
        <v>330</v>
      </c>
      <c r="E4222" t="s">
        <v>501</v>
      </c>
      <c r="F4222" t="s">
        <v>500</v>
      </c>
      <c r="I4222">
        <v>1</v>
      </c>
      <c r="K4222" t="s">
        <v>300</v>
      </c>
      <c r="L4222" t="s">
        <v>299</v>
      </c>
      <c r="M4222" t="s">
        <v>298</v>
      </c>
      <c r="N4222" t="str">
        <f>_xlfn.IFNA(INDEX('[1]Unit _Table'!B:B, MATCH(H4222, '[1]Unit _Table'!A4153:A5152)), "")</f>
        <v/>
      </c>
      <c r="O4222" t="s">
        <v>8</v>
      </c>
      <c r="S4222" t="b">
        <v>1</v>
      </c>
    </row>
    <row r="4223" spans="1:19">
      <c r="A4223" s="1">
        <v>4221</v>
      </c>
      <c r="B4223" t="s">
        <v>21</v>
      </c>
      <c r="C4223" t="s">
        <v>202</v>
      </c>
      <c r="D4223" t="s">
        <v>330</v>
      </c>
      <c r="E4223" t="s">
        <v>501</v>
      </c>
      <c r="F4223" t="s">
        <v>500</v>
      </c>
      <c r="H4223" t="s">
        <v>383</v>
      </c>
      <c r="I4223">
        <v>1000</v>
      </c>
      <c r="K4223" t="s">
        <v>386</v>
      </c>
      <c r="L4223" t="s">
        <v>306</v>
      </c>
      <c r="M4223" t="s">
        <v>380</v>
      </c>
      <c r="N4223" t="str">
        <f>_xlfn.IFNA(INDEX('[1]Unit _Table'!B:B, MATCH(H4223, '[1]Unit _Table'!$A$1:$A$1000)), "")</f>
        <v>fahrenheit</v>
      </c>
      <c r="O4223" t="s">
        <v>8</v>
      </c>
      <c r="S4223" t="b">
        <v>0</v>
      </c>
    </row>
    <row r="4224" spans="1:19">
      <c r="A4224" s="1">
        <v>4222</v>
      </c>
      <c r="B4224" t="s">
        <v>21</v>
      </c>
      <c r="C4224" t="s">
        <v>203</v>
      </c>
      <c r="D4224" t="s">
        <v>330</v>
      </c>
      <c r="E4224" t="s">
        <v>501</v>
      </c>
      <c r="F4224" t="s">
        <v>500</v>
      </c>
      <c r="H4224" t="s">
        <v>383</v>
      </c>
      <c r="I4224">
        <v>1000</v>
      </c>
      <c r="K4224" t="s">
        <v>385</v>
      </c>
      <c r="L4224" t="s">
        <v>306</v>
      </c>
      <c r="M4224" t="s">
        <v>380</v>
      </c>
      <c r="N4224" t="str">
        <f>_xlfn.IFNA(INDEX('[1]Unit _Table'!B:B, MATCH(H4224, '[1]Unit _Table'!$A$1:$A$1000)), "")</f>
        <v>fahrenheit</v>
      </c>
      <c r="O4224" t="s">
        <v>8</v>
      </c>
      <c r="S4224" t="b">
        <v>0</v>
      </c>
    </row>
    <row r="4225" spans="1:19">
      <c r="A4225" s="1">
        <v>4223</v>
      </c>
      <c r="B4225" t="s">
        <v>21</v>
      </c>
      <c r="C4225" t="s">
        <v>282</v>
      </c>
      <c r="D4225" t="s">
        <v>330</v>
      </c>
      <c r="E4225" t="s">
        <v>501</v>
      </c>
      <c r="F4225" t="s">
        <v>500</v>
      </c>
      <c r="H4225" t="s">
        <v>383</v>
      </c>
      <c r="I4225">
        <v>1000</v>
      </c>
      <c r="K4225" t="s">
        <v>384</v>
      </c>
      <c r="L4225" t="s">
        <v>306</v>
      </c>
      <c r="M4225" t="s">
        <v>380</v>
      </c>
      <c r="N4225" t="str">
        <f>_xlfn.IFNA(INDEX('[1]Unit _Table'!B:B, MATCH(H4225, '[1]Unit _Table'!$A$1:$A$1000)), "")</f>
        <v>fahrenheit</v>
      </c>
      <c r="O4225" t="s">
        <v>8</v>
      </c>
      <c r="S4225" t="b">
        <v>0</v>
      </c>
    </row>
    <row r="4226" spans="1:19">
      <c r="A4226" s="1">
        <v>4224</v>
      </c>
      <c r="B4226" t="s">
        <v>21</v>
      </c>
      <c r="C4226" t="s">
        <v>147</v>
      </c>
      <c r="D4226" t="s">
        <v>330</v>
      </c>
      <c r="E4226" t="s">
        <v>501</v>
      </c>
      <c r="F4226" t="s">
        <v>500</v>
      </c>
      <c r="I4226">
        <v>1000</v>
      </c>
      <c r="K4226" t="s">
        <v>307</v>
      </c>
      <c r="L4226" t="s">
        <v>376</v>
      </c>
      <c r="M4226" t="s">
        <v>305</v>
      </c>
      <c r="N4226" t="str">
        <f>_xlfn.IFNA(INDEX('[1]Unit _Table'!B:B, MATCH(H4226, '[1]Unit _Table'!A3034:A4033)), "")</f>
        <v/>
      </c>
      <c r="O4226" t="s">
        <v>8</v>
      </c>
      <c r="S4226" t="b">
        <v>0</v>
      </c>
    </row>
    <row r="4227" spans="1:19">
      <c r="A4227" s="1">
        <v>4225</v>
      </c>
      <c r="B4227" t="s">
        <v>21</v>
      </c>
      <c r="C4227" t="s">
        <v>204</v>
      </c>
      <c r="D4227" t="s">
        <v>330</v>
      </c>
      <c r="E4227" t="s">
        <v>501</v>
      </c>
      <c r="F4227" t="s">
        <v>500</v>
      </c>
      <c r="H4227" t="s">
        <v>383</v>
      </c>
      <c r="I4227">
        <v>1000</v>
      </c>
      <c r="K4227" t="s">
        <v>382</v>
      </c>
      <c r="L4227" t="s">
        <v>306</v>
      </c>
      <c r="M4227" t="s">
        <v>380</v>
      </c>
      <c r="N4227" t="str">
        <f>_xlfn.IFNA(INDEX('[1]Unit _Table'!B:B, MATCH(H4227, '[1]Unit _Table'!$A$1:$A$1000)), "")</f>
        <v>fahrenheit</v>
      </c>
      <c r="O4227" t="s">
        <v>8</v>
      </c>
      <c r="S4227" t="b">
        <v>1</v>
      </c>
    </row>
    <row r="4228" spans="1:19">
      <c r="A4228" s="1">
        <v>4226</v>
      </c>
      <c r="B4228" t="s">
        <v>21</v>
      </c>
      <c r="C4228" t="s">
        <v>205</v>
      </c>
      <c r="D4228" t="s">
        <v>330</v>
      </c>
      <c r="E4228" t="s">
        <v>501</v>
      </c>
      <c r="F4228" t="s">
        <v>500</v>
      </c>
      <c r="I4228">
        <v>1000</v>
      </c>
      <c r="K4228" t="s">
        <v>307</v>
      </c>
      <c r="L4228" t="s">
        <v>306</v>
      </c>
      <c r="M4228" t="s">
        <v>305</v>
      </c>
      <c r="N4228" t="str">
        <f>_xlfn.IFNA(INDEX('[1]Unit _Table'!B:B, MATCH(H4228, '[1]Unit _Table'!A3136:A4135)), "")</f>
        <v/>
      </c>
      <c r="O4228" t="s">
        <v>8</v>
      </c>
      <c r="S4228" t="b">
        <v>0</v>
      </c>
    </row>
    <row r="4229" spans="1:19">
      <c r="A4229" s="1">
        <v>4227</v>
      </c>
      <c r="B4229" t="s">
        <v>105</v>
      </c>
      <c r="C4229" t="s">
        <v>206</v>
      </c>
      <c r="D4229" t="s">
        <v>330</v>
      </c>
      <c r="E4229" t="s">
        <v>501</v>
      </c>
      <c r="F4229" t="s">
        <v>500</v>
      </c>
      <c r="H4229" t="s">
        <v>383</v>
      </c>
      <c r="I4229">
        <v>1000</v>
      </c>
      <c r="K4229" t="s">
        <v>451</v>
      </c>
      <c r="L4229" t="s">
        <v>423</v>
      </c>
      <c r="M4229" t="s">
        <v>380</v>
      </c>
      <c r="N4229" t="str">
        <f>_xlfn.IFNA(INDEX('[1]Unit _Table'!B:B, MATCH(H4229, '[1]Unit _Table'!$A$1:$A$1000)), "")</f>
        <v>fahrenheit</v>
      </c>
      <c r="O4229" t="s">
        <v>8</v>
      </c>
      <c r="S4229" t="b">
        <v>1</v>
      </c>
    </row>
    <row r="4230" spans="1:19">
      <c r="A4230" s="1">
        <v>4228</v>
      </c>
      <c r="B4230" t="s">
        <v>105</v>
      </c>
      <c r="C4230" t="s">
        <v>207</v>
      </c>
      <c r="D4230" t="s">
        <v>330</v>
      </c>
      <c r="E4230" t="s">
        <v>501</v>
      </c>
      <c r="F4230" t="s">
        <v>500</v>
      </c>
      <c r="H4230" t="s">
        <v>383</v>
      </c>
      <c r="I4230">
        <v>1000</v>
      </c>
      <c r="K4230" t="s">
        <v>450</v>
      </c>
      <c r="L4230" t="s">
        <v>306</v>
      </c>
      <c r="M4230" t="s">
        <v>380</v>
      </c>
      <c r="N4230" t="str">
        <f>_xlfn.IFNA(INDEX('[1]Unit _Table'!B:B, MATCH(H4230, '[1]Unit _Table'!$A$1:$A$1000)), "")</f>
        <v>fahrenheit</v>
      </c>
      <c r="O4230" t="s">
        <v>8</v>
      </c>
      <c r="S4230" t="b">
        <v>1</v>
      </c>
    </row>
    <row r="4231" spans="1:19">
      <c r="A4231" s="1">
        <v>4229</v>
      </c>
      <c r="B4231" t="s">
        <v>105</v>
      </c>
      <c r="C4231" t="s">
        <v>219</v>
      </c>
      <c r="D4231" t="s">
        <v>330</v>
      </c>
      <c r="E4231" t="s">
        <v>501</v>
      </c>
      <c r="F4231" t="s">
        <v>500</v>
      </c>
      <c r="H4231" t="s">
        <v>383</v>
      </c>
      <c r="I4231">
        <v>1000</v>
      </c>
      <c r="K4231" t="s">
        <v>449</v>
      </c>
      <c r="L4231" t="s">
        <v>306</v>
      </c>
      <c r="M4231" t="s">
        <v>380</v>
      </c>
      <c r="N4231" t="str">
        <f>_xlfn.IFNA(INDEX('[1]Unit _Table'!B:B, MATCH(H4231, '[1]Unit _Table'!$A$1:$A$1000)), "")</f>
        <v>fahrenheit</v>
      </c>
      <c r="O4231" t="s">
        <v>8</v>
      </c>
      <c r="S4231" t="b">
        <v>0</v>
      </c>
    </row>
    <row r="4232" spans="1:19">
      <c r="A4232" s="1">
        <v>4230</v>
      </c>
      <c r="B4232" t="s">
        <v>105</v>
      </c>
      <c r="C4232" t="s">
        <v>220</v>
      </c>
      <c r="D4232" t="s">
        <v>330</v>
      </c>
      <c r="E4232" t="s">
        <v>501</v>
      </c>
      <c r="F4232" t="s">
        <v>500</v>
      </c>
      <c r="H4232" t="s">
        <v>383</v>
      </c>
      <c r="I4232">
        <v>1000</v>
      </c>
      <c r="K4232" t="s">
        <v>449</v>
      </c>
      <c r="L4232" t="s">
        <v>306</v>
      </c>
      <c r="M4232" t="s">
        <v>380</v>
      </c>
      <c r="N4232" t="str">
        <f>_xlfn.IFNA(INDEX('[1]Unit _Table'!B:B, MATCH(H4232, '[1]Unit _Table'!$A$1:$A$1000)), "")</f>
        <v>fahrenheit</v>
      </c>
      <c r="O4232" t="s">
        <v>8</v>
      </c>
      <c r="S4232" t="b">
        <v>0</v>
      </c>
    </row>
    <row r="4233" spans="1:19">
      <c r="A4233" s="1">
        <v>4231</v>
      </c>
      <c r="B4233" t="s">
        <v>105</v>
      </c>
      <c r="C4233" t="s">
        <v>209</v>
      </c>
      <c r="D4233" t="s">
        <v>330</v>
      </c>
      <c r="E4233" t="s">
        <v>501</v>
      </c>
      <c r="F4233" t="s">
        <v>500</v>
      </c>
      <c r="I4233">
        <v>1000</v>
      </c>
      <c r="K4233" t="s">
        <v>375</v>
      </c>
      <c r="L4233" t="s">
        <v>299</v>
      </c>
      <c r="M4233" t="s">
        <v>305</v>
      </c>
      <c r="N4233" t="str">
        <f>_xlfn.IFNA(INDEX('[1]Unit _Table'!B:B, MATCH(H4233, '[1]Unit _Table'!A3085:A4084)), "")</f>
        <v/>
      </c>
      <c r="O4233" t="s">
        <v>8</v>
      </c>
      <c r="S4233" t="b">
        <v>0</v>
      </c>
    </row>
    <row r="4234" spans="1:19">
      <c r="A4234" s="1">
        <v>4232</v>
      </c>
      <c r="B4234" t="s">
        <v>108</v>
      </c>
      <c r="C4234" t="s">
        <v>210</v>
      </c>
      <c r="D4234" t="s">
        <v>330</v>
      </c>
      <c r="E4234" t="s">
        <v>501</v>
      </c>
      <c r="F4234" t="s">
        <v>500</v>
      </c>
      <c r="I4234">
        <v>1000</v>
      </c>
      <c r="K4234" t="s">
        <v>381</v>
      </c>
      <c r="L4234" t="s">
        <v>306</v>
      </c>
      <c r="M4234" t="s">
        <v>380</v>
      </c>
      <c r="N4234" t="str">
        <f>_xlfn.IFNA(INDEX('[1]Unit _Table'!B:B, MATCH(H4234, '[1]Unit _Table'!A2574:A3573)), "")</f>
        <v/>
      </c>
      <c r="O4234" t="s">
        <v>8</v>
      </c>
      <c r="S4234" t="b">
        <v>1</v>
      </c>
    </row>
    <row r="4235" spans="1:19">
      <c r="A4235" s="1">
        <v>4233</v>
      </c>
      <c r="B4235" t="s">
        <v>108</v>
      </c>
      <c r="C4235" t="s">
        <v>420</v>
      </c>
      <c r="D4235" t="s">
        <v>330</v>
      </c>
      <c r="E4235" t="s">
        <v>501</v>
      </c>
      <c r="F4235" t="s">
        <v>500</v>
      </c>
      <c r="I4235">
        <v>1000</v>
      </c>
      <c r="K4235" t="s">
        <v>419</v>
      </c>
      <c r="L4235" t="s">
        <v>306</v>
      </c>
      <c r="M4235" t="s">
        <v>305</v>
      </c>
      <c r="N4235" t="str">
        <f>_xlfn.IFNA(INDEX('[1]Unit _Table'!B:B, MATCH(H4235, '[1]Unit _Table'!A1743:A2742)), "")</f>
        <v/>
      </c>
      <c r="O4235" t="s">
        <v>8</v>
      </c>
      <c r="S4235" t="b">
        <v>1</v>
      </c>
    </row>
    <row r="4236" spans="1:19">
      <c r="A4236" s="1">
        <v>4234</v>
      </c>
      <c r="B4236" t="s">
        <v>108</v>
      </c>
      <c r="C4236" t="s">
        <v>211</v>
      </c>
      <c r="D4236" t="s">
        <v>330</v>
      </c>
      <c r="E4236" t="s">
        <v>501</v>
      </c>
      <c r="F4236" t="s">
        <v>500</v>
      </c>
      <c r="I4236">
        <v>1000</v>
      </c>
      <c r="K4236" t="s">
        <v>377</v>
      </c>
      <c r="L4236" t="s">
        <v>306</v>
      </c>
      <c r="M4236" t="s">
        <v>305</v>
      </c>
      <c r="N4236" t="str">
        <f>_xlfn.IFNA(INDEX('[1]Unit _Table'!B:B, MATCH(H4236, '[1]Unit _Table'!A2965:A3964)), "")</f>
        <v/>
      </c>
      <c r="O4236" t="s">
        <v>8</v>
      </c>
      <c r="S4236" t="b">
        <v>1</v>
      </c>
    </row>
    <row r="4237" spans="1:19">
      <c r="A4237" s="1">
        <v>4235</v>
      </c>
      <c r="B4237" t="s">
        <v>31</v>
      </c>
      <c r="C4237" t="s">
        <v>32</v>
      </c>
      <c r="D4237" t="s">
        <v>330</v>
      </c>
      <c r="F4237" t="s">
        <v>308</v>
      </c>
      <c r="I4237" t="e">
        <f>IF(Table13[[#This Row],[Measurement_Kind]]="number", 1000, IF(Table13[[#This Row],[Measurement_Kind]]=OR("boolean", "str"), 1, "N/A"))</f>
        <v>#VALUE!</v>
      </c>
      <c r="N4237" t="str">
        <f>_xlfn.IFNA(INDEX('[1]Unit _Table'!B:B, MATCH(H4237, '[1]Unit _Table'!A:A)), "")</f>
        <v/>
      </c>
      <c r="O4237" t="s">
        <v>8</v>
      </c>
      <c r="S4237" t="b">
        <v>0</v>
      </c>
    </row>
    <row r="4238" spans="1:19">
      <c r="A4238" s="1">
        <v>4236</v>
      </c>
      <c r="B4238" t="s">
        <v>31</v>
      </c>
      <c r="C4238" t="s">
        <v>753</v>
      </c>
      <c r="D4238" t="s">
        <v>330</v>
      </c>
      <c r="F4238" t="s">
        <v>308</v>
      </c>
      <c r="I4238" t="e">
        <f>IF(Table13[[#This Row],[Measurement_Kind]]="number", 1000, IF(Table13[[#This Row],[Measurement_Kind]]=OR("boolean", "str"), 1, "N/A"))</f>
        <v>#VALUE!</v>
      </c>
      <c r="N4238" t="str">
        <f>_xlfn.IFNA(INDEX('[1]Unit _Table'!B:B, MATCH(H4238, '[1]Unit _Table'!A:A)), "")</f>
        <v/>
      </c>
      <c r="O4238" t="s">
        <v>8</v>
      </c>
      <c r="S4238" t="b">
        <v>0</v>
      </c>
    </row>
    <row r="4239" spans="1:19">
      <c r="A4239" s="1">
        <v>4237</v>
      </c>
      <c r="B4239" t="s">
        <v>111</v>
      </c>
      <c r="C4239" t="s">
        <v>112</v>
      </c>
      <c r="D4239" t="s">
        <v>330</v>
      </c>
      <c r="F4239" t="s">
        <v>308</v>
      </c>
      <c r="I4239" t="e">
        <f>IF(Table13[[#This Row],[Measurement_Kind]]="number", 1000, IF(Table13[[#This Row],[Measurement_Kind]]=OR("boolean", "str"), 1, "N/A"))</f>
        <v>#VALUE!</v>
      </c>
      <c r="N4239" t="str">
        <f>_xlfn.IFNA(INDEX('[1]Unit _Table'!B:B, MATCH(H4239, '[1]Unit _Table'!A:A)), "")</f>
        <v/>
      </c>
      <c r="O4239" t="s">
        <v>8</v>
      </c>
      <c r="S4239" t="b">
        <v>0</v>
      </c>
    </row>
    <row r="4240" spans="1:19">
      <c r="A4240" s="1">
        <v>4238</v>
      </c>
      <c r="B4240" t="s">
        <v>111</v>
      </c>
      <c r="C4240" t="s">
        <v>113</v>
      </c>
      <c r="D4240" t="s">
        <v>330</v>
      </c>
      <c r="F4240" t="s">
        <v>308</v>
      </c>
      <c r="I4240" t="e">
        <f>IF(Table13[[#This Row],[Measurement_Kind]]="number", 1000, IF(Table13[[#This Row],[Measurement_Kind]]=OR("boolean", "str"), 1, "N/A"))</f>
        <v>#VALUE!</v>
      </c>
      <c r="N4240" t="str">
        <f>_xlfn.IFNA(INDEX('[1]Unit _Table'!B:B, MATCH(H4240, '[1]Unit _Table'!A:A)), "")</f>
        <v/>
      </c>
      <c r="O4240" t="s">
        <v>8</v>
      </c>
      <c r="S4240" t="b">
        <v>0</v>
      </c>
    </row>
    <row r="4241" spans="1:19">
      <c r="A4241" s="1">
        <v>4239</v>
      </c>
      <c r="B4241" t="s">
        <v>33</v>
      </c>
      <c r="C4241" t="s">
        <v>213</v>
      </c>
      <c r="D4241" t="s">
        <v>330</v>
      </c>
      <c r="F4241" t="s">
        <v>308</v>
      </c>
      <c r="I4241" t="e">
        <f>IF(Table13[[#This Row],[Measurement_Kind]]="number", 1000, IF(Table13[[#This Row],[Measurement_Kind]]=OR("boolean", "str"), 1, "N/A"))</f>
        <v>#VALUE!</v>
      </c>
      <c r="L4241" t="s">
        <v>306</v>
      </c>
      <c r="M4241" t="s">
        <v>305</v>
      </c>
      <c r="N4241" t="str">
        <f>_xlfn.IFNA(INDEX('[1]Unit _Table'!B:B, MATCH(H4241, '[1]Unit _Table'!A:A)), "")</f>
        <v/>
      </c>
      <c r="O4241" t="s">
        <v>8</v>
      </c>
      <c r="S4241" t="b">
        <v>0</v>
      </c>
    </row>
    <row r="4242" spans="1:19">
      <c r="A4242" s="1">
        <v>4240</v>
      </c>
      <c r="B4242" t="s">
        <v>33</v>
      </c>
      <c r="C4242" t="s">
        <v>214</v>
      </c>
      <c r="D4242" t="s">
        <v>330</v>
      </c>
      <c r="F4242" t="s">
        <v>308</v>
      </c>
      <c r="I4242">
        <v>1</v>
      </c>
      <c r="M4242" t="s">
        <v>305</v>
      </c>
      <c r="N4242" t="str">
        <f>_xlfn.IFNA(INDEX('[1]Unit _Table'!B:B, MATCH(H4242, '[1]Unit _Table'!A:A)), "")</f>
        <v/>
      </c>
      <c r="O4242" t="s">
        <v>8</v>
      </c>
      <c r="S4242" t="b">
        <v>0</v>
      </c>
    </row>
    <row r="4243" spans="1:19">
      <c r="A4243" s="1">
        <v>4241</v>
      </c>
      <c r="B4243" t="s">
        <v>33</v>
      </c>
      <c r="C4243" t="s">
        <v>566</v>
      </c>
      <c r="D4243" t="s">
        <v>330</v>
      </c>
      <c r="F4243" t="s">
        <v>308</v>
      </c>
      <c r="I4243">
        <v>1</v>
      </c>
      <c r="M4243" t="s">
        <v>305</v>
      </c>
      <c r="N4243" t="str">
        <f>_xlfn.IFNA(INDEX('[1]Unit _Table'!B:B, MATCH(H4243, '[1]Unit _Table'!A:A)), "")</f>
        <v/>
      </c>
      <c r="O4243" t="s">
        <v>8</v>
      </c>
      <c r="S4243" t="b">
        <v>0</v>
      </c>
    </row>
    <row r="4244" spans="1:19">
      <c r="A4244" s="1">
        <v>4242</v>
      </c>
      <c r="B4244" t="s">
        <v>33</v>
      </c>
      <c r="C4244" t="s">
        <v>216</v>
      </c>
      <c r="D4244" t="s">
        <v>330</v>
      </c>
      <c r="F4244" t="s">
        <v>308</v>
      </c>
      <c r="I4244">
        <v>1</v>
      </c>
      <c r="M4244" t="s">
        <v>305</v>
      </c>
      <c r="N4244" t="str">
        <f>_xlfn.IFNA(INDEX('[1]Unit _Table'!B:B, MATCH(H4244, '[1]Unit _Table'!A:A)), "")</f>
        <v/>
      </c>
      <c r="O4244" t="s">
        <v>8</v>
      </c>
      <c r="S4244" t="b">
        <v>0</v>
      </c>
    </row>
    <row r="4245" spans="1:19">
      <c r="A4245" s="1">
        <v>4243</v>
      </c>
      <c r="B4245" t="s">
        <v>33</v>
      </c>
      <c r="C4245" t="s">
        <v>34</v>
      </c>
      <c r="D4245" t="s">
        <v>330</v>
      </c>
      <c r="F4245" t="s">
        <v>308</v>
      </c>
      <c r="I4245" t="e">
        <f>IF(Table13[[#This Row],[Measurement_Kind]]="number", 1000, IF(Table13[[#This Row],[Measurement_Kind]]=OR("boolean", "str"), 1, "N/A"))</f>
        <v>#VALUE!</v>
      </c>
      <c r="N4245" t="str">
        <f>_xlfn.IFNA(INDEX('[1]Unit _Table'!B:B, MATCH(H4245, '[1]Unit _Table'!A:A)), "")</f>
        <v/>
      </c>
      <c r="O4245" t="s">
        <v>8</v>
      </c>
      <c r="S4245" t="b">
        <v>0</v>
      </c>
    </row>
    <row r="4246" spans="1:19">
      <c r="A4246" s="1">
        <v>4244</v>
      </c>
      <c r="B4246" t="s">
        <v>33</v>
      </c>
      <c r="C4246" t="s">
        <v>38</v>
      </c>
      <c r="D4246" t="s">
        <v>330</v>
      </c>
      <c r="F4246" t="s">
        <v>308</v>
      </c>
      <c r="I4246" t="e">
        <f>IF(Table13[[#This Row],[Measurement_Kind]]="number", 1000, IF(Table13[[#This Row],[Measurement_Kind]]=OR("boolean", "str"), 1, "N/A"))</f>
        <v>#VALUE!</v>
      </c>
      <c r="N4246" t="str">
        <f>_xlfn.IFNA(INDEX('[1]Unit _Table'!B:B, MATCH(H4246, '[1]Unit _Table'!A:A)), "")</f>
        <v/>
      </c>
      <c r="O4246" t="s">
        <v>8</v>
      </c>
      <c r="S4246" t="b">
        <v>0</v>
      </c>
    </row>
    <row r="4247" spans="1:19">
      <c r="A4247" s="1">
        <v>4245</v>
      </c>
      <c r="B4247" t="s">
        <v>33</v>
      </c>
      <c r="C4247" t="s">
        <v>215</v>
      </c>
      <c r="D4247" t="s">
        <v>330</v>
      </c>
      <c r="F4247" t="s">
        <v>308</v>
      </c>
      <c r="I4247">
        <v>1</v>
      </c>
      <c r="M4247" t="s">
        <v>305</v>
      </c>
      <c r="N4247" t="str">
        <f>_xlfn.IFNA(INDEX('[1]Unit _Table'!B:B, MATCH(H4247, '[1]Unit _Table'!A:A)), "")</f>
        <v/>
      </c>
      <c r="O4247" t="s">
        <v>8</v>
      </c>
      <c r="S4247" t="b">
        <v>0</v>
      </c>
    </row>
    <row r="4248" spans="1:19">
      <c r="A4248" s="1">
        <v>4246</v>
      </c>
      <c r="B4248" t="s">
        <v>33</v>
      </c>
      <c r="C4248" t="s">
        <v>35</v>
      </c>
      <c r="D4248" t="s">
        <v>330</v>
      </c>
      <c r="F4248" t="s">
        <v>308</v>
      </c>
      <c r="I4248" t="e">
        <f>IF(Table13[[#This Row],[Measurement_Kind]]="number", 1000, IF(Table13[[#This Row],[Measurement_Kind]]=OR("boolean", "str"), 1, "N/A"))</f>
        <v>#VALUE!</v>
      </c>
      <c r="N4248" t="str">
        <f>_xlfn.IFNA(INDEX('[1]Unit _Table'!B:B, MATCH(H4248, '[1]Unit _Table'!A:A)), "")</f>
        <v/>
      </c>
      <c r="O4248" t="s">
        <v>8</v>
      </c>
      <c r="S4248" t="b">
        <v>0</v>
      </c>
    </row>
    <row r="4249" spans="1:19">
      <c r="A4249" s="1">
        <v>4247</v>
      </c>
      <c r="B4249" t="s">
        <v>33</v>
      </c>
      <c r="C4249" t="s">
        <v>479</v>
      </c>
      <c r="D4249" t="s">
        <v>330</v>
      </c>
      <c r="F4249" t="s">
        <v>308</v>
      </c>
      <c r="I4249" t="e">
        <f>IF(Table13[[#This Row],[Measurement_Kind]]="number", 1000, IF(Table13[[#This Row],[Measurement_Kind]]=OR("boolean", "str"), 1, "N/A"))</f>
        <v>#VALUE!</v>
      </c>
      <c r="N4249" t="str">
        <f>_xlfn.IFNA(INDEX('[1]Unit _Table'!B:B, MATCH(H4249, '[1]Unit _Table'!A:A)), "")</f>
        <v/>
      </c>
      <c r="O4249" t="s">
        <v>8</v>
      </c>
      <c r="S4249" t="b">
        <v>0</v>
      </c>
    </row>
    <row r="4250" spans="1:19">
      <c r="A4250" s="1">
        <v>4248</v>
      </c>
      <c r="B4250" t="s">
        <v>45</v>
      </c>
      <c r="C4250" t="s">
        <v>47</v>
      </c>
      <c r="D4250" t="s">
        <v>330</v>
      </c>
      <c r="F4250" t="s">
        <v>308</v>
      </c>
      <c r="I4250" t="e">
        <f>IF(Table13[[#This Row],[Measurement_Kind]]="number", 1000, IF(Table13[[#This Row],[Measurement_Kind]]=OR("boolean", "str"), 1, "N/A"))</f>
        <v>#VALUE!</v>
      </c>
      <c r="N4250" t="str">
        <f>_xlfn.IFNA(INDEX('[1]Unit _Table'!B:B, MATCH(H4250, '[1]Unit _Table'!A:A)), "")</f>
        <v/>
      </c>
      <c r="O4250" t="s">
        <v>8</v>
      </c>
      <c r="S4250" t="b">
        <v>0</v>
      </c>
    </row>
    <row r="4251" spans="1:19">
      <c r="A4251" s="1">
        <v>4249</v>
      </c>
      <c r="B4251" t="s">
        <v>45</v>
      </c>
      <c r="C4251" t="s">
        <v>48</v>
      </c>
      <c r="D4251" t="s">
        <v>330</v>
      </c>
      <c r="F4251" t="s">
        <v>308</v>
      </c>
      <c r="I4251" t="e">
        <f>IF(Table13[[#This Row],[Measurement_Kind]]="number", 1000, IF(Table13[[#This Row],[Measurement_Kind]]=OR("boolean", "str"), 1, "N/A"))</f>
        <v>#VALUE!</v>
      </c>
      <c r="N4251" t="str">
        <f>_xlfn.IFNA(INDEX('[1]Unit _Table'!B:B, MATCH(H4251, '[1]Unit _Table'!A:A)), "")</f>
        <v/>
      </c>
      <c r="O4251" t="s">
        <v>8</v>
      </c>
      <c r="S4251" t="b">
        <v>0</v>
      </c>
    </row>
    <row r="4252" spans="1:19">
      <c r="A4252" s="1">
        <v>4250</v>
      </c>
      <c r="B4252" t="s">
        <v>45</v>
      </c>
      <c r="C4252" t="s">
        <v>49</v>
      </c>
      <c r="D4252" t="s">
        <v>330</v>
      </c>
      <c r="F4252" t="s">
        <v>308</v>
      </c>
      <c r="I4252" t="e">
        <f>IF(Table13[[#This Row],[Measurement_Kind]]="number", 1000, IF(Table13[[#This Row],[Measurement_Kind]]=OR("boolean", "str"), 1, "N/A"))</f>
        <v>#VALUE!</v>
      </c>
      <c r="N4252" t="str">
        <f>_xlfn.IFNA(INDEX('[1]Unit _Table'!B:B, MATCH(H4252, '[1]Unit _Table'!A:A)), "")</f>
        <v/>
      </c>
      <c r="O4252" t="s">
        <v>8</v>
      </c>
      <c r="S4252" t="b">
        <v>0</v>
      </c>
    </row>
    <row r="4253" spans="1:19">
      <c r="A4253" s="1">
        <v>4251</v>
      </c>
      <c r="B4253" t="s">
        <v>45</v>
      </c>
      <c r="C4253" t="s">
        <v>50</v>
      </c>
      <c r="D4253" t="s">
        <v>330</v>
      </c>
      <c r="F4253" t="s">
        <v>308</v>
      </c>
      <c r="I4253" t="e">
        <f>IF(Table13[[#This Row],[Measurement_Kind]]="number", 1000, IF(Table13[[#This Row],[Measurement_Kind]]=OR("boolean", "str"), 1, "N/A"))</f>
        <v>#VALUE!</v>
      </c>
      <c r="N4253" t="str">
        <f>_xlfn.IFNA(INDEX('[1]Unit _Table'!B:B, MATCH(H4253, '[1]Unit _Table'!A:A)), "")</f>
        <v/>
      </c>
      <c r="O4253" t="s">
        <v>8</v>
      </c>
      <c r="S4253" t="b">
        <v>0</v>
      </c>
    </row>
    <row r="4254" spans="1:19">
      <c r="A4254" s="1">
        <v>4252</v>
      </c>
      <c r="B4254" t="s">
        <v>45</v>
      </c>
      <c r="C4254" t="s">
        <v>52</v>
      </c>
      <c r="D4254" t="s">
        <v>330</v>
      </c>
      <c r="F4254" t="s">
        <v>308</v>
      </c>
      <c r="I4254" t="e">
        <f>IF(Table13[[#This Row],[Measurement_Kind]]="number", 1000, IF(Table13[[#This Row],[Measurement_Kind]]=OR("boolean", "str"), 1, "N/A"))</f>
        <v>#VALUE!</v>
      </c>
      <c r="N4254" t="str">
        <f>_xlfn.IFNA(INDEX('[1]Unit _Table'!B:B, MATCH(H4254, '[1]Unit _Table'!A:A)), "")</f>
        <v/>
      </c>
      <c r="O4254" t="s">
        <v>8</v>
      </c>
      <c r="S4254" t="b">
        <v>0</v>
      </c>
    </row>
    <row r="4255" spans="1:19">
      <c r="A4255" s="1">
        <v>4253</v>
      </c>
      <c r="B4255" t="s">
        <v>45</v>
      </c>
      <c r="C4255" t="s">
        <v>53</v>
      </c>
      <c r="D4255" t="s">
        <v>330</v>
      </c>
      <c r="F4255" t="s">
        <v>308</v>
      </c>
      <c r="I4255" t="e">
        <f>IF(Table13[[#This Row],[Measurement_Kind]]="number", 1000, IF(Table13[[#This Row],[Measurement_Kind]]=OR("boolean", "str"), 1, "N/A"))</f>
        <v>#VALUE!</v>
      </c>
      <c r="N4255" t="str">
        <f>_xlfn.IFNA(INDEX('[1]Unit _Table'!B:B, MATCH(H4255, '[1]Unit _Table'!A:A)), "")</f>
        <v/>
      </c>
      <c r="O4255" t="s">
        <v>8</v>
      </c>
      <c r="S4255" t="b">
        <v>0</v>
      </c>
    </row>
    <row r="4256" spans="1:19">
      <c r="A4256" s="1">
        <v>4254</v>
      </c>
      <c r="B4256" t="s">
        <v>45</v>
      </c>
      <c r="C4256" t="s">
        <v>54</v>
      </c>
      <c r="D4256" t="s">
        <v>330</v>
      </c>
      <c r="F4256" t="s">
        <v>308</v>
      </c>
      <c r="I4256" t="e">
        <f>IF(Table13[[#This Row],[Measurement_Kind]]="number", 1000, IF(Table13[[#This Row],[Measurement_Kind]]=OR("boolean", "str"), 1, "N/A"))</f>
        <v>#VALUE!</v>
      </c>
      <c r="N4256" t="str">
        <f>_xlfn.IFNA(INDEX('[1]Unit _Table'!B:B, MATCH(H4256, '[1]Unit _Table'!A:A)), "")</f>
        <v/>
      </c>
      <c r="O4256" t="s">
        <v>8</v>
      </c>
      <c r="S4256" t="b">
        <v>0</v>
      </c>
    </row>
    <row r="4257" spans="1:19">
      <c r="A4257" s="1">
        <v>4255</v>
      </c>
      <c r="B4257" t="s">
        <v>45</v>
      </c>
      <c r="C4257" t="s">
        <v>55</v>
      </c>
      <c r="D4257" t="s">
        <v>330</v>
      </c>
      <c r="F4257" t="s">
        <v>308</v>
      </c>
      <c r="I4257" t="e">
        <f>IF(Table13[[#This Row],[Measurement_Kind]]="number", 1000, IF(Table13[[#This Row],[Measurement_Kind]]=OR("boolean", "str"), 1, "N/A"))</f>
        <v>#VALUE!</v>
      </c>
      <c r="N4257" t="str">
        <f>_xlfn.IFNA(INDEX('[1]Unit _Table'!B:B, MATCH(H4257, '[1]Unit _Table'!A:A)), "")</f>
        <v/>
      </c>
      <c r="O4257" t="s">
        <v>8</v>
      </c>
      <c r="S4257" t="b">
        <v>0</v>
      </c>
    </row>
    <row r="4258" spans="1:19">
      <c r="A4258" s="1">
        <v>4256</v>
      </c>
      <c r="B4258" t="s">
        <v>45</v>
      </c>
      <c r="C4258" t="s">
        <v>56</v>
      </c>
      <c r="D4258" t="s">
        <v>330</v>
      </c>
      <c r="F4258" t="s">
        <v>308</v>
      </c>
      <c r="I4258" t="e">
        <f>IF(Table13[[#This Row],[Measurement_Kind]]="number", 1000, IF(Table13[[#This Row],[Measurement_Kind]]=OR("boolean", "str"), 1, "N/A"))</f>
        <v>#VALUE!</v>
      </c>
      <c r="N4258" t="str">
        <f>_xlfn.IFNA(INDEX('[1]Unit _Table'!B:B, MATCH(H4258, '[1]Unit _Table'!A:A)), "")</f>
        <v/>
      </c>
      <c r="O4258" t="s">
        <v>8</v>
      </c>
      <c r="S4258" t="b">
        <v>0</v>
      </c>
    </row>
    <row r="4259" spans="1:19">
      <c r="A4259" s="1">
        <v>4257</v>
      </c>
      <c r="B4259" t="s">
        <v>45</v>
      </c>
      <c r="C4259" t="s">
        <v>57</v>
      </c>
      <c r="D4259" t="s">
        <v>330</v>
      </c>
      <c r="F4259" t="s">
        <v>308</v>
      </c>
      <c r="I4259" t="e">
        <f>IF(Table13[[#This Row],[Measurement_Kind]]="number", 1000, IF(Table13[[#This Row],[Measurement_Kind]]=OR("boolean", "str"), 1, "N/A"))</f>
        <v>#VALUE!</v>
      </c>
      <c r="N4259" t="str">
        <f>_xlfn.IFNA(INDEX('[1]Unit _Table'!B:B, MATCH(H4259, '[1]Unit _Table'!A:A)), "")</f>
        <v/>
      </c>
      <c r="O4259" t="s">
        <v>8</v>
      </c>
      <c r="S4259" t="b">
        <v>0</v>
      </c>
    </row>
    <row r="4260" spans="1:19">
      <c r="A4260" s="1">
        <v>4258</v>
      </c>
      <c r="B4260" t="s">
        <v>45</v>
      </c>
      <c r="C4260" t="s">
        <v>58</v>
      </c>
      <c r="D4260" t="s">
        <v>330</v>
      </c>
      <c r="F4260" t="s">
        <v>308</v>
      </c>
      <c r="I4260" t="e">
        <f>IF(Table13[[#This Row],[Measurement_Kind]]="number", 1000, IF(Table13[[#This Row],[Measurement_Kind]]=OR("boolean", "str"), 1, "N/A"))</f>
        <v>#VALUE!</v>
      </c>
      <c r="N4260" t="str">
        <f>_xlfn.IFNA(INDEX('[1]Unit _Table'!B:B, MATCH(H4260, '[1]Unit _Table'!A:A)), "")</f>
        <v/>
      </c>
      <c r="O4260" t="s">
        <v>8</v>
      </c>
      <c r="S4260" t="b">
        <v>0</v>
      </c>
    </row>
    <row r="4261" spans="1:19">
      <c r="A4261" s="1">
        <v>4259</v>
      </c>
      <c r="B4261" t="s">
        <v>45</v>
      </c>
      <c r="C4261" t="s">
        <v>59</v>
      </c>
      <c r="D4261" t="s">
        <v>330</v>
      </c>
      <c r="F4261" t="s">
        <v>308</v>
      </c>
      <c r="I4261" t="e">
        <f>IF(Table13[[#This Row],[Measurement_Kind]]="number", 1000, IF(Table13[[#This Row],[Measurement_Kind]]=OR("boolean", "str"), 1, "N/A"))</f>
        <v>#VALUE!</v>
      </c>
      <c r="N4261" t="str">
        <f>_xlfn.IFNA(INDEX('[1]Unit _Table'!B:B, MATCH(H4261, '[1]Unit _Table'!A:A)), "")</f>
        <v/>
      </c>
      <c r="O4261" t="s">
        <v>8</v>
      </c>
      <c r="S4261" t="b">
        <v>0</v>
      </c>
    </row>
    <row r="4262" spans="1:19">
      <c r="A4262" s="1">
        <v>4260</v>
      </c>
      <c r="B4262" t="s">
        <v>45</v>
      </c>
      <c r="C4262" t="s">
        <v>60</v>
      </c>
      <c r="D4262" t="s">
        <v>330</v>
      </c>
      <c r="F4262" t="s">
        <v>308</v>
      </c>
      <c r="I4262" t="e">
        <f>IF(Table13[[#This Row],[Measurement_Kind]]="number", 1000, IF(Table13[[#This Row],[Measurement_Kind]]=OR("boolean", "str"), 1, "N/A"))</f>
        <v>#VALUE!</v>
      </c>
      <c r="N4262" t="str">
        <f>_xlfn.IFNA(INDEX('[1]Unit _Table'!B:B, MATCH(H4262, '[1]Unit _Table'!A:A)), "")</f>
        <v/>
      </c>
      <c r="O4262" t="s">
        <v>8</v>
      </c>
      <c r="S4262" t="b">
        <v>0</v>
      </c>
    </row>
    <row r="4263" spans="1:19">
      <c r="A4263" s="1">
        <v>4261</v>
      </c>
      <c r="B4263" t="s">
        <v>45</v>
      </c>
      <c r="C4263" t="s">
        <v>120</v>
      </c>
      <c r="D4263" t="s">
        <v>330</v>
      </c>
      <c r="F4263" t="s">
        <v>308</v>
      </c>
      <c r="I4263" t="e">
        <f>IF(Table13[[#This Row],[Measurement_Kind]]="number", 1000, IF(Table13[[#This Row],[Measurement_Kind]]=OR("boolean", "str"), 1, "N/A"))</f>
        <v>#VALUE!</v>
      </c>
      <c r="N4263" t="str">
        <f>_xlfn.IFNA(INDEX('[1]Unit _Table'!B:B, MATCH(H4263, '[1]Unit _Table'!A:A)), "")</f>
        <v/>
      </c>
      <c r="O4263" t="s">
        <v>8</v>
      </c>
      <c r="S4263" t="b">
        <v>0</v>
      </c>
    </row>
    <row r="4264" spans="1:19">
      <c r="A4264" s="1">
        <v>4262</v>
      </c>
      <c r="B4264" t="s">
        <v>45</v>
      </c>
      <c r="C4264" t="s">
        <v>61</v>
      </c>
      <c r="D4264" t="s">
        <v>330</v>
      </c>
      <c r="F4264" t="s">
        <v>308</v>
      </c>
      <c r="I4264" t="e">
        <f>IF(Table13[[#This Row],[Measurement_Kind]]="number", 1000, IF(Table13[[#This Row],[Measurement_Kind]]=OR("boolean", "str"), 1, "N/A"))</f>
        <v>#VALUE!</v>
      </c>
      <c r="N4264" t="str">
        <f>_xlfn.IFNA(INDEX('[1]Unit _Table'!B:B, MATCH(H4264, '[1]Unit _Table'!A:A)), "")</f>
        <v/>
      </c>
      <c r="O4264" t="s">
        <v>8</v>
      </c>
      <c r="S4264" t="b">
        <v>0</v>
      </c>
    </row>
    <row r="4265" spans="1:19">
      <c r="A4265" s="1">
        <v>4263</v>
      </c>
      <c r="B4265" t="s">
        <v>45</v>
      </c>
      <c r="C4265" t="s">
        <v>62</v>
      </c>
      <c r="D4265" t="s">
        <v>330</v>
      </c>
      <c r="F4265" t="s">
        <v>308</v>
      </c>
      <c r="I4265" t="e">
        <f>IF(Table13[[#This Row],[Measurement_Kind]]="number", 1000, IF(Table13[[#This Row],[Measurement_Kind]]=OR("boolean", "str"), 1, "N/A"))</f>
        <v>#VALUE!</v>
      </c>
      <c r="N4265" t="str">
        <f>_xlfn.IFNA(INDEX('[1]Unit _Table'!B:B, MATCH(H4265, '[1]Unit _Table'!A:A)), "")</f>
        <v/>
      </c>
      <c r="O4265" t="s">
        <v>8</v>
      </c>
      <c r="S4265" t="b">
        <v>0</v>
      </c>
    </row>
    <row r="4266" spans="1:19">
      <c r="A4266" s="1">
        <v>4264</v>
      </c>
      <c r="B4266" t="s">
        <v>45</v>
      </c>
      <c r="C4266" t="s">
        <v>63</v>
      </c>
      <c r="D4266" t="s">
        <v>330</v>
      </c>
      <c r="F4266" t="s">
        <v>308</v>
      </c>
      <c r="I4266">
        <v>1</v>
      </c>
      <c r="L4266" t="s">
        <v>541</v>
      </c>
      <c r="M4266" t="s">
        <v>298</v>
      </c>
      <c r="N4266" t="str">
        <f>_xlfn.IFNA(INDEX('[1]Unit _Table'!B:B, MATCH(H4266, '[1]Unit _Table'!A:A)), "")</f>
        <v/>
      </c>
      <c r="O4266" t="s">
        <v>8</v>
      </c>
      <c r="S4266" t="b">
        <v>0</v>
      </c>
    </row>
    <row r="4267" spans="1:19">
      <c r="A4267" s="1">
        <v>4265</v>
      </c>
      <c r="B4267" t="s">
        <v>45</v>
      </c>
      <c r="C4267" t="s">
        <v>65</v>
      </c>
      <c r="D4267" t="s">
        <v>330</v>
      </c>
      <c r="F4267" t="s">
        <v>308</v>
      </c>
      <c r="I4267" t="e">
        <f>IF(Table13[[#This Row],[Measurement_Kind]]="number", 1000, IF(Table13[[#This Row],[Measurement_Kind]]=OR("boolean", "str"), 1, "N/A"))</f>
        <v>#VALUE!</v>
      </c>
      <c r="N4267" t="str">
        <f>_xlfn.IFNA(INDEX('[1]Unit _Table'!B:B, MATCH(H4267, '[1]Unit _Table'!A:A)), "")</f>
        <v/>
      </c>
      <c r="O4267" t="s">
        <v>8</v>
      </c>
      <c r="S4267" t="b">
        <v>0</v>
      </c>
    </row>
    <row r="4268" spans="1:19">
      <c r="A4268" s="1">
        <v>4266</v>
      </c>
      <c r="B4268" t="s">
        <v>45</v>
      </c>
      <c r="C4268" t="s">
        <v>66</v>
      </c>
      <c r="D4268" t="s">
        <v>330</v>
      </c>
      <c r="F4268" t="s">
        <v>308</v>
      </c>
      <c r="I4268" t="e">
        <f>IF(Table13[[#This Row],[Measurement_Kind]]="number", 1000, IF(Table13[[#This Row],[Measurement_Kind]]=OR("boolean", "str"), 1, "N/A"))</f>
        <v>#VALUE!</v>
      </c>
      <c r="N4268" t="str">
        <f>_xlfn.IFNA(INDEX('[1]Unit _Table'!B:B, MATCH(H4268, '[1]Unit _Table'!A:A)), "")</f>
        <v/>
      </c>
      <c r="O4268" t="s">
        <v>8</v>
      </c>
      <c r="S4268" t="b">
        <v>0</v>
      </c>
    </row>
    <row r="4269" spans="1:19">
      <c r="A4269" s="1">
        <v>4267</v>
      </c>
      <c r="B4269" t="s">
        <v>45</v>
      </c>
      <c r="C4269" t="s">
        <v>67</v>
      </c>
      <c r="D4269" t="s">
        <v>330</v>
      </c>
      <c r="F4269" t="s">
        <v>308</v>
      </c>
      <c r="I4269" t="e">
        <f>IF(Table13[[#This Row],[Measurement_Kind]]="number", 1000, IF(Table13[[#This Row],[Measurement_Kind]]=OR("boolean", "str"), 1, "N/A"))</f>
        <v>#VALUE!</v>
      </c>
      <c r="N4269" t="str">
        <f>_xlfn.IFNA(INDEX('[1]Unit _Table'!B:B, MATCH(H4269, '[1]Unit _Table'!A:A)), "")</f>
        <v/>
      </c>
      <c r="O4269" t="s">
        <v>8</v>
      </c>
      <c r="S4269" t="b">
        <v>0</v>
      </c>
    </row>
    <row r="4270" spans="1:19">
      <c r="A4270" s="1">
        <v>4268</v>
      </c>
      <c r="B4270" t="s">
        <v>45</v>
      </c>
      <c r="C4270" t="s">
        <v>68</v>
      </c>
      <c r="D4270" t="s">
        <v>330</v>
      </c>
      <c r="F4270" t="s">
        <v>308</v>
      </c>
      <c r="I4270" t="e">
        <f>IF(Table13[[#This Row],[Measurement_Kind]]="number", 1000, IF(Table13[[#This Row],[Measurement_Kind]]=OR("boolean", "str"), 1, "N/A"))</f>
        <v>#VALUE!</v>
      </c>
      <c r="N4270" t="str">
        <f>_xlfn.IFNA(INDEX('[1]Unit _Table'!B:B, MATCH(H4270, '[1]Unit _Table'!A:A)), "")</f>
        <v/>
      </c>
      <c r="O4270" t="s">
        <v>8</v>
      </c>
      <c r="S4270" t="b">
        <v>0</v>
      </c>
    </row>
    <row r="4271" spans="1:19">
      <c r="A4271" s="1">
        <v>4269</v>
      </c>
      <c r="B4271" t="s">
        <v>45</v>
      </c>
      <c r="C4271" t="s">
        <v>70</v>
      </c>
      <c r="D4271" t="s">
        <v>330</v>
      </c>
      <c r="F4271" t="s">
        <v>308</v>
      </c>
      <c r="I4271" t="e">
        <f>IF(Table13[[#This Row],[Measurement_Kind]]="number", 1000, IF(Table13[[#This Row],[Measurement_Kind]]=OR("boolean", "str"), 1, "N/A"))</f>
        <v>#VALUE!</v>
      </c>
      <c r="N4271" t="str">
        <f>_xlfn.IFNA(INDEX('[1]Unit _Table'!B:B, MATCH(H4271, '[1]Unit _Table'!A:A)), "")</f>
        <v/>
      </c>
      <c r="O4271" t="s">
        <v>8</v>
      </c>
      <c r="S4271" t="b">
        <v>0</v>
      </c>
    </row>
    <row r="4272" spans="1:19">
      <c r="A4272" s="1">
        <v>4270</v>
      </c>
      <c r="B4272" t="s">
        <v>45</v>
      </c>
      <c r="C4272" t="s">
        <v>71</v>
      </c>
      <c r="D4272" t="s">
        <v>330</v>
      </c>
      <c r="F4272" t="s">
        <v>308</v>
      </c>
      <c r="I4272" t="e">
        <f>IF(Table13[[#This Row],[Measurement_Kind]]="number", 1000, IF(Table13[[#This Row],[Measurement_Kind]]=OR("boolean", "str"), 1, "N/A"))</f>
        <v>#VALUE!</v>
      </c>
      <c r="N4272" t="str">
        <f>_xlfn.IFNA(INDEX('[1]Unit _Table'!B:B, MATCH(H4272, '[1]Unit _Table'!A:A)), "")</f>
        <v/>
      </c>
      <c r="O4272" t="s">
        <v>8</v>
      </c>
      <c r="S4272" t="b">
        <v>0</v>
      </c>
    </row>
    <row r="4273" spans="1:19">
      <c r="A4273" s="1">
        <v>4271</v>
      </c>
      <c r="B4273" t="s">
        <v>45</v>
      </c>
      <c r="C4273" t="s">
        <v>72</v>
      </c>
      <c r="D4273" t="s">
        <v>330</v>
      </c>
      <c r="F4273" t="s">
        <v>308</v>
      </c>
      <c r="I4273" t="e">
        <f>IF(Table13[[#This Row],[Measurement_Kind]]="number", 1000, IF(Table13[[#This Row],[Measurement_Kind]]=OR("boolean", "str"), 1, "N/A"))</f>
        <v>#VALUE!</v>
      </c>
      <c r="N4273" t="str">
        <f>_xlfn.IFNA(INDEX('[1]Unit _Table'!B:B, MATCH(H4273, '[1]Unit _Table'!A:A)), "")</f>
        <v/>
      </c>
      <c r="O4273" t="s">
        <v>8</v>
      </c>
      <c r="S4273" t="b">
        <v>0</v>
      </c>
    </row>
    <row r="4274" spans="1:19">
      <c r="A4274" s="1">
        <v>4272</v>
      </c>
      <c r="B4274" t="s">
        <v>45</v>
      </c>
      <c r="C4274" t="s">
        <v>121</v>
      </c>
      <c r="D4274" t="s">
        <v>330</v>
      </c>
      <c r="F4274" t="s">
        <v>308</v>
      </c>
      <c r="I4274" t="e">
        <f>IF(Table13[[#This Row],[Measurement_Kind]]="number", 1000, IF(Table13[[#This Row],[Measurement_Kind]]=OR("boolean", "str"), 1, "N/A"))</f>
        <v>#VALUE!</v>
      </c>
      <c r="N4274" t="str">
        <f>_xlfn.IFNA(INDEX('[1]Unit _Table'!B:B, MATCH(H4274, '[1]Unit _Table'!A:A)), "")</f>
        <v/>
      </c>
      <c r="O4274" t="s">
        <v>8</v>
      </c>
      <c r="S4274" t="b">
        <v>0</v>
      </c>
    </row>
    <row r="4275" spans="1:19">
      <c r="A4275" s="1">
        <v>4273</v>
      </c>
      <c r="B4275" t="s">
        <v>45</v>
      </c>
      <c r="C4275" t="s">
        <v>74</v>
      </c>
      <c r="D4275" t="s">
        <v>330</v>
      </c>
      <c r="F4275" t="s">
        <v>308</v>
      </c>
      <c r="I4275" t="e">
        <f>IF(Table13[[#This Row],[Measurement_Kind]]="number", 1000, IF(Table13[[#This Row],[Measurement_Kind]]=OR("boolean", "str"), 1, "N/A"))</f>
        <v>#VALUE!</v>
      </c>
      <c r="N4275" t="str">
        <f>_xlfn.IFNA(INDEX('[1]Unit _Table'!B:B, MATCH(H4275, '[1]Unit _Table'!A:A)), "")</f>
        <v/>
      </c>
      <c r="O4275" t="s">
        <v>8</v>
      </c>
      <c r="S4275" t="b">
        <v>0</v>
      </c>
    </row>
    <row r="4276" spans="1:19">
      <c r="A4276" s="1">
        <v>4274</v>
      </c>
      <c r="B4276" t="s">
        <v>45</v>
      </c>
      <c r="C4276" t="s">
        <v>75</v>
      </c>
      <c r="D4276" t="s">
        <v>330</v>
      </c>
      <c r="F4276" t="s">
        <v>308</v>
      </c>
      <c r="I4276" t="e">
        <f>IF(Table13[[#This Row],[Measurement_Kind]]="number", 1000, IF(Table13[[#This Row],[Measurement_Kind]]=OR("boolean", "str"), 1, "N/A"))</f>
        <v>#VALUE!</v>
      </c>
      <c r="N4276" t="str">
        <f>_xlfn.IFNA(INDEX('[1]Unit _Table'!B:B, MATCH(H4276, '[1]Unit _Table'!A:A)), "")</f>
        <v/>
      </c>
      <c r="O4276" t="s">
        <v>8</v>
      </c>
      <c r="S4276" t="b">
        <v>0</v>
      </c>
    </row>
    <row r="4277" spans="1:19">
      <c r="A4277" s="1">
        <v>4275</v>
      </c>
      <c r="B4277" t="s">
        <v>45</v>
      </c>
      <c r="C4277" t="s">
        <v>77</v>
      </c>
      <c r="D4277" t="s">
        <v>330</v>
      </c>
      <c r="F4277" t="s">
        <v>308</v>
      </c>
      <c r="I4277" t="e">
        <f>IF(Table13[[#This Row],[Measurement_Kind]]="number", 1000, IF(Table13[[#This Row],[Measurement_Kind]]=OR("boolean", "str"), 1, "N/A"))</f>
        <v>#VALUE!</v>
      </c>
      <c r="N4277" t="str">
        <f>_xlfn.IFNA(INDEX('[1]Unit _Table'!B:B, MATCH(H4277, '[1]Unit _Table'!A:A)), "")</f>
        <v/>
      </c>
      <c r="O4277" t="s">
        <v>8</v>
      </c>
      <c r="S4277" t="b">
        <v>0</v>
      </c>
    </row>
    <row r="4278" spans="1:19">
      <c r="A4278" s="1">
        <v>4276</v>
      </c>
      <c r="B4278" t="s">
        <v>45</v>
      </c>
      <c r="C4278" t="s">
        <v>78</v>
      </c>
      <c r="D4278" t="s">
        <v>330</v>
      </c>
      <c r="F4278" t="s">
        <v>308</v>
      </c>
      <c r="I4278" t="e">
        <f>IF(Table13[[#This Row],[Measurement_Kind]]="number", 1000, IF(Table13[[#This Row],[Measurement_Kind]]=OR("boolean", "str"), 1, "N/A"))</f>
        <v>#VALUE!</v>
      </c>
      <c r="N4278" t="str">
        <f>_xlfn.IFNA(INDEX('[1]Unit _Table'!B:B, MATCH(H4278, '[1]Unit _Table'!A:A)), "")</f>
        <v/>
      </c>
      <c r="O4278" t="s">
        <v>8</v>
      </c>
      <c r="S4278" t="b">
        <v>0</v>
      </c>
    </row>
    <row r="4279" spans="1:19">
      <c r="A4279" s="1">
        <v>4277</v>
      </c>
      <c r="B4279" t="s">
        <v>45</v>
      </c>
      <c r="C4279" t="s">
        <v>79</v>
      </c>
      <c r="D4279" t="s">
        <v>330</v>
      </c>
      <c r="F4279" t="s">
        <v>308</v>
      </c>
      <c r="I4279" t="e">
        <f>IF(Table13[[#This Row],[Measurement_Kind]]="number", 1000, IF(Table13[[#This Row],[Measurement_Kind]]=OR("boolean", "str"), 1, "N/A"))</f>
        <v>#VALUE!</v>
      </c>
      <c r="N4279" t="str">
        <f>_xlfn.IFNA(INDEX('[1]Unit _Table'!B:B, MATCH(H4279, '[1]Unit _Table'!A:A)), "")</f>
        <v/>
      </c>
      <c r="O4279" t="s">
        <v>8</v>
      </c>
      <c r="S4279" t="b">
        <v>0</v>
      </c>
    </row>
    <row r="4280" spans="1:19">
      <c r="A4280" s="1">
        <v>4278</v>
      </c>
      <c r="B4280" t="s">
        <v>45</v>
      </c>
      <c r="C4280" t="s">
        <v>80</v>
      </c>
      <c r="D4280" t="s">
        <v>330</v>
      </c>
      <c r="F4280" t="s">
        <v>308</v>
      </c>
      <c r="I4280" t="e">
        <f>IF(Table13[[#This Row],[Measurement_Kind]]="number", 1000, IF(Table13[[#This Row],[Measurement_Kind]]=OR("boolean", "str"), 1, "N/A"))</f>
        <v>#VALUE!</v>
      </c>
      <c r="N4280" t="str">
        <f>_xlfn.IFNA(INDEX('[1]Unit _Table'!B:B, MATCH(H4280, '[1]Unit _Table'!A:A)), "")</f>
        <v/>
      </c>
      <c r="O4280" t="s">
        <v>8</v>
      </c>
      <c r="S4280" t="b">
        <v>0</v>
      </c>
    </row>
    <row r="4281" spans="1:19">
      <c r="A4281" s="1">
        <v>4279</v>
      </c>
      <c r="B4281" t="s">
        <v>45</v>
      </c>
      <c r="C4281" t="s">
        <v>89</v>
      </c>
      <c r="D4281" t="s">
        <v>330</v>
      </c>
      <c r="F4281" t="s">
        <v>308</v>
      </c>
      <c r="I4281" t="e">
        <f>IF(Table13[[#This Row],[Measurement_Kind]]="number", 1000, IF(Table13[[#This Row],[Measurement_Kind]]=OR("boolean", "str"), 1, "N/A"))</f>
        <v>#VALUE!</v>
      </c>
      <c r="N4281" t="str">
        <f>_xlfn.IFNA(INDEX('[1]Unit _Table'!B:B, MATCH(H4281, '[1]Unit _Table'!A:A)), "")</f>
        <v/>
      </c>
      <c r="O4281" t="s">
        <v>8</v>
      </c>
      <c r="S4281" t="b">
        <v>0</v>
      </c>
    </row>
    <row r="4282" spans="1:19">
      <c r="A4282" s="1">
        <v>4280</v>
      </c>
      <c r="B4282" t="s">
        <v>45</v>
      </c>
      <c r="C4282" t="s">
        <v>90</v>
      </c>
      <c r="D4282" t="s">
        <v>330</v>
      </c>
      <c r="F4282" t="s">
        <v>308</v>
      </c>
      <c r="I4282" t="e">
        <f>IF(Table13[[#This Row],[Measurement_Kind]]="number", 1000, IF(Table13[[#This Row],[Measurement_Kind]]=OR("boolean", "str"), 1, "N/A"))</f>
        <v>#VALUE!</v>
      </c>
      <c r="N4282" t="str">
        <f>_xlfn.IFNA(INDEX('[1]Unit _Table'!B:B, MATCH(H4282, '[1]Unit _Table'!A:A)), "")</f>
        <v/>
      </c>
      <c r="O4282" t="s">
        <v>8</v>
      </c>
      <c r="S4282" t="b">
        <v>0</v>
      </c>
    </row>
    <row r="4283" spans="1:19">
      <c r="A4283" s="1">
        <v>4281</v>
      </c>
      <c r="B4283" t="s">
        <v>45</v>
      </c>
      <c r="C4283" t="s">
        <v>91</v>
      </c>
      <c r="D4283" t="s">
        <v>330</v>
      </c>
      <c r="F4283" t="s">
        <v>308</v>
      </c>
      <c r="I4283" t="e">
        <f>IF(Table13[[#This Row],[Measurement_Kind]]="number", 1000, IF(Table13[[#This Row],[Measurement_Kind]]=OR("boolean", "str"), 1, "N/A"))</f>
        <v>#VALUE!</v>
      </c>
      <c r="N4283" t="str">
        <f>_xlfn.IFNA(INDEX('[1]Unit _Table'!B:B, MATCH(H4283, '[1]Unit _Table'!A:A)), "")</f>
        <v/>
      </c>
      <c r="O4283" t="s">
        <v>8</v>
      </c>
      <c r="S4283" t="b">
        <v>0</v>
      </c>
    </row>
    <row r="4284" spans="1:19">
      <c r="A4284" s="1">
        <v>4282</v>
      </c>
      <c r="B4284" t="s">
        <v>45</v>
      </c>
      <c r="C4284" t="s">
        <v>92</v>
      </c>
      <c r="D4284" t="s">
        <v>330</v>
      </c>
      <c r="F4284" t="s">
        <v>308</v>
      </c>
      <c r="I4284" t="e">
        <f>IF(Table13[[#This Row],[Measurement_Kind]]="number", 1000, IF(Table13[[#This Row],[Measurement_Kind]]=OR("boolean", "str"), 1, "N/A"))</f>
        <v>#VALUE!</v>
      </c>
      <c r="N4284" t="str">
        <f>_xlfn.IFNA(INDEX('[1]Unit _Table'!B:B, MATCH(H4284, '[1]Unit _Table'!A:A)), "")</f>
        <v/>
      </c>
      <c r="O4284" t="s">
        <v>8</v>
      </c>
      <c r="S4284" t="b">
        <v>0</v>
      </c>
    </row>
    <row r="4285" spans="1:19">
      <c r="A4285" s="1">
        <v>4283</v>
      </c>
      <c r="B4285" t="s">
        <v>311</v>
      </c>
      <c r="C4285" t="s">
        <v>310</v>
      </c>
      <c r="D4285" t="s">
        <v>309</v>
      </c>
      <c r="F4285" t="s">
        <v>308</v>
      </c>
      <c r="I4285" t="e">
        <f>IF(Table13[[#This Row],[Measurement_Kind]]="number", 1000, IF(Table13[[#This Row],[Measurement_Kind]]=OR("boolean", "str"), 1, "N/A"))</f>
        <v>#VALUE!</v>
      </c>
      <c r="N4285" t="str">
        <f>_xlfn.IFNA(INDEX('[1]Unit _Table'!B:B, MATCH(H4285, '[1]Unit _Table'!A:A)), "")</f>
        <v/>
      </c>
      <c r="O4285" t="s">
        <v>8</v>
      </c>
      <c r="S4285" t="b">
        <v>0</v>
      </c>
    </row>
    <row r="4286" spans="1:19">
      <c r="A4286" s="1">
        <v>4284</v>
      </c>
      <c r="B4286" t="s">
        <v>21</v>
      </c>
      <c r="C4286" t="s">
        <v>174</v>
      </c>
      <c r="D4286" t="s">
        <v>309</v>
      </c>
      <c r="E4286" t="s">
        <v>499</v>
      </c>
      <c r="F4286" t="s">
        <v>498</v>
      </c>
      <c r="H4286" t="s">
        <v>383</v>
      </c>
      <c r="I4286">
        <v>1000</v>
      </c>
      <c r="K4286" t="s">
        <v>425</v>
      </c>
      <c r="L4286" t="s">
        <v>423</v>
      </c>
      <c r="M4286" t="s">
        <v>380</v>
      </c>
      <c r="N4286" t="str">
        <f>_xlfn.IFNA(INDEX('[1]Unit _Table'!B:B, MATCH(H4286, '[1]Unit _Table'!$A$1:$A$1000)), "")</f>
        <v>fahrenheit</v>
      </c>
      <c r="O4286" t="s">
        <v>8</v>
      </c>
      <c r="S4286" t="b">
        <v>1</v>
      </c>
    </row>
    <row r="4287" spans="1:19">
      <c r="A4287" s="1">
        <v>4285</v>
      </c>
      <c r="B4287" t="s">
        <v>21</v>
      </c>
      <c r="C4287" t="s">
        <v>175</v>
      </c>
      <c r="D4287" t="s">
        <v>309</v>
      </c>
      <c r="E4287" t="s">
        <v>499</v>
      </c>
      <c r="F4287" t="s">
        <v>498</v>
      </c>
      <c r="H4287" t="s">
        <v>383</v>
      </c>
      <c r="I4287">
        <v>1000</v>
      </c>
      <c r="K4287" t="s">
        <v>418</v>
      </c>
      <c r="L4287" t="s">
        <v>423</v>
      </c>
      <c r="M4287" t="s">
        <v>380</v>
      </c>
      <c r="N4287" t="str">
        <f>_xlfn.IFNA(INDEX('[1]Unit _Table'!B:B, MATCH(H4287, '[1]Unit _Table'!$A$1:$A$1000)), "")</f>
        <v>fahrenheit</v>
      </c>
      <c r="O4287" t="s">
        <v>8</v>
      </c>
      <c r="S4287" t="b">
        <v>1</v>
      </c>
    </row>
    <row r="4288" spans="1:19">
      <c r="A4288" s="1">
        <v>4286</v>
      </c>
      <c r="B4288" t="s">
        <v>21</v>
      </c>
      <c r="C4288" t="s">
        <v>176</v>
      </c>
      <c r="D4288" t="s">
        <v>309</v>
      </c>
      <c r="E4288" t="s">
        <v>499</v>
      </c>
      <c r="F4288" t="s">
        <v>498</v>
      </c>
      <c r="H4288" t="s">
        <v>383</v>
      </c>
      <c r="I4288">
        <v>1000</v>
      </c>
      <c r="K4288" t="s">
        <v>426</v>
      </c>
      <c r="L4288" t="s">
        <v>306</v>
      </c>
      <c r="M4288" t="s">
        <v>380</v>
      </c>
      <c r="N4288" t="str">
        <f>_xlfn.IFNA(INDEX('[1]Unit _Table'!B:B, MATCH(H4288, '[1]Unit _Table'!$A$1:$A$1000)), "")</f>
        <v>fahrenheit</v>
      </c>
      <c r="O4288" t="s">
        <v>8</v>
      </c>
      <c r="S4288" t="b">
        <v>1</v>
      </c>
    </row>
    <row r="4289" spans="1:19">
      <c r="A4289" s="1">
        <v>4287</v>
      </c>
      <c r="B4289" t="s">
        <v>21</v>
      </c>
      <c r="C4289" t="s">
        <v>177</v>
      </c>
      <c r="D4289" t="s">
        <v>309</v>
      </c>
      <c r="E4289" t="s">
        <v>499</v>
      </c>
      <c r="F4289" t="s">
        <v>498</v>
      </c>
      <c r="I4289">
        <v>1000</v>
      </c>
      <c r="K4289" t="s">
        <v>448</v>
      </c>
      <c r="L4289" t="s">
        <v>306</v>
      </c>
      <c r="M4289" t="s">
        <v>380</v>
      </c>
      <c r="N4289" t="str">
        <f>_xlfn.IFNA(INDEX('[1]Unit _Table'!B:B, MATCH(H4289, '[1]Unit _Table'!A825:A1824)), "")</f>
        <v/>
      </c>
      <c r="O4289" t="s">
        <v>8</v>
      </c>
      <c r="S4289" t="b">
        <v>1</v>
      </c>
    </row>
    <row r="4290" spans="1:19">
      <c r="A4290" s="1">
        <v>4288</v>
      </c>
      <c r="B4290" t="s">
        <v>21</v>
      </c>
      <c r="C4290" t="s">
        <v>178</v>
      </c>
      <c r="D4290" t="s">
        <v>309</v>
      </c>
      <c r="E4290" t="s">
        <v>499</v>
      </c>
      <c r="F4290" t="s">
        <v>498</v>
      </c>
      <c r="I4290">
        <v>1000</v>
      </c>
      <c r="K4290" t="s">
        <v>427</v>
      </c>
      <c r="L4290" t="s">
        <v>423</v>
      </c>
      <c r="M4290" t="s">
        <v>380</v>
      </c>
      <c r="N4290" t="str">
        <f>_xlfn.IFNA(INDEX('[1]Unit _Table'!B:B, MATCH(H4290, '[1]Unit _Table'!A924:A1923)), "")</f>
        <v/>
      </c>
      <c r="O4290" t="s">
        <v>8</v>
      </c>
      <c r="S4290" t="b">
        <v>1</v>
      </c>
    </row>
    <row r="4291" spans="1:19">
      <c r="A4291" s="1">
        <v>4289</v>
      </c>
      <c r="B4291" t="s">
        <v>21</v>
      </c>
      <c r="C4291" t="s">
        <v>179</v>
      </c>
      <c r="D4291" t="s">
        <v>309</v>
      </c>
      <c r="E4291" t="s">
        <v>499</v>
      </c>
      <c r="F4291" t="s">
        <v>498</v>
      </c>
      <c r="H4291" t="s">
        <v>383</v>
      </c>
      <c r="I4291">
        <v>1000</v>
      </c>
      <c r="K4291" t="s">
        <v>425</v>
      </c>
      <c r="L4291" t="s">
        <v>423</v>
      </c>
      <c r="M4291" t="s">
        <v>380</v>
      </c>
      <c r="N4291" t="str">
        <f>_xlfn.IFNA(INDEX('[1]Unit _Table'!B:B, MATCH(H4291, '[1]Unit _Table'!$A$1:$A$1000)), "")</f>
        <v>fahrenheit</v>
      </c>
      <c r="O4291" t="s">
        <v>8</v>
      </c>
      <c r="S4291" t="b">
        <v>1</v>
      </c>
    </row>
    <row r="4292" spans="1:19">
      <c r="A4292" s="1">
        <v>4290</v>
      </c>
      <c r="B4292" t="s">
        <v>21</v>
      </c>
      <c r="C4292" t="s">
        <v>180</v>
      </c>
      <c r="D4292" t="s">
        <v>309</v>
      </c>
      <c r="E4292" t="s">
        <v>499</v>
      </c>
      <c r="F4292" t="s">
        <v>498</v>
      </c>
      <c r="H4292" t="s">
        <v>383</v>
      </c>
      <c r="I4292">
        <v>1000</v>
      </c>
      <c r="K4292" t="s">
        <v>424</v>
      </c>
      <c r="L4292" t="s">
        <v>423</v>
      </c>
      <c r="M4292" t="s">
        <v>380</v>
      </c>
      <c r="N4292" t="str">
        <f>_xlfn.IFNA(INDEX('[1]Unit _Table'!B:B, MATCH(H4292, '[1]Unit _Table'!$A$1:$A$1000)), "")</f>
        <v>fahrenheit</v>
      </c>
      <c r="O4292" t="s">
        <v>8</v>
      </c>
      <c r="S4292" t="b">
        <v>1</v>
      </c>
    </row>
    <row r="4293" spans="1:19">
      <c r="A4293" s="1">
        <v>4291</v>
      </c>
      <c r="B4293" t="s">
        <v>21</v>
      </c>
      <c r="C4293" t="s">
        <v>181</v>
      </c>
      <c r="D4293" t="s">
        <v>309</v>
      </c>
      <c r="F4293" t="s">
        <v>498</v>
      </c>
      <c r="I4293" t="e">
        <f>IF(Table13[[#This Row],[Measurement_Kind]]="number", 1000, IF(Table13[[#This Row],[Measurement_Kind]]=OR("boolean", "str"), 1, "N/A"))</f>
        <v>#VALUE!</v>
      </c>
      <c r="N4293" t="str">
        <f>_xlfn.IFNA(INDEX('[1]Unit _Table'!B:B, MATCH(H4293, '[1]Unit _Table'!A:A)), "")</f>
        <v/>
      </c>
      <c r="O4293" t="s">
        <v>8</v>
      </c>
      <c r="S4293" t="b">
        <v>0</v>
      </c>
    </row>
    <row r="4294" spans="1:19">
      <c r="A4294" s="1">
        <v>4292</v>
      </c>
      <c r="B4294" t="s">
        <v>21</v>
      </c>
      <c r="C4294" t="s">
        <v>182</v>
      </c>
      <c r="D4294" t="s">
        <v>309</v>
      </c>
      <c r="F4294" t="s">
        <v>498</v>
      </c>
      <c r="I4294" t="e">
        <f>IF(Table13[[#This Row],[Measurement_Kind]]="number", 1000, IF(Table13[[#This Row],[Measurement_Kind]]=OR("boolean", "str"), 1, "N/A"))</f>
        <v>#VALUE!</v>
      </c>
      <c r="N4294" t="str">
        <f>_xlfn.IFNA(INDEX('[1]Unit _Table'!B:B, MATCH(H4294, '[1]Unit _Table'!A:A)), "")</f>
        <v/>
      </c>
      <c r="O4294" t="s">
        <v>8</v>
      </c>
      <c r="S4294" t="b">
        <v>0</v>
      </c>
    </row>
    <row r="4295" spans="1:19">
      <c r="A4295" s="1">
        <v>4293</v>
      </c>
      <c r="B4295" t="s">
        <v>21</v>
      </c>
      <c r="C4295" t="s">
        <v>280</v>
      </c>
      <c r="D4295" t="s">
        <v>309</v>
      </c>
      <c r="E4295" t="s">
        <v>499</v>
      </c>
      <c r="F4295" t="s">
        <v>498</v>
      </c>
      <c r="I4295">
        <v>1000</v>
      </c>
      <c r="K4295" t="s">
        <v>422</v>
      </c>
      <c r="L4295" t="s">
        <v>306</v>
      </c>
      <c r="M4295" t="s">
        <v>380</v>
      </c>
      <c r="N4295" t="str">
        <f>_xlfn.IFNA(INDEX('[1]Unit _Table'!B:B, MATCH(H4295, '[1]Unit _Table'!A1584:A2583)), "")</f>
        <v/>
      </c>
      <c r="O4295" t="s">
        <v>8</v>
      </c>
      <c r="S4295" t="b">
        <v>0</v>
      </c>
    </row>
    <row r="4296" spans="1:19">
      <c r="A4296" s="1">
        <v>4294</v>
      </c>
      <c r="B4296" t="s">
        <v>21</v>
      </c>
      <c r="C4296" t="s">
        <v>183</v>
      </c>
      <c r="D4296" t="s">
        <v>309</v>
      </c>
      <c r="E4296" t="s">
        <v>499</v>
      </c>
      <c r="F4296" t="s">
        <v>498</v>
      </c>
      <c r="I4296">
        <v>1000</v>
      </c>
      <c r="K4296" t="s">
        <v>421</v>
      </c>
      <c r="L4296" t="s">
        <v>306</v>
      </c>
      <c r="M4296" t="s">
        <v>305</v>
      </c>
      <c r="N4296" t="str">
        <f>_xlfn.IFNA(INDEX('[1]Unit _Table'!B:B, MATCH(H4296, '[1]Unit _Table'!A1655:A2654)), "")</f>
        <v/>
      </c>
      <c r="O4296" t="s">
        <v>8</v>
      </c>
      <c r="S4296" t="b">
        <v>0</v>
      </c>
    </row>
    <row r="4297" spans="1:19">
      <c r="A4297" s="1">
        <v>4295</v>
      </c>
      <c r="B4297" t="s">
        <v>21</v>
      </c>
      <c r="C4297" t="s">
        <v>184</v>
      </c>
      <c r="D4297" t="s">
        <v>309</v>
      </c>
      <c r="E4297" t="s">
        <v>499</v>
      </c>
      <c r="F4297" t="s">
        <v>498</v>
      </c>
      <c r="I4297">
        <v>1000</v>
      </c>
      <c r="K4297" t="s">
        <v>421</v>
      </c>
      <c r="L4297" t="s">
        <v>306</v>
      </c>
      <c r="M4297" t="s">
        <v>305</v>
      </c>
      <c r="N4297" t="str">
        <f>_xlfn.IFNA(INDEX('[1]Unit _Table'!B:B, MATCH(H4297, '[1]Unit _Table'!A1712:A2711)), "")</f>
        <v/>
      </c>
      <c r="O4297" t="s">
        <v>8</v>
      </c>
      <c r="S4297" t="b">
        <v>0</v>
      </c>
    </row>
    <row r="4298" spans="1:19">
      <c r="A4298" s="1">
        <v>4296</v>
      </c>
      <c r="B4298" t="s">
        <v>21</v>
      </c>
      <c r="C4298" t="s">
        <v>185</v>
      </c>
      <c r="D4298" t="s">
        <v>309</v>
      </c>
      <c r="E4298" t="s">
        <v>499</v>
      </c>
      <c r="F4298" t="s">
        <v>498</v>
      </c>
      <c r="I4298">
        <v>1000</v>
      </c>
      <c r="K4298" t="s">
        <v>307</v>
      </c>
      <c r="L4298" t="s">
        <v>299</v>
      </c>
      <c r="M4298" t="s">
        <v>305</v>
      </c>
      <c r="N4298" t="str">
        <f>_xlfn.IFNA(INDEX('[1]Unit _Table'!B:B, MATCH(H4298, '[1]Unit _Table'!A1897:A2896)), "")</f>
        <v/>
      </c>
      <c r="O4298" t="s">
        <v>8</v>
      </c>
      <c r="S4298" t="b">
        <v>0</v>
      </c>
    </row>
    <row r="4299" spans="1:19">
      <c r="A4299" s="1">
        <v>4297</v>
      </c>
      <c r="B4299" t="s">
        <v>21</v>
      </c>
      <c r="C4299" t="s">
        <v>186</v>
      </c>
      <c r="D4299" t="s">
        <v>309</v>
      </c>
      <c r="E4299" t="s">
        <v>499</v>
      </c>
      <c r="F4299" t="s">
        <v>498</v>
      </c>
      <c r="H4299" t="s">
        <v>383</v>
      </c>
      <c r="I4299">
        <v>1000</v>
      </c>
      <c r="K4299" t="s">
        <v>418</v>
      </c>
      <c r="L4299" t="s">
        <v>306</v>
      </c>
      <c r="M4299" t="s">
        <v>380</v>
      </c>
      <c r="N4299" t="str">
        <f>_xlfn.IFNA(INDEX('[1]Unit _Table'!B:B, MATCH(H4299, '[1]Unit _Table'!$A$1:$A$1000)), "")</f>
        <v>fahrenheit</v>
      </c>
      <c r="O4299" t="s">
        <v>8</v>
      </c>
      <c r="S4299" t="b">
        <v>1</v>
      </c>
    </row>
    <row r="4300" spans="1:19">
      <c r="A4300" s="1">
        <v>4298</v>
      </c>
      <c r="B4300" t="s">
        <v>21</v>
      </c>
      <c r="C4300" t="s">
        <v>187</v>
      </c>
      <c r="D4300" t="s">
        <v>309</v>
      </c>
      <c r="E4300" t="s">
        <v>499</v>
      </c>
      <c r="F4300" t="s">
        <v>498</v>
      </c>
      <c r="I4300">
        <v>1000</v>
      </c>
      <c r="K4300" t="s">
        <v>379</v>
      </c>
      <c r="L4300" t="s">
        <v>306</v>
      </c>
      <c r="M4300" t="s">
        <v>305</v>
      </c>
      <c r="N4300" t="str">
        <f>_xlfn.IFNA(INDEX('[1]Unit _Table'!B:B, MATCH(H4300, '[1]Unit _Table'!A2599:A3598)), "")</f>
        <v/>
      </c>
      <c r="O4300" t="s">
        <v>8</v>
      </c>
      <c r="S4300" t="b">
        <v>0</v>
      </c>
    </row>
    <row r="4301" spans="1:19">
      <c r="A4301" s="1">
        <v>4299</v>
      </c>
      <c r="B4301" t="s">
        <v>21</v>
      </c>
      <c r="C4301" t="s">
        <v>188</v>
      </c>
      <c r="D4301" t="s">
        <v>309</v>
      </c>
      <c r="F4301" t="s">
        <v>498</v>
      </c>
      <c r="I4301" t="e">
        <f>IF(Table13[[#This Row],[Measurement_Kind]]="number", 1000, IF(Table13[[#This Row],[Measurement_Kind]]=OR("boolean", "str"), 1, "N/A"))</f>
        <v>#VALUE!</v>
      </c>
      <c r="N4301" t="str">
        <f>_xlfn.IFNA(INDEX('[1]Unit _Table'!B:B, MATCH(H4301, '[1]Unit _Table'!A:A)), "")</f>
        <v/>
      </c>
      <c r="O4301" t="s">
        <v>8</v>
      </c>
      <c r="S4301" t="b">
        <v>0</v>
      </c>
    </row>
    <row r="4302" spans="1:19">
      <c r="A4302" s="1">
        <v>4300</v>
      </c>
      <c r="B4302" t="s">
        <v>21</v>
      </c>
      <c r="C4302" t="s">
        <v>131</v>
      </c>
      <c r="D4302" t="s">
        <v>309</v>
      </c>
      <c r="E4302" t="s">
        <v>499</v>
      </c>
      <c r="F4302" t="s">
        <v>498</v>
      </c>
      <c r="I4302">
        <v>1000</v>
      </c>
      <c r="K4302" t="s">
        <v>417</v>
      </c>
      <c r="L4302" t="s">
        <v>306</v>
      </c>
      <c r="M4302" t="s">
        <v>380</v>
      </c>
      <c r="N4302" t="str">
        <f>_xlfn.IFNA(INDEX('[1]Unit _Table'!B:B, MATCH(H4302, '[1]Unit _Table'!A1941:A2940)), "")</f>
        <v/>
      </c>
      <c r="O4302" t="s">
        <v>8</v>
      </c>
      <c r="S4302" t="b">
        <v>0</v>
      </c>
    </row>
    <row r="4303" spans="1:19">
      <c r="A4303" s="1">
        <v>4301</v>
      </c>
      <c r="B4303" t="s">
        <v>21</v>
      </c>
      <c r="C4303" t="s">
        <v>189</v>
      </c>
      <c r="D4303" t="s">
        <v>309</v>
      </c>
      <c r="E4303" t="s">
        <v>499</v>
      </c>
      <c r="F4303" t="s">
        <v>498</v>
      </c>
      <c r="I4303">
        <v>1000</v>
      </c>
      <c r="K4303" t="s">
        <v>461</v>
      </c>
      <c r="L4303" t="s">
        <v>306</v>
      </c>
      <c r="M4303" t="s">
        <v>380</v>
      </c>
      <c r="N4303" t="str">
        <f>_xlfn.IFNA(INDEX('[1]Unit _Table'!B:B, MATCH(H4303, '[1]Unit _Table'!A1992:A2991)), "")</f>
        <v/>
      </c>
      <c r="O4303" t="s">
        <v>8</v>
      </c>
      <c r="S4303" t="b">
        <v>0</v>
      </c>
    </row>
    <row r="4304" spans="1:19">
      <c r="A4304" s="1">
        <v>4302</v>
      </c>
      <c r="B4304" t="s">
        <v>21</v>
      </c>
      <c r="C4304" t="s">
        <v>132</v>
      </c>
      <c r="D4304" t="s">
        <v>309</v>
      </c>
      <c r="E4304" t="s">
        <v>499</v>
      </c>
      <c r="F4304" t="s">
        <v>498</v>
      </c>
      <c r="I4304">
        <v>1000</v>
      </c>
      <c r="K4304" t="s">
        <v>378</v>
      </c>
      <c r="L4304" t="s">
        <v>306</v>
      </c>
      <c r="M4304" t="s">
        <v>305</v>
      </c>
      <c r="N4304" t="str">
        <f>_xlfn.IFNA(INDEX('[1]Unit _Table'!B:B, MATCH(H4304, '[1]Unit _Table'!A2679:A3678)), "")</f>
        <v/>
      </c>
      <c r="O4304" t="s">
        <v>8</v>
      </c>
      <c r="S4304" t="b">
        <v>0</v>
      </c>
    </row>
    <row r="4305" spans="1:19">
      <c r="A4305" s="1">
        <v>4303</v>
      </c>
      <c r="B4305" t="s">
        <v>21</v>
      </c>
      <c r="C4305" t="s">
        <v>190</v>
      </c>
      <c r="D4305" t="s">
        <v>309</v>
      </c>
      <c r="F4305" t="s">
        <v>498</v>
      </c>
      <c r="I4305" t="e">
        <f>IF(Table13[[#This Row],[Measurement_Kind]]="number", 1000, IF(Table13[[#This Row],[Measurement_Kind]]=OR("boolean", "str"), 1, "N/A"))</f>
        <v>#VALUE!</v>
      </c>
      <c r="N4305" t="str">
        <f>_xlfn.IFNA(INDEX('[1]Unit _Table'!B:B, MATCH(H4305, '[1]Unit _Table'!A:A)), "")</f>
        <v/>
      </c>
      <c r="O4305" t="s">
        <v>8</v>
      </c>
      <c r="S4305" t="b">
        <v>0</v>
      </c>
    </row>
    <row r="4306" spans="1:19">
      <c r="A4306" s="1">
        <v>4304</v>
      </c>
      <c r="B4306" t="s">
        <v>21</v>
      </c>
      <c r="C4306" t="s">
        <v>191</v>
      </c>
      <c r="D4306" t="s">
        <v>309</v>
      </c>
      <c r="F4306" t="s">
        <v>498</v>
      </c>
      <c r="I4306" t="e">
        <f>IF(Table13[[#This Row],[Measurement_Kind]]="number", 1000, IF(Table13[[#This Row],[Measurement_Kind]]=OR("boolean", "str"), 1, "N/A"))</f>
        <v>#VALUE!</v>
      </c>
      <c r="N4306" t="str">
        <f>_xlfn.IFNA(INDEX('[1]Unit _Table'!B:B, MATCH(H4306, '[1]Unit _Table'!A:A)), "")</f>
        <v/>
      </c>
      <c r="O4306" t="s">
        <v>8</v>
      </c>
      <c r="S4306" t="b">
        <v>0</v>
      </c>
    </row>
    <row r="4307" spans="1:19">
      <c r="A4307" s="1">
        <v>4305</v>
      </c>
      <c r="B4307" t="s">
        <v>21</v>
      </c>
      <c r="C4307" t="s">
        <v>192</v>
      </c>
      <c r="D4307" t="s">
        <v>309</v>
      </c>
      <c r="E4307" t="s">
        <v>499</v>
      </c>
      <c r="F4307" t="s">
        <v>498</v>
      </c>
      <c r="I4307">
        <v>1000</v>
      </c>
      <c r="K4307" t="s">
        <v>416</v>
      </c>
      <c r="L4307" t="s">
        <v>306</v>
      </c>
      <c r="M4307" t="s">
        <v>380</v>
      </c>
      <c r="N4307" t="str">
        <f>_xlfn.IFNA(INDEX('[1]Unit _Table'!B:B, MATCH(H4307, '[1]Unit _Table'!A2045:A3044)), "")</f>
        <v/>
      </c>
      <c r="O4307" t="s">
        <v>8</v>
      </c>
      <c r="S4307" t="b">
        <v>0</v>
      </c>
    </row>
    <row r="4308" spans="1:19">
      <c r="A4308" s="1">
        <v>4306</v>
      </c>
      <c r="B4308" t="s">
        <v>21</v>
      </c>
      <c r="C4308" t="s">
        <v>193</v>
      </c>
      <c r="D4308" t="s">
        <v>309</v>
      </c>
      <c r="F4308" t="s">
        <v>498</v>
      </c>
      <c r="I4308" t="e">
        <f>IF(Table13[[#This Row],[Measurement_Kind]]="number", 1000, IF(Table13[[#This Row],[Measurement_Kind]]=OR("boolean", "str"), 1, "N/A"))</f>
        <v>#VALUE!</v>
      </c>
      <c r="N4308" t="str">
        <f>_xlfn.IFNA(INDEX('[1]Unit _Table'!B:B, MATCH(H4308, '[1]Unit _Table'!A:A)), "")</f>
        <v/>
      </c>
      <c r="O4308" t="s">
        <v>8</v>
      </c>
      <c r="S4308" t="b">
        <v>0</v>
      </c>
    </row>
    <row r="4309" spans="1:19">
      <c r="A4309" s="1">
        <v>4307</v>
      </c>
      <c r="B4309" t="s">
        <v>21</v>
      </c>
      <c r="C4309" t="s">
        <v>194</v>
      </c>
      <c r="D4309" t="s">
        <v>309</v>
      </c>
      <c r="F4309" t="s">
        <v>498</v>
      </c>
      <c r="I4309" t="e">
        <f>IF(Table13[[#This Row],[Measurement_Kind]]="number", 1000, IF(Table13[[#This Row],[Measurement_Kind]]=OR("boolean", "str"), 1, "N/A"))</f>
        <v>#VALUE!</v>
      </c>
      <c r="N4309" t="str">
        <f>_xlfn.IFNA(INDEX('[1]Unit _Table'!B:B, MATCH(H4309, '[1]Unit _Table'!A:A)), "")</f>
        <v/>
      </c>
      <c r="O4309" t="s">
        <v>8</v>
      </c>
      <c r="S4309" t="b">
        <v>0</v>
      </c>
    </row>
    <row r="4310" spans="1:19">
      <c r="A4310" s="1">
        <v>4308</v>
      </c>
      <c r="B4310" t="s">
        <v>21</v>
      </c>
      <c r="C4310" t="s">
        <v>195</v>
      </c>
      <c r="D4310" t="s">
        <v>309</v>
      </c>
      <c r="F4310" t="s">
        <v>498</v>
      </c>
      <c r="I4310" t="e">
        <f>IF(Table13[[#This Row],[Measurement_Kind]]="number", 1000, IF(Table13[[#This Row],[Measurement_Kind]]=OR("boolean", "str"), 1, "N/A"))</f>
        <v>#VALUE!</v>
      </c>
      <c r="N4310" t="str">
        <f>_xlfn.IFNA(INDEX('[1]Unit _Table'!B:B, MATCH(H4310, '[1]Unit _Table'!A:A)), "")</f>
        <v/>
      </c>
      <c r="O4310" t="s">
        <v>8</v>
      </c>
      <c r="S4310" t="b">
        <v>0</v>
      </c>
    </row>
    <row r="4311" spans="1:19">
      <c r="A4311" s="1">
        <v>4309</v>
      </c>
      <c r="B4311" t="s">
        <v>21</v>
      </c>
      <c r="C4311" t="s">
        <v>196</v>
      </c>
      <c r="D4311" t="s">
        <v>309</v>
      </c>
      <c r="F4311" t="s">
        <v>498</v>
      </c>
      <c r="I4311" t="e">
        <f>IF(Table13[[#This Row],[Measurement_Kind]]="number", 1000, IF(Table13[[#This Row],[Measurement_Kind]]=OR("boolean", "str"), 1, "N/A"))</f>
        <v>#VALUE!</v>
      </c>
      <c r="N4311" t="str">
        <f>_xlfn.IFNA(INDEX('[1]Unit _Table'!B:B, MATCH(H4311, '[1]Unit _Table'!A:A)), "")</f>
        <v/>
      </c>
      <c r="O4311" t="s">
        <v>8</v>
      </c>
      <c r="S4311" t="b">
        <v>0</v>
      </c>
    </row>
    <row r="4312" spans="1:19">
      <c r="A4312" s="1">
        <v>4310</v>
      </c>
      <c r="B4312" t="s">
        <v>21</v>
      </c>
      <c r="C4312" t="s">
        <v>281</v>
      </c>
      <c r="D4312" t="s">
        <v>309</v>
      </c>
      <c r="E4312" t="s">
        <v>499</v>
      </c>
      <c r="F4312" t="s">
        <v>498</v>
      </c>
      <c r="H4312" t="s">
        <v>383</v>
      </c>
      <c r="I4312">
        <v>1000</v>
      </c>
      <c r="K4312" t="s">
        <v>415</v>
      </c>
      <c r="L4312" t="s">
        <v>306</v>
      </c>
      <c r="M4312" t="s">
        <v>380</v>
      </c>
      <c r="N4312" t="str">
        <f>_xlfn.IFNA(INDEX('[1]Unit _Table'!B:B, MATCH(H4312, '[1]Unit _Table'!$A$1:$A$1000)), "")</f>
        <v>fahrenheit</v>
      </c>
      <c r="O4312" t="s">
        <v>8</v>
      </c>
      <c r="S4312" t="b">
        <v>0</v>
      </c>
    </row>
    <row r="4313" spans="1:19">
      <c r="A4313" s="1">
        <v>4311</v>
      </c>
      <c r="B4313" t="s">
        <v>21</v>
      </c>
      <c r="C4313" t="s">
        <v>197</v>
      </c>
      <c r="D4313" t="s">
        <v>309</v>
      </c>
      <c r="E4313" t="s">
        <v>499</v>
      </c>
      <c r="F4313" t="s">
        <v>498</v>
      </c>
      <c r="I4313">
        <v>1</v>
      </c>
      <c r="K4313" t="s">
        <v>414</v>
      </c>
      <c r="L4313" t="s">
        <v>299</v>
      </c>
      <c r="M4313" t="s">
        <v>298</v>
      </c>
      <c r="N4313" t="str">
        <f>_xlfn.IFNA(INDEX('[1]Unit _Table'!B:B, MATCH(H4313, '[1]Unit _Table'!A2168:A3167)), "")</f>
        <v/>
      </c>
      <c r="O4313" t="s">
        <v>8</v>
      </c>
      <c r="S4313" t="b">
        <v>0</v>
      </c>
    </row>
    <row r="4314" spans="1:19">
      <c r="A4314" s="1">
        <v>4312</v>
      </c>
      <c r="B4314" t="s">
        <v>21</v>
      </c>
      <c r="C4314" t="s">
        <v>25</v>
      </c>
      <c r="D4314" t="s">
        <v>309</v>
      </c>
      <c r="F4314" t="s">
        <v>498</v>
      </c>
      <c r="I4314">
        <v>1</v>
      </c>
      <c r="N4314" t="str">
        <f>_xlfn.IFNA(INDEX('[1]Unit _Table'!B:B, MATCH(H4314, '[1]Unit _Table'!A:A)), "")</f>
        <v/>
      </c>
      <c r="O4314" t="s">
        <v>8</v>
      </c>
      <c r="S4314" t="b">
        <v>0</v>
      </c>
    </row>
    <row r="4315" spans="1:19">
      <c r="A4315" s="1">
        <v>4313</v>
      </c>
      <c r="B4315" t="s">
        <v>21</v>
      </c>
      <c r="C4315" t="s">
        <v>200</v>
      </c>
      <c r="D4315" t="s">
        <v>309</v>
      </c>
      <c r="E4315" t="s">
        <v>499</v>
      </c>
      <c r="F4315" t="s">
        <v>498</v>
      </c>
      <c r="I4315">
        <v>1</v>
      </c>
      <c r="K4315" t="s">
        <v>304</v>
      </c>
      <c r="L4315" t="s">
        <v>299</v>
      </c>
      <c r="M4315" t="s">
        <v>298</v>
      </c>
      <c r="N4315" t="str">
        <f>_xlfn.IFNA(INDEX('[1]Unit _Table'!B:B, MATCH(H4315, '[1]Unit _Table'!A2329:A3328)), "")</f>
        <v/>
      </c>
      <c r="O4315" t="s">
        <v>8</v>
      </c>
      <c r="S4315" t="b">
        <v>1</v>
      </c>
    </row>
    <row r="4316" spans="1:19">
      <c r="A4316" s="1">
        <v>4314</v>
      </c>
      <c r="B4316" t="s">
        <v>21</v>
      </c>
      <c r="C4316" t="s">
        <v>201</v>
      </c>
      <c r="D4316" t="s">
        <v>309</v>
      </c>
      <c r="E4316" t="s">
        <v>499</v>
      </c>
      <c r="F4316" t="s">
        <v>498</v>
      </c>
      <c r="I4316">
        <v>1</v>
      </c>
      <c r="K4316" t="s">
        <v>300</v>
      </c>
      <c r="L4316" t="s">
        <v>299</v>
      </c>
      <c r="M4316" t="s">
        <v>298</v>
      </c>
      <c r="N4316" t="str">
        <f>_xlfn.IFNA(INDEX('[1]Unit _Table'!B:B, MATCH(H4316, '[1]Unit _Table'!A4154:A5153)), "")</f>
        <v/>
      </c>
      <c r="O4316" t="s">
        <v>8</v>
      </c>
      <c r="S4316" t="b">
        <v>1</v>
      </c>
    </row>
    <row r="4317" spans="1:19">
      <c r="A4317" s="1">
        <v>4315</v>
      </c>
      <c r="B4317" t="s">
        <v>21</v>
      </c>
      <c r="C4317" t="s">
        <v>202</v>
      </c>
      <c r="D4317" t="s">
        <v>309</v>
      </c>
      <c r="E4317" t="s">
        <v>499</v>
      </c>
      <c r="F4317" t="s">
        <v>498</v>
      </c>
      <c r="H4317" t="s">
        <v>383</v>
      </c>
      <c r="I4317">
        <v>1000</v>
      </c>
      <c r="K4317" t="s">
        <v>386</v>
      </c>
      <c r="L4317" t="s">
        <v>306</v>
      </c>
      <c r="M4317" t="s">
        <v>380</v>
      </c>
      <c r="N4317" t="str">
        <f>_xlfn.IFNA(INDEX('[1]Unit _Table'!B:B, MATCH(H4317, '[1]Unit _Table'!$A$1:$A$1000)), "")</f>
        <v>fahrenheit</v>
      </c>
      <c r="O4317" t="s">
        <v>8</v>
      </c>
      <c r="S4317" t="b">
        <v>0</v>
      </c>
    </row>
    <row r="4318" spans="1:19">
      <c r="A4318" s="1">
        <v>4316</v>
      </c>
      <c r="B4318" t="s">
        <v>21</v>
      </c>
      <c r="C4318" t="s">
        <v>203</v>
      </c>
      <c r="D4318" t="s">
        <v>309</v>
      </c>
      <c r="E4318" t="s">
        <v>499</v>
      </c>
      <c r="F4318" t="s">
        <v>498</v>
      </c>
      <c r="H4318" t="s">
        <v>383</v>
      </c>
      <c r="I4318">
        <v>1000</v>
      </c>
      <c r="K4318" t="s">
        <v>385</v>
      </c>
      <c r="L4318" t="s">
        <v>306</v>
      </c>
      <c r="M4318" t="s">
        <v>380</v>
      </c>
      <c r="N4318" t="str">
        <f>_xlfn.IFNA(INDEX('[1]Unit _Table'!B:B, MATCH(H4318, '[1]Unit _Table'!$A$1:$A$1000)), "")</f>
        <v>fahrenheit</v>
      </c>
      <c r="O4318" t="s">
        <v>8</v>
      </c>
      <c r="S4318" t="b">
        <v>0</v>
      </c>
    </row>
    <row r="4319" spans="1:19">
      <c r="A4319" s="1">
        <v>4317</v>
      </c>
      <c r="B4319" t="s">
        <v>21</v>
      </c>
      <c r="C4319" t="s">
        <v>282</v>
      </c>
      <c r="D4319" t="s">
        <v>309</v>
      </c>
      <c r="E4319" t="s">
        <v>499</v>
      </c>
      <c r="F4319" t="s">
        <v>498</v>
      </c>
      <c r="H4319" t="s">
        <v>383</v>
      </c>
      <c r="I4319">
        <v>1000</v>
      </c>
      <c r="K4319" t="s">
        <v>384</v>
      </c>
      <c r="L4319" t="s">
        <v>306</v>
      </c>
      <c r="M4319" t="s">
        <v>380</v>
      </c>
      <c r="N4319" t="str">
        <f>_xlfn.IFNA(INDEX('[1]Unit _Table'!B:B, MATCH(H4319, '[1]Unit _Table'!$A$1:$A$1000)), "")</f>
        <v>fahrenheit</v>
      </c>
      <c r="O4319" t="s">
        <v>8</v>
      </c>
      <c r="S4319" t="b">
        <v>0</v>
      </c>
    </row>
    <row r="4320" spans="1:19">
      <c r="A4320" s="1">
        <v>4318</v>
      </c>
      <c r="B4320" t="s">
        <v>21</v>
      </c>
      <c r="C4320" t="s">
        <v>147</v>
      </c>
      <c r="D4320" t="s">
        <v>309</v>
      </c>
      <c r="E4320" t="s">
        <v>499</v>
      </c>
      <c r="F4320" t="s">
        <v>498</v>
      </c>
      <c r="I4320">
        <v>1000</v>
      </c>
      <c r="K4320" t="s">
        <v>307</v>
      </c>
      <c r="L4320" t="s">
        <v>376</v>
      </c>
      <c r="M4320" t="s">
        <v>305</v>
      </c>
      <c r="N4320" t="str">
        <f>_xlfn.IFNA(INDEX('[1]Unit _Table'!B:B, MATCH(H4320, '[1]Unit _Table'!A3035:A4034)), "")</f>
        <v/>
      </c>
      <c r="O4320" t="s">
        <v>8</v>
      </c>
      <c r="S4320" t="b">
        <v>0</v>
      </c>
    </row>
    <row r="4321" spans="1:19">
      <c r="A4321" s="1">
        <v>4319</v>
      </c>
      <c r="B4321" t="s">
        <v>21</v>
      </c>
      <c r="C4321" t="s">
        <v>204</v>
      </c>
      <c r="D4321" t="s">
        <v>309</v>
      </c>
      <c r="E4321" t="s">
        <v>499</v>
      </c>
      <c r="F4321" t="s">
        <v>498</v>
      </c>
      <c r="H4321" t="s">
        <v>383</v>
      </c>
      <c r="I4321">
        <v>1000</v>
      </c>
      <c r="K4321" t="s">
        <v>382</v>
      </c>
      <c r="L4321" t="s">
        <v>306</v>
      </c>
      <c r="M4321" t="s">
        <v>380</v>
      </c>
      <c r="N4321" t="str">
        <f>_xlfn.IFNA(INDEX('[1]Unit _Table'!B:B, MATCH(H4321, '[1]Unit _Table'!$A$1:$A$1000)), "")</f>
        <v>fahrenheit</v>
      </c>
      <c r="O4321" t="s">
        <v>8</v>
      </c>
      <c r="S4321" t="b">
        <v>1</v>
      </c>
    </row>
    <row r="4322" spans="1:19">
      <c r="A4322" s="1">
        <v>4320</v>
      </c>
      <c r="B4322" t="s">
        <v>21</v>
      </c>
      <c r="C4322" t="s">
        <v>205</v>
      </c>
      <c r="D4322" t="s">
        <v>309</v>
      </c>
      <c r="E4322" t="s">
        <v>499</v>
      </c>
      <c r="F4322" t="s">
        <v>498</v>
      </c>
      <c r="I4322">
        <v>1000</v>
      </c>
      <c r="K4322" t="s">
        <v>307</v>
      </c>
      <c r="L4322" t="s">
        <v>306</v>
      </c>
      <c r="M4322" t="s">
        <v>305</v>
      </c>
      <c r="N4322" t="str">
        <f>_xlfn.IFNA(INDEX('[1]Unit _Table'!B:B, MATCH(H4322, '[1]Unit _Table'!A3137:A4136)), "")</f>
        <v/>
      </c>
      <c r="O4322" t="s">
        <v>8</v>
      </c>
      <c r="S4322" t="b">
        <v>0</v>
      </c>
    </row>
    <row r="4323" spans="1:19">
      <c r="A4323" s="1">
        <v>4321</v>
      </c>
      <c r="B4323" t="s">
        <v>105</v>
      </c>
      <c r="C4323" t="s">
        <v>206</v>
      </c>
      <c r="D4323" t="s">
        <v>309</v>
      </c>
      <c r="E4323" t="s">
        <v>499</v>
      </c>
      <c r="F4323" t="s">
        <v>498</v>
      </c>
      <c r="H4323" t="s">
        <v>383</v>
      </c>
      <c r="I4323">
        <v>1000</v>
      </c>
      <c r="K4323" t="s">
        <v>451</v>
      </c>
      <c r="L4323" t="s">
        <v>423</v>
      </c>
      <c r="M4323" t="s">
        <v>380</v>
      </c>
      <c r="N4323" t="str">
        <f>_xlfn.IFNA(INDEX('[1]Unit _Table'!B:B, MATCH(H4323, '[1]Unit _Table'!$A$1:$A$1000)), "")</f>
        <v>fahrenheit</v>
      </c>
      <c r="O4323" t="s">
        <v>8</v>
      </c>
      <c r="S4323" t="b">
        <v>1</v>
      </c>
    </row>
    <row r="4324" spans="1:19">
      <c r="A4324" s="1">
        <v>4322</v>
      </c>
      <c r="B4324" t="s">
        <v>105</v>
      </c>
      <c r="C4324" t="s">
        <v>207</v>
      </c>
      <c r="D4324" t="s">
        <v>309</v>
      </c>
      <c r="E4324" t="s">
        <v>499</v>
      </c>
      <c r="F4324" t="s">
        <v>498</v>
      </c>
      <c r="H4324" t="s">
        <v>383</v>
      </c>
      <c r="I4324">
        <v>1000</v>
      </c>
      <c r="K4324" t="s">
        <v>450</v>
      </c>
      <c r="L4324" t="s">
        <v>306</v>
      </c>
      <c r="M4324" t="s">
        <v>380</v>
      </c>
      <c r="N4324" t="str">
        <f>_xlfn.IFNA(INDEX('[1]Unit _Table'!B:B, MATCH(H4324, '[1]Unit _Table'!$A$1:$A$1000)), "")</f>
        <v>fahrenheit</v>
      </c>
      <c r="O4324" t="s">
        <v>8</v>
      </c>
      <c r="S4324" t="b">
        <v>1</v>
      </c>
    </row>
    <row r="4325" spans="1:19">
      <c r="A4325" s="1">
        <v>4323</v>
      </c>
      <c r="B4325" t="s">
        <v>105</v>
      </c>
      <c r="C4325" t="s">
        <v>219</v>
      </c>
      <c r="D4325" t="s">
        <v>309</v>
      </c>
      <c r="E4325" t="s">
        <v>499</v>
      </c>
      <c r="F4325" t="s">
        <v>498</v>
      </c>
      <c r="H4325" t="s">
        <v>383</v>
      </c>
      <c r="I4325">
        <v>1000</v>
      </c>
      <c r="K4325" t="s">
        <v>449</v>
      </c>
      <c r="L4325" t="s">
        <v>306</v>
      </c>
      <c r="M4325" t="s">
        <v>380</v>
      </c>
      <c r="N4325" t="str">
        <f>_xlfn.IFNA(INDEX('[1]Unit _Table'!B:B, MATCH(H4325, '[1]Unit _Table'!$A$1:$A$1000)), "")</f>
        <v>fahrenheit</v>
      </c>
      <c r="O4325" t="s">
        <v>8</v>
      </c>
      <c r="S4325" t="b">
        <v>0</v>
      </c>
    </row>
    <row r="4326" spans="1:19">
      <c r="A4326" s="1">
        <v>4324</v>
      </c>
      <c r="B4326" t="s">
        <v>105</v>
      </c>
      <c r="C4326" t="s">
        <v>220</v>
      </c>
      <c r="D4326" t="s">
        <v>309</v>
      </c>
      <c r="E4326" t="s">
        <v>499</v>
      </c>
      <c r="F4326" t="s">
        <v>498</v>
      </c>
      <c r="H4326" t="s">
        <v>383</v>
      </c>
      <c r="I4326">
        <v>1000</v>
      </c>
      <c r="K4326" t="s">
        <v>449</v>
      </c>
      <c r="L4326" t="s">
        <v>306</v>
      </c>
      <c r="M4326" t="s">
        <v>380</v>
      </c>
      <c r="N4326" t="str">
        <f>_xlfn.IFNA(INDEX('[1]Unit _Table'!B:B, MATCH(H4326, '[1]Unit _Table'!$A$1:$A$1000)), "")</f>
        <v>fahrenheit</v>
      </c>
      <c r="O4326" t="s">
        <v>8</v>
      </c>
      <c r="S4326" t="b">
        <v>0</v>
      </c>
    </row>
    <row r="4327" spans="1:19">
      <c r="A4327" s="1">
        <v>4325</v>
      </c>
      <c r="B4327" t="s">
        <v>105</v>
      </c>
      <c r="C4327" t="s">
        <v>209</v>
      </c>
      <c r="D4327" t="s">
        <v>309</v>
      </c>
      <c r="E4327" t="s">
        <v>499</v>
      </c>
      <c r="F4327" t="s">
        <v>498</v>
      </c>
      <c r="I4327">
        <v>1000</v>
      </c>
      <c r="K4327" t="s">
        <v>375</v>
      </c>
      <c r="L4327" t="s">
        <v>299</v>
      </c>
      <c r="M4327" t="s">
        <v>305</v>
      </c>
      <c r="N4327" t="str">
        <f>_xlfn.IFNA(INDEX('[1]Unit _Table'!B:B, MATCH(H4327, '[1]Unit _Table'!A3086:A4085)), "")</f>
        <v/>
      </c>
      <c r="O4327" t="s">
        <v>8</v>
      </c>
      <c r="S4327" t="b">
        <v>0</v>
      </c>
    </row>
    <row r="4328" spans="1:19">
      <c r="A4328" s="1">
        <v>4326</v>
      </c>
      <c r="B4328" t="s">
        <v>108</v>
      </c>
      <c r="C4328" t="s">
        <v>210</v>
      </c>
      <c r="D4328" t="s">
        <v>309</v>
      </c>
      <c r="E4328" t="s">
        <v>499</v>
      </c>
      <c r="F4328" t="s">
        <v>498</v>
      </c>
      <c r="I4328">
        <v>1000</v>
      </c>
      <c r="K4328" t="s">
        <v>381</v>
      </c>
      <c r="L4328" t="s">
        <v>306</v>
      </c>
      <c r="M4328" t="s">
        <v>380</v>
      </c>
      <c r="N4328" t="str">
        <f>_xlfn.IFNA(INDEX('[1]Unit _Table'!B:B, MATCH(H4328, '[1]Unit _Table'!A2575:A3574)), "")</f>
        <v/>
      </c>
      <c r="O4328" t="s">
        <v>8</v>
      </c>
      <c r="S4328" t="b">
        <v>1</v>
      </c>
    </row>
    <row r="4329" spans="1:19">
      <c r="A4329" s="1">
        <v>4327</v>
      </c>
      <c r="B4329" t="s">
        <v>108</v>
      </c>
      <c r="C4329" t="s">
        <v>420</v>
      </c>
      <c r="D4329" t="s">
        <v>309</v>
      </c>
      <c r="E4329" t="s">
        <v>499</v>
      </c>
      <c r="F4329" t="s">
        <v>498</v>
      </c>
      <c r="I4329">
        <v>1000</v>
      </c>
      <c r="K4329" t="s">
        <v>419</v>
      </c>
      <c r="L4329" t="s">
        <v>306</v>
      </c>
      <c r="M4329" t="s">
        <v>305</v>
      </c>
      <c r="N4329" t="str">
        <f>_xlfn.IFNA(INDEX('[1]Unit _Table'!B:B, MATCH(H4329, '[1]Unit _Table'!A1744:A2743)), "")</f>
        <v/>
      </c>
      <c r="O4329" t="s">
        <v>8</v>
      </c>
      <c r="S4329" t="b">
        <v>1</v>
      </c>
    </row>
    <row r="4330" spans="1:19">
      <c r="A4330" s="1">
        <v>4328</v>
      </c>
      <c r="B4330" t="s">
        <v>108</v>
      </c>
      <c r="C4330" t="s">
        <v>211</v>
      </c>
      <c r="D4330" t="s">
        <v>309</v>
      </c>
      <c r="E4330" t="s">
        <v>499</v>
      </c>
      <c r="F4330" t="s">
        <v>498</v>
      </c>
      <c r="I4330">
        <v>1000</v>
      </c>
      <c r="K4330" t="s">
        <v>377</v>
      </c>
      <c r="L4330" t="s">
        <v>306</v>
      </c>
      <c r="M4330" t="s">
        <v>305</v>
      </c>
      <c r="N4330" t="str">
        <f>_xlfn.IFNA(INDEX('[1]Unit _Table'!B:B, MATCH(H4330, '[1]Unit _Table'!A2966:A3965)), "")</f>
        <v/>
      </c>
      <c r="O4330" t="s">
        <v>8</v>
      </c>
      <c r="S4330" t="b">
        <v>1</v>
      </c>
    </row>
    <row r="4331" spans="1:19">
      <c r="A4331" s="1">
        <v>4329</v>
      </c>
      <c r="B4331" t="s">
        <v>31</v>
      </c>
      <c r="C4331" t="s">
        <v>32</v>
      </c>
      <c r="D4331" t="s">
        <v>309</v>
      </c>
      <c r="F4331" t="s">
        <v>308</v>
      </c>
      <c r="I4331" t="e">
        <f>IF(Table13[[#This Row],[Measurement_Kind]]="number", 1000, IF(Table13[[#This Row],[Measurement_Kind]]=OR("boolean", "str"), 1, "N/A"))</f>
        <v>#VALUE!</v>
      </c>
      <c r="N4331" t="str">
        <f>_xlfn.IFNA(INDEX('[1]Unit _Table'!B:B, MATCH(H4331, '[1]Unit _Table'!A:A)), "")</f>
        <v/>
      </c>
      <c r="O4331" t="s">
        <v>8</v>
      </c>
      <c r="S4331" t="b">
        <v>0</v>
      </c>
    </row>
    <row r="4332" spans="1:19">
      <c r="A4332" s="1">
        <v>4330</v>
      </c>
      <c r="B4332" t="s">
        <v>31</v>
      </c>
      <c r="C4332" t="s">
        <v>753</v>
      </c>
      <c r="D4332" t="s">
        <v>309</v>
      </c>
      <c r="F4332" t="s">
        <v>308</v>
      </c>
      <c r="I4332" t="e">
        <f>IF(Table13[[#This Row],[Measurement_Kind]]="number", 1000, IF(Table13[[#This Row],[Measurement_Kind]]=OR("boolean", "str"), 1, "N/A"))</f>
        <v>#VALUE!</v>
      </c>
      <c r="N4332" t="str">
        <f>_xlfn.IFNA(INDEX('[1]Unit _Table'!B:B, MATCH(H4332, '[1]Unit _Table'!A:A)), "")</f>
        <v/>
      </c>
      <c r="O4332" t="s">
        <v>8</v>
      </c>
      <c r="S4332" t="b">
        <v>0</v>
      </c>
    </row>
    <row r="4333" spans="1:19">
      <c r="A4333" s="1">
        <v>4331</v>
      </c>
      <c r="B4333" t="s">
        <v>111</v>
      </c>
      <c r="C4333" t="s">
        <v>112</v>
      </c>
      <c r="D4333" t="s">
        <v>309</v>
      </c>
      <c r="F4333" t="s">
        <v>308</v>
      </c>
      <c r="I4333" t="e">
        <f>IF(Table13[[#This Row],[Measurement_Kind]]="number", 1000, IF(Table13[[#This Row],[Measurement_Kind]]=OR("boolean", "str"), 1, "N/A"))</f>
        <v>#VALUE!</v>
      </c>
      <c r="N4333" t="str">
        <f>_xlfn.IFNA(INDEX('[1]Unit _Table'!B:B, MATCH(H4333, '[1]Unit _Table'!A:A)), "")</f>
        <v/>
      </c>
      <c r="O4333" t="s">
        <v>8</v>
      </c>
      <c r="S4333" t="b">
        <v>0</v>
      </c>
    </row>
    <row r="4334" spans="1:19">
      <c r="A4334" s="1">
        <v>4332</v>
      </c>
      <c r="B4334" t="s">
        <v>111</v>
      </c>
      <c r="C4334" t="s">
        <v>113</v>
      </c>
      <c r="D4334" t="s">
        <v>309</v>
      </c>
      <c r="F4334" t="s">
        <v>308</v>
      </c>
      <c r="I4334" t="e">
        <f>IF(Table13[[#This Row],[Measurement_Kind]]="number", 1000, IF(Table13[[#This Row],[Measurement_Kind]]=OR("boolean", "str"), 1, "N/A"))</f>
        <v>#VALUE!</v>
      </c>
      <c r="N4334" t="str">
        <f>_xlfn.IFNA(INDEX('[1]Unit _Table'!B:B, MATCH(H4334, '[1]Unit _Table'!A:A)), "")</f>
        <v/>
      </c>
      <c r="O4334" t="s">
        <v>8</v>
      </c>
      <c r="S4334" t="b">
        <v>0</v>
      </c>
    </row>
    <row r="4335" spans="1:19">
      <c r="A4335" s="1">
        <v>4333</v>
      </c>
      <c r="B4335" t="s">
        <v>33</v>
      </c>
      <c r="C4335" t="s">
        <v>213</v>
      </c>
      <c r="D4335" t="s">
        <v>309</v>
      </c>
      <c r="F4335" t="s">
        <v>308</v>
      </c>
      <c r="I4335" t="e">
        <f>IF(Table13[[#This Row],[Measurement_Kind]]="number", 1000, IF(Table13[[#This Row],[Measurement_Kind]]=OR("boolean", "str"), 1, "N/A"))</f>
        <v>#VALUE!</v>
      </c>
      <c r="L4335" t="s">
        <v>306</v>
      </c>
      <c r="M4335" t="s">
        <v>305</v>
      </c>
      <c r="N4335" t="str">
        <f>_xlfn.IFNA(INDEX('[1]Unit _Table'!B:B, MATCH(H4335, '[1]Unit _Table'!A:A)), "")</f>
        <v/>
      </c>
      <c r="O4335" t="s">
        <v>8</v>
      </c>
      <c r="S4335" t="b">
        <v>0</v>
      </c>
    </row>
    <row r="4336" spans="1:19">
      <c r="A4336" s="1">
        <v>4334</v>
      </c>
      <c r="B4336" t="s">
        <v>33</v>
      </c>
      <c r="C4336" t="s">
        <v>214</v>
      </c>
      <c r="D4336" t="s">
        <v>309</v>
      </c>
      <c r="F4336" t="s">
        <v>308</v>
      </c>
      <c r="I4336">
        <v>1</v>
      </c>
      <c r="M4336" t="s">
        <v>305</v>
      </c>
      <c r="N4336" t="str">
        <f>_xlfn.IFNA(INDEX('[1]Unit _Table'!B:B, MATCH(H4336, '[1]Unit _Table'!A:A)), "")</f>
        <v/>
      </c>
      <c r="O4336" t="s">
        <v>8</v>
      </c>
      <c r="S4336" t="b">
        <v>0</v>
      </c>
    </row>
    <row r="4337" spans="1:19">
      <c r="A4337" s="1">
        <v>4335</v>
      </c>
      <c r="B4337" t="s">
        <v>33</v>
      </c>
      <c r="C4337" t="s">
        <v>34</v>
      </c>
      <c r="D4337" t="s">
        <v>309</v>
      </c>
      <c r="F4337" t="s">
        <v>308</v>
      </c>
      <c r="I4337" t="e">
        <f>IF(Table13[[#This Row],[Measurement_Kind]]="number", 1000, IF(Table13[[#This Row],[Measurement_Kind]]=OR("boolean", "str"), 1, "N/A"))</f>
        <v>#VALUE!</v>
      </c>
      <c r="N4337" t="str">
        <f>_xlfn.IFNA(INDEX('[1]Unit _Table'!B:B, MATCH(H4337, '[1]Unit _Table'!A:A)), "")</f>
        <v/>
      </c>
      <c r="O4337" t="s">
        <v>8</v>
      </c>
      <c r="S4337" t="b">
        <v>0</v>
      </c>
    </row>
    <row r="4338" spans="1:19">
      <c r="A4338" s="1">
        <v>4336</v>
      </c>
      <c r="B4338" t="s">
        <v>33</v>
      </c>
      <c r="C4338" t="s">
        <v>216</v>
      </c>
      <c r="D4338" t="s">
        <v>309</v>
      </c>
      <c r="F4338" t="s">
        <v>308</v>
      </c>
      <c r="I4338">
        <v>1</v>
      </c>
      <c r="M4338" t="s">
        <v>305</v>
      </c>
      <c r="N4338" t="str">
        <f>_xlfn.IFNA(INDEX('[1]Unit _Table'!B:B, MATCH(H4338, '[1]Unit _Table'!A:A)), "")</f>
        <v/>
      </c>
      <c r="O4338" t="s">
        <v>8</v>
      </c>
      <c r="S4338" t="b">
        <v>0</v>
      </c>
    </row>
    <row r="4339" spans="1:19">
      <c r="A4339" s="1">
        <v>4337</v>
      </c>
      <c r="B4339" t="s">
        <v>33</v>
      </c>
      <c r="C4339" t="s">
        <v>566</v>
      </c>
      <c r="D4339" t="s">
        <v>309</v>
      </c>
      <c r="F4339" t="s">
        <v>308</v>
      </c>
      <c r="I4339">
        <v>1</v>
      </c>
      <c r="M4339" t="s">
        <v>305</v>
      </c>
      <c r="N4339" t="str">
        <f>_xlfn.IFNA(INDEX('[1]Unit _Table'!B:B, MATCH(H4339, '[1]Unit _Table'!A:A)), "")</f>
        <v/>
      </c>
      <c r="O4339" t="s">
        <v>8</v>
      </c>
      <c r="S4339" t="b">
        <v>0</v>
      </c>
    </row>
    <row r="4340" spans="1:19">
      <c r="A4340" s="1">
        <v>4338</v>
      </c>
      <c r="B4340" t="s">
        <v>33</v>
      </c>
      <c r="C4340" t="s">
        <v>38</v>
      </c>
      <c r="D4340" t="s">
        <v>309</v>
      </c>
      <c r="F4340" t="s">
        <v>308</v>
      </c>
      <c r="I4340" t="e">
        <f>IF(Table13[[#This Row],[Measurement_Kind]]="number", 1000, IF(Table13[[#This Row],[Measurement_Kind]]=OR("boolean", "str"), 1, "N/A"))</f>
        <v>#VALUE!</v>
      </c>
      <c r="N4340" t="str">
        <f>_xlfn.IFNA(INDEX('[1]Unit _Table'!B:B, MATCH(H4340, '[1]Unit _Table'!A:A)), "")</f>
        <v/>
      </c>
      <c r="O4340" t="s">
        <v>8</v>
      </c>
      <c r="S4340" t="b">
        <v>0</v>
      </c>
    </row>
    <row r="4341" spans="1:19">
      <c r="A4341" s="1">
        <v>4339</v>
      </c>
      <c r="B4341" t="s">
        <v>33</v>
      </c>
      <c r="C4341" t="s">
        <v>215</v>
      </c>
      <c r="D4341" t="s">
        <v>309</v>
      </c>
      <c r="F4341" t="s">
        <v>308</v>
      </c>
      <c r="I4341">
        <v>1</v>
      </c>
      <c r="M4341" t="s">
        <v>305</v>
      </c>
      <c r="N4341" t="str">
        <f>_xlfn.IFNA(INDEX('[1]Unit _Table'!B:B, MATCH(H4341, '[1]Unit _Table'!A:A)), "")</f>
        <v/>
      </c>
      <c r="O4341" t="s">
        <v>8</v>
      </c>
      <c r="S4341" t="b">
        <v>0</v>
      </c>
    </row>
    <row r="4342" spans="1:19">
      <c r="A4342" s="1">
        <v>4340</v>
      </c>
      <c r="B4342" t="s">
        <v>33</v>
      </c>
      <c r="C4342" t="s">
        <v>35</v>
      </c>
      <c r="D4342" t="s">
        <v>309</v>
      </c>
      <c r="F4342" t="s">
        <v>308</v>
      </c>
      <c r="I4342" t="e">
        <f>IF(Table13[[#This Row],[Measurement_Kind]]="number", 1000, IF(Table13[[#This Row],[Measurement_Kind]]=OR("boolean", "str"), 1, "N/A"))</f>
        <v>#VALUE!</v>
      </c>
      <c r="N4342" t="str">
        <f>_xlfn.IFNA(INDEX('[1]Unit _Table'!B:B, MATCH(H4342, '[1]Unit _Table'!A:A)), "")</f>
        <v/>
      </c>
      <c r="O4342" t="s">
        <v>8</v>
      </c>
      <c r="S4342" t="b">
        <v>0</v>
      </c>
    </row>
    <row r="4343" spans="1:19">
      <c r="A4343" s="1">
        <v>4341</v>
      </c>
      <c r="B4343" t="s">
        <v>33</v>
      </c>
      <c r="C4343" t="s">
        <v>479</v>
      </c>
      <c r="D4343" t="s">
        <v>309</v>
      </c>
      <c r="F4343" t="s">
        <v>308</v>
      </c>
      <c r="I4343" t="e">
        <f>IF(Table13[[#This Row],[Measurement_Kind]]="number", 1000, IF(Table13[[#This Row],[Measurement_Kind]]=OR("boolean", "str"), 1, "N/A"))</f>
        <v>#VALUE!</v>
      </c>
      <c r="N4343" t="str">
        <f>_xlfn.IFNA(INDEX('[1]Unit _Table'!B:B, MATCH(H4343, '[1]Unit _Table'!A:A)), "")</f>
        <v/>
      </c>
      <c r="O4343" t="s">
        <v>8</v>
      </c>
      <c r="S4343" t="b">
        <v>0</v>
      </c>
    </row>
    <row r="4344" spans="1:19">
      <c r="A4344" s="1">
        <v>4342</v>
      </c>
      <c r="B4344" t="s">
        <v>45</v>
      </c>
      <c r="C4344" t="s">
        <v>47</v>
      </c>
      <c r="D4344" t="s">
        <v>309</v>
      </c>
      <c r="F4344" t="s">
        <v>308</v>
      </c>
      <c r="I4344" t="e">
        <f>IF(Table13[[#This Row],[Measurement_Kind]]="number", 1000, IF(Table13[[#This Row],[Measurement_Kind]]=OR("boolean", "str"), 1, "N/A"))</f>
        <v>#VALUE!</v>
      </c>
      <c r="N4344" t="str">
        <f>_xlfn.IFNA(INDEX('[1]Unit _Table'!B:B, MATCH(H4344, '[1]Unit _Table'!A:A)), "")</f>
        <v/>
      </c>
      <c r="O4344" t="s">
        <v>8</v>
      </c>
      <c r="S4344" t="b">
        <v>0</v>
      </c>
    </row>
    <row r="4345" spans="1:19">
      <c r="A4345" s="1">
        <v>4343</v>
      </c>
      <c r="B4345" t="s">
        <v>45</v>
      </c>
      <c r="C4345" t="s">
        <v>48</v>
      </c>
      <c r="D4345" t="s">
        <v>309</v>
      </c>
      <c r="F4345" t="s">
        <v>308</v>
      </c>
      <c r="I4345" t="e">
        <f>IF(Table13[[#This Row],[Measurement_Kind]]="number", 1000, IF(Table13[[#This Row],[Measurement_Kind]]=OR("boolean", "str"), 1, "N/A"))</f>
        <v>#VALUE!</v>
      </c>
      <c r="N4345" t="str">
        <f>_xlfn.IFNA(INDEX('[1]Unit _Table'!B:B, MATCH(H4345, '[1]Unit _Table'!A:A)), "")</f>
        <v/>
      </c>
      <c r="O4345" t="s">
        <v>8</v>
      </c>
      <c r="S4345" t="b">
        <v>0</v>
      </c>
    </row>
    <row r="4346" spans="1:19">
      <c r="A4346" s="1">
        <v>4344</v>
      </c>
      <c r="B4346" t="s">
        <v>45</v>
      </c>
      <c r="C4346" t="s">
        <v>49</v>
      </c>
      <c r="D4346" t="s">
        <v>309</v>
      </c>
      <c r="F4346" t="s">
        <v>308</v>
      </c>
      <c r="I4346" t="e">
        <f>IF(Table13[[#This Row],[Measurement_Kind]]="number", 1000, IF(Table13[[#This Row],[Measurement_Kind]]=OR("boolean", "str"), 1, "N/A"))</f>
        <v>#VALUE!</v>
      </c>
      <c r="N4346" t="str">
        <f>_xlfn.IFNA(INDEX('[1]Unit _Table'!B:B, MATCH(H4346, '[1]Unit _Table'!A:A)), "")</f>
        <v/>
      </c>
      <c r="O4346" t="s">
        <v>8</v>
      </c>
      <c r="S4346" t="b">
        <v>0</v>
      </c>
    </row>
    <row r="4347" spans="1:19">
      <c r="A4347" s="1">
        <v>4345</v>
      </c>
      <c r="B4347" t="s">
        <v>45</v>
      </c>
      <c r="C4347" t="s">
        <v>50</v>
      </c>
      <c r="D4347" t="s">
        <v>309</v>
      </c>
      <c r="F4347" t="s">
        <v>308</v>
      </c>
      <c r="I4347" t="e">
        <f>IF(Table13[[#This Row],[Measurement_Kind]]="number", 1000, IF(Table13[[#This Row],[Measurement_Kind]]=OR("boolean", "str"), 1, "N/A"))</f>
        <v>#VALUE!</v>
      </c>
      <c r="N4347" t="str">
        <f>_xlfn.IFNA(INDEX('[1]Unit _Table'!B:B, MATCH(H4347, '[1]Unit _Table'!A:A)), "")</f>
        <v/>
      </c>
      <c r="O4347" t="s">
        <v>8</v>
      </c>
      <c r="S4347" t="b">
        <v>0</v>
      </c>
    </row>
    <row r="4348" spans="1:19">
      <c r="A4348" s="1">
        <v>4346</v>
      </c>
      <c r="B4348" t="s">
        <v>45</v>
      </c>
      <c r="C4348" t="s">
        <v>52</v>
      </c>
      <c r="D4348" t="s">
        <v>309</v>
      </c>
      <c r="F4348" t="s">
        <v>308</v>
      </c>
      <c r="I4348" t="e">
        <f>IF(Table13[[#This Row],[Measurement_Kind]]="number", 1000, IF(Table13[[#This Row],[Measurement_Kind]]=OR("boolean", "str"), 1, "N/A"))</f>
        <v>#VALUE!</v>
      </c>
      <c r="N4348" t="str">
        <f>_xlfn.IFNA(INDEX('[1]Unit _Table'!B:B, MATCH(H4348, '[1]Unit _Table'!A:A)), "")</f>
        <v/>
      </c>
      <c r="O4348" t="s">
        <v>8</v>
      </c>
      <c r="S4348" t="b">
        <v>0</v>
      </c>
    </row>
    <row r="4349" spans="1:19">
      <c r="A4349" s="1">
        <v>4347</v>
      </c>
      <c r="B4349" t="s">
        <v>45</v>
      </c>
      <c r="C4349" t="s">
        <v>53</v>
      </c>
      <c r="D4349" t="s">
        <v>309</v>
      </c>
      <c r="F4349" t="s">
        <v>308</v>
      </c>
      <c r="I4349" t="e">
        <f>IF(Table13[[#This Row],[Measurement_Kind]]="number", 1000, IF(Table13[[#This Row],[Measurement_Kind]]=OR("boolean", "str"), 1, "N/A"))</f>
        <v>#VALUE!</v>
      </c>
      <c r="N4349" t="str">
        <f>_xlfn.IFNA(INDEX('[1]Unit _Table'!B:B, MATCH(H4349, '[1]Unit _Table'!A:A)), "")</f>
        <v/>
      </c>
      <c r="O4349" t="s">
        <v>8</v>
      </c>
      <c r="S4349" t="b">
        <v>0</v>
      </c>
    </row>
    <row r="4350" spans="1:19">
      <c r="A4350" s="1">
        <v>4348</v>
      </c>
      <c r="B4350" t="s">
        <v>45</v>
      </c>
      <c r="C4350" t="s">
        <v>54</v>
      </c>
      <c r="D4350" t="s">
        <v>309</v>
      </c>
      <c r="F4350" t="s">
        <v>308</v>
      </c>
      <c r="I4350" t="e">
        <f>IF(Table13[[#This Row],[Measurement_Kind]]="number", 1000, IF(Table13[[#This Row],[Measurement_Kind]]=OR("boolean", "str"), 1, "N/A"))</f>
        <v>#VALUE!</v>
      </c>
      <c r="N4350" t="str">
        <f>_xlfn.IFNA(INDEX('[1]Unit _Table'!B:B, MATCH(H4350, '[1]Unit _Table'!A:A)), "")</f>
        <v/>
      </c>
      <c r="O4350" t="s">
        <v>8</v>
      </c>
      <c r="S4350" t="b">
        <v>0</v>
      </c>
    </row>
    <row r="4351" spans="1:19">
      <c r="A4351" s="1">
        <v>4349</v>
      </c>
      <c r="B4351" t="s">
        <v>45</v>
      </c>
      <c r="C4351" t="s">
        <v>55</v>
      </c>
      <c r="D4351" t="s">
        <v>309</v>
      </c>
      <c r="F4351" t="s">
        <v>308</v>
      </c>
      <c r="I4351" t="e">
        <f>IF(Table13[[#This Row],[Measurement_Kind]]="number", 1000, IF(Table13[[#This Row],[Measurement_Kind]]=OR("boolean", "str"), 1, "N/A"))</f>
        <v>#VALUE!</v>
      </c>
      <c r="N4351" t="str">
        <f>_xlfn.IFNA(INDEX('[1]Unit _Table'!B:B, MATCH(H4351, '[1]Unit _Table'!A:A)), "")</f>
        <v/>
      </c>
      <c r="O4351" t="s">
        <v>8</v>
      </c>
      <c r="S4351" t="b">
        <v>0</v>
      </c>
    </row>
    <row r="4352" spans="1:19">
      <c r="A4352" s="1">
        <v>4350</v>
      </c>
      <c r="B4352" t="s">
        <v>45</v>
      </c>
      <c r="C4352" t="s">
        <v>56</v>
      </c>
      <c r="D4352" t="s">
        <v>309</v>
      </c>
      <c r="F4352" t="s">
        <v>308</v>
      </c>
      <c r="I4352" t="e">
        <f>IF(Table13[[#This Row],[Measurement_Kind]]="number", 1000, IF(Table13[[#This Row],[Measurement_Kind]]=OR("boolean", "str"), 1, "N/A"))</f>
        <v>#VALUE!</v>
      </c>
      <c r="N4352" t="str">
        <f>_xlfn.IFNA(INDEX('[1]Unit _Table'!B:B, MATCH(H4352, '[1]Unit _Table'!A:A)), "")</f>
        <v/>
      </c>
      <c r="O4352" t="s">
        <v>8</v>
      </c>
      <c r="S4352" t="b">
        <v>0</v>
      </c>
    </row>
    <row r="4353" spans="1:19">
      <c r="A4353" s="1">
        <v>4351</v>
      </c>
      <c r="B4353" t="s">
        <v>45</v>
      </c>
      <c r="C4353" t="s">
        <v>57</v>
      </c>
      <c r="D4353" t="s">
        <v>309</v>
      </c>
      <c r="F4353" t="s">
        <v>308</v>
      </c>
      <c r="I4353" t="e">
        <f>IF(Table13[[#This Row],[Measurement_Kind]]="number", 1000, IF(Table13[[#This Row],[Measurement_Kind]]=OR("boolean", "str"), 1, "N/A"))</f>
        <v>#VALUE!</v>
      </c>
      <c r="N4353" t="str">
        <f>_xlfn.IFNA(INDEX('[1]Unit _Table'!B:B, MATCH(H4353, '[1]Unit _Table'!A:A)), "")</f>
        <v/>
      </c>
      <c r="O4353" t="s">
        <v>8</v>
      </c>
      <c r="S4353" t="b">
        <v>0</v>
      </c>
    </row>
    <row r="4354" spans="1:19">
      <c r="A4354" s="1">
        <v>4352</v>
      </c>
      <c r="B4354" t="s">
        <v>45</v>
      </c>
      <c r="C4354" t="s">
        <v>58</v>
      </c>
      <c r="D4354" t="s">
        <v>309</v>
      </c>
      <c r="F4354" t="s">
        <v>308</v>
      </c>
      <c r="I4354" t="e">
        <f>IF(Table13[[#This Row],[Measurement_Kind]]="number", 1000, IF(Table13[[#This Row],[Measurement_Kind]]=OR("boolean", "str"), 1, "N/A"))</f>
        <v>#VALUE!</v>
      </c>
      <c r="N4354" t="str">
        <f>_xlfn.IFNA(INDEX('[1]Unit _Table'!B:B, MATCH(H4354, '[1]Unit _Table'!A:A)), "")</f>
        <v/>
      </c>
      <c r="O4354" t="s">
        <v>8</v>
      </c>
      <c r="S4354" t="b">
        <v>0</v>
      </c>
    </row>
    <row r="4355" spans="1:19">
      <c r="A4355" s="1">
        <v>4353</v>
      </c>
      <c r="B4355" t="s">
        <v>45</v>
      </c>
      <c r="C4355" t="s">
        <v>59</v>
      </c>
      <c r="D4355" t="s">
        <v>309</v>
      </c>
      <c r="F4355" t="s">
        <v>308</v>
      </c>
      <c r="I4355" t="e">
        <f>IF(Table13[[#This Row],[Measurement_Kind]]="number", 1000, IF(Table13[[#This Row],[Measurement_Kind]]=OR("boolean", "str"), 1, "N/A"))</f>
        <v>#VALUE!</v>
      </c>
      <c r="N4355" t="str">
        <f>_xlfn.IFNA(INDEX('[1]Unit _Table'!B:B, MATCH(H4355, '[1]Unit _Table'!A:A)), "")</f>
        <v/>
      </c>
      <c r="O4355" t="s">
        <v>8</v>
      </c>
      <c r="S4355" t="b">
        <v>0</v>
      </c>
    </row>
    <row r="4356" spans="1:19">
      <c r="A4356" s="1">
        <v>4354</v>
      </c>
      <c r="B4356" t="s">
        <v>45</v>
      </c>
      <c r="C4356" t="s">
        <v>60</v>
      </c>
      <c r="D4356" t="s">
        <v>309</v>
      </c>
      <c r="F4356" t="s">
        <v>308</v>
      </c>
      <c r="I4356" t="e">
        <f>IF(Table13[[#This Row],[Measurement_Kind]]="number", 1000, IF(Table13[[#This Row],[Measurement_Kind]]=OR("boolean", "str"), 1, "N/A"))</f>
        <v>#VALUE!</v>
      </c>
      <c r="N4356" t="str">
        <f>_xlfn.IFNA(INDEX('[1]Unit _Table'!B:B, MATCH(H4356, '[1]Unit _Table'!A:A)), "")</f>
        <v/>
      </c>
      <c r="O4356" t="s">
        <v>8</v>
      </c>
      <c r="S4356" t="b">
        <v>0</v>
      </c>
    </row>
    <row r="4357" spans="1:19">
      <c r="A4357" s="1">
        <v>4355</v>
      </c>
      <c r="B4357" t="s">
        <v>45</v>
      </c>
      <c r="C4357" t="s">
        <v>120</v>
      </c>
      <c r="D4357" t="s">
        <v>309</v>
      </c>
      <c r="F4357" t="s">
        <v>308</v>
      </c>
      <c r="I4357" t="e">
        <f>IF(Table13[[#This Row],[Measurement_Kind]]="number", 1000, IF(Table13[[#This Row],[Measurement_Kind]]=OR("boolean", "str"), 1, "N/A"))</f>
        <v>#VALUE!</v>
      </c>
      <c r="N4357" t="str">
        <f>_xlfn.IFNA(INDEX('[1]Unit _Table'!B:B, MATCH(H4357, '[1]Unit _Table'!A:A)), "")</f>
        <v/>
      </c>
      <c r="O4357" t="s">
        <v>8</v>
      </c>
      <c r="S4357" t="b">
        <v>0</v>
      </c>
    </row>
    <row r="4358" spans="1:19">
      <c r="A4358" s="1">
        <v>4356</v>
      </c>
      <c r="B4358" t="s">
        <v>45</v>
      </c>
      <c r="C4358" t="s">
        <v>61</v>
      </c>
      <c r="D4358" t="s">
        <v>309</v>
      </c>
      <c r="F4358" t="s">
        <v>308</v>
      </c>
      <c r="I4358" t="e">
        <f>IF(Table13[[#This Row],[Measurement_Kind]]="number", 1000, IF(Table13[[#This Row],[Measurement_Kind]]=OR("boolean", "str"), 1, "N/A"))</f>
        <v>#VALUE!</v>
      </c>
      <c r="N4358" t="str">
        <f>_xlfn.IFNA(INDEX('[1]Unit _Table'!B:B, MATCH(H4358, '[1]Unit _Table'!A:A)), "")</f>
        <v/>
      </c>
      <c r="O4358" t="s">
        <v>8</v>
      </c>
      <c r="S4358" t="b">
        <v>0</v>
      </c>
    </row>
    <row r="4359" spans="1:19">
      <c r="A4359" s="1">
        <v>4357</v>
      </c>
      <c r="B4359" t="s">
        <v>45</v>
      </c>
      <c r="C4359" t="s">
        <v>62</v>
      </c>
      <c r="D4359" t="s">
        <v>309</v>
      </c>
      <c r="F4359" t="s">
        <v>308</v>
      </c>
      <c r="I4359" t="e">
        <f>IF(Table13[[#This Row],[Measurement_Kind]]="number", 1000, IF(Table13[[#This Row],[Measurement_Kind]]=OR("boolean", "str"), 1, "N/A"))</f>
        <v>#VALUE!</v>
      </c>
      <c r="N4359" t="str">
        <f>_xlfn.IFNA(INDEX('[1]Unit _Table'!B:B, MATCH(H4359, '[1]Unit _Table'!A:A)), "")</f>
        <v/>
      </c>
      <c r="O4359" t="s">
        <v>8</v>
      </c>
      <c r="S4359" t="b">
        <v>0</v>
      </c>
    </row>
    <row r="4360" spans="1:19">
      <c r="A4360" s="1">
        <v>4358</v>
      </c>
      <c r="B4360" t="s">
        <v>45</v>
      </c>
      <c r="C4360" t="s">
        <v>63</v>
      </c>
      <c r="D4360" t="s">
        <v>309</v>
      </c>
      <c r="F4360" t="s">
        <v>308</v>
      </c>
      <c r="I4360">
        <v>1</v>
      </c>
      <c r="L4360" t="s">
        <v>541</v>
      </c>
      <c r="M4360" t="s">
        <v>298</v>
      </c>
      <c r="N4360" t="str">
        <f>_xlfn.IFNA(INDEX('[1]Unit _Table'!B:B, MATCH(H4360, '[1]Unit _Table'!A:A)), "")</f>
        <v/>
      </c>
      <c r="O4360" t="s">
        <v>8</v>
      </c>
      <c r="S4360" t="b">
        <v>0</v>
      </c>
    </row>
    <row r="4361" spans="1:19">
      <c r="A4361" s="1">
        <v>4359</v>
      </c>
      <c r="B4361" t="s">
        <v>45</v>
      </c>
      <c r="C4361" t="s">
        <v>65</v>
      </c>
      <c r="D4361" t="s">
        <v>309</v>
      </c>
      <c r="F4361" t="s">
        <v>308</v>
      </c>
      <c r="I4361" t="e">
        <f>IF(Table13[[#This Row],[Measurement_Kind]]="number", 1000, IF(Table13[[#This Row],[Measurement_Kind]]=OR("boolean", "str"), 1, "N/A"))</f>
        <v>#VALUE!</v>
      </c>
      <c r="N4361" t="str">
        <f>_xlfn.IFNA(INDEX('[1]Unit _Table'!B:B, MATCH(H4361, '[1]Unit _Table'!A:A)), "")</f>
        <v/>
      </c>
      <c r="O4361" t="s">
        <v>8</v>
      </c>
      <c r="S4361" t="b">
        <v>0</v>
      </c>
    </row>
    <row r="4362" spans="1:19">
      <c r="A4362" s="1">
        <v>4360</v>
      </c>
      <c r="B4362" t="s">
        <v>45</v>
      </c>
      <c r="C4362" t="s">
        <v>66</v>
      </c>
      <c r="D4362" t="s">
        <v>309</v>
      </c>
      <c r="F4362" t="s">
        <v>308</v>
      </c>
      <c r="I4362" t="e">
        <f>IF(Table13[[#This Row],[Measurement_Kind]]="number", 1000, IF(Table13[[#This Row],[Measurement_Kind]]=OR("boolean", "str"), 1, "N/A"))</f>
        <v>#VALUE!</v>
      </c>
      <c r="N4362" t="str">
        <f>_xlfn.IFNA(INDEX('[1]Unit _Table'!B:B, MATCH(H4362, '[1]Unit _Table'!A:A)), "")</f>
        <v/>
      </c>
      <c r="O4362" t="s">
        <v>8</v>
      </c>
      <c r="S4362" t="b">
        <v>0</v>
      </c>
    </row>
    <row r="4363" spans="1:19">
      <c r="A4363" s="1">
        <v>4361</v>
      </c>
      <c r="B4363" t="s">
        <v>45</v>
      </c>
      <c r="C4363" t="s">
        <v>67</v>
      </c>
      <c r="D4363" t="s">
        <v>309</v>
      </c>
      <c r="F4363" t="s">
        <v>308</v>
      </c>
      <c r="I4363" t="e">
        <f>IF(Table13[[#This Row],[Measurement_Kind]]="number", 1000, IF(Table13[[#This Row],[Measurement_Kind]]=OR("boolean", "str"), 1, "N/A"))</f>
        <v>#VALUE!</v>
      </c>
      <c r="N4363" t="str">
        <f>_xlfn.IFNA(INDEX('[1]Unit _Table'!B:B, MATCH(H4363, '[1]Unit _Table'!A:A)), "")</f>
        <v/>
      </c>
      <c r="O4363" t="s">
        <v>8</v>
      </c>
      <c r="S4363" t="b">
        <v>0</v>
      </c>
    </row>
    <row r="4364" spans="1:19">
      <c r="A4364" s="1">
        <v>4362</v>
      </c>
      <c r="B4364" t="s">
        <v>45</v>
      </c>
      <c r="C4364" t="s">
        <v>68</v>
      </c>
      <c r="D4364" t="s">
        <v>309</v>
      </c>
      <c r="F4364" t="s">
        <v>308</v>
      </c>
      <c r="I4364" t="e">
        <f>IF(Table13[[#This Row],[Measurement_Kind]]="number", 1000, IF(Table13[[#This Row],[Measurement_Kind]]=OR("boolean", "str"), 1, "N/A"))</f>
        <v>#VALUE!</v>
      </c>
      <c r="N4364" t="str">
        <f>_xlfn.IFNA(INDEX('[1]Unit _Table'!B:B, MATCH(H4364, '[1]Unit _Table'!A:A)), "")</f>
        <v/>
      </c>
      <c r="O4364" t="s">
        <v>8</v>
      </c>
      <c r="S4364" t="b">
        <v>0</v>
      </c>
    </row>
    <row r="4365" spans="1:19">
      <c r="A4365" s="1">
        <v>4363</v>
      </c>
      <c r="B4365" t="s">
        <v>45</v>
      </c>
      <c r="C4365" t="s">
        <v>70</v>
      </c>
      <c r="D4365" t="s">
        <v>309</v>
      </c>
      <c r="F4365" t="s">
        <v>308</v>
      </c>
      <c r="I4365" t="e">
        <f>IF(Table13[[#This Row],[Measurement_Kind]]="number", 1000, IF(Table13[[#This Row],[Measurement_Kind]]=OR("boolean", "str"), 1, "N/A"))</f>
        <v>#VALUE!</v>
      </c>
      <c r="N4365" t="str">
        <f>_xlfn.IFNA(INDEX('[1]Unit _Table'!B:B, MATCH(H4365, '[1]Unit _Table'!A:A)), "")</f>
        <v/>
      </c>
      <c r="O4365" t="s">
        <v>8</v>
      </c>
      <c r="S4365" t="b">
        <v>0</v>
      </c>
    </row>
    <row r="4366" spans="1:19">
      <c r="A4366" s="1">
        <v>4364</v>
      </c>
      <c r="B4366" t="s">
        <v>45</v>
      </c>
      <c r="C4366" t="s">
        <v>71</v>
      </c>
      <c r="D4366" t="s">
        <v>309</v>
      </c>
      <c r="F4366" t="s">
        <v>308</v>
      </c>
      <c r="I4366" t="e">
        <f>IF(Table13[[#This Row],[Measurement_Kind]]="number", 1000, IF(Table13[[#This Row],[Measurement_Kind]]=OR("boolean", "str"), 1, "N/A"))</f>
        <v>#VALUE!</v>
      </c>
      <c r="N4366" t="str">
        <f>_xlfn.IFNA(INDEX('[1]Unit _Table'!B:B, MATCH(H4366, '[1]Unit _Table'!A:A)), "")</f>
        <v/>
      </c>
      <c r="O4366" t="s">
        <v>8</v>
      </c>
      <c r="S4366" t="b">
        <v>0</v>
      </c>
    </row>
    <row r="4367" spans="1:19">
      <c r="A4367" s="1">
        <v>4365</v>
      </c>
      <c r="B4367" t="s">
        <v>45</v>
      </c>
      <c r="C4367" t="s">
        <v>72</v>
      </c>
      <c r="D4367" t="s">
        <v>309</v>
      </c>
      <c r="F4367" t="s">
        <v>308</v>
      </c>
      <c r="I4367" t="e">
        <f>IF(Table13[[#This Row],[Measurement_Kind]]="number", 1000, IF(Table13[[#This Row],[Measurement_Kind]]=OR("boolean", "str"), 1, "N/A"))</f>
        <v>#VALUE!</v>
      </c>
      <c r="N4367" t="str">
        <f>_xlfn.IFNA(INDEX('[1]Unit _Table'!B:B, MATCH(H4367, '[1]Unit _Table'!A:A)), "")</f>
        <v/>
      </c>
      <c r="O4367" t="s">
        <v>8</v>
      </c>
      <c r="S4367" t="b">
        <v>0</v>
      </c>
    </row>
    <row r="4368" spans="1:19">
      <c r="A4368" s="1">
        <v>4366</v>
      </c>
      <c r="B4368" t="s">
        <v>45</v>
      </c>
      <c r="C4368" t="s">
        <v>121</v>
      </c>
      <c r="D4368" t="s">
        <v>309</v>
      </c>
      <c r="F4368" t="s">
        <v>308</v>
      </c>
      <c r="I4368" t="e">
        <f>IF(Table13[[#This Row],[Measurement_Kind]]="number", 1000, IF(Table13[[#This Row],[Measurement_Kind]]=OR("boolean", "str"), 1, "N/A"))</f>
        <v>#VALUE!</v>
      </c>
      <c r="N4368" t="str">
        <f>_xlfn.IFNA(INDEX('[1]Unit _Table'!B:B, MATCH(H4368, '[1]Unit _Table'!A:A)), "")</f>
        <v/>
      </c>
      <c r="O4368" t="s">
        <v>8</v>
      </c>
      <c r="S4368" t="b">
        <v>0</v>
      </c>
    </row>
    <row r="4369" spans="1:19">
      <c r="A4369" s="1">
        <v>4367</v>
      </c>
      <c r="B4369" t="s">
        <v>45</v>
      </c>
      <c r="C4369" t="s">
        <v>74</v>
      </c>
      <c r="D4369" t="s">
        <v>309</v>
      </c>
      <c r="F4369" t="s">
        <v>308</v>
      </c>
      <c r="I4369" t="e">
        <f>IF(Table13[[#This Row],[Measurement_Kind]]="number", 1000, IF(Table13[[#This Row],[Measurement_Kind]]=OR("boolean", "str"), 1, "N/A"))</f>
        <v>#VALUE!</v>
      </c>
      <c r="N4369" t="str">
        <f>_xlfn.IFNA(INDEX('[1]Unit _Table'!B:B, MATCH(H4369, '[1]Unit _Table'!A:A)), "")</f>
        <v/>
      </c>
      <c r="O4369" t="s">
        <v>8</v>
      </c>
      <c r="S4369" t="b">
        <v>0</v>
      </c>
    </row>
    <row r="4370" spans="1:19">
      <c r="A4370" s="1">
        <v>4368</v>
      </c>
      <c r="B4370" t="s">
        <v>45</v>
      </c>
      <c r="C4370" t="s">
        <v>75</v>
      </c>
      <c r="D4370" t="s">
        <v>309</v>
      </c>
      <c r="F4370" t="s">
        <v>308</v>
      </c>
      <c r="I4370" t="e">
        <f>IF(Table13[[#This Row],[Measurement_Kind]]="number", 1000, IF(Table13[[#This Row],[Measurement_Kind]]=OR("boolean", "str"), 1, "N/A"))</f>
        <v>#VALUE!</v>
      </c>
      <c r="N4370" t="str">
        <f>_xlfn.IFNA(INDEX('[1]Unit _Table'!B:B, MATCH(H4370, '[1]Unit _Table'!A:A)), "")</f>
        <v/>
      </c>
      <c r="O4370" t="s">
        <v>8</v>
      </c>
      <c r="S4370" t="b">
        <v>0</v>
      </c>
    </row>
    <row r="4371" spans="1:19">
      <c r="A4371" s="1">
        <v>4369</v>
      </c>
      <c r="B4371" t="s">
        <v>45</v>
      </c>
      <c r="C4371" t="s">
        <v>77</v>
      </c>
      <c r="D4371" t="s">
        <v>309</v>
      </c>
      <c r="F4371" t="s">
        <v>308</v>
      </c>
      <c r="I4371" t="e">
        <f>IF(Table13[[#This Row],[Measurement_Kind]]="number", 1000, IF(Table13[[#This Row],[Measurement_Kind]]=OR("boolean", "str"), 1, "N/A"))</f>
        <v>#VALUE!</v>
      </c>
      <c r="N4371" t="str">
        <f>_xlfn.IFNA(INDEX('[1]Unit _Table'!B:B, MATCH(H4371, '[1]Unit _Table'!A:A)), "")</f>
        <v/>
      </c>
      <c r="O4371" t="s">
        <v>8</v>
      </c>
      <c r="S4371" t="b">
        <v>0</v>
      </c>
    </row>
    <row r="4372" spans="1:19">
      <c r="A4372" s="1">
        <v>4370</v>
      </c>
      <c r="B4372" t="s">
        <v>45</v>
      </c>
      <c r="C4372" t="s">
        <v>78</v>
      </c>
      <c r="D4372" t="s">
        <v>309</v>
      </c>
      <c r="F4372" t="s">
        <v>308</v>
      </c>
      <c r="I4372" t="e">
        <f>IF(Table13[[#This Row],[Measurement_Kind]]="number", 1000, IF(Table13[[#This Row],[Measurement_Kind]]=OR("boolean", "str"), 1, "N/A"))</f>
        <v>#VALUE!</v>
      </c>
      <c r="N4372" t="str">
        <f>_xlfn.IFNA(INDEX('[1]Unit _Table'!B:B, MATCH(H4372, '[1]Unit _Table'!A:A)), "")</f>
        <v/>
      </c>
      <c r="O4372" t="s">
        <v>8</v>
      </c>
      <c r="S4372" t="b">
        <v>0</v>
      </c>
    </row>
    <row r="4373" spans="1:19">
      <c r="A4373" s="1">
        <v>4371</v>
      </c>
      <c r="B4373" t="s">
        <v>45</v>
      </c>
      <c r="C4373" t="s">
        <v>79</v>
      </c>
      <c r="D4373" t="s">
        <v>309</v>
      </c>
      <c r="F4373" t="s">
        <v>308</v>
      </c>
      <c r="I4373" t="e">
        <f>IF(Table13[[#This Row],[Measurement_Kind]]="number", 1000, IF(Table13[[#This Row],[Measurement_Kind]]=OR("boolean", "str"), 1, "N/A"))</f>
        <v>#VALUE!</v>
      </c>
      <c r="N4373" t="str">
        <f>_xlfn.IFNA(INDEX('[1]Unit _Table'!B:B, MATCH(H4373, '[1]Unit _Table'!A:A)), "")</f>
        <v/>
      </c>
      <c r="O4373" t="s">
        <v>8</v>
      </c>
      <c r="S4373" t="b">
        <v>0</v>
      </c>
    </row>
    <row r="4374" spans="1:19">
      <c r="A4374" s="1">
        <v>4372</v>
      </c>
      <c r="B4374" t="s">
        <v>45</v>
      </c>
      <c r="C4374" t="s">
        <v>80</v>
      </c>
      <c r="D4374" t="s">
        <v>309</v>
      </c>
      <c r="F4374" t="s">
        <v>308</v>
      </c>
      <c r="I4374" t="e">
        <f>IF(Table13[[#This Row],[Measurement_Kind]]="number", 1000, IF(Table13[[#This Row],[Measurement_Kind]]=OR("boolean", "str"), 1, "N/A"))</f>
        <v>#VALUE!</v>
      </c>
      <c r="N4374" t="str">
        <f>_xlfn.IFNA(INDEX('[1]Unit _Table'!B:B, MATCH(H4374, '[1]Unit _Table'!A:A)), "")</f>
        <v/>
      </c>
      <c r="O4374" t="s">
        <v>8</v>
      </c>
      <c r="S4374" t="b">
        <v>0</v>
      </c>
    </row>
    <row r="4375" spans="1:19">
      <c r="A4375" s="1">
        <v>4373</v>
      </c>
      <c r="B4375" t="s">
        <v>45</v>
      </c>
      <c r="C4375" t="s">
        <v>89</v>
      </c>
      <c r="D4375" t="s">
        <v>309</v>
      </c>
      <c r="F4375" t="s">
        <v>308</v>
      </c>
      <c r="I4375" t="e">
        <f>IF(Table13[[#This Row],[Measurement_Kind]]="number", 1000, IF(Table13[[#This Row],[Measurement_Kind]]=OR("boolean", "str"), 1, "N/A"))</f>
        <v>#VALUE!</v>
      </c>
      <c r="N4375" t="str">
        <f>_xlfn.IFNA(INDEX('[1]Unit _Table'!B:B, MATCH(H4375, '[1]Unit _Table'!A:A)), "")</f>
        <v/>
      </c>
      <c r="O4375" t="s">
        <v>8</v>
      </c>
      <c r="S4375" t="b">
        <v>0</v>
      </c>
    </row>
    <row r="4376" spans="1:19">
      <c r="A4376" s="1">
        <v>4374</v>
      </c>
      <c r="B4376" t="s">
        <v>45</v>
      </c>
      <c r="C4376" t="s">
        <v>90</v>
      </c>
      <c r="D4376" t="s">
        <v>309</v>
      </c>
      <c r="F4376" t="s">
        <v>308</v>
      </c>
      <c r="I4376" t="e">
        <f>IF(Table13[[#This Row],[Measurement_Kind]]="number", 1000, IF(Table13[[#This Row],[Measurement_Kind]]=OR("boolean", "str"), 1, "N/A"))</f>
        <v>#VALUE!</v>
      </c>
      <c r="N4376" t="str">
        <f>_xlfn.IFNA(INDEX('[1]Unit _Table'!B:B, MATCH(H4376, '[1]Unit _Table'!A:A)), "")</f>
        <v/>
      </c>
      <c r="O4376" t="s">
        <v>8</v>
      </c>
      <c r="S4376" t="b">
        <v>0</v>
      </c>
    </row>
    <row r="4377" spans="1:19">
      <c r="A4377" s="1">
        <v>4375</v>
      </c>
      <c r="B4377" t="s">
        <v>45</v>
      </c>
      <c r="C4377" t="s">
        <v>91</v>
      </c>
      <c r="D4377" t="s">
        <v>309</v>
      </c>
      <c r="F4377" t="s">
        <v>308</v>
      </c>
      <c r="I4377" t="e">
        <f>IF(Table13[[#This Row],[Measurement_Kind]]="number", 1000, IF(Table13[[#This Row],[Measurement_Kind]]=OR("boolean", "str"), 1, "N/A"))</f>
        <v>#VALUE!</v>
      </c>
      <c r="N4377" t="str">
        <f>_xlfn.IFNA(INDEX('[1]Unit _Table'!B:B, MATCH(H4377, '[1]Unit _Table'!A:A)), "")</f>
        <v/>
      </c>
      <c r="O4377" t="s">
        <v>8</v>
      </c>
      <c r="S4377" t="b">
        <v>0</v>
      </c>
    </row>
    <row r="4378" spans="1:19">
      <c r="A4378" s="1">
        <v>4376</v>
      </c>
      <c r="B4378" t="s">
        <v>45</v>
      </c>
      <c r="C4378" t="s">
        <v>92</v>
      </c>
      <c r="D4378" t="s">
        <v>309</v>
      </c>
      <c r="F4378" t="s">
        <v>308</v>
      </c>
      <c r="I4378" t="e">
        <f>IF(Table13[[#This Row],[Measurement_Kind]]="number", 1000, IF(Table13[[#This Row],[Measurement_Kind]]=OR("boolean", "str"), 1, "N/A"))</f>
        <v>#VALUE!</v>
      </c>
      <c r="N4378" t="str">
        <f>_xlfn.IFNA(INDEX('[1]Unit _Table'!B:B, MATCH(H4378, '[1]Unit _Table'!A:A)), "")</f>
        <v/>
      </c>
      <c r="O4378" t="s">
        <v>8</v>
      </c>
      <c r="S4378" t="b">
        <v>0</v>
      </c>
    </row>
    <row r="4379" spans="1:19">
      <c r="A4379" s="1">
        <v>4377</v>
      </c>
      <c r="B4379" t="s">
        <v>21</v>
      </c>
      <c r="C4379" t="s">
        <v>174</v>
      </c>
      <c r="D4379" t="s">
        <v>329</v>
      </c>
      <c r="E4379" t="s">
        <v>497</v>
      </c>
      <c r="F4379" t="s">
        <v>496</v>
      </c>
      <c r="H4379" t="s">
        <v>383</v>
      </c>
      <c r="I4379">
        <v>1000</v>
      </c>
      <c r="K4379" t="s">
        <v>425</v>
      </c>
      <c r="L4379" t="s">
        <v>423</v>
      </c>
      <c r="M4379" t="s">
        <v>380</v>
      </c>
      <c r="N4379" t="str">
        <f>_xlfn.IFNA(INDEX('[1]Unit _Table'!B:B, MATCH(H4379, '[1]Unit _Table'!$A$1:$A$1000)), "")</f>
        <v>fahrenheit</v>
      </c>
      <c r="O4379" t="s">
        <v>8</v>
      </c>
      <c r="S4379" t="b">
        <v>1</v>
      </c>
    </row>
    <row r="4380" spans="1:19">
      <c r="A4380" s="1">
        <v>4378</v>
      </c>
      <c r="B4380" t="s">
        <v>21</v>
      </c>
      <c r="C4380" t="s">
        <v>175</v>
      </c>
      <c r="D4380" t="s">
        <v>329</v>
      </c>
      <c r="E4380" t="s">
        <v>497</v>
      </c>
      <c r="F4380" t="s">
        <v>496</v>
      </c>
      <c r="H4380" t="s">
        <v>383</v>
      </c>
      <c r="I4380">
        <v>1000</v>
      </c>
      <c r="K4380" t="s">
        <v>418</v>
      </c>
      <c r="L4380" t="s">
        <v>423</v>
      </c>
      <c r="M4380" t="s">
        <v>380</v>
      </c>
      <c r="N4380" t="str">
        <f>_xlfn.IFNA(INDEX('[1]Unit _Table'!B:B, MATCH(H4380, '[1]Unit _Table'!$A$1:$A$1000)), "")</f>
        <v>fahrenheit</v>
      </c>
      <c r="O4380" t="s">
        <v>8</v>
      </c>
      <c r="S4380" t="b">
        <v>1</v>
      </c>
    </row>
    <row r="4381" spans="1:19">
      <c r="A4381" s="1">
        <v>4379</v>
      </c>
      <c r="B4381" t="s">
        <v>21</v>
      </c>
      <c r="C4381" t="s">
        <v>176</v>
      </c>
      <c r="D4381" t="s">
        <v>329</v>
      </c>
      <c r="E4381" t="s">
        <v>497</v>
      </c>
      <c r="F4381" t="s">
        <v>496</v>
      </c>
      <c r="H4381" t="s">
        <v>383</v>
      </c>
      <c r="I4381">
        <v>1000</v>
      </c>
      <c r="K4381" t="s">
        <v>426</v>
      </c>
      <c r="L4381" t="s">
        <v>306</v>
      </c>
      <c r="M4381" t="s">
        <v>380</v>
      </c>
      <c r="N4381" t="str">
        <f>_xlfn.IFNA(INDEX('[1]Unit _Table'!B:B, MATCH(H4381, '[1]Unit _Table'!$A$1:$A$1000)), "")</f>
        <v>fahrenheit</v>
      </c>
      <c r="O4381" t="s">
        <v>8</v>
      </c>
      <c r="S4381" t="b">
        <v>1</v>
      </c>
    </row>
    <row r="4382" spans="1:19">
      <c r="A4382" s="1">
        <v>4380</v>
      </c>
      <c r="B4382" t="s">
        <v>21</v>
      </c>
      <c r="C4382" t="s">
        <v>177</v>
      </c>
      <c r="D4382" t="s">
        <v>329</v>
      </c>
      <c r="E4382" t="s">
        <v>497</v>
      </c>
      <c r="F4382" t="s">
        <v>496</v>
      </c>
      <c r="I4382">
        <v>1000</v>
      </c>
      <c r="K4382" t="s">
        <v>448</v>
      </c>
      <c r="L4382" t="s">
        <v>306</v>
      </c>
      <c r="M4382" t="s">
        <v>380</v>
      </c>
      <c r="N4382" t="str">
        <f>_xlfn.IFNA(INDEX('[1]Unit _Table'!B:B, MATCH(H4382, '[1]Unit _Table'!A826:A1825)), "")</f>
        <v/>
      </c>
      <c r="O4382" t="s">
        <v>8</v>
      </c>
      <c r="S4382" t="b">
        <v>1</v>
      </c>
    </row>
    <row r="4383" spans="1:19">
      <c r="A4383" s="1">
        <v>4381</v>
      </c>
      <c r="B4383" t="s">
        <v>21</v>
      </c>
      <c r="C4383" t="s">
        <v>178</v>
      </c>
      <c r="D4383" t="s">
        <v>329</v>
      </c>
      <c r="E4383" t="s">
        <v>497</v>
      </c>
      <c r="F4383" t="s">
        <v>496</v>
      </c>
      <c r="I4383">
        <v>1000</v>
      </c>
      <c r="K4383" t="s">
        <v>427</v>
      </c>
      <c r="L4383" t="s">
        <v>423</v>
      </c>
      <c r="M4383" t="s">
        <v>380</v>
      </c>
      <c r="N4383" t="str">
        <f>_xlfn.IFNA(INDEX('[1]Unit _Table'!B:B, MATCH(H4383, '[1]Unit _Table'!A925:A1924)), "")</f>
        <v/>
      </c>
      <c r="O4383" t="s">
        <v>8</v>
      </c>
      <c r="S4383" t="b">
        <v>1</v>
      </c>
    </row>
    <row r="4384" spans="1:19">
      <c r="A4384" s="1">
        <v>4382</v>
      </c>
      <c r="B4384" t="s">
        <v>21</v>
      </c>
      <c r="C4384" t="s">
        <v>179</v>
      </c>
      <c r="D4384" t="s">
        <v>329</v>
      </c>
      <c r="E4384" t="s">
        <v>497</v>
      </c>
      <c r="F4384" t="s">
        <v>496</v>
      </c>
      <c r="H4384" t="s">
        <v>383</v>
      </c>
      <c r="I4384">
        <v>1000</v>
      </c>
      <c r="K4384" t="s">
        <v>425</v>
      </c>
      <c r="L4384" t="s">
        <v>423</v>
      </c>
      <c r="M4384" t="s">
        <v>380</v>
      </c>
      <c r="N4384" t="str">
        <f>_xlfn.IFNA(INDEX('[1]Unit _Table'!B:B, MATCH(H4384, '[1]Unit _Table'!$A$1:$A$1000)), "")</f>
        <v>fahrenheit</v>
      </c>
      <c r="O4384" t="s">
        <v>8</v>
      </c>
      <c r="S4384" t="b">
        <v>1</v>
      </c>
    </row>
    <row r="4385" spans="1:19">
      <c r="A4385" s="1">
        <v>4383</v>
      </c>
      <c r="B4385" t="s">
        <v>21</v>
      </c>
      <c r="C4385" t="s">
        <v>180</v>
      </c>
      <c r="D4385" t="s">
        <v>329</v>
      </c>
      <c r="E4385" t="s">
        <v>497</v>
      </c>
      <c r="F4385" t="s">
        <v>496</v>
      </c>
      <c r="H4385" t="s">
        <v>383</v>
      </c>
      <c r="I4385">
        <v>1000</v>
      </c>
      <c r="K4385" t="s">
        <v>424</v>
      </c>
      <c r="L4385" t="s">
        <v>423</v>
      </c>
      <c r="M4385" t="s">
        <v>380</v>
      </c>
      <c r="N4385" t="str">
        <f>_xlfn.IFNA(INDEX('[1]Unit _Table'!B:B, MATCH(H4385, '[1]Unit _Table'!$A$1:$A$1000)), "")</f>
        <v>fahrenheit</v>
      </c>
      <c r="O4385" t="s">
        <v>8</v>
      </c>
      <c r="S4385" t="b">
        <v>1</v>
      </c>
    </row>
    <row r="4386" spans="1:19">
      <c r="A4386" s="1">
        <v>4384</v>
      </c>
      <c r="B4386" t="s">
        <v>21</v>
      </c>
      <c r="C4386" t="s">
        <v>181</v>
      </c>
      <c r="D4386" t="s">
        <v>329</v>
      </c>
      <c r="F4386" t="s">
        <v>496</v>
      </c>
      <c r="I4386" t="e">
        <f>IF(Table13[[#This Row],[Measurement_Kind]]="number", 1000, IF(Table13[[#This Row],[Measurement_Kind]]=OR("boolean", "str"), 1, "N/A"))</f>
        <v>#VALUE!</v>
      </c>
      <c r="N4386" t="str">
        <f>_xlfn.IFNA(INDEX('[1]Unit _Table'!B:B, MATCH(H4386, '[1]Unit _Table'!A:A)), "")</f>
        <v/>
      </c>
      <c r="O4386" t="s">
        <v>8</v>
      </c>
      <c r="S4386" t="b">
        <v>0</v>
      </c>
    </row>
    <row r="4387" spans="1:19">
      <c r="A4387" s="1">
        <v>4385</v>
      </c>
      <c r="B4387" t="s">
        <v>21</v>
      </c>
      <c r="C4387" t="s">
        <v>182</v>
      </c>
      <c r="D4387" t="s">
        <v>329</v>
      </c>
      <c r="F4387" t="s">
        <v>496</v>
      </c>
      <c r="I4387" t="e">
        <f>IF(Table13[[#This Row],[Measurement_Kind]]="number", 1000, IF(Table13[[#This Row],[Measurement_Kind]]=OR("boolean", "str"), 1, "N/A"))</f>
        <v>#VALUE!</v>
      </c>
      <c r="N4387" t="str">
        <f>_xlfn.IFNA(INDEX('[1]Unit _Table'!B:B, MATCH(H4387, '[1]Unit _Table'!A:A)), "")</f>
        <v/>
      </c>
      <c r="O4387" t="s">
        <v>8</v>
      </c>
      <c r="S4387" t="b">
        <v>0</v>
      </c>
    </row>
    <row r="4388" spans="1:19">
      <c r="A4388" s="1">
        <v>4386</v>
      </c>
      <c r="B4388" t="s">
        <v>21</v>
      </c>
      <c r="C4388" t="s">
        <v>280</v>
      </c>
      <c r="D4388" t="s">
        <v>329</v>
      </c>
      <c r="E4388" t="s">
        <v>497</v>
      </c>
      <c r="F4388" t="s">
        <v>496</v>
      </c>
      <c r="I4388">
        <v>1000</v>
      </c>
      <c r="K4388" t="s">
        <v>422</v>
      </c>
      <c r="L4388" t="s">
        <v>306</v>
      </c>
      <c r="M4388" t="s">
        <v>380</v>
      </c>
      <c r="N4388" t="str">
        <f>_xlfn.IFNA(INDEX('[1]Unit _Table'!B:B, MATCH(H4388, '[1]Unit _Table'!A1585:A2584)), "")</f>
        <v/>
      </c>
      <c r="O4388" t="s">
        <v>8</v>
      </c>
      <c r="S4388" t="b">
        <v>0</v>
      </c>
    </row>
    <row r="4389" spans="1:19">
      <c r="A4389" s="1">
        <v>4387</v>
      </c>
      <c r="B4389" t="s">
        <v>21</v>
      </c>
      <c r="C4389" t="s">
        <v>183</v>
      </c>
      <c r="D4389" t="s">
        <v>329</v>
      </c>
      <c r="E4389" t="s">
        <v>497</v>
      </c>
      <c r="F4389" t="s">
        <v>496</v>
      </c>
      <c r="I4389">
        <v>1000</v>
      </c>
      <c r="K4389" t="s">
        <v>421</v>
      </c>
      <c r="L4389" t="s">
        <v>306</v>
      </c>
      <c r="M4389" t="s">
        <v>305</v>
      </c>
      <c r="N4389" t="str">
        <f>_xlfn.IFNA(INDEX('[1]Unit _Table'!B:B, MATCH(H4389, '[1]Unit _Table'!A1656:A2655)), "")</f>
        <v/>
      </c>
      <c r="O4389" t="s">
        <v>8</v>
      </c>
      <c r="S4389" t="b">
        <v>0</v>
      </c>
    </row>
    <row r="4390" spans="1:19">
      <c r="A4390" s="1">
        <v>4388</v>
      </c>
      <c r="B4390" t="s">
        <v>21</v>
      </c>
      <c r="C4390" t="s">
        <v>184</v>
      </c>
      <c r="D4390" t="s">
        <v>329</v>
      </c>
      <c r="E4390" t="s">
        <v>497</v>
      </c>
      <c r="F4390" t="s">
        <v>496</v>
      </c>
      <c r="I4390">
        <v>1000</v>
      </c>
      <c r="K4390" t="s">
        <v>421</v>
      </c>
      <c r="L4390" t="s">
        <v>306</v>
      </c>
      <c r="M4390" t="s">
        <v>305</v>
      </c>
      <c r="N4390" t="str">
        <f>_xlfn.IFNA(INDEX('[1]Unit _Table'!B:B, MATCH(H4390, '[1]Unit _Table'!A1713:A2712)), "")</f>
        <v/>
      </c>
      <c r="O4390" t="s">
        <v>8</v>
      </c>
      <c r="S4390" t="b">
        <v>0</v>
      </c>
    </row>
    <row r="4391" spans="1:19">
      <c r="A4391" s="1">
        <v>4389</v>
      </c>
      <c r="B4391" t="s">
        <v>21</v>
      </c>
      <c r="C4391" t="s">
        <v>185</v>
      </c>
      <c r="D4391" t="s">
        <v>329</v>
      </c>
      <c r="E4391" t="s">
        <v>497</v>
      </c>
      <c r="F4391" t="s">
        <v>496</v>
      </c>
      <c r="I4391">
        <v>1000</v>
      </c>
      <c r="K4391" t="s">
        <v>307</v>
      </c>
      <c r="L4391" t="s">
        <v>299</v>
      </c>
      <c r="M4391" t="s">
        <v>305</v>
      </c>
      <c r="N4391" t="str">
        <f>_xlfn.IFNA(INDEX('[1]Unit _Table'!B:B, MATCH(H4391, '[1]Unit _Table'!A2002:A3001)), "")</f>
        <v/>
      </c>
      <c r="O4391" t="s">
        <v>8</v>
      </c>
      <c r="S4391" t="b">
        <v>0</v>
      </c>
    </row>
    <row r="4392" spans="1:19">
      <c r="A4392" s="1">
        <v>4390</v>
      </c>
      <c r="B4392" t="s">
        <v>21</v>
      </c>
      <c r="C4392" t="s">
        <v>186</v>
      </c>
      <c r="D4392" t="s">
        <v>329</v>
      </c>
      <c r="E4392" t="s">
        <v>497</v>
      </c>
      <c r="F4392" t="s">
        <v>496</v>
      </c>
      <c r="H4392" t="s">
        <v>383</v>
      </c>
      <c r="I4392">
        <v>1000</v>
      </c>
      <c r="K4392" t="s">
        <v>418</v>
      </c>
      <c r="L4392" t="s">
        <v>306</v>
      </c>
      <c r="M4392" t="s">
        <v>380</v>
      </c>
      <c r="N4392" t="str">
        <f>_xlfn.IFNA(INDEX('[1]Unit _Table'!B:B, MATCH(H4392, '[1]Unit _Table'!$A$1:$A$1000)), "")</f>
        <v>fahrenheit</v>
      </c>
      <c r="O4392" t="s">
        <v>8</v>
      </c>
      <c r="S4392" t="b">
        <v>1</v>
      </c>
    </row>
    <row r="4393" spans="1:19">
      <c r="A4393" s="1">
        <v>4391</v>
      </c>
      <c r="B4393" t="s">
        <v>21</v>
      </c>
      <c r="C4393" t="s">
        <v>187</v>
      </c>
      <c r="D4393" t="s">
        <v>329</v>
      </c>
      <c r="E4393" t="s">
        <v>497</v>
      </c>
      <c r="F4393" t="s">
        <v>496</v>
      </c>
      <c r="I4393">
        <v>1000</v>
      </c>
      <c r="K4393" t="s">
        <v>379</v>
      </c>
      <c r="L4393" t="s">
        <v>306</v>
      </c>
      <c r="M4393" t="s">
        <v>305</v>
      </c>
      <c r="N4393" t="str">
        <f>_xlfn.IFNA(INDEX('[1]Unit _Table'!B:B, MATCH(H4393, '[1]Unit _Table'!A2600:A3599)), "")</f>
        <v/>
      </c>
      <c r="O4393" t="s">
        <v>8</v>
      </c>
      <c r="S4393" t="b">
        <v>0</v>
      </c>
    </row>
    <row r="4394" spans="1:19">
      <c r="A4394" s="1">
        <v>4392</v>
      </c>
      <c r="B4394" t="s">
        <v>21</v>
      </c>
      <c r="C4394" t="s">
        <v>188</v>
      </c>
      <c r="D4394" t="s">
        <v>329</v>
      </c>
      <c r="F4394" t="s">
        <v>496</v>
      </c>
      <c r="I4394" t="e">
        <f>IF(Table13[[#This Row],[Measurement_Kind]]="number", 1000, IF(Table13[[#This Row],[Measurement_Kind]]=OR("boolean", "str"), 1, "N/A"))</f>
        <v>#VALUE!</v>
      </c>
      <c r="N4394" t="str">
        <f>_xlfn.IFNA(INDEX('[1]Unit _Table'!B:B, MATCH(H4394, '[1]Unit _Table'!A:A)), "")</f>
        <v/>
      </c>
      <c r="O4394" t="s">
        <v>8</v>
      </c>
      <c r="S4394" t="b">
        <v>0</v>
      </c>
    </row>
    <row r="4395" spans="1:19">
      <c r="A4395" s="1">
        <v>4393</v>
      </c>
      <c r="B4395" t="s">
        <v>21</v>
      </c>
      <c r="C4395" t="s">
        <v>131</v>
      </c>
      <c r="D4395" t="s">
        <v>329</v>
      </c>
      <c r="E4395" t="s">
        <v>497</v>
      </c>
      <c r="F4395" t="s">
        <v>496</v>
      </c>
      <c r="I4395">
        <v>1000</v>
      </c>
      <c r="K4395" t="s">
        <v>417</v>
      </c>
      <c r="L4395" t="s">
        <v>306</v>
      </c>
      <c r="M4395" t="s">
        <v>380</v>
      </c>
      <c r="N4395" t="str">
        <f>_xlfn.IFNA(INDEX('[1]Unit _Table'!B:B, MATCH(H4395, '[1]Unit _Table'!A1942:A2941)), "")</f>
        <v/>
      </c>
      <c r="O4395" t="s">
        <v>8</v>
      </c>
      <c r="S4395" t="b">
        <v>0</v>
      </c>
    </row>
    <row r="4396" spans="1:19">
      <c r="A4396" s="1">
        <v>4394</v>
      </c>
      <c r="B4396" t="s">
        <v>21</v>
      </c>
      <c r="C4396" t="s">
        <v>189</v>
      </c>
      <c r="D4396" t="s">
        <v>329</v>
      </c>
      <c r="E4396" t="s">
        <v>497</v>
      </c>
      <c r="F4396" t="s">
        <v>496</v>
      </c>
      <c r="I4396">
        <v>1000</v>
      </c>
      <c r="K4396" t="s">
        <v>461</v>
      </c>
      <c r="L4396" t="s">
        <v>306</v>
      </c>
      <c r="M4396" t="s">
        <v>380</v>
      </c>
      <c r="N4396" t="str">
        <f>_xlfn.IFNA(INDEX('[1]Unit _Table'!B:B, MATCH(H4396, '[1]Unit _Table'!A1993:A2992)), "")</f>
        <v/>
      </c>
      <c r="O4396" t="s">
        <v>8</v>
      </c>
      <c r="S4396" t="b">
        <v>0</v>
      </c>
    </row>
    <row r="4397" spans="1:19">
      <c r="A4397" s="1">
        <v>4395</v>
      </c>
      <c r="B4397" t="s">
        <v>21</v>
      </c>
      <c r="C4397" t="s">
        <v>132</v>
      </c>
      <c r="D4397" t="s">
        <v>329</v>
      </c>
      <c r="E4397" t="s">
        <v>497</v>
      </c>
      <c r="F4397" t="s">
        <v>496</v>
      </c>
      <c r="I4397">
        <v>1000</v>
      </c>
      <c r="K4397" t="s">
        <v>378</v>
      </c>
      <c r="L4397" t="s">
        <v>306</v>
      </c>
      <c r="M4397" t="s">
        <v>305</v>
      </c>
      <c r="N4397" t="str">
        <f>_xlfn.IFNA(INDEX('[1]Unit _Table'!B:B, MATCH(H4397, '[1]Unit _Table'!A2680:A3679)), "")</f>
        <v/>
      </c>
      <c r="O4397" t="s">
        <v>8</v>
      </c>
      <c r="S4397" t="b">
        <v>0</v>
      </c>
    </row>
    <row r="4398" spans="1:19">
      <c r="A4398" s="1">
        <v>4396</v>
      </c>
      <c r="B4398" t="s">
        <v>21</v>
      </c>
      <c r="C4398" t="s">
        <v>190</v>
      </c>
      <c r="D4398" t="s">
        <v>329</v>
      </c>
      <c r="F4398" t="s">
        <v>496</v>
      </c>
      <c r="I4398" t="e">
        <f>IF(Table13[[#This Row],[Measurement_Kind]]="number", 1000, IF(Table13[[#This Row],[Measurement_Kind]]=OR("boolean", "str"), 1, "N/A"))</f>
        <v>#VALUE!</v>
      </c>
      <c r="N4398" t="str">
        <f>_xlfn.IFNA(INDEX('[1]Unit _Table'!B:B, MATCH(H4398, '[1]Unit _Table'!A:A)), "")</f>
        <v/>
      </c>
      <c r="O4398" t="s">
        <v>8</v>
      </c>
      <c r="S4398" t="b">
        <v>0</v>
      </c>
    </row>
    <row r="4399" spans="1:19">
      <c r="A4399" s="1">
        <v>4397</v>
      </c>
      <c r="B4399" t="s">
        <v>21</v>
      </c>
      <c r="C4399" t="s">
        <v>191</v>
      </c>
      <c r="D4399" t="s">
        <v>329</v>
      </c>
      <c r="F4399" t="s">
        <v>496</v>
      </c>
      <c r="I4399" t="e">
        <f>IF(Table13[[#This Row],[Measurement_Kind]]="number", 1000, IF(Table13[[#This Row],[Measurement_Kind]]=OR("boolean", "str"), 1, "N/A"))</f>
        <v>#VALUE!</v>
      </c>
      <c r="N4399" t="str">
        <f>_xlfn.IFNA(INDEX('[1]Unit _Table'!B:B, MATCH(H4399, '[1]Unit _Table'!A:A)), "")</f>
        <v/>
      </c>
      <c r="O4399" t="s">
        <v>8</v>
      </c>
      <c r="S4399" t="b">
        <v>0</v>
      </c>
    </row>
    <row r="4400" spans="1:19">
      <c r="A4400" s="1">
        <v>4398</v>
      </c>
      <c r="B4400" t="s">
        <v>21</v>
      </c>
      <c r="C4400" t="s">
        <v>192</v>
      </c>
      <c r="D4400" t="s">
        <v>329</v>
      </c>
      <c r="E4400" t="s">
        <v>497</v>
      </c>
      <c r="F4400" t="s">
        <v>496</v>
      </c>
      <c r="I4400">
        <v>1000</v>
      </c>
      <c r="K4400" t="s">
        <v>416</v>
      </c>
      <c r="L4400" t="s">
        <v>306</v>
      </c>
      <c r="M4400" t="s">
        <v>380</v>
      </c>
      <c r="N4400" t="str">
        <f>_xlfn.IFNA(INDEX('[1]Unit _Table'!B:B, MATCH(H4400, '[1]Unit _Table'!A2046:A3045)), "")</f>
        <v/>
      </c>
      <c r="O4400" t="s">
        <v>8</v>
      </c>
      <c r="S4400" t="b">
        <v>0</v>
      </c>
    </row>
    <row r="4401" spans="1:19">
      <c r="A4401" s="1">
        <v>4399</v>
      </c>
      <c r="B4401" t="s">
        <v>21</v>
      </c>
      <c r="C4401" t="s">
        <v>193</v>
      </c>
      <c r="D4401" t="s">
        <v>329</v>
      </c>
      <c r="F4401" t="s">
        <v>496</v>
      </c>
      <c r="I4401" t="e">
        <f>IF(Table13[[#This Row],[Measurement_Kind]]="number", 1000, IF(Table13[[#This Row],[Measurement_Kind]]=OR("boolean", "str"), 1, "N/A"))</f>
        <v>#VALUE!</v>
      </c>
      <c r="N4401" t="str">
        <f>_xlfn.IFNA(INDEX('[1]Unit _Table'!B:B, MATCH(H4401, '[1]Unit _Table'!A:A)), "")</f>
        <v/>
      </c>
      <c r="O4401" t="s">
        <v>8</v>
      </c>
      <c r="S4401" t="b">
        <v>0</v>
      </c>
    </row>
    <row r="4402" spans="1:19">
      <c r="A4402" s="1">
        <v>4400</v>
      </c>
      <c r="B4402" t="s">
        <v>21</v>
      </c>
      <c r="C4402" t="s">
        <v>194</v>
      </c>
      <c r="D4402" t="s">
        <v>329</v>
      </c>
      <c r="F4402" t="s">
        <v>496</v>
      </c>
      <c r="I4402" t="e">
        <f>IF(Table13[[#This Row],[Measurement_Kind]]="number", 1000, IF(Table13[[#This Row],[Measurement_Kind]]=OR("boolean", "str"), 1, "N/A"))</f>
        <v>#VALUE!</v>
      </c>
      <c r="N4402" t="str">
        <f>_xlfn.IFNA(INDEX('[1]Unit _Table'!B:B, MATCH(H4402, '[1]Unit _Table'!A:A)), "")</f>
        <v/>
      </c>
      <c r="O4402" t="s">
        <v>8</v>
      </c>
      <c r="S4402" t="b">
        <v>0</v>
      </c>
    </row>
    <row r="4403" spans="1:19">
      <c r="A4403" s="1">
        <v>4401</v>
      </c>
      <c r="B4403" t="s">
        <v>21</v>
      </c>
      <c r="C4403" t="s">
        <v>195</v>
      </c>
      <c r="D4403" t="s">
        <v>329</v>
      </c>
      <c r="F4403" t="s">
        <v>496</v>
      </c>
      <c r="I4403" t="e">
        <f>IF(Table13[[#This Row],[Measurement_Kind]]="number", 1000, IF(Table13[[#This Row],[Measurement_Kind]]=OR("boolean", "str"), 1, "N/A"))</f>
        <v>#VALUE!</v>
      </c>
      <c r="N4403" t="str">
        <f>_xlfn.IFNA(INDEX('[1]Unit _Table'!B:B, MATCH(H4403, '[1]Unit _Table'!A:A)), "")</f>
        <v/>
      </c>
      <c r="O4403" t="s">
        <v>8</v>
      </c>
      <c r="S4403" t="b">
        <v>0</v>
      </c>
    </row>
    <row r="4404" spans="1:19">
      <c r="A4404" s="1">
        <v>4402</v>
      </c>
      <c r="B4404" t="s">
        <v>21</v>
      </c>
      <c r="C4404" t="s">
        <v>196</v>
      </c>
      <c r="D4404" t="s">
        <v>329</v>
      </c>
      <c r="F4404" t="s">
        <v>496</v>
      </c>
      <c r="I4404" t="e">
        <f>IF(Table13[[#This Row],[Measurement_Kind]]="number", 1000, IF(Table13[[#This Row],[Measurement_Kind]]=OR("boolean", "str"), 1, "N/A"))</f>
        <v>#VALUE!</v>
      </c>
      <c r="N4404" t="str">
        <f>_xlfn.IFNA(INDEX('[1]Unit _Table'!B:B, MATCH(H4404, '[1]Unit _Table'!A:A)), "")</f>
        <v/>
      </c>
      <c r="O4404" t="s">
        <v>8</v>
      </c>
      <c r="S4404" t="b">
        <v>0</v>
      </c>
    </row>
    <row r="4405" spans="1:19">
      <c r="A4405" s="1">
        <v>4403</v>
      </c>
      <c r="B4405" t="s">
        <v>21</v>
      </c>
      <c r="C4405" t="s">
        <v>281</v>
      </c>
      <c r="D4405" t="s">
        <v>329</v>
      </c>
      <c r="E4405" t="s">
        <v>497</v>
      </c>
      <c r="F4405" t="s">
        <v>496</v>
      </c>
      <c r="H4405" t="s">
        <v>383</v>
      </c>
      <c r="I4405">
        <v>1000</v>
      </c>
      <c r="K4405" t="s">
        <v>415</v>
      </c>
      <c r="L4405" t="s">
        <v>306</v>
      </c>
      <c r="M4405" t="s">
        <v>380</v>
      </c>
      <c r="N4405" t="str">
        <f>_xlfn.IFNA(INDEX('[1]Unit _Table'!B:B, MATCH(H4405, '[1]Unit _Table'!$A$1:$A$1000)), "")</f>
        <v>fahrenheit</v>
      </c>
      <c r="O4405" t="s">
        <v>8</v>
      </c>
      <c r="S4405" t="b">
        <v>0</v>
      </c>
    </row>
    <row r="4406" spans="1:19">
      <c r="A4406" s="1">
        <v>4404</v>
      </c>
      <c r="B4406" t="s">
        <v>21</v>
      </c>
      <c r="C4406" t="s">
        <v>197</v>
      </c>
      <c r="D4406" t="s">
        <v>329</v>
      </c>
      <c r="E4406" t="s">
        <v>497</v>
      </c>
      <c r="F4406" t="s">
        <v>496</v>
      </c>
      <c r="I4406">
        <v>1</v>
      </c>
      <c r="K4406" t="s">
        <v>414</v>
      </c>
      <c r="L4406" t="s">
        <v>299</v>
      </c>
      <c r="M4406" t="s">
        <v>298</v>
      </c>
      <c r="N4406" t="str">
        <f>_xlfn.IFNA(INDEX('[1]Unit _Table'!B:B, MATCH(H4406, '[1]Unit _Table'!A2169:A3168)), "")</f>
        <v/>
      </c>
      <c r="O4406" t="s">
        <v>8</v>
      </c>
      <c r="S4406" t="b">
        <v>0</v>
      </c>
    </row>
    <row r="4407" spans="1:19">
      <c r="A4407" s="1">
        <v>4405</v>
      </c>
      <c r="B4407" t="s">
        <v>21</v>
      </c>
      <c r="C4407" t="s">
        <v>25</v>
      </c>
      <c r="D4407" t="s">
        <v>329</v>
      </c>
      <c r="F4407" t="s">
        <v>496</v>
      </c>
      <c r="I4407">
        <v>1</v>
      </c>
      <c r="N4407" t="str">
        <f>_xlfn.IFNA(INDEX('[1]Unit _Table'!B:B, MATCH(H4407, '[1]Unit _Table'!A:A)), "")</f>
        <v/>
      </c>
      <c r="O4407" t="s">
        <v>8</v>
      </c>
      <c r="S4407" t="b">
        <v>0</v>
      </c>
    </row>
    <row r="4408" spans="1:19">
      <c r="A4408" s="1">
        <v>4406</v>
      </c>
      <c r="B4408" t="s">
        <v>21</v>
      </c>
      <c r="C4408" t="s">
        <v>200</v>
      </c>
      <c r="D4408" t="s">
        <v>329</v>
      </c>
      <c r="E4408" t="s">
        <v>497</v>
      </c>
      <c r="F4408" t="s">
        <v>496</v>
      </c>
      <c r="I4408">
        <v>1</v>
      </c>
      <c r="K4408" t="s">
        <v>304</v>
      </c>
      <c r="L4408" t="s">
        <v>299</v>
      </c>
      <c r="M4408" t="s">
        <v>298</v>
      </c>
      <c r="N4408" t="str">
        <f>_xlfn.IFNA(INDEX('[1]Unit _Table'!B:B, MATCH(H4408, '[1]Unit _Table'!A2685:A3684)), "")</f>
        <v/>
      </c>
      <c r="O4408" t="s">
        <v>8</v>
      </c>
      <c r="S4408" t="b">
        <v>1</v>
      </c>
    </row>
    <row r="4409" spans="1:19">
      <c r="A4409" s="1">
        <v>4407</v>
      </c>
      <c r="B4409" t="s">
        <v>21</v>
      </c>
      <c r="C4409" t="s">
        <v>201</v>
      </c>
      <c r="D4409" t="s">
        <v>329</v>
      </c>
      <c r="E4409" t="s">
        <v>497</v>
      </c>
      <c r="F4409" t="s">
        <v>496</v>
      </c>
      <c r="I4409">
        <v>1</v>
      </c>
      <c r="K4409" t="s">
        <v>300</v>
      </c>
      <c r="L4409" t="s">
        <v>299</v>
      </c>
      <c r="M4409" t="s">
        <v>298</v>
      </c>
      <c r="N4409" t="str">
        <f>_xlfn.IFNA(INDEX('[1]Unit _Table'!B:B, MATCH(H4409, '[1]Unit _Table'!A4155:A5154)), "")</f>
        <v/>
      </c>
      <c r="O4409" t="s">
        <v>8</v>
      </c>
      <c r="S4409" t="b">
        <v>1</v>
      </c>
    </row>
    <row r="4410" spans="1:19">
      <c r="A4410" s="1">
        <v>4408</v>
      </c>
      <c r="B4410" t="s">
        <v>21</v>
      </c>
      <c r="C4410" t="s">
        <v>202</v>
      </c>
      <c r="D4410" t="s">
        <v>329</v>
      </c>
      <c r="E4410" t="s">
        <v>497</v>
      </c>
      <c r="F4410" t="s">
        <v>496</v>
      </c>
      <c r="H4410" t="s">
        <v>383</v>
      </c>
      <c r="I4410">
        <v>1000</v>
      </c>
      <c r="K4410" t="s">
        <v>386</v>
      </c>
      <c r="L4410" t="s">
        <v>306</v>
      </c>
      <c r="M4410" t="s">
        <v>380</v>
      </c>
      <c r="N4410" t="str">
        <f>_xlfn.IFNA(INDEX('[1]Unit _Table'!B:B, MATCH(H4410, '[1]Unit _Table'!$A$1:$A$1000)), "")</f>
        <v>fahrenheit</v>
      </c>
      <c r="O4410" t="s">
        <v>8</v>
      </c>
      <c r="S4410" t="b">
        <v>0</v>
      </c>
    </row>
    <row r="4411" spans="1:19">
      <c r="A4411" s="1">
        <v>4409</v>
      </c>
      <c r="B4411" t="s">
        <v>21</v>
      </c>
      <c r="C4411" t="s">
        <v>203</v>
      </c>
      <c r="D4411" t="s">
        <v>329</v>
      </c>
      <c r="E4411" t="s">
        <v>497</v>
      </c>
      <c r="F4411" t="s">
        <v>496</v>
      </c>
      <c r="H4411" t="s">
        <v>383</v>
      </c>
      <c r="I4411">
        <v>1000</v>
      </c>
      <c r="K4411" t="s">
        <v>385</v>
      </c>
      <c r="L4411" t="s">
        <v>306</v>
      </c>
      <c r="M4411" t="s">
        <v>380</v>
      </c>
      <c r="N4411" t="str">
        <f>_xlfn.IFNA(INDEX('[1]Unit _Table'!B:B, MATCH(H4411, '[1]Unit _Table'!$A$1:$A$1000)), "")</f>
        <v>fahrenheit</v>
      </c>
      <c r="O4411" t="s">
        <v>8</v>
      </c>
      <c r="S4411" t="b">
        <v>0</v>
      </c>
    </row>
    <row r="4412" spans="1:19">
      <c r="A4412" s="1">
        <v>4410</v>
      </c>
      <c r="B4412" t="s">
        <v>21</v>
      </c>
      <c r="C4412" t="s">
        <v>282</v>
      </c>
      <c r="D4412" t="s">
        <v>329</v>
      </c>
      <c r="E4412" t="s">
        <v>497</v>
      </c>
      <c r="F4412" t="s">
        <v>496</v>
      </c>
      <c r="H4412" t="s">
        <v>383</v>
      </c>
      <c r="I4412">
        <v>1000</v>
      </c>
      <c r="K4412" t="s">
        <v>384</v>
      </c>
      <c r="L4412" t="s">
        <v>306</v>
      </c>
      <c r="M4412" t="s">
        <v>380</v>
      </c>
      <c r="N4412" t="str">
        <f>_xlfn.IFNA(INDEX('[1]Unit _Table'!B:B, MATCH(H4412, '[1]Unit _Table'!$A$1:$A$1000)), "")</f>
        <v>fahrenheit</v>
      </c>
      <c r="O4412" t="s">
        <v>8</v>
      </c>
      <c r="S4412" t="b">
        <v>0</v>
      </c>
    </row>
    <row r="4413" spans="1:19">
      <c r="A4413" s="1">
        <v>4411</v>
      </c>
      <c r="B4413" t="s">
        <v>21</v>
      </c>
      <c r="C4413" t="s">
        <v>147</v>
      </c>
      <c r="D4413" t="s">
        <v>329</v>
      </c>
      <c r="E4413" t="s">
        <v>497</v>
      </c>
      <c r="F4413" t="s">
        <v>496</v>
      </c>
      <c r="I4413">
        <v>1000</v>
      </c>
      <c r="K4413" t="s">
        <v>307</v>
      </c>
      <c r="L4413" t="s">
        <v>376</v>
      </c>
      <c r="M4413" t="s">
        <v>305</v>
      </c>
      <c r="N4413" t="str">
        <f>_xlfn.IFNA(INDEX('[1]Unit _Table'!B:B, MATCH(H4413, '[1]Unit _Table'!A3036:A4035)), "")</f>
        <v/>
      </c>
      <c r="O4413" t="s">
        <v>8</v>
      </c>
      <c r="S4413" t="b">
        <v>0</v>
      </c>
    </row>
    <row r="4414" spans="1:19">
      <c r="A4414" s="1">
        <v>4412</v>
      </c>
      <c r="B4414" t="s">
        <v>21</v>
      </c>
      <c r="C4414" t="s">
        <v>204</v>
      </c>
      <c r="D4414" t="s">
        <v>329</v>
      </c>
      <c r="E4414" t="s">
        <v>497</v>
      </c>
      <c r="F4414" t="s">
        <v>496</v>
      </c>
      <c r="H4414" t="s">
        <v>383</v>
      </c>
      <c r="I4414">
        <v>1000</v>
      </c>
      <c r="K4414" t="s">
        <v>382</v>
      </c>
      <c r="L4414" t="s">
        <v>306</v>
      </c>
      <c r="M4414" t="s">
        <v>380</v>
      </c>
      <c r="N4414" t="str">
        <f>_xlfn.IFNA(INDEX('[1]Unit _Table'!B:B, MATCH(H4414, '[1]Unit _Table'!$A$1:$A$1000)), "")</f>
        <v>fahrenheit</v>
      </c>
      <c r="O4414" t="s">
        <v>8</v>
      </c>
      <c r="S4414" t="b">
        <v>1</v>
      </c>
    </row>
    <row r="4415" spans="1:19">
      <c r="A4415" s="1">
        <v>4413</v>
      </c>
      <c r="B4415" t="s">
        <v>21</v>
      </c>
      <c r="C4415" t="s">
        <v>205</v>
      </c>
      <c r="D4415" t="s">
        <v>329</v>
      </c>
      <c r="E4415" t="s">
        <v>497</v>
      </c>
      <c r="F4415" t="s">
        <v>496</v>
      </c>
      <c r="I4415">
        <v>1000</v>
      </c>
      <c r="K4415" t="s">
        <v>307</v>
      </c>
      <c r="L4415" t="s">
        <v>306</v>
      </c>
      <c r="M4415" t="s">
        <v>305</v>
      </c>
      <c r="N4415" t="str">
        <f>_xlfn.IFNA(INDEX('[1]Unit _Table'!B:B, MATCH(H4415, '[1]Unit _Table'!A3138:A4137)), "")</f>
        <v/>
      </c>
      <c r="O4415" t="s">
        <v>8</v>
      </c>
      <c r="S4415" t="b">
        <v>0</v>
      </c>
    </row>
    <row r="4416" spans="1:19">
      <c r="A4416" s="1">
        <v>4414</v>
      </c>
      <c r="B4416" t="s">
        <v>105</v>
      </c>
      <c r="C4416" t="s">
        <v>206</v>
      </c>
      <c r="D4416" t="s">
        <v>329</v>
      </c>
      <c r="E4416" t="s">
        <v>497</v>
      </c>
      <c r="F4416" t="s">
        <v>496</v>
      </c>
      <c r="H4416" t="s">
        <v>383</v>
      </c>
      <c r="I4416">
        <v>1000</v>
      </c>
      <c r="K4416" t="s">
        <v>451</v>
      </c>
      <c r="L4416" t="s">
        <v>423</v>
      </c>
      <c r="M4416" t="s">
        <v>380</v>
      </c>
      <c r="N4416" t="str">
        <f>_xlfn.IFNA(INDEX('[1]Unit _Table'!B:B, MATCH(H4416, '[1]Unit _Table'!$A$1:$A$1000)), "")</f>
        <v>fahrenheit</v>
      </c>
      <c r="O4416" t="s">
        <v>8</v>
      </c>
      <c r="S4416" t="b">
        <v>1</v>
      </c>
    </row>
    <row r="4417" spans="1:19">
      <c r="A4417" s="1">
        <v>4415</v>
      </c>
      <c r="B4417" t="s">
        <v>105</v>
      </c>
      <c r="C4417" t="s">
        <v>207</v>
      </c>
      <c r="D4417" t="s">
        <v>329</v>
      </c>
      <c r="E4417" t="s">
        <v>497</v>
      </c>
      <c r="F4417" t="s">
        <v>496</v>
      </c>
      <c r="H4417" t="s">
        <v>383</v>
      </c>
      <c r="I4417">
        <v>1000</v>
      </c>
      <c r="K4417" t="s">
        <v>450</v>
      </c>
      <c r="L4417" t="s">
        <v>306</v>
      </c>
      <c r="M4417" t="s">
        <v>380</v>
      </c>
      <c r="N4417" t="str">
        <f>_xlfn.IFNA(INDEX('[1]Unit _Table'!B:B, MATCH(H4417, '[1]Unit _Table'!$A$1:$A$1000)), "")</f>
        <v>fahrenheit</v>
      </c>
      <c r="O4417" t="s">
        <v>8</v>
      </c>
      <c r="S4417" t="b">
        <v>1</v>
      </c>
    </row>
    <row r="4418" spans="1:19">
      <c r="A4418" s="1">
        <v>4416</v>
      </c>
      <c r="B4418" t="s">
        <v>105</v>
      </c>
      <c r="C4418" t="s">
        <v>219</v>
      </c>
      <c r="D4418" t="s">
        <v>329</v>
      </c>
      <c r="E4418" t="s">
        <v>497</v>
      </c>
      <c r="F4418" t="s">
        <v>496</v>
      </c>
      <c r="H4418" t="s">
        <v>383</v>
      </c>
      <c r="I4418">
        <v>1000</v>
      </c>
      <c r="K4418" t="s">
        <v>449</v>
      </c>
      <c r="L4418" t="s">
        <v>306</v>
      </c>
      <c r="M4418" t="s">
        <v>380</v>
      </c>
      <c r="N4418" t="str">
        <f>_xlfn.IFNA(INDEX('[1]Unit _Table'!B:B, MATCH(H4418, '[1]Unit _Table'!$A$1:$A$1000)), "")</f>
        <v>fahrenheit</v>
      </c>
      <c r="O4418" t="s">
        <v>8</v>
      </c>
      <c r="S4418" t="b">
        <v>0</v>
      </c>
    </row>
    <row r="4419" spans="1:19">
      <c r="A4419" s="1">
        <v>4417</v>
      </c>
      <c r="B4419" t="s">
        <v>105</v>
      </c>
      <c r="C4419" t="s">
        <v>220</v>
      </c>
      <c r="D4419" t="s">
        <v>329</v>
      </c>
      <c r="E4419" t="s">
        <v>497</v>
      </c>
      <c r="F4419" t="s">
        <v>496</v>
      </c>
      <c r="H4419" t="s">
        <v>383</v>
      </c>
      <c r="I4419">
        <v>1000</v>
      </c>
      <c r="K4419" t="s">
        <v>449</v>
      </c>
      <c r="L4419" t="s">
        <v>306</v>
      </c>
      <c r="M4419" t="s">
        <v>380</v>
      </c>
      <c r="N4419" t="str">
        <f>_xlfn.IFNA(INDEX('[1]Unit _Table'!B:B, MATCH(H4419, '[1]Unit _Table'!$A$1:$A$1000)), "")</f>
        <v>fahrenheit</v>
      </c>
      <c r="O4419" t="s">
        <v>8</v>
      </c>
      <c r="S4419" t="b">
        <v>0</v>
      </c>
    </row>
    <row r="4420" spans="1:19">
      <c r="A4420" s="1">
        <v>4418</v>
      </c>
      <c r="B4420" t="s">
        <v>105</v>
      </c>
      <c r="C4420" t="s">
        <v>209</v>
      </c>
      <c r="D4420" t="s">
        <v>329</v>
      </c>
      <c r="E4420" t="s">
        <v>497</v>
      </c>
      <c r="F4420" t="s">
        <v>496</v>
      </c>
      <c r="I4420">
        <v>1000</v>
      </c>
      <c r="K4420" t="s">
        <v>375</v>
      </c>
      <c r="L4420" t="s">
        <v>299</v>
      </c>
      <c r="M4420" t="s">
        <v>305</v>
      </c>
      <c r="N4420" t="str">
        <f>_xlfn.IFNA(INDEX('[1]Unit _Table'!B:B, MATCH(H4420, '[1]Unit _Table'!A3087:A4086)), "")</f>
        <v/>
      </c>
      <c r="O4420" t="s">
        <v>8</v>
      </c>
      <c r="S4420" t="b">
        <v>0</v>
      </c>
    </row>
    <row r="4421" spans="1:19">
      <c r="A4421" s="1">
        <v>4419</v>
      </c>
      <c r="B4421" t="s">
        <v>108</v>
      </c>
      <c r="C4421" t="s">
        <v>210</v>
      </c>
      <c r="D4421" t="s">
        <v>329</v>
      </c>
      <c r="E4421" t="s">
        <v>497</v>
      </c>
      <c r="F4421" t="s">
        <v>496</v>
      </c>
      <c r="I4421">
        <v>1000</v>
      </c>
      <c r="K4421" t="s">
        <v>381</v>
      </c>
      <c r="L4421" t="s">
        <v>306</v>
      </c>
      <c r="M4421" t="s">
        <v>380</v>
      </c>
      <c r="N4421" t="str">
        <f>_xlfn.IFNA(INDEX('[1]Unit _Table'!B:B, MATCH(H4421, '[1]Unit _Table'!A2576:A3575)), "")</f>
        <v/>
      </c>
      <c r="O4421" t="s">
        <v>8</v>
      </c>
      <c r="S4421" t="b">
        <v>1</v>
      </c>
    </row>
    <row r="4422" spans="1:19">
      <c r="A4422" s="1">
        <v>4420</v>
      </c>
      <c r="B4422" t="s">
        <v>108</v>
      </c>
      <c r="C4422" t="s">
        <v>420</v>
      </c>
      <c r="D4422" t="s">
        <v>329</v>
      </c>
      <c r="E4422" t="s">
        <v>497</v>
      </c>
      <c r="F4422" t="s">
        <v>496</v>
      </c>
      <c r="I4422">
        <v>1000</v>
      </c>
      <c r="K4422" t="s">
        <v>419</v>
      </c>
      <c r="L4422" t="s">
        <v>306</v>
      </c>
      <c r="M4422" t="s">
        <v>305</v>
      </c>
      <c r="N4422" t="str">
        <f>_xlfn.IFNA(INDEX('[1]Unit _Table'!B:B, MATCH(H4422, '[1]Unit _Table'!A1745:A2744)), "")</f>
        <v/>
      </c>
      <c r="O4422" t="s">
        <v>8</v>
      </c>
      <c r="S4422" t="b">
        <v>1</v>
      </c>
    </row>
    <row r="4423" spans="1:19">
      <c r="A4423" s="1">
        <v>4421</v>
      </c>
      <c r="B4423" t="s">
        <v>108</v>
      </c>
      <c r="C4423" t="s">
        <v>211</v>
      </c>
      <c r="D4423" t="s">
        <v>329</v>
      </c>
      <c r="E4423" t="s">
        <v>497</v>
      </c>
      <c r="F4423" t="s">
        <v>496</v>
      </c>
      <c r="I4423">
        <v>1000</v>
      </c>
      <c r="K4423" t="s">
        <v>377</v>
      </c>
      <c r="L4423" t="s">
        <v>306</v>
      </c>
      <c r="M4423" t="s">
        <v>305</v>
      </c>
      <c r="N4423" t="str">
        <f>_xlfn.IFNA(INDEX('[1]Unit _Table'!B:B, MATCH(H4423, '[1]Unit _Table'!A2967:A3966)), "")</f>
        <v/>
      </c>
      <c r="O4423" t="s">
        <v>8</v>
      </c>
      <c r="S4423" t="b">
        <v>1</v>
      </c>
    </row>
    <row r="4424" spans="1:19">
      <c r="A4424" s="1">
        <v>4422</v>
      </c>
      <c r="B4424" t="s">
        <v>31</v>
      </c>
      <c r="C4424" t="s">
        <v>32</v>
      </c>
      <c r="D4424" t="s">
        <v>329</v>
      </c>
      <c r="F4424" t="s">
        <v>308</v>
      </c>
      <c r="I4424" t="e">
        <f>IF(Table13[[#This Row],[Measurement_Kind]]="number", 1000, IF(Table13[[#This Row],[Measurement_Kind]]=OR("boolean", "str"), 1, "N/A"))</f>
        <v>#VALUE!</v>
      </c>
      <c r="N4424" t="str">
        <f>_xlfn.IFNA(INDEX('[1]Unit _Table'!B:B, MATCH(H4424, '[1]Unit _Table'!A:A)), "")</f>
        <v/>
      </c>
      <c r="O4424" t="s">
        <v>8</v>
      </c>
      <c r="S4424" t="b">
        <v>0</v>
      </c>
    </row>
    <row r="4425" spans="1:19">
      <c r="A4425" s="1">
        <v>4423</v>
      </c>
      <c r="B4425" t="s">
        <v>31</v>
      </c>
      <c r="C4425" t="s">
        <v>753</v>
      </c>
      <c r="D4425" t="s">
        <v>329</v>
      </c>
      <c r="F4425" t="s">
        <v>308</v>
      </c>
      <c r="I4425" t="e">
        <f>IF(Table13[[#This Row],[Measurement_Kind]]="number", 1000, IF(Table13[[#This Row],[Measurement_Kind]]=OR("boolean", "str"), 1, "N/A"))</f>
        <v>#VALUE!</v>
      </c>
      <c r="N4425" t="str">
        <f>_xlfn.IFNA(INDEX('[1]Unit _Table'!B:B, MATCH(H4425, '[1]Unit _Table'!A:A)), "")</f>
        <v/>
      </c>
      <c r="O4425" t="s">
        <v>8</v>
      </c>
      <c r="S4425" t="b">
        <v>0</v>
      </c>
    </row>
    <row r="4426" spans="1:19">
      <c r="A4426" s="1">
        <v>4424</v>
      </c>
      <c r="B4426" t="s">
        <v>111</v>
      </c>
      <c r="C4426" t="s">
        <v>112</v>
      </c>
      <c r="D4426" t="s">
        <v>329</v>
      </c>
      <c r="F4426" t="s">
        <v>308</v>
      </c>
      <c r="I4426" t="e">
        <f>IF(Table13[[#This Row],[Measurement_Kind]]="number", 1000, IF(Table13[[#This Row],[Measurement_Kind]]=OR("boolean", "str"), 1, "N/A"))</f>
        <v>#VALUE!</v>
      </c>
      <c r="N4426" t="str">
        <f>_xlfn.IFNA(INDEX('[1]Unit _Table'!B:B, MATCH(H4426, '[1]Unit _Table'!A:A)), "")</f>
        <v/>
      </c>
      <c r="O4426" t="s">
        <v>8</v>
      </c>
      <c r="S4426" t="b">
        <v>0</v>
      </c>
    </row>
    <row r="4427" spans="1:19">
      <c r="A4427" s="1">
        <v>4425</v>
      </c>
      <c r="B4427" t="s">
        <v>111</v>
      </c>
      <c r="C4427" t="s">
        <v>113</v>
      </c>
      <c r="D4427" t="s">
        <v>329</v>
      </c>
      <c r="F4427" t="s">
        <v>308</v>
      </c>
      <c r="I4427" t="e">
        <f>IF(Table13[[#This Row],[Measurement_Kind]]="number", 1000, IF(Table13[[#This Row],[Measurement_Kind]]=OR("boolean", "str"), 1, "N/A"))</f>
        <v>#VALUE!</v>
      </c>
      <c r="N4427" t="str">
        <f>_xlfn.IFNA(INDEX('[1]Unit _Table'!B:B, MATCH(H4427, '[1]Unit _Table'!A:A)), "")</f>
        <v/>
      </c>
      <c r="O4427" t="s">
        <v>8</v>
      </c>
      <c r="S4427" t="b">
        <v>0</v>
      </c>
    </row>
    <row r="4428" spans="1:19">
      <c r="A4428" s="1">
        <v>4426</v>
      </c>
      <c r="B4428" t="s">
        <v>33</v>
      </c>
      <c r="C4428" t="s">
        <v>213</v>
      </c>
      <c r="D4428" t="s">
        <v>329</v>
      </c>
      <c r="F4428" t="s">
        <v>308</v>
      </c>
      <c r="I4428" t="e">
        <f>IF(Table13[[#This Row],[Measurement_Kind]]="number", 1000, IF(Table13[[#This Row],[Measurement_Kind]]=OR("boolean", "str"), 1, "N/A"))</f>
        <v>#VALUE!</v>
      </c>
      <c r="L4428" t="s">
        <v>306</v>
      </c>
      <c r="M4428" t="s">
        <v>305</v>
      </c>
      <c r="N4428" t="str">
        <f>_xlfn.IFNA(INDEX('[1]Unit _Table'!B:B, MATCH(H4428, '[1]Unit _Table'!A:A)), "")</f>
        <v/>
      </c>
      <c r="O4428" t="s">
        <v>8</v>
      </c>
      <c r="S4428" t="b">
        <v>0</v>
      </c>
    </row>
    <row r="4429" spans="1:19">
      <c r="A4429" s="1">
        <v>4427</v>
      </c>
      <c r="B4429" t="s">
        <v>33</v>
      </c>
      <c r="C4429" t="s">
        <v>214</v>
      </c>
      <c r="D4429" t="s">
        <v>329</v>
      </c>
      <c r="F4429" t="s">
        <v>308</v>
      </c>
      <c r="I4429">
        <v>1</v>
      </c>
      <c r="M4429" t="s">
        <v>305</v>
      </c>
      <c r="N4429" t="str">
        <f>_xlfn.IFNA(INDEX('[1]Unit _Table'!B:B, MATCH(H4429, '[1]Unit _Table'!A:A)), "")</f>
        <v/>
      </c>
      <c r="O4429" t="s">
        <v>8</v>
      </c>
      <c r="S4429" t="b">
        <v>0</v>
      </c>
    </row>
    <row r="4430" spans="1:19">
      <c r="A4430" s="1">
        <v>4428</v>
      </c>
      <c r="B4430" t="s">
        <v>33</v>
      </c>
      <c r="C4430" t="s">
        <v>216</v>
      </c>
      <c r="D4430" t="s">
        <v>329</v>
      </c>
      <c r="F4430" t="s">
        <v>308</v>
      </c>
      <c r="I4430">
        <v>1</v>
      </c>
      <c r="M4430" t="s">
        <v>305</v>
      </c>
      <c r="N4430" t="str">
        <f>_xlfn.IFNA(INDEX('[1]Unit _Table'!B:B, MATCH(H4430, '[1]Unit _Table'!A:A)), "")</f>
        <v/>
      </c>
      <c r="O4430" t="s">
        <v>8</v>
      </c>
      <c r="S4430" t="b">
        <v>0</v>
      </c>
    </row>
    <row r="4431" spans="1:19">
      <c r="A4431" s="1">
        <v>4429</v>
      </c>
      <c r="B4431" t="s">
        <v>33</v>
      </c>
      <c r="C4431" t="s">
        <v>34</v>
      </c>
      <c r="D4431" t="s">
        <v>329</v>
      </c>
      <c r="F4431" t="s">
        <v>308</v>
      </c>
      <c r="I4431" t="e">
        <f>IF(Table13[[#This Row],[Measurement_Kind]]="number", 1000, IF(Table13[[#This Row],[Measurement_Kind]]=OR("boolean", "str"), 1, "N/A"))</f>
        <v>#VALUE!</v>
      </c>
      <c r="N4431" t="str">
        <f>_xlfn.IFNA(INDEX('[1]Unit _Table'!B:B, MATCH(H4431, '[1]Unit _Table'!A:A)), "")</f>
        <v/>
      </c>
      <c r="O4431" t="s">
        <v>8</v>
      </c>
      <c r="S4431" t="b">
        <v>0</v>
      </c>
    </row>
    <row r="4432" spans="1:19">
      <c r="A4432" s="1">
        <v>4430</v>
      </c>
      <c r="B4432" t="s">
        <v>33</v>
      </c>
      <c r="C4432" t="s">
        <v>566</v>
      </c>
      <c r="D4432" t="s">
        <v>329</v>
      </c>
      <c r="F4432" t="s">
        <v>308</v>
      </c>
      <c r="I4432">
        <v>1</v>
      </c>
      <c r="M4432" t="s">
        <v>305</v>
      </c>
      <c r="N4432" t="str">
        <f>_xlfn.IFNA(INDEX('[1]Unit _Table'!B:B, MATCH(H4432, '[1]Unit _Table'!A:A)), "")</f>
        <v/>
      </c>
      <c r="O4432" t="s">
        <v>8</v>
      </c>
      <c r="S4432" t="b">
        <v>0</v>
      </c>
    </row>
    <row r="4433" spans="1:19">
      <c r="A4433" s="1">
        <v>4431</v>
      </c>
      <c r="B4433" t="s">
        <v>33</v>
      </c>
      <c r="C4433" t="s">
        <v>38</v>
      </c>
      <c r="D4433" t="s">
        <v>329</v>
      </c>
      <c r="F4433" t="s">
        <v>308</v>
      </c>
      <c r="I4433" t="e">
        <f>IF(Table13[[#This Row],[Measurement_Kind]]="number", 1000, IF(Table13[[#This Row],[Measurement_Kind]]=OR("boolean", "str"), 1, "N/A"))</f>
        <v>#VALUE!</v>
      </c>
      <c r="N4433" t="str">
        <f>_xlfn.IFNA(INDEX('[1]Unit _Table'!B:B, MATCH(H4433, '[1]Unit _Table'!A:A)), "")</f>
        <v/>
      </c>
      <c r="O4433" t="s">
        <v>8</v>
      </c>
      <c r="S4433" t="b">
        <v>0</v>
      </c>
    </row>
    <row r="4434" spans="1:19">
      <c r="A4434" s="1">
        <v>4432</v>
      </c>
      <c r="B4434" t="s">
        <v>33</v>
      </c>
      <c r="C4434" t="s">
        <v>215</v>
      </c>
      <c r="D4434" t="s">
        <v>329</v>
      </c>
      <c r="F4434" t="s">
        <v>308</v>
      </c>
      <c r="I4434">
        <v>1</v>
      </c>
      <c r="M4434" t="s">
        <v>305</v>
      </c>
      <c r="N4434" t="str">
        <f>_xlfn.IFNA(INDEX('[1]Unit _Table'!B:B, MATCH(H4434, '[1]Unit _Table'!A:A)), "")</f>
        <v/>
      </c>
      <c r="O4434" t="s">
        <v>8</v>
      </c>
      <c r="S4434" t="b">
        <v>0</v>
      </c>
    </row>
    <row r="4435" spans="1:19">
      <c r="A4435" s="1">
        <v>4433</v>
      </c>
      <c r="B4435" t="s">
        <v>33</v>
      </c>
      <c r="C4435" t="s">
        <v>35</v>
      </c>
      <c r="D4435" t="s">
        <v>329</v>
      </c>
      <c r="F4435" t="s">
        <v>308</v>
      </c>
      <c r="I4435" t="e">
        <f>IF(Table13[[#This Row],[Measurement_Kind]]="number", 1000, IF(Table13[[#This Row],[Measurement_Kind]]=OR("boolean", "str"), 1, "N/A"))</f>
        <v>#VALUE!</v>
      </c>
      <c r="N4435" t="str">
        <f>_xlfn.IFNA(INDEX('[1]Unit _Table'!B:B, MATCH(H4435, '[1]Unit _Table'!A:A)), "")</f>
        <v/>
      </c>
      <c r="O4435" t="s">
        <v>8</v>
      </c>
      <c r="S4435" t="b">
        <v>0</v>
      </c>
    </row>
    <row r="4436" spans="1:19">
      <c r="A4436" s="1">
        <v>4434</v>
      </c>
      <c r="B4436" t="s">
        <v>33</v>
      </c>
      <c r="C4436" t="s">
        <v>479</v>
      </c>
      <c r="D4436" t="s">
        <v>329</v>
      </c>
      <c r="F4436" t="s">
        <v>308</v>
      </c>
      <c r="I4436" t="e">
        <f>IF(Table13[[#This Row],[Measurement_Kind]]="number", 1000, IF(Table13[[#This Row],[Measurement_Kind]]=OR("boolean", "str"), 1, "N/A"))</f>
        <v>#VALUE!</v>
      </c>
      <c r="N4436" t="str">
        <f>_xlfn.IFNA(INDEX('[1]Unit _Table'!B:B, MATCH(H4436, '[1]Unit _Table'!A:A)), "")</f>
        <v/>
      </c>
      <c r="O4436" t="s">
        <v>8</v>
      </c>
      <c r="S4436" t="b">
        <v>0</v>
      </c>
    </row>
    <row r="4437" spans="1:19">
      <c r="A4437" s="1">
        <v>4435</v>
      </c>
      <c r="B4437" t="s">
        <v>45</v>
      </c>
      <c r="C4437" t="s">
        <v>47</v>
      </c>
      <c r="D4437" t="s">
        <v>329</v>
      </c>
      <c r="F4437" t="s">
        <v>308</v>
      </c>
      <c r="I4437" t="e">
        <f>IF(Table13[[#This Row],[Measurement_Kind]]="number", 1000, IF(Table13[[#This Row],[Measurement_Kind]]=OR("boolean", "str"), 1, "N/A"))</f>
        <v>#VALUE!</v>
      </c>
      <c r="N4437" t="str">
        <f>_xlfn.IFNA(INDEX('[1]Unit _Table'!B:B, MATCH(H4437, '[1]Unit _Table'!A:A)), "")</f>
        <v/>
      </c>
      <c r="O4437" t="s">
        <v>8</v>
      </c>
      <c r="S4437" t="b">
        <v>0</v>
      </c>
    </row>
    <row r="4438" spans="1:19">
      <c r="A4438" s="1">
        <v>4436</v>
      </c>
      <c r="B4438" t="s">
        <v>45</v>
      </c>
      <c r="C4438" t="s">
        <v>48</v>
      </c>
      <c r="D4438" t="s">
        <v>329</v>
      </c>
      <c r="F4438" t="s">
        <v>308</v>
      </c>
      <c r="I4438" t="e">
        <f>IF(Table13[[#This Row],[Measurement_Kind]]="number", 1000, IF(Table13[[#This Row],[Measurement_Kind]]=OR("boolean", "str"), 1, "N/A"))</f>
        <v>#VALUE!</v>
      </c>
      <c r="N4438" t="str">
        <f>_xlfn.IFNA(INDEX('[1]Unit _Table'!B:B, MATCH(H4438, '[1]Unit _Table'!A:A)), "")</f>
        <v/>
      </c>
      <c r="O4438" t="s">
        <v>8</v>
      </c>
      <c r="S4438" t="b">
        <v>0</v>
      </c>
    </row>
    <row r="4439" spans="1:19">
      <c r="A4439" s="1">
        <v>4437</v>
      </c>
      <c r="B4439" t="s">
        <v>45</v>
      </c>
      <c r="C4439" t="s">
        <v>49</v>
      </c>
      <c r="D4439" t="s">
        <v>329</v>
      </c>
      <c r="F4439" t="s">
        <v>308</v>
      </c>
      <c r="I4439" t="e">
        <f>IF(Table13[[#This Row],[Measurement_Kind]]="number", 1000, IF(Table13[[#This Row],[Measurement_Kind]]=OR("boolean", "str"), 1, "N/A"))</f>
        <v>#VALUE!</v>
      </c>
      <c r="N4439" t="str">
        <f>_xlfn.IFNA(INDEX('[1]Unit _Table'!B:B, MATCH(H4439, '[1]Unit _Table'!A:A)), "")</f>
        <v/>
      </c>
      <c r="O4439" t="s">
        <v>8</v>
      </c>
      <c r="S4439" t="b">
        <v>0</v>
      </c>
    </row>
    <row r="4440" spans="1:19">
      <c r="A4440" s="1">
        <v>4438</v>
      </c>
      <c r="B4440" t="s">
        <v>45</v>
      </c>
      <c r="C4440" t="s">
        <v>50</v>
      </c>
      <c r="D4440" t="s">
        <v>329</v>
      </c>
      <c r="F4440" t="s">
        <v>308</v>
      </c>
      <c r="I4440" t="e">
        <f>IF(Table13[[#This Row],[Measurement_Kind]]="number", 1000, IF(Table13[[#This Row],[Measurement_Kind]]=OR("boolean", "str"), 1, "N/A"))</f>
        <v>#VALUE!</v>
      </c>
      <c r="N4440" t="str">
        <f>_xlfn.IFNA(INDEX('[1]Unit _Table'!B:B, MATCH(H4440, '[1]Unit _Table'!A:A)), "")</f>
        <v/>
      </c>
      <c r="O4440" t="s">
        <v>8</v>
      </c>
      <c r="S4440" t="b">
        <v>0</v>
      </c>
    </row>
    <row r="4441" spans="1:19">
      <c r="A4441" s="1">
        <v>4439</v>
      </c>
      <c r="B4441" t="s">
        <v>45</v>
      </c>
      <c r="C4441" t="s">
        <v>52</v>
      </c>
      <c r="D4441" t="s">
        <v>329</v>
      </c>
      <c r="F4441" t="s">
        <v>308</v>
      </c>
      <c r="I4441" t="e">
        <f>IF(Table13[[#This Row],[Measurement_Kind]]="number", 1000, IF(Table13[[#This Row],[Measurement_Kind]]=OR("boolean", "str"), 1, "N/A"))</f>
        <v>#VALUE!</v>
      </c>
      <c r="N4441" t="str">
        <f>_xlfn.IFNA(INDEX('[1]Unit _Table'!B:B, MATCH(H4441, '[1]Unit _Table'!A:A)), "")</f>
        <v/>
      </c>
      <c r="O4441" t="s">
        <v>8</v>
      </c>
      <c r="S4441" t="b">
        <v>0</v>
      </c>
    </row>
    <row r="4442" spans="1:19">
      <c r="A4442" s="1">
        <v>4440</v>
      </c>
      <c r="B4442" t="s">
        <v>45</v>
      </c>
      <c r="C4442" t="s">
        <v>53</v>
      </c>
      <c r="D4442" t="s">
        <v>329</v>
      </c>
      <c r="F4442" t="s">
        <v>308</v>
      </c>
      <c r="I4442" t="e">
        <f>IF(Table13[[#This Row],[Measurement_Kind]]="number", 1000, IF(Table13[[#This Row],[Measurement_Kind]]=OR("boolean", "str"), 1, "N/A"))</f>
        <v>#VALUE!</v>
      </c>
      <c r="N4442" t="str">
        <f>_xlfn.IFNA(INDEX('[1]Unit _Table'!B:B, MATCH(H4442, '[1]Unit _Table'!A:A)), "")</f>
        <v/>
      </c>
      <c r="O4442" t="s">
        <v>8</v>
      </c>
      <c r="S4442" t="b">
        <v>0</v>
      </c>
    </row>
    <row r="4443" spans="1:19">
      <c r="A4443" s="1">
        <v>4441</v>
      </c>
      <c r="B4443" t="s">
        <v>45</v>
      </c>
      <c r="C4443" t="s">
        <v>54</v>
      </c>
      <c r="D4443" t="s">
        <v>329</v>
      </c>
      <c r="F4443" t="s">
        <v>308</v>
      </c>
      <c r="I4443" t="e">
        <f>IF(Table13[[#This Row],[Measurement_Kind]]="number", 1000, IF(Table13[[#This Row],[Measurement_Kind]]=OR("boolean", "str"), 1, "N/A"))</f>
        <v>#VALUE!</v>
      </c>
      <c r="N4443" t="str">
        <f>_xlfn.IFNA(INDEX('[1]Unit _Table'!B:B, MATCH(H4443, '[1]Unit _Table'!A:A)), "")</f>
        <v/>
      </c>
      <c r="O4443" t="s">
        <v>8</v>
      </c>
      <c r="S4443" t="b">
        <v>0</v>
      </c>
    </row>
    <row r="4444" spans="1:19">
      <c r="A4444" s="1">
        <v>4442</v>
      </c>
      <c r="B4444" t="s">
        <v>45</v>
      </c>
      <c r="C4444" t="s">
        <v>55</v>
      </c>
      <c r="D4444" t="s">
        <v>329</v>
      </c>
      <c r="F4444" t="s">
        <v>308</v>
      </c>
      <c r="I4444" t="e">
        <f>IF(Table13[[#This Row],[Measurement_Kind]]="number", 1000, IF(Table13[[#This Row],[Measurement_Kind]]=OR("boolean", "str"), 1, "N/A"))</f>
        <v>#VALUE!</v>
      </c>
      <c r="N4444" t="str">
        <f>_xlfn.IFNA(INDEX('[1]Unit _Table'!B:B, MATCH(H4444, '[1]Unit _Table'!A:A)), "")</f>
        <v/>
      </c>
      <c r="O4444" t="s">
        <v>8</v>
      </c>
      <c r="S4444" t="b">
        <v>0</v>
      </c>
    </row>
    <row r="4445" spans="1:19">
      <c r="A4445" s="1">
        <v>4443</v>
      </c>
      <c r="B4445" t="s">
        <v>45</v>
      </c>
      <c r="C4445" t="s">
        <v>56</v>
      </c>
      <c r="D4445" t="s">
        <v>329</v>
      </c>
      <c r="F4445" t="s">
        <v>308</v>
      </c>
      <c r="I4445" t="e">
        <f>IF(Table13[[#This Row],[Measurement_Kind]]="number", 1000, IF(Table13[[#This Row],[Measurement_Kind]]=OR("boolean", "str"), 1, "N/A"))</f>
        <v>#VALUE!</v>
      </c>
      <c r="N4445" t="str">
        <f>_xlfn.IFNA(INDEX('[1]Unit _Table'!B:B, MATCH(H4445, '[1]Unit _Table'!A:A)), "")</f>
        <v/>
      </c>
      <c r="O4445" t="s">
        <v>8</v>
      </c>
      <c r="S4445" t="b">
        <v>0</v>
      </c>
    </row>
    <row r="4446" spans="1:19">
      <c r="A4446" s="1">
        <v>4444</v>
      </c>
      <c r="B4446" t="s">
        <v>45</v>
      </c>
      <c r="C4446" t="s">
        <v>57</v>
      </c>
      <c r="D4446" t="s">
        <v>329</v>
      </c>
      <c r="F4446" t="s">
        <v>308</v>
      </c>
      <c r="I4446" t="e">
        <f>IF(Table13[[#This Row],[Measurement_Kind]]="number", 1000, IF(Table13[[#This Row],[Measurement_Kind]]=OR("boolean", "str"), 1, "N/A"))</f>
        <v>#VALUE!</v>
      </c>
      <c r="N4446" t="str">
        <f>_xlfn.IFNA(INDEX('[1]Unit _Table'!B:B, MATCH(H4446, '[1]Unit _Table'!A:A)), "")</f>
        <v/>
      </c>
      <c r="O4446" t="s">
        <v>8</v>
      </c>
      <c r="S4446" t="b">
        <v>0</v>
      </c>
    </row>
    <row r="4447" spans="1:19">
      <c r="A4447" s="1">
        <v>4445</v>
      </c>
      <c r="B4447" t="s">
        <v>45</v>
      </c>
      <c r="C4447" t="s">
        <v>58</v>
      </c>
      <c r="D4447" t="s">
        <v>329</v>
      </c>
      <c r="F4447" t="s">
        <v>308</v>
      </c>
      <c r="I4447" t="e">
        <f>IF(Table13[[#This Row],[Measurement_Kind]]="number", 1000, IF(Table13[[#This Row],[Measurement_Kind]]=OR("boolean", "str"), 1, "N/A"))</f>
        <v>#VALUE!</v>
      </c>
      <c r="N4447" t="str">
        <f>_xlfn.IFNA(INDEX('[1]Unit _Table'!B:B, MATCH(H4447, '[1]Unit _Table'!A:A)), "")</f>
        <v/>
      </c>
      <c r="O4447" t="s">
        <v>8</v>
      </c>
      <c r="S4447" t="b">
        <v>0</v>
      </c>
    </row>
    <row r="4448" spans="1:19">
      <c r="A4448" s="1">
        <v>4446</v>
      </c>
      <c r="B4448" t="s">
        <v>45</v>
      </c>
      <c r="C4448" t="s">
        <v>59</v>
      </c>
      <c r="D4448" t="s">
        <v>329</v>
      </c>
      <c r="F4448" t="s">
        <v>308</v>
      </c>
      <c r="I4448" t="e">
        <f>IF(Table13[[#This Row],[Measurement_Kind]]="number", 1000, IF(Table13[[#This Row],[Measurement_Kind]]=OR("boolean", "str"), 1, "N/A"))</f>
        <v>#VALUE!</v>
      </c>
      <c r="N4448" t="str">
        <f>_xlfn.IFNA(INDEX('[1]Unit _Table'!B:B, MATCH(H4448, '[1]Unit _Table'!A:A)), "")</f>
        <v/>
      </c>
      <c r="O4448" t="s">
        <v>8</v>
      </c>
      <c r="S4448" t="b">
        <v>0</v>
      </c>
    </row>
    <row r="4449" spans="1:19">
      <c r="A4449" s="1">
        <v>4447</v>
      </c>
      <c r="B4449" t="s">
        <v>45</v>
      </c>
      <c r="C4449" t="s">
        <v>60</v>
      </c>
      <c r="D4449" t="s">
        <v>329</v>
      </c>
      <c r="F4449" t="s">
        <v>308</v>
      </c>
      <c r="I4449" t="e">
        <f>IF(Table13[[#This Row],[Measurement_Kind]]="number", 1000, IF(Table13[[#This Row],[Measurement_Kind]]=OR("boolean", "str"), 1, "N/A"))</f>
        <v>#VALUE!</v>
      </c>
      <c r="N4449" t="str">
        <f>_xlfn.IFNA(INDEX('[1]Unit _Table'!B:B, MATCH(H4449, '[1]Unit _Table'!A:A)), "")</f>
        <v/>
      </c>
      <c r="O4449" t="s">
        <v>8</v>
      </c>
      <c r="S4449" t="b">
        <v>0</v>
      </c>
    </row>
    <row r="4450" spans="1:19">
      <c r="A4450" s="1">
        <v>4448</v>
      </c>
      <c r="B4450" t="s">
        <v>45</v>
      </c>
      <c r="C4450" t="s">
        <v>120</v>
      </c>
      <c r="D4450" t="s">
        <v>329</v>
      </c>
      <c r="F4450" t="s">
        <v>308</v>
      </c>
      <c r="I4450" t="e">
        <f>IF(Table13[[#This Row],[Measurement_Kind]]="number", 1000, IF(Table13[[#This Row],[Measurement_Kind]]=OR("boolean", "str"), 1, "N/A"))</f>
        <v>#VALUE!</v>
      </c>
      <c r="N4450" t="str">
        <f>_xlfn.IFNA(INDEX('[1]Unit _Table'!B:B, MATCH(H4450, '[1]Unit _Table'!A:A)), "")</f>
        <v/>
      </c>
      <c r="O4450" t="s">
        <v>8</v>
      </c>
      <c r="S4450" t="b">
        <v>0</v>
      </c>
    </row>
    <row r="4451" spans="1:19">
      <c r="A4451" s="1">
        <v>4449</v>
      </c>
      <c r="B4451" t="s">
        <v>45</v>
      </c>
      <c r="C4451" t="s">
        <v>61</v>
      </c>
      <c r="D4451" t="s">
        <v>329</v>
      </c>
      <c r="F4451" t="s">
        <v>308</v>
      </c>
      <c r="I4451" t="e">
        <f>IF(Table13[[#This Row],[Measurement_Kind]]="number", 1000, IF(Table13[[#This Row],[Measurement_Kind]]=OR("boolean", "str"), 1, "N/A"))</f>
        <v>#VALUE!</v>
      </c>
      <c r="N4451" t="str">
        <f>_xlfn.IFNA(INDEX('[1]Unit _Table'!B:B, MATCH(H4451, '[1]Unit _Table'!A:A)), "")</f>
        <v/>
      </c>
      <c r="O4451" t="s">
        <v>8</v>
      </c>
      <c r="S4451" t="b">
        <v>0</v>
      </c>
    </row>
    <row r="4452" spans="1:19">
      <c r="A4452" s="1">
        <v>4450</v>
      </c>
      <c r="B4452" t="s">
        <v>45</v>
      </c>
      <c r="C4452" t="s">
        <v>62</v>
      </c>
      <c r="D4452" t="s">
        <v>329</v>
      </c>
      <c r="F4452" t="s">
        <v>308</v>
      </c>
      <c r="I4452" t="e">
        <f>IF(Table13[[#This Row],[Measurement_Kind]]="number", 1000, IF(Table13[[#This Row],[Measurement_Kind]]=OR("boolean", "str"), 1, "N/A"))</f>
        <v>#VALUE!</v>
      </c>
      <c r="N4452" t="str">
        <f>_xlfn.IFNA(INDEX('[1]Unit _Table'!B:B, MATCH(H4452, '[1]Unit _Table'!A:A)), "")</f>
        <v/>
      </c>
      <c r="O4452" t="s">
        <v>8</v>
      </c>
      <c r="S4452" t="b">
        <v>0</v>
      </c>
    </row>
    <row r="4453" spans="1:19">
      <c r="A4453" s="1">
        <v>4451</v>
      </c>
      <c r="B4453" t="s">
        <v>45</v>
      </c>
      <c r="C4453" t="s">
        <v>63</v>
      </c>
      <c r="D4453" t="s">
        <v>329</v>
      </c>
      <c r="F4453" t="s">
        <v>308</v>
      </c>
      <c r="I4453">
        <v>1</v>
      </c>
      <c r="L4453" t="s">
        <v>541</v>
      </c>
      <c r="M4453" t="s">
        <v>298</v>
      </c>
      <c r="N4453" t="str">
        <f>_xlfn.IFNA(INDEX('[1]Unit _Table'!B:B, MATCH(H4453, '[1]Unit _Table'!A:A)), "")</f>
        <v/>
      </c>
      <c r="O4453" t="s">
        <v>8</v>
      </c>
      <c r="S4453" t="b">
        <v>0</v>
      </c>
    </row>
    <row r="4454" spans="1:19">
      <c r="A4454" s="1">
        <v>4452</v>
      </c>
      <c r="B4454" t="s">
        <v>45</v>
      </c>
      <c r="C4454" t="s">
        <v>65</v>
      </c>
      <c r="D4454" t="s">
        <v>329</v>
      </c>
      <c r="F4454" t="s">
        <v>308</v>
      </c>
      <c r="I4454" t="e">
        <f>IF(Table13[[#This Row],[Measurement_Kind]]="number", 1000, IF(Table13[[#This Row],[Measurement_Kind]]=OR("boolean", "str"), 1, "N/A"))</f>
        <v>#VALUE!</v>
      </c>
      <c r="N4454" t="str">
        <f>_xlfn.IFNA(INDEX('[1]Unit _Table'!B:B, MATCH(H4454, '[1]Unit _Table'!A:A)), "")</f>
        <v/>
      </c>
      <c r="O4454" t="s">
        <v>8</v>
      </c>
      <c r="S4454" t="b">
        <v>0</v>
      </c>
    </row>
    <row r="4455" spans="1:19">
      <c r="A4455" s="1">
        <v>4453</v>
      </c>
      <c r="B4455" t="s">
        <v>45</v>
      </c>
      <c r="C4455" t="s">
        <v>66</v>
      </c>
      <c r="D4455" t="s">
        <v>329</v>
      </c>
      <c r="F4455" t="s">
        <v>308</v>
      </c>
      <c r="I4455" t="e">
        <f>IF(Table13[[#This Row],[Measurement_Kind]]="number", 1000, IF(Table13[[#This Row],[Measurement_Kind]]=OR("boolean", "str"), 1, "N/A"))</f>
        <v>#VALUE!</v>
      </c>
      <c r="N4455" t="str">
        <f>_xlfn.IFNA(INDEX('[1]Unit _Table'!B:B, MATCH(H4455, '[1]Unit _Table'!A:A)), "")</f>
        <v/>
      </c>
      <c r="O4455" t="s">
        <v>8</v>
      </c>
      <c r="S4455" t="b">
        <v>0</v>
      </c>
    </row>
    <row r="4456" spans="1:19">
      <c r="A4456" s="1">
        <v>4454</v>
      </c>
      <c r="B4456" t="s">
        <v>45</v>
      </c>
      <c r="C4456" t="s">
        <v>67</v>
      </c>
      <c r="D4456" t="s">
        <v>329</v>
      </c>
      <c r="F4456" t="s">
        <v>308</v>
      </c>
      <c r="I4456" t="e">
        <f>IF(Table13[[#This Row],[Measurement_Kind]]="number", 1000, IF(Table13[[#This Row],[Measurement_Kind]]=OR("boolean", "str"), 1, "N/A"))</f>
        <v>#VALUE!</v>
      </c>
      <c r="N4456" t="str">
        <f>_xlfn.IFNA(INDEX('[1]Unit _Table'!B:B, MATCH(H4456, '[1]Unit _Table'!A:A)), "")</f>
        <v/>
      </c>
      <c r="O4456" t="s">
        <v>8</v>
      </c>
      <c r="S4456" t="b">
        <v>0</v>
      </c>
    </row>
    <row r="4457" spans="1:19">
      <c r="A4457" s="1">
        <v>4455</v>
      </c>
      <c r="B4457" t="s">
        <v>45</v>
      </c>
      <c r="C4457" t="s">
        <v>68</v>
      </c>
      <c r="D4457" t="s">
        <v>329</v>
      </c>
      <c r="F4457" t="s">
        <v>308</v>
      </c>
      <c r="I4457" t="e">
        <f>IF(Table13[[#This Row],[Measurement_Kind]]="number", 1000, IF(Table13[[#This Row],[Measurement_Kind]]=OR("boolean", "str"), 1, "N/A"))</f>
        <v>#VALUE!</v>
      </c>
      <c r="N4457" t="str">
        <f>_xlfn.IFNA(INDEX('[1]Unit _Table'!B:B, MATCH(H4457, '[1]Unit _Table'!A:A)), "")</f>
        <v/>
      </c>
      <c r="O4457" t="s">
        <v>8</v>
      </c>
      <c r="S4457" t="b">
        <v>0</v>
      </c>
    </row>
    <row r="4458" spans="1:19">
      <c r="A4458" s="1">
        <v>4456</v>
      </c>
      <c r="B4458" t="s">
        <v>45</v>
      </c>
      <c r="C4458" t="s">
        <v>70</v>
      </c>
      <c r="D4458" t="s">
        <v>329</v>
      </c>
      <c r="F4458" t="s">
        <v>308</v>
      </c>
      <c r="I4458" t="e">
        <f>IF(Table13[[#This Row],[Measurement_Kind]]="number", 1000, IF(Table13[[#This Row],[Measurement_Kind]]=OR("boolean", "str"), 1, "N/A"))</f>
        <v>#VALUE!</v>
      </c>
      <c r="N4458" t="str">
        <f>_xlfn.IFNA(INDEX('[1]Unit _Table'!B:B, MATCH(H4458, '[1]Unit _Table'!A:A)), "")</f>
        <v/>
      </c>
      <c r="O4458" t="s">
        <v>8</v>
      </c>
      <c r="S4458" t="b">
        <v>0</v>
      </c>
    </row>
    <row r="4459" spans="1:19">
      <c r="A4459" s="1">
        <v>4457</v>
      </c>
      <c r="B4459" t="s">
        <v>45</v>
      </c>
      <c r="C4459" t="s">
        <v>71</v>
      </c>
      <c r="D4459" t="s">
        <v>329</v>
      </c>
      <c r="F4459" t="s">
        <v>308</v>
      </c>
      <c r="I4459" t="e">
        <f>IF(Table13[[#This Row],[Measurement_Kind]]="number", 1000, IF(Table13[[#This Row],[Measurement_Kind]]=OR("boolean", "str"), 1, "N/A"))</f>
        <v>#VALUE!</v>
      </c>
      <c r="N4459" t="str">
        <f>_xlfn.IFNA(INDEX('[1]Unit _Table'!B:B, MATCH(H4459, '[1]Unit _Table'!A:A)), "")</f>
        <v/>
      </c>
      <c r="O4459" t="s">
        <v>8</v>
      </c>
      <c r="S4459" t="b">
        <v>0</v>
      </c>
    </row>
    <row r="4460" spans="1:19">
      <c r="A4460" s="1">
        <v>4458</v>
      </c>
      <c r="B4460" t="s">
        <v>45</v>
      </c>
      <c r="C4460" t="s">
        <v>72</v>
      </c>
      <c r="D4460" t="s">
        <v>329</v>
      </c>
      <c r="F4460" t="s">
        <v>308</v>
      </c>
      <c r="I4460" t="e">
        <f>IF(Table13[[#This Row],[Measurement_Kind]]="number", 1000, IF(Table13[[#This Row],[Measurement_Kind]]=OR("boolean", "str"), 1, "N/A"))</f>
        <v>#VALUE!</v>
      </c>
      <c r="N4460" t="str">
        <f>_xlfn.IFNA(INDEX('[1]Unit _Table'!B:B, MATCH(H4460, '[1]Unit _Table'!A:A)), "")</f>
        <v/>
      </c>
      <c r="O4460" t="s">
        <v>8</v>
      </c>
      <c r="S4460" t="b">
        <v>0</v>
      </c>
    </row>
    <row r="4461" spans="1:19">
      <c r="A4461" s="1">
        <v>4459</v>
      </c>
      <c r="B4461" t="s">
        <v>45</v>
      </c>
      <c r="C4461" t="s">
        <v>121</v>
      </c>
      <c r="D4461" t="s">
        <v>329</v>
      </c>
      <c r="F4461" t="s">
        <v>308</v>
      </c>
      <c r="I4461" t="e">
        <f>IF(Table13[[#This Row],[Measurement_Kind]]="number", 1000, IF(Table13[[#This Row],[Measurement_Kind]]=OR("boolean", "str"), 1, "N/A"))</f>
        <v>#VALUE!</v>
      </c>
      <c r="N4461" t="str">
        <f>_xlfn.IFNA(INDEX('[1]Unit _Table'!B:B, MATCH(H4461, '[1]Unit _Table'!A:A)), "")</f>
        <v/>
      </c>
      <c r="O4461" t="s">
        <v>8</v>
      </c>
      <c r="S4461" t="b">
        <v>0</v>
      </c>
    </row>
    <row r="4462" spans="1:19">
      <c r="A4462" s="1">
        <v>4460</v>
      </c>
      <c r="B4462" t="s">
        <v>45</v>
      </c>
      <c r="C4462" t="s">
        <v>74</v>
      </c>
      <c r="D4462" t="s">
        <v>329</v>
      </c>
      <c r="F4462" t="s">
        <v>308</v>
      </c>
      <c r="I4462" t="e">
        <f>IF(Table13[[#This Row],[Measurement_Kind]]="number", 1000, IF(Table13[[#This Row],[Measurement_Kind]]=OR("boolean", "str"), 1, "N/A"))</f>
        <v>#VALUE!</v>
      </c>
      <c r="N4462" t="str">
        <f>_xlfn.IFNA(INDEX('[1]Unit _Table'!B:B, MATCH(H4462, '[1]Unit _Table'!A:A)), "")</f>
        <v/>
      </c>
      <c r="O4462" t="s">
        <v>8</v>
      </c>
      <c r="S4462" t="b">
        <v>0</v>
      </c>
    </row>
    <row r="4463" spans="1:19">
      <c r="A4463" s="1">
        <v>4461</v>
      </c>
      <c r="B4463" t="s">
        <v>45</v>
      </c>
      <c r="C4463" t="s">
        <v>75</v>
      </c>
      <c r="D4463" t="s">
        <v>329</v>
      </c>
      <c r="F4463" t="s">
        <v>308</v>
      </c>
      <c r="I4463" t="e">
        <f>IF(Table13[[#This Row],[Measurement_Kind]]="number", 1000, IF(Table13[[#This Row],[Measurement_Kind]]=OR("boolean", "str"), 1, "N/A"))</f>
        <v>#VALUE!</v>
      </c>
      <c r="N4463" t="str">
        <f>_xlfn.IFNA(INDEX('[1]Unit _Table'!B:B, MATCH(H4463, '[1]Unit _Table'!A:A)), "")</f>
        <v/>
      </c>
      <c r="O4463" t="s">
        <v>8</v>
      </c>
      <c r="S4463" t="b">
        <v>0</v>
      </c>
    </row>
    <row r="4464" spans="1:19">
      <c r="A4464" s="1">
        <v>4462</v>
      </c>
      <c r="B4464" t="s">
        <v>45</v>
      </c>
      <c r="C4464" t="s">
        <v>77</v>
      </c>
      <c r="D4464" t="s">
        <v>329</v>
      </c>
      <c r="F4464" t="s">
        <v>308</v>
      </c>
      <c r="I4464" t="e">
        <f>IF(Table13[[#This Row],[Measurement_Kind]]="number", 1000, IF(Table13[[#This Row],[Measurement_Kind]]=OR("boolean", "str"), 1, "N/A"))</f>
        <v>#VALUE!</v>
      </c>
      <c r="N4464" t="str">
        <f>_xlfn.IFNA(INDEX('[1]Unit _Table'!B:B, MATCH(H4464, '[1]Unit _Table'!A:A)), "")</f>
        <v/>
      </c>
      <c r="O4464" t="s">
        <v>8</v>
      </c>
      <c r="S4464" t="b">
        <v>0</v>
      </c>
    </row>
    <row r="4465" spans="1:19">
      <c r="A4465" s="1">
        <v>4463</v>
      </c>
      <c r="B4465" t="s">
        <v>45</v>
      </c>
      <c r="C4465" t="s">
        <v>78</v>
      </c>
      <c r="D4465" t="s">
        <v>329</v>
      </c>
      <c r="F4465" t="s">
        <v>308</v>
      </c>
      <c r="I4465" t="e">
        <f>IF(Table13[[#This Row],[Measurement_Kind]]="number", 1000, IF(Table13[[#This Row],[Measurement_Kind]]=OR("boolean", "str"), 1, "N/A"))</f>
        <v>#VALUE!</v>
      </c>
      <c r="N4465" t="str">
        <f>_xlfn.IFNA(INDEX('[1]Unit _Table'!B:B, MATCH(H4465, '[1]Unit _Table'!A:A)), "")</f>
        <v/>
      </c>
      <c r="O4465" t="s">
        <v>8</v>
      </c>
      <c r="S4465" t="b">
        <v>0</v>
      </c>
    </row>
    <row r="4466" spans="1:19">
      <c r="A4466" s="1">
        <v>4464</v>
      </c>
      <c r="B4466" t="s">
        <v>45</v>
      </c>
      <c r="C4466" t="s">
        <v>79</v>
      </c>
      <c r="D4466" t="s">
        <v>329</v>
      </c>
      <c r="F4466" t="s">
        <v>308</v>
      </c>
      <c r="I4466" t="e">
        <f>IF(Table13[[#This Row],[Measurement_Kind]]="number", 1000, IF(Table13[[#This Row],[Measurement_Kind]]=OR("boolean", "str"), 1, "N/A"))</f>
        <v>#VALUE!</v>
      </c>
      <c r="N4466" t="str">
        <f>_xlfn.IFNA(INDEX('[1]Unit _Table'!B:B, MATCH(H4466, '[1]Unit _Table'!A:A)), "")</f>
        <v/>
      </c>
      <c r="O4466" t="s">
        <v>8</v>
      </c>
      <c r="S4466" t="b">
        <v>0</v>
      </c>
    </row>
    <row r="4467" spans="1:19">
      <c r="A4467" s="1">
        <v>4465</v>
      </c>
      <c r="B4467" t="s">
        <v>45</v>
      </c>
      <c r="C4467" t="s">
        <v>80</v>
      </c>
      <c r="D4467" t="s">
        <v>329</v>
      </c>
      <c r="F4467" t="s">
        <v>308</v>
      </c>
      <c r="I4467" t="e">
        <f>IF(Table13[[#This Row],[Measurement_Kind]]="number", 1000, IF(Table13[[#This Row],[Measurement_Kind]]=OR("boolean", "str"), 1, "N/A"))</f>
        <v>#VALUE!</v>
      </c>
      <c r="N4467" t="str">
        <f>_xlfn.IFNA(INDEX('[1]Unit _Table'!B:B, MATCH(H4467, '[1]Unit _Table'!A:A)), "")</f>
        <v/>
      </c>
      <c r="O4467" t="s">
        <v>8</v>
      </c>
      <c r="S4467" t="b">
        <v>0</v>
      </c>
    </row>
    <row r="4468" spans="1:19">
      <c r="A4468" s="1">
        <v>4466</v>
      </c>
      <c r="B4468" t="s">
        <v>45</v>
      </c>
      <c r="C4468" t="s">
        <v>89</v>
      </c>
      <c r="D4468" t="s">
        <v>329</v>
      </c>
      <c r="F4468" t="s">
        <v>308</v>
      </c>
      <c r="I4468" t="e">
        <f>IF(Table13[[#This Row],[Measurement_Kind]]="number", 1000, IF(Table13[[#This Row],[Measurement_Kind]]=OR("boolean", "str"), 1, "N/A"))</f>
        <v>#VALUE!</v>
      </c>
      <c r="N4468" t="str">
        <f>_xlfn.IFNA(INDEX('[1]Unit _Table'!B:B, MATCH(H4468, '[1]Unit _Table'!A:A)), "")</f>
        <v/>
      </c>
      <c r="O4468" t="s">
        <v>8</v>
      </c>
      <c r="S4468" t="b">
        <v>0</v>
      </c>
    </row>
    <row r="4469" spans="1:19">
      <c r="A4469" s="1">
        <v>4467</v>
      </c>
      <c r="B4469" t="s">
        <v>45</v>
      </c>
      <c r="C4469" t="s">
        <v>90</v>
      </c>
      <c r="D4469" t="s">
        <v>329</v>
      </c>
      <c r="F4469" t="s">
        <v>308</v>
      </c>
      <c r="I4469" t="e">
        <f>IF(Table13[[#This Row],[Measurement_Kind]]="number", 1000, IF(Table13[[#This Row],[Measurement_Kind]]=OR("boolean", "str"), 1, "N/A"))</f>
        <v>#VALUE!</v>
      </c>
      <c r="N4469" t="str">
        <f>_xlfn.IFNA(INDEX('[1]Unit _Table'!B:B, MATCH(H4469, '[1]Unit _Table'!A:A)), "")</f>
        <v/>
      </c>
      <c r="O4469" t="s">
        <v>8</v>
      </c>
      <c r="S4469" t="b">
        <v>0</v>
      </c>
    </row>
    <row r="4470" spans="1:19">
      <c r="A4470" s="1">
        <v>4468</v>
      </c>
      <c r="B4470" t="s">
        <v>45</v>
      </c>
      <c r="C4470" t="s">
        <v>91</v>
      </c>
      <c r="D4470" t="s">
        <v>329</v>
      </c>
      <c r="F4470" t="s">
        <v>308</v>
      </c>
      <c r="I4470" t="e">
        <f>IF(Table13[[#This Row],[Measurement_Kind]]="number", 1000, IF(Table13[[#This Row],[Measurement_Kind]]=OR("boolean", "str"), 1, "N/A"))</f>
        <v>#VALUE!</v>
      </c>
      <c r="N4470" t="str">
        <f>_xlfn.IFNA(INDEX('[1]Unit _Table'!B:B, MATCH(H4470, '[1]Unit _Table'!A:A)), "")</f>
        <v/>
      </c>
      <c r="O4470" t="s">
        <v>8</v>
      </c>
      <c r="S4470" t="b">
        <v>0</v>
      </c>
    </row>
    <row r="4471" spans="1:19">
      <c r="A4471" s="1">
        <v>4469</v>
      </c>
      <c r="B4471" t="s">
        <v>45</v>
      </c>
      <c r="C4471" t="s">
        <v>92</v>
      </c>
      <c r="D4471" t="s">
        <v>329</v>
      </c>
      <c r="F4471" t="s">
        <v>308</v>
      </c>
      <c r="I4471" t="e">
        <f>IF(Table13[[#This Row],[Measurement_Kind]]="number", 1000, IF(Table13[[#This Row],[Measurement_Kind]]=OR("boolean", "str"), 1, "N/A"))</f>
        <v>#VALUE!</v>
      </c>
      <c r="N4471" t="str">
        <f>_xlfn.IFNA(INDEX('[1]Unit _Table'!B:B, MATCH(H4471, '[1]Unit _Table'!A:A)), "")</f>
        <v/>
      </c>
      <c r="O4471" t="s">
        <v>8</v>
      </c>
      <c r="S4471" t="b">
        <v>0</v>
      </c>
    </row>
    <row r="4472" spans="1:19">
      <c r="A4472" s="1">
        <v>4470</v>
      </c>
      <c r="B4472" t="s">
        <v>21</v>
      </c>
      <c r="C4472" t="s">
        <v>174</v>
      </c>
      <c r="D4472" t="s">
        <v>328</v>
      </c>
      <c r="E4472" t="s">
        <v>493</v>
      </c>
      <c r="F4472" t="s">
        <v>492</v>
      </c>
      <c r="H4472" t="s">
        <v>383</v>
      </c>
      <c r="I4472">
        <v>1000</v>
      </c>
      <c r="K4472" t="s">
        <v>425</v>
      </c>
      <c r="L4472" t="s">
        <v>423</v>
      </c>
      <c r="M4472" t="s">
        <v>380</v>
      </c>
      <c r="N4472" t="str">
        <f>_xlfn.IFNA(INDEX('[1]Unit _Table'!B:B, MATCH(H4472, '[1]Unit _Table'!$A$1:$A$1000)), "")</f>
        <v>fahrenheit</v>
      </c>
      <c r="O4472" t="s">
        <v>8</v>
      </c>
      <c r="S4472" t="b">
        <v>1</v>
      </c>
    </row>
    <row r="4473" spans="1:19">
      <c r="A4473" s="1">
        <v>4471</v>
      </c>
      <c r="B4473" t="s">
        <v>21</v>
      </c>
      <c r="C4473" t="s">
        <v>175</v>
      </c>
      <c r="D4473" t="s">
        <v>328</v>
      </c>
      <c r="E4473" t="s">
        <v>493</v>
      </c>
      <c r="F4473" t="s">
        <v>492</v>
      </c>
      <c r="H4473" t="s">
        <v>383</v>
      </c>
      <c r="I4473">
        <v>1000</v>
      </c>
      <c r="K4473" t="s">
        <v>418</v>
      </c>
      <c r="L4473" t="s">
        <v>423</v>
      </c>
      <c r="M4473" t="s">
        <v>380</v>
      </c>
      <c r="N4473" t="str">
        <f>_xlfn.IFNA(INDEX('[1]Unit _Table'!B:B, MATCH(H4473, '[1]Unit _Table'!$A$1:$A$1000)), "")</f>
        <v>fahrenheit</v>
      </c>
      <c r="O4473" t="s">
        <v>8</v>
      </c>
      <c r="S4473" t="b">
        <v>1</v>
      </c>
    </row>
    <row r="4474" spans="1:19">
      <c r="A4474" s="1">
        <v>4472</v>
      </c>
      <c r="B4474" t="s">
        <v>21</v>
      </c>
      <c r="C4474" t="s">
        <v>176</v>
      </c>
      <c r="D4474" t="s">
        <v>328</v>
      </c>
      <c r="E4474" t="s">
        <v>493</v>
      </c>
      <c r="F4474" t="s">
        <v>492</v>
      </c>
      <c r="H4474" t="s">
        <v>383</v>
      </c>
      <c r="I4474">
        <v>1000</v>
      </c>
      <c r="K4474" t="s">
        <v>426</v>
      </c>
      <c r="L4474" t="s">
        <v>306</v>
      </c>
      <c r="M4474" t="s">
        <v>380</v>
      </c>
      <c r="N4474" t="str">
        <f>_xlfn.IFNA(INDEX('[1]Unit _Table'!B:B, MATCH(H4474, '[1]Unit _Table'!$A$1:$A$1000)), "")</f>
        <v>fahrenheit</v>
      </c>
      <c r="O4474" t="s">
        <v>8</v>
      </c>
      <c r="S4474" t="b">
        <v>1</v>
      </c>
    </row>
    <row r="4475" spans="1:19">
      <c r="A4475" s="1">
        <v>4473</v>
      </c>
      <c r="B4475" t="s">
        <v>21</v>
      </c>
      <c r="C4475" t="s">
        <v>177</v>
      </c>
      <c r="D4475" t="s">
        <v>328</v>
      </c>
      <c r="E4475" t="s">
        <v>493</v>
      </c>
      <c r="F4475" t="s">
        <v>492</v>
      </c>
      <c r="I4475">
        <v>1000</v>
      </c>
      <c r="K4475" t="s">
        <v>448</v>
      </c>
      <c r="L4475" t="s">
        <v>306</v>
      </c>
      <c r="M4475" t="s">
        <v>380</v>
      </c>
      <c r="N4475" t="str">
        <f>_xlfn.IFNA(INDEX('[1]Unit _Table'!B:B, MATCH(H4475, '[1]Unit _Table'!A827:A1826)), "")</f>
        <v/>
      </c>
      <c r="O4475" t="s">
        <v>8</v>
      </c>
      <c r="S4475" t="b">
        <v>1</v>
      </c>
    </row>
    <row r="4476" spans="1:19">
      <c r="A4476" s="1">
        <v>4474</v>
      </c>
      <c r="B4476" t="s">
        <v>21</v>
      </c>
      <c r="C4476" t="s">
        <v>178</v>
      </c>
      <c r="D4476" t="s">
        <v>328</v>
      </c>
      <c r="E4476" t="s">
        <v>493</v>
      </c>
      <c r="F4476" t="s">
        <v>492</v>
      </c>
      <c r="I4476">
        <v>1000</v>
      </c>
      <c r="K4476" t="s">
        <v>427</v>
      </c>
      <c r="L4476" t="s">
        <v>423</v>
      </c>
      <c r="M4476" t="s">
        <v>380</v>
      </c>
      <c r="N4476" t="str">
        <f>_xlfn.IFNA(INDEX('[1]Unit _Table'!B:B, MATCH(H4476, '[1]Unit _Table'!A926:A1925)), "")</f>
        <v/>
      </c>
      <c r="O4476" t="s">
        <v>8</v>
      </c>
      <c r="S4476" t="b">
        <v>1</v>
      </c>
    </row>
    <row r="4477" spans="1:19">
      <c r="A4477" s="1">
        <v>4475</v>
      </c>
      <c r="B4477" t="s">
        <v>21</v>
      </c>
      <c r="C4477" t="s">
        <v>179</v>
      </c>
      <c r="D4477" t="s">
        <v>328</v>
      </c>
      <c r="E4477" t="s">
        <v>493</v>
      </c>
      <c r="F4477" t="s">
        <v>492</v>
      </c>
      <c r="H4477" t="s">
        <v>383</v>
      </c>
      <c r="I4477">
        <v>1000</v>
      </c>
      <c r="K4477" t="s">
        <v>425</v>
      </c>
      <c r="L4477" t="s">
        <v>423</v>
      </c>
      <c r="M4477" t="s">
        <v>380</v>
      </c>
      <c r="N4477" t="str">
        <f>_xlfn.IFNA(INDEX('[1]Unit _Table'!B:B, MATCH(H4477, '[1]Unit _Table'!$A$1:$A$1000)), "")</f>
        <v>fahrenheit</v>
      </c>
      <c r="O4477" t="s">
        <v>8</v>
      </c>
      <c r="S4477" t="b">
        <v>1</v>
      </c>
    </row>
    <row r="4478" spans="1:19">
      <c r="A4478" s="1">
        <v>4476</v>
      </c>
      <c r="B4478" t="s">
        <v>21</v>
      </c>
      <c r="C4478" t="s">
        <v>180</v>
      </c>
      <c r="D4478" t="s">
        <v>328</v>
      </c>
      <c r="E4478" t="s">
        <v>493</v>
      </c>
      <c r="F4478" t="s">
        <v>492</v>
      </c>
      <c r="H4478" t="s">
        <v>383</v>
      </c>
      <c r="I4478">
        <v>1000</v>
      </c>
      <c r="K4478" t="s">
        <v>424</v>
      </c>
      <c r="L4478" t="s">
        <v>423</v>
      </c>
      <c r="M4478" t="s">
        <v>380</v>
      </c>
      <c r="N4478" t="str">
        <f>_xlfn.IFNA(INDEX('[1]Unit _Table'!B:B, MATCH(H4478, '[1]Unit _Table'!$A$1:$A$1000)), "")</f>
        <v>fahrenheit</v>
      </c>
      <c r="O4478" t="s">
        <v>8</v>
      </c>
      <c r="S4478" t="b">
        <v>1</v>
      </c>
    </row>
    <row r="4479" spans="1:19">
      <c r="A4479" s="1">
        <v>4477</v>
      </c>
      <c r="B4479" t="s">
        <v>21</v>
      </c>
      <c r="C4479" t="s">
        <v>181</v>
      </c>
      <c r="D4479" t="s">
        <v>328</v>
      </c>
      <c r="F4479" t="s">
        <v>492</v>
      </c>
      <c r="I4479" t="e">
        <f>IF(Table13[[#This Row],[Measurement_Kind]]="number", 1000, IF(Table13[[#This Row],[Measurement_Kind]]=OR("boolean", "str"), 1, "N/A"))</f>
        <v>#VALUE!</v>
      </c>
      <c r="N4479" t="str">
        <f>_xlfn.IFNA(INDEX('[1]Unit _Table'!B:B, MATCH(H4479, '[1]Unit _Table'!A:A)), "")</f>
        <v/>
      </c>
      <c r="O4479" t="s">
        <v>8</v>
      </c>
      <c r="S4479" t="b">
        <v>0</v>
      </c>
    </row>
    <row r="4480" spans="1:19">
      <c r="A4480" s="1">
        <v>4478</v>
      </c>
      <c r="B4480" t="s">
        <v>21</v>
      </c>
      <c r="C4480" t="s">
        <v>182</v>
      </c>
      <c r="D4480" t="s">
        <v>328</v>
      </c>
      <c r="F4480" t="s">
        <v>492</v>
      </c>
      <c r="I4480" t="e">
        <f>IF(Table13[[#This Row],[Measurement_Kind]]="number", 1000, IF(Table13[[#This Row],[Measurement_Kind]]=OR("boolean", "str"), 1, "N/A"))</f>
        <v>#VALUE!</v>
      </c>
      <c r="N4480" t="str">
        <f>_xlfn.IFNA(INDEX('[1]Unit _Table'!B:B, MATCH(H4480, '[1]Unit _Table'!A:A)), "")</f>
        <v/>
      </c>
      <c r="O4480" t="s">
        <v>8</v>
      </c>
      <c r="S4480" t="b">
        <v>0</v>
      </c>
    </row>
    <row r="4481" spans="1:19">
      <c r="A4481" s="1">
        <v>4479</v>
      </c>
      <c r="B4481" t="s">
        <v>21</v>
      </c>
      <c r="C4481" t="s">
        <v>280</v>
      </c>
      <c r="D4481" t="s">
        <v>328</v>
      </c>
      <c r="E4481" t="s">
        <v>493</v>
      </c>
      <c r="F4481" t="s">
        <v>492</v>
      </c>
      <c r="I4481">
        <v>1000</v>
      </c>
      <c r="K4481" t="s">
        <v>422</v>
      </c>
      <c r="L4481" t="s">
        <v>306</v>
      </c>
      <c r="M4481" t="s">
        <v>380</v>
      </c>
      <c r="N4481" t="str">
        <f>_xlfn.IFNA(INDEX('[1]Unit _Table'!B:B, MATCH(H4481, '[1]Unit _Table'!A1586:A2585)), "")</f>
        <v/>
      </c>
      <c r="O4481" t="s">
        <v>8</v>
      </c>
      <c r="S4481" t="b">
        <v>0</v>
      </c>
    </row>
    <row r="4482" spans="1:19">
      <c r="A4482" s="1">
        <v>4480</v>
      </c>
      <c r="B4482" t="s">
        <v>21</v>
      </c>
      <c r="C4482" t="s">
        <v>183</v>
      </c>
      <c r="D4482" t="s">
        <v>328</v>
      </c>
      <c r="E4482" t="s">
        <v>493</v>
      </c>
      <c r="F4482" t="s">
        <v>492</v>
      </c>
      <c r="I4482">
        <v>1000</v>
      </c>
      <c r="K4482" t="s">
        <v>421</v>
      </c>
      <c r="L4482" t="s">
        <v>306</v>
      </c>
      <c r="M4482" t="s">
        <v>305</v>
      </c>
      <c r="N4482" t="str">
        <f>_xlfn.IFNA(INDEX('[1]Unit _Table'!B:B, MATCH(H4482, '[1]Unit _Table'!A1660:A2659)), "")</f>
        <v/>
      </c>
      <c r="O4482" t="s">
        <v>8</v>
      </c>
      <c r="S4482" t="b">
        <v>0</v>
      </c>
    </row>
    <row r="4483" spans="1:19">
      <c r="A4483" s="1">
        <v>4481</v>
      </c>
      <c r="B4483" t="s">
        <v>21</v>
      </c>
      <c r="C4483" t="s">
        <v>184</v>
      </c>
      <c r="D4483" t="s">
        <v>328</v>
      </c>
      <c r="E4483" t="s">
        <v>493</v>
      </c>
      <c r="F4483" t="s">
        <v>492</v>
      </c>
      <c r="I4483">
        <v>1000</v>
      </c>
      <c r="K4483" t="s">
        <v>421</v>
      </c>
      <c r="L4483" t="s">
        <v>306</v>
      </c>
      <c r="M4483" t="s">
        <v>305</v>
      </c>
      <c r="N4483" t="str">
        <f>_xlfn.IFNA(INDEX('[1]Unit _Table'!B:B, MATCH(H4483, '[1]Unit _Table'!A1714:A2713)), "")</f>
        <v/>
      </c>
      <c r="O4483" t="s">
        <v>8</v>
      </c>
      <c r="S4483" t="b">
        <v>0</v>
      </c>
    </row>
    <row r="4484" spans="1:19">
      <c r="A4484" s="1">
        <v>4482</v>
      </c>
      <c r="B4484" t="s">
        <v>21</v>
      </c>
      <c r="C4484" t="s">
        <v>185</v>
      </c>
      <c r="D4484" t="s">
        <v>328</v>
      </c>
      <c r="E4484" t="s">
        <v>493</v>
      </c>
      <c r="F4484" t="s">
        <v>492</v>
      </c>
      <c r="I4484">
        <v>1000</v>
      </c>
      <c r="K4484" t="s">
        <v>307</v>
      </c>
      <c r="L4484" t="s">
        <v>299</v>
      </c>
      <c r="M4484" t="s">
        <v>305</v>
      </c>
      <c r="N4484" t="str">
        <f>_xlfn.IFNA(INDEX('[1]Unit _Table'!B:B, MATCH(H4484, '[1]Unit _Table'!A2003:A3002)), "")</f>
        <v/>
      </c>
      <c r="O4484" t="s">
        <v>8</v>
      </c>
      <c r="S4484" t="b">
        <v>0</v>
      </c>
    </row>
    <row r="4485" spans="1:19">
      <c r="A4485" s="1">
        <v>4483</v>
      </c>
      <c r="B4485" t="s">
        <v>21</v>
      </c>
      <c r="C4485" t="s">
        <v>186</v>
      </c>
      <c r="D4485" t="s">
        <v>328</v>
      </c>
      <c r="E4485" t="s">
        <v>493</v>
      </c>
      <c r="F4485" t="s">
        <v>492</v>
      </c>
      <c r="H4485" t="s">
        <v>383</v>
      </c>
      <c r="I4485">
        <v>1000</v>
      </c>
      <c r="K4485" t="s">
        <v>418</v>
      </c>
      <c r="L4485" t="s">
        <v>306</v>
      </c>
      <c r="M4485" t="s">
        <v>380</v>
      </c>
      <c r="N4485" t="str">
        <f>_xlfn.IFNA(INDEX('[1]Unit _Table'!B:B, MATCH(H4485, '[1]Unit _Table'!$A$1:$A$1000)), "")</f>
        <v>fahrenheit</v>
      </c>
      <c r="O4485" t="s">
        <v>8</v>
      </c>
      <c r="S4485" t="b">
        <v>1</v>
      </c>
    </row>
    <row r="4486" spans="1:19">
      <c r="A4486" s="1">
        <v>4484</v>
      </c>
      <c r="B4486" t="s">
        <v>21</v>
      </c>
      <c r="C4486" t="s">
        <v>187</v>
      </c>
      <c r="D4486" t="s">
        <v>328</v>
      </c>
      <c r="E4486" t="s">
        <v>493</v>
      </c>
      <c r="F4486" t="s">
        <v>492</v>
      </c>
      <c r="I4486">
        <v>1000</v>
      </c>
      <c r="K4486" t="s">
        <v>379</v>
      </c>
      <c r="L4486" t="s">
        <v>306</v>
      </c>
      <c r="M4486" t="s">
        <v>305</v>
      </c>
      <c r="N4486" t="str">
        <f>_xlfn.IFNA(INDEX('[1]Unit _Table'!B:B, MATCH(H4486, '[1]Unit _Table'!A2601:A3600)), "")</f>
        <v/>
      </c>
      <c r="O4486" t="s">
        <v>8</v>
      </c>
      <c r="S4486" t="b">
        <v>0</v>
      </c>
    </row>
    <row r="4487" spans="1:19">
      <c r="A4487" s="1">
        <v>4485</v>
      </c>
      <c r="B4487" t="s">
        <v>21</v>
      </c>
      <c r="C4487" t="s">
        <v>188</v>
      </c>
      <c r="D4487" t="s">
        <v>328</v>
      </c>
      <c r="F4487" t="s">
        <v>492</v>
      </c>
      <c r="I4487" t="e">
        <f>IF(Table13[[#This Row],[Measurement_Kind]]="number", 1000, IF(Table13[[#This Row],[Measurement_Kind]]=OR("boolean", "str"), 1, "N/A"))</f>
        <v>#VALUE!</v>
      </c>
      <c r="N4487" t="str">
        <f>_xlfn.IFNA(INDEX('[1]Unit _Table'!B:B, MATCH(H4487, '[1]Unit _Table'!A:A)), "")</f>
        <v/>
      </c>
      <c r="O4487" t="s">
        <v>8</v>
      </c>
      <c r="S4487" t="b">
        <v>0</v>
      </c>
    </row>
    <row r="4488" spans="1:19">
      <c r="A4488" s="1">
        <v>4486</v>
      </c>
      <c r="B4488" t="s">
        <v>21</v>
      </c>
      <c r="C4488" t="s">
        <v>131</v>
      </c>
      <c r="D4488" t="s">
        <v>328</v>
      </c>
      <c r="E4488" t="s">
        <v>493</v>
      </c>
      <c r="F4488" t="s">
        <v>492</v>
      </c>
      <c r="I4488">
        <v>1000</v>
      </c>
      <c r="K4488" t="s">
        <v>417</v>
      </c>
      <c r="L4488" t="s">
        <v>306</v>
      </c>
      <c r="M4488" t="s">
        <v>380</v>
      </c>
      <c r="N4488" t="str">
        <f>_xlfn.IFNA(INDEX('[1]Unit _Table'!B:B, MATCH(H4488, '[1]Unit _Table'!A1943:A2942)), "")</f>
        <v/>
      </c>
      <c r="O4488" t="s">
        <v>8</v>
      </c>
      <c r="S4488" t="b">
        <v>0</v>
      </c>
    </row>
    <row r="4489" spans="1:19">
      <c r="A4489" s="1">
        <v>4487</v>
      </c>
      <c r="B4489" t="s">
        <v>21</v>
      </c>
      <c r="C4489" t="s">
        <v>189</v>
      </c>
      <c r="D4489" t="s">
        <v>328</v>
      </c>
      <c r="E4489" t="s">
        <v>493</v>
      </c>
      <c r="F4489" t="s">
        <v>492</v>
      </c>
      <c r="I4489">
        <v>1000</v>
      </c>
      <c r="K4489" t="s">
        <v>461</v>
      </c>
      <c r="L4489" t="s">
        <v>306</v>
      </c>
      <c r="M4489" t="s">
        <v>380</v>
      </c>
      <c r="N4489" t="str">
        <f>_xlfn.IFNA(INDEX('[1]Unit _Table'!B:B, MATCH(H4489, '[1]Unit _Table'!A1994:A2993)), "")</f>
        <v/>
      </c>
      <c r="O4489" t="s">
        <v>8</v>
      </c>
      <c r="S4489" t="b">
        <v>0</v>
      </c>
    </row>
    <row r="4490" spans="1:19">
      <c r="A4490" s="1">
        <v>4488</v>
      </c>
      <c r="B4490" t="s">
        <v>21</v>
      </c>
      <c r="C4490" t="s">
        <v>132</v>
      </c>
      <c r="D4490" t="s">
        <v>328</v>
      </c>
      <c r="E4490" t="s">
        <v>493</v>
      </c>
      <c r="F4490" t="s">
        <v>492</v>
      </c>
      <c r="I4490">
        <v>1000</v>
      </c>
      <c r="K4490" t="s">
        <v>378</v>
      </c>
      <c r="L4490" t="s">
        <v>306</v>
      </c>
      <c r="M4490" t="s">
        <v>305</v>
      </c>
      <c r="N4490" t="str">
        <f>_xlfn.IFNA(INDEX('[1]Unit _Table'!B:B, MATCH(H4490, '[1]Unit _Table'!A2681:A3680)), "")</f>
        <v/>
      </c>
      <c r="O4490" t="s">
        <v>8</v>
      </c>
      <c r="S4490" t="b">
        <v>0</v>
      </c>
    </row>
    <row r="4491" spans="1:19">
      <c r="A4491" s="1">
        <v>4489</v>
      </c>
      <c r="B4491" t="s">
        <v>21</v>
      </c>
      <c r="C4491" t="s">
        <v>190</v>
      </c>
      <c r="D4491" t="s">
        <v>328</v>
      </c>
      <c r="F4491" t="s">
        <v>492</v>
      </c>
      <c r="I4491" t="e">
        <f>IF(Table13[[#This Row],[Measurement_Kind]]="number", 1000, IF(Table13[[#This Row],[Measurement_Kind]]=OR("boolean", "str"), 1, "N/A"))</f>
        <v>#VALUE!</v>
      </c>
      <c r="N4491" t="str">
        <f>_xlfn.IFNA(INDEX('[1]Unit _Table'!B:B, MATCH(H4491, '[1]Unit _Table'!A:A)), "")</f>
        <v/>
      </c>
      <c r="O4491" t="s">
        <v>8</v>
      </c>
      <c r="S4491" t="b">
        <v>0</v>
      </c>
    </row>
    <row r="4492" spans="1:19">
      <c r="A4492" s="1">
        <v>4490</v>
      </c>
      <c r="B4492" t="s">
        <v>21</v>
      </c>
      <c r="C4492" t="s">
        <v>191</v>
      </c>
      <c r="D4492" t="s">
        <v>328</v>
      </c>
      <c r="F4492" t="s">
        <v>492</v>
      </c>
      <c r="I4492" t="e">
        <f>IF(Table13[[#This Row],[Measurement_Kind]]="number", 1000, IF(Table13[[#This Row],[Measurement_Kind]]=OR("boolean", "str"), 1, "N/A"))</f>
        <v>#VALUE!</v>
      </c>
      <c r="N4492" t="str">
        <f>_xlfn.IFNA(INDEX('[1]Unit _Table'!B:B, MATCH(H4492, '[1]Unit _Table'!A:A)), "")</f>
        <v/>
      </c>
      <c r="O4492" t="s">
        <v>8</v>
      </c>
      <c r="S4492" t="b">
        <v>0</v>
      </c>
    </row>
    <row r="4493" spans="1:19">
      <c r="A4493" s="1">
        <v>4491</v>
      </c>
      <c r="B4493" t="s">
        <v>21</v>
      </c>
      <c r="C4493" t="s">
        <v>192</v>
      </c>
      <c r="D4493" t="s">
        <v>328</v>
      </c>
      <c r="E4493" t="s">
        <v>493</v>
      </c>
      <c r="F4493" t="s">
        <v>492</v>
      </c>
      <c r="I4493">
        <v>1000</v>
      </c>
      <c r="K4493" t="s">
        <v>416</v>
      </c>
      <c r="L4493" t="s">
        <v>306</v>
      </c>
      <c r="M4493" t="s">
        <v>380</v>
      </c>
      <c r="N4493" t="str">
        <f>_xlfn.IFNA(INDEX('[1]Unit _Table'!B:B, MATCH(H4493, '[1]Unit _Table'!A2047:A3046)), "")</f>
        <v/>
      </c>
      <c r="O4493" t="s">
        <v>8</v>
      </c>
      <c r="S4493" t="b">
        <v>0</v>
      </c>
    </row>
    <row r="4494" spans="1:19">
      <c r="A4494" s="1">
        <v>4492</v>
      </c>
      <c r="B4494" t="s">
        <v>21</v>
      </c>
      <c r="C4494" t="s">
        <v>193</v>
      </c>
      <c r="D4494" t="s">
        <v>328</v>
      </c>
      <c r="F4494" t="s">
        <v>492</v>
      </c>
      <c r="I4494" t="e">
        <f>IF(Table13[[#This Row],[Measurement_Kind]]="number", 1000, IF(Table13[[#This Row],[Measurement_Kind]]=OR("boolean", "str"), 1, "N/A"))</f>
        <v>#VALUE!</v>
      </c>
      <c r="N4494" t="str">
        <f>_xlfn.IFNA(INDEX('[1]Unit _Table'!B:B, MATCH(H4494, '[1]Unit _Table'!A:A)), "")</f>
        <v/>
      </c>
      <c r="O4494" t="s">
        <v>8</v>
      </c>
      <c r="S4494" t="b">
        <v>0</v>
      </c>
    </row>
    <row r="4495" spans="1:19">
      <c r="A4495" s="1">
        <v>4493</v>
      </c>
      <c r="B4495" t="s">
        <v>21</v>
      </c>
      <c r="C4495" t="s">
        <v>194</v>
      </c>
      <c r="D4495" t="s">
        <v>328</v>
      </c>
      <c r="F4495" t="s">
        <v>492</v>
      </c>
      <c r="I4495" t="e">
        <f>IF(Table13[[#This Row],[Measurement_Kind]]="number", 1000, IF(Table13[[#This Row],[Measurement_Kind]]=OR("boolean", "str"), 1, "N/A"))</f>
        <v>#VALUE!</v>
      </c>
      <c r="N4495" t="str">
        <f>_xlfn.IFNA(INDEX('[1]Unit _Table'!B:B, MATCH(H4495, '[1]Unit _Table'!A:A)), "")</f>
        <v/>
      </c>
      <c r="O4495" t="s">
        <v>8</v>
      </c>
      <c r="S4495" t="b">
        <v>0</v>
      </c>
    </row>
    <row r="4496" spans="1:19">
      <c r="A4496" s="1">
        <v>4494</v>
      </c>
      <c r="B4496" t="s">
        <v>21</v>
      </c>
      <c r="C4496" t="s">
        <v>195</v>
      </c>
      <c r="D4496" t="s">
        <v>328</v>
      </c>
      <c r="F4496" t="s">
        <v>492</v>
      </c>
      <c r="I4496" t="e">
        <f>IF(Table13[[#This Row],[Measurement_Kind]]="number", 1000, IF(Table13[[#This Row],[Measurement_Kind]]=OR("boolean", "str"), 1, "N/A"))</f>
        <v>#VALUE!</v>
      </c>
      <c r="N4496" t="str">
        <f>_xlfn.IFNA(INDEX('[1]Unit _Table'!B:B, MATCH(H4496, '[1]Unit _Table'!A:A)), "")</f>
        <v/>
      </c>
      <c r="O4496" t="s">
        <v>8</v>
      </c>
      <c r="S4496" t="b">
        <v>0</v>
      </c>
    </row>
    <row r="4497" spans="1:19">
      <c r="A4497" s="1">
        <v>4495</v>
      </c>
      <c r="B4497" t="s">
        <v>21</v>
      </c>
      <c r="C4497" t="s">
        <v>196</v>
      </c>
      <c r="D4497" t="s">
        <v>328</v>
      </c>
      <c r="F4497" t="s">
        <v>492</v>
      </c>
      <c r="I4497" t="e">
        <f>IF(Table13[[#This Row],[Measurement_Kind]]="number", 1000, IF(Table13[[#This Row],[Measurement_Kind]]=OR("boolean", "str"), 1, "N/A"))</f>
        <v>#VALUE!</v>
      </c>
      <c r="N4497" t="str">
        <f>_xlfn.IFNA(INDEX('[1]Unit _Table'!B:B, MATCH(H4497, '[1]Unit _Table'!A:A)), "")</f>
        <v/>
      </c>
      <c r="O4497" t="s">
        <v>8</v>
      </c>
      <c r="S4497" t="b">
        <v>0</v>
      </c>
    </row>
    <row r="4498" spans="1:19">
      <c r="A4498" s="1">
        <v>4496</v>
      </c>
      <c r="B4498" t="s">
        <v>21</v>
      </c>
      <c r="C4498" t="s">
        <v>281</v>
      </c>
      <c r="D4498" t="s">
        <v>328</v>
      </c>
      <c r="E4498" t="s">
        <v>493</v>
      </c>
      <c r="F4498" t="s">
        <v>492</v>
      </c>
      <c r="H4498" t="s">
        <v>383</v>
      </c>
      <c r="I4498">
        <v>1000</v>
      </c>
      <c r="K4498" t="s">
        <v>415</v>
      </c>
      <c r="L4498" t="s">
        <v>306</v>
      </c>
      <c r="M4498" t="s">
        <v>380</v>
      </c>
      <c r="N4498" t="str">
        <f>_xlfn.IFNA(INDEX('[1]Unit _Table'!B:B, MATCH(H4498, '[1]Unit _Table'!$A$1:$A$1000)), "")</f>
        <v>fahrenheit</v>
      </c>
      <c r="O4498" t="s">
        <v>8</v>
      </c>
      <c r="S4498" t="b">
        <v>0</v>
      </c>
    </row>
    <row r="4499" spans="1:19">
      <c r="A4499" s="1">
        <v>4497</v>
      </c>
      <c r="B4499" t="s">
        <v>21</v>
      </c>
      <c r="C4499" t="s">
        <v>197</v>
      </c>
      <c r="D4499" t="s">
        <v>328</v>
      </c>
      <c r="E4499" t="s">
        <v>493</v>
      </c>
      <c r="F4499" t="s">
        <v>492</v>
      </c>
      <c r="I4499">
        <v>1</v>
      </c>
      <c r="K4499" t="s">
        <v>414</v>
      </c>
      <c r="L4499" t="s">
        <v>299</v>
      </c>
      <c r="M4499" t="s">
        <v>298</v>
      </c>
      <c r="N4499" t="str">
        <f>_xlfn.IFNA(INDEX('[1]Unit _Table'!B:B, MATCH(H4499, '[1]Unit _Table'!A2170:A3169)), "")</f>
        <v/>
      </c>
      <c r="O4499" t="s">
        <v>8</v>
      </c>
      <c r="S4499" t="b">
        <v>0</v>
      </c>
    </row>
    <row r="4500" spans="1:19">
      <c r="A4500" s="1">
        <v>4498</v>
      </c>
      <c r="B4500" t="s">
        <v>21</v>
      </c>
      <c r="C4500" t="s">
        <v>25</v>
      </c>
      <c r="D4500" t="s">
        <v>328</v>
      </c>
      <c r="F4500" t="s">
        <v>492</v>
      </c>
      <c r="I4500">
        <v>1</v>
      </c>
      <c r="N4500" t="str">
        <f>_xlfn.IFNA(INDEX('[1]Unit _Table'!B:B, MATCH(H4500, '[1]Unit _Table'!A:A)), "")</f>
        <v/>
      </c>
      <c r="O4500" t="s">
        <v>8</v>
      </c>
      <c r="S4500" t="b">
        <v>0</v>
      </c>
    </row>
    <row r="4501" spans="1:19">
      <c r="A4501" s="1">
        <v>4499</v>
      </c>
      <c r="B4501" t="s">
        <v>21</v>
      </c>
      <c r="C4501" t="s">
        <v>200</v>
      </c>
      <c r="D4501" t="s">
        <v>328</v>
      </c>
      <c r="E4501" t="s">
        <v>493</v>
      </c>
      <c r="F4501" t="s">
        <v>492</v>
      </c>
      <c r="I4501">
        <v>1</v>
      </c>
      <c r="K4501" t="s">
        <v>304</v>
      </c>
      <c r="L4501" t="s">
        <v>299</v>
      </c>
      <c r="M4501" t="s">
        <v>298</v>
      </c>
      <c r="N4501" t="str">
        <f>_xlfn.IFNA(INDEX('[1]Unit _Table'!B:B, MATCH(H4501, '[1]Unit _Table'!A2686:A3685)), "")</f>
        <v/>
      </c>
      <c r="O4501" t="s">
        <v>8</v>
      </c>
      <c r="S4501" t="b">
        <v>1</v>
      </c>
    </row>
    <row r="4502" spans="1:19">
      <c r="A4502" s="1">
        <v>4500</v>
      </c>
      <c r="B4502" t="s">
        <v>21</v>
      </c>
      <c r="C4502" t="s">
        <v>201</v>
      </c>
      <c r="D4502" t="s">
        <v>328</v>
      </c>
      <c r="E4502" t="s">
        <v>493</v>
      </c>
      <c r="F4502" t="s">
        <v>492</v>
      </c>
      <c r="I4502">
        <v>1</v>
      </c>
      <c r="K4502" t="s">
        <v>300</v>
      </c>
      <c r="L4502" t="s">
        <v>299</v>
      </c>
      <c r="M4502" t="s">
        <v>298</v>
      </c>
      <c r="N4502" t="str">
        <f>_xlfn.IFNA(INDEX('[1]Unit _Table'!B:B, MATCH(H4502, '[1]Unit _Table'!A4156:A5155)), "")</f>
        <v/>
      </c>
      <c r="O4502" t="s">
        <v>8</v>
      </c>
      <c r="S4502" t="b">
        <v>1</v>
      </c>
    </row>
    <row r="4503" spans="1:19">
      <c r="A4503" s="1">
        <v>4501</v>
      </c>
      <c r="B4503" t="s">
        <v>21</v>
      </c>
      <c r="C4503" t="s">
        <v>202</v>
      </c>
      <c r="D4503" t="s">
        <v>328</v>
      </c>
      <c r="E4503" t="s">
        <v>493</v>
      </c>
      <c r="F4503" t="s">
        <v>492</v>
      </c>
      <c r="H4503" t="s">
        <v>383</v>
      </c>
      <c r="I4503">
        <v>1000</v>
      </c>
      <c r="K4503" t="s">
        <v>386</v>
      </c>
      <c r="L4503" t="s">
        <v>306</v>
      </c>
      <c r="M4503" t="s">
        <v>380</v>
      </c>
      <c r="N4503" t="str">
        <f>_xlfn.IFNA(INDEX('[1]Unit _Table'!B:B, MATCH(H4503, '[1]Unit _Table'!$A$1:$A$1000)), "")</f>
        <v>fahrenheit</v>
      </c>
      <c r="O4503" t="s">
        <v>8</v>
      </c>
      <c r="S4503" t="b">
        <v>0</v>
      </c>
    </row>
    <row r="4504" spans="1:19">
      <c r="A4504" s="1">
        <v>4502</v>
      </c>
      <c r="B4504" t="s">
        <v>21</v>
      </c>
      <c r="C4504" t="s">
        <v>203</v>
      </c>
      <c r="D4504" t="s">
        <v>328</v>
      </c>
      <c r="E4504" t="s">
        <v>493</v>
      </c>
      <c r="F4504" t="s">
        <v>492</v>
      </c>
      <c r="H4504" t="s">
        <v>383</v>
      </c>
      <c r="I4504">
        <v>1000</v>
      </c>
      <c r="K4504" t="s">
        <v>385</v>
      </c>
      <c r="L4504" t="s">
        <v>306</v>
      </c>
      <c r="M4504" t="s">
        <v>380</v>
      </c>
      <c r="N4504" t="str">
        <f>_xlfn.IFNA(INDEX('[1]Unit _Table'!B:B, MATCH(H4504, '[1]Unit _Table'!$A$1:$A$1000)), "")</f>
        <v>fahrenheit</v>
      </c>
      <c r="O4504" t="s">
        <v>8</v>
      </c>
      <c r="S4504" t="b">
        <v>0</v>
      </c>
    </row>
    <row r="4505" spans="1:19">
      <c r="A4505" s="1">
        <v>4503</v>
      </c>
      <c r="B4505" t="s">
        <v>21</v>
      </c>
      <c r="C4505" t="s">
        <v>282</v>
      </c>
      <c r="D4505" t="s">
        <v>328</v>
      </c>
      <c r="E4505" t="s">
        <v>493</v>
      </c>
      <c r="F4505" t="s">
        <v>492</v>
      </c>
      <c r="H4505" t="s">
        <v>383</v>
      </c>
      <c r="I4505">
        <v>1000</v>
      </c>
      <c r="K4505" t="s">
        <v>384</v>
      </c>
      <c r="L4505" t="s">
        <v>306</v>
      </c>
      <c r="M4505" t="s">
        <v>380</v>
      </c>
      <c r="N4505" t="str">
        <f>_xlfn.IFNA(INDEX('[1]Unit _Table'!B:B, MATCH(H4505, '[1]Unit _Table'!$A$1:$A$1000)), "")</f>
        <v>fahrenheit</v>
      </c>
      <c r="O4505" t="s">
        <v>8</v>
      </c>
      <c r="S4505" t="b">
        <v>0</v>
      </c>
    </row>
    <row r="4506" spans="1:19">
      <c r="A4506" s="1">
        <v>4504</v>
      </c>
      <c r="B4506" t="s">
        <v>21</v>
      </c>
      <c r="C4506" t="s">
        <v>147</v>
      </c>
      <c r="D4506" t="s">
        <v>328</v>
      </c>
      <c r="E4506" t="s">
        <v>493</v>
      </c>
      <c r="F4506" t="s">
        <v>492</v>
      </c>
      <c r="I4506">
        <v>1000</v>
      </c>
      <c r="K4506" t="s">
        <v>307</v>
      </c>
      <c r="L4506" t="s">
        <v>376</v>
      </c>
      <c r="M4506" t="s">
        <v>305</v>
      </c>
      <c r="N4506" t="str">
        <f>_xlfn.IFNA(INDEX('[1]Unit _Table'!B:B, MATCH(H4506, '[1]Unit _Table'!A3037:A4036)), "")</f>
        <v/>
      </c>
      <c r="O4506" t="s">
        <v>8</v>
      </c>
      <c r="S4506" t="b">
        <v>0</v>
      </c>
    </row>
    <row r="4507" spans="1:19">
      <c r="A4507" s="1">
        <v>4505</v>
      </c>
      <c r="B4507" t="s">
        <v>21</v>
      </c>
      <c r="C4507" t="s">
        <v>204</v>
      </c>
      <c r="D4507" t="s">
        <v>328</v>
      </c>
      <c r="E4507" t="s">
        <v>493</v>
      </c>
      <c r="F4507" t="s">
        <v>492</v>
      </c>
      <c r="H4507" t="s">
        <v>383</v>
      </c>
      <c r="I4507">
        <v>1000</v>
      </c>
      <c r="K4507" t="s">
        <v>382</v>
      </c>
      <c r="L4507" t="s">
        <v>306</v>
      </c>
      <c r="M4507" t="s">
        <v>380</v>
      </c>
      <c r="N4507" t="str">
        <f>_xlfn.IFNA(INDEX('[1]Unit _Table'!B:B, MATCH(H4507, '[1]Unit _Table'!$A$1:$A$1000)), "")</f>
        <v>fahrenheit</v>
      </c>
      <c r="O4507" t="s">
        <v>8</v>
      </c>
      <c r="S4507" t="b">
        <v>1</v>
      </c>
    </row>
    <row r="4508" spans="1:19">
      <c r="A4508" s="1">
        <v>4506</v>
      </c>
      <c r="B4508" t="s">
        <v>21</v>
      </c>
      <c r="C4508" t="s">
        <v>205</v>
      </c>
      <c r="D4508" t="s">
        <v>328</v>
      </c>
      <c r="E4508" t="s">
        <v>493</v>
      </c>
      <c r="F4508" t="s">
        <v>492</v>
      </c>
      <c r="I4508">
        <v>1000</v>
      </c>
      <c r="K4508" t="s">
        <v>307</v>
      </c>
      <c r="L4508" t="s">
        <v>306</v>
      </c>
      <c r="M4508" t="s">
        <v>305</v>
      </c>
      <c r="N4508" t="str">
        <f>_xlfn.IFNA(INDEX('[1]Unit _Table'!B:B, MATCH(H4508, '[1]Unit _Table'!A3139:A4138)), "")</f>
        <v/>
      </c>
      <c r="O4508" t="s">
        <v>8</v>
      </c>
      <c r="S4508" t="b">
        <v>0</v>
      </c>
    </row>
    <row r="4509" spans="1:19">
      <c r="A4509" s="1">
        <v>4507</v>
      </c>
      <c r="B4509" t="s">
        <v>105</v>
      </c>
      <c r="C4509" t="s">
        <v>206</v>
      </c>
      <c r="D4509" t="s">
        <v>328</v>
      </c>
      <c r="E4509" t="s">
        <v>493</v>
      </c>
      <c r="F4509" t="s">
        <v>492</v>
      </c>
      <c r="H4509" t="s">
        <v>383</v>
      </c>
      <c r="I4509">
        <v>1000</v>
      </c>
      <c r="K4509" t="s">
        <v>451</v>
      </c>
      <c r="L4509" t="s">
        <v>423</v>
      </c>
      <c r="M4509" t="s">
        <v>380</v>
      </c>
      <c r="N4509" t="str">
        <f>_xlfn.IFNA(INDEX('[1]Unit _Table'!B:B, MATCH(H4509, '[1]Unit _Table'!$A$1:$A$1000)), "")</f>
        <v>fahrenheit</v>
      </c>
      <c r="O4509" t="s">
        <v>8</v>
      </c>
      <c r="S4509" t="b">
        <v>1</v>
      </c>
    </row>
    <row r="4510" spans="1:19">
      <c r="A4510" s="1">
        <v>4508</v>
      </c>
      <c r="B4510" t="s">
        <v>105</v>
      </c>
      <c r="C4510" t="s">
        <v>207</v>
      </c>
      <c r="D4510" t="s">
        <v>328</v>
      </c>
      <c r="E4510" t="s">
        <v>493</v>
      </c>
      <c r="F4510" t="s">
        <v>492</v>
      </c>
      <c r="H4510" t="s">
        <v>383</v>
      </c>
      <c r="I4510">
        <v>1000</v>
      </c>
      <c r="K4510" t="s">
        <v>450</v>
      </c>
      <c r="L4510" t="s">
        <v>306</v>
      </c>
      <c r="M4510" t="s">
        <v>380</v>
      </c>
      <c r="N4510" t="str">
        <f>_xlfn.IFNA(INDEX('[1]Unit _Table'!B:B, MATCH(H4510, '[1]Unit _Table'!$A$1:$A$1000)), "")</f>
        <v>fahrenheit</v>
      </c>
      <c r="O4510" t="s">
        <v>8</v>
      </c>
      <c r="S4510" t="b">
        <v>1</v>
      </c>
    </row>
    <row r="4511" spans="1:19">
      <c r="A4511" s="1">
        <v>4509</v>
      </c>
      <c r="B4511" t="s">
        <v>105</v>
      </c>
      <c r="C4511" t="s">
        <v>219</v>
      </c>
      <c r="D4511" t="s">
        <v>328</v>
      </c>
      <c r="E4511" t="s">
        <v>493</v>
      </c>
      <c r="F4511" t="s">
        <v>492</v>
      </c>
      <c r="H4511" t="s">
        <v>383</v>
      </c>
      <c r="I4511">
        <v>1000</v>
      </c>
      <c r="K4511" t="s">
        <v>449</v>
      </c>
      <c r="L4511" t="s">
        <v>306</v>
      </c>
      <c r="M4511" t="s">
        <v>380</v>
      </c>
      <c r="N4511" t="str">
        <f>_xlfn.IFNA(INDEX('[1]Unit _Table'!B:B, MATCH(H4511, '[1]Unit _Table'!$A$1:$A$1000)), "")</f>
        <v>fahrenheit</v>
      </c>
      <c r="O4511" t="s">
        <v>8</v>
      </c>
      <c r="S4511" t="b">
        <v>0</v>
      </c>
    </row>
    <row r="4512" spans="1:19">
      <c r="A4512" s="1">
        <v>4510</v>
      </c>
      <c r="B4512" t="s">
        <v>105</v>
      </c>
      <c r="C4512" t="s">
        <v>220</v>
      </c>
      <c r="D4512" t="s">
        <v>328</v>
      </c>
      <c r="E4512" t="s">
        <v>493</v>
      </c>
      <c r="F4512" t="s">
        <v>492</v>
      </c>
      <c r="H4512" t="s">
        <v>383</v>
      </c>
      <c r="I4512">
        <v>1000</v>
      </c>
      <c r="K4512" t="s">
        <v>449</v>
      </c>
      <c r="L4512" t="s">
        <v>306</v>
      </c>
      <c r="M4512" t="s">
        <v>380</v>
      </c>
      <c r="N4512" t="str">
        <f>_xlfn.IFNA(INDEX('[1]Unit _Table'!B:B, MATCH(H4512, '[1]Unit _Table'!$A$1:$A$1000)), "")</f>
        <v>fahrenheit</v>
      </c>
      <c r="O4512" t="s">
        <v>8</v>
      </c>
      <c r="S4512" t="b">
        <v>0</v>
      </c>
    </row>
    <row r="4513" spans="1:19">
      <c r="A4513" s="1">
        <v>4511</v>
      </c>
      <c r="B4513" t="s">
        <v>105</v>
      </c>
      <c r="C4513" t="s">
        <v>209</v>
      </c>
      <c r="D4513" t="s">
        <v>328</v>
      </c>
      <c r="E4513" t="s">
        <v>493</v>
      </c>
      <c r="F4513" t="s">
        <v>492</v>
      </c>
      <c r="I4513">
        <v>1000</v>
      </c>
      <c r="K4513" t="s">
        <v>375</v>
      </c>
      <c r="L4513" t="s">
        <v>299</v>
      </c>
      <c r="M4513" t="s">
        <v>305</v>
      </c>
      <c r="N4513" t="str">
        <f>_xlfn.IFNA(INDEX('[1]Unit _Table'!B:B, MATCH(H4513, '[1]Unit _Table'!A3088:A4087)), "")</f>
        <v/>
      </c>
      <c r="O4513" t="s">
        <v>8</v>
      </c>
      <c r="S4513" t="b">
        <v>0</v>
      </c>
    </row>
    <row r="4514" spans="1:19">
      <c r="A4514" s="1">
        <v>4512</v>
      </c>
      <c r="B4514" t="s">
        <v>108</v>
      </c>
      <c r="C4514" t="s">
        <v>210</v>
      </c>
      <c r="D4514" t="s">
        <v>328</v>
      </c>
      <c r="E4514" t="s">
        <v>493</v>
      </c>
      <c r="F4514" t="s">
        <v>492</v>
      </c>
      <c r="I4514">
        <v>1000</v>
      </c>
      <c r="K4514" t="s">
        <v>381</v>
      </c>
      <c r="L4514" t="s">
        <v>306</v>
      </c>
      <c r="M4514" t="s">
        <v>380</v>
      </c>
      <c r="N4514" t="str">
        <f>_xlfn.IFNA(INDEX('[1]Unit _Table'!B:B, MATCH(H4514, '[1]Unit _Table'!A2577:A3576)), "")</f>
        <v/>
      </c>
      <c r="O4514" t="s">
        <v>8</v>
      </c>
      <c r="S4514" t="b">
        <v>1</v>
      </c>
    </row>
    <row r="4515" spans="1:19">
      <c r="A4515" s="1">
        <v>4513</v>
      </c>
      <c r="B4515" t="s">
        <v>108</v>
      </c>
      <c r="C4515" t="s">
        <v>420</v>
      </c>
      <c r="D4515" t="s">
        <v>328</v>
      </c>
      <c r="E4515" t="s">
        <v>493</v>
      </c>
      <c r="F4515" t="s">
        <v>492</v>
      </c>
      <c r="I4515">
        <v>1000</v>
      </c>
      <c r="K4515" t="s">
        <v>419</v>
      </c>
      <c r="L4515" t="s">
        <v>306</v>
      </c>
      <c r="M4515" t="s">
        <v>305</v>
      </c>
      <c r="N4515" t="str">
        <f>_xlfn.IFNA(INDEX('[1]Unit _Table'!B:B, MATCH(H4515, '[1]Unit _Table'!A1746:A2745)), "")</f>
        <v/>
      </c>
      <c r="O4515" t="s">
        <v>8</v>
      </c>
      <c r="S4515" t="b">
        <v>1</v>
      </c>
    </row>
    <row r="4516" spans="1:19">
      <c r="A4516" s="1">
        <v>4514</v>
      </c>
      <c r="B4516" t="s">
        <v>108</v>
      </c>
      <c r="C4516" t="s">
        <v>211</v>
      </c>
      <c r="D4516" t="s">
        <v>328</v>
      </c>
      <c r="E4516" t="s">
        <v>493</v>
      </c>
      <c r="F4516" t="s">
        <v>492</v>
      </c>
      <c r="I4516">
        <v>1000</v>
      </c>
      <c r="K4516" t="s">
        <v>377</v>
      </c>
      <c r="L4516" t="s">
        <v>306</v>
      </c>
      <c r="M4516" t="s">
        <v>305</v>
      </c>
      <c r="N4516" t="str">
        <f>_xlfn.IFNA(INDEX('[1]Unit _Table'!B:B, MATCH(H4516, '[1]Unit _Table'!A2968:A3967)), "")</f>
        <v/>
      </c>
      <c r="O4516" t="s">
        <v>8</v>
      </c>
      <c r="S4516" t="b">
        <v>1</v>
      </c>
    </row>
    <row r="4517" spans="1:19">
      <c r="A4517" s="1">
        <v>4515</v>
      </c>
      <c r="B4517" t="s">
        <v>31</v>
      </c>
      <c r="C4517" t="s">
        <v>32</v>
      </c>
      <c r="D4517" t="s">
        <v>328</v>
      </c>
      <c r="F4517" t="s">
        <v>308</v>
      </c>
      <c r="I4517" t="e">
        <f>IF(Table13[[#This Row],[Measurement_Kind]]="number", 1000, IF(Table13[[#This Row],[Measurement_Kind]]=OR("boolean", "str"), 1, "N/A"))</f>
        <v>#VALUE!</v>
      </c>
      <c r="N4517" t="str">
        <f>_xlfn.IFNA(INDEX('[1]Unit _Table'!B:B, MATCH(H4517, '[1]Unit _Table'!A:A)), "")</f>
        <v/>
      </c>
      <c r="O4517" t="s">
        <v>8</v>
      </c>
      <c r="S4517" t="b">
        <v>0</v>
      </c>
    </row>
    <row r="4518" spans="1:19">
      <c r="A4518" s="1">
        <v>4516</v>
      </c>
      <c r="B4518" t="s">
        <v>31</v>
      </c>
      <c r="C4518" t="s">
        <v>753</v>
      </c>
      <c r="D4518" t="s">
        <v>328</v>
      </c>
      <c r="F4518" t="s">
        <v>308</v>
      </c>
      <c r="I4518" t="e">
        <f>IF(Table13[[#This Row],[Measurement_Kind]]="number", 1000, IF(Table13[[#This Row],[Measurement_Kind]]=OR("boolean", "str"), 1, "N/A"))</f>
        <v>#VALUE!</v>
      </c>
      <c r="N4518" t="str">
        <f>_xlfn.IFNA(INDEX('[1]Unit _Table'!B:B, MATCH(H4518, '[1]Unit _Table'!A:A)), "")</f>
        <v/>
      </c>
      <c r="O4518" t="s">
        <v>8</v>
      </c>
      <c r="S4518" t="b">
        <v>0</v>
      </c>
    </row>
    <row r="4519" spans="1:19">
      <c r="A4519" s="1">
        <v>4517</v>
      </c>
      <c r="B4519" t="s">
        <v>111</v>
      </c>
      <c r="C4519" t="s">
        <v>112</v>
      </c>
      <c r="D4519" t="s">
        <v>328</v>
      </c>
      <c r="F4519" t="s">
        <v>308</v>
      </c>
      <c r="I4519" t="e">
        <f>IF(Table13[[#This Row],[Measurement_Kind]]="number", 1000, IF(Table13[[#This Row],[Measurement_Kind]]=OR("boolean", "str"), 1, "N/A"))</f>
        <v>#VALUE!</v>
      </c>
      <c r="N4519" t="str">
        <f>_xlfn.IFNA(INDEX('[1]Unit _Table'!B:B, MATCH(H4519, '[1]Unit _Table'!A:A)), "")</f>
        <v/>
      </c>
      <c r="O4519" t="s">
        <v>8</v>
      </c>
      <c r="S4519" t="b">
        <v>0</v>
      </c>
    </row>
    <row r="4520" spans="1:19">
      <c r="A4520" s="1">
        <v>4518</v>
      </c>
      <c r="B4520" t="s">
        <v>111</v>
      </c>
      <c r="C4520" t="s">
        <v>113</v>
      </c>
      <c r="D4520" t="s">
        <v>328</v>
      </c>
      <c r="F4520" t="s">
        <v>308</v>
      </c>
      <c r="I4520" t="e">
        <f>IF(Table13[[#This Row],[Measurement_Kind]]="number", 1000, IF(Table13[[#This Row],[Measurement_Kind]]=OR("boolean", "str"), 1, "N/A"))</f>
        <v>#VALUE!</v>
      </c>
      <c r="N4520" t="str">
        <f>_xlfn.IFNA(INDEX('[1]Unit _Table'!B:B, MATCH(H4520, '[1]Unit _Table'!A:A)), "")</f>
        <v/>
      </c>
      <c r="O4520" t="s">
        <v>8</v>
      </c>
      <c r="S4520" t="b">
        <v>0</v>
      </c>
    </row>
    <row r="4521" spans="1:19">
      <c r="A4521" s="1">
        <v>4519</v>
      </c>
      <c r="B4521" t="s">
        <v>33</v>
      </c>
      <c r="C4521" t="s">
        <v>213</v>
      </c>
      <c r="D4521" t="s">
        <v>328</v>
      </c>
      <c r="F4521" t="s">
        <v>308</v>
      </c>
      <c r="I4521" t="e">
        <f>IF(Table13[[#This Row],[Measurement_Kind]]="number", 1000, IF(Table13[[#This Row],[Measurement_Kind]]=OR("boolean", "str"), 1, "N/A"))</f>
        <v>#VALUE!</v>
      </c>
      <c r="L4521" t="s">
        <v>306</v>
      </c>
      <c r="M4521" t="s">
        <v>305</v>
      </c>
      <c r="N4521" t="str">
        <f>_xlfn.IFNA(INDEX('[1]Unit _Table'!B:B, MATCH(H4521, '[1]Unit _Table'!A:A)), "")</f>
        <v/>
      </c>
      <c r="O4521" t="s">
        <v>8</v>
      </c>
      <c r="S4521" t="b">
        <v>0</v>
      </c>
    </row>
    <row r="4522" spans="1:19">
      <c r="A4522" s="1">
        <v>4520</v>
      </c>
      <c r="B4522" t="s">
        <v>33</v>
      </c>
      <c r="C4522" t="s">
        <v>214</v>
      </c>
      <c r="D4522" t="s">
        <v>328</v>
      </c>
      <c r="F4522" t="s">
        <v>308</v>
      </c>
      <c r="I4522">
        <v>1</v>
      </c>
      <c r="M4522" t="s">
        <v>305</v>
      </c>
      <c r="N4522" t="str">
        <f>_xlfn.IFNA(INDEX('[1]Unit _Table'!B:B, MATCH(H4522, '[1]Unit _Table'!A:A)), "")</f>
        <v/>
      </c>
      <c r="O4522" t="s">
        <v>8</v>
      </c>
      <c r="S4522" t="b">
        <v>0</v>
      </c>
    </row>
    <row r="4523" spans="1:19">
      <c r="A4523" s="1">
        <v>4521</v>
      </c>
      <c r="B4523" t="s">
        <v>33</v>
      </c>
      <c r="C4523" t="s">
        <v>216</v>
      </c>
      <c r="D4523" t="s">
        <v>328</v>
      </c>
      <c r="F4523" t="s">
        <v>308</v>
      </c>
      <c r="I4523">
        <v>1</v>
      </c>
      <c r="M4523" t="s">
        <v>305</v>
      </c>
      <c r="N4523" t="str">
        <f>_xlfn.IFNA(INDEX('[1]Unit _Table'!B:B, MATCH(H4523, '[1]Unit _Table'!A:A)), "")</f>
        <v/>
      </c>
      <c r="O4523" t="s">
        <v>8</v>
      </c>
      <c r="S4523" t="b">
        <v>0</v>
      </c>
    </row>
    <row r="4524" spans="1:19">
      <c r="A4524" s="1">
        <v>4522</v>
      </c>
      <c r="B4524" t="s">
        <v>33</v>
      </c>
      <c r="C4524" t="s">
        <v>566</v>
      </c>
      <c r="D4524" t="s">
        <v>328</v>
      </c>
      <c r="F4524" t="s">
        <v>308</v>
      </c>
      <c r="I4524">
        <v>1</v>
      </c>
      <c r="M4524" t="s">
        <v>305</v>
      </c>
      <c r="N4524" t="str">
        <f>_xlfn.IFNA(INDEX('[1]Unit _Table'!B:B, MATCH(H4524, '[1]Unit _Table'!A:A)), "")</f>
        <v/>
      </c>
      <c r="O4524" t="s">
        <v>8</v>
      </c>
      <c r="S4524" t="b">
        <v>0</v>
      </c>
    </row>
    <row r="4525" spans="1:19">
      <c r="A4525" s="1">
        <v>4523</v>
      </c>
      <c r="B4525" t="s">
        <v>33</v>
      </c>
      <c r="C4525" t="s">
        <v>34</v>
      </c>
      <c r="D4525" t="s">
        <v>328</v>
      </c>
      <c r="F4525" t="s">
        <v>308</v>
      </c>
      <c r="I4525" t="e">
        <f>IF(Table13[[#This Row],[Measurement_Kind]]="number", 1000, IF(Table13[[#This Row],[Measurement_Kind]]=OR("boolean", "str"), 1, "N/A"))</f>
        <v>#VALUE!</v>
      </c>
      <c r="N4525" t="str">
        <f>_xlfn.IFNA(INDEX('[1]Unit _Table'!B:B, MATCH(H4525, '[1]Unit _Table'!A:A)), "")</f>
        <v/>
      </c>
      <c r="O4525" t="s">
        <v>8</v>
      </c>
      <c r="S4525" t="b">
        <v>0</v>
      </c>
    </row>
    <row r="4526" spans="1:19">
      <c r="A4526" s="1">
        <v>4524</v>
      </c>
      <c r="B4526" t="s">
        <v>33</v>
      </c>
      <c r="C4526" t="s">
        <v>38</v>
      </c>
      <c r="D4526" t="s">
        <v>328</v>
      </c>
      <c r="F4526" t="s">
        <v>308</v>
      </c>
      <c r="I4526" t="e">
        <f>IF(Table13[[#This Row],[Measurement_Kind]]="number", 1000, IF(Table13[[#This Row],[Measurement_Kind]]=OR("boolean", "str"), 1, "N/A"))</f>
        <v>#VALUE!</v>
      </c>
      <c r="N4526" t="str">
        <f>_xlfn.IFNA(INDEX('[1]Unit _Table'!B:B, MATCH(H4526, '[1]Unit _Table'!A:A)), "")</f>
        <v/>
      </c>
      <c r="O4526" t="s">
        <v>8</v>
      </c>
      <c r="S4526" t="b">
        <v>0</v>
      </c>
    </row>
    <row r="4527" spans="1:19">
      <c r="A4527" s="1">
        <v>4525</v>
      </c>
      <c r="B4527" t="s">
        <v>33</v>
      </c>
      <c r="C4527" t="s">
        <v>215</v>
      </c>
      <c r="D4527" t="s">
        <v>328</v>
      </c>
      <c r="F4527" t="s">
        <v>308</v>
      </c>
      <c r="I4527">
        <v>1</v>
      </c>
      <c r="M4527" t="s">
        <v>305</v>
      </c>
      <c r="N4527" t="str">
        <f>_xlfn.IFNA(INDEX('[1]Unit _Table'!B:B, MATCH(H4527, '[1]Unit _Table'!A:A)), "")</f>
        <v/>
      </c>
      <c r="O4527" t="s">
        <v>8</v>
      </c>
      <c r="S4527" t="b">
        <v>0</v>
      </c>
    </row>
    <row r="4528" spans="1:19">
      <c r="A4528" s="1">
        <v>4526</v>
      </c>
      <c r="B4528" t="s">
        <v>33</v>
      </c>
      <c r="C4528" t="s">
        <v>35</v>
      </c>
      <c r="D4528" t="s">
        <v>328</v>
      </c>
      <c r="F4528" t="s">
        <v>308</v>
      </c>
      <c r="I4528" t="e">
        <f>IF(Table13[[#This Row],[Measurement_Kind]]="number", 1000, IF(Table13[[#This Row],[Measurement_Kind]]=OR("boolean", "str"), 1, "N/A"))</f>
        <v>#VALUE!</v>
      </c>
      <c r="N4528" t="str">
        <f>_xlfn.IFNA(INDEX('[1]Unit _Table'!B:B, MATCH(H4528, '[1]Unit _Table'!A:A)), "")</f>
        <v/>
      </c>
      <c r="O4528" t="s">
        <v>8</v>
      </c>
      <c r="S4528" t="b">
        <v>0</v>
      </c>
    </row>
    <row r="4529" spans="1:19">
      <c r="A4529" s="1">
        <v>4527</v>
      </c>
      <c r="B4529" t="s">
        <v>33</v>
      </c>
      <c r="C4529" t="s">
        <v>479</v>
      </c>
      <c r="D4529" t="s">
        <v>328</v>
      </c>
      <c r="F4529" t="s">
        <v>308</v>
      </c>
      <c r="I4529" t="e">
        <f>IF(Table13[[#This Row],[Measurement_Kind]]="number", 1000, IF(Table13[[#This Row],[Measurement_Kind]]=OR("boolean", "str"), 1, "N/A"))</f>
        <v>#VALUE!</v>
      </c>
      <c r="N4529" t="str">
        <f>_xlfn.IFNA(INDEX('[1]Unit _Table'!B:B, MATCH(H4529, '[1]Unit _Table'!A:A)), "")</f>
        <v/>
      </c>
      <c r="O4529" t="s">
        <v>8</v>
      </c>
      <c r="S4529" t="b">
        <v>0</v>
      </c>
    </row>
    <row r="4530" spans="1:19">
      <c r="A4530" s="1">
        <v>4528</v>
      </c>
      <c r="B4530" t="s">
        <v>45</v>
      </c>
      <c r="C4530" t="s">
        <v>47</v>
      </c>
      <c r="D4530" t="s">
        <v>328</v>
      </c>
      <c r="F4530" t="s">
        <v>308</v>
      </c>
      <c r="I4530" t="e">
        <f>IF(Table13[[#This Row],[Measurement_Kind]]="number", 1000, IF(Table13[[#This Row],[Measurement_Kind]]=OR("boolean", "str"), 1, "N/A"))</f>
        <v>#VALUE!</v>
      </c>
      <c r="N4530" t="str">
        <f>_xlfn.IFNA(INDEX('[1]Unit _Table'!B:B, MATCH(H4530, '[1]Unit _Table'!A:A)), "")</f>
        <v/>
      </c>
      <c r="O4530" t="s">
        <v>8</v>
      </c>
      <c r="S4530" t="b">
        <v>0</v>
      </c>
    </row>
    <row r="4531" spans="1:19">
      <c r="A4531" s="1">
        <v>4529</v>
      </c>
      <c r="B4531" t="s">
        <v>45</v>
      </c>
      <c r="C4531" t="s">
        <v>48</v>
      </c>
      <c r="D4531" t="s">
        <v>328</v>
      </c>
      <c r="F4531" t="s">
        <v>308</v>
      </c>
      <c r="I4531" t="e">
        <f>IF(Table13[[#This Row],[Measurement_Kind]]="number", 1000, IF(Table13[[#This Row],[Measurement_Kind]]=OR("boolean", "str"), 1, "N/A"))</f>
        <v>#VALUE!</v>
      </c>
      <c r="N4531" t="str">
        <f>_xlfn.IFNA(INDEX('[1]Unit _Table'!B:B, MATCH(H4531, '[1]Unit _Table'!A:A)), "")</f>
        <v/>
      </c>
      <c r="O4531" t="s">
        <v>8</v>
      </c>
      <c r="S4531" t="b">
        <v>0</v>
      </c>
    </row>
    <row r="4532" spans="1:19">
      <c r="A4532" s="1">
        <v>4530</v>
      </c>
      <c r="B4532" t="s">
        <v>45</v>
      </c>
      <c r="C4532" t="s">
        <v>49</v>
      </c>
      <c r="D4532" t="s">
        <v>328</v>
      </c>
      <c r="F4532" t="s">
        <v>308</v>
      </c>
      <c r="I4532" t="e">
        <f>IF(Table13[[#This Row],[Measurement_Kind]]="number", 1000, IF(Table13[[#This Row],[Measurement_Kind]]=OR("boolean", "str"), 1, "N/A"))</f>
        <v>#VALUE!</v>
      </c>
      <c r="N4532" t="str">
        <f>_xlfn.IFNA(INDEX('[1]Unit _Table'!B:B, MATCH(H4532, '[1]Unit _Table'!A:A)), "")</f>
        <v/>
      </c>
      <c r="O4532" t="s">
        <v>8</v>
      </c>
      <c r="S4532" t="b">
        <v>0</v>
      </c>
    </row>
    <row r="4533" spans="1:19">
      <c r="A4533" s="1">
        <v>4531</v>
      </c>
      <c r="B4533" t="s">
        <v>45</v>
      </c>
      <c r="C4533" t="s">
        <v>50</v>
      </c>
      <c r="D4533" t="s">
        <v>328</v>
      </c>
      <c r="F4533" t="s">
        <v>308</v>
      </c>
      <c r="I4533" t="e">
        <f>IF(Table13[[#This Row],[Measurement_Kind]]="number", 1000, IF(Table13[[#This Row],[Measurement_Kind]]=OR("boolean", "str"), 1, "N/A"))</f>
        <v>#VALUE!</v>
      </c>
      <c r="N4533" t="str">
        <f>_xlfn.IFNA(INDEX('[1]Unit _Table'!B:B, MATCH(H4533, '[1]Unit _Table'!A:A)), "")</f>
        <v/>
      </c>
      <c r="O4533" t="s">
        <v>8</v>
      </c>
      <c r="S4533" t="b">
        <v>0</v>
      </c>
    </row>
    <row r="4534" spans="1:19">
      <c r="A4534" s="1">
        <v>4532</v>
      </c>
      <c r="B4534" t="s">
        <v>45</v>
      </c>
      <c r="C4534" t="s">
        <v>52</v>
      </c>
      <c r="D4534" t="s">
        <v>328</v>
      </c>
      <c r="F4534" t="s">
        <v>308</v>
      </c>
      <c r="I4534" t="e">
        <f>IF(Table13[[#This Row],[Measurement_Kind]]="number", 1000, IF(Table13[[#This Row],[Measurement_Kind]]=OR("boolean", "str"), 1, "N/A"))</f>
        <v>#VALUE!</v>
      </c>
      <c r="N4534" t="str">
        <f>_xlfn.IFNA(INDEX('[1]Unit _Table'!B:B, MATCH(H4534, '[1]Unit _Table'!A:A)), "")</f>
        <v/>
      </c>
      <c r="O4534" t="s">
        <v>8</v>
      </c>
      <c r="S4534" t="b">
        <v>0</v>
      </c>
    </row>
    <row r="4535" spans="1:19">
      <c r="A4535" s="1">
        <v>4533</v>
      </c>
      <c r="B4535" t="s">
        <v>45</v>
      </c>
      <c r="C4535" t="s">
        <v>53</v>
      </c>
      <c r="D4535" t="s">
        <v>328</v>
      </c>
      <c r="F4535" t="s">
        <v>308</v>
      </c>
      <c r="I4535" t="e">
        <f>IF(Table13[[#This Row],[Measurement_Kind]]="number", 1000, IF(Table13[[#This Row],[Measurement_Kind]]=OR("boolean", "str"), 1, "N/A"))</f>
        <v>#VALUE!</v>
      </c>
      <c r="N4535" t="str">
        <f>_xlfn.IFNA(INDEX('[1]Unit _Table'!B:B, MATCH(H4535, '[1]Unit _Table'!A:A)), "")</f>
        <v/>
      </c>
      <c r="O4535" t="s">
        <v>8</v>
      </c>
      <c r="S4535" t="b">
        <v>0</v>
      </c>
    </row>
    <row r="4536" spans="1:19">
      <c r="A4536" s="1">
        <v>4534</v>
      </c>
      <c r="B4536" t="s">
        <v>45</v>
      </c>
      <c r="C4536" t="s">
        <v>54</v>
      </c>
      <c r="D4536" t="s">
        <v>328</v>
      </c>
      <c r="F4536" t="s">
        <v>308</v>
      </c>
      <c r="I4536" t="e">
        <f>IF(Table13[[#This Row],[Measurement_Kind]]="number", 1000, IF(Table13[[#This Row],[Measurement_Kind]]=OR("boolean", "str"), 1, "N/A"))</f>
        <v>#VALUE!</v>
      </c>
      <c r="N4536" t="str">
        <f>_xlfn.IFNA(INDEX('[1]Unit _Table'!B:B, MATCH(H4536, '[1]Unit _Table'!A:A)), "")</f>
        <v/>
      </c>
      <c r="O4536" t="s">
        <v>8</v>
      </c>
      <c r="S4536" t="b">
        <v>0</v>
      </c>
    </row>
    <row r="4537" spans="1:19">
      <c r="A4537" s="1">
        <v>4535</v>
      </c>
      <c r="B4537" t="s">
        <v>45</v>
      </c>
      <c r="C4537" t="s">
        <v>55</v>
      </c>
      <c r="D4537" t="s">
        <v>328</v>
      </c>
      <c r="F4537" t="s">
        <v>308</v>
      </c>
      <c r="I4537" t="e">
        <f>IF(Table13[[#This Row],[Measurement_Kind]]="number", 1000, IF(Table13[[#This Row],[Measurement_Kind]]=OR("boolean", "str"), 1, "N/A"))</f>
        <v>#VALUE!</v>
      </c>
      <c r="N4537" t="str">
        <f>_xlfn.IFNA(INDEX('[1]Unit _Table'!B:B, MATCH(H4537, '[1]Unit _Table'!A:A)), "")</f>
        <v/>
      </c>
      <c r="O4537" t="s">
        <v>8</v>
      </c>
      <c r="S4537" t="b">
        <v>0</v>
      </c>
    </row>
    <row r="4538" spans="1:19">
      <c r="A4538" s="1">
        <v>4536</v>
      </c>
      <c r="B4538" t="s">
        <v>45</v>
      </c>
      <c r="C4538" t="s">
        <v>56</v>
      </c>
      <c r="D4538" t="s">
        <v>328</v>
      </c>
      <c r="F4538" t="s">
        <v>308</v>
      </c>
      <c r="I4538" t="e">
        <f>IF(Table13[[#This Row],[Measurement_Kind]]="number", 1000, IF(Table13[[#This Row],[Measurement_Kind]]=OR("boolean", "str"), 1, "N/A"))</f>
        <v>#VALUE!</v>
      </c>
      <c r="N4538" t="str">
        <f>_xlfn.IFNA(INDEX('[1]Unit _Table'!B:B, MATCH(H4538, '[1]Unit _Table'!A:A)), "")</f>
        <v/>
      </c>
      <c r="O4538" t="s">
        <v>8</v>
      </c>
      <c r="S4538" t="b">
        <v>0</v>
      </c>
    </row>
    <row r="4539" spans="1:19">
      <c r="A4539" s="1">
        <v>4537</v>
      </c>
      <c r="B4539" t="s">
        <v>45</v>
      </c>
      <c r="C4539" t="s">
        <v>57</v>
      </c>
      <c r="D4539" t="s">
        <v>328</v>
      </c>
      <c r="F4539" t="s">
        <v>308</v>
      </c>
      <c r="I4539" t="e">
        <f>IF(Table13[[#This Row],[Measurement_Kind]]="number", 1000, IF(Table13[[#This Row],[Measurement_Kind]]=OR("boolean", "str"), 1, "N/A"))</f>
        <v>#VALUE!</v>
      </c>
      <c r="N4539" t="str">
        <f>_xlfn.IFNA(INDEX('[1]Unit _Table'!B:B, MATCH(H4539, '[1]Unit _Table'!A:A)), "")</f>
        <v/>
      </c>
      <c r="O4539" t="s">
        <v>8</v>
      </c>
      <c r="S4539" t="b">
        <v>0</v>
      </c>
    </row>
    <row r="4540" spans="1:19">
      <c r="A4540" s="1">
        <v>4538</v>
      </c>
      <c r="B4540" t="s">
        <v>45</v>
      </c>
      <c r="C4540" t="s">
        <v>58</v>
      </c>
      <c r="D4540" t="s">
        <v>328</v>
      </c>
      <c r="F4540" t="s">
        <v>308</v>
      </c>
      <c r="I4540" t="e">
        <f>IF(Table13[[#This Row],[Measurement_Kind]]="number", 1000, IF(Table13[[#This Row],[Measurement_Kind]]=OR("boolean", "str"), 1, "N/A"))</f>
        <v>#VALUE!</v>
      </c>
      <c r="N4540" t="str">
        <f>_xlfn.IFNA(INDEX('[1]Unit _Table'!B:B, MATCH(H4540, '[1]Unit _Table'!A:A)), "")</f>
        <v/>
      </c>
      <c r="O4540" t="s">
        <v>8</v>
      </c>
      <c r="S4540" t="b">
        <v>0</v>
      </c>
    </row>
    <row r="4541" spans="1:19">
      <c r="A4541" s="1">
        <v>4539</v>
      </c>
      <c r="B4541" t="s">
        <v>45</v>
      </c>
      <c r="C4541" t="s">
        <v>59</v>
      </c>
      <c r="D4541" t="s">
        <v>328</v>
      </c>
      <c r="F4541" t="s">
        <v>308</v>
      </c>
      <c r="I4541" t="e">
        <f>IF(Table13[[#This Row],[Measurement_Kind]]="number", 1000, IF(Table13[[#This Row],[Measurement_Kind]]=OR("boolean", "str"), 1, "N/A"))</f>
        <v>#VALUE!</v>
      </c>
      <c r="N4541" t="str">
        <f>_xlfn.IFNA(INDEX('[1]Unit _Table'!B:B, MATCH(H4541, '[1]Unit _Table'!A:A)), "")</f>
        <v/>
      </c>
      <c r="O4541" t="s">
        <v>8</v>
      </c>
      <c r="S4541" t="b">
        <v>0</v>
      </c>
    </row>
    <row r="4542" spans="1:19">
      <c r="A4542" s="1">
        <v>4540</v>
      </c>
      <c r="B4542" t="s">
        <v>45</v>
      </c>
      <c r="C4542" t="s">
        <v>60</v>
      </c>
      <c r="D4542" t="s">
        <v>328</v>
      </c>
      <c r="F4542" t="s">
        <v>308</v>
      </c>
      <c r="I4542" t="e">
        <f>IF(Table13[[#This Row],[Measurement_Kind]]="number", 1000, IF(Table13[[#This Row],[Measurement_Kind]]=OR("boolean", "str"), 1, "N/A"))</f>
        <v>#VALUE!</v>
      </c>
      <c r="N4542" t="str">
        <f>_xlfn.IFNA(INDEX('[1]Unit _Table'!B:B, MATCH(H4542, '[1]Unit _Table'!A:A)), "")</f>
        <v/>
      </c>
      <c r="O4542" t="s">
        <v>8</v>
      </c>
      <c r="S4542" t="b">
        <v>0</v>
      </c>
    </row>
    <row r="4543" spans="1:19">
      <c r="A4543" s="1">
        <v>4541</v>
      </c>
      <c r="B4543" t="s">
        <v>45</v>
      </c>
      <c r="C4543" t="s">
        <v>120</v>
      </c>
      <c r="D4543" t="s">
        <v>328</v>
      </c>
      <c r="F4543" t="s">
        <v>308</v>
      </c>
      <c r="I4543" t="e">
        <f>IF(Table13[[#This Row],[Measurement_Kind]]="number", 1000, IF(Table13[[#This Row],[Measurement_Kind]]=OR("boolean", "str"), 1, "N/A"))</f>
        <v>#VALUE!</v>
      </c>
      <c r="N4543" t="str">
        <f>_xlfn.IFNA(INDEX('[1]Unit _Table'!B:B, MATCH(H4543, '[1]Unit _Table'!A:A)), "")</f>
        <v/>
      </c>
      <c r="O4543" t="s">
        <v>8</v>
      </c>
      <c r="S4543" t="b">
        <v>0</v>
      </c>
    </row>
    <row r="4544" spans="1:19">
      <c r="A4544" s="1">
        <v>4542</v>
      </c>
      <c r="B4544" t="s">
        <v>45</v>
      </c>
      <c r="C4544" t="s">
        <v>61</v>
      </c>
      <c r="D4544" t="s">
        <v>328</v>
      </c>
      <c r="F4544" t="s">
        <v>308</v>
      </c>
      <c r="I4544" t="e">
        <f>IF(Table13[[#This Row],[Measurement_Kind]]="number", 1000, IF(Table13[[#This Row],[Measurement_Kind]]=OR("boolean", "str"), 1, "N/A"))</f>
        <v>#VALUE!</v>
      </c>
      <c r="N4544" t="str">
        <f>_xlfn.IFNA(INDEX('[1]Unit _Table'!B:B, MATCH(H4544, '[1]Unit _Table'!A:A)), "")</f>
        <v/>
      </c>
      <c r="O4544" t="s">
        <v>8</v>
      </c>
      <c r="S4544" t="b">
        <v>0</v>
      </c>
    </row>
    <row r="4545" spans="1:19">
      <c r="A4545" s="1">
        <v>4543</v>
      </c>
      <c r="B4545" t="s">
        <v>45</v>
      </c>
      <c r="C4545" t="s">
        <v>62</v>
      </c>
      <c r="D4545" t="s">
        <v>328</v>
      </c>
      <c r="F4545" t="s">
        <v>308</v>
      </c>
      <c r="I4545" t="e">
        <f>IF(Table13[[#This Row],[Measurement_Kind]]="number", 1000, IF(Table13[[#This Row],[Measurement_Kind]]=OR("boolean", "str"), 1, "N/A"))</f>
        <v>#VALUE!</v>
      </c>
      <c r="N4545" t="str">
        <f>_xlfn.IFNA(INDEX('[1]Unit _Table'!B:B, MATCH(H4545, '[1]Unit _Table'!A:A)), "")</f>
        <v/>
      </c>
      <c r="O4545" t="s">
        <v>8</v>
      </c>
      <c r="S4545" t="b">
        <v>0</v>
      </c>
    </row>
    <row r="4546" spans="1:19">
      <c r="A4546" s="1">
        <v>4544</v>
      </c>
      <c r="B4546" t="s">
        <v>45</v>
      </c>
      <c r="C4546" t="s">
        <v>63</v>
      </c>
      <c r="D4546" t="s">
        <v>328</v>
      </c>
      <c r="F4546" t="s">
        <v>308</v>
      </c>
      <c r="I4546">
        <v>1</v>
      </c>
      <c r="L4546" t="s">
        <v>541</v>
      </c>
      <c r="M4546" t="s">
        <v>298</v>
      </c>
      <c r="N4546" t="str">
        <f>_xlfn.IFNA(INDEX('[1]Unit _Table'!B:B, MATCH(H4546, '[1]Unit _Table'!A:A)), "")</f>
        <v/>
      </c>
      <c r="O4546" t="s">
        <v>8</v>
      </c>
      <c r="S4546" t="b">
        <v>0</v>
      </c>
    </row>
    <row r="4547" spans="1:19">
      <c r="A4547" s="1">
        <v>4545</v>
      </c>
      <c r="B4547" t="s">
        <v>45</v>
      </c>
      <c r="C4547" t="s">
        <v>65</v>
      </c>
      <c r="D4547" t="s">
        <v>328</v>
      </c>
      <c r="F4547" t="s">
        <v>308</v>
      </c>
      <c r="I4547" t="e">
        <f>IF(Table13[[#This Row],[Measurement_Kind]]="number", 1000, IF(Table13[[#This Row],[Measurement_Kind]]=OR("boolean", "str"), 1, "N/A"))</f>
        <v>#VALUE!</v>
      </c>
      <c r="N4547" t="str">
        <f>_xlfn.IFNA(INDEX('[1]Unit _Table'!B:B, MATCH(H4547, '[1]Unit _Table'!A:A)), "")</f>
        <v/>
      </c>
      <c r="O4547" t="s">
        <v>8</v>
      </c>
      <c r="S4547" t="b">
        <v>0</v>
      </c>
    </row>
    <row r="4548" spans="1:19">
      <c r="A4548" s="1">
        <v>4546</v>
      </c>
      <c r="B4548" t="s">
        <v>45</v>
      </c>
      <c r="C4548" t="s">
        <v>66</v>
      </c>
      <c r="D4548" t="s">
        <v>328</v>
      </c>
      <c r="F4548" t="s">
        <v>308</v>
      </c>
      <c r="I4548" t="e">
        <f>IF(Table13[[#This Row],[Measurement_Kind]]="number", 1000, IF(Table13[[#This Row],[Measurement_Kind]]=OR("boolean", "str"), 1, "N/A"))</f>
        <v>#VALUE!</v>
      </c>
      <c r="N4548" t="str">
        <f>_xlfn.IFNA(INDEX('[1]Unit _Table'!B:B, MATCH(H4548, '[1]Unit _Table'!A:A)), "")</f>
        <v/>
      </c>
      <c r="O4548" t="s">
        <v>8</v>
      </c>
      <c r="S4548" t="b">
        <v>0</v>
      </c>
    </row>
    <row r="4549" spans="1:19">
      <c r="A4549" s="1">
        <v>4547</v>
      </c>
      <c r="B4549" t="s">
        <v>45</v>
      </c>
      <c r="C4549" t="s">
        <v>67</v>
      </c>
      <c r="D4549" t="s">
        <v>328</v>
      </c>
      <c r="F4549" t="s">
        <v>308</v>
      </c>
      <c r="I4549" t="e">
        <f>IF(Table13[[#This Row],[Measurement_Kind]]="number", 1000, IF(Table13[[#This Row],[Measurement_Kind]]=OR("boolean", "str"), 1, "N/A"))</f>
        <v>#VALUE!</v>
      </c>
      <c r="N4549" t="str">
        <f>_xlfn.IFNA(INDEX('[1]Unit _Table'!B:B, MATCH(H4549, '[1]Unit _Table'!A:A)), "")</f>
        <v/>
      </c>
      <c r="O4549" t="s">
        <v>8</v>
      </c>
      <c r="S4549" t="b">
        <v>0</v>
      </c>
    </row>
    <row r="4550" spans="1:19">
      <c r="A4550" s="1">
        <v>4548</v>
      </c>
      <c r="B4550" t="s">
        <v>45</v>
      </c>
      <c r="C4550" t="s">
        <v>68</v>
      </c>
      <c r="D4550" t="s">
        <v>328</v>
      </c>
      <c r="F4550" t="s">
        <v>308</v>
      </c>
      <c r="I4550" t="e">
        <f>IF(Table13[[#This Row],[Measurement_Kind]]="number", 1000, IF(Table13[[#This Row],[Measurement_Kind]]=OR("boolean", "str"), 1, "N/A"))</f>
        <v>#VALUE!</v>
      </c>
      <c r="N4550" t="str">
        <f>_xlfn.IFNA(INDEX('[1]Unit _Table'!B:B, MATCH(H4550, '[1]Unit _Table'!A:A)), "")</f>
        <v/>
      </c>
      <c r="O4550" t="s">
        <v>8</v>
      </c>
      <c r="S4550" t="b">
        <v>0</v>
      </c>
    </row>
    <row r="4551" spans="1:19">
      <c r="A4551" s="1">
        <v>4549</v>
      </c>
      <c r="B4551" t="s">
        <v>45</v>
      </c>
      <c r="C4551" t="s">
        <v>70</v>
      </c>
      <c r="D4551" t="s">
        <v>328</v>
      </c>
      <c r="F4551" t="s">
        <v>308</v>
      </c>
      <c r="I4551" t="e">
        <f>IF(Table13[[#This Row],[Measurement_Kind]]="number", 1000, IF(Table13[[#This Row],[Measurement_Kind]]=OR("boolean", "str"), 1, "N/A"))</f>
        <v>#VALUE!</v>
      </c>
      <c r="N4551" t="str">
        <f>_xlfn.IFNA(INDEX('[1]Unit _Table'!B:B, MATCH(H4551, '[1]Unit _Table'!A:A)), "")</f>
        <v/>
      </c>
      <c r="O4551" t="s">
        <v>8</v>
      </c>
      <c r="S4551" t="b">
        <v>0</v>
      </c>
    </row>
    <row r="4552" spans="1:19">
      <c r="A4552" s="1">
        <v>4550</v>
      </c>
      <c r="B4552" t="s">
        <v>45</v>
      </c>
      <c r="C4552" t="s">
        <v>71</v>
      </c>
      <c r="D4552" t="s">
        <v>328</v>
      </c>
      <c r="F4552" t="s">
        <v>308</v>
      </c>
      <c r="I4552" t="e">
        <f>IF(Table13[[#This Row],[Measurement_Kind]]="number", 1000, IF(Table13[[#This Row],[Measurement_Kind]]=OR("boolean", "str"), 1, "N/A"))</f>
        <v>#VALUE!</v>
      </c>
      <c r="N4552" t="str">
        <f>_xlfn.IFNA(INDEX('[1]Unit _Table'!B:B, MATCH(H4552, '[1]Unit _Table'!A:A)), "")</f>
        <v/>
      </c>
      <c r="O4552" t="s">
        <v>8</v>
      </c>
      <c r="S4552" t="b">
        <v>0</v>
      </c>
    </row>
    <row r="4553" spans="1:19">
      <c r="A4553" s="1">
        <v>4551</v>
      </c>
      <c r="B4553" t="s">
        <v>45</v>
      </c>
      <c r="C4553" t="s">
        <v>72</v>
      </c>
      <c r="D4553" t="s">
        <v>328</v>
      </c>
      <c r="F4553" t="s">
        <v>308</v>
      </c>
      <c r="I4553" t="e">
        <f>IF(Table13[[#This Row],[Measurement_Kind]]="number", 1000, IF(Table13[[#This Row],[Measurement_Kind]]=OR("boolean", "str"), 1, "N/A"))</f>
        <v>#VALUE!</v>
      </c>
      <c r="N4553" t="str">
        <f>_xlfn.IFNA(INDEX('[1]Unit _Table'!B:B, MATCH(H4553, '[1]Unit _Table'!A:A)), "")</f>
        <v/>
      </c>
      <c r="O4553" t="s">
        <v>8</v>
      </c>
      <c r="S4553" t="b">
        <v>0</v>
      </c>
    </row>
    <row r="4554" spans="1:19">
      <c r="A4554" s="1">
        <v>4552</v>
      </c>
      <c r="B4554" t="s">
        <v>45</v>
      </c>
      <c r="C4554" t="s">
        <v>121</v>
      </c>
      <c r="D4554" t="s">
        <v>328</v>
      </c>
      <c r="F4554" t="s">
        <v>308</v>
      </c>
      <c r="I4554" t="e">
        <f>IF(Table13[[#This Row],[Measurement_Kind]]="number", 1000, IF(Table13[[#This Row],[Measurement_Kind]]=OR("boolean", "str"), 1, "N/A"))</f>
        <v>#VALUE!</v>
      </c>
      <c r="N4554" t="str">
        <f>_xlfn.IFNA(INDEX('[1]Unit _Table'!B:B, MATCH(H4554, '[1]Unit _Table'!A:A)), "")</f>
        <v/>
      </c>
      <c r="O4554" t="s">
        <v>8</v>
      </c>
      <c r="S4554" t="b">
        <v>0</v>
      </c>
    </row>
    <row r="4555" spans="1:19">
      <c r="A4555" s="1">
        <v>4553</v>
      </c>
      <c r="B4555" t="s">
        <v>45</v>
      </c>
      <c r="C4555" t="s">
        <v>74</v>
      </c>
      <c r="D4555" t="s">
        <v>328</v>
      </c>
      <c r="F4555" t="s">
        <v>308</v>
      </c>
      <c r="I4555" t="e">
        <f>IF(Table13[[#This Row],[Measurement_Kind]]="number", 1000, IF(Table13[[#This Row],[Measurement_Kind]]=OR("boolean", "str"), 1, "N/A"))</f>
        <v>#VALUE!</v>
      </c>
      <c r="N4555" t="str">
        <f>_xlfn.IFNA(INDEX('[1]Unit _Table'!B:B, MATCH(H4555, '[1]Unit _Table'!A:A)), "")</f>
        <v/>
      </c>
      <c r="O4555" t="s">
        <v>8</v>
      </c>
      <c r="S4555" t="b">
        <v>0</v>
      </c>
    </row>
    <row r="4556" spans="1:19">
      <c r="A4556" s="1">
        <v>4554</v>
      </c>
      <c r="B4556" t="s">
        <v>45</v>
      </c>
      <c r="C4556" t="s">
        <v>75</v>
      </c>
      <c r="D4556" t="s">
        <v>328</v>
      </c>
      <c r="F4556" t="s">
        <v>308</v>
      </c>
      <c r="I4556" t="e">
        <f>IF(Table13[[#This Row],[Measurement_Kind]]="number", 1000, IF(Table13[[#This Row],[Measurement_Kind]]=OR("boolean", "str"), 1, "N/A"))</f>
        <v>#VALUE!</v>
      </c>
      <c r="N4556" t="str">
        <f>_xlfn.IFNA(INDEX('[1]Unit _Table'!B:B, MATCH(H4556, '[1]Unit _Table'!A:A)), "")</f>
        <v/>
      </c>
      <c r="O4556" t="s">
        <v>8</v>
      </c>
      <c r="S4556" t="b">
        <v>0</v>
      </c>
    </row>
    <row r="4557" spans="1:19">
      <c r="A4557" s="1">
        <v>4555</v>
      </c>
      <c r="B4557" t="s">
        <v>45</v>
      </c>
      <c r="C4557" t="s">
        <v>77</v>
      </c>
      <c r="D4557" t="s">
        <v>328</v>
      </c>
      <c r="F4557" t="s">
        <v>308</v>
      </c>
      <c r="I4557" t="e">
        <f>IF(Table13[[#This Row],[Measurement_Kind]]="number", 1000, IF(Table13[[#This Row],[Measurement_Kind]]=OR("boolean", "str"), 1, "N/A"))</f>
        <v>#VALUE!</v>
      </c>
      <c r="N4557" t="str">
        <f>_xlfn.IFNA(INDEX('[1]Unit _Table'!B:B, MATCH(H4557, '[1]Unit _Table'!A:A)), "")</f>
        <v/>
      </c>
      <c r="O4557" t="s">
        <v>8</v>
      </c>
      <c r="S4557" t="b">
        <v>0</v>
      </c>
    </row>
    <row r="4558" spans="1:19">
      <c r="A4558" s="1">
        <v>4556</v>
      </c>
      <c r="B4558" t="s">
        <v>45</v>
      </c>
      <c r="C4558" t="s">
        <v>78</v>
      </c>
      <c r="D4558" t="s">
        <v>328</v>
      </c>
      <c r="F4558" t="s">
        <v>308</v>
      </c>
      <c r="I4558" t="e">
        <f>IF(Table13[[#This Row],[Measurement_Kind]]="number", 1000, IF(Table13[[#This Row],[Measurement_Kind]]=OR("boolean", "str"), 1, "N/A"))</f>
        <v>#VALUE!</v>
      </c>
      <c r="N4558" t="str">
        <f>_xlfn.IFNA(INDEX('[1]Unit _Table'!B:B, MATCH(H4558, '[1]Unit _Table'!A:A)), "")</f>
        <v/>
      </c>
      <c r="O4558" t="s">
        <v>8</v>
      </c>
      <c r="S4558" t="b">
        <v>0</v>
      </c>
    </row>
    <row r="4559" spans="1:19">
      <c r="A4559" s="1">
        <v>4557</v>
      </c>
      <c r="B4559" t="s">
        <v>45</v>
      </c>
      <c r="C4559" t="s">
        <v>79</v>
      </c>
      <c r="D4559" t="s">
        <v>328</v>
      </c>
      <c r="F4559" t="s">
        <v>308</v>
      </c>
      <c r="I4559" t="e">
        <f>IF(Table13[[#This Row],[Measurement_Kind]]="number", 1000, IF(Table13[[#This Row],[Measurement_Kind]]=OR("boolean", "str"), 1, "N/A"))</f>
        <v>#VALUE!</v>
      </c>
      <c r="N4559" t="str">
        <f>_xlfn.IFNA(INDEX('[1]Unit _Table'!B:B, MATCH(H4559, '[1]Unit _Table'!A:A)), "")</f>
        <v/>
      </c>
      <c r="O4559" t="s">
        <v>8</v>
      </c>
      <c r="S4559" t="b">
        <v>0</v>
      </c>
    </row>
    <row r="4560" spans="1:19">
      <c r="A4560" s="1">
        <v>4558</v>
      </c>
      <c r="B4560" t="s">
        <v>45</v>
      </c>
      <c r="C4560" t="s">
        <v>80</v>
      </c>
      <c r="D4560" t="s">
        <v>328</v>
      </c>
      <c r="F4560" t="s">
        <v>308</v>
      </c>
      <c r="I4560" t="e">
        <f>IF(Table13[[#This Row],[Measurement_Kind]]="number", 1000, IF(Table13[[#This Row],[Measurement_Kind]]=OR("boolean", "str"), 1, "N/A"))</f>
        <v>#VALUE!</v>
      </c>
      <c r="N4560" t="str">
        <f>_xlfn.IFNA(INDEX('[1]Unit _Table'!B:B, MATCH(H4560, '[1]Unit _Table'!A:A)), "")</f>
        <v/>
      </c>
      <c r="O4560" t="s">
        <v>8</v>
      </c>
      <c r="S4560" t="b">
        <v>0</v>
      </c>
    </row>
    <row r="4561" spans="1:19">
      <c r="A4561" s="1">
        <v>4559</v>
      </c>
      <c r="B4561" t="s">
        <v>45</v>
      </c>
      <c r="C4561" t="s">
        <v>89</v>
      </c>
      <c r="D4561" t="s">
        <v>328</v>
      </c>
      <c r="F4561" t="s">
        <v>308</v>
      </c>
      <c r="I4561" t="e">
        <f>IF(Table13[[#This Row],[Measurement_Kind]]="number", 1000, IF(Table13[[#This Row],[Measurement_Kind]]=OR("boolean", "str"), 1, "N/A"))</f>
        <v>#VALUE!</v>
      </c>
      <c r="N4561" t="str">
        <f>_xlfn.IFNA(INDEX('[1]Unit _Table'!B:B, MATCH(H4561, '[1]Unit _Table'!A:A)), "")</f>
        <v/>
      </c>
      <c r="O4561" t="s">
        <v>8</v>
      </c>
      <c r="S4561" t="b">
        <v>0</v>
      </c>
    </row>
    <row r="4562" spans="1:19">
      <c r="A4562" s="1">
        <v>4560</v>
      </c>
      <c r="B4562" t="s">
        <v>45</v>
      </c>
      <c r="C4562" t="s">
        <v>90</v>
      </c>
      <c r="D4562" t="s">
        <v>328</v>
      </c>
      <c r="F4562" t="s">
        <v>308</v>
      </c>
      <c r="I4562" t="e">
        <f>IF(Table13[[#This Row],[Measurement_Kind]]="number", 1000, IF(Table13[[#This Row],[Measurement_Kind]]=OR("boolean", "str"), 1, "N/A"))</f>
        <v>#VALUE!</v>
      </c>
      <c r="N4562" t="str">
        <f>_xlfn.IFNA(INDEX('[1]Unit _Table'!B:B, MATCH(H4562, '[1]Unit _Table'!A:A)), "")</f>
        <v/>
      </c>
      <c r="O4562" t="s">
        <v>8</v>
      </c>
      <c r="S4562" t="b">
        <v>0</v>
      </c>
    </row>
    <row r="4563" spans="1:19">
      <c r="A4563" s="1">
        <v>4561</v>
      </c>
      <c r="B4563" t="s">
        <v>45</v>
      </c>
      <c r="C4563" t="s">
        <v>91</v>
      </c>
      <c r="D4563" t="s">
        <v>328</v>
      </c>
      <c r="F4563" t="s">
        <v>308</v>
      </c>
      <c r="I4563" t="e">
        <f>IF(Table13[[#This Row],[Measurement_Kind]]="number", 1000, IF(Table13[[#This Row],[Measurement_Kind]]=OR("boolean", "str"), 1, "N/A"))</f>
        <v>#VALUE!</v>
      </c>
      <c r="N4563" t="str">
        <f>_xlfn.IFNA(INDEX('[1]Unit _Table'!B:B, MATCH(H4563, '[1]Unit _Table'!A:A)), "")</f>
        <v/>
      </c>
      <c r="O4563" t="s">
        <v>8</v>
      </c>
      <c r="S4563" t="b">
        <v>0</v>
      </c>
    </row>
    <row r="4564" spans="1:19">
      <c r="A4564" s="1">
        <v>4562</v>
      </c>
      <c r="B4564" t="s">
        <v>45</v>
      </c>
      <c r="C4564" t="s">
        <v>92</v>
      </c>
      <c r="D4564" t="s">
        <v>328</v>
      </c>
      <c r="F4564" t="s">
        <v>308</v>
      </c>
      <c r="I4564" t="e">
        <f>IF(Table13[[#This Row],[Measurement_Kind]]="number", 1000, IF(Table13[[#This Row],[Measurement_Kind]]=OR("boolean", "str"), 1, "N/A"))</f>
        <v>#VALUE!</v>
      </c>
      <c r="N4564" t="str">
        <f>_xlfn.IFNA(INDEX('[1]Unit _Table'!B:B, MATCH(H4564, '[1]Unit _Table'!A:A)), "")</f>
        <v/>
      </c>
      <c r="O4564" t="s">
        <v>8</v>
      </c>
      <c r="S4564" t="b">
        <v>0</v>
      </c>
    </row>
    <row r="4565" spans="1:19">
      <c r="A4565" s="1">
        <v>4563</v>
      </c>
      <c r="B4565" t="s">
        <v>21</v>
      </c>
      <c r="C4565" t="s">
        <v>176</v>
      </c>
      <c r="D4565" t="s">
        <v>327</v>
      </c>
      <c r="E4565" t="s">
        <v>484</v>
      </c>
      <c r="F4565" t="s">
        <v>483</v>
      </c>
      <c r="H4565" t="s">
        <v>383</v>
      </c>
      <c r="I4565">
        <v>1000</v>
      </c>
      <c r="K4565" t="s">
        <v>426</v>
      </c>
      <c r="L4565" t="s">
        <v>306</v>
      </c>
      <c r="M4565" t="s">
        <v>380</v>
      </c>
      <c r="N4565" t="str">
        <f>_xlfn.IFNA(INDEX('[1]Unit _Table'!B:B, MATCH(H4565, '[1]Unit _Table'!$A$1:$A$1000)), "")</f>
        <v>fahrenheit</v>
      </c>
      <c r="O4565" t="s">
        <v>8</v>
      </c>
      <c r="S4565" t="b">
        <v>1</v>
      </c>
    </row>
    <row r="4566" spans="1:19">
      <c r="A4566" s="1">
        <v>4564</v>
      </c>
      <c r="B4566" t="s">
        <v>21</v>
      </c>
      <c r="C4566" t="s">
        <v>177</v>
      </c>
      <c r="D4566" t="s">
        <v>327</v>
      </c>
      <c r="E4566" t="s">
        <v>484</v>
      </c>
      <c r="F4566" t="s">
        <v>483</v>
      </c>
      <c r="I4566">
        <v>1000</v>
      </c>
      <c r="K4566" t="s">
        <v>448</v>
      </c>
      <c r="L4566" t="s">
        <v>306</v>
      </c>
      <c r="M4566" t="s">
        <v>380</v>
      </c>
      <c r="N4566" t="str">
        <f>_xlfn.IFNA(INDEX('[1]Unit _Table'!B:B, MATCH(H4566, '[1]Unit _Table'!A828:A1827)), "")</f>
        <v/>
      </c>
      <c r="O4566" t="s">
        <v>8</v>
      </c>
      <c r="S4566" t="b">
        <v>1</v>
      </c>
    </row>
    <row r="4567" spans="1:19">
      <c r="A4567" s="1">
        <v>4565</v>
      </c>
      <c r="B4567" t="s">
        <v>21</v>
      </c>
      <c r="C4567" t="s">
        <v>178</v>
      </c>
      <c r="D4567" t="s">
        <v>327</v>
      </c>
      <c r="E4567" t="s">
        <v>484</v>
      </c>
      <c r="F4567" t="s">
        <v>483</v>
      </c>
      <c r="I4567">
        <v>1000</v>
      </c>
      <c r="K4567" t="s">
        <v>427</v>
      </c>
      <c r="L4567" t="s">
        <v>423</v>
      </c>
      <c r="M4567" t="s">
        <v>380</v>
      </c>
      <c r="N4567" t="str">
        <f>_xlfn.IFNA(INDEX('[1]Unit _Table'!B:B, MATCH(H4567, '[1]Unit _Table'!A927:A1926)), "")</f>
        <v/>
      </c>
      <c r="O4567" t="s">
        <v>8</v>
      </c>
      <c r="S4567" t="b">
        <v>1</v>
      </c>
    </row>
    <row r="4568" spans="1:19">
      <c r="A4568" s="1">
        <v>4566</v>
      </c>
      <c r="B4568" t="s">
        <v>21</v>
      </c>
      <c r="C4568" t="s">
        <v>179</v>
      </c>
      <c r="D4568" t="s">
        <v>327</v>
      </c>
      <c r="E4568" t="s">
        <v>484</v>
      </c>
      <c r="F4568" t="s">
        <v>483</v>
      </c>
      <c r="H4568" t="s">
        <v>383</v>
      </c>
      <c r="I4568">
        <v>1000</v>
      </c>
      <c r="K4568" t="s">
        <v>425</v>
      </c>
      <c r="L4568" t="s">
        <v>423</v>
      </c>
      <c r="M4568" t="s">
        <v>380</v>
      </c>
      <c r="N4568" t="str">
        <f>_xlfn.IFNA(INDEX('[1]Unit _Table'!B:B, MATCH(H4568, '[1]Unit _Table'!$A$1:$A$1000)), "")</f>
        <v>fahrenheit</v>
      </c>
      <c r="O4568" t="s">
        <v>8</v>
      </c>
      <c r="S4568" t="b">
        <v>1</v>
      </c>
    </row>
    <row r="4569" spans="1:19">
      <c r="A4569" s="1">
        <v>4567</v>
      </c>
      <c r="B4569" t="s">
        <v>21</v>
      </c>
      <c r="C4569" t="s">
        <v>180</v>
      </c>
      <c r="D4569" t="s">
        <v>327</v>
      </c>
      <c r="E4569" t="s">
        <v>484</v>
      </c>
      <c r="F4569" t="s">
        <v>483</v>
      </c>
      <c r="H4569" t="s">
        <v>383</v>
      </c>
      <c r="I4569">
        <v>1000</v>
      </c>
      <c r="K4569" t="s">
        <v>424</v>
      </c>
      <c r="L4569" t="s">
        <v>423</v>
      </c>
      <c r="M4569" t="s">
        <v>380</v>
      </c>
      <c r="N4569" t="str">
        <f>_xlfn.IFNA(INDEX('[1]Unit _Table'!B:B, MATCH(H4569, '[1]Unit _Table'!$A$1:$A$1000)), "")</f>
        <v>fahrenheit</v>
      </c>
      <c r="O4569" t="s">
        <v>8</v>
      </c>
      <c r="S4569" t="b">
        <v>1</v>
      </c>
    </row>
    <row r="4570" spans="1:19">
      <c r="A4570" s="1">
        <v>4568</v>
      </c>
      <c r="B4570" t="s">
        <v>21</v>
      </c>
      <c r="C4570" t="s">
        <v>181</v>
      </c>
      <c r="D4570" t="s">
        <v>327</v>
      </c>
      <c r="F4570" t="s">
        <v>483</v>
      </c>
      <c r="I4570" t="e">
        <f>IF(Table13[[#This Row],[Measurement_Kind]]="number", 1000, IF(Table13[[#This Row],[Measurement_Kind]]=OR("boolean", "str"), 1, "N/A"))</f>
        <v>#VALUE!</v>
      </c>
      <c r="N4570" t="str">
        <f>_xlfn.IFNA(INDEX('[1]Unit _Table'!B:B, MATCH(H4570, '[1]Unit _Table'!A:A)), "")</f>
        <v/>
      </c>
      <c r="O4570" t="s">
        <v>8</v>
      </c>
      <c r="S4570" t="b">
        <v>0</v>
      </c>
    </row>
    <row r="4571" spans="1:19">
      <c r="A4571" s="1">
        <v>4569</v>
      </c>
      <c r="B4571" t="s">
        <v>21</v>
      </c>
      <c r="C4571" t="s">
        <v>182</v>
      </c>
      <c r="D4571" t="s">
        <v>327</v>
      </c>
      <c r="F4571" t="s">
        <v>483</v>
      </c>
      <c r="I4571" t="e">
        <f>IF(Table13[[#This Row],[Measurement_Kind]]="number", 1000, IF(Table13[[#This Row],[Measurement_Kind]]=OR("boolean", "str"), 1, "N/A"))</f>
        <v>#VALUE!</v>
      </c>
      <c r="N4571" t="str">
        <f>_xlfn.IFNA(INDEX('[1]Unit _Table'!B:B, MATCH(H4571, '[1]Unit _Table'!A:A)), "")</f>
        <v/>
      </c>
      <c r="O4571" t="s">
        <v>8</v>
      </c>
      <c r="S4571" t="b">
        <v>0</v>
      </c>
    </row>
    <row r="4572" spans="1:19">
      <c r="A4572" s="1">
        <v>4570</v>
      </c>
      <c r="B4572" t="s">
        <v>21</v>
      </c>
      <c r="C4572" t="s">
        <v>183</v>
      </c>
      <c r="D4572" t="s">
        <v>327</v>
      </c>
      <c r="E4572" t="s">
        <v>484</v>
      </c>
      <c r="F4572" t="s">
        <v>483</v>
      </c>
      <c r="I4572">
        <v>1000</v>
      </c>
      <c r="K4572" t="s">
        <v>421</v>
      </c>
      <c r="L4572" t="s">
        <v>306</v>
      </c>
      <c r="M4572" t="s">
        <v>305</v>
      </c>
      <c r="N4572" t="str">
        <f>_xlfn.IFNA(INDEX('[1]Unit _Table'!B:B, MATCH(H4572, '[1]Unit _Table'!A1661:A2660)), "")</f>
        <v/>
      </c>
      <c r="O4572" t="s">
        <v>8</v>
      </c>
      <c r="S4572" t="b">
        <v>0</v>
      </c>
    </row>
    <row r="4573" spans="1:19">
      <c r="A4573" s="1">
        <v>4571</v>
      </c>
      <c r="B4573" t="s">
        <v>21</v>
      </c>
      <c r="C4573" t="s">
        <v>184</v>
      </c>
      <c r="D4573" t="s">
        <v>327</v>
      </c>
      <c r="E4573" t="s">
        <v>484</v>
      </c>
      <c r="F4573" t="s">
        <v>483</v>
      </c>
      <c r="I4573">
        <v>1000</v>
      </c>
      <c r="K4573" t="s">
        <v>421</v>
      </c>
      <c r="L4573" t="s">
        <v>306</v>
      </c>
      <c r="M4573" t="s">
        <v>305</v>
      </c>
      <c r="N4573" t="str">
        <f>_xlfn.IFNA(INDEX('[1]Unit _Table'!B:B, MATCH(H4573, '[1]Unit _Table'!A1715:A2714)), "")</f>
        <v/>
      </c>
      <c r="O4573" t="s">
        <v>8</v>
      </c>
      <c r="S4573" t="b">
        <v>0</v>
      </c>
    </row>
    <row r="4574" spans="1:19">
      <c r="A4574" s="1">
        <v>4572</v>
      </c>
      <c r="B4574" t="s">
        <v>21</v>
      </c>
      <c r="C4574" t="s">
        <v>185</v>
      </c>
      <c r="D4574" t="s">
        <v>327</v>
      </c>
      <c r="E4574" t="s">
        <v>484</v>
      </c>
      <c r="F4574" t="s">
        <v>483</v>
      </c>
      <c r="I4574">
        <v>1000</v>
      </c>
      <c r="K4574" t="s">
        <v>307</v>
      </c>
      <c r="L4574" t="s">
        <v>299</v>
      </c>
      <c r="M4574" t="s">
        <v>305</v>
      </c>
      <c r="N4574" t="str">
        <f>_xlfn.IFNA(INDEX('[1]Unit _Table'!B:B, MATCH(H4574, '[1]Unit _Table'!A2082:A3081)), "")</f>
        <v/>
      </c>
      <c r="O4574" t="s">
        <v>8</v>
      </c>
      <c r="S4574" t="b">
        <v>0</v>
      </c>
    </row>
    <row r="4575" spans="1:19">
      <c r="A4575" s="1">
        <v>4573</v>
      </c>
      <c r="B4575" t="s">
        <v>21</v>
      </c>
      <c r="C4575" t="s">
        <v>186</v>
      </c>
      <c r="D4575" t="s">
        <v>327</v>
      </c>
      <c r="E4575" t="s">
        <v>484</v>
      </c>
      <c r="F4575" t="s">
        <v>483</v>
      </c>
      <c r="H4575" t="s">
        <v>383</v>
      </c>
      <c r="I4575">
        <v>1000</v>
      </c>
      <c r="K4575" t="s">
        <v>418</v>
      </c>
      <c r="L4575" t="s">
        <v>306</v>
      </c>
      <c r="M4575" t="s">
        <v>380</v>
      </c>
      <c r="N4575" t="str">
        <f>_xlfn.IFNA(INDEX('[1]Unit _Table'!B:B, MATCH(H4575, '[1]Unit _Table'!$A$1:$A$1000)), "")</f>
        <v>fahrenheit</v>
      </c>
      <c r="O4575" t="s">
        <v>8</v>
      </c>
      <c r="S4575" t="b">
        <v>1</v>
      </c>
    </row>
    <row r="4576" spans="1:19">
      <c r="A4576" s="1">
        <v>4574</v>
      </c>
      <c r="B4576" t="s">
        <v>21</v>
      </c>
      <c r="C4576" t="s">
        <v>187</v>
      </c>
      <c r="D4576" t="s">
        <v>327</v>
      </c>
      <c r="E4576" t="s">
        <v>484</v>
      </c>
      <c r="F4576" t="s">
        <v>483</v>
      </c>
      <c r="I4576">
        <v>1000</v>
      </c>
      <c r="K4576" t="s">
        <v>379</v>
      </c>
      <c r="L4576" t="s">
        <v>306</v>
      </c>
      <c r="M4576" t="s">
        <v>305</v>
      </c>
      <c r="N4576" t="str">
        <f>_xlfn.IFNA(INDEX('[1]Unit _Table'!B:B, MATCH(H4576, '[1]Unit _Table'!A2604:A3603)), "")</f>
        <v/>
      </c>
      <c r="O4576" t="s">
        <v>8</v>
      </c>
      <c r="S4576" t="b">
        <v>0</v>
      </c>
    </row>
    <row r="4577" spans="1:19">
      <c r="A4577" s="1">
        <v>4575</v>
      </c>
      <c r="B4577" t="s">
        <v>21</v>
      </c>
      <c r="C4577" t="s">
        <v>188</v>
      </c>
      <c r="D4577" t="s">
        <v>327</v>
      </c>
      <c r="F4577" t="s">
        <v>483</v>
      </c>
      <c r="I4577" t="e">
        <f>IF(Table13[[#This Row],[Measurement_Kind]]="number", 1000, IF(Table13[[#This Row],[Measurement_Kind]]=OR("boolean", "str"), 1, "N/A"))</f>
        <v>#VALUE!</v>
      </c>
      <c r="N4577" t="str">
        <f>_xlfn.IFNA(INDEX('[1]Unit _Table'!B:B, MATCH(H4577, '[1]Unit _Table'!A:A)), "")</f>
        <v/>
      </c>
      <c r="O4577" t="s">
        <v>8</v>
      </c>
      <c r="S4577" t="b">
        <v>0</v>
      </c>
    </row>
    <row r="4578" spans="1:19">
      <c r="A4578" s="1">
        <v>4576</v>
      </c>
      <c r="B4578" t="s">
        <v>21</v>
      </c>
      <c r="C4578" t="s">
        <v>131</v>
      </c>
      <c r="D4578" t="s">
        <v>327</v>
      </c>
      <c r="E4578" t="s">
        <v>484</v>
      </c>
      <c r="F4578" t="s">
        <v>483</v>
      </c>
      <c r="I4578">
        <v>1000</v>
      </c>
      <c r="K4578" t="s">
        <v>417</v>
      </c>
      <c r="L4578" t="s">
        <v>306</v>
      </c>
      <c r="M4578" t="s">
        <v>380</v>
      </c>
      <c r="N4578" t="str">
        <f>_xlfn.IFNA(INDEX('[1]Unit _Table'!B:B, MATCH(H4578, '[1]Unit _Table'!A1944:A2943)), "")</f>
        <v/>
      </c>
      <c r="O4578" t="s">
        <v>8</v>
      </c>
      <c r="S4578" t="b">
        <v>0</v>
      </c>
    </row>
    <row r="4579" spans="1:19">
      <c r="A4579" s="1">
        <v>4577</v>
      </c>
      <c r="B4579" t="s">
        <v>21</v>
      </c>
      <c r="C4579" t="s">
        <v>189</v>
      </c>
      <c r="D4579" t="s">
        <v>327</v>
      </c>
      <c r="E4579" t="s">
        <v>484</v>
      </c>
      <c r="F4579" t="s">
        <v>483</v>
      </c>
      <c r="I4579">
        <v>1000</v>
      </c>
      <c r="K4579" t="s">
        <v>461</v>
      </c>
      <c r="L4579" t="s">
        <v>306</v>
      </c>
      <c r="M4579" t="s">
        <v>380</v>
      </c>
      <c r="N4579" t="str">
        <f>_xlfn.IFNA(INDEX('[1]Unit _Table'!B:B, MATCH(H4579, '[1]Unit _Table'!A1995:A2994)), "")</f>
        <v/>
      </c>
      <c r="O4579" t="s">
        <v>8</v>
      </c>
      <c r="S4579" t="b">
        <v>0</v>
      </c>
    </row>
    <row r="4580" spans="1:19">
      <c r="A4580" s="1">
        <v>4578</v>
      </c>
      <c r="B4580" t="s">
        <v>21</v>
      </c>
      <c r="C4580" t="s">
        <v>132</v>
      </c>
      <c r="D4580" t="s">
        <v>327</v>
      </c>
      <c r="E4580" t="s">
        <v>484</v>
      </c>
      <c r="F4580" t="s">
        <v>483</v>
      </c>
      <c r="I4580">
        <v>1000</v>
      </c>
      <c r="K4580" t="s">
        <v>378</v>
      </c>
      <c r="L4580" t="s">
        <v>306</v>
      </c>
      <c r="M4580" t="s">
        <v>305</v>
      </c>
      <c r="N4580" t="str">
        <f>_xlfn.IFNA(INDEX('[1]Unit _Table'!B:B, MATCH(H4580, '[1]Unit _Table'!A2682:A3681)), "")</f>
        <v/>
      </c>
      <c r="O4580" t="s">
        <v>8</v>
      </c>
      <c r="S4580" t="b">
        <v>0</v>
      </c>
    </row>
    <row r="4581" spans="1:19">
      <c r="A4581" s="1">
        <v>4579</v>
      </c>
      <c r="B4581" t="s">
        <v>21</v>
      </c>
      <c r="C4581" t="s">
        <v>190</v>
      </c>
      <c r="D4581" t="s">
        <v>327</v>
      </c>
      <c r="F4581" t="s">
        <v>483</v>
      </c>
      <c r="I4581" t="e">
        <f>IF(Table13[[#This Row],[Measurement_Kind]]="number", 1000, IF(Table13[[#This Row],[Measurement_Kind]]=OR("boolean", "str"), 1, "N/A"))</f>
        <v>#VALUE!</v>
      </c>
      <c r="N4581" t="str">
        <f>_xlfn.IFNA(INDEX('[1]Unit _Table'!B:B, MATCH(H4581, '[1]Unit _Table'!A:A)), "")</f>
        <v/>
      </c>
      <c r="O4581" t="s">
        <v>8</v>
      </c>
      <c r="S4581" t="b">
        <v>0</v>
      </c>
    </row>
    <row r="4582" spans="1:19">
      <c r="A4582" s="1">
        <v>4580</v>
      </c>
      <c r="B4582" t="s">
        <v>21</v>
      </c>
      <c r="C4582" t="s">
        <v>191</v>
      </c>
      <c r="D4582" t="s">
        <v>327</v>
      </c>
      <c r="F4582" t="s">
        <v>483</v>
      </c>
      <c r="I4582" t="e">
        <f>IF(Table13[[#This Row],[Measurement_Kind]]="number", 1000, IF(Table13[[#This Row],[Measurement_Kind]]=OR("boolean", "str"), 1, "N/A"))</f>
        <v>#VALUE!</v>
      </c>
      <c r="N4582" t="str">
        <f>_xlfn.IFNA(INDEX('[1]Unit _Table'!B:B, MATCH(H4582, '[1]Unit _Table'!A:A)), "")</f>
        <v/>
      </c>
      <c r="O4582" t="s">
        <v>8</v>
      </c>
      <c r="S4582" t="b">
        <v>0</v>
      </c>
    </row>
    <row r="4583" spans="1:19">
      <c r="A4583" s="1">
        <v>4581</v>
      </c>
      <c r="B4583" t="s">
        <v>21</v>
      </c>
      <c r="C4583" t="s">
        <v>192</v>
      </c>
      <c r="D4583" t="s">
        <v>327</v>
      </c>
      <c r="E4583" t="s">
        <v>484</v>
      </c>
      <c r="F4583" t="s">
        <v>483</v>
      </c>
      <c r="I4583">
        <v>1000</v>
      </c>
      <c r="K4583" t="s">
        <v>416</v>
      </c>
      <c r="L4583" t="s">
        <v>306</v>
      </c>
      <c r="M4583" t="s">
        <v>380</v>
      </c>
      <c r="N4583" t="str">
        <f>_xlfn.IFNA(INDEX('[1]Unit _Table'!B:B, MATCH(H4583, '[1]Unit _Table'!A2048:A3047)), "")</f>
        <v/>
      </c>
      <c r="O4583" t="s">
        <v>8</v>
      </c>
      <c r="S4583" t="b">
        <v>0</v>
      </c>
    </row>
    <row r="4584" spans="1:19">
      <c r="A4584" s="1">
        <v>4582</v>
      </c>
      <c r="B4584" t="s">
        <v>21</v>
      </c>
      <c r="C4584" t="s">
        <v>193</v>
      </c>
      <c r="D4584" t="s">
        <v>327</v>
      </c>
      <c r="F4584" t="s">
        <v>483</v>
      </c>
      <c r="I4584" t="e">
        <f>IF(Table13[[#This Row],[Measurement_Kind]]="number", 1000, IF(Table13[[#This Row],[Measurement_Kind]]=OR("boolean", "str"), 1, "N/A"))</f>
        <v>#VALUE!</v>
      </c>
      <c r="N4584" t="str">
        <f>_xlfn.IFNA(INDEX('[1]Unit _Table'!B:B, MATCH(H4584, '[1]Unit _Table'!A:A)), "")</f>
        <v/>
      </c>
      <c r="O4584" t="s">
        <v>8</v>
      </c>
      <c r="S4584" t="b">
        <v>0</v>
      </c>
    </row>
    <row r="4585" spans="1:19">
      <c r="A4585" s="1">
        <v>4583</v>
      </c>
      <c r="B4585" t="s">
        <v>21</v>
      </c>
      <c r="C4585" t="s">
        <v>194</v>
      </c>
      <c r="D4585" t="s">
        <v>327</v>
      </c>
      <c r="F4585" t="s">
        <v>483</v>
      </c>
      <c r="I4585" t="e">
        <f>IF(Table13[[#This Row],[Measurement_Kind]]="number", 1000, IF(Table13[[#This Row],[Measurement_Kind]]=OR("boolean", "str"), 1, "N/A"))</f>
        <v>#VALUE!</v>
      </c>
      <c r="N4585" t="str">
        <f>_xlfn.IFNA(INDEX('[1]Unit _Table'!B:B, MATCH(H4585, '[1]Unit _Table'!A:A)), "")</f>
        <v/>
      </c>
      <c r="O4585" t="s">
        <v>8</v>
      </c>
      <c r="S4585" t="b">
        <v>0</v>
      </c>
    </row>
    <row r="4586" spans="1:19">
      <c r="A4586" s="1">
        <v>4584</v>
      </c>
      <c r="B4586" t="s">
        <v>21</v>
      </c>
      <c r="C4586" t="s">
        <v>195</v>
      </c>
      <c r="D4586" t="s">
        <v>327</v>
      </c>
      <c r="F4586" t="s">
        <v>483</v>
      </c>
      <c r="I4586" t="e">
        <f>IF(Table13[[#This Row],[Measurement_Kind]]="number", 1000, IF(Table13[[#This Row],[Measurement_Kind]]=OR("boolean", "str"), 1, "N/A"))</f>
        <v>#VALUE!</v>
      </c>
      <c r="N4586" t="str">
        <f>_xlfn.IFNA(INDEX('[1]Unit _Table'!B:B, MATCH(H4586, '[1]Unit _Table'!A:A)), "")</f>
        <v/>
      </c>
      <c r="O4586" t="s">
        <v>8</v>
      </c>
      <c r="S4586" t="b">
        <v>0</v>
      </c>
    </row>
    <row r="4587" spans="1:19">
      <c r="A4587" s="1">
        <v>4585</v>
      </c>
      <c r="B4587" t="s">
        <v>21</v>
      </c>
      <c r="C4587" t="s">
        <v>196</v>
      </c>
      <c r="D4587" t="s">
        <v>327</v>
      </c>
      <c r="F4587" t="s">
        <v>483</v>
      </c>
      <c r="I4587" t="e">
        <f>IF(Table13[[#This Row],[Measurement_Kind]]="number", 1000, IF(Table13[[#This Row],[Measurement_Kind]]=OR("boolean", "str"), 1, "N/A"))</f>
        <v>#VALUE!</v>
      </c>
      <c r="N4587" t="str">
        <f>_xlfn.IFNA(INDEX('[1]Unit _Table'!B:B, MATCH(H4587, '[1]Unit _Table'!A:A)), "")</f>
        <v/>
      </c>
      <c r="O4587" t="s">
        <v>8</v>
      </c>
      <c r="S4587" t="b">
        <v>0</v>
      </c>
    </row>
    <row r="4588" spans="1:19">
      <c r="A4588" s="1">
        <v>4586</v>
      </c>
      <c r="B4588" t="s">
        <v>21</v>
      </c>
      <c r="C4588" t="s">
        <v>197</v>
      </c>
      <c r="D4588" t="s">
        <v>327</v>
      </c>
      <c r="E4588" t="s">
        <v>484</v>
      </c>
      <c r="F4588" t="s">
        <v>483</v>
      </c>
      <c r="I4588">
        <v>1</v>
      </c>
      <c r="K4588" t="s">
        <v>414</v>
      </c>
      <c r="L4588" t="s">
        <v>299</v>
      </c>
      <c r="M4588" t="s">
        <v>298</v>
      </c>
      <c r="N4588" t="str">
        <f>_xlfn.IFNA(INDEX('[1]Unit _Table'!B:B, MATCH(H4588, '[1]Unit _Table'!A2171:A3170)), "")</f>
        <v/>
      </c>
      <c r="O4588" t="s">
        <v>8</v>
      </c>
      <c r="S4588" t="b">
        <v>0</v>
      </c>
    </row>
    <row r="4589" spans="1:19">
      <c r="A4589" s="1">
        <v>4587</v>
      </c>
      <c r="B4589" t="s">
        <v>21</v>
      </c>
      <c r="C4589" t="s">
        <v>198</v>
      </c>
      <c r="D4589" t="s">
        <v>327</v>
      </c>
      <c r="E4589" t="s">
        <v>484</v>
      </c>
      <c r="F4589" t="s">
        <v>483</v>
      </c>
      <c r="I4589">
        <v>1</v>
      </c>
      <c r="K4589" t="s">
        <v>413</v>
      </c>
      <c r="L4589" t="s">
        <v>299</v>
      </c>
      <c r="M4589" t="s">
        <v>298</v>
      </c>
      <c r="N4589" t="str">
        <f>_xlfn.IFNA(INDEX('[1]Unit _Table'!B:B, MATCH(H4589, '[1]Unit _Table'!A2189:A3188)), "")</f>
        <v/>
      </c>
      <c r="O4589" t="s">
        <v>8</v>
      </c>
      <c r="S4589" t="b">
        <v>0</v>
      </c>
    </row>
    <row r="4590" spans="1:19">
      <c r="A4590" s="1">
        <v>4588</v>
      </c>
      <c r="B4590" t="s">
        <v>21</v>
      </c>
      <c r="C4590" t="s">
        <v>199</v>
      </c>
      <c r="D4590" t="s">
        <v>327</v>
      </c>
      <c r="F4590" t="s">
        <v>483</v>
      </c>
      <c r="I4590">
        <v>1</v>
      </c>
      <c r="N4590" t="str">
        <f>_xlfn.IFNA(INDEX('[1]Unit _Table'!B:B, MATCH(H4590, '[1]Unit _Table'!A:A)), "")</f>
        <v/>
      </c>
      <c r="O4590" t="s">
        <v>8</v>
      </c>
      <c r="S4590" t="b">
        <v>0</v>
      </c>
    </row>
    <row r="4591" spans="1:19">
      <c r="A4591" s="1">
        <v>4589</v>
      </c>
      <c r="B4591" t="s">
        <v>21</v>
      </c>
      <c r="C4591" t="s">
        <v>490</v>
      </c>
      <c r="D4591" t="s">
        <v>327</v>
      </c>
      <c r="E4591" t="s">
        <v>484</v>
      </c>
      <c r="F4591" t="s">
        <v>483</v>
      </c>
      <c r="I4591">
        <v>1</v>
      </c>
      <c r="K4591" t="s">
        <v>460</v>
      </c>
      <c r="L4591" t="s">
        <v>299</v>
      </c>
      <c r="M4591" t="s">
        <v>298</v>
      </c>
      <c r="N4591" t="str">
        <f>_xlfn.IFNA(INDEX('[1]Unit _Table'!B:B, MATCH(H4591, '[1]Unit _Table'!A2222:A3221)), "")</f>
        <v/>
      </c>
      <c r="O4591" t="s">
        <v>8</v>
      </c>
      <c r="S4591" t="b">
        <v>1</v>
      </c>
    </row>
    <row r="4592" spans="1:19">
      <c r="A4592" s="1">
        <v>4590</v>
      </c>
      <c r="B4592" t="s">
        <v>21</v>
      </c>
      <c r="C4592" t="s">
        <v>25</v>
      </c>
      <c r="D4592" t="s">
        <v>327</v>
      </c>
      <c r="F4592" t="s">
        <v>483</v>
      </c>
      <c r="I4592">
        <v>1</v>
      </c>
      <c r="N4592" t="str">
        <f>_xlfn.IFNA(INDEX('[1]Unit _Table'!B:B, MATCH(H4592, '[1]Unit _Table'!A:A)), "")</f>
        <v/>
      </c>
      <c r="O4592" t="s">
        <v>8</v>
      </c>
      <c r="S4592" t="b">
        <v>0</v>
      </c>
    </row>
    <row r="4593" spans="1:19">
      <c r="A4593" s="1">
        <v>4591</v>
      </c>
      <c r="B4593" t="s">
        <v>21</v>
      </c>
      <c r="C4593" t="s">
        <v>200</v>
      </c>
      <c r="D4593" t="s">
        <v>327</v>
      </c>
      <c r="E4593" t="s">
        <v>484</v>
      </c>
      <c r="F4593" t="s">
        <v>483</v>
      </c>
      <c r="I4593">
        <v>1</v>
      </c>
      <c r="K4593" t="s">
        <v>304</v>
      </c>
      <c r="L4593" t="s">
        <v>299</v>
      </c>
      <c r="M4593" t="s">
        <v>298</v>
      </c>
      <c r="N4593" t="str">
        <f>_xlfn.IFNA(INDEX('[1]Unit _Table'!B:B, MATCH(H4593, '[1]Unit _Table'!A4106:A5105)), "")</f>
        <v/>
      </c>
      <c r="O4593" t="s">
        <v>8</v>
      </c>
      <c r="S4593" t="b">
        <v>1</v>
      </c>
    </row>
    <row r="4594" spans="1:19">
      <c r="A4594" s="1">
        <v>4592</v>
      </c>
      <c r="B4594" t="s">
        <v>21</v>
      </c>
      <c r="C4594" t="s">
        <v>201</v>
      </c>
      <c r="D4594" t="s">
        <v>327</v>
      </c>
      <c r="E4594" t="s">
        <v>484</v>
      </c>
      <c r="F4594" t="s">
        <v>483</v>
      </c>
      <c r="I4594">
        <v>1</v>
      </c>
      <c r="K4594" t="s">
        <v>300</v>
      </c>
      <c r="L4594" t="s">
        <v>299</v>
      </c>
      <c r="M4594" t="s">
        <v>298</v>
      </c>
      <c r="N4594" t="str">
        <f>_xlfn.IFNA(INDEX('[1]Unit _Table'!B:B, MATCH(H4594, '[1]Unit _Table'!A4157:A5156)), "")</f>
        <v/>
      </c>
      <c r="O4594" t="s">
        <v>8</v>
      </c>
      <c r="S4594" t="b">
        <v>1</v>
      </c>
    </row>
    <row r="4595" spans="1:19">
      <c r="A4595" s="1">
        <v>4593</v>
      </c>
      <c r="B4595" t="s">
        <v>21</v>
      </c>
      <c r="C4595" t="s">
        <v>202</v>
      </c>
      <c r="D4595" t="s">
        <v>327</v>
      </c>
      <c r="E4595" t="s">
        <v>484</v>
      </c>
      <c r="F4595" t="s">
        <v>483</v>
      </c>
      <c r="H4595" t="s">
        <v>383</v>
      </c>
      <c r="I4595">
        <v>1000</v>
      </c>
      <c r="K4595" t="s">
        <v>386</v>
      </c>
      <c r="L4595" t="s">
        <v>306</v>
      </c>
      <c r="M4595" t="s">
        <v>380</v>
      </c>
      <c r="N4595" t="str">
        <f>_xlfn.IFNA(INDEX('[1]Unit _Table'!B:B, MATCH(H4595, '[1]Unit _Table'!$A$1:$A$1000)), "")</f>
        <v>fahrenheit</v>
      </c>
      <c r="O4595" t="s">
        <v>8</v>
      </c>
      <c r="S4595" t="b">
        <v>0</v>
      </c>
    </row>
    <row r="4596" spans="1:19">
      <c r="A4596" s="1">
        <v>4594</v>
      </c>
      <c r="B4596" t="s">
        <v>21</v>
      </c>
      <c r="C4596" t="s">
        <v>203</v>
      </c>
      <c r="D4596" t="s">
        <v>327</v>
      </c>
      <c r="E4596" t="s">
        <v>484</v>
      </c>
      <c r="F4596" t="s">
        <v>483</v>
      </c>
      <c r="H4596" t="s">
        <v>383</v>
      </c>
      <c r="I4596">
        <v>1000</v>
      </c>
      <c r="K4596" t="s">
        <v>385</v>
      </c>
      <c r="L4596" t="s">
        <v>306</v>
      </c>
      <c r="M4596" t="s">
        <v>380</v>
      </c>
      <c r="N4596" t="str">
        <f>_xlfn.IFNA(INDEX('[1]Unit _Table'!B:B, MATCH(H4596, '[1]Unit _Table'!$A$1:$A$1000)), "")</f>
        <v>fahrenheit</v>
      </c>
      <c r="O4596" t="s">
        <v>8</v>
      </c>
      <c r="S4596" t="b">
        <v>0</v>
      </c>
    </row>
    <row r="4597" spans="1:19">
      <c r="A4597" s="1">
        <v>4595</v>
      </c>
      <c r="B4597" t="s">
        <v>21</v>
      </c>
      <c r="C4597" t="s">
        <v>147</v>
      </c>
      <c r="D4597" t="s">
        <v>327</v>
      </c>
      <c r="E4597" t="s">
        <v>484</v>
      </c>
      <c r="F4597" t="s">
        <v>483</v>
      </c>
      <c r="I4597">
        <v>1000</v>
      </c>
      <c r="K4597" t="s">
        <v>307</v>
      </c>
      <c r="L4597" t="s">
        <v>376</v>
      </c>
      <c r="M4597" t="s">
        <v>305</v>
      </c>
      <c r="N4597" t="str">
        <f>_xlfn.IFNA(INDEX('[1]Unit _Table'!B:B, MATCH(H4597, '[1]Unit _Table'!A3038:A4037)), "")</f>
        <v/>
      </c>
      <c r="O4597" t="s">
        <v>8</v>
      </c>
      <c r="S4597" t="b">
        <v>0</v>
      </c>
    </row>
    <row r="4598" spans="1:19">
      <c r="A4598" s="1">
        <v>4596</v>
      </c>
      <c r="B4598" t="s">
        <v>21</v>
      </c>
      <c r="C4598" t="s">
        <v>204</v>
      </c>
      <c r="D4598" t="s">
        <v>327</v>
      </c>
      <c r="E4598" t="s">
        <v>484</v>
      </c>
      <c r="F4598" t="s">
        <v>483</v>
      </c>
      <c r="H4598" t="s">
        <v>383</v>
      </c>
      <c r="I4598">
        <v>1000</v>
      </c>
      <c r="K4598" t="s">
        <v>382</v>
      </c>
      <c r="L4598" t="s">
        <v>306</v>
      </c>
      <c r="M4598" t="s">
        <v>380</v>
      </c>
      <c r="N4598" t="str">
        <f>_xlfn.IFNA(INDEX('[1]Unit _Table'!B:B, MATCH(H4598, '[1]Unit _Table'!$A$1:$A$1000)), "")</f>
        <v>fahrenheit</v>
      </c>
      <c r="O4598" t="s">
        <v>8</v>
      </c>
      <c r="S4598" t="b">
        <v>1</v>
      </c>
    </row>
    <row r="4599" spans="1:19">
      <c r="A4599" s="1">
        <v>4597</v>
      </c>
      <c r="B4599" t="s">
        <v>21</v>
      </c>
      <c r="C4599" t="s">
        <v>205</v>
      </c>
      <c r="D4599" t="s">
        <v>327</v>
      </c>
      <c r="E4599" t="s">
        <v>484</v>
      </c>
      <c r="F4599" t="s">
        <v>483</v>
      </c>
      <c r="I4599">
        <v>1000</v>
      </c>
      <c r="K4599" t="s">
        <v>307</v>
      </c>
      <c r="L4599" t="s">
        <v>306</v>
      </c>
      <c r="M4599" t="s">
        <v>305</v>
      </c>
      <c r="N4599" t="str">
        <f>_xlfn.IFNA(INDEX('[1]Unit _Table'!B:B, MATCH(H4599, '[1]Unit _Table'!A3140:A4139)), "")</f>
        <v/>
      </c>
      <c r="O4599" t="s">
        <v>8</v>
      </c>
      <c r="S4599" t="b">
        <v>0</v>
      </c>
    </row>
    <row r="4600" spans="1:19">
      <c r="A4600" s="1">
        <v>4598</v>
      </c>
      <c r="B4600" t="s">
        <v>105</v>
      </c>
      <c r="C4600" t="s">
        <v>207</v>
      </c>
      <c r="D4600" t="s">
        <v>327</v>
      </c>
      <c r="E4600" t="s">
        <v>484</v>
      </c>
      <c r="F4600" t="s">
        <v>483</v>
      </c>
      <c r="H4600" t="s">
        <v>383</v>
      </c>
      <c r="I4600">
        <v>1000</v>
      </c>
      <c r="K4600" t="s">
        <v>450</v>
      </c>
      <c r="L4600" t="s">
        <v>306</v>
      </c>
      <c r="M4600" t="s">
        <v>380</v>
      </c>
      <c r="N4600" t="str">
        <f>_xlfn.IFNA(INDEX('[1]Unit _Table'!B:B, MATCH(H4600, '[1]Unit _Table'!$A$1:$A$1000)), "")</f>
        <v>fahrenheit</v>
      </c>
      <c r="O4600" t="s">
        <v>8</v>
      </c>
      <c r="S4600" t="b">
        <v>1</v>
      </c>
    </row>
    <row r="4601" spans="1:19">
      <c r="A4601" s="1">
        <v>4599</v>
      </c>
      <c r="B4601" t="s">
        <v>105</v>
      </c>
      <c r="C4601" t="s">
        <v>238</v>
      </c>
      <c r="D4601" t="s">
        <v>327</v>
      </c>
      <c r="E4601" t="s">
        <v>484</v>
      </c>
      <c r="F4601" t="s">
        <v>483</v>
      </c>
      <c r="I4601">
        <v>1</v>
      </c>
      <c r="K4601" t="s">
        <v>460</v>
      </c>
      <c r="L4601" t="s">
        <v>299</v>
      </c>
      <c r="M4601" t="s">
        <v>298</v>
      </c>
      <c r="N4601" t="str">
        <f>_xlfn.IFNA(INDEX('[1]Unit _Table'!B:B, MATCH(H4601, '[1]Unit _Table'!A2215:A3214)), "")</f>
        <v/>
      </c>
      <c r="O4601" t="s">
        <v>8</v>
      </c>
      <c r="S4601" t="b">
        <v>1</v>
      </c>
    </row>
    <row r="4602" spans="1:19">
      <c r="A4602" s="1">
        <v>4600</v>
      </c>
      <c r="B4602" t="s">
        <v>105</v>
      </c>
      <c r="C4602" t="s">
        <v>208</v>
      </c>
      <c r="D4602" t="s">
        <v>327</v>
      </c>
      <c r="E4602" t="s">
        <v>484</v>
      </c>
      <c r="F4602" t="s">
        <v>483</v>
      </c>
      <c r="H4602" t="s">
        <v>383</v>
      </c>
      <c r="I4602">
        <v>1000</v>
      </c>
      <c r="K4602" t="s">
        <v>449</v>
      </c>
      <c r="L4602" t="s">
        <v>306</v>
      </c>
      <c r="M4602" t="s">
        <v>380</v>
      </c>
      <c r="N4602" t="str">
        <f>_xlfn.IFNA(INDEX('[1]Unit _Table'!B:B, MATCH(H4602, '[1]Unit _Table'!$A$1:$A$1000)), "")</f>
        <v>fahrenheit</v>
      </c>
      <c r="O4602" t="s">
        <v>8</v>
      </c>
      <c r="S4602" t="b">
        <v>1</v>
      </c>
    </row>
    <row r="4603" spans="1:19">
      <c r="A4603" s="1">
        <v>4601</v>
      </c>
      <c r="B4603" t="s">
        <v>105</v>
      </c>
      <c r="C4603" t="s">
        <v>209</v>
      </c>
      <c r="D4603" t="s">
        <v>327</v>
      </c>
      <c r="E4603" t="s">
        <v>484</v>
      </c>
      <c r="F4603" t="s">
        <v>483</v>
      </c>
      <c r="I4603">
        <v>1000</v>
      </c>
      <c r="K4603" t="s">
        <v>375</v>
      </c>
      <c r="L4603" t="s">
        <v>299</v>
      </c>
      <c r="M4603" t="s">
        <v>305</v>
      </c>
      <c r="N4603" t="str">
        <f>_xlfn.IFNA(INDEX('[1]Unit _Table'!B:B, MATCH(H4603, '[1]Unit _Table'!A3089:A4088)), "")</f>
        <v/>
      </c>
      <c r="O4603" t="s">
        <v>8</v>
      </c>
      <c r="S4603" t="b">
        <v>0</v>
      </c>
    </row>
    <row r="4604" spans="1:19">
      <c r="A4604" s="1">
        <v>4602</v>
      </c>
      <c r="B4604" t="s">
        <v>108</v>
      </c>
      <c r="C4604" t="s">
        <v>210</v>
      </c>
      <c r="D4604" t="s">
        <v>327</v>
      </c>
      <c r="E4604" t="s">
        <v>484</v>
      </c>
      <c r="F4604" t="s">
        <v>483</v>
      </c>
      <c r="I4604">
        <v>1000</v>
      </c>
      <c r="K4604" t="s">
        <v>381</v>
      </c>
      <c r="L4604" t="s">
        <v>306</v>
      </c>
      <c r="M4604" t="s">
        <v>380</v>
      </c>
      <c r="N4604" t="str">
        <f>_xlfn.IFNA(INDEX('[1]Unit _Table'!B:B, MATCH(H4604, '[1]Unit _Table'!A2578:A3577)), "")</f>
        <v/>
      </c>
      <c r="O4604" t="s">
        <v>8</v>
      </c>
      <c r="S4604" t="b">
        <v>1</v>
      </c>
    </row>
    <row r="4605" spans="1:19">
      <c r="A4605" s="1">
        <v>4603</v>
      </c>
      <c r="B4605" t="s">
        <v>108</v>
      </c>
      <c r="C4605" t="s">
        <v>211</v>
      </c>
      <c r="D4605" t="s">
        <v>327</v>
      </c>
      <c r="E4605" t="s">
        <v>484</v>
      </c>
      <c r="F4605" t="s">
        <v>483</v>
      </c>
      <c r="I4605">
        <v>1000</v>
      </c>
      <c r="K4605" t="s">
        <v>377</v>
      </c>
      <c r="L4605" t="s">
        <v>306</v>
      </c>
      <c r="M4605" t="s">
        <v>305</v>
      </c>
      <c r="N4605" t="str">
        <f>_xlfn.IFNA(INDEX('[1]Unit _Table'!B:B, MATCH(H4605, '[1]Unit _Table'!A2969:A3968)), "")</f>
        <v/>
      </c>
      <c r="O4605" t="s">
        <v>8</v>
      </c>
      <c r="S4605" t="b">
        <v>1</v>
      </c>
    </row>
    <row r="4606" spans="1:19">
      <c r="A4606" s="1">
        <v>4604</v>
      </c>
      <c r="B4606" t="s">
        <v>31</v>
      </c>
      <c r="C4606" t="s">
        <v>32</v>
      </c>
      <c r="D4606" t="s">
        <v>327</v>
      </c>
      <c r="F4606" t="s">
        <v>308</v>
      </c>
      <c r="I4606" t="e">
        <f>IF(Table13[[#This Row],[Measurement_Kind]]="number", 1000, IF(Table13[[#This Row],[Measurement_Kind]]=OR("boolean", "str"), 1, "N/A"))</f>
        <v>#VALUE!</v>
      </c>
      <c r="N4606" t="str">
        <f>_xlfn.IFNA(INDEX('[1]Unit _Table'!B:B, MATCH(H4606, '[1]Unit _Table'!A:A)), "")</f>
        <v/>
      </c>
      <c r="O4606" t="s">
        <v>8</v>
      </c>
      <c r="S4606" t="b">
        <v>0</v>
      </c>
    </row>
    <row r="4607" spans="1:19">
      <c r="A4607" s="1">
        <v>4605</v>
      </c>
      <c r="B4607" t="s">
        <v>31</v>
      </c>
      <c r="C4607" t="s">
        <v>753</v>
      </c>
      <c r="D4607" t="s">
        <v>327</v>
      </c>
      <c r="F4607" t="s">
        <v>308</v>
      </c>
      <c r="I4607" t="e">
        <f>IF(Table13[[#This Row],[Measurement_Kind]]="number", 1000, IF(Table13[[#This Row],[Measurement_Kind]]=OR("boolean", "str"), 1, "N/A"))</f>
        <v>#VALUE!</v>
      </c>
      <c r="N4607" t="str">
        <f>_xlfn.IFNA(INDEX('[1]Unit _Table'!B:B, MATCH(H4607, '[1]Unit _Table'!A:A)), "")</f>
        <v/>
      </c>
      <c r="O4607" t="s">
        <v>8</v>
      </c>
      <c r="S4607" t="b">
        <v>0</v>
      </c>
    </row>
    <row r="4608" spans="1:19">
      <c r="A4608" s="1">
        <v>4606</v>
      </c>
      <c r="B4608" t="s">
        <v>111</v>
      </c>
      <c r="C4608" t="s">
        <v>112</v>
      </c>
      <c r="D4608" t="s">
        <v>327</v>
      </c>
      <c r="F4608" t="s">
        <v>308</v>
      </c>
      <c r="I4608" t="e">
        <f>IF(Table13[[#This Row],[Measurement_Kind]]="number", 1000, IF(Table13[[#This Row],[Measurement_Kind]]=OR("boolean", "str"), 1, "N/A"))</f>
        <v>#VALUE!</v>
      </c>
      <c r="N4608" t="str">
        <f>_xlfn.IFNA(INDEX('[1]Unit _Table'!B:B, MATCH(H4608, '[1]Unit _Table'!A:A)), "")</f>
        <v/>
      </c>
      <c r="O4608" t="s">
        <v>8</v>
      </c>
      <c r="S4608" t="b">
        <v>0</v>
      </c>
    </row>
    <row r="4609" spans="1:19">
      <c r="A4609" s="1">
        <v>4607</v>
      </c>
      <c r="B4609" t="s">
        <v>111</v>
      </c>
      <c r="C4609" t="s">
        <v>113</v>
      </c>
      <c r="D4609" t="s">
        <v>327</v>
      </c>
      <c r="F4609" t="s">
        <v>308</v>
      </c>
      <c r="I4609" t="e">
        <f>IF(Table13[[#This Row],[Measurement_Kind]]="number", 1000, IF(Table13[[#This Row],[Measurement_Kind]]=OR("boolean", "str"), 1, "N/A"))</f>
        <v>#VALUE!</v>
      </c>
      <c r="N4609" t="str">
        <f>_xlfn.IFNA(INDEX('[1]Unit _Table'!B:B, MATCH(H4609, '[1]Unit _Table'!A:A)), "")</f>
        <v/>
      </c>
      <c r="O4609" t="s">
        <v>8</v>
      </c>
      <c r="S4609" t="b">
        <v>0</v>
      </c>
    </row>
    <row r="4610" spans="1:19">
      <c r="A4610" s="1">
        <v>4608</v>
      </c>
      <c r="B4610" t="s">
        <v>33</v>
      </c>
      <c r="C4610" t="s">
        <v>213</v>
      </c>
      <c r="D4610" t="s">
        <v>327</v>
      </c>
      <c r="F4610" t="s">
        <v>308</v>
      </c>
      <c r="I4610" t="e">
        <f>IF(Table13[[#This Row],[Measurement_Kind]]="number", 1000, IF(Table13[[#This Row],[Measurement_Kind]]=OR("boolean", "str"), 1, "N/A"))</f>
        <v>#VALUE!</v>
      </c>
      <c r="L4610" t="s">
        <v>306</v>
      </c>
      <c r="M4610" t="s">
        <v>305</v>
      </c>
      <c r="N4610" t="str">
        <f>_xlfn.IFNA(INDEX('[1]Unit _Table'!B:B, MATCH(H4610, '[1]Unit _Table'!A:A)), "")</f>
        <v/>
      </c>
      <c r="O4610" t="s">
        <v>8</v>
      </c>
      <c r="S4610" t="b">
        <v>0</v>
      </c>
    </row>
    <row r="4611" spans="1:19">
      <c r="A4611" s="1">
        <v>4609</v>
      </c>
      <c r="B4611" t="s">
        <v>33</v>
      </c>
      <c r="C4611" t="s">
        <v>214</v>
      </c>
      <c r="D4611" t="s">
        <v>327</v>
      </c>
      <c r="F4611" t="s">
        <v>308</v>
      </c>
      <c r="I4611">
        <v>1</v>
      </c>
      <c r="M4611" t="s">
        <v>305</v>
      </c>
      <c r="N4611" t="str">
        <f>_xlfn.IFNA(INDEX('[1]Unit _Table'!B:B, MATCH(H4611, '[1]Unit _Table'!A:A)), "")</f>
        <v/>
      </c>
      <c r="O4611" t="s">
        <v>8</v>
      </c>
      <c r="S4611" t="b">
        <v>0</v>
      </c>
    </row>
    <row r="4612" spans="1:19">
      <c r="A4612" s="1">
        <v>4610</v>
      </c>
      <c r="B4612" t="s">
        <v>33</v>
      </c>
      <c r="C4612" t="s">
        <v>216</v>
      </c>
      <c r="D4612" t="s">
        <v>327</v>
      </c>
      <c r="F4612" t="s">
        <v>308</v>
      </c>
      <c r="I4612">
        <v>1</v>
      </c>
      <c r="M4612" t="s">
        <v>305</v>
      </c>
      <c r="N4612" t="str">
        <f>_xlfn.IFNA(INDEX('[1]Unit _Table'!B:B, MATCH(H4612, '[1]Unit _Table'!A:A)), "")</f>
        <v/>
      </c>
      <c r="O4612" t="s">
        <v>8</v>
      </c>
      <c r="S4612" t="b">
        <v>0</v>
      </c>
    </row>
    <row r="4613" spans="1:19">
      <c r="A4613" s="1">
        <v>4611</v>
      </c>
      <c r="B4613" t="s">
        <v>33</v>
      </c>
      <c r="C4613" t="s">
        <v>38</v>
      </c>
      <c r="D4613" t="s">
        <v>327</v>
      </c>
      <c r="F4613" t="s">
        <v>308</v>
      </c>
      <c r="I4613" t="e">
        <f>IF(Table13[[#This Row],[Measurement_Kind]]="number", 1000, IF(Table13[[#This Row],[Measurement_Kind]]=OR("boolean", "str"), 1, "N/A"))</f>
        <v>#VALUE!</v>
      </c>
      <c r="N4613" t="str">
        <f>_xlfn.IFNA(INDEX('[1]Unit _Table'!B:B, MATCH(H4613, '[1]Unit _Table'!A:A)), "")</f>
        <v/>
      </c>
      <c r="O4613" t="s">
        <v>8</v>
      </c>
      <c r="S4613" t="b">
        <v>0</v>
      </c>
    </row>
    <row r="4614" spans="1:19">
      <c r="A4614" s="1">
        <v>4612</v>
      </c>
      <c r="B4614" t="s">
        <v>33</v>
      </c>
      <c r="C4614" t="s">
        <v>217</v>
      </c>
      <c r="D4614" t="s">
        <v>327</v>
      </c>
      <c r="F4614" t="s">
        <v>308</v>
      </c>
      <c r="I4614">
        <v>1</v>
      </c>
      <c r="M4614" t="s">
        <v>305</v>
      </c>
      <c r="N4614" t="str">
        <f>_xlfn.IFNA(INDEX('[1]Unit _Table'!B:B, MATCH(H4614, '[1]Unit _Table'!A:A)), "")</f>
        <v/>
      </c>
      <c r="O4614" t="s">
        <v>8</v>
      </c>
      <c r="S4614" t="b">
        <v>0</v>
      </c>
    </row>
    <row r="4615" spans="1:19">
      <c r="A4615" s="1">
        <v>4613</v>
      </c>
      <c r="B4615" t="s">
        <v>33</v>
      </c>
      <c r="C4615" t="s">
        <v>34</v>
      </c>
      <c r="D4615" t="s">
        <v>327</v>
      </c>
      <c r="F4615" t="s">
        <v>308</v>
      </c>
      <c r="I4615" t="e">
        <f>IF(Table13[[#This Row],[Measurement_Kind]]="number", 1000, IF(Table13[[#This Row],[Measurement_Kind]]=OR("boolean", "str"), 1, "N/A"))</f>
        <v>#VALUE!</v>
      </c>
      <c r="N4615" t="str">
        <f>_xlfn.IFNA(INDEX('[1]Unit _Table'!B:B, MATCH(H4615, '[1]Unit _Table'!A:A)), "")</f>
        <v/>
      </c>
      <c r="O4615" t="s">
        <v>8</v>
      </c>
      <c r="S4615" t="b">
        <v>0</v>
      </c>
    </row>
    <row r="4616" spans="1:19">
      <c r="A4616" s="1">
        <v>4614</v>
      </c>
      <c r="B4616" t="s">
        <v>33</v>
      </c>
      <c r="C4616" t="s">
        <v>263</v>
      </c>
      <c r="D4616" t="s">
        <v>327</v>
      </c>
      <c r="F4616" t="s">
        <v>308</v>
      </c>
      <c r="I4616" t="e">
        <f>IF(Table13[[#This Row],[Measurement_Kind]]="number", 1000, IF(Table13[[#This Row],[Measurement_Kind]]=OR("boolean", "str"), 1, "N/A"))</f>
        <v>#VALUE!</v>
      </c>
      <c r="N4616" t="str">
        <f>_xlfn.IFNA(INDEX('[1]Unit _Table'!B:B, MATCH(H4616, '[1]Unit _Table'!A:A)), "")</f>
        <v/>
      </c>
      <c r="O4616" t="s">
        <v>8</v>
      </c>
      <c r="S4616" t="b">
        <v>0</v>
      </c>
    </row>
    <row r="4617" spans="1:19">
      <c r="A4617" s="1">
        <v>4615</v>
      </c>
      <c r="B4617" t="s">
        <v>33</v>
      </c>
      <c r="C4617" t="s">
        <v>215</v>
      </c>
      <c r="D4617" t="s">
        <v>327</v>
      </c>
      <c r="F4617" t="s">
        <v>308</v>
      </c>
      <c r="I4617">
        <v>1</v>
      </c>
      <c r="M4617" t="s">
        <v>305</v>
      </c>
      <c r="N4617" t="str">
        <f>_xlfn.IFNA(INDEX('[1]Unit _Table'!B:B, MATCH(H4617, '[1]Unit _Table'!A:A)), "")</f>
        <v/>
      </c>
      <c r="O4617" t="s">
        <v>8</v>
      </c>
      <c r="S4617" t="b">
        <v>0</v>
      </c>
    </row>
    <row r="4618" spans="1:19">
      <c r="A4618" s="1">
        <v>4616</v>
      </c>
      <c r="B4618" t="s">
        <v>33</v>
      </c>
      <c r="C4618" t="s">
        <v>35</v>
      </c>
      <c r="D4618" t="s">
        <v>327</v>
      </c>
      <c r="F4618" t="s">
        <v>308</v>
      </c>
      <c r="I4618" t="e">
        <f>IF(Table13[[#This Row],[Measurement_Kind]]="number", 1000, IF(Table13[[#This Row],[Measurement_Kind]]=OR("boolean", "str"), 1, "N/A"))</f>
        <v>#VALUE!</v>
      </c>
      <c r="N4618" t="str">
        <f>_xlfn.IFNA(INDEX('[1]Unit _Table'!B:B, MATCH(H4618, '[1]Unit _Table'!A:A)), "")</f>
        <v/>
      </c>
      <c r="O4618" t="s">
        <v>8</v>
      </c>
      <c r="S4618" t="b">
        <v>0</v>
      </c>
    </row>
    <row r="4619" spans="1:19">
      <c r="A4619" s="1">
        <v>4617</v>
      </c>
      <c r="B4619" t="s">
        <v>33</v>
      </c>
      <c r="C4619" t="s">
        <v>479</v>
      </c>
      <c r="D4619" t="s">
        <v>327</v>
      </c>
      <c r="F4619" t="s">
        <v>308</v>
      </c>
      <c r="I4619" t="e">
        <f>IF(Table13[[#This Row],[Measurement_Kind]]="number", 1000, IF(Table13[[#This Row],[Measurement_Kind]]=OR("boolean", "str"), 1, "N/A"))</f>
        <v>#VALUE!</v>
      </c>
      <c r="N4619" t="str">
        <f>_xlfn.IFNA(INDEX('[1]Unit _Table'!B:B, MATCH(H4619, '[1]Unit _Table'!A:A)), "")</f>
        <v/>
      </c>
      <c r="O4619" t="s">
        <v>8</v>
      </c>
      <c r="S4619" t="b">
        <v>0</v>
      </c>
    </row>
    <row r="4620" spans="1:19">
      <c r="A4620" s="1">
        <v>4618</v>
      </c>
      <c r="B4620" t="s">
        <v>45</v>
      </c>
      <c r="C4620" t="s">
        <v>47</v>
      </c>
      <c r="D4620" t="s">
        <v>327</v>
      </c>
      <c r="F4620" t="s">
        <v>308</v>
      </c>
      <c r="I4620" t="e">
        <f>IF(Table13[[#This Row],[Measurement_Kind]]="number", 1000, IF(Table13[[#This Row],[Measurement_Kind]]=OR("boolean", "str"), 1, "N/A"))</f>
        <v>#VALUE!</v>
      </c>
      <c r="N4620" t="str">
        <f>_xlfn.IFNA(INDEX('[1]Unit _Table'!B:B, MATCH(H4620, '[1]Unit _Table'!A:A)), "")</f>
        <v/>
      </c>
      <c r="O4620" t="s">
        <v>8</v>
      </c>
      <c r="S4620" t="b">
        <v>0</v>
      </c>
    </row>
    <row r="4621" spans="1:19">
      <c r="A4621" s="1">
        <v>4619</v>
      </c>
      <c r="B4621" t="s">
        <v>45</v>
      </c>
      <c r="C4621" t="s">
        <v>48</v>
      </c>
      <c r="D4621" t="s">
        <v>327</v>
      </c>
      <c r="F4621" t="s">
        <v>308</v>
      </c>
      <c r="I4621" t="e">
        <f>IF(Table13[[#This Row],[Measurement_Kind]]="number", 1000, IF(Table13[[#This Row],[Measurement_Kind]]=OR("boolean", "str"), 1, "N/A"))</f>
        <v>#VALUE!</v>
      </c>
      <c r="N4621" t="str">
        <f>_xlfn.IFNA(INDEX('[1]Unit _Table'!B:B, MATCH(H4621, '[1]Unit _Table'!A:A)), "")</f>
        <v/>
      </c>
      <c r="O4621" t="s">
        <v>8</v>
      </c>
      <c r="S4621" t="b">
        <v>0</v>
      </c>
    </row>
    <row r="4622" spans="1:19">
      <c r="A4622" s="1">
        <v>4620</v>
      </c>
      <c r="B4622" t="s">
        <v>45</v>
      </c>
      <c r="C4622" t="s">
        <v>49</v>
      </c>
      <c r="D4622" t="s">
        <v>327</v>
      </c>
      <c r="F4622" t="s">
        <v>308</v>
      </c>
      <c r="I4622" t="e">
        <f>IF(Table13[[#This Row],[Measurement_Kind]]="number", 1000, IF(Table13[[#This Row],[Measurement_Kind]]=OR("boolean", "str"), 1, "N/A"))</f>
        <v>#VALUE!</v>
      </c>
      <c r="N4622" t="str">
        <f>_xlfn.IFNA(INDEX('[1]Unit _Table'!B:B, MATCH(H4622, '[1]Unit _Table'!A:A)), "")</f>
        <v/>
      </c>
      <c r="O4622" t="s">
        <v>8</v>
      </c>
      <c r="S4622" t="b">
        <v>0</v>
      </c>
    </row>
    <row r="4623" spans="1:19">
      <c r="A4623" s="1">
        <v>4621</v>
      </c>
      <c r="B4623" t="s">
        <v>45</v>
      </c>
      <c r="C4623" t="s">
        <v>50</v>
      </c>
      <c r="D4623" t="s">
        <v>327</v>
      </c>
      <c r="F4623" t="s">
        <v>308</v>
      </c>
      <c r="I4623" t="e">
        <f>IF(Table13[[#This Row],[Measurement_Kind]]="number", 1000, IF(Table13[[#This Row],[Measurement_Kind]]=OR("boolean", "str"), 1, "N/A"))</f>
        <v>#VALUE!</v>
      </c>
      <c r="N4623" t="str">
        <f>_xlfn.IFNA(INDEX('[1]Unit _Table'!B:B, MATCH(H4623, '[1]Unit _Table'!A:A)), "")</f>
        <v/>
      </c>
      <c r="O4623" t="s">
        <v>8</v>
      </c>
      <c r="S4623" t="b">
        <v>0</v>
      </c>
    </row>
    <row r="4624" spans="1:19">
      <c r="A4624" s="1">
        <v>4622</v>
      </c>
      <c r="B4624" t="s">
        <v>45</v>
      </c>
      <c r="C4624" t="s">
        <v>52</v>
      </c>
      <c r="D4624" t="s">
        <v>327</v>
      </c>
      <c r="F4624" t="s">
        <v>308</v>
      </c>
      <c r="I4624" t="e">
        <f>IF(Table13[[#This Row],[Measurement_Kind]]="number", 1000, IF(Table13[[#This Row],[Measurement_Kind]]=OR("boolean", "str"), 1, "N/A"))</f>
        <v>#VALUE!</v>
      </c>
      <c r="N4624" t="str">
        <f>_xlfn.IFNA(INDEX('[1]Unit _Table'!B:B, MATCH(H4624, '[1]Unit _Table'!A:A)), "")</f>
        <v/>
      </c>
      <c r="O4624" t="s">
        <v>8</v>
      </c>
      <c r="S4624" t="b">
        <v>0</v>
      </c>
    </row>
    <row r="4625" spans="1:19">
      <c r="A4625" s="1">
        <v>4623</v>
      </c>
      <c r="B4625" t="s">
        <v>45</v>
      </c>
      <c r="C4625" t="s">
        <v>53</v>
      </c>
      <c r="D4625" t="s">
        <v>327</v>
      </c>
      <c r="F4625" t="s">
        <v>308</v>
      </c>
      <c r="I4625" t="e">
        <f>IF(Table13[[#This Row],[Measurement_Kind]]="number", 1000, IF(Table13[[#This Row],[Measurement_Kind]]=OR("boolean", "str"), 1, "N/A"))</f>
        <v>#VALUE!</v>
      </c>
      <c r="N4625" t="str">
        <f>_xlfn.IFNA(INDEX('[1]Unit _Table'!B:B, MATCH(H4625, '[1]Unit _Table'!A:A)), "")</f>
        <v/>
      </c>
      <c r="O4625" t="s">
        <v>8</v>
      </c>
      <c r="S4625" t="b">
        <v>0</v>
      </c>
    </row>
    <row r="4626" spans="1:19">
      <c r="A4626" s="1">
        <v>4624</v>
      </c>
      <c r="B4626" t="s">
        <v>45</v>
      </c>
      <c r="C4626" t="s">
        <v>54</v>
      </c>
      <c r="D4626" t="s">
        <v>327</v>
      </c>
      <c r="F4626" t="s">
        <v>308</v>
      </c>
      <c r="I4626" t="e">
        <f>IF(Table13[[#This Row],[Measurement_Kind]]="number", 1000, IF(Table13[[#This Row],[Measurement_Kind]]=OR("boolean", "str"), 1, "N/A"))</f>
        <v>#VALUE!</v>
      </c>
      <c r="N4626" t="str">
        <f>_xlfn.IFNA(INDEX('[1]Unit _Table'!B:B, MATCH(H4626, '[1]Unit _Table'!A:A)), "")</f>
        <v/>
      </c>
      <c r="O4626" t="s">
        <v>8</v>
      </c>
      <c r="S4626" t="b">
        <v>0</v>
      </c>
    </row>
    <row r="4627" spans="1:19">
      <c r="A4627" s="1">
        <v>4625</v>
      </c>
      <c r="B4627" t="s">
        <v>45</v>
      </c>
      <c r="C4627" t="s">
        <v>55</v>
      </c>
      <c r="D4627" t="s">
        <v>327</v>
      </c>
      <c r="F4627" t="s">
        <v>308</v>
      </c>
      <c r="I4627" t="e">
        <f>IF(Table13[[#This Row],[Measurement_Kind]]="number", 1000, IF(Table13[[#This Row],[Measurement_Kind]]=OR("boolean", "str"), 1, "N/A"))</f>
        <v>#VALUE!</v>
      </c>
      <c r="N4627" t="str">
        <f>_xlfn.IFNA(INDEX('[1]Unit _Table'!B:B, MATCH(H4627, '[1]Unit _Table'!A:A)), "")</f>
        <v/>
      </c>
      <c r="O4627" t="s">
        <v>8</v>
      </c>
      <c r="S4627" t="b">
        <v>0</v>
      </c>
    </row>
    <row r="4628" spans="1:19">
      <c r="A4628" s="1">
        <v>4626</v>
      </c>
      <c r="B4628" t="s">
        <v>45</v>
      </c>
      <c r="C4628" t="s">
        <v>56</v>
      </c>
      <c r="D4628" t="s">
        <v>327</v>
      </c>
      <c r="F4628" t="s">
        <v>308</v>
      </c>
      <c r="I4628" t="e">
        <f>IF(Table13[[#This Row],[Measurement_Kind]]="number", 1000, IF(Table13[[#This Row],[Measurement_Kind]]=OR("boolean", "str"), 1, "N/A"))</f>
        <v>#VALUE!</v>
      </c>
      <c r="N4628" t="str">
        <f>_xlfn.IFNA(INDEX('[1]Unit _Table'!B:B, MATCH(H4628, '[1]Unit _Table'!A:A)), "")</f>
        <v/>
      </c>
      <c r="O4628" t="s">
        <v>8</v>
      </c>
      <c r="S4628" t="b">
        <v>0</v>
      </c>
    </row>
    <row r="4629" spans="1:19">
      <c r="A4629" s="1">
        <v>4627</v>
      </c>
      <c r="B4629" t="s">
        <v>45</v>
      </c>
      <c r="C4629" t="s">
        <v>57</v>
      </c>
      <c r="D4629" t="s">
        <v>327</v>
      </c>
      <c r="F4629" t="s">
        <v>308</v>
      </c>
      <c r="I4629" t="e">
        <f>IF(Table13[[#This Row],[Measurement_Kind]]="number", 1000, IF(Table13[[#This Row],[Measurement_Kind]]=OR("boolean", "str"), 1, "N/A"))</f>
        <v>#VALUE!</v>
      </c>
      <c r="N4629" t="str">
        <f>_xlfn.IFNA(INDEX('[1]Unit _Table'!B:B, MATCH(H4629, '[1]Unit _Table'!A:A)), "")</f>
        <v/>
      </c>
      <c r="O4629" t="s">
        <v>8</v>
      </c>
      <c r="S4629" t="b">
        <v>0</v>
      </c>
    </row>
    <row r="4630" spans="1:19">
      <c r="A4630" s="1">
        <v>4628</v>
      </c>
      <c r="B4630" t="s">
        <v>45</v>
      </c>
      <c r="C4630" t="s">
        <v>58</v>
      </c>
      <c r="D4630" t="s">
        <v>327</v>
      </c>
      <c r="F4630" t="s">
        <v>308</v>
      </c>
      <c r="I4630" t="e">
        <f>IF(Table13[[#This Row],[Measurement_Kind]]="number", 1000, IF(Table13[[#This Row],[Measurement_Kind]]=OR("boolean", "str"), 1, "N/A"))</f>
        <v>#VALUE!</v>
      </c>
      <c r="N4630" t="str">
        <f>_xlfn.IFNA(INDEX('[1]Unit _Table'!B:B, MATCH(H4630, '[1]Unit _Table'!A:A)), "")</f>
        <v/>
      </c>
      <c r="O4630" t="s">
        <v>8</v>
      </c>
      <c r="S4630" t="b">
        <v>0</v>
      </c>
    </row>
    <row r="4631" spans="1:19">
      <c r="A4631" s="1">
        <v>4629</v>
      </c>
      <c r="B4631" t="s">
        <v>45</v>
      </c>
      <c r="C4631" t="s">
        <v>59</v>
      </c>
      <c r="D4631" t="s">
        <v>327</v>
      </c>
      <c r="F4631" t="s">
        <v>308</v>
      </c>
      <c r="I4631" t="e">
        <f>IF(Table13[[#This Row],[Measurement_Kind]]="number", 1000, IF(Table13[[#This Row],[Measurement_Kind]]=OR("boolean", "str"), 1, "N/A"))</f>
        <v>#VALUE!</v>
      </c>
      <c r="N4631" t="str">
        <f>_xlfn.IFNA(INDEX('[1]Unit _Table'!B:B, MATCH(H4631, '[1]Unit _Table'!A:A)), "")</f>
        <v/>
      </c>
      <c r="O4631" t="s">
        <v>8</v>
      </c>
      <c r="S4631" t="b">
        <v>0</v>
      </c>
    </row>
    <row r="4632" spans="1:19">
      <c r="A4632" s="1">
        <v>4630</v>
      </c>
      <c r="B4632" t="s">
        <v>45</v>
      </c>
      <c r="C4632" t="s">
        <v>60</v>
      </c>
      <c r="D4632" t="s">
        <v>327</v>
      </c>
      <c r="F4632" t="s">
        <v>308</v>
      </c>
      <c r="I4632" t="e">
        <f>IF(Table13[[#This Row],[Measurement_Kind]]="number", 1000, IF(Table13[[#This Row],[Measurement_Kind]]=OR("boolean", "str"), 1, "N/A"))</f>
        <v>#VALUE!</v>
      </c>
      <c r="N4632" t="str">
        <f>_xlfn.IFNA(INDEX('[1]Unit _Table'!B:B, MATCH(H4632, '[1]Unit _Table'!A:A)), "")</f>
        <v/>
      </c>
      <c r="O4632" t="s">
        <v>8</v>
      </c>
      <c r="S4632" t="b">
        <v>0</v>
      </c>
    </row>
    <row r="4633" spans="1:19">
      <c r="A4633" s="1">
        <v>4631</v>
      </c>
      <c r="B4633" t="s">
        <v>45</v>
      </c>
      <c r="C4633" t="s">
        <v>120</v>
      </c>
      <c r="D4633" t="s">
        <v>327</v>
      </c>
      <c r="F4633" t="s">
        <v>308</v>
      </c>
      <c r="I4633" t="e">
        <f>IF(Table13[[#This Row],[Measurement_Kind]]="number", 1000, IF(Table13[[#This Row],[Measurement_Kind]]=OR("boolean", "str"), 1, "N/A"))</f>
        <v>#VALUE!</v>
      </c>
      <c r="N4633" t="str">
        <f>_xlfn.IFNA(INDEX('[1]Unit _Table'!B:B, MATCH(H4633, '[1]Unit _Table'!A:A)), "")</f>
        <v/>
      </c>
      <c r="O4633" t="s">
        <v>8</v>
      </c>
      <c r="S4633" t="b">
        <v>0</v>
      </c>
    </row>
    <row r="4634" spans="1:19">
      <c r="A4634" s="1">
        <v>4632</v>
      </c>
      <c r="B4634" t="s">
        <v>45</v>
      </c>
      <c r="C4634" t="s">
        <v>61</v>
      </c>
      <c r="D4634" t="s">
        <v>327</v>
      </c>
      <c r="F4634" t="s">
        <v>308</v>
      </c>
      <c r="I4634" t="e">
        <f>IF(Table13[[#This Row],[Measurement_Kind]]="number", 1000, IF(Table13[[#This Row],[Measurement_Kind]]=OR("boolean", "str"), 1, "N/A"))</f>
        <v>#VALUE!</v>
      </c>
      <c r="N4634" t="str">
        <f>_xlfn.IFNA(INDEX('[1]Unit _Table'!B:B, MATCH(H4634, '[1]Unit _Table'!A:A)), "")</f>
        <v/>
      </c>
      <c r="O4634" t="s">
        <v>8</v>
      </c>
      <c r="S4634" t="b">
        <v>0</v>
      </c>
    </row>
    <row r="4635" spans="1:19">
      <c r="A4635" s="1">
        <v>4633</v>
      </c>
      <c r="B4635" t="s">
        <v>45</v>
      </c>
      <c r="C4635" t="s">
        <v>62</v>
      </c>
      <c r="D4635" t="s">
        <v>327</v>
      </c>
      <c r="F4635" t="s">
        <v>308</v>
      </c>
      <c r="I4635" t="e">
        <f>IF(Table13[[#This Row],[Measurement_Kind]]="number", 1000, IF(Table13[[#This Row],[Measurement_Kind]]=OR("boolean", "str"), 1, "N/A"))</f>
        <v>#VALUE!</v>
      </c>
      <c r="N4635" t="str">
        <f>_xlfn.IFNA(INDEX('[1]Unit _Table'!B:B, MATCH(H4635, '[1]Unit _Table'!A:A)), "")</f>
        <v/>
      </c>
      <c r="O4635" t="s">
        <v>8</v>
      </c>
      <c r="S4635" t="b">
        <v>0</v>
      </c>
    </row>
    <row r="4636" spans="1:19">
      <c r="A4636" s="1">
        <v>4634</v>
      </c>
      <c r="B4636" t="s">
        <v>45</v>
      </c>
      <c r="C4636" t="s">
        <v>63</v>
      </c>
      <c r="D4636" t="s">
        <v>327</v>
      </c>
      <c r="F4636" t="s">
        <v>308</v>
      </c>
      <c r="I4636">
        <v>1</v>
      </c>
      <c r="L4636" t="s">
        <v>541</v>
      </c>
      <c r="M4636" t="s">
        <v>298</v>
      </c>
      <c r="N4636" t="str">
        <f>_xlfn.IFNA(INDEX('[1]Unit _Table'!B:B, MATCH(H4636, '[1]Unit _Table'!A:A)), "")</f>
        <v/>
      </c>
      <c r="O4636" t="s">
        <v>8</v>
      </c>
      <c r="S4636" t="b">
        <v>0</v>
      </c>
    </row>
    <row r="4637" spans="1:19">
      <c r="A4637" s="1">
        <v>4635</v>
      </c>
      <c r="B4637" t="s">
        <v>45</v>
      </c>
      <c r="C4637" t="s">
        <v>65</v>
      </c>
      <c r="D4637" t="s">
        <v>327</v>
      </c>
      <c r="F4637" t="s">
        <v>308</v>
      </c>
      <c r="I4637" t="e">
        <f>IF(Table13[[#This Row],[Measurement_Kind]]="number", 1000, IF(Table13[[#This Row],[Measurement_Kind]]=OR("boolean", "str"), 1, "N/A"))</f>
        <v>#VALUE!</v>
      </c>
      <c r="N4637" t="str">
        <f>_xlfn.IFNA(INDEX('[1]Unit _Table'!B:B, MATCH(H4637, '[1]Unit _Table'!A:A)), "")</f>
        <v/>
      </c>
      <c r="O4637" t="s">
        <v>8</v>
      </c>
      <c r="S4637" t="b">
        <v>0</v>
      </c>
    </row>
    <row r="4638" spans="1:19">
      <c r="A4638" s="1">
        <v>4636</v>
      </c>
      <c r="B4638" t="s">
        <v>45</v>
      </c>
      <c r="C4638" t="s">
        <v>66</v>
      </c>
      <c r="D4638" t="s">
        <v>327</v>
      </c>
      <c r="F4638" t="s">
        <v>308</v>
      </c>
      <c r="I4638" t="e">
        <f>IF(Table13[[#This Row],[Measurement_Kind]]="number", 1000, IF(Table13[[#This Row],[Measurement_Kind]]=OR("boolean", "str"), 1, "N/A"))</f>
        <v>#VALUE!</v>
      </c>
      <c r="N4638" t="str">
        <f>_xlfn.IFNA(INDEX('[1]Unit _Table'!B:B, MATCH(H4638, '[1]Unit _Table'!A:A)), "")</f>
        <v/>
      </c>
      <c r="O4638" t="s">
        <v>8</v>
      </c>
      <c r="S4638" t="b">
        <v>0</v>
      </c>
    </row>
    <row r="4639" spans="1:19">
      <c r="A4639" s="1">
        <v>4637</v>
      </c>
      <c r="B4639" t="s">
        <v>45</v>
      </c>
      <c r="C4639" t="s">
        <v>67</v>
      </c>
      <c r="D4639" t="s">
        <v>327</v>
      </c>
      <c r="F4639" t="s">
        <v>308</v>
      </c>
      <c r="I4639" t="e">
        <f>IF(Table13[[#This Row],[Measurement_Kind]]="number", 1000, IF(Table13[[#This Row],[Measurement_Kind]]=OR("boolean", "str"), 1, "N/A"))</f>
        <v>#VALUE!</v>
      </c>
      <c r="N4639" t="str">
        <f>_xlfn.IFNA(INDEX('[1]Unit _Table'!B:B, MATCH(H4639, '[1]Unit _Table'!A:A)), "")</f>
        <v/>
      </c>
      <c r="O4639" t="s">
        <v>8</v>
      </c>
      <c r="S4639" t="b">
        <v>0</v>
      </c>
    </row>
    <row r="4640" spans="1:19">
      <c r="A4640" s="1">
        <v>4638</v>
      </c>
      <c r="B4640" t="s">
        <v>45</v>
      </c>
      <c r="C4640" t="s">
        <v>68</v>
      </c>
      <c r="D4640" t="s">
        <v>327</v>
      </c>
      <c r="F4640" t="s">
        <v>308</v>
      </c>
      <c r="I4640" t="e">
        <f>IF(Table13[[#This Row],[Measurement_Kind]]="number", 1000, IF(Table13[[#This Row],[Measurement_Kind]]=OR("boolean", "str"), 1, "N/A"))</f>
        <v>#VALUE!</v>
      </c>
      <c r="N4640" t="str">
        <f>_xlfn.IFNA(INDEX('[1]Unit _Table'!B:B, MATCH(H4640, '[1]Unit _Table'!A:A)), "")</f>
        <v/>
      </c>
      <c r="O4640" t="s">
        <v>8</v>
      </c>
      <c r="S4640" t="b">
        <v>0</v>
      </c>
    </row>
    <row r="4641" spans="1:19">
      <c r="A4641" s="1">
        <v>4639</v>
      </c>
      <c r="B4641" t="s">
        <v>45</v>
      </c>
      <c r="C4641" t="s">
        <v>70</v>
      </c>
      <c r="D4641" t="s">
        <v>327</v>
      </c>
      <c r="F4641" t="s">
        <v>308</v>
      </c>
      <c r="I4641" t="e">
        <f>IF(Table13[[#This Row],[Measurement_Kind]]="number", 1000, IF(Table13[[#This Row],[Measurement_Kind]]=OR("boolean", "str"), 1, "N/A"))</f>
        <v>#VALUE!</v>
      </c>
      <c r="N4641" t="str">
        <f>_xlfn.IFNA(INDEX('[1]Unit _Table'!B:B, MATCH(H4641, '[1]Unit _Table'!A:A)), "")</f>
        <v/>
      </c>
      <c r="O4641" t="s">
        <v>8</v>
      </c>
      <c r="S4641" t="b">
        <v>0</v>
      </c>
    </row>
    <row r="4642" spans="1:19">
      <c r="A4642" s="1">
        <v>4640</v>
      </c>
      <c r="B4642" t="s">
        <v>45</v>
      </c>
      <c r="C4642" t="s">
        <v>71</v>
      </c>
      <c r="D4642" t="s">
        <v>327</v>
      </c>
      <c r="F4642" t="s">
        <v>308</v>
      </c>
      <c r="I4642" t="e">
        <f>IF(Table13[[#This Row],[Measurement_Kind]]="number", 1000, IF(Table13[[#This Row],[Measurement_Kind]]=OR("boolean", "str"), 1, "N/A"))</f>
        <v>#VALUE!</v>
      </c>
      <c r="N4642" t="str">
        <f>_xlfn.IFNA(INDEX('[1]Unit _Table'!B:B, MATCH(H4642, '[1]Unit _Table'!A:A)), "")</f>
        <v/>
      </c>
      <c r="O4642" t="s">
        <v>8</v>
      </c>
      <c r="S4642" t="b">
        <v>0</v>
      </c>
    </row>
    <row r="4643" spans="1:19">
      <c r="A4643" s="1">
        <v>4641</v>
      </c>
      <c r="B4643" t="s">
        <v>45</v>
      </c>
      <c r="C4643" t="s">
        <v>72</v>
      </c>
      <c r="D4643" t="s">
        <v>327</v>
      </c>
      <c r="F4643" t="s">
        <v>308</v>
      </c>
      <c r="I4643" t="e">
        <f>IF(Table13[[#This Row],[Measurement_Kind]]="number", 1000, IF(Table13[[#This Row],[Measurement_Kind]]=OR("boolean", "str"), 1, "N/A"))</f>
        <v>#VALUE!</v>
      </c>
      <c r="N4643" t="str">
        <f>_xlfn.IFNA(INDEX('[1]Unit _Table'!B:B, MATCH(H4643, '[1]Unit _Table'!A:A)), "")</f>
        <v/>
      </c>
      <c r="O4643" t="s">
        <v>8</v>
      </c>
      <c r="S4643" t="b">
        <v>0</v>
      </c>
    </row>
    <row r="4644" spans="1:19">
      <c r="A4644" s="1">
        <v>4642</v>
      </c>
      <c r="B4644" t="s">
        <v>45</v>
      </c>
      <c r="C4644" t="s">
        <v>121</v>
      </c>
      <c r="D4644" t="s">
        <v>327</v>
      </c>
      <c r="F4644" t="s">
        <v>308</v>
      </c>
      <c r="I4644" t="e">
        <f>IF(Table13[[#This Row],[Measurement_Kind]]="number", 1000, IF(Table13[[#This Row],[Measurement_Kind]]=OR("boolean", "str"), 1, "N/A"))</f>
        <v>#VALUE!</v>
      </c>
      <c r="N4644" t="str">
        <f>_xlfn.IFNA(INDEX('[1]Unit _Table'!B:B, MATCH(H4644, '[1]Unit _Table'!A:A)), "")</f>
        <v/>
      </c>
      <c r="O4644" t="s">
        <v>8</v>
      </c>
      <c r="S4644" t="b">
        <v>0</v>
      </c>
    </row>
    <row r="4645" spans="1:19">
      <c r="A4645" s="1">
        <v>4643</v>
      </c>
      <c r="B4645" t="s">
        <v>45</v>
      </c>
      <c r="C4645" t="s">
        <v>74</v>
      </c>
      <c r="D4645" t="s">
        <v>327</v>
      </c>
      <c r="F4645" t="s">
        <v>308</v>
      </c>
      <c r="I4645" t="e">
        <f>IF(Table13[[#This Row],[Measurement_Kind]]="number", 1000, IF(Table13[[#This Row],[Measurement_Kind]]=OR("boolean", "str"), 1, "N/A"))</f>
        <v>#VALUE!</v>
      </c>
      <c r="N4645" t="str">
        <f>_xlfn.IFNA(INDEX('[1]Unit _Table'!B:B, MATCH(H4645, '[1]Unit _Table'!A:A)), "")</f>
        <v/>
      </c>
      <c r="O4645" t="s">
        <v>8</v>
      </c>
      <c r="S4645" t="b">
        <v>0</v>
      </c>
    </row>
    <row r="4646" spans="1:19">
      <c r="A4646" s="1">
        <v>4644</v>
      </c>
      <c r="B4646" t="s">
        <v>45</v>
      </c>
      <c r="C4646" t="s">
        <v>75</v>
      </c>
      <c r="D4646" t="s">
        <v>327</v>
      </c>
      <c r="F4646" t="s">
        <v>308</v>
      </c>
      <c r="I4646" t="e">
        <f>IF(Table13[[#This Row],[Measurement_Kind]]="number", 1000, IF(Table13[[#This Row],[Measurement_Kind]]=OR("boolean", "str"), 1, "N/A"))</f>
        <v>#VALUE!</v>
      </c>
      <c r="N4646" t="str">
        <f>_xlfn.IFNA(INDEX('[1]Unit _Table'!B:B, MATCH(H4646, '[1]Unit _Table'!A:A)), "")</f>
        <v/>
      </c>
      <c r="O4646" t="s">
        <v>8</v>
      </c>
      <c r="S4646" t="b">
        <v>0</v>
      </c>
    </row>
    <row r="4647" spans="1:19">
      <c r="A4647" s="1">
        <v>4645</v>
      </c>
      <c r="B4647" t="s">
        <v>45</v>
      </c>
      <c r="C4647" t="s">
        <v>77</v>
      </c>
      <c r="D4647" t="s">
        <v>327</v>
      </c>
      <c r="F4647" t="s">
        <v>308</v>
      </c>
      <c r="I4647" t="e">
        <f>IF(Table13[[#This Row],[Measurement_Kind]]="number", 1000, IF(Table13[[#This Row],[Measurement_Kind]]=OR("boolean", "str"), 1, "N/A"))</f>
        <v>#VALUE!</v>
      </c>
      <c r="N4647" t="str">
        <f>_xlfn.IFNA(INDEX('[1]Unit _Table'!B:B, MATCH(H4647, '[1]Unit _Table'!A:A)), "")</f>
        <v/>
      </c>
      <c r="O4647" t="s">
        <v>8</v>
      </c>
      <c r="S4647" t="b">
        <v>0</v>
      </c>
    </row>
    <row r="4648" spans="1:19">
      <c r="A4648" s="1">
        <v>4646</v>
      </c>
      <c r="B4648" t="s">
        <v>45</v>
      </c>
      <c r="C4648" t="s">
        <v>78</v>
      </c>
      <c r="D4648" t="s">
        <v>327</v>
      </c>
      <c r="F4648" t="s">
        <v>308</v>
      </c>
      <c r="I4648" t="e">
        <f>IF(Table13[[#This Row],[Measurement_Kind]]="number", 1000, IF(Table13[[#This Row],[Measurement_Kind]]=OR("boolean", "str"), 1, "N/A"))</f>
        <v>#VALUE!</v>
      </c>
      <c r="N4648" t="str">
        <f>_xlfn.IFNA(INDEX('[1]Unit _Table'!B:B, MATCH(H4648, '[1]Unit _Table'!A:A)), "")</f>
        <v/>
      </c>
      <c r="O4648" t="s">
        <v>8</v>
      </c>
      <c r="S4648" t="b">
        <v>0</v>
      </c>
    </row>
    <row r="4649" spans="1:19">
      <c r="A4649" s="1">
        <v>4647</v>
      </c>
      <c r="B4649" t="s">
        <v>45</v>
      </c>
      <c r="C4649" t="s">
        <v>79</v>
      </c>
      <c r="D4649" t="s">
        <v>327</v>
      </c>
      <c r="F4649" t="s">
        <v>308</v>
      </c>
      <c r="I4649" t="e">
        <f>IF(Table13[[#This Row],[Measurement_Kind]]="number", 1000, IF(Table13[[#This Row],[Measurement_Kind]]=OR("boolean", "str"), 1, "N/A"))</f>
        <v>#VALUE!</v>
      </c>
      <c r="N4649" t="str">
        <f>_xlfn.IFNA(INDEX('[1]Unit _Table'!B:B, MATCH(H4649, '[1]Unit _Table'!A:A)), "")</f>
        <v/>
      </c>
      <c r="O4649" t="s">
        <v>8</v>
      </c>
      <c r="S4649" t="b">
        <v>0</v>
      </c>
    </row>
    <row r="4650" spans="1:19">
      <c r="A4650" s="1">
        <v>4648</v>
      </c>
      <c r="B4650" t="s">
        <v>45</v>
      </c>
      <c r="C4650" t="s">
        <v>80</v>
      </c>
      <c r="D4650" t="s">
        <v>327</v>
      </c>
      <c r="F4650" t="s">
        <v>308</v>
      </c>
      <c r="I4650" t="e">
        <f>IF(Table13[[#This Row],[Measurement_Kind]]="number", 1000, IF(Table13[[#This Row],[Measurement_Kind]]=OR("boolean", "str"), 1, "N/A"))</f>
        <v>#VALUE!</v>
      </c>
      <c r="N4650" t="str">
        <f>_xlfn.IFNA(INDEX('[1]Unit _Table'!B:B, MATCH(H4650, '[1]Unit _Table'!A:A)), "")</f>
        <v/>
      </c>
      <c r="O4650" t="s">
        <v>8</v>
      </c>
      <c r="S4650" t="b">
        <v>0</v>
      </c>
    </row>
    <row r="4651" spans="1:19">
      <c r="A4651" s="1">
        <v>4649</v>
      </c>
      <c r="B4651" t="s">
        <v>45</v>
      </c>
      <c r="C4651" t="s">
        <v>89</v>
      </c>
      <c r="D4651" t="s">
        <v>327</v>
      </c>
      <c r="F4651" t="s">
        <v>308</v>
      </c>
      <c r="I4651" t="e">
        <f>IF(Table13[[#This Row],[Measurement_Kind]]="number", 1000, IF(Table13[[#This Row],[Measurement_Kind]]=OR("boolean", "str"), 1, "N/A"))</f>
        <v>#VALUE!</v>
      </c>
      <c r="N4651" t="str">
        <f>_xlfn.IFNA(INDEX('[1]Unit _Table'!B:B, MATCH(H4651, '[1]Unit _Table'!A:A)), "")</f>
        <v/>
      </c>
      <c r="O4651" t="s">
        <v>8</v>
      </c>
      <c r="S4651" t="b">
        <v>0</v>
      </c>
    </row>
    <row r="4652" spans="1:19">
      <c r="A4652" s="1">
        <v>4650</v>
      </c>
      <c r="B4652" t="s">
        <v>45</v>
      </c>
      <c r="C4652" t="s">
        <v>90</v>
      </c>
      <c r="D4652" t="s">
        <v>327</v>
      </c>
      <c r="F4652" t="s">
        <v>308</v>
      </c>
      <c r="I4652" t="e">
        <f>IF(Table13[[#This Row],[Measurement_Kind]]="number", 1000, IF(Table13[[#This Row],[Measurement_Kind]]=OR("boolean", "str"), 1, "N/A"))</f>
        <v>#VALUE!</v>
      </c>
      <c r="N4652" t="str">
        <f>_xlfn.IFNA(INDEX('[1]Unit _Table'!B:B, MATCH(H4652, '[1]Unit _Table'!A:A)), "")</f>
        <v/>
      </c>
      <c r="O4652" t="s">
        <v>8</v>
      </c>
      <c r="S4652" t="b">
        <v>0</v>
      </c>
    </row>
    <row r="4653" spans="1:19">
      <c r="A4653" s="1">
        <v>4651</v>
      </c>
      <c r="B4653" t="s">
        <v>45</v>
      </c>
      <c r="C4653" t="s">
        <v>91</v>
      </c>
      <c r="D4653" t="s">
        <v>327</v>
      </c>
      <c r="F4653" t="s">
        <v>308</v>
      </c>
      <c r="I4653" t="e">
        <f>IF(Table13[[#This Row],[Measurement_Kind]]="number", 1000, IF(Table13[[#This Row],[Measurement_Kind]]=OR("boolean", "str"), 1, "N/A"))</f>
        <v>#VALUE!</v>
      </c>
      <c r="N4653" t="str">
        <f>_xlfn.IFNA(INDEX('[1]Unit _Table'!B:B, MATCH(H4653, '[1]Unit _Table'!A:A)), "")</f>
        <v/>
      </c>
      <c r="O4653" t="s">
        <v>8</v>
      </c>
      <c r="S4653" t="b">
        <v>0</v>
      </c>
    </row>
    <row r="4654" spans="1:19">
      <c r="A4654" s="1">
        <v>4652</v>
      </c>
      <c r="B4654" t="s">
        <v>45</v>
      </c>
      <c r="C4654" t="s">
        <v>92</v>
      </c>
      <c r="D4654" t="s">
        <v>327</v>
      </c>
      <c r="F4654" t="s">
        <v>308</v>
      </c>
      <c r="I4654" t="e">
        <f>IF(Table13[[#This Row],[Measurement_Kind]]="number", 1000, IF(Table13[[#This Row],[Measurement_Kind]]=OR("boolean", "str"), 1, "N/A"))</f>
        <v>#VALUE!</v>
      </c>
      <c r="N4654" t="str">
        <f>_xlfn.IFNA(INDEX('[1]Unit _Table'!B:B, MATCH(H4654, '[1]Unit _Table'!A:A)), "")</f>
        <v/>
      </c>
      <c r="O4654" t="s">
        <v>8</v>
      </c>
      <c r="S4654" t="b">
        <v>0</v>
      </c>
    </row>
    <row r="4655" spans="1:19">
      <c r="A4655" s="1">
        <v>4653</v>
      </c>
      <c r="B4655" t="s">
        <v>21</v>
      </c>
      <c r="C4655" t="s">
        <v>176</v>
      </c>
      <c r="D4655" t="s">
        <v>326</v>
      </c>
      <c r="E4655" t="s">
        <v>470</v>
      </c>
      <c r="F4655" t="s">
        <v>469</v>
      </c>
      <c r="H4655" t="s">
        <v>383</v>
      </c>
      <c r="I4655">
        <v>1000</v>
      </c>
      <c r="K4655" t="s">
        <v>426</v>
      </c>
      <c r="L4655" t="s">
        <v>306</v>
      </c>
      <c r="M4655" t="s">
        <v>380</v>
      </c>
      <c r="N4655" t="str">
        <f>_xlfn.IFNA(INDEX('[1]Unit _Table'!B:B, MATCH(H4655, '[1]Unit _Table'!$A$1:$A$1000)), "")</f>
        <v>fahrenheit</v>
      </c>
      <c r="O4655" t="s">
        <v>8</v>
      </c>
      <c r="S4655" t="b">
        <v>1</v>
      </c>
    </row>
    <row r="4656" spans="1:19">
      <c r="A4656" s="1">
        <v>4654</v>
      </c>
      <c r="B4656" t="s">
        <v>21</v>
      </c>
      <c r="C4656" t="s">
        <v>177</v>
      </c>
      <c r="D4656" t="s">
        <v>326</v>
      </c>
      <c r="E4656" t="s">
        <v>470</v>
      </c>
      <c r="F4656" t="s">
        <v>469</v>
      </c>
      <c r="I4656">
        <v>1000</v>
      </c>
      <c r="K4656" t="s">
        <v>448</v>
      </c>
      <c r="L4656" t="s">
        <v>306</v>
      </c>
      <c r="M4656" t="s">
        <v>380</v>
      </c>
      <c r="N4656" t="str">
        <f>_xlfn.IFNA(INDEX('[1]Unit _Table'!B:B, MATCH(H4656, '[1]Unit _Table'!A829:A1828)), "")</f>
        <v/>
      </c>
      <c r="O4656" t="s">
        <v>8</v>
      </c>
      <c r="S4656" t="b">
        <v>1</v>
      </c>
    </row>
    <row r="4657" spans="1:19">
      <c r="A4657" s="1">
        <v>4655</v>
      </c>
      <c r="B4657" t="s">
        <v>21</v>
      </c>
      <c r="C4657" t="s">
        <v>178</v>
      </c>
      <c r="D4657" t="s">
        <v>326</v>
      </c>
      <c r="E4657" t="s">
        <v>470</v>
      </c>
      <c r="F4657" t="s">
        <v>469</v>
      </c>
      <c r="I4657">
        <v>1000</v>
      </c>
      <c r="K4657" t="s">
        <v>427</v>
      </c>
      <c r="L4657" t="s">
        <v>423</v>
      </c>
      <c r="M4657" t="s">
        <v>380</v>
      </c>
      <c r="N4657" t="str">
        <f>_xlfn.IFNA(INDEX('[1]Unit _Table'!B:B, MATCH(H4657, '[1]Unit _Table'!A928:A1927)), "")</f>
        <v/>
      </c>
      <c r="O4657" t="s">
        <v>8</v>
      </c>
      <c r="S4657" t="b">
        <v>1</v>
      </c>
    </row>
    <row r="4658" spans="1:19">
      <c r="A4658" s="1">
        <v>4656</v>
      </c>
      <c r="B4658" t="s">
        <v>21</v>
      </c>
      <c r="C4658" t="s">
        <v>179</v>
      </c>
      <c r="D4658" t="s">
        <v>326</v>
      </c>
      <c r="E4658" t="s">
        <v>470</v>
      </c>
      <c r="F4658" t="s">
        <v>469</v>
      </c>
      <c r="H4658" t="s">
        <v>383</v>
      </c>
      <c r="I4658">
        <v>1000</v>
      </c>
      <c r="K4658" t="s">
        <v>425</v>
      </c>
      <c r="L4658" t="s">
        <v>423</v>
      </c>
      <c r="M4658" t="s">
        <v>380</v>
      </c>
      <c r="N4658" t="str">
        <f>_xlfn.IFNA(INDEX('[1]Unit _Table'!B:B, MATCH(H4658, '[1]Unit _Table'!$A$1:$A$1000)), "")</f>
        <v>fahrenheit</v>
      </c>
      <c r="O4658" t="s">
        <v>8</v>
      </c>
      <c r="S4658" t="b">
        <v>1</v>
      </c>
    </row>
    <row r="4659" spans="1:19">
      <c r="A4659" s="1">
        <v>4657</v>
      </c>
      <c r="B4659" t="s">
        <v>21</v>
      </c>
      <c r="C4659" t="s">
        <v>180</v>
      </c>
      <c r="D4659" t="s">
        <v>326</v>
      </c>
      <c r="E4659" t="s">
        <v>470</v>
      </c>
      <c r="F4659" t="s">
        <v>469</v>
      </c>
      <c r="H4659" t="s">
        <v>383</v>
      </c>
      <c r="I4659">
        <v>1000</v>
      </c>
      <c r="K4659" t="s">
        <v>424</v>
      </c>
      <c r="L4659" t="s">
        <v>423</v>
      </c>
      <c r="M4659" t="s">
        <v>380</v>
      </c>
      <c r="N4659" t="str">
        <f>_xlfn.IFNA(INDEX('[1]Unit _Table'!B:B, MATCH(H4659, '[1]Unit _Table'!$A$1:$A$1000)), "")</f>
        <v>fahrenheit</v>
      </c>
      <c r="O4659" t="s">
        <v>8</v>
      </c>
      <c r="S4659" t="b">
        <v>1</v>
      </c>
    </row>
    <row r="4660" spans="1:19">
      <c r="A4660" s="1">
        <v>4658</v>
      </c>
      <c r="B4660" t="s">
        <v>21</v>
      </c>
      <c r="C4660" t="s">
        <v>181</v>
      </c>
      <c r="D4660" t="s">
        <v>326</v>
      </c>
      <c r="F4660" t="s">
        <v>469</v>
      </c>
      <c r="I4660" t="e">
        <f>IF(Table13[[#This Row],[Measurement_Kind]]="number", 1000, IF(Table13[[#This Row],[Measurement_Kind]]=OR("boolean", "str"), 1, "N/A"))</f>
        <v>#VALUE!</v>
      </c>
      <c r="N4660" t="str">
        <f>_xlfn.IFNA(INDEX('[1]Unit _Table'!B:B, MATCH(H4660, '[1]Unit _Table'!A:A)), "")</f>
        <v/>
      </c>
      <c r="O4660" t="s">
        <v>8</v>
      </c>
      <c r="S4660" t="b">
        <v>0</v>
      </c>
    </row>
    <row r="4661" spans="1:19">
      <c r="A4661" s="1">
        <v>4659</v>
      </c>
      <c r="B4661" t="s">
        <v>21</v>
      </c>
      <c r="C4661" t="s">
        <v>182</v>
      </c>
      <c r="D4661" t="s">
        <v>326</v>
      </c>
      <c r="F4661" t="s">
        <v>469</v>
      </c>
      <c r="I4661" t="e">
        <f>IF(Table13[[#This Row],[Measurement_Kind]]="number", 1000, IF(Table13[[#This Row],[Measurement_Kind]]=OR("boolean", "str"), 1, "N/A"))</f>
        <v>#VALUE!</v>
      </c>
      <c r="N4661" t="str">
        <f>_xlfn.IFNA(INDEX('[1]Unit _Table'!B:B, MATCH(H4661, '[1]Unit _Table'!A:A)), "")</f>
        <v/>
      </c>
      <c r="O4661" t="s">
        <v>8</v>
      </c>
      <c r="S4661" t="b">
        <v>0</v>
      </c>
    </row>
    <row r="4662" spans="1:19">
      <c r="A4662" s="1">
        <v>4660</v>
      </c>
      <c r="B4662" t="s">
        <v>21</v>
      </c>
      <c r="C4662" t="s">
        <v>183</v>
      </c>
      <c r="D4662" t="s">
        <v>326</v>
      </c>
      <c r="E4662" t="s">
        <v>470</v>
      </c>
      <c r="F4662" t="s">
        <v>469</v>
      </c>
      <c r="I4662">
        <v>1000</v>
      </c>
      <c r="K4662" t="s">
        <v>421</v>
      </c>
      <c r="L4662" t="s">
        <v>306</v>
      </c>
      <c r="M4662" t="s">
        <v>305</v>
      </c>
      <c r="N4662" t="str">
        <f>_xlfn.IFNA(INDEX('[1]Unit _Table'!B:B, MATCH(H4662, '[1]Unit _Table'!A1664:A2663)), "")</f>
        <v/>
      </c>
      <c r="O4662" t="s">
        <v>8</v>
      </c>
      <c r="S4662" t="b">
        <v>0</v>
      </c>
    </row>
    <row r="4663" spans="1:19">
      <c r="A4663" s="1">
        <v>4661</v>
      </c>
      <c r="B4663" t="s">
        <v>21</v>
      </c>
      <c r="C4663" t="s">
        <v>184</v>
      </c>
      <c r="D4663" t="s">
        <v>326</v>
      </c>
      <c r="E4663" t="s">
        <v>470</v>
      </c>
      <c r="F4663" t="s">
        <v>469</v>
      </c>
      <c r="I4663">
        <v>1000</v>
      </c>
      <c r="K4663" t="s">
        <v>421</v>
      </c>
      <c r="L4663" t="s">
        <v>306</v>
      </c>
      <c r="M4663" t="s">
        <v>305</v>
      </c>
      <c r="N4663" t="str">
        <f>_xlfn.IFNA(INDEX('[1]Unit _Table'!B:B, MATCH(H4663, '[1]Unit _Table'!A1716:A2715)), "")</f>
        <v/>
      </c>
      <c r="O4663" t="s">
        <v>8</v>
      </c>
      <c r="S4663" t="b">
        <v>0</v>
      </c>
    </row>
    <row r="4664" spans="1:19">
      <c r="A4664" s="1">
        <v>4662</v>
      </c>
      <c r="B4664" t="s">
        <v>21</v>
      </c>
      <c r="C4664" t="s">
        <v>185</v>
      </c>
      <c r="D4664" t="s">
        <v>326</v>
      </c>
      <c r="E4664" t="s">
        <v>470</v>
      </c>
      <c r="F4664" t="s">
        <v>469</v>
      </c>
      <c r="I4664">
        <v>1000</v>
      </c>
      <c r="K4664" t="s">
        <v>307</v>
      </c>
      <c r="L4664" t="s">
        <v>299</v>
      </c>
      <c r="M4664" t="s">
        <v>305</v>
      </c>
      <c r="N4664" t="str">
        <f>_xlfn.IFNA(INDEX('[1]Unit _Table'!B:B, MATCH(H4664, '[1]Unit _Table'!A2083:A3082)), "")</f>
        <v/>
      </c>
      <c r="O4664" t="s">
        <v>8</v>
      </c>
      <c r="S4664" t="b">
        <v>0</v>
      </c>
    </row>
    <row r="4665" spans="1:19">
      <c r="A4665" s="1">
        <v>4663</v>
      </c>
      <c r="B4665" t="s">
        <v>21</v>
      </c>
      <c r="C4665" t="s">
        <v>186</v>
      </c>
      <c r="D4665" t="s">
        <v>326</v>
      </c>
      <c r="E4665" t="s">
        <v>470</v>
      </c>
      <c r="F4665" t="s">
        <v>469</v>
      </c>
      <c r="H4665" t="s">
        <v>383</v>
      </c>
      <c r="I4665">
        <v>1000</v>
      </c>
      <c r="K4665" t="s">
        <v>418</v>
      </c>
      <c r="L4665" t="s">
        <v>306</v>
      </c>
      <c r="M4665" t="s">
        <v>380</v>
      </c>
      <c r="N4665" t="str">
        <f>_xlfn.IFNA(INDEX('[1]Unit _Table'!B:B, MATCH(H4665, '[1]Unit _Table'!$A$1:$A$1000)), "")</f>
        <v>fahrenheit</v>
      </c>
      <c r="O4665" t="s">
        <v>8</v>
      </c>
      <c r="S4665" t="b">
        <v>1</v>
      </c>
    </row>
    <row r="4666" spans="1:19">
      <c r="A4666" s="1">
        <v>4664</v>
      </c>
      <c r="B4666" t="s">
        <v>21</v>
      </c>
      <c r="C4666" t="s">
        <v>187</v>
      </c>
      <c r="D4666" t="s">
        <v>326</v>
      </c>
      <c r="E4666" t="s">
        <v>470</v>
      </c>
      <c r="F4666" t="s">
        <v>469</v>
      </c>
      <c r="I4666">
        <v>1000</v>
      </c>
      <c r="K4666" t="s">
        <v>379</v>
      </c>
      <c r="L4666" t="s">
        <v>306</v>
      </c>
      <c r="M4666" t="s">
        <v>305</v>
      </c>
      <c r="N4666" t="str">
        <f>_xlfn.IFNA(INDEX('[1]Unit _Table'!B:B, MATCH(H4666, '[1]Unit _Table'!A2605:A3604)), "")</f>
        <v/>
      </c>
      <c r="O4666" t="s">
        <v>8</v>
      </c>
      <c r="S4666" t="b">
        <v>0</v>
      </c>
    </row>
    <row r="4667" spans="1:19">
      <c r="A4667" s="1">
        <v>4665</v>
      </c>
      <c r="B4667" t="s">
        <v>21</v>
      </c>
      <c r="C4667" t="s">
        <v>188</v>
      </c>
      <c r="D4667" t="s">
        <v>326</v>
      </c>
      <c r="F4667" t="s">
        <v>469</v>
      </c>
      <c r="I4667" t="e">
        <f>IF(Table13[[#This Row],[Measurement_Kind]]="number", 1000, IF(Table13[[#This Row],[Measurement_Kind]]=OR("boolean", "str"), 1, "N/A"))</f>
        <v>#VALUE!</v>
      </c>
      <c r="N4667" t="str">
        <f>_xlfn.IFNA(INDEX('[1]Unit _Table'!B:B, MATCH(H4667, '[1]Unit _Table'!A:A)), "")</f>
        <v/>
      </c>
      <c r="O4667" t="s">
        <v>8</v>
      </c>
      <c r="S4667" t="b">
        <v>0</v>
      </c>
    </row>
    <row r="4668" spans="1:19">
      <c r="A4668" s="1">
        <v>4666</v>
      </c>
      <c r="B4668" t="s">
        <v>21</v>
      </c>
      <c r="C4668" t="s">
        <v>131</v>
      </c>
      <c r="D4668" t="s">
        <v>326</v>
      </c>
      <c r="E4668" t="s">
        <v>470</v>
      </c>
      <c r="F4668" t="s">
        <v>469</v>
      </c>
      <c r="I4668">
        <v>1000</v>
      </c>
      <c r="K4668" t="s">
        <v>417</v>
      </c>
      <c r="L4668" t="s">
        <v>306</v>
      </c>
      <c r="M4668" t="s">
        <v>380</v>
      </c>
      <c r="N4668" t="str">
        <f>_xlfn.IFNA(INDEX('[1]Unit _Table'!B:B, MATCH(H4668, '[1]Unit _Table'!A1945:A2944)), "")</f>
        <v/>
      </c>
      <c r="O4668" t="s">
        <v>8</v>
      </c>
      <c r="S4668" t="b">
        <v>0</v>
      </c>
    </row>
    <row r="4669" spans="1:19">
      <c r="A4669" s="1">
        <v>4667</v>
      </c>
      <c r="B4669" t="s">
        <v>21</v>
      </c>
      <c r="C4669" t="s">
        <v>189</v>
      </c>
      <c r="D4669" t="s">
        <v>326</v>
      </c>
      <c r="E4669" t="s">
        <v>470</v>
      </c>
      <c r="F4669" t="s">
        <v>469</v>
      </c>
      <c r="I4669">
        <v>1000</v>
      </c>
      <c r="K4669" t="s">
        <v>461</v>
      </c>
      <c r="L4669" t="s">
        <v>306</v>
      </c>
      <c r="M4669" t="s">
        <v>380</v>
      </c>
      <c r="N4669" t="str">
        <f>_xlfn.IFNA(INDEX('[1]Unit _Table'!B:B, MATCH(H4669, '[1]Unit _Table'!A1996:A2995)), "")</f>
        <v/>
      </c>
      <c r="O4669" t="s">
        <v>8</v>
      </c>
      <c r="S4669" t="b">
        <v>0</v>
      </c>
    </row>
    <row r="4670" spans="1:19">
      <c r="A4670" s="1">
        <v>4668</v>
      </c>
      <c r="B4670" t="s">
        <v>21</v>
      </c>
      <c r="C4670" t="s">
        <v>132</v>
      </c>
      <c r="D4670" t="s">
        <v>326</v>
      </c>
      <c r="E4670" t="s">
        <v>470</v>
      </c>
      <c r="F4670" t="s">
        <v>469</v>
      </c>
      <c r="I4670">
        <v>1000</v>
      </c>
      <c r="K4670" t="s">
        <v>378</v>
      </c>
      <c r="L4670" t="s">
        <v>306</v>
      </c>
      <c r="M4670" t="s">
        <v>305</v>
      </c>
      <c r="N4670" t="str">
        <f>_xlfn.IFNA(INDEX('[1]Unit _Table'!B:B, MATCH(H4670, '[1]Unit _Table'!A2683:A3682)), "")</f>
        <v/>
      </c>
      <c r="O4670" t="s">
        <v>8</v>
      </c>
      <c r="S4670" t="b">
        <v>0</v>
      </c>
    </row>
    <row r="4671" spans="1:19">
      <c r="A4671" s="1">
        <v>4669</v>
      </c>
      <c r="B4671" t="s">
        <v>21</v>
      </c>
      <c r="C4671" t="s">
        <v>190</v>
      </c>
      <c r="D4671" t="s">
        <v>326</v>
      </c>
      <c r="F4671" t="s">
        <v>469</v>
      </c>
      <c r="I4671" t="e">
        <f>IF(Table13[[#This Row],[Measurement_Kind]]="number", 1000, IF(Table13[[#This Row],[Measurement_Kind]]=OR("boolean", "str"), 1, "N/A"))</f>
        <v>#VALUE!</v>
      </c>
      <c r="N4671" t="str">
        <f>_xlfn.IFNA(INDEX('[1]Unit _Table'!B:B, MATCH(H4671, '[1]Unit _Table'!A:A)), "")</f>
        <v/>
      </c>
      <c r="O4671" t="s">
        <v>8</v>
      </c>
      <c r="S4671" t="b">
        <v>0</v>
      </c>
    </row>
    <row r="4672" spans="1:19">
      <c r="A4672" s="1">
        <v>4670</v>
      </c>
      <c r="B4672" t="s">
        <v>21</v>
      </c>
      <c r="C4672" t="s">
        <v>191</v>
      </c>
      <c r="D4672" t="s">
        <v>326</v>
      </c>
      <c r="F4672" t="s">
        <v>469</v>
      </c>
      <c r="I4672" t="e">
        <f>IF(Table13[[#This Row],[Measurement_Kind]]="number", 1000, IF(Table13[[#This Row],[Measurement_Kind]]=OR("boolean", "str"), 1, "N/A"))</f>
        <v>#VALUE!</v>
      </c>
      <c r="N4672" t="str">
        <f>_xlfn.IFNA(INDEX('[1]Unit _Table'!B:B, MATCH(H4672, '[1]Unit _Table'!A:A)), "")</f>
        <v/>
      </c>
      <c r="O4672" t="s">
        <v>8</v>
      </c>
      <c r="S4672" t="b">
        <v>0</v>
      </c>
    </row>
    <row r="4673" spans="1:19">
      <c r="A4673" s="1">
        <v>4671</v>
      </c>
      <c r="B4673" t="s">
        <v>21</v>
      </c>
      <c r="C4673" t="s">
        <v>192</v>
      </c>
      <c r="D4673" t="s">
        <v>326</v>
      </c>
      <c r="E4673" t="s">
        <v>470</v>
      </c>
      <c r="F4673" t="s">
        <v>469</v>
      </c>
      <c r="I4673">
        <v>1000</v>
      </c>
      <c r="K4673" t="s">
        <v>416</v>
      </c>
      <c r="L4673" t="s">
        <v>306</v>
      </c>
      <c r="M4673" t="s">
        <v>380</v>
      </c>
      <c r="N4673" t="str">
        <f>_xlfn.IFNA(INDEX('[1]Unit _Table'!B:B, MATCH(H4673, '[1]Unit _Table'!A2049:A3048)), "")</f>
        <v/>
      </c>
      <c r="O4673" t="s">
        <v>8</v>
      </c>
      <c r="S4673" t="b">
        <v>0</v>
      </c>
    </row>
    <row r="4674" spans="1:19">
      <c r="A4674" s="1">
        <v>4672</v>
      </c>
      <c r="B4674" t="s">
        <v>21</v>
      </c>
      <c r="C4674" t="s">
        <v>193</v>
      </c>
      <c r="D4674" t="s">
        <v>326</v>
      </c>
      <c r="F4674" t="s">
        <v>469</v>
      </c>
      <c r="I4674" t="e">
        <f>IF(Table13[[#This Row],[Measurement_Kind]]="number", 1000, IF(Table13[[#This Row],[Measurement_Kind]]=OR("boolean", "str"), 1, "N/A"))</f>
        <v>#VALUE!</v>
      </c>
      <c r="N4674" t="str">
        <f>_xlfn.IFNA(INDEX('[1]Unit _Table'!B:B, MATCH(H4674, '[1]Unit _Table'!A:A)), "")</f>
        <v/>
      </c>
      <c r="O4674" t="s">
        <v>8</v>
      </c>
      <c r="S4674" t="b">
        <v>0</v>
      </c>
    </row>
    <row r="4675" spans="1:19">
      <c r="A4675" s="1">
        <v>4673</v>
      </c>
      <c r="B4675" t="s">
        <v>21</v>
      </c>
      <c r="C4675" t="s">
        <v>194</v>
      </c>
      <c r="D4675" t="s">
        <v>326</v>
      </c>
      <c r="F4675" t="s">
        <v>469</v>
      </c>
      <c r="I4675" t="e">
        <f>IF(Table13[[#This Row],[Measurement_Kind]]="number", 1000, IF(Table13[[#This Row],[Measurement_Kind]]=OR("boolean", "str"), 1, "N/A"))</f>
        <v>#VALUE!</v>
      </c>
      <c r="N4675" t="str">
        <f>_xlfn.IFNA(INDEX('[1]Unit _Table'!B:B, MATCH(H4675, '[1]Unit _Table'!A:A)), "")</f>
        <v/>
      </c>
      <c r="O4675" t="s">
        <v>8</v>
      </c>
      <c r="S4675" t="b">
        <v>0</v>
      </c>
    </row>
    <row r="4676" spans="1:19">
      <c r="A4676" s="1">
        <v>4674</v>
      </c>
      <c r="B4676" t="s">
        <v>21</v>
      </c>
      <c r="C4676" t="s">
        <v>195</v>
      </c>
      <c r="D4676" t="s">
        <v>326</v>
      </c>
      <c r="F4676" t="s">
        <v>469</v>
      </c>
      <c r="I4676" t="e">
        <f>IF(Table13[[#This Row],[Measurement_Kind]]="number", 1000, IF(Table13[[#This Row],[Measurement_Kind]]=OR("boolean", "str"), 1, "N/A"))</f>
        <v>#VALUE!</v>
      </c>
      <c r="N4676" t="str">
        <f>_xlfn.IFNA(INDEX('[1]Unit _Table'!B:B, MATCH(H4676, '[1]Unit _Table'!A:A)), "")</f>
        <v/>
      </c>
      <c r="O4676" t="s">
        <v>8</v>
      </c>
      <c r="S4676" t="b">
        <v>0</v>
      </c>
    </row>
    <row r="4677" spans="1:19">
      <c r="A4677" s="1">
        <v>4675</v>
      </c>
      <c r="B4677" t="s">
        <v>21</v>
      </c>
      <c r="C4677" t="s">
        <v>196</v>
      </c>
      <c r="D4677" t="s">
        <v>326</v>
      </c>
      <c r="F4677" t="s">
        <v>469</v>
      </c>
      <c r="I4677" t="e">
        <f>IF(Table13[[#This Row],[Measurement_Kind]]="number", 1000, IF(Table13[[#This Row],[Measurement_Kind]]=OR("boolean", "str"), 1, "N/A"))</f>
        <v>#VALUE!</v>
      </c>
      <c r="N4677" t="str">
        <f>_xlfn.IFNA(INDEX('[1]Unit _Table'!B:B, MATCH(H4677, '[1]Unit _Table'!A:A)), "")</f>
        <v/>
      </c>
      <c r="O4677" t="s">
        <v>8</v>
      </c>
      <c r="S4677" t="b">
        <v>0</v>
      </c>
    </row>
    <row r="4678" spans="1:19">
      <c r="A4678" s="1">
        <v>4676</v>
      </c>
      <c r="B4678" t="s">
        <v>21</v>
      </c>
      <c r="C4678" t="s">
        <v>197</v>
      </c>
      <c r="D4678" t="s">
        <v>326</v>
      </c>
      <c r="E4678" t="s">
        <v>470</v>
      </c>
      <c r="F4678" t="s">
        <v>469</v>
      </c>
      <c r="I4678">
        <v>1</v>
      </c>
      <c r="K4678" t="s">
        <v>414</v>
      </c>
      <c r="L4678" t="s">
        <v>299</v>
      </c>
      <c r="M4678" t="s">
        <v>298</v>
      </c>
      <c r="N4678" t="str">
        <f>_xlfn.IFNA(INDEX('[1]Unit _Table'!B:B, MATCH(H4678, '[1]Unit _Table'!A2172:A3171)), "")</f>
        <v/>
      </c>
      <c r="O4678" t="s">
        <v>8</v>
      </c>
      <c r="S4678" t="b">
        <v>0</v>
      </c>
    </row>
    <row r="4679" spans="1:19">
      <c r="A4679" s="1">
        <v>4677</v>
      </c>
      <c r="B4679" t="s">
        <v>21</v>
      </c>
      <c r="C4679" t="s">
        <v>25</v>
      </c>
      <c r="D4679" t="s">
        <v>326</v>
      </c>
      <c r="F4679" t="s">
        <v>469</v>
      </c>
      <c r="I4679">
        <v>1</v>
      </c>
      <c r="N4679" t="str">
        <f>_xlfn.IFNA(INDEX('[1]Unit _Table'!B:B, MATCH(H4679, '[1]Unit _Table'!A:A)), "")</f>
        <v/>
      </c>
      <c r="O4679" t="s">
        <v>8</v>
      </c>
      <c r="S4679" t="b">
        <v>0</v>
      </c>
    </row>
    <row r="4680" spans="1:19">
      <c r="A4680" s="1">
        <v>4678</v>
      </c>
      <c r="B4680" t="s">
        <v>21</v>
      </c>
      <c r="C4680" t="s">
        <v>200</v>
      </c>
      <c r="D4680" t="s">
        <v>326</v>
      </c>
      <c r="E4680" t="s">
        <v>470</v>
      </c>
      <c r="F4680" t="s">
        <v>469</v>
      </c>
      <c r="I4680">
        <v>1</v>
      </c>
      <c r="K4680" t="s">
        <v>304</v>
      </c>
      <c r="L4680" t="s">
        <v>299</v>
      </c>
      <c r="M4680" t="s">
        <v>298</v>
      </c>
      <c r="N4680" t="str">
        <f>_xlfn.IFNA(INDEX('[1]Unit _Table'!B:B, MATCH(H4680, '[1]Unit _Table'!A4107:A5106)), "")</f>
        <v/>
      </c>
      <c r="O4680" t="s">
        <v>8</v>
      </c>
      <c r="S4680" t="b">
        <v>1</v>
      </c>
    </row>
    <row r="4681" spans="1:19">
      <c r="A4681" s="1">
        <v>4679</v>
      </c>
      <c r="B4681" t="s">
        <v>21</v>
      </c>
      <c r="C4681" t="s">
        <v>201</v>
      </c>
      <c r="D4681" t="s">
        <v>326</v>
      </c>
      <c r="E4681" t="s">
        <v>470</v>
      </c>
      <c r="F4681" t="s">
        <v>469</v>
      </c>
      <c r="I4681">
        <v>1</v>
      </c>
      <c r="K4681" t="s">
        <v>300</v>
      </c>
      <c r="L4681" t="s">
        <v>299</v>
      </c>
      <c r="M4681" t="s">
        <v>298</v>
      </c>
      <c r="N4681" t="str">
        <f>_xlfn.IFNA(INDEX('[1]Unit _Table'!B:B, MATCH(H4681, '[1]Unit _Table'!A4158:A5157)), "")</f>
        <v/>
      </c>
      <c r="O4681" t="s">
        <v>8</v>
      </c>
      <c r="S4681" t="b">
        <v>1</v>
      </c>
    </row>
    <row r="4682" spans="1:19">
      <c r="A4682" s="1">
        <v>4680</v>
      </c>
      <c r="B4682" t="s">
        <v>21</v>
      </c>
      <c r="C4682" t="s">
        <v>202</v>
      </c>
      <c r="D4682" t="s">
        <v>326</v>
      </c>
      <c r="E4682" t="s">
        <v>470</v>
      </c>
      <c r="F4682" t="s">
        <v>469</v>
      </c>
      <c r="H4682" t="s">
        <v>383</v>
      </c>
      <c r="I4682">
        <v>1000</v>
      </c>
      <c r="K4682" t="s">
        <v>386</v>
      </c>
      <c r="L4682" t="s">
        <v>306</v>
      </c>
      <c r="M4682" t="s">
        <v>380</v>
      </c>
      <c r="N4682" t="str">
        <f>_xlfn.IFNA(INDEX('[1]Unit _Table'!B:B, MATCH(H4682, '[1]Unit _Table'!$A$1:$A$1000)), "")</f>
        <v>fahrenheit</v>
      </c>
      <c r="O4682" t="s">
        <v>8</v>
      </c>
      <c r="S4682" t="b">
        <v>0</v>
      </c>
    </row>
    <row r="4683" spans="1:19">
      <c r="A4683" s="1">
        <v>4681</v>
      </c>
      <c r="B4683" t="s">
        <v>21</v>
      </c>
      <c r="C4683" t="s">
        <v>203</v>
      </c>
      <c r="D4683" t="s">
        <v>326</v>
      </c>
      <c r="E4683" t="s">
        <v>470</v>
      </c>
      <c r="F4683" t="s">
        <v>469</v>
      </c>
      <c r="H4683" t="s">
        <v>383</v>
      </c>
      <c r="I4683">
        <v>1000</v>
      </c>
      <c r="K4683" t="s">
        <v>385</v>
      </c>
      <c r="L4683" t="s">
        <v>306</v>
      </c>
      <c r="M4683" t="s">
        <v>380</v>
      </c>
      <c r="N4683" t="str">
        <f>_xlfn.IFNA(INDEX('[1]Unit _Table'!B:B, MATCH(H4683, '[1]Unit _Table'!$A$1:$A$1000)), "")</f>
        <v>fahrenheit</v>
      </c>
      <c r="O4683" t="s">
        <v>8</v>
      </c>
      <c r="S4683" t="b">
        <v>0</v>
      </c>
    </row>
    <row r="4684" spans="1:19">
      <c r="A4684" s="1">
        <v>4682</v>
      </c>
      <c r="B4684" t="s">
        <v>21</v>
      </c>
      <c r="C4684" t="s">
        <v>147</v>
      </c>
      <c r="D4684" t="s">
        <v>326</v>
      </c>
      <c r="E4684" t="s">
        <v>470</v>
      </c>
      <c r="F4684" t="s">
        <v>469</v>
      </c>
      <c r="I4684">
        <v>1000</v>
      </c>
      <c r="K4684" t="s">
        <v>307</v>
      </c>
      <c r="L4684" t="s">
        <v>376</v>
      </c>
      <c r="M4684" t="s">
        <v>305</v>
      </c>
      <c r="N4684" t="str">
        <f>_xlfn.IFNA(INDEX('[1]Unit _Table'!B:B, MATCH(H4684, '[1]Unit _Table'!A3039:A4038)), "")</f>
        <v/>
      </c>
      <c r="O4684" t="s">
        <v>8</v>
      </c>
      <c r="S4684" t="b">
        <v>0</v>
      </c>
    </row>
    <row r="4685" spans="1:19">
      <c r="A4685" s="1">
        <v>4683</v>
      </c>
      <c r="B4685" t="s">
        <v>21</v>
      </c>
      <c r="C4685" t="s">
        <v>204</v>
      </c>
      <c r="D4685" t="s">
        <v>326</v>
      </c>
      <c r="E4685" t="s">
        <v>470</v>
      </c>
      <c r="F4685" t="s">
        <v>469</v>
      </c>
      <c r="H4685" t="s">
        <v>383</v>
      </c>
      <c r="I4685">
        <v>1000</v>
      </c>
      <c r="K4685" t="s">
        <v>382</v>
      </c>
      <c r="L4685" t="s">
        <v>306</v>
      </c>
      <c r="M4685" t="s">
        <v>380</v>
      </c>
      <c r="N4685" t="str">
        <f>_xlfn.IFNA(INDEX('[1]Unit _Table'!B:B, MATCH(H4685, '[1]Unit _Table'!$A$1:$A$1000)), "")</f>
        <v>fahrenheit</v>
      </c>
      <c r="O4685" t="s">
        <v>8</v>
      </c>
      <c r="S4685" t="b">
        <v>1</v>
      </c>
    </row>
    <row r="4686" spans="1:19">
      <c r="A4686" s="1">
        <v>4684</v>
      </c>
      <c r="B4686" t="s">
        <v>21</v>
      </c>
      <c r="C4686" t="s">
        <v>482</v>
      </c>
      <c r="D4686" t="s">
        <v>326</v>
      </c>
      <c r="E4686" t="s">
        <v>470</v>
      </c>
      <c r="F4686" t="s">
        <v>469</v>
      </c>
      <c r="H4686" t="s">
        <v>383</v>
      </c>
      <c r="I4686">
        <v>1000</v>
      </c>
      <c r="K4686" t="s">
        <v>481</v>
      </c>
      <c r="L4686" t="s">
        <v>306</v>
      </c>
      <c r="M4686" t="s">
        <v>380</v>
      </c>
      <c r="N4686" t="str">
        <f>_xlfn.IFNA(INDEX('[1]Unit _Table'!B:B, MATCH(H4686, '[1]Unit _Table'!$A$1:$A$1000)), "")</f>
        <v>fahrenheit</v>
      </c>
      <c r="O4686" t="s">
        <v>8</v>
      </c>
      <c r="S4686" t="b">
        <v>1</v>
      </c>
    </row>
    <row r="4687" spans="1:19">
      <c r="A4687" s="1">
        <v>4685</v>
      </c>
      <c r="B4687" t="s">
        <v>21</v>
      </c>
      <c r="C4687" t="s">
        <v>205</v>
      </c>
      <c r="D4687" t="s">
        <v>326</v>
      </c>
      <c r="E4687" t="s">
        <v>470</v>
      </c>
      <c r="F4687" t="s">
        <v>469</v>
      </c>
      <c r="I4687">
        <v>1000</v>
      </c>
      <c r="K4687" t="s">
        <v>307</v>
      </c>
      <c r="L4687" t="s">
        <v>306</v>
      </c>
      <c r="M4687" t="s">
        <v>305</v>
      </c>
      <c r="N4687" t="str">
        <f>_xlfn.IFNA(INDEX('[1]Unit _Table'!B:B, MATCH(H4687, '[1]Unit _Table'!A3141:A4140)), "")</f>
        <v/>
      </c>
      <c r="O4687" t="s">
        <v>8</v>
      </c>
      <c r="S4687" t="b">
        <v>0</v>
      </c>
    </row>
    <row r="4688" spans="1:19">
      <c r="A4688" s="1">
        <v>4686</v>
      </c>
      <c r="B4688" t="s">
        <v>105</v>
      </c>
      <c r="C4688" t="s">
        <v>207</v>
      </c>
      <c r="D4688" t="s">
        <v>326</v>
      </c>
      <c r="E4688" t="s">
        <v>470</v>
      </c>
      <c r="F4688" t="s">
        <v>469</v>
      </c>
      <c r="H4688" t="s">
        <v>383</v>
      </c>
      <c r="I4688">
        <v>1000</v>
      </c>
      <c r="K4688" t="s">
        <v>450</v>
      </c>
      <c r="L4688" t="s">
        <v>306</v>
      </c>
      <c r="M4688" t="s">
        <v>380</v>
      </c>
      <c r="N4688" t="str">
        <f>_xlfn.IFNA(INDEX('[1]Unit _Table'!B:B, MATCH(H4688, '[1]Unit _Table'!$A$1:$A$1000)), "")</f>
        <v>fahrenheit</v>
      </c>
      <c r="O4688" t="s">
        <v>8</v>
      </c>
      <c r="S4688" t="b">
        <v>1</v>
      </c>
    </row>
    <row r="4689" spans="1:19">
      <c r="A4689" s="1">
        <v>4687</v>
      </c>
      <c r="B4689" t="s">
        <v>105</v>
      </c>
      <c r="C4689" t="s">
        <v>208</v>
      </c>
      <c r="D4689" t="s">
        <v>326</v>
      </c>
      <c r="E4689" t="s">
        <v>470</v>
      </c>
      <c r="F4689" t="s">
        <v>469</v>
      </c>
      <c r="H4689" t="s">
        <v>383</v>
      </c>
      <c r="I4689">
        <v>1000</v>
      </c>
      <c r="K4689" t="s">
        <v>449</v>
      </c>
      <c r="L4689" t="s">
        <v>306</v>
      </c>
      <c r="M4689" t="s">
        <v>380</v>
      </c>
      <c r="N4689" t="str">
        <f>_xlfn.IFNA(INDEX('[1]Unit _Table'!B:B, MATCH(H4689, '[1]Unit _Table'!$A$1:$A$1000)), "")</f>
        <v>fahrenheit</v>
      </c>
      <c r="O4689" t="s">
        <v>8</v>
      </c>
      <c r="S4689" t="b">
        <v>1</v>
      </c>
    </row>
    <row r="4690" spans="1:19">
      <c r="A4690" s="1">
        <v>4688</v>
      </c>
      <c r="B4690" t="s">
        <v>105</v>
      </c>
      <c r="C4690" t="s">
        <v>209</v>
      </c>
      <c r="D4690" t="s">
        <v>326</v>
      </c>
      <c r="E4690" t="s">
        <v>470</v>
      </c>
      <c r="F4690" t="s">
        <v>469</v>
      </c>
      <c r="I4690">
        <v>1000</v>
      </c>
      <c r="K4690" t="s">
        <v>375</v>
      </c>
      <c r="L4690" t="s">
        <v>299</v>
      </c>
      <c r="M4690" t="s">
        <v>305</v>
      </c>
      <c r="N4690" t="str">
        <f>_xlfn.IFNA(INDEX('[1]Unit _Table'!B:B, MATCH(H4690, '[1]Unit _Table'!A3090:A4089)), "")</f>
        <v/>
      </c>
      <c r="O4690" t="s">
        <v>8</v>
      </c>
      <c r="S4690" t="b">
        <v>0</v>
      </c>
    </row>
    <row r="4691" spans="1:19">
      <c r="A4691" s="1">
        <v>4689</v>
      </c>
      <c r="B4691" t="s">
        <v>108</v>
      </c>
      <c r="C4691" t="s">
        <v>210</v>
      </c>
      <c r="D4691" t="s">
        <v>326</v>
      </c>
      <c r="E4691" t="s">
        <v>470</v>
      </c>
      <c r="F4691" t="s">
        <v>469</v>
      </c>
      <c r="I4691">
        <v>1000</v>
      </c>
      <c r="K4691" t="s">
        <v>381</v>
      </c>
      <c r="L4691" t="s">
        <v>306</v>
      </c>
      <c r="M4691" t="s">
        <v>380</v>
      </c>
      <c r="N4691" t="str">
        <f>_xlfn.IFNA(INDEX('[1]Unit _Table'!B:B, MATCH(H4691, '[1]Unit _Table'!A2579:A3578)), "")</f>
        <v/>
      </c>
      <c r="O4691" t="s">
        <v>8</v>
      </c>
      <c r="S4691" t="b">
        <v>1</v>
      </c>
    </row>
    <row r="4692" spans="1:19">
      <c r="A4692" s="1">
        <v>4690</v>
      </c>
      <c r="B4692" t="s">
        <v>108</v>
      </c>
      <c r="C4692" t="s">
        <v>211</v>
      </c>
      <c r="D4692" t="s">
        <v>326</v>
      </c>
      <c r="E4692" t="s">
        <v>470</v>
      </c>
      <c r="F4692" t="s">
        <v>469</v>
      </c>
      <c r="I4692">
        <v>1000</v>
      </c>
      <c r="K4692" t="s">
        <v>377</v>
      </c>
      <c r="L4692" t="s">
        <v>306</v>
      </c>
      <c r="M4692" t="s">
        <v>305</v>
      </c>
      <c r="N4692" t="str">
        <f>_xlfn.IFNA(INDEX('[1]Unit _Table'!B:B, MATCH(H4692, '[1]Unit _Table'!A2970:A3969)), "")</f>
        <v/>
      </c>
      <c r="O4692" t="s">
        <v>8</v>
      </c>
      <c r="S4692" t="b">
        <v>1</v>
      </c>
    </row>
    <row r="4693" spans="1:19">
      <c r="A4693" s="1">
        <v>4691</v>
      </c>
      <c r="B4693" t="s">
        <v>31</v>
      </c>
      <c r="C4693" t="s">
        <v>32</v>
      </c>
      <c r="D4693" t="s">
        <v>326</v>
      </c>
      <c r="F4693" t="s">
        <v>308</v>
      </c>
      <c r="I4693" t="e">
        <f>IF(Table13[[#This Row],[Measurement_Kind]]="number", 1000, IF(Table13[[#This Row],[Measurement_Kind]]=OR("boolean", "str"), 1, "N/A"))</f>
        <v>#VALUE!</v>
      </c>
      <c r="N4693" t="str">
        <f>_xlfn.IFNA(INDEX('[1]Unit _Table'!B:B, MATCH(H4693, '[1]Unit _Table'!A:A)), "")</f>
        <v/>
      </c>
      <c r="O4693" t="s">
        <v>8</v>
      </c>
      <c r="S4693" t="b">
        <v>0</v>
      </c>
    </row>
    <row r="4694" spans="1:19">
      <c r="A4694" s="1">
        <v>4692</v>
      </c>
      <c r="B4694" t="s">
        <v>31</v>
      </c>
      <c r="C4694" t="s">
        <v>753</v>
      </c>
      <c r="D4694" t="s">
        <v>326</v>
      </c>
      <c r="F4694" t="s">
        <v>308</v>
      </c>
      <c r="I4694" t="e">
        <f>IF(Table13[[#This Row],[Measurement_Kind]]="number", 1000, IF(Table13[[#This Row],[Measurement_Kind]]=OR("boolean", "str"), 1, "N/A"))</f>
        <v>#VALUE!</v>
      </c>
      <c r="N4694" t="str">
        <f>_xlfn.IFNA(INDEX('[1]Unit _Table'!B:B, MATCH(H4694, '[1]Unit _Table'!A:A)), "")</f>
        <v/>
      </c>
      <c r="O4694" t="s">
        <v>8</v>
      </c>
      <c r="S4694" t="b">
        <v>0</v>
      </c>
    </row>
    <row r="4695" spans="1:19">
      <c r="A4695" s="1">
        <v>4693</v>
      </c>
      <c r="B4695" t="s">
        <v>111</v>
      </c>
      <c r="C4695" t="s">
        <v>112</v>
      </c>
      <c r="D4695" t="s">
        <v>326</v>
      </c>
      <c r="F4695" t="s">
        <v>308</v>
      </c>
      <c r="I4695" t="e">
        <f>IF(Table13[[#This Row],[Measurement_Kind]]="number", 1000, IF(Table13[[#This Row],[Measurement_Kind]]=OR("boolean", "str"), 1, "N/A"))</f>
        <v>#VALUE!</v>
      </c>
      <c r="N4695" t="str">
        <f>_xlfn.IFNA(INDEX('[1]Unit _Table'!B:B, MATCH(H4695, '[1]Unit _Table'!A:A)), "")</f>
        <v/>
      </c>
      <c r="O4695" t="s">
        <v>8</v>
      </c>
      <c r="S4695" t="b">
        <v>0</v>
      </c>
    </row>
    <row r="4696" spans="1:19">
      <c r="A4696" s="1">
        <v>4694</v>
      </c>
      <c r="B4696" t="s">
        <v>111</v>
      </c>
      <c r="C4696" t="s">
        <v>113</v>
      </c>
      <c r="D4696" t="s">
        <v>326</v>
      </c>
      <c r="F4696" t="s">
        <v>308</v>
      </c>
      <c r="I4696" t="e">
        <f>IF(Table13[[#This Row],[Measurement_Kind]]="number", 1000, IF(Table13[[#This Row],[Measurement_Kind]]=OR("boolean", "str"), 1, "N/A"))</f>
        <v>#VALUE!</v>
      </c>
      <c r="N4696" t="str">
        <f>_xlfn.IFNA(INDEX('[1]Unit _Table'!B:B, MATCH(H4696, '[1]Unit _Table'!A:A)), "")</f>
        <v/>
      </c>
      <c r="O4696" t="s">
        <v>8</v>
      </c>
      <c r="S4696" t="b">
        <v>0</v>
      </c>
    </row>
    <row r="4697" spans="1:19">
      <c r="A4697" s="1">
        <v>4695</v>
      </c>
      <c r="B4697" t="s">
        <v>33</v>
      </c>
      <c r="C4697" t="s">
        <v>213</v>
      </c>
      <c r="D4697" t="s">
        <v>326</v>
      </c>
      <c r="F4697" t="s">
        <v>308</v>
      </c>
      <c r="I4697" t="e">
        <f>IF(Table13[[#This Row],[Measurement_Kind]]="number", 1000, IF(Table13[[#This Row],[Measurement_Kind]]=OR("boolean", "str"), 1, "N/A"))</f>
        <v>#VALUE!</v>
      </c>
      <c r="L4697" t="s">
        <v>306</v>
      </c>
      <c r="M4697" t="s">
        <v>305</v>
      </c>
      <c r="N4697" t="str">
        <f>_xlfn.IFNA(INDEX('[1]Unit _Table'!B:B, MATCH(H4697, '[1]Unit _Table'!A:A)), "")</f>
        <v/>
      </c>
      <c r="O4697" t="s">
        <v>8</v>
      </c>
      <c r="S4697" t="b">
        <v>0</v>
      </c>
    </row>
    <row r="4698" spans="1:19">
      <c r="A4698" s="1">
        <v>4696</v>
      </c>
      <c r="B4698" t="s">
        <v>33</v>
      </c>
      <c r="C4698" t="s">
        <v>214</v>
      </c>
      <c r="D4698" t="s">
        <v>326</v>
      </c>
      <c r="F4698" t="s">
        <v>308</v>
      </c>
      <c r="I4698">
        <v>1</v>
      </c>
      <c r="M4698" t="s">
        <v>305</v>
      </c>
      <c r="N4698" t="str">
        <f>_xlfn.IFNA(INDEX('[1]Unit _Table'!B:B, MATCH(H4698, '[1]Unit _Table'!A:A)), "")</f>
        <v/>
      </c>
      <c r="O4698" t="s">
        <v>8</v>
      </c>
      <c r="S4698" t="b">
        <v>0</v>
      </c>
    </row>
    <row r="4699" spans="1:19">
      <c r="A4699" s="1">
        <v>4697</v>
      </c>
      <c r="B4699" t="s">
        <v>33</v>
      </c>
      <c r="C4699" t="s">
        <v>216</v>
      </c>
      <c r="D4699" t="s">
        <v>326</v>
      </c>
      <c r="F4699" t="s">
        <v>308</v>
      </c>
      <c r="I4699">
        <v>1</v>
      </c>
      <c r="M4699" t="s">
        <v>305</v>
      </c>
      <c r="N4699" t="str">
        <f>_xlfn.IFNA(INDEX('[1]Unit _Table'!B:B, MATCH(H4699, '[1]Unit _Table'!A:A)), "")</f>
        <v/>
      </c>
      <c r="O4699" t="s">
        <v>8</v>
      </c>
      <c r="S4699" t="b">
        <v>0</v>
      </c>
    </row>
    <row r="4700" spans="1:19">
      <c r="A4700" s="1">
        <v>4698</v>
      </c>
      <c r="B4700" t="s">
        <v>33</v>
      </c>
      <c r="C4700" t="s">
        <v>38</v>
      </c>
      <c r="D4700" t="s">
        <v>326</v>
      </c>
      <c r="F4700" t="s">
        <v>308</v>
      </c>
      <c r="I4700" t="e">
        <f>IF(Table13[[#This Row],[Measurement_Kind]]="number", 1000, IF(Table13[[#This Row],[Measurement_Kind]]=OR("boolean", "str"), 1, "N/A"))</f>
        <v>#VALUE!</v>
      </c>
      <c r="N4700" t="str">
        <f>_xlfn.IFNA(INDEX('[1]Unit _Table'!B:B, MATCH(H4700, '[1]Unit _Table'!A:A)), "")</f>
        <v/>
      </c>
      <c r="O4700" t="s">
        <v>8</v>
      </c>
      <c r="S4700" t="b">
        <v>0</v>
      </c>
    </row>
    <row r="4701" spans="1:19">
      <c r="A4701" s="1">
        <v>4699</v>
      </c>
      <c r="B4701" t="s">
        <v>33</v>
      </c>
      <c r="C4701" t="s">
        <v>34</v>
      </c>
      <c r="D4701" t="s">
        <v>326</v>
      </c>
      <c r="F4701" t="s">
        <v>308</v>
      </c>
      <c r="I4701" t="e">
        <f>IF(Table13[[#This Row],[Measurement_Kind]]="number", 1000, IF(Table13[[#This Row],[Measurement_Kind]]=OR("boolean", "str"), 1, "N/A"))</f>
        <v>#VALUE!</v>
      </c>
      <c r="N4701" t="str">
        <f>_xlfn.IFNA(INDEX('[1]Unit _Table'!B:B, MATCH(H4701, '[1]Unit _Table'!A:A)), "")</f>
        <v/>
      </c>
      <c r="O4701" t="s">
        <v>8</v>
      </c>
      <c r="S4701" t="b">
        <v>0</v>
      </c>
    </row>
    <row r="4702" spans="1:19">
      <c r="A4702" s="1">
        <v>4700</v>
      </c>
      <c r="B4702" t="s">
        <v>33</v>
      </c>
      <c r="C4702" t="s">
        <v>215</v>
      </c>
      <c r="D4702" t="s">
        <v>326</v>
      </c>
      <c r="F4702" t="s">
        <v>308</v>
      </c>
      <c r="I4702">
        <v>1</v>
      </c>
      <c r="M4702" t="s">
        <v>305</v>
      </c>
      <c r="N4702" t="str">
        <f>_xlfn.IFNA(INDEX('[1]Unit _Table'!B:B, MATCH(H4702, '[1]Unit _Table'!A:A)), "")</f>
        <v/>
      </c>
      <c r="O4702" t="s">
        <v>8</v>
      </c>
      <c r="S4702" t="b">
        <v>0</v>
      </c>
    </row>
    <row r="4703" spans="1:19">
      <c r="A4703" s="1">
        <v>4701</v>
      </c>
      <c r="B4703" t="s">
        <v>33</v>
      </c>
      <c r="C4703" t="s">
        <v>35</v>
      </c>
      <c r="D4703" t="s">
        <v>326</v>
      </c>
      <c r="F4703" t="s">
        <v>308</v>
      </c>
      <c r="I4703" t="e">
        <f>IF(Table13[[#This Row],[Measurement_Kind]]="number", 1000, IF(Table13[[#This Row],[Measurement_Kind]]=OR("boolean", "str"), 1, "N/A"))</f>
        <v>#VALUE!</v>
      </c>
      <c r="N4703" t="str">
        <f>_xlfn.IFNA(INDEX('[1]Unit _Table'!B:B, MATCH(H4703, '[1]Unit _Table'!A:A)), "")</f>
        <v/>
      </c>
      <c r="O4703" t="s">
        <v>8</v>
      </c>
      <c r="S4703" t="b">
        <v>0</v>
      </c>
    </row>
    <row r="4704" spans="1:19">
      <c r="A4704" s="1">
        <v>4702</v>
      </c>
      <c r="B4704" t="s">
        <v>33</v>
      </c>
      <c r="C4704" t="s">
        <v>479</v>
      </c>
      <c r="D4704" t="s">
        <v>326</v>
      </c>
      <c r="F4704" t="s">
        <v>308</v>
      </c>
      <c r="I4704" t="e">
        <f>IF(Table13[[#This Row],[Measurement_Kind]]="number", 1000, IF(Table13[[#This Row],[Measurement_Kind]]=OR("boolean", "str"), 1, "N/A"))</f>
        <v>#VALUE!</v>
      </c>
      <c r="N4704" t="str">
        <f>_xlfn.IFNA(INDEX('[1]Unit _Table'!B:B, MATCH(H4704, '[1]Unit _Table'!A:A)), "")</f>
        <v/>
      </c>
      <c r="O4704" t="s">
        <v>8</v>
      </c>
      <c r="S4704" t="b">
        <v>0</v>
      </c>
    </row>
    <row r="4705" spans="1:19">
      <c r="A4705" s="1">
        <v>4703</v>
      </c>
      <c r="B4705" t="s">
        <v>45</v>
      </c>
      <c r="C4705" t="s">
        <v>47</v>
      </c>
      <c r="D4705" t="s">
        <v>326</v>
      </c>
      <c r="F4705" t="s">
        <v>308</v>
      </c>
      <c r="I4705" t="e">
        <f>IF(Table13[[#This Row],[Measurement_Kind]]="number", 1000, IF(Table13[[#This Row],[Measurement_Kind]]=OR("boolean", "str"), 1, "N/A"))</f>
        <v>#VALUE!</v>
      </c>
      <c r="N4705" t="str">
        <f>_xlfn.IFNA(INDEX('[1]Unit _Table'!B:B, MATCH(H4705, '[1]Unit _Table'!A:A)), "")</f>
        <v/>
      </c>
      <c r="O4705" t="s">
        <v>8</v>
      </c>
      <c r="S4705" t="b">
        <v>0</v>
      </c>
    </row>
    <row r="4706" spans="1:19">
      <c r="A4706" s="1">
        <v>4704</v>
      </c>
      <c r="B4706" t="s">
        <v>45</v>
      </c>
      <c r="C4706" t="s">
        <v>48</v>
      </c>
      <c r="D4706" t="s">
        <v>326</v>
      </c>
      <c r="F4706" t="s">
        <v>308</v>
      </c>
      <c r="I4706" t="e">
        <f>IF(Table13[[#This Row],[Measurement_Kind]]="number", 1000, IF(Table13[[#This Row],[Measurement_Kind]]=OR("boolean", "str"), 1, "N/A"))</f>
        <v>#VALUE!</v>
      </c>
      <c r="N4706" t="str">
        <f>_xlfn.IFNA(INDEX('[1]Unit _Table'!B:B, MATCH(H4706, '[1]Unit _Table'!A:A)), "")</f>
        <v/>
      </c>
      <c r="O4706" t="s">
        <v>8</v>
      </c>
      <c r="S4706" t="b">
        <v>0</v>
      </c>
    </row>
    <row r="4707" spans="1:19">
      <c r="A4707" s="1">
        <v>4705</v>
      </c>
      <c r="B4707" t="s">
        <v>45</v>
      </c>
      <c r="C4707" t="s">
        <v>49</v>
      </c>
      <c r="D4707" t="s">
        <v>326</v>
      </c>
      <c r="F4707" t="s">
        <v>308</v>
      </c>
      <c r="I4707" t="e">
        <f>IF(Table13[[#This Row],[Measurement_Kind]]="number", 1000, IF(Table13[[#This Row],[Measurement_Kind]]=OR("boolean", "str"), 1, "N/A"))</f>
        <v>#VALUE!</v>
      </c>
      <c r="N4707" t="str">
        <f>_xlfn.IFNA(INDEX('[1]Unit _Table'!B:B, MATCH(H4707, '[1]Unit _Table'!A:A)), "")</f>
        <v/>
      </c>
      <c r="O4707" t="s">
        <v>8</v>
      </c>
      <c r="S4707" t="b">
        <v>0</v>
      </c>
    </row>
    <row r="4708" spans="1:19">
      <c r="A4708" s="1">
        <v>4706</v>
      </c>
      <c r="B4708" t="s">
        <v>45</v>
      </c>
      <c r="C4708" t="s">
        <v>50</v>
      </c>
      <c r="D4708" t="s">
        <v>326</v>
      </c>
      <c r="F4708" t="s">
        <v>308</v>
      </c>
      <c r="I4708" t="e">
        <f>IF(Table13[[#This Row],[Measurement_Kind]]="number", 1000, IF(Table13[[#This Row],[Measurement_Kind]]=OR("boolean", "str"), 1, "N/A"))</f>
        <v>#VALUE!</v>
      </c>
      <c r="N4708" t="str">
        <f>_xlfn.IFNA(INDEX('[1]Unit _Table'!B:B, MATCH(H4708, '[1]Unit _Table'!A:A)), "")</f>
        <v/>
      </c>
      <c r="O4708" t="s">
        <v>8</v>
      </c>
      <c r="S4708" t="b">
        <v>0</v>
      </c>
    </row>
    <row r="4709" spans="1:19">
      <c r="A4709" s="1">
        <v>4707</v>
      </c>
      <c r="B4709" t="s">
        <v>45</v>
      </c>
      <c r="C4709" t="s">
        <v>52</v>
      </c>
      <c r="D4709" t="s">
        <v>326</v>
      </c>
      <c r="F4709" t="s">
        <v>308</v>
      </c>
      <c r="I4709" t="e">
        <f>IF(Table13[[#This Row],[Measurement_Kind]]="number", 1000, IF(Table13[[#This Row],[Measurement_Kind]]=OR("boolean", "str"), 1, "N/A"))</f>
        <v>#VALUE!</v>
      </c>
      <c r="N4709" t="str">
        <f>_xlfn.IFNA(INDEX('[1]Unit _Table'!B:B, MATCH(H4709, '[1]Unit _Table'!A:A)), "")</f>
        <v/>
      </c>
      <c r="O4709" t="s">
        <v>8</v>
      </c>
      <c r="S4709" t="b">
        <v>0</v>
      </c>
    </row>
    <row r="4710" spans="1:19">
      <c r="A4710" s="1">
        <v>4708</v>
      </c>
      <c r="B4710" t="s">
        <v>45</v>
      </c>
      <c r="C4710" t="s">
        <v>53</v>
      </c>
      <c r="D4710" t="s">
        <v>326</v>
      </c>
      <c r="F4710" t="s">
        <v>308</v>
      </c>
      <c r="I4710" t="e">
        <f>IF(Table13[[#This Row],[Measurement_Kind]]="number", 1000, IF(Table13[[#This Row],[Measurement_Kind]]=OR("boolean", "str"), 1, "N/A"))</f>
        <v>#VALUE!</v>
      </c>
      <c r="N4710" t="str">
        <f>_xlfn.IFNA(INDEX('[1]Unit _Table'!B:B, MATCH(H4710, '[1]Unit _Table'!A:A)), "")</f>
        <v/>
      </c>
      <c r="O4710" t="s">
        <v>8</v>
      </c>
      <c r="S4710" t="b">
        <v>0</v>
      </c>
    </row>
    <row r="4711" spans="1:19">
      <c r="A4711" s="1">
        <v>4709</v>
      </c>
      <c r="B4711" t="s">
        <v>45</v>
      </c>
      <c r="C4711" t="s">
        <v>54</v>
      </c>
      <c r="D4711" t="s">
        <v>326</v>
      </c>
      <c r="F4711" t="s">
        <v>308</v>
      </c>
      <c r="I4711" t="e">
        <f>IF(Table13[[#This Row],[Measurement_Kind]]="number", 1000, IF(Table13[[#This Row],[Measurement_Kind]]=OR("boolean", "str"), 1, "N/A"))</f>
        <v>#VALUE!</v>
      </c>
      <c r="N4711" t="str">
        <f>_xlfn.IFNA(INDEX('[1]Unit _Table'!B:B, MATCH(H4711, '[1]Unit _Table'!A:A)), "")</f>
        <v/>
      </c>
      <c r="O4711" t="s">
        <v>8</v>
      </c>
      <c r="S4711" t="b">
        <v>0</v>
      </c>
    </row>
    <row r="4712" spans="1:19">
      <c r="A4712" s="1">
        <v>4710</v>
      </c>
      <c r="B4712" t="s">
        <v>45</v>
      </c>
      <c r="C4712" t="s">
        <v>55</v>
      </c>
      <c r="D4712" t="s">
        <v>326</v>
      </c>
      <c r="F4712" t="s">
        <v>308</v>
      </c>
      <c r="I4712" t="e">
        <f>IF(Table13[[#This Row],[Measurement_Kind]]="number", 1000, IF(Table13[[#This Row],[Measurement_Kind]]=OR("boolean", "str"), 1, "N/A"))</f>
        <v>#VALUE!</v>
      </c>
      <c r="N4712" t="str">
        <f>_xlfn.IFNA(INDEX('[1]Unit _Table'!B:B, MATCH(H4712, '[1]Unit _Table'!A:A)), "")</f>
        <v/>
      </c>
      <c r="O4712" t="s">
        <v>8</v>
      </c>
      <c r="S4712" t="b">
        <v>0</v>
      </c>
    </row>
    <row r="4713" spans="1:19">
      <c r="A4713" s="1">
        <v>4711</v>
      </c>
      <c r="B4713" t="s">
        <v>45</v>
      </c>
      <c r="C4713" t="s">
        <v>56</v>
      </c>
      <c r="D4713" t="s">
        <v>326</v>
      </c>
      <c r="F4713" t="s">
        <v>308</v>
      </c>
      <c r="I4713" t="e">
        <f>IF(Table13[[#This Row],[Measurement_Kind]]="number", 1000, IF(Table13[[#This Row],[Measurement_Kind]]=OR("boolean", "str"), 1, "N/A"))</f>
        <v>#VALUE!</v>
      </c>
      <c r="N4713" t="str">
        <f>_xlfn.IFNA(INDEX('[1]Unit _Table'!B:B, MATCH(H4713, '[1]Unit _Table'!A:A)), "")</f>
        <v/>
      </c>
      <c r="O4713" t="s">
        <v>8</v>
      </c>
      <c r="S4713" t="b">
        <v>0</v>
      </c>
    </row>
    <row r="4714" spans="1:19">
      <c r="A4714" s="1">
        <v>4712</v>
      </c>
      <c r="B4714" t="s">
        <v>45</v>
      </c>
      <c r="C4714" t="s">
        <v>57</v>
      </c>
      <c r="D4714" t="s">
        <v>326</v>
      </c>
      <c r="F4714" t="s">
        <v>308</v>
      </c>
      <c r="I4714" t="e">
        <f>IF(Table13[[#This Row],[Measurement_Kind]]="number", 1000, IF(Table13[[#This Row],[Measurement_Kind]]=OR("boolean", "str"), 1, "N/A"))</f>
        <v>#VALUE!</v>
      </c>
      <c r="N4714" t="str">
        <f>_xlfn.IFNA(INDEX('[1]Unit _Table'!B:B, MATCH(H4714, '[1]Unit _Table'!A:A)), "")</f>
        <v/>
      </c>
      <c r="O4714" t="s">
        <v>8</v>
      </c>
      <c r="S4714" t="b">
        <v>0</v>
      </c>
    </row>
    <row r="4715" spans="1:19">
      <c r="A4715" s="1">
        <v>4713</v>
      </c>
      <c r="B4715" t="s">
        <v>45</v>
      </c>
      <c r="C4715" t="s">
        <v>58</v>
      </c>
      <c r="D4715" t="s">
        <v>326</v>
      </c>
      <c r="F4715" t="s">
        <v>308</v>
      </c>
      <c r="I4715" t="e">
        <f>IF(Table13[[#This Row],[Measurement_Kind]]="number", 1000, IF(Table13[[#This Row],[Measurement_Kind]]=OR("boolean", "str"), 1, "N/A"))</f>
        <v>#VALUE!</v>
      </c>
      <c r="N4715" t="str">
        <f>_xlfn.IFNA(INDEX('[1]Unit _Table'!B:B, MATCH(H4715, '[1]Unit _Table'!A:A)), "")</f>
        <v/>
      </c>
      <c r="O4715" t="s">
        <v>8</v>
      </c>
      <c r="S4715" t="b">
        <v>0</v>
      </c>
    </row>
    <row r="4716" spans="1:19">
      <c r="A4716" s="1">
        <v>4714</v>
      </c>
      <c r="B4716" t="s">
        <v>45</v>
      </c>
      <c r="C4716" t="s">
        <v>59</v>
      </c>
      <c r="D4716" t="s">
        <v>326</v>
      </c>
      <c r="F4716" t="s">
        <v>308</v>
      </c>
      <c r="I4716" t="e">
        <f>IF(Table13[[#This Row],[Measurement_Kind]]="number", 1000, IF(Table13[[#This Row],[Measurement_Kind]]=OR("boolean", "str"), 1, "N/A"))</f>
        <v>#VALUE!</v>
      </c>
      <c r="N4716" t="str">
        <f>_xlfn.IFNA(INDEX('[1]Unit _Table'!B:B, MATCH(H4716, '[1]Unit _Table'!A:A)), "")</f>
        <v/>
      </c>
      <c r="O4716" t="s">
        <v>8</v>
      </c>
      <c r="S4716" t="b">
        <v>0</v>
      </c>
    </row>
    <row r="4717" spans="1:19">
      <c r="A4717" s="1">
        <v>4715</v>
      </c>
      <c r="B4717" t="s">
        <v>45</v>
      </c>
      <c r="C4717" t="s">
        <v>60</v>
      </c>
      <c r="D4717" t="s">
        <v>326</v>
      </c>
      <c r="F4717" t="s">
        <v>308</v>
      </c>
      <c r="I4717" t="e">
        <f>IF(Table13[[#This Row],[Measurement_Kind]]="number", 1000, IF(Table13[[#This Row],[Measurement_Kind]]=OR("boolean", "str"), 1, "N/A"))</f>
        <v>#VALUE!</v>
      </c>
      <c r="N4717" t="str">
        <f>_xlfn.IFNA(INDEX('[1]Unit _Table'!B:B, MATCH(H4717, '[1]Unit _Table'!A:A)), "")</f>
        <v/>
      </c>
      <c r="O4717" t="s">
        <v>8</v>
      </c>
      <c r="S4717" t="b">
        <v>0</v>
      </c>
    </row>
    <row r="4718" spans="1:19">
      <c r="A4718" s="1">
        <v>4716</v>
      </c>
      <c r="B4718" t="s">
        <v>45</v>
      </c>
      <c r="C4718" t="s">
        <v>120</v>
      </c>
      <c r="D4718" t="s">
        <v>326</v>
      </c>
      <c r="F4718" t="s">
        <v>308</v>
      </c>
      <c r="I4718" t="e">
        <f>IF(Table13[[#This Row],[Measurement_Kind]]="number", 1000, IF(Table13[[#This Row],[Measurement_Kind]]=OR("boolean", "str"), 1, "N/A"))</f>
        <v>#VALUE!</v>
      </c>
      <c r="N4718" t="str">
        <f>_xlfn.IFNA(INDEX('[1]Unit _Table'!B:B, MATCH(H4718, '[1]Unit _Table'!A:A)), "")</f>
        <v/>
      </c>
      <c r="O4718" t="s">
        <v>8</v>
      </c>
      <c r="S4718" t="b">
        <v>0</v>
      </c>
    </row>
    <row r="4719" spans="1:19">
      <c r="A4719" s="1">
        <v>4717</v>
      </c>
      <c r="B4719" t="s">
        <v>45</v>
      </c>
      <c r="C4719" t="s">
        <v>61</v>
      </c>
      <c r="D4719" t="s">
        <v>326</v>
      </c>
      <c r="F4719" t="s">
        <v>308</v>
      </c>
      <c r="I4719" t="e">
        <f>IF(Table13[[#This Row],[Measurement_Kind]]="number", 1000, IF(Table13[[#This Row],[Measurement_Kind]]=OR("boolean", "str"), 1, "N/A"))</f>
        <v>#VALUE!</v>
      </c>
      <c r="N4719" t="str">
        <f>_xlfn.IFNA(INDEX('[1]Unit _Table'!B:B, MATCH(H4719, '[1]Unit _Table'!A:A)), "")</f>
        <v/>
      </c>
      <c r="O4719" t="s">
        <v>8</v>
      </c>
      <c r="S4719" t="b">
        <v>0</v>
      </c>
    </row>
    <row r="4720" spans="1:19">
      <c r="A4720" s="1">
        <v>4718</v>
      </c>
      <c r="B4720" t="s">
        <v>45</v>
      </c>
      <c r="C4720" t="s">
        <v>62</v>
      </c>
      <c r="D4720" t="s">
        <v>326</v>
      </c>
      <c r="F4720" t="s">
        <v>308</v>
      </c>
      <c r="I4720" t="e">
        <f>IF(Table13[[#This Row],[Measurement_Kind]]="number", 1000, IF(Table13[[#This Row],[Measurement_Kind]]=OR("boolean", "str"), 1, "N/A"))</f>
        <v>#VALUE!</v>
      </c>
      <c r="N4720" t="str">
        <f>_xlfn.IFNA(INDEX('[1]Unit _Table'!B:B, MATCH(H4720, '[1]Unit _Table'!A:A)), "")</f>
        <v/>
      </c>
      <c r="O4720" t="s">
        <v>8</v>
      </c>
      <c r="S4720" t="b">
        <v>0</v>
      </c>
    </row>
    <row r="4721" spans="1:19">
      <c r="A4721" s="1">
        <v>4719</v>
      </c>
      <c r="B4721" t="s">
        <v>45</v>
      </c>
      <c r="C4721" t="s">
        <v>63</v>
      </c>
      <c r="D4721" t="s">
        <v>326</v>
      </c>
      <c r="F4721" t="s">
        <v>308</v>
      </c>
      <c r="I4721">
        <v>1</v>
      </c>
      <c r="L4721" t="s">
        <v>541</v>
      </c>
      <c r="M4721" t="s">
        <v>298</v>
      </c>
      <c r="N4721" t="str">
        <f>_xlfn.IFNA(INDEX('[1]Unit _Table'!B:B, MATCH(H4721, '[1]Unit _Table'!A:A)), "")</f>
        <v/>
      </c>
      <c r="O4721" t="s">
        <v>8</v>
      </c>
      <c r="S4721" t="b">
        <v>0</v>
      </c>
    </row>
    <row r="4722" spans="1:19">
      <c r="A4722" s="1">
        <v>4720</v>
      </c>
      <c r="B4722" t="s">
        <v>45</v>
      </c>
      <c r="C4722" t="s">
        <v>65</v>
      </c>
      <c r="D4722" t="s">
        <v>326</v>
      </c>
      <c r="F4722" t="s">
        <v>308</v>
      </c>
      <c r="I4722" t="e">
        <f>IF(Table13[[#This Row],[Measurement_Kind]]="number", 1000, IF(Table13[[#This Row],[Measurement_Kind]]=OR("boolean", "str"), 1, "N/A"))</f>
        <v>#VALUE!</v>
      </c>
      <c r="N4722" t="str">
        <f>_xlfn.IFNA(INDEX('[1]Unit _Table'!B:B, MATCH(H4722, '[1]Unit _Table'!A:A)), "")</f>
        <v/>
      </c>
      <c r="O4722" t="s">
        <v>8</v>
      </c>
      <c r="S4722" t="b">
        <v>0</v>
      </c>
    </row>
    <row r="4723" spans="1:19">
      <c r="A4723" s="1">
        <v>4721</v>
      </c>
      <c r="B4723" t="s">
        <v>45</v>
      </c>
      <c r="C4723" t="s">
        <v>66</v>
      </c>
      <c r="D4723" t="s">
        <v>326</v>
      </c>
      <c r="F4723" t="s">
        <v>308</v>
      </c>
      <c r="I4723" t="e">
        <f>IF(Table13[[#This Row],[Measurement_Kind]]="number", 1000, IF(Table13[[#This Row],[Measurement_Kind]]=OR("boolean", "str"), 1, "N/A"))</f>
        <v>#VALUE!</v>
      </c>
      <c r="N4723" t="str">
        <f>_xlfn.IFNA(INDEX('[1]Unit _Table'!B:B, MATCH(H4723, '[1]Unit _Table'!A:A)), "")</f>
        <v/>
      </c>
      <c r="O4723" t="s">
        <v>8</v>
      </c>
      <c r="S4723" t="b">
        <v>0</v>
      </c>
    </row>
    <row r="4724" spans="1:19">
      <c r="A4724" s="1">
        <v>4722</v>
      </c>
      <c r="B4724" t="s">
        <v>45</v>
      </c>
      <c r="C4724" t="s">
        <v>67</v>
      </c>
      <c r="D4724" t="s">
        <v>326</v>
      </c>
      <c r="F4724" t="s">
        <v>308</v>
      </c>
      <c r="I4724" t="e">
        <f>IF(Table13[[#This Row],[Measurement_Kind]]="number", 1000, IF(Table13[[#This Row],[Measurement_Kind]]=OR("boolean", "str"), 1, "N/A"))</f>
        <v>#VALUE!</v>
      </c>
      <c r="N4724" t="str">
        <f>_xlfn.IFNA(INDEX('[1]Unit _Table'!B:B, MATCH(H4724, '[1]Unit _Table'!A:A)), "")</f>
        <v/>
      </c>
      <c r="O4724" t="s">
        <v>8</v>
      </c>
      <c r="S4724" t="b">
        <v>0</v>
      </c>
    </row>
    <row r="4725" spans="1:19">
      <c r="A4725" s="1">
        <v>4723</v>
      </c>
      <c r="B4725" t="s">
        <v>45</v>
      </c>
      <c r="C4725" t="s">
        <v>68</v>
      </c>
      <c r="D4725" t="s">
        <v>326</v>
      </c>
      <c r="F4725" t="s">
        <v>308</v>
      </c>
      <c r="I4725" t="e">
        <f>IF(Table13[[#This Row],[Measurement_Kind]]="number", 1000, IF(Table13[[#This Row],[Measurement_Kind]]=OR("boolean", "str"), 1, "N/A"))</f>
        <v>#VALUE!</v>
      </c>
      <c r="N4725" t="str">
        <f>_xlfn.IFNA(INDEX('[1]Unit _Table'!B:B, MATCH(H4725, '[1]Unit _Table'!A:A)), "")</f>
        <v/>
      </c>
      <c r="O4725" t="s">
        <v>8</v>
      </c>
      <c r="S4725" t="b">
        <v>0</v>
      </c>
    </row>
    <row r="4726" spans="1:19">
      <c r="A4726" s="1">
        <v>4724</v>
      </c>
      <c r="B4726" t="s">
        <v>45</v>
      </c>
      <c r="C4726" t="s">
        <v>70</v>
      </c>
      <c r="D4726" t="s">
        <v>326</v>
      </c>
      <c r="F4726" t="s">
        <v>308</v>
      </c>
      <c r="I4726" t="e">
        <f>IF(Table13[[#This Row],[Measurement_Kind]]="number", 1000, IF(Table13[[#This Row],[Measurement_Kind]]=OR("boolean", "str"), 1, "N/A"))</f>
        <v>#VALUE!</v>
      </c>
      <c r="N4726" t="str">
        <f>_xlfn.IFNA(INDEX('[1]Unit _Table'!B:B, MATCH(H4726, '[1]Unit _Table'!A:A)), "")</f>
        <v/>
      </c>
      <c r="O4726" t="s">
        <v>8</v>
      </c>
      <c r="S4726" t="b">
        <v>0</v>
      </c>
    </row>
    <row r="4727" spans="1:19">
      <c r="A4727" s="1">
        <v>4725</v>
      </c>
      <c r="B4727" t="s">
        <v>45</v>
      </c>
      <c r="C4727" t="s">
        <v>71</v>
      </c>
      <c r="D4727" t="s">
        <v>326</v>
      </c>
      <c r="F4727" t="s">
        <v>308</v>
      </c>
      <c r="I4727" t="e">
        <f>IF(Table13[[#This Row],[Measurement_Kind]]="number", 1000, IF(Table13[[#This Row],[Measurement_Kind]]=OR("boolean", "str"), 1, "N/A"))</f>
        <v>#VALUE!</v>
      </c>
      <c r="N4727" t="str">
        <f>_xlfn.IFNA(INDEX('[1]Unit _Table'!B:B, MATCH(H4727, '[1]Unit _Table'!A:A)), "")</f>
        <v/>
      </c>
      <c r="O4727" t="s">
        <v>8</v>
      </c>
      <c r="S4727" t="b">
        <v>0</v>
      </c>
    </row>
    <row r="4728" spans="1:19">
      <c r="A4728" s="1">
        <v>4726</v>
      </c>
      <c r="B4728" t="s">
        <v>45</v>
      </c>
      <c r="C4728" t="s">
        <v>72</v>
      </c>
      <c r="D4728" t="s">
        <v>326</v>
      </c>
      <c r="F4728" t="s">
        <v>308</v>
      </c>
      <c r="I4728" t="e">
        <f>IF(Table13[[#This Row],[Measurement_Kind]]="number", 1000, IF(Table13[[#This Row],[Measurement_Kind]]=OR("boolean", "str"), 1, "N/A"))</f>
        <v>#VALUE!</v>
      </c>
      <c r="N4728" t="str">
        <f>_xlfn.IFNA(INDEX('[1]Unit _Table'!B:B, MATCH(H4728, '[1]Unit _Table'!A:A)), "")</f>
        <v/>
      </c>
      <c r="O4728" t="s">
        <v>8</v>
      </c>
      <c r="S4728" t="b">
        <v>0</v>
      </c>
    </row>
    <row r="4729" spans="1:19">
      <c r="A4729" s="1">
        <v>4727</v>
      </c>
      <c r="B4729" t="s">
        <v>45</v>
      </c>
      <c r="C4729" t="s">
        <v>121</v>
      </c>
      <c r="D4729" t="s">
        <v>326</v>
      </c>
      <c r="F4729" t="s">
        <v>308</v>
      </c>
      <c r="I4729" t="e">
        <f>IF(Table13[[#This Row],[Measurement_Kind]]="number", 1000, IF(Table13[[#This Row],[Measurement_Kind]]=OR("boolean", "str"), 1, "N/A"))</f>
        <v>#VALUE!</v>
      </c>
      <c r="N4729" t="str">
        <f>_xlfn.IFNA(INDEX('[1]Unit _Table'!B:B, MATCH(H4729, '[1]Unit _Table'!A:A)), "")</f>
        <v/>
      </c>
      <c r="O4729" t="s">
        <v>8</v>
      </c>
      <c r="S4729" t="b">
        <v>0</v>
      </c>
    </row>
    <row r="4730" spans="1:19">
      <c r="A4730" s="1">
        <v>4728</v>
      </c>
      <c r="B4730" t="s">
        <v>45</v>
      </c>
      <c r="C4730" t="s">
        <v>74</v>
      </c>
      <c r="D4730" t="s">
        <v>326</v>
      </c>
      <c r="F4730" t="s">
        <v>308</v>
      </c>
      <c r="I4730" t="e">
        <f>IF(Table13[[#This Row],[Measurement_Kind]]="number", 1000, IF(Table13[[#This Row],[Measurement_Kind]]=OR("boolean", "str"), 1, "N/A"))</f>
        <v>#VALUE!</v>
      </c>
      <c r="N4730" t="str">
        <f>_xlfn.IFNA(INDEX('[1]Unit _Table'!B:B, MATCH(H4730, '[1]Unit _Table'!A:A)), "")</f>
        <v/>
      </c>
      <c r="O4730" t="s">
        <v>8</v>
      </c>
      <c r="S4730" t="b">
        <v>0</v>
      </c>
    </row>
    <row r="4731" spans="1:19">
      <c r="A4731" s="1">
        <v>4729</v>
      </c>
      <c r="B4731" t="s">
        <v>45</v>
      </c>
      <c r="C4731" t="s">
        <v>75</v>
      </c>
      <c r="D4731" t="s">
        <v>326</v>
      </c>
      <c r="F4731" t="s">
        <v>308</v>
      </c>
      <c r="I4731" t="e">
        <f>IF(Table13[[#This Row],[Measurement_Kind]]="number", 1000, IF(Table13[[#This Row],[Measurement_Kind]]=OR("boolean", "str"), 1, "N/A"))</f>
        <v>#VALUE!</v>
      </c>
      <c r="N4731" t="str">
        <f>_xlfn.IFNA(INDEX('[1]Unit _Table'!B:B, MATCH(H4731, '[1]Unit _Table'!A:A)), "")</f>
        <v/>
      </c>
      <c r="O4731" t="s">
        <v>8</v>
      </c>
      <c r="S4731" t="b">
        <v>0</v>
      </c>
    </row>
    <row r="4732" spans="1:19">
      <c r="A4732" s="1">
        <v>4730</v>
      </c>
      <c r="B4732" t="s">
        <v>45</v>
      </c>
      <c r="C4732" t="s">
        <v>77</v>
      </c>
      <c r="D4732" t="s">
        <v>326</v>
      </c>
      <c r="F4732" t="s">
        <v>308</v>
      </c>
      <c r="I4732" t="e">
        <f>IF(Table13[[#This Row],[Measurement_Kind]]="number", 1000, IF(Table13[[#This Row],[Measurement_Kind]]=OR("boolean", "str"), 1, "N/A"))</f>
        <v>#VALUE!</v>
      </c>
      <c r="N4732" t="str">
        <f>_xlfn.IFNA(INDEX('[1]Unit _Table'!B:B, MATCH(H4732, '[1]Unit _Table'!A:A)), "")</f>
        <v/>
      </c>
      <c r="O4732" t="s">
        <v>8</v>
      </c>
      <c r="S4732" t="b">
        <v>0</v>
      </c>
    </row>
    <row r="4733" spans="1:19">
      <c r="A4733" s="1">
        <v>4731</v>
      </c>
      <c r="B4733" t="s">
        <v>45</v>
      </c>
      <c r="C4733" t="s">
        <v>78</v>
      </c>
      <c r="D4733" t="s">
        <v>326</v>
      </c>
      <c r="F4733" t="s">
        <v>308</v>
      </c>
      <c r="I4733" t="e">
        <f>IF(Table13[[#This Row],[Measurement_Kind]]="number", 1000, IF(Table13[[#This Row],[Measurement_Kind]]=OR("boolean", "str"), 1, "N/A"))</f>
        <v>#VALUE!</v>
      </c>
      <c r="N4733" t="str">
        <f>_xlfn.IFNA(INDEX('[1]Unit _Table'!B:B, MATCH(H4733, '[1]Unit _Table'!A:A)), "")</f>
        <v/>
      </c>
      <c r="O4733" t="s">
        <v>8</v>
      </c>
      <c r="S4733" t="b">
        <v>0</v>
      </c>
    </row>
    <row r="4734" spans="1:19">
      <c r="A4734" s="1">
        <v>4732</v>
      </c>
      <c r="B4734" t="s">
        <v>45</v>
      </c>
      <c r="C4734" t="s">
        <v>79</v>
      </c>
      <c r="D4734" t="s">
        <v>326</v>
      </c>
      <c r="F4734" t="s">
        <v>308</v>
      </c>
      <c r="I4734" t="e">
        <f>IF(Table13[[#This Row],[Measurement_Kind]]="number", 1000, IF(Table13[[#This Row],[Measurement_Kind]]=OR("boolean", "str"), 1, "N/A"))</f>
        <v>#VALUE!</v>
      </c>
      <c r="N4734" t="str">
        <f>_xlfn.IFNA(INDEX('[1]Unit _Table'!B:B, MATCH(H4734, '[1]Unit _Table'!A:A)), "")</f>
        <v/>
      </c>
      <c r="O4734" t="s">
        <v>8</v>
      </c>
      <c r="S4734" t="b">
        <v>0</v>
      </c>
    </row>
    <row r="4735" spans="1:19">
      <c r="A4735" s="1">
        <v>4733</v>
      </c>
      <c r="B4735" t="s">
        <v>45</v>
      </c>
      <c r="C4735" t="s">
        <v>80</v>
      </c>
      <c r="D4735" t="s">
        <v>326</v>
      </c>
      <c r="F4735" t="s">
        <v>308</v>
      </c>
      <c r="I4735" t="e">
        <f>IF(Table13[[#This Row],[Measurement_Kind]]="number", 1000, IF(Table13[[#This Row],[Measurement_Kind]]=OR("boolean", "str"), 1, "N/A"))</f>
        <v>#VALUE!</v>
      </c>
      <c r="N4735" t="str">
        <f>_xlfn.IFNA(INDEX('[1]Unit _Table'!B:B, MATCH(H4735, '[1]Unit _Table'!A:A)), "")</f>
        <v/>
      </c>
      <c r="O4735" t="s">
        <v>8</v>
      </c>
      <c r="S4735" t="b">
        <v>0</v>
      </c>
    </row>
    <row r="4736" spans="1:19">
      <c r="A4736" s="1">
        <v>4734</v>
      </c>
      <c r="B4736" t="s">
        <v>45</v>
      </c>
      <c r="C4736" t="s">
        <v>89</v>
      </c>
      <c r="D4736" t="s">
        <v>326</v>
      </c>
      <c r="F4736" t="s">
        <v>308</v>
      </c>
      <c r="I4736" t="e">
        <f>IF(Table13[[#This Row],[Measurement_Kind]]="number", 1000, IF(Table13[[#This Row],[Measurement_Kind]]=OR("boolean", "str"), 1, "N/A"))</f>
        <v>#VALUE!</v>
      </c>
      <c r="N4736" t="str">
        <f>_xlfn.IFNA(INDEX('[1]Unit _Table'!B:B, MATCH(H4736, '[1]Unit _Table'!A:A)), "")</f>
        <v/>
      </c>
      <c r="O4736" t="s">
        <v>8</v>
      </c>
      <c r="S4736" t="b">
        <v>0</v>
      </c>
    </row>
    <row r="4737" spans="1:19">
      <c r="A4737" s="1">
        <v>4735</v>
      </c>
      <c r="B4737" t="s">
        <v>45</v>
      </c>
      <c r="C4737" t="s">
        <v>90</v>
      </c>
      <c r="D4737" t="s">
        <v>326</v>
      </c>
      <c r="F4737" t="s">
        <v>308</v>
      </c>
      <c r="I4737" t="e">
        <f>IF(Table13[[#This Row],[Measurement_Kind]]="number", 1000, IF(Table13[[#This Row],[Measurement_Kind]]=OR("boolean", "str"), 1, "N/A"))</f>
        <v>#VALUE!</v>
      </c>
      <c r="N4737" t="str">
        <f>_xlfn.IFNA(INDEX('[1]Unit _Table'!B:B, MATCH(H4737, '[1]Unit _Table'!A:A)), "")</f>
        <v/>
      </c>
      <c r="O4737" t="s">
        <v>8</v>
      </c>
      <c r="S4737" t="b">
        <v>0</v>
      </c>
    </row>
    <row r="4738" spans="1:19">
      <c r="A4738" s="1">
        <v>4736</v>
      </c>
      <c r="B4738" t="s">
        <v>45</v>
      </c>
      <c r="C4738" t="s">
        <v>91</v>
      </c>
      <c r="D4738" t="s">
        <v>326</v>
      </c>
      <c r="F4738" t="s">
        <v>308</v>
      </c>
      <c r="I4738" t="e">
        <f>IF(Table13[[#This Row],[Measurement_Kind]]="number", 1000, IF(Table13[[#This Row],[Measurement_Kind]]=OR("boolean", "str"), 1, "N/A"))</f>
        <v>#VALUE!</v>
      </c>
      <c r="N4738" t="str">
        <f>_xlfn.IFNA(INDEX('[1]Unit _Table'!B:B, MATCH(H4738, '[1]Unit _Table'!A:A)), "")</f>
        <v/>
      </c>
      <c r="O4738" t="s">
        <v>8</v>
      </c>
      <c r="S4738" t="b">
        <v>0</v>
      </c>
    </row>
    <row r="4739" spans="1:19">
      <c r="A4739" s="1">
        <v>4737</v>
      </c>
      <c r="B4739" t="s">
        <v>45</v>
      </c>
      <c r="C4739" t="s">
        <v>92</v>
      </c>
      <c r="D4739" t="s">
        <v>326</v>
      </c>
      <c r="F4739" t="s">
        <v>308</v>
      </c>
      <c r="I4739" t="e">
        <f>IF(Table13[[#This Row],[Measurement_Kind]]="number", 1000, IF(Table13[[#This Row],[Measurement_Kind]]=OR("boolean", "str"), 1, "N/A"))</f>
        <v>#VALUE!</v>
      </c>
      <c r="N4739" t="str">
        <f>_xlfn.IFNA(INDEX('[1]Unit _Table'!B:B, MATCH(H4739, '[1]Unit _Table'!A:A)), "")</f>
        <v/>
      </c>
      <c r="O4739" t="s">
        <v>8</v>
      </c>
      <c r="S4739" t="b">
        <v>0</v>
      </c>
    </row>
    <row r="4740" spans="1:19">
      <c r="A4740" s="1">
        <v>4738</v>
      </c>
      <c r="B4740" t="s">
        <v>21</v>
      </c>
      <c r="C4740" t="s">
        <v>174</v>
      </c>
      <c r="D4740" t="s">
        <v>325</v>
      </c>
      <c r="E4740" t="s">
        <v>468</v>
      </c>
      <c r="F4740" t="s">
        <v>467</v>
      </c>
      <c r="H4740" t="s">
        <v>383</v>
      </c>
      <c r="I4740">
        <v>1000</v>
      </c>
      <c r="K4740" t="s">
        <v>425</v>
      </c>
      <c r="L4740" t="s">
        <v>423</v>
      </c>
      <c r="M4740" t="s">
        <v>380</v>
      </c>
      <c r="N4740" t="str">
        <f>_xlfn.IFNA(INDEX('[1]Unit _Table'!B:B, MATCH(H4740, '[1]Unit _Table'!$A$1:$A$1000)), "")</f>
        <v>fahrenheit</v>
      </c>
      <c r="O4740" t="s">
        <v>8</v>
      </c>
      <c r="S4740" t="b">
        <v>1</v>
      </c>
    </row>
    <row r="4741" spans="1:19">
      <c r="A4741" s="1">
        <v>4739</v>
      </c>
      <c r="B4741" t="s">
        <v>21</v>
      </c>
      <c r="C4741" t="s">
        <v>175</v>
      </c>
      <c r="D4741" t="s">
        <v>325</v>
      </c>
      <c r="E4741" t="s">
        <v>468</v>
      </c>
      <c r="F4741" t="s">
        <v>467</v>
      </c>
      <c r="H4741" t="s">
        <v>383</v>
      </c>
      <c r="I4741">
        <v>1000</v>
      </c>
      <c r="K4741" t="s">
        <v>418</v>
      </c>
      <c r="L4741" t="s">
        <v>423</v>
      </c>
      <c r="M4741" t="s">
        <v>380</v>
      </c>
      <c r="N4741" t="str">
        <f>_xlfn.IFNA(INDEX('[1]Unit _Table'!B:B, MATCH(H4741, '[1]Unit _Table'!$A$1:$A$1000)), "")</f>
        <v>fahrenheit</v>
      </c>
      <c r="O4741" t="s">
        <v>8</v>
      </c>
      <c r="S4741" t="b">
        <v>1</v>
      </c>
    </row>
    <row r="4742" spans="1:19">
      <c r="A4742" s="1">
        <v>4740</v>
      </c>
      <c r="B4742" t="s">
        <v>21</v>
      </c>
      <c r="C4742" t="s">
        <v>176</v>
      </c>
      <c r="D4742" t="s">
        <v>325</v>
      </c>
      <c r="E4742" t="s">
        <v>468</v>
      </c>
      <c r="F4742" t="s">
        <v>467</v>
      </c>
      <c r="H4742" t="s">
        <v>383</v>
      </c>
      <c r="I4742">
        <v>1000</v>
      </c>
      <c r="K4742" t="s">
        <v>426</v>
      </c>
      <c r="L4742" t="s">
        <v>306</v>
      </c>
      <c r="M4742" t="s">
        <v>380</v>
      </c>
      <c r="N4742" t="str">
        <f>_xlfn.IFNA(INDEX('[1]Unit _Table'!B:B, MATCH(H4742, '[1]Unit _Table'!$A$1:$A$1000)), "")</f>
        <v>fahrenheit</v>
      </c>
      <c r="O4742" t="s">
        <v>8</v>
      </c>
      <c r="S4742" t="b">
        <v>1</v>
      </c>
    </row>
    <row r="4743" spans="1:19">
      <c r="A4743" s="1">
        <v>4741</v>
      </c>
      <c r="B4743" t="s">
        <v>21</v>
      </c>
      <c r="C4743" t="s">
        <v>177</v>
      </c>
      <c r="D4743" t="s">
        <v>325</v>
      </c>
      <c r="E4743" t="s">
        <v>468</v>
      </c>
      <c r="F4743" t="s">
        <v>467</v>
      </c>
      <c r="I4743">
        <v>1000</v>
      </c>
      <c r="K4743" t="s">
        <v>448</v>
      </c>
      <c r="L4743" t="s">
        <v>306</v>
      </c>
      <c r="M4743" t="s">
        <v>380</v>
      </c>
      <c r="N4743" t="str">
        <f>_xlfn.IFNA(INDEX('[1]Unit _Table'!B:B, MATCH(H4743, '[1]Unit _Table'!A830:A1829)), "")</f>
        <v/>
      </c>
      <c r="O4743" t="s">
        <v>8</v>
      </c>
      <c r="S4743" t="b">
        <v>1</v>
      </c>
    </row>
    <row r="4744" spans="1:19">
      <c r="A4744" s="1">
        <v>4742</v>
      </c>
      <c r="B4744" t="s">
        <v>21</v>
      </c>
      <c r="C4744" t="s">
        <v>178</v>
      </c>
      <c r="D4744" t="s">
        <v>325</v>
      </c>
      <c r="E4744" t="s">
        <v>468</v>
      </c>
      <c r="F4744" t="s">
        <v>467</v>
      </c>
      <c r="I4744">
        <v>1000</v>
      </c>
      <c r="K4744" t="s">
        <v>427</v>
      </c>
      <c r="L4744" t="s">
        <v>423</v>
      </c>
      <c r="M4744" t="s">
        <v>380</v>
      </c>
      <c r="N4744" t="str">
        <f>_xlfn.IFNA(INDEX('[1]Unit _Table'!B:B, MATCH(H4744, '[1]Unit _Table'!A929:A1928)), "")</f>
        <v/>
      </c>
      <c r="O4744" t="s">
        <v>8</v>
      </c>
      <c r="S4744" t="b">
        <v>1</v>
      </c>
    </row>
    <row r="4745" spans="1:19">
      <c r="A4745" s="1">
        <v>4743</v>
      </c>
      <c r="B4745" t="s">
        <v>21</v>
      </c>
      <c r="C4745" t="s">
        <v>179</v>
      </c>
      <c r="D4745" t="s">
        <v>325</v>
      </c>
      <c r="E4745" t="s">
        <v>468</v>
      </c>
      <c r="F4745" t="s">
        <v>467</v>
      </c>
      <c r="H4745" t="s">
        <v>383</v>
      </c>
      <c r="I4745">
        <v>1000</v>
      </c>
      <c r="K4745" t="s">
        <v>425</v>
      </c>
      <c r="L4745" t="s">
        <v>423</v>
      </c>
      <c r="M4745" t="s">
        <v>380</v>
      </c>
      <c r="N4745" t="str">
        <f>_xlfn.IFNA(INDEX('[1]Unit _Table'!B:B, MATCH(H4745, '[1]Unit _Table'!$A$1:$A$1000)), "")</f>
        <v>fahrenheit</v>
      </c>
      <c r="O4745" t="s">
        <v>8</v>
      </c>
      <c r="S4745" t="b">
        <v>1</v>
      </c>
    </row>
    <row r="4746" spans="1:19">
      <c r="A4746" s="1">
        <v>4744</v>
      </c>
      <c r="B4746" t="s">
        <v>21</v>
      </c>
      <c r="C4746" t="s">
        <v>180</v>
      </c>
      <c r="D4746" t="s">
        <v>325</v>
      </c>
      <c r="E4746" t="s">
        <v>468</v>
      </c>
      <c r="F4746" t="s">
        <v>467</v>
      </c>
      <c r="H4746" t="s">
        <v>383</v>
      </c>
      <c r="I4746">
        <v>1000</v>
      </c>
      <c r="K4746" t="s">
        <v>424</v>
      </c>
      <c r="L4746" t="s">
        <v>423</v>
      </c>
      <c r="M4746" t="s">
        <v>380</v>
      </c>
      <c r="N4746" t="str">
        <f>_xlfn.IFNA(INDEX('[1]Unit _Table'!B:B, MATCH(H4746, '[1]Unit _Table'!$A$1:$A$1000)), "")</f>
        <v>fahrenheit</v>
      </c>
      <c r="O4746" t="s">
        <v>8</v>
      </c>
      <c r="S4746" t="b">
        <v>1</v>
      </c>
    </row>
    <row r="4747" spans="1:19">
      <c r="A4747" s="1">
        <v>4745</v>
      </c>
      <c r="B4747" t="s">
        <v>21</v>
      </c>
      <c r="C4747" t="s">
        <v>181</v>
      </c>
      <c r="D4747" t="s">
        <v>325</v>
      </c>
      <c r="F4747" t="s">
        <v>467</v>
      </c>
      <c r="I4747" t="e">
        <f>IF(Table13[[#This Row],[Measurement_Kind]]="number", 1000, IF(Table13[[#This Row],[Measurement_Kind]]=OR("boolean", "str"), 1, "N/A"))</f>
        <v>#VALUE!</v>
      </c>
      <c r="N4747" t="str">
        <f>_xlfn.IFNA(INDEX('[1]Unit _Table'!B:B, MATCH(H4747, '[1]Unit _Table'!A:A)), "")</f>
        <v/>
      </c>
      <c r="O4747" t="s">
        <v>8</v>
      </c>
      <c r="S4747" t="b">
        <v>0</v>
      </c>
    </row>
    <row r="4748" spans="1:19">
      <c r="A4748" s="1">
        <v>4746</v>
      </c>
      <c r="B4748" t="s">
        <v>21</v>
      </c>
      <c r="C4748" t="s">
        <v>182</v>
      </c>
      <c r="D4748" t="s">
        <v>325</v>
      </c>
      <c r="F4748" t="s">
        <v>467</v>
      </c>
      <c r="I4748" t="e">
        <f>IF(Table13[[#This Row],[Measurement_Kind]]="number", 1000, IF(Table13[[#This Row],[Measurement_Kind]]=OR("boolean", "str"), 1, "N/A"))</f>
        <v>#VALUE!</v>
      </c>
      <c r="N4748" t="str">
        <f>_xlfn.IFNA(INDEX('[1]Unit _Table'!B:B, MATCH(H4748, '[1]Unit _Table'!A:A)), "")</f>
        <v/>
      </c>
      <c r="O4748" t="s">
        <v>8</v>
      </c>
      <c r="S4748" t="b">
        <v>0</v>
      </c>
    </row>
    <row r="4749" spans="1:19">
      <c r="A4749" s="1">
        <v>4747</v>
      </c>
      <c r="B4749" t="s">
        <v>21</v>
      </c>
      <c r="C4749" t="s">
        <v>183</v>
      </c>
      <c r="D4749" t="s">
        <v>325</v>
      </c>
      <c r="E4749" t="s">
        <v>468</v>
      </c>
      <c r="F4749" t="s">
        <v>467</v>
      </c>
      <c r="I4749">
        <v>1000</v>
      </c>
      <c r="K4749" t="s">
        <v>421</v>
      </c>
      <c r="L4749" t="s">
        <v>306</v>
      </c>
      <c r="M4749" t="s">
        <v>305</v>
      </c>
      <c r="N4749" t="str">
        <f>_xlfn.IFNA(INDEX('[1]Unit _Table'!B:B, MATCH(H4749, '[1]Unit _Table'!A1665:A2664)), "")</f>
        <v/>
      </c>
      <c r="O4749" t="s">
        <v>8</v>
      </c>
      <c r="S4749" t="b">
        <v>0</v>
      </c>
    </row>
    <row r="4750" spans="1:19">
      <c r="A4750" s="1">
        <v>4748</v>
      </c>
      <c r="B4750" t="s">
        <v>21</v>
      </c>
      <c r="C4750" t="s">
        <v>184</v>
      </c>
      <c r="D4750" t="s">
        <v>325</v>
      </c>
      <c r="E4750" t="s">
        <v>468</v>
      </c>
      <c r="F4750" t="s">
        <v>467</v>
      </c>
      <c r="I4750">
        <v>1000</v>
      </c>
      <c r="K4750" t="s">
        <v>421</v>
      </c>
      <c r="L4750" t="s">
        <v>306</v>
      </c>
      <c r="M4750" t="s">
        <v>305</v>
      </c>
      <c r="N4750" t="str">
        <f>_xlfn.IFNA(INDEX('[1]Unit _Table'!B:B, MATCH(H4750, '[1]Unit _Table'!A1717:A2716)), "")</f>
        <v/>
      </c>
      <c r="O4750" t="s">
        <v>8</v>
      </c>
      <c r="S4750" t="b">
        <v>0</v>
      </c>
    </row>
    <row r="4751" spans="1:19">
      <c r="A4751" s="1">
        <v>4749</v>
      </c>
      <c r="B4751" t="s">
        <v>21</v>
      </c>
      <c r="C4751" t="s">
        <v>185</v>
      </c>
      <c r="D4751" t="s">
        <v>325</v>
      </c>
      <c r="E4751" t="s">
        <v>468</v>
      </c>
      <c r="F4751" t="s">
        <v>467</v>
      </c>
      <c r="I4751">
        <v>1000</v>
      </c>
      <c r="K4751" t="s">
        <v>307</v>
      </c>
      <c r="L4751" t="s">
        <v>299</v>
      </c>
      <c r="M4751" t="s">
        <v>305</v>
      </c>
      <c r="N4751" t="str">
        <f>_xlfn.IFNA(INDEX('[1]Unit _Table'!B:B, MATCH(H4751, '[1]Unit _Table'!A2084:A3083)), "")</f>
        <v/>
      </c>
      <c r="O4751" t="s">
        <v>8</v>
      </c>
      <c r="S4751" t="b">
        <v>0</v>
      </c>
    </row>
    <row r="4752" spans="1:19">
      <c r="A4752" s="1">
        <v>4750</v>
      </c>
      <c r="B4752" t="s">
        <v>21</v>
      </c>
      <c r="C4752" t="s">
        <v>186</v>
      </c>
      <c r="D4752" t="s">
        <v>325</v>
      </c>
      <c r="E4752" t="s">
        <v>468</v>
      </c>
      <c r="F4752" t="s">
        <v>467</v>
      </c>
      <c r="H4752" t="s">
        <v>383</v>
      </c>
      <c r="I4752">
        <v>1000</v>
      </c>
      <c r="K4752" t="s">
        <v>418</v>
      </c>
      <c r="L4752" t="s">
        <v>306</v>
      </c>
      <c r="M4752" t="s">
        <v>380</v>
      </c>
      <c r="N4752" t="str">
        <f>_xlfn.IFNA(INDEX('[1]Unit _Table'!B:B, MATCH(H4752, '[1]Unit _Table'!$A$1:$A$1000)), "")</f>
        <v>fahrenheit</v>
      </c>
      <c r="O4752" t="s">
        <v>8</v>
      </c>
      <c r="S4752" t="b">
        <v>1</v>
      </c>
    </row>
    <row r="4753" spans="1:19">
      <c r="A4753" s="1">
        <v>4751</v>
      </c>
      <c r="B4753" t="s">
        <v>21</v>
      </c>
      <c r="C4753" t="s">
        <v>187</v>
      </c>
      <c r="D4753" t="s">
        <v>325</v>
      </c>
      <c r="E4753" t="s">
        <v>468</v>
      </c>
      <c r="F4753" t="s">
        <v>467</v>
      </c>
      <c r="I4753">
        <v>1000</v>
      </c>
      <c r="K4753" t="s">
        <v>379</v>
      </c>
      <c r="L4753" t="s">
        <v>306</v>
      </c>
      <c r="M4753" t="s">
        <v>305</v>
      </c>
      <c r="N4753" t="str">
        <f>_xlfn.IFNA(INDEX('[1]Unit _Table'!B:B, MATCH(H4753, '[1]Unit _Table'!A2606:A3605)), "")</f>
        <v/>
      </c>
      <c r="O4753" t="s">
        <v>8</v>
      </c>
      <c r="S4753" t="b">
        <v>0</v>
      </c>
    </row>
    <row r="4754" spans="1:19">
      <c r="A4754" s="1">
        <v>4752</v>
      </c>
      <c r="B4754" t="s">
        <v>21</v>
      </c>
      <c r="C4754" t="s">
        <v>188</v>
      </c>
      <c r="D4754" t="s">
        <v>325</v>
      </c>
      <c r="F4754" t="s">
        <v>467</v>
      </c>
      <c r="I4754" t="e">
        <f>IF(Table13[[#This Row],[Measurement_Kind]]="number", 1000, IF(Table13[[#This Row],[Measurement_Kind]]=OR("boolean", "str"), 1, "N/A"))</f>
        <v>#VALUE!</v>
      </c>
      <c r="N4754" t="str">
        <f>_xlfn.IFNA(INDEX('[1]Unit _Table'!B:B, MATCH(H4754, '[1]Unit _Table'!A:A)), "")</f>
        <v/>
      </c>
      <c r="O4754" t="s">
        <v>8</v>
      </c>
      <c r="S4754" t="b">
        <v>0</v>
      </c>
    </row>
    <row r="4755" spans="1:19">
      <c r="A4755" s="1">
        <v>4753</v>
      </c>
      <c r="B4755" t="s">
        <v>21</v>
      </c>
      <c r="C4755" t="s">
        <v>131</v>
      </c>
      <c r="D4755" t="s">
        <v>325</v>
      </c>
      <c r="E4755" t="s">
        <v>468</v>
      </c>
      <c r="F4755" t="s">
        <v>467</v>
      </c>
      <c r="I4755">
        <v>1000</v>
      </c>
      <c r="K4755" t="s">
        <v>417</v>
      </c>
      <c r="L4755" t="s">
        <v>306</v>
      </c>
      <c r="M4755" t="s">
        <v>380</v>
      </c>
      <c r="N4755" t="str">
        <f>_xlfn.IFNA(INDEX('[1]Unit _Table'!B:B, MATCH(H4755, '[1]Unit _Table'!A1946:A2945)), "")</f>
        <v/>
      </c>
      <c r="O4755" t="s">
        <v>8</v>
      </c>
      <c r="S4755" t="b">
        <v>0</v>
      </c>
    </row>
    <row r="4756" spans="1:19">
      <c r="A4756" s="1">
        <v>4754</v>
      </c>
      <c r="B4756" t="s">
        <v>21</v>
      </c>
      <c r="C4756" t="s">
        <v>189</v>
      </c>
      <c r="D4756" t="s">
        <v>325</v>
      </c>
      <c r="E4756" t="s">
        <v>468</v>
      </c>
      <c r="F4756" t="s">
        <v>467</v>
      </c>
      <c r="I4756">
        <v>1000</v>
      </c>
      <c r="K4756" t="s">
        <v>461</v>
      </c>
      <c r="L4756" t="s">
        <v>306</v>
      </c>
      <c r="M4756" t="s">
        <v>380</v>
      </c>
      <c r="N4756" t="str">
        <f>_xlfn.IFNA(INDEX('[1]Unit _Table'!B:B, MATCH(H4756, '[1]Unit _Table'!A1997:A2996)), "")</f>
        <v/>
      </c>
      <c r="O4756" t="s">
        <v>8</v>
      </c>
      <c r="S4756" t="b">
        <v>0</v>
      </c>
    </row>
    <row r="4757" spans="1:19">
      <c r="A4757" s="1">
        <v>4755</v>
      </c>
      <c r="B4757" t="s">
        <v>21</v>
      </c>
      <c r="C4757" t="s">
        <v>132</v>
      </c>
      <c r="D4757" t="s">
        <v>325</v>
      </c>
      <c r="E4757" t="s">
        <v>468</v>
      </c>
      <c r="F4757" t="s">
        <v>467</v>
      </c>
      <c r="I4757">
        <v>1000</v>
      </c>
      <c r="K4757" t="s">
        <v>378</v>
      </c>
      <c r="L4757" t="s">
        <v>306</v>
      </c>
      <c r="M4757" t="s">
        <v>305</v>
      </c>
      <c r="N4757" t="str">
        <f>_xlfn.IFNA(INDEX('[1]Unit _Table'!B:B, MATCH(H4757, '[1]Unit _Table'!A2684:A3683)), "")</f>
        <v/>
      </c>
      <c r="O4757" t="s">
        <v>8</v>
      </c>
      <c r="S4757" t="b">
        <v>0</v>
      </c>
    </row>
    <row r="4758" spans="1:19">
      <c r="A4758" s="1">
        <v>4756</v>
      </c>
      <c r="B4758" t="s">
        <v>21</v>
      </c>
      <c r="C4758" t="s">
        <v>190</v>
      </c>
      <c r="D4758" t="s">
        <v>325</v>
      </c>
      <c r="F4758" t="s">
        <v>467</v>
      </c>
      <c r="I4758" t="e">
        <f>IF(Table13[[#This Row],[Measurement_Kind]]="number", 1000, IF(Table13[[#This Row],[Measurement_Kind]]=OR("boolean", "str"), 1, "N/A"))</f>
        <v>#VALUE!</v>
      </c>
      <c r="N4758" t="str">
        <f>_xlfn.IFNA(INDEX('[1]Unit _Table'!B:B, MATCH(H4758, '[1]Unit _Table'!A:A)), "")</f>
        <v/>
      </c>
      <c r="O4758" t="s">
        <v>8</v>
      </c>
      <c r="S4758" t="b">
        <v>0</v>
      </c>
    </row>
    <row r="4759" spans="1:19">
      <c r="A4759" s="1">
        <v>4757</v>
      </c>
      <c r="B4759" t="s">
        <v>21</v>
      </c>
      <c r="C4759" t="s">
        <v>191</v>
      </c>
      <c r="D4759" t="s">
        <v>325</v>
      </c>
      <c r="F4759" t="s">
        <v>467</v>
      </c>
      <c r="I4759" t="e">
        <f>IF(Table13[[#This Row],[Measurement_Kind]]="number", 1000, IF(Table13[[#This Row],[Measurement_Kind]]=OR("boolean", "str"), 1, "N/A"))</f>
        <v>#VALUE!</v>
      </c>
      <c r="N4759" t="str">
        <f>_xlfn.IFNA(INDEX('[1]Unit _Table'!B:B, MATCH(H4759, '[1]Unit _Table'!A:A)), "")</f>
        <v/>
      </c>
      <c r="O4759" t="s">
        <v>8</v>
      </c>
      <c r="S4759" t="b">
        <v>0</v>
      </c>
    </row>
    <row r="4760" spans="1:19">
      <c r="A4760" s="1">
        <v>4758</v>
      </c>
      <c r="B4760" t="s">
        <v>21</v>
      </c>
      <c r="C4760" t="s">
        <v>192</v>
      </c>
      <c r="D4760" t="s">
        <v>325</v>
      </c>
      <c r="E4760" t="s">
        <v>468</v>
      </c>
      <c r="F4760" t="s">
        <v>467</v>
      </c>
      <c r="I4760">
        <v>1000</v>
      </c>
      <c r="K4760" t="s">
        <v>416</v>
      </c>
      <c r="L4760" t="s">
        <v>306</v>
      </c>
      <c r="M4760" t="s">
        <v>380</v>
      </c>
      <c r="N4760" t="str">
        <f>_xlfn.IFNA(INDEX('[1]Unit _Table'!B:B, MATCH(H4760, '[1]Unit _Table'!A2050:A3049)), "")</f>
        <v/>
      </c>
      <c r="O4760" t="s">
        <v>8</v>
      </c>
      <c r="S4760" t="b">
        <v>0</v>
      </c>
    </row>
    <row r="4761" spans="1:19">
      <c r="A4761" s="1">
        <v>4759</v>
      </c>
      <c r="B4761" t="s">
        <v>21</v>
      </c>
      <c r="C4761" t="s">
        <v>193</v>
      </c>
      <c r="D4761" t="s">
        <v>325</v>
      </c>
      <c r="F4761" t="s">
        <v>467</v>
      </c>
      <c r="I4761" t="e">
        <f>IF(Table13[[#This Row],[Measurement_Kind]]="number", 1000, IF(Table13[[#This Row],[Measurement_Kind]]=OR("boolean", "str"), 1, "N/A"))</f>
        <v>#VALUE!</v>
      </c>
      <c r="N4761" t="str">
        <f>_xlfn.IFNA(INDEX('[1]Unit _Table'!B:B, MATCH(H4761, '[1]Unit _Table'!A:A)), "")</f>
        <v/>
      </c>
      <c r="O4761" t="s">
        <v>8</v>
      </c>
      <c r="S4761" t="b">
        <v>0</v>
      </c>
    </row>
    <row r="4762" spans="1:19">
      <c r="A4762" s="1">
        <v>4760</v>
      </c>
      <c r="B4762" t="s">
        <v>21</v>
      </c>
      <c r="C4762" t="s">
        <v>194</v>
      </c>
      <c r="D4762" t="s">
        <v>325</v>
      </c>
      <c r="F4762" t="s">
        <v>467</v>
      </c>
      <c r="I4762" t="e">
        <f>IF(Table13[[#This Row],[Measurement_Kind]]="number", 1000, IF(Table13[[#This Row],[Measurement_Kind]]=OR("boolean", "str"), 1, "N/A"))</f>
        <v>#VALUE!</v>
      </c>
      <c r="N4762" t="str">
        <f>_xlfn.IFNA(INDEX('[1]Unit _Table'!B:B, MATCH(H4762, '[1]Unit _Table'!A:A)), "")</f>
        <v/>
      </c>
      <c r="O4762" t="s">
        <v>8</v>
      </c>
      <c r="S4762" t="b">
        <v>0</v>
      </c>
    </row>
    <row r="4763" spans="1:19">
      <c r="A4763" s="1">
        <v>4761</v>
      </c>
      <c r="B4763" t="s">
        <v>21</v>
      </c>
      <c r="C4763" t="s">
        <v>195</v>
      </c>
      <c r="D4763" t="s">
        <v>325</v>
      </c>
      <c r="F4763" t="s">
        <v>467</v>
      </c>
      <c r="I4763" t="e">
        <f>IF(Table13[[#This Row],[Measurement_Kind]]="number", 1000, IF(Table13[[#This Row],[Measurement_Kind]]=OR("boolean", "str"), 1, "N/A"))</f>
        <v>#VALUE!</v>
      </c>
      <c r="N4763" t="str">
        <f>_xlfn.IFNA(INDEX('[1]Unit _Table'!B:B, MATCH(H4763, '[1]Unit _Table'!A:A)), "")</f>
        <v/>
      </c>
      <c r="O4763" t="s">
        <v>8</v>
      </c>
      <c r="S4763" t="b">
        <v>0</v>
      </c>
    </row>
    <row r="4764" spans="1:19">
      <c r="A4764" s="1">
        <v>4762</v>
      </c>
      <c r="B4764" t="s">
        <v>21</v>
      </c>
      <c r="C4764" t="s">
        <v>196</v>
      </c>
      <c r="D4764" t="s">
        <v>325</v>
      </c>
      <c r="F4764" t="s">
        <v>467</v>
      </c>
      <c r="I4764" t="e">
        <f>IF(Table13[[#This Row],[Measurement_Kind]]="number", 1000, IF(Table13[[#This Row],[Measurement_Kind]]=OR("boolean", "str"), 1, "N/A"))</f>
        <v>#VALUE!</v>
      </c>
      <c r="N4764" t="str">
        <f>_xlfn.IFNA(INDEX('[1]Unit _Table'!B:B, MATCH(H4764, '[1]Unit _Table'!A:A)), "")</f>
        <v/>
      </c>
      <c r="O4764" t="s">
        <v>8</v>
      </c>
      <c r="S4764" t="b">
        <v>0</v>
      </c>
    </row>
    <row r="4765" spans="1:19">
      <c r="A4765" s="1">
        <v>4763</v>
      </c>
      <c r="B4765" t="s">
        <v>21</v>
      </c>
      <c r="C4765" t="s">
        <v>197</v>
      </c>
      <c r="D4765" t="s">
        <v>325</v>
      </c>
      <c r="E4765" t="s">
        <v>468</v>
      </c>
      <c r="F4765" t="s">
        <v>467</v>
      </c>
      <c r="I4765">
        <v>1</v>
      </c>
      <c r="K4765" t="s">
        <v>414</v>
      </c>
      <c r="L4765" t="s">
        <v>299</v>
      </c>
      <c r="M4765" t="s">
        <v>298</v>
      </c>
      <c r="N4765" t="str">
        <f>_xlfn.IFNA(INDEX('[1]Unit _Table'!B:B, MATCH(H4765, '[1]Unit _Table'!A2173:A3172)), "")</f>
        <v/>
      </c>
      <c r="O4765" t="s">
        <v>8</v>
      </c>
      <c r="S4765" t="b">
        <v>0</v>
      </c>
    </row>
    <row r="4766" spans="1:19">
      <c r="A4766" s="1">
        <v>4764</v>
      </c>
      <c r="B4766" t="s">
        <v>21</v>
      </c>
      <c r="C4766" t="s">
        <v>25</v>
      </c>
      <c r="D4766" t="s">
        <v>325</v>
      </c>
      <c r="F4766" t="s">
        <v>467</v>
      </c>
      <c r="I4766">
        <v>1</v>
      </c>
      <c r="N4766" t="str">
        <f>_xlfn.IFNA(INDEX('[1]Unit _Table'!B:B, MATCH(H4766, '[1]Unit _Table'!A:A)), "")</f>
        <v/>
      </c>
      <c r="O4766" t="s">
        <v>8</v>
      </c>
      <c r="S4766" t="b">
        <v>0</v>
      </c>
    </row>
    <row r="4767" spans="1:19">
      <c r="A4767" s="1">
        <v>4765</v>
      </c>
      <c r="B4767" t="s">
        <v>21</v>
      </c>
      <c r="C4767" t="s">
        <v>200</v>
      </c>
      <c r="D4767" t="s">
        <v>325</v>
      </c>
      <c r="E4767" t="s">
        <v>468</v>
      </c>
      <c r="F4767" t="s">
        <v>467</v>
      </c>
      <c r="I4767">
        <v>1</v>
      </c>
      <c r="K4767" t="s">
        <v>304</v>
      </c>
      <c r="L4767" t="s">
        <v>299</v>
      </c>
      <c r="M4767" t="s">
        <v>298</v>
      </c>
      <c r="N4767" t="str">
        <f>_xlfn.IFNA(INDEX('[1]Unit _Table'!B:B, MATCH(H4767, '[1]Unit _Table'!A4108:A5107)), "")</f>
        <v/>
      </c>
      <c r="O4767" t="s">
        <v>8</v>
      </c>
      <c r="S4767" t="b">
        <v>1</v>
      </c>
    </row>
    <row r="4768" spans="1:19">
      <c r="A4768" s="1">
        <v>4766</v>
      </c>
      <c r="B4768" t="s">
        <v>21</v>
      </c>
      <c r="C4768" t="s">
        <v>201</v>
      </c>
      <c r="D4768" t="s">
        <v>325</v>
      </c>
      <c r="E4768" t="s">
        <v>468</v>
      </c>
      <c r="F4768" t="s">
        <v>467</v>
      </c>
      <c r="I4768">
        <v>1</v>
      </c>
      <c r="K4768" t="s">
        <v>300</v>
      </c>
      <c r="L4768" t="s">
        <v>299</v>
      </c>
      <c r="M4768" t="s">
        <v>298</v>
      </c>
      <c r="N4768" t="str">
        <f>_xlfn.IFNA(INDEX('[1]Unit _Table'!B:B, MATCH(H4768, '[1]Unit _Table'!A4159:A5158)), "")</f>
        <v/>
      </c>
      <c r="O4768" t="s">
        <v>8</v>
      </c>
      <c r="S4768" t="b">
        <v>1</v>
      </c>
    </row>
    <row r="4769" spans="1:19">
      <c r="A4769" s="1">
        <v>4767</v>
      </c>
      <c r="B4769" t="s">
        <v>21</v>
      </c>
      <c r="C4769" t="s">
        <v>202</v>
      </c>
      <c r="D4769" t="s">
        <v>325</v>
      </c>
      <c r="E4769" t="s">
        <v>468</v>
      </c>
      <c r="F4769" t="s">
        <v>467</v>
      </c>
      <c r="H4769" t="s">
        <v>383</v>
      </c>
      <c r="I4769">
        <v>1000</v>
      </c>
      <c r="K4769" t="s">
        <v>386</v>
      </c>
      <c r="L4769" t="s">
        <v>306</v>
      </c>
      <c r="M4769" t="s">
        <v>380</v>
      </c>
      <c r="N4769" t="str">
        <f>_xlfn.IFNA(INDEX('[1]Unit _Table'!B:B, MATCH(H4769, '[1]Unit _Table'!$A$1:$A$1000)), "")</f>
        <v>fahrenheit</v>
      </c>
      <c r="O4769" t="s">
        <v>8</v>
      </c>
      <c r="S4769" t="b">
        <v>0</v>
      </c>
    </row>
    <row r="4770" spans="1:19">
      <c r="A4770" s="1">
        <v>4768</v>
      </c>
      <c r="B4770" t="s">
        <v>21</v>
      </c>
      <c r="C4770" t="s">
        <v>203</v>
      </c>
      <c r="D4770" t="s">
        <v>325</v>
      </c>
      <c r="E4770" t="s">
        <v>468</v>
      </c>
      <c r="F4770" t="s">
        <v>467</v>
      </c>
      <c r="H4770" t="s">
        <v>383</v>
      </c>
      <c r="I4770">
        <v>1000</v>
      </c>
      <c r="K4770" t="s">
        <v>385</v>
      </c>
      <c r="L4770" t="s">
        <v>306</v>
      </c>
      <c r="M4770" t="s">
        <v>380</v>
      </c>
      <c r="N4770" t="str">
        <f>_xlfn.IFNA(INDEX('[1]Unit _Table'!B:B, MATCH(H4770, '[1]Unit _Table'!$A$1:$A$1000)), "")</f>
        <v>fahrenheit</v>
      </c>
      <c r="O4770" t="s">
        <v>8</v>
      </c>
      <c r="S4770" t="b">
        <v>0</v>
      </c>
    </row>
    <row r="4771" spans="1:19">
      <c r="A4771" s="1">
        <v>4769</v>
      </c>
      <c r="B4771" t="s">
        <v>21</v>
      </c>
      <c r="C4771" t="s">
        <v>147</v>
      </c>
      <c r="D4771" t="s">
        <v>325</v>
      </c>
      <c r="E4771" t="s">
        <v>468</v>
      </c>
      <c r="F4771" t="s">
        <v>467</v>
      </c>
      <c r="I4771">
        <v>1000</v>
      </c>
      <c r="K4771" t="s">
        <v>307</v>
      </c>
      <c r="L4771" t="s">
        <v>376</v>
      </c>
      <c r="M4771" t="s">
        <v>305</v>
      </c>
      <c r="N4771" t="str">
        <f>_xlfn.IFNA(INDEX('[1]Unit _Table'!B:B, MATCH(H4771, '[1]Unit _Table'!A3040:A4039)), "")</f>
        <v/>
      </c>
      <c r="O4771" t="s">
        <v>8</v>
      </c>
      <c r="S4771" t="b">
        <v>0</v>
      </c>
    </row>
    <row r="4772" spans="1:19">
      <c r="A4772" s="1">
        <v>4770</v>
      </c>
      <c r="B4772" t="s">
        <v>21</v>
      </c>
      <c r="C4772" t="s">
        <v>204</v>
      </c>
      <c r="D4772" t="s">
        <v>325</v>
      </c>
      <c r="E4772" t="s">
        <v>468</v>
      </c>
      <c r="F4772" t="s">
        <v>467</v>
      </c>
      <c r="H4772" t="s">
        <v>383</v>
      </c>
      <c r="I4772">
        <v>1000</v>
      </c>
      <c r="K4772" t="s">
        <v>382</v>
      </c>
      <c r="L4772" t="s">
        <v>306</v>
      </c>
      <c r="M4772" t="s">
        <v>380</v>
      </c>
      <c r="N4772" t="str">
        <f>_xlfn.IFNA(INDEX('[1]Unit _Table'!B:B, MATCH(H4772, '[1]Unit _Table'!$A$1:$A$1000)), "")</f>
        <v>fahrenheit</v>
      </c>
      <c r="O4772" t="s">
        <v>8</v>
      </c>
      <c r="S4772" t="b">
        <v>1</v>
      </c>
    </row>
    <row r="4773" spans="1:19">
      <c r="A4773" s="1">
        <v>4771</v>
      </c>
      <c r="B4773" t="s">
        <v>21</v>
      </c>
      <c r="C4773" t="s">
        <v>205</v>
      </c>
      <c r="D4773" t="s">
        <v>325</v>
      </c>
      <c r="E4773" t="s">
        <v>468</v>
      </c>
      <c r="F4773" t="s">
        <v>467</v>
      </c>
      <c r="I4773">
        <v>1000</v>
      </c>
      <c r="K4773" t="s">
        <v>307</v>
      </c>
      <c r="L4773" t="s">
        <v>306</v>
      </c>
      <c r="M4773" t="s">
        <v>305</v>
      </c>
      <c r="N4773" t="str">
        <f>_xlfn.IFNA(INDEX('[1]Unit _Table'!B:B, MATCH(H4773, '[1]Unit _Table'!A3142:A4141)), "")</f>
        <v/>
      </c>
      <c r="O4773" t="s">
        <v>8</v>
      </c>
      <c r="S4773" t="b">
        <v>0</v>
      </c>
    </row>
    <row r="4774" spans="1:19">
      <c r="A4774" s="1">
        <v>4772</v>
      </c>
      <c r="B4774" t="s">
        <v>105</v>
      </c>
      <c r="C4774" t="s">
        <v>206</v>
      </c>
      <c r="D4774" t="s">
        <v>325</v>
      </c>
      <c r="E4774" t="s">
        <v>468</v>
      </c>
      <c r="F4774" t="s">
        <v>467</v>
      </c>
      <c r="H4774" t="s">
        <v>383</v>
      </c>
      <c r="I4774">
        <v>1000</v>
      </c>
      <c r="K4774" t="s">
        <v>451</v>
      </c>
      <c r="L4774" t="s">
        <v>423</v>
      </c>
      <c r="M4774" t="s">
        <v>380</v>
      </c>
      <c r="N4774" t="str">
        <f>_xlfn.IFNA(INDEX('[1]Unit _Table'!B:B, MATCH(H4774, '[1]Unit _Table'!$A$1:$A$1000)), "")</f>
        <v>fahrenheit</v>
      </c>
      <c r="O4774" t="s">
        <v>8</v>
      </c>
      <c r="S4774" t="b">
        <v>1</v>
      </c>
    </row>
    <row r="4775" spans="1:19">
      <c r="A4775" s="1">
        <v>4773</v>
      </c>
      <c r="B4775" t="s">
        <v>105</v>
      </c>
      <c r="C4775" t="s">
        <v>207</v>
      </c>
      <c r="D4775" t="s">
        <v>325</v>
      </c>
      <c r="E4775" t="s">
        <v>468</v>
      </c>
      <c r="F4775" t="s">
        <v>467</v>
      </c>
      <c r="H4775" t="s">
        <v>383</v>
      </c>
      <c r="I4775">
        <v>1000</v>
      </c>
      <c r="K4775" t="s">
        <v>450</v>
      </c>
      <c r="L4775" t="s">
        <v>306</v>
      </c>
      <c r="M4775" t="s">
        <v>380</v>
      </c>
      <c r="N4775" t="str">
        <f>_xlfn.IFNA(INDEX('[1]Unit _Table'!B:B, MATCH(H4775, '[1]Unit _Table'!$A$1:$A$1000)), "")</f>
        <v>fahrenheit</v>
      </c>
      <c r="O4775" t="s">
        <v>8</v>
      </c>
      <c r="S4775" t="b">
        <v>1</v>
      </c>
    </row>
    <row r="4776" spans="1:19">
      <c r="A4776" s="1">
        <v>4774</v>
      </c>
      <c r="B4776" t="s">
        <v>105</v>
      </c>
      <c r="C4776" t="s">
        <v>219</v>
      </c>
      <c r="D4776" t="s">
        <v>325</v>
      </c>
      <c r="E4776" t="s">
        <v>468</v>
      </c>
      <c r="F4776" t="s">
        <v>467</v>
      </c>
      <c r="H4776" t="s">
        <v>383</v>
      </c>
      <c r="I4776">
        <v>1000</v>
      </c>
      <c r="K4776" t="s">
        <v>449</v>
      </c>
      <c r="L4776" t="s">
        <v>306</v>
      </c>
      <c r="M4776" t="s">
        <v>380</v>
      </c>
      <c r="N4776" t="str">
        <f>_xlfn.IFNA(INDEX('[1]Unit _Table'!B:B, MATCH(H4776, '[1]Unit _Table'!$A$1:$A$1000)), "")</f>
        <v>fahrenheit</v>
      </c>
      <c r="O4776" t="s">
        <v>8</v>
      </c>
      <c r="S4776" t="b">
        <v>0</v>
      </c>
    </row>
    <row r="4777" spans="1:19">
      <c r="A4777" s="1">
        <v>4775</v>
      </c>
      <c r="B4777" t="s">
        <v>105</v>
      </c>
      <c r="C4777" t="s">
        <v>220</v>
      </c>
      <c r="D4777" t="s">
        <v>325</v>
      </c>
      <c r="E4777" t="s">
        <v>468</v>
      </c>
      <c r="F4777" t="s">
        <v>467</v>
      </c>
      <c r="H4777" t="s">
        <v>383</v>
      </c>
      <c r="I4777">
        <v>1000</v>
      </c>
      <c r="K4777" t="s">
        <v>449</v>
      </c>
      <c r="L4777" t="s">
        <v>306</v>
      </c>
      <c r="M4777" t="s">
        <v>380</v>
      </c>
      <c r="N4777" t="str">
        <f>_xlfn.IFNA(INDEX('[1]Unit _Table'!B:B, MATCH(H4777, '[1]Unit _Table'!$A$1:$A$1000)), "")</f>
        <v>fahrenheit</v>
      </c>
      <c r="O4777" t="s">
        <v>8</v>
      </c>
      <c r="S4777" t="b">
        <v>0</v>
      </c>
    </row>
    <row r="4778" spans="1:19">
      <c r="A4778" s="1">
        <v>4776</v>
      </c>
      <c r="B4778" t="s">
        <v>105</v>
      </c>
      <c r="C4778" t="s">
        <v>464</v>
      </c>
      <c r="D4778" t="s">
        <v>325</v>
      </c>
      <c r="E4778" t="s">
        <v>468</v>
      </c>
      <c r="F4778" t="s">
        <v>467</v>
      </c>
      <c r="H4778" t="s">
        <v>383</v>
      </c>
      <c r="I4778">
        <v>1000</v>
      </c>
      <c r="K4778" t="s">
        <v>449</v>
      </c>
      <c r="L4778" t="s">
        <v>306</v>
      </c>
      <c r="M4778" t="s">
        <v>380</v>
      </c>
      <c r="N4778" t="str">
        <f>_xlfn.IFNA(INDEX('[1]Unit _Table'!B:B, MATCH(H4778, '[1]Unit _Table'!$A$1:$A$1000)), "")</f>
        <v>fahrenheit</v>
      </c>
      <c r="O4778" t="s">
        <v>8</v>
      </c>
      <c r="S4778" t="b">
        <v>0</v>
      </c>
    </row>
    <row r="4779" spans="1:19">
      <c r="A4779" s="1">
        <v>4777</v>
      </c>
      <c r="B4779" t="s">
        <v>105</v>
      </c>
      <c r="C4779" t="s">
        <v>209</v>
      </c>
      <c r="D4779" t="s">
        <v>325</v>
      </c>
      <c r="E4779" t="s">
        <v>468</v>
      </c>
      <c r="F4779" t="s">
        <v>467</v>
      </c>
      <c r="I4779">
        <v>1000</v>
      </c>
      <c r="K4779" t="s">
        <v>375</v>
      </c>
      <c r="L4779" t="s">
        <v>299</v>
      </c>
      <c r="M4779" t="s">
        <v>305</v>
      </c>
      <c r="N4779" t="str">
        <f>_xlfn.IFNA(INDEX('[1]Unit _Table'!B:B, MATCH(H4779, '[1]Unit _Table'!A3091:A4090)), "")</f>
        <v/>
      </c>
      <c r="O4779" t="s">
        <v>8</v>
      </c>
      <c r="S4779" t="b">
        <v>0</v>
      </c>
    </row>
    <row r="4780" spans="1:19">
      <c r="A4780" s="1">
        <v>4778</v>
      </c>
      <c r="B4780" t="s">
        <v>108</v>
      </c>
      <c r="C4780" t="s">
        <v>210</v>
      </c>
      <c r="D4780" t="s">
        <v>325</v>
      </c>
      <c r="E4780" t="s">
        <v>468</v>
      </c>
      <c r="F4780" t="s">
        <v>467</v>
      </c>
      <c r="I4780">
        <v>1000</v>
      </c>
      <c r="K4780" t="s">
        <v>381</v>
      </c>
      <c r="L4780" t="s">
        <v>306</v>
      </c>
      <c r="M4780" t="s">
        <v>380</v>
      </c>
      <c r="N4780" t="str">
        <f>_xlfn.IFNA(INDEX('[1]Unit _Table'!B:B, MATCH(H4780, '[1]Unit _Table'!A2580:A3579)), "")</f>
        <v/>
      </c>
      <c r="O4780" t="s">
        <v>8</v>
      </c>
      <c r="S4780" t="b">
        <v>1</v>
      </c>
    </row>
    <row r="4781" spans="1:19">
      <c r="A4781" s="1">
        <v>4779</v>
      </c>
      <c r="B4781" t="s">
        <v>108</v>
      </c>
      <c r="C4781" t="s">
        <v>211</v>
      </c>
      <c r="D4781" t="s">
        <v>325</v>
      </c>
      <c r="E4781" t="s">
        <v>468</v>
      </c>
      <c r="F4781" t="s">
        <v>467</v>
      </c>
      <c r="I4781">
        <v>1000</v>
      </c>
      <c r="K4781" t="s">
        <v>377</v>
      </c>
      <c r="L4781" t="s">
        <v>306</v>
      </c>
      <c r="M4781" t="s">
        <v>305</v>
      </c>
      <c r="N4781" t="str">
        <f>_xlfn.IFNA(INDEX('[1]Unit _Table'!B:B, MATCH(H4781, '[1]Unit _Table'!A2971:A3970)), "")</f>
        <v/>
      </c>
      <c r="O4781" t="s">
        <v>8</v>
      </c>
      <c r="S4781" t="b">
        <v>1</v>
      </c>
    </row>
    <row r="4782" spans="1:19">
      <c r="A4782" s="1">
        <v>4780</v>
      </c>
      <c r="B4782" t="s">
        <v>31</v>
      </c>
      <c r="C4782" t="s">
        <v>32</v>
      </c>
      <c r="D4782" t="s">
        <v>325</v>
      </c>
      <c r="F4782" t="s">
        <v>308</v>
      </c>
      <c r="I4782" t="e">
        <f>IF(Table13[[#This Row],[Measurement_Kind]]="number", 1000, IF(Table13[[#This Row],[Measurement_Kind]]=OR("boolean", "str"), 1, "N/A"))</f>
        <v>#VALUE!</v>
      </c>
      <c r="N4782" t="str">
        <f>_xlfn.IFNA(INDEX('[1]Unit _Table'!B:B, MATCH(H4782, '[1]Unit _Table'!A:A)), "")</f>
        <v/>
      </c>
      <c r="O4782" t="s">
        <v>8</v>
      </c>
      <c r="S4782" t="b">
        <v>0</v>
      </c>
    </row>
    <row r="4783" spans="1:19">
      <c r="A4783" s="1">
        <v>4781</v>
      </c>
      <c r="B4783" t="s">
        <v>31</v>
      </c>
      <c r="C4783" t="s">
        <v>753</v>
      </c>
      <c r="D4783" t="s">
        <v>325</v>
      </c>
      <c r="F4783" t="s">
        <v>308</v>
      </c>
      <c r="I4783" t="e">
        <f>IF(Table13[[#This Row],[Measurement_Kind]]="number", 1000, IF(Table13[[#This Row],[Measurement_Kind]]=OR("boolean", "str"), 1, "N/A"))</f>
        <v>#VALUE!</v>
      </c>
      <c r="N4783" t="str">
        <f>_xlfn.IFNA(INDEX('[1]Unit _Table'!B:B, MATCH(H4783, '[1]Unit _Table'!A:A)), "")</f>
        <v/>
      </c>
      <c r="O4783" t="s">
        <v>8</v>
      </c>
      <c r="S4783" t="b">
        <v>0</v>
      </c>
    </row>
    <row r="4784" spans="1:19">
      <c r="A4784" s="1">
        <v>4782</v>
      </c>
      <c r="B4784" t="s">
        <v>111</v>
      </c>
      <c r="C4784" t="s">
        <v>112</v>
      </c>
      <c r="D4784" t="s">
        <v>325</v>
      </c>
      <c r="F4784" t="s">
        <v>308</v>
      </c>
      <c r="I4784" t="e">
        <f>IF(Table13[[#This Row],[Measurement_Kind]]="number", 1000, IF(Table13[[#This Row],[Measurement_Kind]]=OR("boolean", "str"), 1, "N/A"))</f>
        <v>#VALUE!</v>
      </c>
      <c r="N4784" t="str">
        <f>_xlfn.IFNA(INDEX('[1]Unit _Table'!B:B, MATCH(H4784, '[1]Unit _Table'!A:A)), "")</f>
        <v/>
      </c>
      <c r="O4784" t="s">
        <v>8</v>
      </c>
      <c r="S4784" t="b">
        <v>0</v>
      </c>
    </row>
    <row r="4785" spans="1:19">
      <c r="A4785" s="1">
        <v>4783</v>
      </c>
      <c r="B4785" t="s">
        <v>111</v>
      </c>
      <c r="C4785" t="s">
        <v>113</v>
      </c>
      <c r="D4785" t="s">
        <v>325</v>
      </c>
      <c r="F4785" t="s">
        <v>308</v>
      </c>
      <c r="I4785" t="e">
        <f>IF(Table13[[#This Row],[Measurement_Kind]]="number", 1000, IF(Table13[[#This Row],[Measurement_Kind]]=OR("boolean", "str"), 1, "N/A"))</f>
        <v>#VALUE!</v>
      </c>
      <c r="N4785" t="str">
        <f>_xlfn.IFNA(INDEX('[1]Unit _Table'!B:B, MATCH(H4785, '[1]Unit _Table'!A:A)), "")</f>
        <v/>
      </c>
      <c r="O4785" t="s">
        <v>8</v>
      </c>
      <c r="S4785" t="b">
        <v>0</v>
      </c>
    </row>
    <row r="4786" spans="1:19">
      <c r="A4786" s="1">
        <v>4784</v>
      </c>
      <c r="B4786" t="s">
        <v>33</v>
      </c>
      <c r="C4786" t="s">
        <v>213</v>
      </c>
      <c r="D4786" t="s">
        <v>325</v>
      </c>
      <c r="F4786" t="s">
        <v>308</v>
      </c>
      <c r="I4786" t="e">
        <f>IF(Table13[[#This Row],[Measurement_Kind]]="number", 1000, IF(Table13[[#This Row],[Measurement_Kind]]=OR("boolean", "str"), 1, "N/A"))</f>
        <v>#VALUE!</v>
      </c>
      <c r="L4786" t="s">
        <v>306</v>
      </c>
      <c r="M4786" t="s">
        <v>305</v>
      </c>
      <c r="N4786" t="str">
        <f>_xlfn.IFNA(INDEX('[1]Unit _Table'!B:B, MATCH(H4786, '[1]Unit _Table'!A:A)), "")</f>
        <v/>
      </c>
      <c r="O4786" t="s">
        <v>8</v>
      </c>
      <c r="S4786" t="b">
        <v>0</v>
      </c>
    </row>
    <row r="4787" spans="1:19">
      <c r="A4787" s="1">
        <v>4785</v>
      </c>
      <c r="B4787" t="s">
        <v>33</v>
      </c>
      <c r="C4787" t="s">
        <v>214</v>
      </c>
      <c r="D4787" t="s">
        <v>325</v>
      </c>
      <c r="F4787" t="s">
        <v>308</v>
      </c>
      <c r="I4787">
        <v>1</v>
      </c>
      <c r="M4787" t="s">
        <v>305</v>
      </c>
      <c r="N4787" t="str">
        <f>_xlfn.IFNA(INDEX('[1]Unit _Table'!B:B, MATCH(H4787, '[1]Unit _Table'!A:A)), "")</f>
        <v/>
      </c>
      <c r="O4787" t="s">
        <v>8</v>
      </c>
      <c r="S4787" t="b">
        <v>0</v>
      </c>
    </row>
    <row r="4788" spans="1:19">
      <c r="A4788" s="1">
        <v>4786</v>
      </c>
      <c r="B4788" t="s">
        <v>33</v>
      </c>
      <c r="C4788" t="s">
        <v>216</v>
      </c>
      <c r="D4788" t="s">
        <v>325</v>
      </c>
      <c r="F4788" t="s">
        <v>308</v>
      </c>
      <c r="I4788">
        <v>1</v>
      </c>
      <c r="M4788" t="s">
        <v>305</v>
      </c>
      <c r="N4788" t="str">
        <f>_xlfn.IFNA(INDEX('[1]Unit _Table'!B:B, MATCH(H4788, '[1]Unit _Table'!A:A)), "")</f>
        <v/>
      </c>
      <c r="O4788" t="s">
        <v>8</v>
      </c>
      <c r="S4788" t="b">
        <v>0</v>
      </c>
    </row>
    <row r="4789" spans="1:19">
      <c r="A4789" s="1">
        <v>4787</v>
      </c>
      <c r="B4789" t="s">
        <v>33</v>
      </c>
      <c r="C4789" t="s">
        <v>38</v>
      </c>
      <c r="D4789" t="s">
        <v>325</v>
      </c>
      <c r="F4789" t="s">
        <v>308</v>
      </c>
      <c r="I4789" t="e">
        <f>IF(Table13[[#This Row],[Measurement_Kind]]="number", 1000, IF(Table13[[#This Row],[Measurement_Kind]]=OR("boolean", "str"), 1, "N/A"))</f>
        <v>#VALUE!</v>
      </c>
      <c r="N4789" t="str">
        <f>_xlfn.IFNA(INDEX('[1]Unit _Table'!B:B, MATCH(H4789, '[1]Unit _Table'!A:A)), "")</f>
        <v/>
      </c>
      <c r="O4789" t="s">
        <v>8</v>
      </c>
      <c r="S4789" t="b">
        <v>0</v>
      </c>
    </row>
    <row r="4790" spans="1:19">
      <c r="A4790" s="1">
        <v>4788</v>
      </c>
      <c r="B4790" t="s">
        <v>33</v>
      </c>
      <c r="C4790" t="s">
        <v>34</v>
      </c>
      <c r="D4790" t="s">
        <v>325</v>
      </c>
      <c r="F4790" t="s">
        <v>308</v>
      </c>
      <c r="I4790" t="e">
        <f>IF(Table13[[#This Row],[Measurement_Kind]]="number", 1000, IF(Table13[[#This Row],[Measurement_Kind]]=OR("boolean", "str"), 1, "N/A"))</f>
        <v>#VALUE!</v>
      </c>
      <c r="N4790" t="str">
        <f>_xlfn.IFNA(INDEX('[1]Unit _Table'!B:B, MATCH(H4790, '[1]Unit _Table'!A:A)), "")</f>
        <v/>
      </c>
      <c r="O4790" t="s">
        <v>8</v>
      </c>
      <c r="S4790" t="b">
        <v>0</v>
      </c>
    </row>
    <row r="4791" spans="1:19">
      <c r="A4791" s="1">
        <v>4789</v>
      </c>
      <c r="B4791" t="s">
        <v>33</v>
      </c>
      <c r="C4791" t="s">
        <v>215</v>
      </c>
      <c r="D4791" t="s">
        <v>325</v>
      </c>
      <c r="F4791" t="s">
        <v>308</v>
      </c>
      <c r="I4791">
        <v>1</v>
      </c>
      <c r="M4791" t="s">
        <v>305</v>
      </c>
      <c r="N4791" t="str">
        <f>_xlfn.IFNA(INDEX('[1]Unit _Table'!B:B, MATCH(H4791, '[1]Unit _Table'!A:A)), "")</f>
        <v/>
      </c>
      <c r="O4791" t="s">
        <v>8</v>
      </c>
      <c r="S4791" t="b">
        <v>0</v>
      </c>
    </row>
    <row r="4792" spans="1:19">
      <c r="A4792" s="1">
        <v>4790</v>
      </c>
      <c r="B4792" t="s">
        <v>33</v>
      </c>
      <c r="C4792" t="s">
        <v>35</v>
      </c>
      <c r="D4792" t="s">
        <v>325</v>
      </c>
      <c r="F4792" t="s">
        <v>308</v>
      </c>
      <c r="I4792" t="e">
        <f>IF(Table13[[#This Row],[Measurement_Kind]]="number", 1000, IF(Table13[[#This Row],[Measurement_Kind]]=OR("boolean", "str"), 1, "N/A"))</f>
        <v>#VALUE!</v>
      </c>
      <c r="N4792" t="str">
        <f>_xlfn.IFNA(INDEX('[1]Unit _Table'!B:B, MATCH(H4792, '[1]Unit _Table'!A:A)), "")</f>
        <v/>
      </c>
      <c r="O4792" t="s">
        <v>8</v>
      </c>
      <c r="S4792" t="b">
        <v>0</v>
      </c>
    </row>
    <row r="4793" spans="1:19">
      <c r="A4793" s="1">
        <v>4791</v>
      </c>
      <c r="B4793" t="s">
        <v>33</v>
      </c>
      <c r="C4793" t="s">
        <v>479</v>
      </c>
      <c r="D4793" t="s">
        <v>325</v>
      </c>
      <c r="F4793" t="s">
        <v>308</v>
      </c>
      <c r="I4793" t="e">
        <f>IF(Table13[[#This Row],[Measurement_Kind]]="number", 1000, IF(Table13[[#This Row],[Measurement_Kind]]=OR("boolean", "str"), 1, "N/A"))</f>
        <v>#VALUE!</v>
      </c>
      <c r="N4793" t="str">
        <f>_xlfn.IFNA(INDEX('[1]Unit _Table'!B:B, MATCH(H4793, '[1]Unit _Table'!A:A)), "")</f>
        <v/>
      </c>
      <c r="O4793" t="s">
        <v>8</v>
      </c>
      <c r="S4793" t="b">
        <v>0</v>
      </c>
    </row>
    <row r="4794" spans="1:19">
      <c r="A4794" s="1">
        <v>4792</v>
      </c>
      <c r="B4794" t="s">
        <v>45</v>
      </c>
      <c r="C4794" t="s">
        <v>47</v>
      </c>
      <c r="D4794" t="s">
        <v>325</v>
      </c>
      <c r="F4794" t="s">
        <v>308</v>
      </c>
      <c r="I4794" t="e">
        <f>IF(Table13[[#This Row],[Measurement_Kind]]="number", 1000, IF(Table13[[#This Row],[Measurement_Kind]]=OR("boolean", "str"), 1, "N/A"))</f>
        <v>#VALUE!</v>
      </c>
      <c r="N4794" t="str">
        <f>_xlfn.IFNA(INDEX('[1]Unit _Table'!B:B, MATCH(H4794, '[1]Unit _Table'!A:A)), "")</f>
        <v/>
      </c>
      <c r="O4794" t="s">
        <v>8</v>
      </c>
      <c r="S4794" t="b">
        <v>0</v>
      </c>
    </row>
    <row r="4795" spans="1:19">
      <c r="A4795" s="1">
        <v>4793</v>
      </c>
      <c r="B4795" t="s">
        <v>45</v>
      </c>
      <c r="C4795" t="s">
        <v>48</v>
      </c>
      <c r="D4795" t="s">
        <v>325</v>
      </c>
      <c r="F4795" t="s">
        <v>308</v>
      </c>
      <c r="I4795" t="e">
        <f>IF(Table13[[#This Row],[Measurement_Kind]]="number", 1000, IF(Table13[[#This Row],[Measurement_Kind]]=OR("boolean", "str"), 1, "N/A"))</f>
        <v>#VALUE!</v>
      </c>
      <c r="N4795" t="str">
        <f>_xlfn.IFNA(INDEX('[1]Unit _Table'!B:B, MATCH(H4795, '[1]Unit _Table'!A:A)), "")</f>
        <v/>
      </c>
      <c r="O4795" t="s">
        <v>8</v>
      </c>
      <c r="S4795" t="b">
        <v>0</v>
      </c>
    </row>
    <row r="4796" spans="1:19">
      <c r="A4796" s="1">
        <v>4794</v>
      </c>
      <c r="B4796" t="s">
        <v>45</v>
      </c>
      <c r="C4796" t="s">
        <v>49</v>
      </c>
      <c r="D4796" t="s">
        <v>325</v>
      </c>
      <c r="F4796" t="s">
        <v>308</v>
      </c>
      <c r="I4796" t="e">
        <f>IF(Table13[[#This Row],[Measurement_Kind]]="number", 1000, IF(Table13[[#This Row],[Measurement_Kind]]=OR("boolean", "str"), 1, "N/A"))</f>
        <v>#VALUE!</v>
      </c>
      <c r="N4796" t="str">
        <f>_xlfn.IFNA(INDEX('[1]Unit _Table'!B:B, MATCH(H4796, '[1]Unit _Table'!A:A)), "")</f>
        <v/>
      </c>
      <c r="O4796" t="s">
        <v>8</v>
      </c>
      <c r="S4796" t="b">
        <v>0</v>
      </c>
    </row>
    <row r="4797" spans="1:19">
      <c r="A4797" s="1">
        <v>4795</v>
      </c>
      <c r="B4797" t="s">
        <v>45</v>
      </c>
      <c r="C4797" t="s">
        <v>50</v>
      </c>
      <c r="D4797" t="s">
        <v>325</v>
      </c>
      <c r="F4797" t="s">
        <v>308</v>
      </c>
      <c r="I4797" t="e">
        <f>IF(Table13[[#This Row],[Measurement_Kind]]="number", 1000, IF(Table13[[#This Row],[Measurement_Kind]]=OR("boolean", "str"), 1, "N/A"))</f>
        <v>#VALUE!</v>
      </c>
      <c r="N4797" t="str">
        <f>_xlfn.IFNA(INDEX('[1]Unit _Table'!B:B, MATCH(H4797, '[1]Unit _Table'!A:A)), "")</f>
        <v/>
      </c>
      <c r="O4797" t="s">
        <v>8</v>
      </c>
      <c r="S4797" t="b">
        <v>0</v>
      </c>
    </row>
    <row r="4798" spans="1:19">
      <c r="A4798" s="1">
        <v>4796</v>
      </c>
      <c r="B4798" t="s">
        <v>45</v>
      </c>
      <c r="C4798" t="s">
        <v>52</v>
      </c>
      <c r="D4798" t="s">
        <v>325</v>
      </c>
      <c r="F4798" t="s">
        <v>308</v>
      </c>
      <c r="I4798" t="e">
        <f>IF(Table13[[#This Row],[Measurement_Kind]]="number", 1000, IF(Table13[[#This Row],[Measurement_Kind]]=OR("boolean", "str"), 1, "N/A"))</f>
        <v>#VALUE!</v>
      </c>
      <c r="N4798" t="str">
        <f>_xlfn.IFNA(INDEX('[1]Unit _Table'!B:B, MATCH(H4798, '[1]Unit _Table'!A:A)), "")</f>
        <v/>
      </c>
      <c r="O4798" t="s">
        <v>8</v>
      </c>
      <c r="S4798" t="b">
        <v>0</v>
      </c>
    </row>
    <row r="4799" spans="1:19">
      <c r="A4799" s="1">
        <v>4797</v>
      </c>
      <c r="B4799" t="s">
        <v>45</v>
      </c>
      <c r="C4799" t="s">
        <v>53</v>
      </c>
      <c r="D4799" t="s">
        <v>325</v>
      </c>
      <c r="F4799" t="s">
        <v>308</v>
      </c>
      <c r="I4799" t="e">
        <f>IF(Table13[[#This Row],[Measurement_Kind]]="number", 1000, IF(Table13[[#This Row],[Measurement_Kind]]=OR("boolean", "str"), 1, "N/A"))</f>
        <v>#VALUE!</v>
      </c>
      <c r="N4799" t="str">
        <f>_xlfn.IFNA(INDEX('[1]Unit _Table'!B:B, MATCH(H4799, '[1]Unit _Table'!A:A)), "")</f>
        <v/>
      </c>
      <c r="O4799" t="s">
        <v>8</v>
      </c>
      <c r="S4799" t="b">
        <v>0</v>
      </c>
    </row>
    <row r="4800" spans="1:19">
      <c r="A4800" s="1">
        <v>4798</v>
      </c>
      <c r="B4800" t="s">
        <v>45</v>
      </c>
      <c r="C4800" t="s">
        <v>54</v>
      </c>
      <c r="D4800" t="s">
        <v>325</v>
      </c>
      <c r="F4800" t="s">
        <v>308</v>
      </c>
      <c r="I4800" t="e">
        <f>IF(Table13[[#This Row],[Measurement_Kind]]="number", 1000, IF(Table13[[#This Row],[Measurement_Kind]]=OR("boolean", "str"), 1, "N/A"))</f>
        <v>#VALUE!</v>
      </c>
      <c r="N4800" t="str">
        <f>_xlfn.IFNA(INDEX('[1]Unit _Table'!B:B, MATCH(H4800, '[1]Unit _Table'!A:A)), "")</f>
        <v/>
      </c>
      <c r="O4800" t="s">
        <v>8</v>
      </c>
      <c r="S4800" t="b">
        <v>0</v>
      </c>
    </row>
    <row r="4801" spans="1:19">
      <c r="A4801" s="1">
        <v>4799</v>
      </c>
      <c r="B4801" t="s">
        <v>45</v>
      </c>
      <c r="C4801" t="s">
        <v>55</v>
      </c>
      <c r="D4801" t="s">
        <v>325</v>
      </c>
      <c r="F4801" t="s">
        <v>308</v>
      </c>
      <c r="I4801" t="e">
        <f>IF(Table13[[#This Row],[Measurement_Kind]]="number", 1000, IF(Table13[[#This Row],[Measurement_Kind]]=OR("boolean", "str"), 1, "N/A"))</f>
        <v>#VALUE!</v>
      </c>
      <c r="N4801" t="str">
        <f>_xlfn.IFNA(INDEX('[1]Unit _Table'!B:B, MATCH(H4801, '[1]Unit _Table'!A:A)), "")</f>
        <v/>
      </c>
      <c r="O4801" t="s">
        <v>8</v>
      </c>
      <c r="S4801" t="b">
        <v>0</v>
      </c>
    </row>
    <row r="4802" spans="1:19">
      <c r="A4802" s="1">
        <v>4800</v>
      </c>
      <c r="B4802" t="s">
        <v>45</v>
      </c>
      <c r="C4802" t="s">
        <v>56</v>
      </c>
      <c r="D4802" t="s">
        <v>325</v>
      </c>
      <c r="F4802" t="s">
        <v>308</v>
      </c>
      <c r="I4802" t="e">
        <f>IF(Table13[[#This Row],[Measurement_Kind]]="number", 1000, IF(Table13[[#This Row],[Measurement_Kind]]=OR("boolean", "str"), 1, "N/A"))</f>
        <v>#VALUE!</v>
      </c>
      <c r="N4802" t="str">
        <f>_xlfn.IFNA(INDEX('[1]Unit _Table'!B:B, MATCH(H4802, '[1]Unit _Table'!A:A)), "")</f>
        <v/>
      </c>
      <c r="O4802" t="s">
        <v>8</v>
      </c>
      <c r="S4802" t="b">
        <v>0</v>
      </c>
    </row>
    <row r="4803" spans="1:19">
      <c r="A4803" s="1">
        <v>4801</v>
      </c>
      <c r="B4803" t="s">
        <v>45</v>
      </c>
      <c r="C4803" t="s">
        <v>57</v>
      </c>
      <c r="D4803" t="s">
        <v>325</v>
      </c>
      <c r="F4803" t="s">
        <v>308</v>
      </c>
      <c r="I4803" t="e">
        <f>IF(Table13[[#This Row],[Measurement_Kind]]="number", 1000, IF(Table13[[#This Row],[Measurement_Kind]]=OR("boolean", "str"), 1, "N/A"))</f>
        <v>#VALUE!</v>
      </c>
      <c r="N4803" t="str">
        <f>_xlfn.IFNA(INDEX('[1]Unit _Table'!B:B, MATCH(H4803, '[1]Unit _Table'!A:A)), "")</f>
        <v/>
      </c>
      <c r="O4803" t="s">
        <v>8</v>
      </c>
      <c r="S4803" t="b">
        <v>0</v>
      </c>
    </row>
    <row r="4804" spans="1:19">
      <c r="A4804" s="1">
        <v>4802</v>
      </c>
      <c r="B4804" t="s">
        <v>45</v>
      </c>
      <c r="C4804" t="s">
        <v>58</v>
      </c>
      <c r="D4804" t="s">
        <v>325</v>
      </c>
      <c r="F4804" t="s">
        <v>308</v>
      </c>
      <c r="I4804" t="e">
        <f>IF(Table13[[#This Row],[Measurement_Kind]]="number", 1000, IF(Table13[[#This Row],[Measurement_Kind]]=OR("boolean", "str"), 1, "N/A"))</f>
        <v>#VALUE!</v>
      </c>
      <c r="N4804" t="str">
        <f>_xlfn.IFNA(INDEX('[1]Unit _Table'!B:B, MATCH(H4804, '[1]Unit _Table'!A:A)), "")</f>
        <v/>
      </c>
      <c r="O4804" t="s">
        <v>8</v>
      </c>
      <c r="S4804" t="b">
        <v>0</v>
      </c>
    </row>
    <row r="4805" spans="1:19">
      <c r="A4805" s="1">
        <v>4803</v>
      </c>
      <c r="B4805" t="s">
        <v>45</v>
      </c>
      <c r="C4805" t="s">
        <v>59</v>
      </c>
      <c r="D4805" t="s">
        <v>325</v>
      </c>
      <c r="F4805" t="s">
        <v>308</v>
      </c>
      <c r="I4805" t="e">
        <f>IF(Table13[[#This Row],[Measurement_Kind]]="number", 1000, IF(Table13[[#This Row],[Measurement_Kind]]=OR("boolean", "str"), 1, "N/A"))</f>
        <v>#VALUE!</v>
      </c>
      <c r="N4805" t="str">
        <f>_xlfn.IFNA(INDEX('[1]Unit _Table'!B:B, MATCH(H4805, '[1]Unit _Table'!A:A)), "")</f>
        <v/>
      </c>
      <c r="O4805" t="s">
        <v>8</v>
      </c>
      <c r="S4805" t="b">
        <v>0</v>
      </c>
    </row>
    <row r="4806" spans="1:19">
      <c r="A4806" s="1">
        <v>4804</v>
      </c>
      <c r="B4806" t="s">
        <v>45</v>
      </c>
      <c r="C4806" t="s">
        <v>60</v>
      </c>
      <c r="D4806" t="s">
        <v>325</v>
      </c>
      <c r="F4806" t="s">
        <v>308</v>
      </c>
      <c r="I4806" t="e">
        <f>IF(Table13[[#This Row],[Measurement_Kind]]="number", 1000, IF(Table13[[#This Row],[Measurement_Kind]]=OR("boolean", "str"), 1, "N/A"))</f>
        <v>#VALUE!</v>
      </c>
      <c r="N4806" t="str">
        <f>_xlfn.IFNA(INDEX('[1]Unit _Table'!B:B, MATCH(H4806, '[1]Unit _Table'!A:A)), "")</f>
        <v/>
      </c>
      <c r="O4806" t="s">
        <v>8</v>
      </c>
      <c r="S4806" t="b">
        <v>0</v>
      </c>
    </row>
    <row r="4807" spans="1:19">
      <c r="A4807" s="1">
        <v>4805</v>
      </c>
      <c r="B4807" t="s">
        <v>45</v>
      </c>
      <c r="C4807" t="s">
        <v>120</v>
      </c>
      <c r="D4807" t="s">
        <v>325</v>
      </c>
      <c r="F4807" t="s">
        <v>308</v>
      </c>
      <c r="I4807" t="e">
        <f>IF(Table13[[#This Row],[Measurement_Kind]]="number", 1000, IF(Table13[[#This Row],[Measurement_Kind]]=OR("boolean", "str"), 1, "N/A"))</f>
        <v>#VALUE!</v>
      </c>
      <c r="N4807" t="str">
        <f>_xlfn.IFNA(INDEX('[1]Unit _Table'!B:B, MATCH(H4807, '[1]Unit _Table'!A:A)), "")</f>
        <v/>
      </c>
      <c r="O4807" t="s">
        <v>8</v>
      </c>
      <c r="S4807" t="b">
        <v>0</v>
      </c>
    </row>
    <row r="4808" spans="1:19">
      <c r="A4808" s="1">
        <v>4806</v>
      </c>
      <c r="B4808" t="s">
        <v>45</v>
      </c>
      <c r="C4808" t="s">
        <v>61</v>
      </c>
      <c r="D4808" t="s">
        <v>325</v>
      </c>
      <c r="F4808" t="s">
        <v>308</v>
      </c>
      <c r="I4808" t="e">
        <f>IF(Table13[[#This Row],[Measurement_Kind]]="number", 1000, IF(Table13[[#This Row],[Measurement_Kind]]=OR("boolean", "str"), 1, "N/A"))</f>
        <v>#VALUE!</v>
      </c>
      <c r="N4808" t="str">
        <f>_xlfn.IFNA(INDEX('[1]Unit _Table'!B:B, MATCH(H4808, '[1]Unit _Table'!A:A)), "")</f>
        <v/>
      </c>
      <c r="O4808" t="s">
        <v>8</v>
      </c>
      <c r="S4808" t="b">
        <v>0</v>
      </c>
    </row>
    <row r="4809" spans="1:19">
      <c r="A4809" s="1">
        <v>4807</v>
      </c>
      <c r="B4809" t="s">
        <v>45</v>
      </c>
      <c r="C4809" t="s">
        <v>62</v>
      </c>
      <c r="D4809" t="s">
        <v>325</v>
      </c>
      <c r="F4809" t="s">
        <v>308</v>
      </c>
      <c r="I4809" t="e">
        <f>IF(Table13[[#This Row],[Measurement_Kind]]="number", 1000, IF(Table13[[#This Row],[Measurement_Kind]]=OR("boolean", "str"), 1, "N/A"))</f>
        <v>#VALUE!</v>
      </c>
      <c r="N4809" t="str">
        <f>_xlfn.IFNA(INDEX('[1]Unit _Table'!B:B, MATCH(H4809, '[1]Unit _Table'!A:A)), "")</f>
        <v/>
      </c>
      <c r="O4809" t="s">
        <v>8</v>
      </c>
      <c r="S4809" t="b">
        <v>0</v>
      </c>
    </row>
    <row r="4810" spans="1:19">
      <c r="A4810" s="1">
        <v>4808</v>
      </c>
      <c r="B4810" t="s">
        <v>45</v>
      </c>
      <c r="C4810" t="s">
        <v>63</v>
      </c>
      <c r="D4810" t="s">
        <v>325</v>
      </c>
      <c r="F4810" t="s">
        <v>308</v>
      </c>
      <c r="I4810">
        <v>1</v>
      </c>
      <c r="L4810" t="s">
        <v>541</v>
      </c>
      <c r="M4810" t="s">
        <v>298</v>
      </c>
      <c r="N4810" t="str">
        <f>_xlfn.IFNA(INDEX('[1]Unit _Table'!B:B, MATCH(H4810, '[1]Unit _Table'!A:A)), "")</f>
        <v/>
      </c>
      <c r="O4810" t="s">
        <v>8</v>
      </c>
      <c r="S4810" t="b">
        <v>0</v>
      </c>
    </row>
    <row r="4811" spans="1:19">
      <c r="A4811" s="1">
        <v>4809</v>
      </c>
      <c r="B4811" t="s">
        <v>45</v>
      </c>
      <c r="C4811" t="s">
        <v>65</v>
      </c>
      <c r="D4811" t="s">
        <v>325</v>
      </c>
      <c r="F4811" t="s">
        <v>308</v>
      </c>
      <c r="I4811" t="e">
        <f>IF(Table13[[#This Row],[Measurement_Kind]]="number", 1000, IF(Table13[[#This Row],[Measurement_Kind]]=OR("boolean", "str"), 1, "N/A"))</f>
        <v>#VALUE!</v>
      </c>
      <c r="N4811" t="str">
        <f>_xlfn.IFNA(INDEX('[1]Unit _Table'!B:B, MATCH(H4811, '[1]Unit _Table'!A:A)), "")</f>
        <v/>
      </c>
      <c r="O4811" t="s">
        <v>8</v>
      </c>
      <c r="S4811" t="b">
        <v>0</v>
      </c>
    </row>
    <row r="4812" spans="1:19">
      <c r="A4812" s="1">
        <v>4810</v>
      </c>
      <c r="B4812" t="s">
        <v>45</v>
      </c>
      <c r="C4812" t="s">
        <v>66</v>
      </c>
      <c r="D4812" t="s">
        <v>325</v>
      </c>
      <c r="F4812" t="s">
        <v>308</v>
      </c>
      <c r="I4812" t="e">
        <f>IF(Table13[[#This Row],[Measurement_Kind]]="number", 1000, IF(Table13[[#This Row],[Measurement_Kind]]=OR("boolean", "str"), 1, "N/A"))</f>
        <v>#VALUE!</v>
      </c>
      <c r="N4812" t="str">
        <f>_xlfn.IFNA(INDEX('[1]Unit _Table'!B:B, MATCH(H4812, '[1]Unit _Table'!A:A)), "")</f>
        <v/>
      </c>
      <c r="O4812" t="s">
        <v>8</v>
      </c>
      <c r="S4812" t="b">
        <v>0</v>
      </c>
    </row>
    <row r="4813" spans="1:19">
      <c r="A4813" s="1">
        <v>4811</v>
      </c>
      <c r="B4813" t="s">
        <v>45</v>
      </c>
      <c r="C4813" t="s">
        <v>67</v>
      </c>
      <c r="D4813" t="s">
        <v>325</v>
      </c>
      <c r="F4813" t="s">
        <v>308</v>
      </c>
      <c r="I4813" t="e">
        <f>IF(Table13[[#This Row],[Measurement_Kind]]="number", 1000, IF(Table13[[#This Row],[Measurement_Kind]]=OR("boolean", "str"), 1, "N/A"))</f>
        <v>#VALUE!</v>
      </c>
      <c r="N4813" t="str">
        <f>_xlfn.IFNA(INDEX('[1]Unit _Table'!B:B, MATCH(H4813, '[1]Unit _Table'!A:A)), "")</f>
        <v/>
      </c>
      <c r="O4813" t="s">
        <v>8</v>
      </c>
      <c r="S4813" t="b">
        <v>0</v>
      </c>
    </row>
    <row r="4814" spans="1:19">
      <c r="A4814" s="1">
        <v>4812</v>
      </c>
      <c r="B4814" t="s">
        <v>45</v>
      </c>
      <c r="C4814" t="s">
        <v>68</v>
      </c>
      <c r="D4814" t="s">
        <v>325</v>
      </c>
      <c r="F4814" t="s">
        <v>308</v>
      </c>
      <c r="I4814" t="e">
        <f>IF(Table13[[#This Row],[Measurement_Kind]]="number", 1000, IF(Table13[[#This Row],[Measurement_Kind]]=OR("boolean", "str"), 1, "N/A"))</f>
        <v>#VALUE!</v>
      </c>
      <c r="N4814" t="str">
        <f>_xlfn.IFNA(INDEX('[1]Unit _Table'!B:B, MATCH(H4814, '[1]Unit _Table'!A:A)), "")</f>
        <v/>
      </c>
      <c r="O4814" t="s">
        <v>8</v>
      </c>
      <c r="S4814" t="b">
        <v>0</v>
      </c>
    </row>
    <row r="4815" spans="1:19">
      <c r="A4815" s="1">
        <v>4813</v>
      </c>
      <c r="B4815" t="s">
        <v>45</v>
      </c>
      <c r="C4815" t="s">
        <v>70</v>
      </c>
      <c r="D4815" t="s">
        <v>325</v>
      </c>
      <c r="F4815" t="s">
        <v>308</v>
      </c>
      <c r="I4815" t="e">
        <f>IF(Table13[[#This Row],[Measurement_Kind]]="number", 1000, IF(Table13[[#This Row],[Measurement_Kind]]=OR("boolean", "str"), 1, "N/A"))</f>
        <v>#VALUE!</v>
      </c>
      <c r="N4815" t="str">
        <f>_xlfn.IFNA(INDEX('[1]Unit _Table'!B:B, MATCH(H4815, '[1]Unit _Table'!A:A)), "")</f>
        <v/>
      </c>
      <c r="O4815" t="s">
        <v>8</v>
      </c>
      <c r="S4815" t="b">
        <v>0</v>
      </c>
    </row>
    <row r="4816" spans="1:19">
      <c r="A4816" s="1">
        <v>4814</v>
      </c>
      <c r="B4816" t="s">
        <v>45</v>
      </c>
      <c r="C4816" t="s">
        <v>71</v>
      </c>
      <c r="D4816" t="s">
        <v>325</v>
      </c>
      <c r="F4816" t="s">
        <v>308</v>
      </c>
      <c r="I4816" t="e">
        <f>IF(Table13[[#This Row],[Measurement_Kind]]="number", 1000, IF(Table13[[#This Row],[Measurement_Kind]]=OR("boolean", "str"), 1, "N/A"))</f>
        <v>#VALUE!</v>
      </c>
      <c r="N4816" t="str">
        <f>_xlfn.IFNA(INDEX('[1]Unit _Table'!B:B, MATCH(H4816, '[1]Unit _Table'!A:A)), "")</f>
        <v/>
      </c>
      <c r="O4816" t="s">
        <v>8</v>
      </c>
      <c r="S4816" t="b">
        <v>0</v>
      </c>
    </row>
    <row r="4817" spans="1:19">
      <c r="A4817" s="1">
        <v>4815</v>
      </c>
      <c r="B4817" t="s">
        <v>45</v>
      </c>
      <c r="C4817" t="s">
        <v>72</v>
      </c>
      <c r="D4817" t="s">
        <v>325</v>
      </c>
      <c r="F4817" t="s">
        <v>308</v>
      </c>
      <c r="I4817" t="e">
        <f>IF(Table13[[#This Row],[Measurement_Kind]]="number", 1000, IF(Table13[[#This Row],[Measurement_Kind]]=OR("boolean", "str"), 1, "N/A"))</f>
        <v>#VALUE!</v>
      </c>
      <c r="N4817" t="str">
        <f>_xlfn.IFNA(INDEX('[1]Unit _Table'!B:B, MATCH(H4817, '[1]Unit _Table'!A:A)), "")</f>
        <v/>
      </c>
      <c r="O4817" t="s">
        <v>8</v>
      </c>
      <c r="S4817" t="b">
        <v>0</v>
      </c>
    </row>
    <row r="4818" spans="1:19">
      <c r="A4818" s="1">
        <v>4816</v>
      </c>
      <c r="B4818" t="s">
        <v>45</v>
      </c>
      <c r="C4818" t="s">
        <v>121</v>
      </c>
      <c r="D4818" t="s">
        <v>325</v>
      </c>
      <c r="F4818" t="s">
        <v>308</v>
      </c>
      <c r="I4818" t="e">
        <f>IF(Table13[[#This Row],[Measurement_Kind]]="number", 1000, IF(Table13[[#This Row],[Measurement_Kind]]=OR("boolean", "str"), 1, "N/A"))</f>
        <v>#VALUE!</v>
      </c>
      <c r="N4818" t="str">
        <f>_xlfn.IFNA(INDEX('[1]Unit _Table'!B:B, MATCH(H4818, '[1]Unit _Table'!A:A)), "")</f>
        <v/>
      </c>
      <c r="O4818" t="s">
        <v>8</v>
      </c>
      <c r="S4818" t="b">
        <v>0</v>
      </c>
    </row>
    <row r="4819" spans="1:19">
      <c r="A4819" s="1">
        <v>4817</v>
      </c>
      <c r="B4819" t="s">
        <v>45</v>
      </c>
      <c r="C4819" t="s">
        <v>74</v>
      </c>
      <c r="D4819" t="s">
        <v>325</v>
      </c>
      <c r="F4819" t="s">
        <v>308</v>
      </c>
      <c r="I4819" t="e">
        <f>IF(Table13[[#This Row],[Measurement_Kind]]="number", 1000, IF(Table13[[#This Row],[Measurement_Kind]]=OR("boolean", "str"), 1, "N/A"))</f>
        <v>#VALUE!</v>
      </c>
      <c r="N4819" t="str">
        <f>_xlfn.IFNA(INDEX('[1]Unit _Table'!B:B, MATCH(H4819, '[1]Unit _Table'!A:A)), "")</f>
        <v/>
      </c>
      <c r="O4819" t="s">
        <v>8</v>
      </c>
      <c r="S4819" t="b">
        <v>0</v>
      </c>
    </row>
    <row r="4820" spans="1:19">
      <c r="A4820" s="1">
        <v>4818</v>
      </c>
      <c r="B4820" t="s">
        <v>45</v>
      </c>
      <c r="C4820" t="s">
        <v>75</v>
      </c>
      <c r="D4820" t="s">
        <v>325</v>
      </c>
      <c r="F4820" t="s">
        <v>308</v>
      </c>
      <c r="I4820" t="e">
        <f>IF(Table13[[#This Row],[Measurement_Kind]]="number", 1000, IF(Table13[[#This Row],[Measurement_Kind]]=OR("boolean", "str"), 1, "N/A"))</f>
        <v>#VALUE!</v>
      </c>
      <c r="N4820" t="str">
        <f>_xlfn.IFNA(INDEX('[1]Unit _Table'!B:B, MATCH(H4820, '[1]Unit _Table'!A:A)), "")</f>
        <v/>
      </c>
      <c r="O4820" t="s">
        <v>8</v>
      </c>
      <c r="S4820" t="b">
        <v>0</v>
      </c>
    </row>
    <row r="4821" spans="1:19">
      <c r="A4821" s="1">
        <v>4819</v>
      </c>
      <c r="B4821" t="s">
        <v>45</v>
      </c>
      <c r="C4821" t="s">
        <v>77</v>
      </c>
      <c r="D4821" t="s">
        <v>325</v>
      </c>
      <c r="F4821" t="s">
        <v>308</v>
      </c>
      <c r="I4821" t="e">
        <f>IF(Table13[[#This Row],[Measurement_Kind]]="number", 1000, IF(Table13[[#This Row],[Measurement_Kind]]=OR("boolean", "str"), 1, "N/A"))</f>
        <v>#VALUE!</v>
      </c>
      <c r="N4821" t="str">
        <f>_xlfn.IFNA(INDEX('[1]Unit _Table'!B:B, MATCH(H4821, '[1]Unit _Table'!A:A)), "")</f>
        <v/>
      </c>
      <c r="O4821" t="s">
        <v>8</v>
      </c>
      <c r="S4821" t="b">
        <v>0</v>
      </c>
    </row>
    <row r="4822" spans="1:19">
      <c r="A4822" s="1">
        <v>4820</v>
      </c>
      <c r="B4822" t="s">
        <v>45</v>
      </c>
      <c r="C4822" t="s">
        <v>78</v>
      </c>
      <c r="D4822" t="s">
        <v>325</v>
      </c>
      <c r="F4822" t="s">
        <v>308</v>
      </c>
      <c r="I4822" t="e">
        <f>IF(Table13[[#This Row],[Measurement_Kind]]="number", 1000, IF(Table13[[#This Row],[Measurement_Kind]]=OR("boolean", "str"), 1, "N/A"))</f>
        <v>#VALUE!</v>
      </c>
      <c r="N4822" t="str">
        <f>_xlfn.IFNA(INDEX('[1]Unit _Table'!B:B, MATCH(H4822, '[1]Unit _Table'!A:A)), "")</f>
        <v/>
      </c>
      <c r="O4822" t="s">
        <v>8</v>
      </c>
      <c r="S4822" t="b">
        <v>0</v>
      </c>
    </row>
    <row r="4823" spans="1:19">
      <c r="A4823" s="1">
        <v>4821</v>
      </c>
      <c r="B4823" t="s">
        <v>45</v>
      </c>
      <c r="C4823" t="s">
        <v>79</v>
      </c>
      <c r="D4823" t="s">
        <v>325</v>
      </c>
      <c r="F4823" t="s">
        <v>308</v>
      </c>
      <c r="I4823" t="e">
        <f>IF(Table13[[#This Row],[Measurement_Kind]]="number", 1000, IF(Table13[[#This Row],[Measurement_Kind]]=OR("boolean", "str"), 1, "N/A"))</f>
        <v>#VALUE!</v>
      </c>
      <c r="N4823" t="str">
        <f>_xlfn.IFNA(INDEX('[1]Unit _Table'!B:B, MATCH(H4823, '[1]Unit _Table'!A:A)), "")</f>
        <v/>
      </c>
      <c r="O4823" t="s">
        <v>8</v>
      </c>
      <c r="S4823" t="b">
        <v>0</v>
      </c>
    </row>
    <row r="4824" spans="1:19">
      <c r="A4824" s="1">
        <v>4822</v>
      </c>
      <c r="B4824" t="s">
        <v>45</v>
      </c>
      <c r="C4824" t="s">
        <v>80</v>
      </c>
      <c r="D4824" t="s">
        <v>325</v>
      </c>
      <c r="F4824" t="s">
        <v>308</v>
      </c>
      <c r="I4824" t="e">
        <f>IF(Table13[[#This Row],[Measurement_Kind]]="number", 1000, IF(Table13[[#This Row],[Measurement_Kind]]=OR("boolean", "str"), 1, "N/A"))</f>
        <v>#VALUE!</v>
      </c>
      <c r="N4824" t="str">
        <f>_xlfn.IFNA(INDEX('[1]Unit _Table'!B:B, MATCH(H4824, '[1]Unit _Table'!A:A)), "")</f>
        <v/>
      </c>
      <c r="O4824" t="s">
        <v>8</v>
      </c>
      <c r="S4824" t="b">
        <v>0</v>
      </c>
    </row>
    <row r="4825" spans="1:19">
      <c r="A4825" s="1">
        <v>4823</v>
      </c>
      <c r="B4825" t="s">
        <v>45</v>
      </c>
      <c r="C4825" t="s">
        <v>89</v>
      </c>
      <c r="D4825" t="s">
        <v>325</v>
      </c>
      <c r="F4825" t="s">
        <v>308</v>
      </c>
      <c r="I4825" t="e">
        <f>IF(Table13[[#This Row],[Measurement_Kind]]="number", 1000, IF(Table13[[#This Row],[Measurement_Kind]]=OR("boolean", "str"), 1, "N/A"))</f>
        <v>#VALUE!</v>
      </c>
      <c r="N4825" t="str">
        <f>_xlfn.IFNA(INDEX('[1]Unit _Table'!B:B, MATCH(H4825, '[1]Unit _Table'!A:A)), "")</f>
        <v/>
      </c>
      <c r="O4825" t="s">
        <v>8</v>
      </c>
      <c r="S4825" t="b">
        <v>0</v>
      </c>
    </row>
    <row r="4826" spans="1:19">
      <c r="A4826" s="1">
        <v>4824</v>
      </c>
      <c r="B4826" t="s">
        <v>45</v>
      </c>
      <c r="C4826" t="s">
        <v>90</v>
      </c>
      <c r="D4826" t="s">
        <v>325</v>
      </c>
      <c r="F4826" t="s">
        <v>308</v>
      </c>
      <c r="I4826" t="e">
        <f>IF(Table13[[#This Row],[Measurement_Kind]]="number", 1000, IF(Table13[[#This Row],[Measurement_Kind]]=OR("boolean", "str"), 1, "N/A"))</f>
        <v>#VALUE!</v>
      </c>
      <c r="N4826" t="str">
        <f>_xlfn.IFNA(INDEX('[1]Unit _Table'!B:B, MATCH(H4826, '[1]Unit _Table'!A:A)), "")</f>
        <v/>
      </c>
      <c r="O4826" t="s">
        <v>8</v>
      </c>
      <c r="S4826" t="b">
        <v>0</v>
      </c>
    </row>
    <row r="4827" spans="1:19">
      <c r="A4827" s="1">
        <v>4825</v>
      </c>
      <c r="B4827" t="s">
        <v>45</v>
      </c>
      <c r="C4827" t="s">
        <v>91</v>
      </c>
      <c r="D4827" t="s">
        <v>325</v>
      </c>
      <c r="F4827" t="s">
        <v>308</v>
      </c>
      <c r="I4827" t="e">
        <f>IF(Table13[[#This Row],[Measurement_Kind]]="number", 1000, IF(Table13[[#This Row],[Measurement_Kind]]=OR("boolean", "str"), 1, "N/A"))</f>
        <v>#VALUE!</v>
      </c>
      <c r="N4827" t="str">
        <f>_xlfn.IFNA(INDEX('[1]Unit _Table'!B:B, MATCH(H4827, '[1]Unit _Table'!A:A)), "")</f>
        <v/>
      </c>
      <c r="O4827" t="s">
        <v>8</v>
      </c>
      <c r="S4827" t="b">
        <v>0</v>
      </c>
    </row>
    <row r="4828" spans="1:19">
      <c r="A4828" s="1">
        <v>4826</v>
      </c>
      <c r="B4828" t="s">
        <v>45</v>
      </c>
      <c r="C4828" t="s">
        <v>92</v>
      </c>
      <c r="D4828" t="s">
        <v>325</v>
      </c>
      <c r="F4828" t="s">
        <v>308</v>
      </c>
      <c r="I4828" t="e">
        <f>IF(Table13[[#This Row],[Measurement_Kind]]="number", 1000, IF(Table13[[#This Row],[Measurement_Kind]]=OR("boolean", "str"), 1, "N/A"))</f>
        <v>#VALUE!</v>
      </c>
      <c r="N4828" t="str">
        <f>_xlfn.IFNA(INDEX('[1]Unit _Table'!B:B, MATCH(H4828, '[1]Unit _Table'!A:A)), "")</f>
        <v/>
      </c>
      <c r="O4828" t="s">
        <v>8</v>
      </c>
      <c r="S4828" t="b">
        <v>0</v>
      </c>
    </row>
    <row r="4829" spans="1:19">
      <c r="A4829" s="1">
        <v>4827</v>
      </c>
      <c r="B4829" t="s">
        <v>21</v>
      </c>
      <c r="C4829" t="s">
        <v>174</v>
      </c>
      <c r="D4829" t="s">
        <v>324</v>
      </c>
      <c r="E4829" t="s">
        <v>466</v>
      </c>
      <c r="F4829" t="s">
        <v>465</v>
      </c>
      <c r="H4829" t="s">
        <v>383</v>
      </c>
      <c r="I4829">
        <v>1000</v>
      </c>
      <c r="K4829" t="s">
        <v>425</v>
      </c>
      <c r="L4829" t="s">
        <v>423</v>
      </c>
      <c r="M4829" t="s">
        <v>380</v>
      </c>
      <c r="N4829" t="str">
        <f>_xlfn.IFNA(INDEX('[1]Unit _Table'!B:B, MATCH(H4829, '[1]Unit _Table'!$A$1:$A$1000)), "")</f>
        <v>fahrenheit</v>
      </c>
      <c r="O4829" t="s">
        <v>8</v>
      </c>
      <c r="S4829" t="b">
        <v>1</v>
      </c>
    </row>
    <row r="4830" spans="1:19">
      <c r="A4830" s="1">
        <v>4828</v>
      </c>
      <c r="B4830" t="s">
        <v>21</v>
      </c>
      <c r="C4830" t="s">
        <v>175</v>
      </c>
      <c r="D4830" t="s">
        <v>324</v>
      </c>
      <c r="E4830" t="s">
        <v>466</v>
      </c>
      <c r="F4830" t="s">
        <v>465</v>
      </c>
      <c r="H4830" t="s">
        <v>383</v>
      </c>
      <c r="I4830">
        <v>1000</v>
      </c>
      <c r="K4830" t="s">
        <v>418</v>
      </c>
      <c r="L4830" t="s">
        <v>423</v>
      </c>
      <c r="M4830" t="s">
        <v>380</v>
      </c>
      <c r="N4830" t="str">
        <f>_xlfn.IFNA(INDEX('[1]Unit _Table'!B:B, MATCH(H4830, '[1]Unit _Table'!$A$1:$A$1000)), "")</f>
        <v>fahrenheit</v>
      </c>
      <c r="O4830" t="s">
        <v>8</v>
      </c>
      <c r="S4830" t="b">
        <v>1</v>
      </c>
    </row>
    <row r="4831" spans="1:19">
      <c r="A4831" s="1">
        <v>4829</v>
      </c>
      <c r="B4831" t="s">
        <v>21</v>
      </c>
      <c r="C4831" t="s">
        <v>176</v>
      </c>
      <c r="D4831" t="s">
        <v>324</v>
      </c>
      <c r="E4831" t="s">
        <v>466</v>
      </c>
      <c r="F4831" t="s">
        <v>465</v>
      </c>
      <c r="H4831" t="s">
        <v>383</v>
      </c>
      <c r="I4831">
        <v>1000</v>
      </c>
      <c r="K4831" t="s">
        <v>426</v>
      </c>
      <c r="L4831" t="s">
        <v>306</v>
      </c>
      <c r="M4831" t="s">
        <v>380</v>
      </c>
      <c r="N4831" t="str">
        <f>_xlfn.IFNA(INDEX('[1]Unit _Table'!B:B, MATCH(H4831, '[1]Unit _Table'!$A$1:$A$1000)), "")</f>
        <v>fahrenheit</v>
      </c>
      <c r="O4831" t="s">
        <v>8</v>
      </c>
      <c r="S4831" t="b">
        <v>1</v>
      </c>
    </row>
    <row r="4832" spans="1:19">
      <c r="A4832" s="1">
        <v>4830</v>
      </c>
      <c r="B4832" t="s">
        <v>21</v>
      </c>
      <c r="C4832" t="s">
        <v>177</v>
      </c>
      <c r="D4832" t="s">
        <v>324</v>
      </c>
      <c r="E4832" t="s">
        <v>466</v>
      </c>
      <c r="F4832" t="s">
        <v>465</v>
      </c>
      <c r="I4832">
        <v>1000</v>
      </c>
      <c r="K4832" t="s">
        <v>448</v>
      </c>
      <c r="L4832" t="s">
        <v>306</v>
      </c>
      <c r="M4832" t="s">
        <v>380</v>
      </c>
      <c r="N4832" t="str">
        <f>_xlfn.IFNA(INDEX('[1]Unit _Table'!B:B, MATCH(H4832, '[1]Unit _Table'!A831:A1830)), "")</f>
        <v/>
      </c>
      <c r="O4832" t="s">
        <v>8</v>
      </c>
      <c r="S4832" t="b">
        <v>1</v>
      </c>
    </row>
    <row r="4833" spans="1:19">
      <c r="A4833" s="1">
        <v>4831</v>
      </c>
      <c r="B4833" t="s">
        <v>21</v>
      </c>
      <c r="C4833" t="s">
        <v>178</v>
      </c>
      <c r="D4833" t="s">
        <v>324</v>
      </c>
      <c r="E4833" t="s">
        <v>466</v>
      </c>
      <c r="F4833" t="s">
        <v>465</v>
      </c>
      <c r="I4833">
        <v>1000</v>
      </c>
      <c r="K4833" t="s">
        <v>427</v>
      </c>
      <c r="L4833" t="s">
        <v>423</v>
      </c>
      <c r="M4833" t="s">
        <v>380</v>
      </c>
      <c r="N4833" t="str">
        <f>_xlfn.IFNA(INDEX('[1]Unit _Table'!B:B, MATCH(H4833, '[1]Unit _Table'!A930:A1929)), "")</f>
        <v/>
      </c>
      <c r="O4833" t="s">
        <v>8</v>
      </c>
      <c r="S4833" t="b">
        <v>1</v>
      </c>
    </row>
    <row r="4834" spans="1:19">
      <c r="A4834" s="1">
        <v>4832</v>
      </c>
      <c r="B4834" t="s">
        <v>21</v>
      </c>
      <c r="C4834" t="s">
        <v>179</v>
      </c>
      <c r="D4834" t="s">
        <v>324</v>
      </c>
      <c r="E4834" t="s">
        <v>466</v>
      </c>
      <c r="F4834" t="s">
        <v>465</v>
      </c>
      <c r="H4834" t="s">
        <v>383</v>
      </c>
      <c r="I4834">
        <v>1000</v>
      </c>
      <c r="K4834" t="s">
        <v>425</v>
      </c>
      <c r="L4834" t="s">
        <v>423</v>
      </c>
      <c r="M4834" t="s">
        <v>380</v>
      </c>
      <c r="N4834" t="str">
        <f>_xlfn.IFNA(INDEX('[1]Unit _Table'!B:B, MATCH(H4834, '[1]Unit _Table'!$A$1:$A$1000)), "")</f>
        <v>fahrenheit</v>
      </c>
      <c r="O4834" t="s">
        <v>8</v>
      </c>
      <c r="S4834" t="b">
        <v>1</v>
      </c>
    </row>
    <row r="4835" spans="1:19">
      <c r="A4835" s="1">
        <v>4833</v>
      </c>
      <c r="B4835" t="s">
        <v>21</v>
      </c>
      <c r="C4835" t="s">
        <v>180</v>
      </c>
      <c r="D4835" t="s">
        <v>324</v>
      </c>
      <c r="E4835" t="s">
        <v>466</v>
      </c>
      <c r="F4835" t="s">
        <v>465</v>
      </c>
      <c r="H4835" t="s">
        <v>383</v>
      </c>
      <c r="I4835">
        <v>1000</v>
      </c>
      <c r="K4835" t="s">
        <v>424</v>
      </c>
      <c r="L4835" t="s">
        <v>423</v>
      </c>
      <c r="M4835" t="s">
        <v>380</v>
      </c>
      <c r="N4835" t="str">
        <f>_xlfn.IFNA(INDEX('[1]Unit _Table'!B:B, MATCH(H4835, '[1]Unit _Table'!$A$1:$A$1000)), "")</f>
        <v>fahrenheit</v>
      </c>
      <c r="O4835" t="s">
        <v>8</v>
      </c>
      <c r="S4835" t="b">
        <v>1</v>
      </c>
    </row>
    <row r="4836" spans="1:19">
      <c r="A4836" s="1">
        <v>4834</v>
      </c>
      <c r="B4836" t="s">
        <v>21</v>
      </c>
      <c r="C4836" t="s">
        <v>181</v>
      </c>
      <c r="D4836" t="s">
        <v>324</v>
      </c>
      <c r="F4836" t="s">
        <v>465</v>
      </c>
      <c r="I4836" t="e">
        <f>IF(Table13[[#This Row],[Measurement_Kind]]="number", 1000, IF(Table13[[#This Row],[Measurement_Kind]]=OR("boolean", "str"), 1, "N/A"))</f>
        <v>#VALUE!</v>
      </c>
      <c r="N4836" t="str">
        <f>_xlfn.IFNA(INDEX('[1]Unit _Table'!B:B, MATCH(H4836, '[1]Unit _Table'!A:A)), "")</f>
        <v/>
      </c>
      <c r="O4836" t="s">
        <v>8</v>
      </c>
      <c r="S4836" t="b">
        <v>0</v>
      </c>
    </row>
    <row r="4837" spans="1:19">
      <c r="A4837" s="1">
        <v>4835</v>
      </c>
      <c r="B4837" t="s">
        <v>21</v>
      </c>
      <c r="C4837" t="s">
        <v>182</v>
      </c>
      <c r="D4837" t="s">
        <v>324</v>
      </c>
      <c r="F4837" t="s">
        <v>465</v>
      </c>
      <c r="I4837" t="e">
        <f>IF(Table13[[#This Row],[Measurement_Kind]]="number", 1000, IF(Table13[[#This Row],[Measurement_Kind]]=OR("boolean", "str"), 1, "N/A"))</f>
        <v>#VALUE!</v>
      </c>
      <c r="N4837" t="str">
        <f>_xlfn.IFNA(INDEX('[1]Unit _Table'!B:B, MATCH(H4837, '[1]Unit _Table'!A:A)), "")</f>
        <v/>
      </c>
      <c r="O4837" t="s">
        <v>8</v>
      </c>
      <c r="S4837" t="b">
        <v>0</v>
      </c>
    </row>
    <row r="4838" spans="1:19">
      <c r="A4838" s="1">
        <v>4836</v>
      </c>
      <c r="B4838" t="s">
        <v>21</v>
      </c>
      <c r="C4838" t="s">
        <v>183</v>
      </c>
      <c r="D4838" t="s">
        <v>324</v>
      </c>
      <c r="E4838" t="s">
        <v>466</v>
      </c>
      <c r="F4838" t="s">
        <v>465</v>
      </c>
      <c r="I4838">
        <v>1000</v>
      </c>
      <c r="K4838" t="s">
        <v>421</v>
      </c>
      <c r="L4838" t="s">
        <v>306</v>
      </c>
      <c r="M4838" t="s">
        <v>305</v>
      </c>
      <c r="N4838" t="str">
        <f>_xlfn.IFNA(INDEX('[1]Unit _Table'!B:B, MATCH(H4838, '[1]Unit _Table'!A1666:A2665)), "")</f>
        <v/>
      </c>
      <c r="O4838" t="s">
        <v>8</v>
      </c>
      <c r="S4838" t="b">
        <v>0</v>
      </c>
    </row>
    <row r="4839" spans="1:19">
      <c r="A4839" s="1">
        <v>4837</v>
      </c>
      <c r="B4839" t="s">
        <v>21</v>
      </c>
      <c r="C4839" t="s">
        <v>184</v>
      </c>
      <c r="D4839" t="s">
        <v>324</v>
      </c>
      <c r="E4839" t="s">
        <v>466</v>
      </c>
      <c r="F4839" t="s">
        <v>465</v>
      </c>
      <c r="I4839">
        <v>1000</v>
      </c>
      <c r="K4839" t="s">
        <v>421</v>
      </c>
      <c r="L4839" t="s">
        <v>306</v>
      </c>
      <c r="M4839" t="s">
        <v>305</v>
      </c>
      <c r="N4839" t="str">
        <f>_xlfn.IFNA(INDEX('[1]Unit _Table'!B:B, MATCH(H4839, '[1]Unit _Table'!A1718:A2717)), "")</f>
        <v/>
      </c>
      <c r="O4839" t="s">
        <v>8</v>
      </c>
      <c r="S4839" t="b">
        <v>0</v>
      </c>
    </row>
    <row r="4840" spans="1:19">
      <c r="A4840" s="1">
        <v>4838</v>
      </c>
      <c r="B4840" t="s">
        <v>21</v>
      </c>
      <c r="C4840" t="s">
        <v>185</v>
      </c>
      <c r="D4840" t="s">
        <v>324</v>
      </c>
      <c r="E4840" t="s">
        <v>466</v>
      </c>
      <c r="F4840" t="s">
        <v>465</v>
      </c>
      <c r="I4840">
        <v>1000</v>
      </c>
      <c r="K4840" t="s">
        <v>307</v>
      </c>
      <c r="L4840" t="s">
        <v>299</v>
      </c>
      <c r="M4840" t="s">
        <v>305</v>
      </c>
      <c r="N4840" t="str">
        <f>_xlfn.IFNA(INDEX('[1]Unit _Table'!B:B, MATCH(H4840, '[1]Unit _Table'!A2085:A3084)), "")</f>
        <v/>
      </c>
      <c r="O4840" t="s">
        <v>8</v>
      </c>
      <c r="S4840" t="b">
        <v>0</v>
      </c>
    </row>
    <row r="4841" spans="1:19">
      <c r="A4841" s="1">
        <v>4839</v>
      </c>
      <c r="B4841" t="s">
        <v>21</v>
      </c>
      <c r="C4841" t="s">
        <v>186</v>
      </c>
      <c r="D4841" t="s">
        <v>324</v>
      </c>
      <c r="E4841" t="s">
        <v>466</v>
      </c>
      <c r="F4841" t="s">
        <v>465</v>
      </c>
      <c r="H4841" t="s">
        <v>383</v>
      </c>
      <c r="I4841">
        <v>1000</v>
      </c>
      <c r="K4841" t="s">
        <v>418</v>
      </c>
      <c r="L4841" t="s">
        <v>306</v>
      </c>
      <c r="M4841" t="s">
        <v>380</v>
      </c>
      <c r="N4841" t="str">
        <f>_xlfn.IFNA(INDEX('[1]Unit _Table'!B:B, MATCH(H4841, '[1]Unit _Table'!$A$1:$A$1000)), "")</f>
        <v>fahrenheit</v>
      </c>
      <c r="O4841" t="s">
        <v>8</v>
      </c>
      <c r="S4841" t="b">
        <v>1</v>
      </c>
    </row>
    <row r="4842" spans="1:19">
      <c r="A4842" s="1">
        <v>4840</v>
      </c>
      <c r="B4842" t="s">
        <v>21</v>
      </c>
      <c r="C4842" t="s">
        <v>187</v>
      </c>
      <c r="D4842" t="s">
        <v>324</v>
      </c>
      <c r="E4842" t="s">
        <v>466</v>
      </c>
      <c r="F4842" t="s">
        <v>465</v>
      </c>
      <c r="I4842">
        <v>1000</v>
      </c>
      <c r="K4842" t="s">
        <v>379</v>
      </c>
      <c r="L4842" t="s">
        <v>306</v>
      </c>
      <c r="M4842" t="s">
        <v>305</v>
      </c>
      <c r="N4842" t="str">
        <f>_xlfn.IFNA(INDEX('[1]Unit _Table'!B:B, MATCH(H4842, '[1]Unit _Table'!A2607:A3606)), "")</f>
        <v/>
      </c>
      <c r="O4842" t="s">
        <v>8</v>
      </c>
      <c r="S4842" t="b">
        <v>0</v>
      </c>
    </row>
    <row r="4843" spans="1:19">
      <c r="A4843" s="1">
        <v>4841</v>
      </c>
      <c r="B4843" t="s">
        <v>21</v>
      </c>
      <c r="C4843" t="s">
        <v>188</v>
      </c>
      <c r="D4843" t="s">
        <v>324</v>
      </c>
      <c r="F4843" t="s">
        <v>465</v>
      </c>
      <c r="I4843" t="e">
        <f>IF(Table13[[#This Row],[Measurement_Kind]]="number", 1000, IF(Table13[[#This Row],[Measurement_Kind]]=OR("boolean", "str"), 1, "N/A"))</f>
        <v>#VALUE!</v>
      </c>
      <c r="N4843" t="str">
        <f>_xlfn.IFNA(INDEX('[1]Unit _Table'!B:B, MATCH(H4843, '[1]Unit _Table'!A:A)), "")</f>
        <v/>
      </c>
      <c r="O4843" t="s">
        <v>8</v>
      </c>
      <c r="S4843" t="b">
        <v>0</v>
      </c>
    </row>
    <row r="4844" spans="1:19">
      <c r="A4844" s="1">
        <v>4842</v>
      </c>
      <c r="B4844" t="s">
        <v>21</v>
      </c>
      <c r="C4844" t="s">
        <v>131</v>
      </c>
      <c r="D4844" t="s">
        <v>324</v>
      </c>
      <c r="E4844" t="s">
        <v>466</v>
      </c>
      <c r="F4844" t="s">
        <v>465</v>
      </c>
      <c r="I4844">
        <v>1000</v>
      </c>
      <c r="K4844" t="s">
        <v>417</v>
      </c>
      <c r="L4844" t="s">
        <v>306</v>
      </c>
      <c r="M4844" t="s">
        <v>380</v>
      </c>
      <c r="N4844" t="str">
        <f>_xlfn.IFNA(INDEX('[1]Unit _Table'!B:B, MATCH(H4844, '[1]Unit _Table'!A1947:A2946)), "")</f>
        <v/>
      </c>
      <c r="O4844" t="s">
        <v>8</v>
      </c>
      <c r="S4844" t="b">
        <v>0</v>
      </c>
    </row>
    <row r="4845" spans="1:19">
      <c r="A4845" s="1">
        <v>4843</v>
      </c>
      <c r="B4845" t="s">
        <v>21</v>
      </c>
      <c r="C4845" t="s">
        <v>189</v>
      </c>
      <c r="D4845" t="s">
        <v>324</v>
      </c>
      <c r="E4845" t="s">
        <v>466</v>
      </c>
      <c r="F4845" t="s">
        <v>465</v>
      </c>
      <c r="I4845">
        <v>1000</v>
      </c>
      <c r="K4845" t="s">
        <v>461</v>
      </c>
      <c r="L4845" t="s">
        <v>306</v>
      </c>
      <c r="M4845" t="s">
        <v>380</v>
      </c>
      <c r="N4845" t="str">
        <f>_xlfn.IFNA(INDEX('[1]Unit _Table'!B:B, MATCH(H4845, '[1]Unit _Table'!A1998:A2997)), "")</f>
        <v/>
      </c>
      <c r="O4845" t="s">
        <v>8</v>
      </c>
      <c r="S4845" t="b">
        <v>0</v>
      </c>
    </row>
    <row r="4846" spans="1:19">
      <c r="A4846" s="1">
        <v>4844</v>
      </c>
      <c r="B4846" t="s">
        <v>21</v>
      </c>
      <c r="C4846" t="s">
        <v>132</v>
      </c>
      <c r="D4846" t="s">
        <v>324</v>
      </c>
      <c r="E4846" t="s">
        <v>466</v>
      </c>
      <c r="F4846" t="s">
        <v>465</v>
      </c>
      <c r="I4846">
        <v>1000</v>
      </c>
      <c r="K4846" t="s">
        <v>378</v>
      </c>
      <c r="L4846" t="s">
        <v>306</v>
      </c>
      <c r="M4846" t="s">
        <v>305</v>
      </c>
      <c r="N4846" t="str">
        <f>_xlfn.IFNA(INDEX('[1]Unit _Table'!B:B, MATCH(H4846, '[1]Unit _Table'!A2917:A3916)), "")</f>
        <v/>
      </c>
      <c r="O4846" t="s">
        <v>8</v>
      </c>
      <c r="S4846" t="b">
        <v>0</v>
      </c>
    </row>
    <row r="4847" spans="1:19">
      <c r="A4847" s="1">
        <v>4845</v>
      </c>
      <c r="B4847" t="s">
        <v>21</v>
      </c>
      <c r="C4847" t="s">
        <v>190</v>
      </c>
      <c r="D4847" t="s">
        <v>324</v>
      </c>
      <c r="F4847" t="s">
        <v>465</v>
      </c>
      <c r="I4847" t="e">
        <f>IF(Table13[[#This Row],[Measurement_Kind]]="number", 1000, IF(Table13[[#This Row],[Measurement_Kind]]=OR("boolean", "str"), 1, "N/A"))</f>
        <v>#VALUE!</v>
      </c>
      <c r="N4847" t="str">
        <f>_xlfn.IFNA(INDEX('[1]Unit _Table'!B:B, MATCH(H4847, '[1]Unit _Table'!A:A)), "")</f>
        <v/>
      </c>
      <c r="O4847" t="s">
        <v>8</v>
      </c>
      <c r="S4847" t="b">
        <v>0</v>
      </c>
    </row>
    <row r="4848" spans="1:19">
      <c r="A4848" s="1">
        <v>4846</v>
      </c>
      <c r="B4848" t="s">
        <v>21</v>
      </c>
      <c r="C4848" t="s">
        <v>191</v>
      </c>
      <c r="D4848" t="s">
        <v>324</v>
      </c>
      <c r="F4848" t="s">
        <v>465</v>
      </c>
      <c r="I4848" t="e">
        <f>IF(Table13[[#This Row],[Measurement_Kind]]="number", 1000, IF(Table13[[#This Row],[Measurement_Kind]]=OR("boolean", "str"), 1, "N/A"))</f>
        <v>#VALUE!</v>
      </c>
      <c r="N4848" t="str">
        <f>_xlfn.IFNA(INDEX('[1]Unit _Table'!B:B, MATCH(H4848, '[1]Unit _Table'!A:A)), "")</f>
        <v/>
      </c>
      <c r="O4848" t="s">
        <v>8</v>
      </c>
      <c r="S4848" t="b">
        <v>0</v>
      </c>
    </row>
    <row r="4849" spans="1:19">
      <c r="A4849" s="1">
        <v>4847</v>
      </c>
      <c r="B4849" t="s">
        <v>21</v>
      </c>
      <c r="C4849" t="s">
        <v>192</v>
      </c>
      <c r="D4849" t="s">
        <v>324</v>
      </c>
      <c r="E4849" t="s">
        <v>466</v>
      </c>
      <c r="F4849" t="s">
        <v>465</v>
      </c>
      <c r="I4849">
        <v>1000</v>
      </c>
      <c r="K4849" t="s">
        <v>416</v>
      </c>
      <c r="L4849" t="s">
        <v>306</v>
      </c>
      <c r="M4849" t="s">
        <v>380</v>
      </c>
      <c r="N4849" t="str">
        <f>_xlfn.IFNA(INDEX('[1]Unit _Table'!B:B, MATCH(H4849, '[1]Unit _Table'!A2051:A3050)), "")</f>
        <v/>
      </c>
      <c r="O4849" t="s">
        <v>8</v>
      </c>
      <c r="S4849" t="b">
        <v>0</v>
      </c>
    </row>
    <row r="4850" spans="1:19">
      <c r="A4850" s="1">
        <v>4848</v>
      </c>
      <c r="B4850" t="s">
        <v>21</v>
      </c>
      <c r="C4850" t="s">
        <v>193</v>
      </c>
      <c r="D4850" t="s">
        <v>324</v>
      </c>
      <c r="F4850" t="s">
        <v>465</v>
      </c>
      <c r="I4850" t="e">
        <f>IF(Table13[[#This Row],[Measurement_Kind]]="number", 1000, IF(Table13[[#This Row],[Measurement_Kind]]=OR("boolean", "str"), 1, "N/A"))</f>
        <v>#VALUE!</v>
      </c>
      <c r="N4850" t="str">
        <f>_xlfn.IFNA(INDEX('[1]Unit _Table'!B:B, MATCH(H4850, '[1]Unit _Table'!A:A)), "")</f>
        <v/>
      </c>
      <c r="O4850" t="s">
        <v>8</v>
      </c>
      <c r="S4850" t="b">
        <v>0</v>
      </c>
    </row>
    <row r="4851" spans="1:19">
      <c r="A4851" s="1">
        <v>4849</v>
      </c>
      <c r="B4851" t="s">
        <v>21</v>
      </c>
      <c r="C4851" t="s">
        <v>194</v>
      </c>
      <c r="D4851" t="s">
        <v>324</v>
      </c>
      <c r="F4851" t="s">
        <v>465</v>
      </c>
      <c r="I4851" t="e">
        <f>IF(Table13[[#This Row],[Measurement_Kind]]="number", 1000, IF(Table13[[#This Row],[Measurement_Kind]]=OR("boolean", "str"), 1, "N/A"))</f>
        <v>#VALUE!</v>
      </c>
      <c r="N4851" t="str">
        <f>_xlfn.IFNA(INDEX('[1]Unit _Table'!B:B, MATCH(H4851, '[1]Unit _Table'!A:A)), "")</f>
        <v/>
      </c>
      <c r="O4851" t="s">
        <v>8</v>
      </c>
      <c r="S4851" t="b">
        <v>0</v>
      </c>
    </row>
    <row r="4852" spans="1:19">
      <c r="A4852" s="1">
        <v>4850</v>
      </c>
      <c r="B4852" t="s">
        <v>21</v>
      </c>
      <c r="C4852" t="s">
        <v>195</v>
      </c>
      <c r="D4852" t="s">
        <v>324</v>
      </c>
      <c r="F4852" t="s">
        <v>465</v>
      </c>
      <c r="I4852" t="e">
        <f>IF(Table13[[#This Row],[Measurement_Kind]]="number", 1000, IF(Table13[[#This Row],[Measurement_Kind]]=OR("boolean", "str"), 1, "N/A"))</f>
        <v>#VALUE!</v>
      </c>
      <c r="N4852" t="str">
        <f>_xlfn.IFNA(INDEX('[1]Unit _Table'!B:B, MATCH(H4852, '[1]Unit _Table'!A:A)), "")</f>
        <v/>
      </c>
      <c r="O4852" t="s">
        <v>8</v>
      </c>
      <c r="S4852" t="b">
        <v>0</v>
      </c>
    </row>
    <row r="4853" spans="1:19">
      <c r="A4853" s="1">
        <v>4851</v>
      </c>
      <c r="B4853" t="s">
        <v>21</v>
      </c>
      <c r="C4853" t="s">
        <v>196</v>
      </c>
      <c r="D4853" t="s">
        <v>324</v>
      </c>
      <c r="F4853" t="s">
        <v>465</v>
      </c>
      <c r="I4853" t="e">
        <f>IF(Table13[[#This Row],[Measurement_Kind]]="number", 1000, IF(Table13[[#This Row],[Measurement_Kind]]=OR("boolean", "str"), 1, "N/A"))</f>
        <v>#VALUE!</v>
      </c>
      <c r="N4853" t="str">
        <f>_xlfn.IFNA(INDEX('[1]Unit _Table'!B:B, MATCH(H4853, '[1]Unit _Table'!A:A)), "")</f>
        <v/>
      </c>
      <c r="O4853" t="s">
        <v>8</v>
      </c>
      <c r="S4853" t="b">
        <v>0</v>
      </c>
    </row>
    <row r="4854" spans="1:19">
      <c r="A4854" s="1">
        <v>4852</v>
      </c>
      <c r="B4854" t="s">
        <v>21</v>
      </c>
      <c r="C4854" t="s">
        <v>197</v>
      </c>
      <c r="D4854" t="s">
        <v>324</v>
      </c>
      <c r="E4854" t="s">
        <v>466</v>
      </c>
      <c r="F4854" t="s">
        <v>465</v>
      </c>
      <c r="I4854">
        <v>1</v>
      </c>
      <c r="K4854" t="s">
        <v>414</v>
      </c>
      <c r="L4854" t="s">
        <v>299</v>
      </c>
      <c r="M4854" t="s">
        <v>298</v>
      </c>
      <c r="N4854" t="str">
        <f>_xlfn.IFNA(INDEX('[1]Unit _Table'!B:B, MATCH(H4854, '[1]Unit _Table'!A2174:A3173)), "")</f>
        <v/>
      </c>
      <c r="O4854" t="s">
        <v>8</v>
      </c>
      <c r="S4854" t="b">
        <v>0</v>
      </c>
    </row>
    <row r="4855" spans="1:19">
      <c r="A4855" s="1">
        <v>4853</v>
      </c>
      <c r="B4855" t="s">
        <v>21</v>
      </c>
      <c r="C4855" t="s">
        <v>198</v>
      </c>
      <c r="D4855" t="s">
        <v>324</v>
      </c>
      <c r="E4855" t="s">
        <v>466</v>
      </c>
      <c r="F4855" t="s">
        <v>465</v>
      </c>
      <c r="I4855">
        <v>1</v>
      </c>
      <c r="K4855" t="s">
        <v>413</v>
      </c>
      <c r="L4855" t="s">
        <v>299</v>
      </c>
      <c r="M4855" t="s">
        <v>298</v>
      </c>
      <c r="N4855" t="str">
        <f>_xlfn.IFNA(INDEX('[1]Unit _Table'!B:B, MATCH(H4855, '[1]Unit _Table'!A2190:A3189)), "")</f>
        <v/>
      </c>
      <c r="O4855" t="s">
        <v>8</v>
      </c>
      <c r="S4855" t="b">
        <v>0</v>
      </c>
    </row>
    <row r="4856" spans="1:19">
      <c r="A4856" s="1">
        <v>4854</v>
      </c>
      <c r="B4856" t="s">
        <v>21</v>
      </c>
      <c r="C4856" t="s">
        <v>199</v>
      </c>
      <c r="D4856" t="s">
        <v>324</v>
      </c>
      <c r="F4856" t="s">
        <v>465</v>
      </c>
      <c r="I4856">
        <v>1</v>
      </c>
      <c r="N4856" t="str">
        <f>_xlfn.IFNA(INDEX('[1]Unit _Table'!B:B, MATCH(H4856, '[1]Unit _Table'!A:A)), "")</f>
        <v/>
      </c>
      <c r="O4856" t="s">
        <v>8</v>
      </c>
      <c r="S4856" t="b">
        <v>0</v>
      </c>
    </row>
    <row r="4857" spans="1:19">
      <c r="A4857" s="1">
        <v>4855</v>
      </c>
      <c r="B4857" t="s">
        <v>21</v>
      </c>
      <c r="C4857" t="s">
        <v>25</v>
      </c>
      <c r="D4857" t="s">
        <v>324</v>
      </c>
      <c r="F4857" t="s">
        <v>465</v>
      </c>
      <c r="I4857">
        <v>1</v>
      </c>
      <c r="N4857" t="str">
        <f>_xlfn.IFNA(INDEX('[1]Unit _Table'!B:B, MATCH(H4857, '[1]Unit _Table'!A:A)), "")</f>
        <v/>
      </c>
      <c r="O4857" t="s">
        <v>8</v>
      </c>
      <c r="S4857" t="b">
        <v>0</v>
      </c>
    </row>
    <row r="4858" spans="1:19">
      <c r="A4858" s="1">
        <v>4856</v>
      </c>
      <c r="B4858" t="s">
        <v>21</v>
      </c>
      <c r="C4858" t="s">
        <v>200</v>
      </c>
      <c r="D4858" t="s">
        <v>324</v>
      </c>
      <c r="E4858" t="s">
        <v>466</v>
      </c>
      <c r="F4858" t="s">
        <v>465</v>
      </c>
      <c r="I4858">
        <v>1</v>
      </c>
      <c r="K4858" t="s">
        <v>304</v>
      </c>
      <c r="L4858" t="s">
        <v>299</v>
      </c>
      <c r="M4858" t="s">
        <v>298</v>
      </c>
      <c r="N4858" t="str">
        <f>_xlfn.IFNA(INDEX('[1]Unit _Table'!B:B, MATCH(H4858, '[1]Unit _Table'!A4109:A5108)), "")</f>
        <v/>
      </c>
      <c r="O4858" t="s">
        <v>8</v>
      </c>
      <c r="S4858" t="b">
        <v>1</v>
      </c>
    </row>
    <row r="4859" spans="1:19">
      <c r="A4859" s="1">
        <v>4857</v>
      </c>
      <c r="B4859" t="s">
        <v>21</v>
      </c>
      <c r="C4859" t="s">
        <v>201</v>
      </c>
      <c r="D4859" t="s">
        <v>324</v>
      </c>
      <c r="E4859" t="s">
        <v>466</v>
      </c>
      <c r="F4859" t="s">
        <v>465</v>
      </c>
      <c r="I4859">
        <v>1</v>
      </c>
      <c r="K4859" t="s">
        <v>300</v>
      </c>
      <c r="L4859" t="s">
        <v>299</v>
      </c>
      <c r="M4859" t="s">
        <v>298</v>
      </c>
      <c r="N4859" t="str">
        <f>_xlfn.IFNA(INDEX('[1]Unit _Table'!B:B, MATCH(H4859, '[1]Unit _Table'!A4160:A5159)), "")</f>
        <v/>
      </c>
      <c r="O4859" t="s">
        <v>8</v>
      </c>
      <c r="S4859" t="b">
        <v>1</v>
      </c>
    </row>
    <row r="4860" spans="1:19">
      <c r="A4860" s="1">
        <v>4858</v>
      </c>
      <c r="B4860" t="s">
        <v>21</v>
      </c>
      <c r="C4860" t="s">
        <v>202</v>
      </c>
      <c r="D4860" t="s">
        <v>324</v>
      </c>
      <c r="E4860" t="s">
        <v>466</v>
      </c>
      <c r="F4860" t="s">
        <v>465</v>
      </c>
      <c r="H4860" t="s">
        <v>383</v>
      </c>
      <c r="I4860">
        <v>1000</v>
      </c>
      <c r="K4860" t="s">
        <v>386</v>
      </c>
      <c r="L4860" t="s">
        <v>306</v>
      </c>
      <c r="M4860" t="s">
        <v>380</v>
      </c>
      <c r="N4860" t="str">
        <f>_xlfn.IFNA(INDEX('[1]Unit _Table'!B:B, MATCH(H4860, '[1]Unit _Table'!$A$1:$A$1000)), "")</f>
        <v>fahrenheit</v>
      </c>
      <c r="O4860" t="s">
        <v>8</v>
      </c>
      <c r="S4860" t="b">
        <v>0</v>
      </c>
    </row>
    <row r="4861" spans="1:19">
      <c r="A4861" s="1">
        <v>4859</v>
      </c>
      <c r="B4861" t="s">
        <v>21</v>
      </c>
      <c r="C4861" t="s">
        <v>203</v>
      </c>
      <c r="D4861" t="s">
        <v>324</v>
      </c>
      <c r="E4861" t="s">
        <v>466</v>
      </c>
      <c r="F4861" t="s">
        <v>465</v>
      </c>
      <c r="H4861" t="s">
        <v>383</v>
      </c>
      <c r="I4861">
        <v>1000</v>
      </c>
      <c r="K4861" t="s">
        <v>385</v>
      </c>
      <c r="L4861" t="s">
        <v>306</v>
      </c>
      <c r="M4861" t="s">
        <v>380</v>
      </c>
      <c r="N4861" t="str">
        <f>_xlfn.IFNA(INDEX('[1]Unit _Table'!B:B, MATCH(H4861, '[1]Unit _Table'!$A$1:$A$1000)), "")</f>
        <v>fahrenheit</v>
      </c>
      <c r="O4861" t="s">
        <v>8</v>
      </c>
      <c r="S4861" t="b">
        <v>0</v>
      </c>
    </row>
    <row r="4862" spans="1:19">
      <c r="A4862" s="1">
        <v>4860</v>
      </c>
      <c r="B4862" t="s">
        <v>21</v>
      </c>
      <c r="C4862" t="s">
        <v>147</v>
      </c>
      <c r="D4862" t="s">
        <v>324</v>
      </c>
      <c r="E4862" t="s">
        <v>466</v>
      </c>
      <c r="F4862" t="s">
        <v>465</v>
      </c>
      <c r="I4862">
        <v>1000</v>
      </c>
      <c r="K4862" t="s">
        <v>307</v>
      </c>
      <c r="L4862" t="s">
        <v>376</v>
      </c>
      <c r="M4862" t="s">
        <v>305</v>
      </c>
      <c r="N4862" t="str">
        <f>_xlfn.IFNA(INDEX('[1]Unit _Table'!B:B, MATCH(H4862, '[1]Unit _Table'!A3041:A4040)), "")</f>
        <v/>
      </c>
      <c r="O4862" t="s">
        <v>8</v>
      </c>
      <c r="S4862" t="b">
        <v>0</v>
      </c>
    </row>
    <row r="4863" spans="1:19">
      <c r="A4863" s="1">
        <v>4861</v>
      </c>
      <c r="B4863" t="s">
        <v>21</v>
      </c>
      <c r="C4863" t="s">
        <v>204</v>
      </c>
      <c r="D4863" t="s">
        <v>324</v>
      </c>
      <c r="E4863" t="s">
        <v>466</v>
      </c>
      <c r="F4863" t="s">
        <v>465</v>
      </c>
      <c r="H4863" t="s">
        <v>383</v>
      </c>
      <c r="I4863">
        <v>1000</v>
      </c>
      <c r="K4863" t="s">
        <v>382</v>
      </c>
      <c r="L4863" t="s">
        <v>306</v>
      </c>
      <c r="M4863" t="s">
        <v>380</v>
      </c>
      <c r="N4863" t="str">
        <f>_xlfn.IFNA(INDEX('[1]Unit _Table'!B:B, MATCH(H4863, '[1]Unit _Table'!$A$1:$A$1000)), "")</f>
        <v>fahrenheit</v>
      </c>
      <c r="O4863" t="s">
        <v>8</v>
      </c>
      <c r="S4863" t="b">
        <v>1</v>
      </c>
    </row>
    <row r="4864" spans="1:19">
      <c r="A4864" s="1">
        <v>4862</v>
      </c>
      <c r="B4864" t="s">
        <v>21</v>
      </c>
      <c r="C4864" t="s">
        <v>205</v>
      </c>
      <c r="D4864" t="s">
        <v>324</v>
      </c>
      <c r="E4864" t="s">
        <v>466</v>
      </c>
      <c r="F4864" t="s">
        <v>465</v>
      </c>
      <c r="I4864">
        <v>1000</v>
      </c>
      <c r="K4864" t="s">
        <v>307</v>
      </c>
      <c r="L4864" t="s">
        <v>306</v>
      </c>
      <c r="M4864" t="s">
        <v>305</v>
      </c>
      <c r="N4864" t="str">
        <f>_xlfn.IFNA(INDEX('[1]Unit _Table'!B:B, MATCH(H4864, '[1]Unit _Table'!A3143:A4142)), "")</f>
        <v/>
      </c>
      <c r="O4864" t="s">
        <v>8</v>
      </c>
      <c r="S4864" t="b">
        <v>0</v>
      </c>
    </row>
    <row r="4865" spans="1:19">
      <c r="A4865" s="1">
        <v>4863</v>
      </c>
      <c r="B4865" t="s">
        <v>105</v>
      </c>
      <c r="C4865" t="s">
        <v>206</v>
      </c>
      <c r="D4865" t="s">
        <v>324</v>
      </c>
      <c r="E4865" t="s">
        <v>466</v>
      </c>
      <c r="F4865" t="s">
        <v>465</v>
      </c>
      <c r="H4865" t="s">
        <v>383</v>
      </c>
      <c r="I4865">
        <v>1000</v>
      </c>
      <c r="K4865" t="s">
        <v>451</v>
      </c>
      <c r="L4865" t="s">
        <v>423</v>
      </c>
      <c r="M4865" t="s">
        <v>380</v>
      </c>
      <c r="N4865" t="str">
        <f>_xlfn.IFNA(INDEX('[1]Unit _Table'!B:B, MATCH(H4865, '[1]Unit _Table'!$A$1:$A$1000)), "")</f>
        <v>fahrenheit</v>
      </c>
      <c r="O4865" t="s">
        <v>8</v>
      </c>
      <c r="S4865" t="b">
        <v>1</v>
      </c>
    </row>
    <row r="4866" spans="1:19">
      <c r="A4866" s="1">
        <v>4864</v>
      </c>
      <c r="B4866" t="s">
        <v>105</v>
      </c>
      <c r="C4866" t="s">
        <v>207</v>
      </c>
      <c r="D4866" t="s">
        <v>324</v>
      </c>
      <c r="E4866" t="s">
        <v>466</v>
      </c>
      <c r="F4866" t="s">
        <v>465</v>
      </c>
      <c r="H4866" t="s">
        <v>383</v>
      </c>
      <c r="I4866">
        <v>1000</v>
      </c>
      <c r="K4866" t="s">
        <v>450</v>
      </c>
      <c r="L4866" t="s">
        <v>306</v>
      </c>
      <c r="M4866" t="s">
        <v>380</v>
      </c>
      <c r="N4866" t="str">
        <f>_xlfn.IFNA(INDEX('[1]Unit _Table'!B:B, MATCH(H4866, '[1]Unit _Table'!$A$1:$A$1000)), "")</f>
        <v>fahrenheit</v>
      </c>
      <c r="O4866" t="s">
        <v>8</v>
      </c>
      <c r="S4866" t="b">
        <v>1</v>
      </c>
    </row>
    <row r="4867" spans="1:19">
      <c r="A4867" s="1">
        <v>4865</v>
      </c>
      <c r="B4867" t="s">
        <v>105</v>
      </c>
      <c r="C4867" t="s">
        <v>219</v>
      </c>
      <c r="D4867" t="s">
        <v>324</v>
      </c>
      <c r="E4867" t="s">
        <v>466</v>
      </c>
      <c r="F4867" t="s">
        <v>465</v>
      </c>
      <c r="H4867" t="s">
        <v>383</v>
      </c>
      <c r="I4867">
        <v>1000</v>
      </c>
      <c r="K4867" t="s">
        <v>449</v>
      </c>
      <c r="L4867" t="s">
        <v>306</v>
      </c>
      <c r="M4867" t="s">
        <v>380</v>
      </c>
      <c r="N4867" t="str">
        <f>_xlfn.IFNA(INDEX('[1]Unit _Table'!B:B, MATCH(H4867, '[1]Unit _Table'!$A$1:$A$1000)), "")</f>
        <v>fahrenheit</v>
      </c>
      <c r="O4867" t="s">
        <v>8</v>
      </c>
      <c r="S4867" t="b">
        <v>0</v>
      </c>
    </row>
    <row r="4868" spans="1:19">
      <c r="A4868" s="1">
        <v>4866</v>
      </c>
      <c r="B4868" t="s">
        <v>105</v>
      </c>
      <c r="C4868" t="s">
        <v>220</v>
      </c>
      <c r="D4868" t="s">
        <v>324</v>
      </c>
      <c r="E4868" t="s">
        <v>466</v>
      </c>
      <c r="F4868" t="s">
        <v>465</v>
      </c>
      <c r="H4868" t="s">
        <v>383</v>
      </c>
      <c r="I4868">
        <v>1000</v>
      </c>
      <c r="K4868" t="s">
        <v>449</v>
      </c>
      <c r="L4868" t="s">
        <v>306</v>
      </c>
      <c r="M4868" t="s">
        <v>380</v>
      </c>
      <c r="N4868" t="str">
        <f>_xlfn.IFNA(INDEX('[1]Unit _Table'!B:B, MATCH(H4868, '[1]Unit _Table'!$A$1:$A$1000)), "")</f>
        <v>fahrenheit</v>
      </c>
      <c r="O4868" t="s">
        <v>8</v>
      </c>
      <c r="S4868" t="b">
        <v>0</v>
      </c>
    </row>
    <row r="4869" spans="1:19">
      <c r="A4869" s="1">
        <v>4867</v>
      </c>
      <c r="B4869" t="s">
        <v>105</v>
      </c>
      <c r="C4869" t="s">
        <v>464</v>
      </c>
      <c r="D4869" t="s">
        <v>324</v>
      </c>
      <c r="E4869" t="s">
        <v>466</v>
      </c>
      <c r="F4869" t="s">
        <v>465</v>
      </c>
      <c r="H4869" t="s">
        <v>383</v>
      </c>
      <c r="I4869">
        <v>1000</v>
      </c>
      <c r="K4869" t="s">
        <v>449</v>
      </c>
      <c r="L4869" t="s">
        <v>306</v>
      </c>
      <c r="M4869" t="s">
        <v>380</v>
      </c>
      <c r="N4869" t="str">
        <f>_xlfn.IFNA(INDEX('[1]Unit _Table'!B:B, MATCH(H4869, '[1]Unit _Table'!$A$1:$A$1000)), "")</f>
        <v>fahrenheit</v>
      </c>
      <c r="O4869" t="s">
        <v>8</v>
      </c>
      <c r="S4869" t="b">
        <v>0</v>
      </c>
    </row>
    <row r="4870" spans="1:19">
      <c r="A4870" s="1">
        <v>4868</v>
      </c>
      <c r="B4870" t="s">
        <v>105</v>
      </c>
      <c r="C4870" t="s">
        <v>209</v>
      </c>
      <c r="D4870" t="s">
        <v>324</v>
      </c>
      <c r="E4870" t="s">
        <v>466</v>
      </c>
      <c r="F4870" t="s">
        <v>465</v>
      </c>
      <c r="I4870">
        <v>1000</v>
      </c>
      <c r="K4870" t="s">
        <v>375</v>
      </c>
      <c r="L4870" t="s">
        <v>299</v>
      </c>
      <c r="M4870" t="s">
        <v>305</v>
      </c>
      <c r="N4870" t="str">
        <f>_xlfn.IFNA(INDEX('[1]Unit _Table'!B:B, MATCH(H4870, '[1]Unit _Table'!A3092:A4091)), "")</f>
        <v/>
      </c>
      <c r="O4870" t="s">
        <v>8</v>
      </c>
      <c r="S4870" t="b">
        <v>0</v>
      </c>
    </row>
    <row r="4871" spans="1:19">
      <c r="A4871" s="1">
        <v>4869</v>
      </c>
      <c r="B4871" t="s">
        <v>108</v>
      </c>
      <c r="C4871" t="s">
        <v>210</v>
      </c>
      <c r="D4871" t="s">
        <v>324</v>
      </c>
      <c r="E4871" t="s">
        <v>466</v>
      </c>
      <c r="F4871" t="s">
        <v>465</v>
      </c>
      <c r="I4871">
        <v>1000</v>
      </c>
      <c r="K4871" t="s">
        <v>381</v>
      </c>
      <c r="L4871" t="s">
        <v>306</v>
      </c>
      <c r="M4871" t="s">
        <v>380</v>
      </c>
      <c r="N4871" t="str">
        <f>_xlfn.IFNA(INDEX('[1]Unit _Table'!B:B, MATCH(H4871, '[1]Unit _Table'!A2581:A3580)), "")</f>
        <v/>
      </c>
      <c r="O4871" t="s">
        <v>8</v>
      </c>
      <c r="S4871" t="b">
        <v>1</v>
      </c>
    </row>
    <row r="4872" spans="1:19">
      <c r="A4872" s="1">
        <v>4870</v>
      </c>
      <c r="B4872" t="s">
        <v>108</v>
      </c>
      <c r="C4872" t="s">
        <v>211</v>
      </c>
      <c r="D4872" t="s">
        <v>324</v>
      </c>
      <c r="E4872" t="s">
        <v>466</v>
      </c>
      <c r="F4872" t="s">
        <v>465</v>
      </c>
      <c r="I4872">
        <v>1000</v>
      </c>
      <c r="K4872" t="s">
        <v>377</v>
      </c>
      <c r="L4872" t="s">
        <v>306</v>
      </c>
      <c r="M4872" t="s">
        <v>305</v>
      </c>
      <c r="N4872" t="str">
        <f>_xlfn.IFNA(INDEX('[1]Unit _Table'!B:B, MATCH(H4872, '[1]Unit _Table'!A2972:A3971)), "")</f>
        <v/>
      </c>
      <c r="O4872" t="s">
        <v>8</v>
      </c>
      <c r="S4872" t="b">
        <v>1</v>
      </c>
    </row>
    <row r="4873" spans="1:19">
      <c r="A4873" s="1">
        <v>4871</v>
      </c>
      <c r="B4873" t="s">
        <v>31</v>
      </c>
      <c r="C4873" t="s">
        <v>32</v>
      </c>
      <c r="D4873" t="s">
        <v>324</v>
      </c>
      <c r="F4873" t="s">
        <v>308</v>
      </c>
      <c r="I4873" t="e">
        <f>IF(Table13[[#This Row],[Measurement_Kind]]="number", 1000, IF(Table13[[#This Row],[Measurement_Kind]]=OR("boolean", "str"), 1, "N/A"))</f>
        <v>#VALUE!</v>
      </c>
      <c r="N4873" t="str">
        <f>_xlfn.IFNA(INDEX('[1]Unit _Table'!B:B, MATCH(H4873, '[1]Unit _Table'!A:A)), "")</f>
        <v/>
      </c>
      <c r="O4873" t="s">
        <v>8</v>
      </c>
      <c r="S4873" t="b">
        <v>0</v>
      </c>
    </row>
    <row r="4874" spans="1:19">
      <c r="A4874" s="1">
        <v>4872</v>
      </c>
      <c r="B4874" t="s">
        <v>31</v>
      </c>
      <c r="C4874" t="s">
        <v>753</v>
      </c>
      <c r="D4874" t="s">
        <v>324</v>
      </c>
      <c r="F4874" t="s">
        <v>308</v>
      </c>
      <c r="I4874" t="e">
        <f>IF(Table13[[#This Row],[Measurement_Kind]]="number", 1000, IF(Table13[[#This Row],[Measurement_Kind]]=OR("boolean", "str"), 1, "N/A"))</f>
        <v>#VALUE!</v>
      </c>
      <c r="N4874" t="str">
        <f>_xlfn.IFNA(INDEX('[1]Unit _Table'!B:B, MATCH(H4874, '[1]Unit _Table'!A:A)), "")</f>
        <v/>
      </c>
      <c r="O4874" t="s">
        <v>8</v>
      </c>
      <c r="S4874" t="b">
        <v>0</v>
      </c>
    </row>
    <row r="4875" spans="1:19">
      <c r="A4875" s="1">
        <v>4873</v>
      </c>
      <c r="B4875" t="s">
        <v>111</v>
      </c>
      <c r="C4875" t="s">
        <v>112</v>
      </c>
      <c r="D4875" t="s">
        <v>324</v>
      </c>
      <c r="F4875" t="s">
        <v>308</v>
      </c>
      <c r="I4875" t="e">
        <f>IF(Table13[[#This Row],[Measurement_Kind]]="number", 1000, IF(Table13[[#This Row],[Measurement_Kind]]=OR("boolean", "str"), 1, "N/A"))</f>
        <v>#VALUE!</v>
      </c>
      <c r="N4875" t="str">
        <f>_xlfn.IFNA(INDEX('[1]Unit _Table'!B:B, MATCH(H4875, '[1]Unit _Table'!A:A)), "")</f>
        <v/>
      </c>
      <c r="O4875" t="s">
        <v>8</v>
      </c>
      <c r="S4875" t="b">
        <v>0</v>
      </c>
    </row>
    <row r="4876" spans="1:19">
      <c r="A4876" s="1">
        <v>4874</v>
      </c>
      <c r="B4876" t="s">
        <v>111</v>
      </c>
      <c r="C4876" t="s">
        <v>113</v>
      </c>
      <c r="D4876" t="s">
        <v>324</v>
      </c>
      <c r="F4876" t="s">
        <v>308</v>
      </c>
      <c r="I4876" t="e">
        <f>IF(Table13[[#This Row],[Measurement_Kind]]="number", 1000, IF(Table13[[#This Row],[Measurement_Kind]]=OR("boolean", "str"), 1, "N/A"))</f>
        <v>#VALUE!</v>
      </c>
      <c r="N4876" t="str">
        <f>_xlfn.IFNA(INDEX('[1]Unit _Table'!B:B, MATCH(H4876, '[1]Unit _Table'!A:A)), "")</f>
        <v/>
      </c>
      <c r="O4876" t="s">
        <v>8</v>
      </c>
      <c r="S4876" t="b">
        <v>0</v>
      </c>
    </row>
    <row r="4877" spans="1:19">
      <c r="A4877" s="1">
        <v>4875</v>
      </c>
      <c r="B4877" t="s">
        <v>33</v>
      </c>
      <c r="C4877" t="s">
        <v>213</v>
      </c>
      <c r="D4877" t="s">
        <v>324</v>
      </c>
      <c r="F4877" t="s">
        <v>308</v>
      </c>
      <c r="I4877" t="e">
        <f>IF(Table13[[#This Row],[Measurement_Kind]]="number", 1000, IF(Table13[[#This Row],[Measurement_Kind]]=OR("boolean", "str"), 1, "N/A"))</f>
        <v>#VALUE!</v>
      </c>
      <c r="L4877" t="s">
        <v>306</v>
      </c>
      <c r="M4877" t="s">
        <v>305</v>
      </c>
      <c r="N4877" t="str">
        <f>_xlfn.IFNA(INDEX('[1]Unit _Table'!B:B, MATCH(H4877, '[1]Unit _Table'!A:A)), "")</f>
        <v/>
      </c>
      <c r="O4877" t="s">
        <v>8</v>
      </c>
      <c r="S4877" t="b">
        <v>0</v>
      </c>
    </row>
    <row r="4878" spans="1:19">
      <c r="A4878" s="1">
        <v>4876</v>
      </c>
      <c r="B4878" t="s">
        <v>33</v>
      </c>
      <c r="C4878" t="s">
        <v>214</v>
      </c>
      <c r="D4878" t="s">
        <v>324</v>
      </c>
      <c r="F4878" t="s">
        <v>308</v>
      </c>
      <c r="I4878">
        <v>1</v>
      </c>
      <c r="M4878" t="s">
        <v>305</v>
      </c>
      <c r="N4878" t="str">
        <f>_xlfn.IFNA(INDEX('[1]Unit _Table'!B:B, MATCH(H4878, '[1]Unit _Table'!A:A)), "")</f>
        <v/>
      </c>
      <c r="O4878" t="s">
        <v>8</v>
      </c>
      <c r="S4878" t="b">
        <v>0</v>
      </c>
    </row>
    <row r="4879" spans="1:19">
      <c r="A4879" s="1">
        <v>4877</v>
      </c>
      <c r="B4879" t="s">
        <v>33</v>
      </c>
      <c r="C4879" t="s">
        <v>216</v>
      </c>
      <c r="D4879" t="s">
        <v>324</v>
      </c>
      <c r="F4879" t="s">
        <v>308</v>
      </c>
      <c r="I4879">
        <v>1</v>
      </c>
      <c r="M4879" t="s">
        <v>305</v>
      </c>
      <c r="N4879" t="str">
        <f>_xlfn.IFNA(INDEX('[1]Unit _Table'!B:B, MATCH(H4879, '[1]Unit _Table'!A:A)), "")</f>
        <v/>
      </c>
      <c r="O4879" t="s">
        <v>8</v>
      </c>
      <c r="S4879" t="b">
        <v>0</v>
      </c>
    </row>
    <row r="4880" spans="1:19">
      <c r="A4880" s="1">
        <v>4878</v>
      </c>
      <c r="B4880" t="s">
        <v>33</v>
      </c>
      <c r="C4880" t="s">
        <v>38</v>
      </c>
      <c r="D4880" t="s">
        <v>324</v>
      </c>
      <c r="F4880" t="s">
        <v>308</v>
      </c>
      <c r="I4880" t="e">
        <f>IF(Table13[[#This Row],[Measurement_Kind]]="number", 1000, IF(Table13[[#This Row],[Measurement_Kind]]=OR("boolean", "str"), 1, "N/A"))</f>
        <v>#VALUE!</v>
      </c>
      <c r="N4880" t="str">
        <f>_xlfn.IFNA(INDEX('[1]Unit _Table'!B:B, MATCH(H4880, '[1]Unit _Table'!A:A)), "")</f>
        <v/>
      </c>
      <c r="O4880" t="s">
        <v>8</v>
      </c>
      <c r="S4880" t="b">
        <v>0</v>
      </c>
    </row>
    <row r="4881" spans="1:19">
      <c r="A4881" s="1">
        <v>4879</v>
      </c>
      <c r="B4881" t="s">
        <v>33</v>
      </c>
      <c r="C4881" t="s">
        <v>217</v>
      </c>
      <c r="D4881" t="s">
        <v>324</v>
      </c>
      <c r="F4881" t="s">
        <v>308</v>
      </c>
      <c r="I4881">
        <v>1</v>
      </c>
      <c r="M4881" t="s">
        <v>305</v>
      </c>
      <c r="N4881" t="str">
        <f>_xlfn.IFNA(INDEX('[1]Unit _Table'!B:B, MATCH(H4881, '[1]Unit _Table'!A:A)), "")</f>
        <v/>
      </c>
      <c r="O4881" t="s">
        <v>8</v>
      </c>
      <c r="S4881" t="b">
        <v>0</v>
      </c>
    </row>
    <row r="4882" spans="1:19">
      <c r="A4882" s="1">
        <v>4880</v>
      </c>
      <c r="B4882" t="s">
        <v>33</v>
      </c>
      <c r="C4882" t="s">
        <v>34</v>
      </c>
      <c r="D4882" t="s">
        <v>324</v>
      </c>
      <c r="F4882" t="s">
        <v>308</v>
      </c>
      <c r="I4882" t="e">
        <f>IF(Table13[[#This Row],[Measurement_Kind]]="number", 1000, IF(Table13[[#This Row],[Measurement_Kind]]=OR("boolean", "str"), 1, "N/A"))</f>
        <v>#VALUE!</v>
      </c>
      <c r="N4882" t="str">
        <f>_xlfn.IFNA(INDEX('[1]Unit _Table'!B:B, MATCH(H4882, '[1]Unit _Table'!A:A)), "")</f>
        <v/>
      </c>
      <c r="O4882" t="s">
        <v>8</v>
      </c>
      <c r="S4882" t="b">
        <v>0</v>
      </c>
    </row>
    <row r="4883" spans="1:19">
      <c r="A4883" s="1">
        <v>4881</v>
      </c>
      <c r="B4883" t="s">
        <v>33</v>
      </c>
      <c r="C4883" t="s">
        <v>215</v>
      </c>
      <c r="D4883" t="s">
        <v>324</v>
      </c>
      <c r="F4883" t="s">
        <v>308</v>
      </c>
      <c r="I4883">
        <v>1</v>
      </c>
      <c r="M4883" t="s">
        <v>305</v>
      </c>
      <c r="N4883" t="str">
        <f>_xlfn.IFNA(INDEX('[1]Unit _Table'!B:B, MATCH(H4883, '[1]Unit _Table'!A:A)), "")</f>
        <v/>
      </c>
      <c r="O4883" t="s">
        <v>8</v>
      </c>
      <c r="S4883" t="b">
        <v>0</v>
      </c>
    </row>
    <row r="4884" spans="1:19">
      <c r="A4884" s="1">
        <v>4882</v>
      </c>
      <c r="B4884" t="s">
        <v>33</v>
      </c>
      <c r="C4884" t="s">
        <v>35</v>
      </c>
      <c r="D4884" t="s">
        <v>324</v>
      </c>
      <c r="F4884" t="s">
        <v>308</v>
      </c>
      <c r="I4884" t="e">
        <f>IF(Table13[[#This Row],[Measurement_Kind]]="number", 1000, IF(Table13[[#This Row],[Measurement_Kind]]=OR("boolean", "str"), 1, "N/A"))</f>
        <v>#VALUE!</v>
      </c>
      <c r="N4884" t="str">
        <f>_xlfn.IFNA(INDEX('[1]Unit _Table'!B:B, MATCH(H4884, '[1]Unit _Table'!A:A)), "")</f>
        <v/>
      </c>
      <c r="O4884" t="s">
        <v>8</v>
      </c>
      <c r="S4884" t="b">
        <v>0</v>
      </c>
    </row>
    <row r="4885" spans="1:19">
      <c r="A4885" s="1">
        <v>4883</v>
      </c>
      <c r="B4885" t="s">
        <v>33</v>
      </c>
      <c r="C4885" t="s">
        <v>479</v>
      </c>
      <c r="D4885" t="s">
        <v>324</v>
      </c>
      <c r="F4885" t="s">
        <v>308</v>
      </c>
      <c r="I4885" t="e">
        <f>IF(Table13[[#This Row],[Measurement_Kind]]="number", 1000, IF(Table13[[#This Row],[Measurement_Kind]]=OR("boolean", "str"), 1, "N/A"))</f>
        <v>#VALUE!</v>
      </c>
      <c r="N4885" t="str">
        <f>_xlfn.IFNA(INDEX('[1]Unit _Table'!B:B, MATCH(H4885, '[1]Unit _Table'!A:A)), "")</f>
        <v/>
      </c>
      <c r="O4885" t="s">
        <v>8</v>
      </c>
      <c r="S4885" t="b">
        <v>0</v>
      </c>
    </row>
    <row r="4886" spans="1:19">
      <c r="A4886" s="1">
        <v>4884</v>
      </c>
      <c r="B4886" t="s">
        <v>45</v>
      </c>
      <c r="C4886" t="s">
        <v>47</v>
      </c>
      <c r="D4886" t="s">
        <v>324</v>
      </c>
      <c r="F4886" t="s">
        <v>308</v>
      </c>
      <c r="I4886" t="e">
        <f>IF(Table13[[#This Row],[Measurement_Kind]]="number", 1000, IF(Table13[[#This Row],[Measurement_Kind]]=OR("boolean", "str"), 1, "N/A"))</f>
        <v>#VALUE!</v>
      </c>
      <c r="N4886" t="str">
        <f>_xlfn.IFNA(INDEX('[1]Unit _Table'!B:B, MATCH(H4886, '[1]Unit _Table'!A:A)), "")</f>
        <v/>
      </c>
      <c r="O4886" t="s">
        <v>8</v>
      </c>
      <c r="S4886" t="b">
        <v>0</v>
      </c>
    </row>
    <row r="4887" spans="1:19">
      <c r="A4887" s="1">
        <v>4885</v>
      </c>
      <c r="B4887" t="s">
        <v>45</v>
      </c>
      <c r="C4887" t="s">
        <v>48</v>
      </c>
      <c r="D4887" t="s">
        <v>324</v>
      </c>
      <c r="F4887" t="s">
        <v>308</v>
      </c>
      <c r="I4887" t="e">
        <f>IF(Table13[[#This Row],[Measurement_Kind]]="number", 1000, IF(Table13[[#This Row],[Measurement_Kind]]=OR("boolean", "str"), 1, "N/A"))</f>
        <v>#VALUE!</v>
      </c>
      <c r="N4887" t="str">
        <f>_xlfn.IFNA(INDEX('[1]Unit _Table'!B:B, MATCH(H4887, '[1]Unit _Table'!A:A)), "")</f>
        <v/>
      </c>
      <c r="O4887" t="s">
        <v>8</v>
      </c>
      <c r="S4887" t="b">
        <v>0</v>
      </c>
    </row>
    <row r="4888" spans="1:19">
      <c r="A4888" s="1">
        <v>4886</v>
      </c>
      <c r="B4888" t="s">
        <v>45</v>
      </c>
      <c r="C4888" t="s">
        <v>49</v>
      </c>
      <c r="D4888" t="s">
        <v>324</v>
      </c>
      <c r="F4888" t="s">
        <v>308</v>
      </c>
      <c r="I4888" t="e">
        <f>IF(Table13[[#This Row],[Measurement_Kind]]="number", 1000, IF(Table13[[#This Row],[Measurement_Kind]]=OR("boolean", "str"), 1, "N/A"))</f>
        <v>#VALUE!</v>
      </c>
      <c r="N4888" t="str">
        <f>_xlfn.IFNA(INDEX('[1]Unit _Table'!B:B, MATCH(H4888, '[1]Unit _Table'!A:A)), "")</f>
        <v/>
      </c>
      <c r="O4888" t="s">
        <v>8</v>
      </c>
      <c r="S4888" t="b">
        <v>0</v>
      </c>
    </row>
    <row r="4889" spans="1:19">
      <c r="A4889" s="1">
        <v>4887</v>
      </c>
      <c r="B4889" t="s">
        <v>45</v>
      </c>
      <c r="C4889" t="s">
        <v>50</v>
      </c>
      <c r="D4889" t="s">
        <v>324</v>
      </c>
      <c r="F4889" t="s">
        <v>308</v>
      </c>
      <c r="I4889" t="e">
        <f>IF(Table13[[#This Row],[Measurement_Kind]]="number", 1000, IF(Table13[[#This Row],[Measurement_Kind]]=OR("boolean", "str"), 1, "N/A"))</f>
        <v>#VALUE!</v>
      </c>
      <c r="N4889" t="str">
        <f>_xlfn.IFNA(INDEX('[1]Unit _Table'!B:B, MATCH(H4889, '[1]Unit _Table'!A:A)), "")</f>
        <v/>
      </c>
      <c r="O4889" t="s">
        <v>8</v>
      </c>
      <c r="S4889" t="b">
        <v>0</v>
      </c>
    </row>
    <row r="4890" spans="1:19">
      <c r="A4890" s="1">
        <v>4888</v>
      </c>
      <c r="B4890" t="s">
        <v>45</v>
      </c>
      <c r="C4890" t="s">
        <v>52</v>
      </c>
      <c r="D4890" t="s">
        <v>324</v>
      </c>
      <c r="F4890" t="s">
        <v>308</v>
      </c>
      <c r="I4890" t="e">
        <f>IF(Table13[[#This Row],[Measurement_Kind]]="number", 1000, IF(Table13[[#This Row],[Measurement_Kind]]=OR("boolean", "str"), 1, "N/A"))</f>
        <v>#VALUE!</v>
      </c>
      <c r="N4890" t="str">
        <f>_xlfn.IFNA(INDEX('[1]Unit _Table'!B:B, MATCH(H4890, '[1]Unit _Table'!A:A)), "")</f>
        <v/>
      </c>
      <c r="O4890" t="s">
        <v>8</v>
      </c>
      <c r="S4890" t="b">
        <v>0</v>
      </c>
    </row>
    <row r="4891" spans="1:19">
      <c r="A4891" s="1">
        <v>4889</v>
      </c>
      <c r="B4891" t="s">
        <v>45</v>
      </c>
      <c r="C4891" t="s">
        <v>53</v>
      </c>
      <c r="D4891" t="s">
        <v>324</v>
      </c>
      <c r="F4891" t="s">
        <v>308</v>
      </c>
      <c r="I4891" t="e">
        <f>IF(Table13[[#This Row],[Measurement_Kind]]="number", 1000, IF(Table13[[#This Row],[Measurement_Kind]]=OR("boolean", "str"), 1, "N/A"))</f>
        <v>#VALUE!</v>
      </c>
      <c r="N4891" t="str">
        <f>_xlfn.IFNA(INDEX('[1]Unit _Table'!B:B, MATCH(H4891, '[1]Unit _Table'!A:A)), "")</f>
        <v/>
      </c>
      <c r="O4891" t="s">
        <v>8</v>
      </c>
      <c r="S4891" t="b">
        <v>0</v>
      </c>
    </row>
    <row r="4892" spans="1:19">
      <c r="A4892" s="1">
        <v>4890</v>
      </c>
      <c r="B4892" t="s">
        <v>45</v>
      </c>
      <c r="C4892" t="s">
        <v>54</v>
      </c>
      <c r="D4892" t="s">
        <v>324</v>
      </c>
      <c r="F4892" t="s">
        <v>308</v>
      </c>
      <c r="I4892" t="e">
        <f>IF(Table13[[#This Row],[Measurement_Kind]]="number", 1000, IF(Table13[[#This Row],[Measurement_Kind]]=OR("boolean", "str"), 1, "N/A"))</f>
        <v>#VALUE!</v>
      </c>
      <c r="N4892" t="str">
        <f>_xlfn.IFNA(INDEX('[1]Unit _Table'!B:B, MATCH(H4892, '[1]Unit _Table'!A:A)), "")</f>
        <v/>
      </c>
      <c r="O4892" t="s">
        <v>8</v>
      </c>
      <c r="S4892" t="b">
        <v>0</v>
      </c>
    </row>
    <row r="4893" spans="1:19">
      <c r="A4893" s="1">
        <v>4891</v>
      </c>
      <c r="B4893" t="s">
        <v>45</v>
      </c>
      <c r="C4893" t="s">
        <v>55</v>
      </c>
      <c r="D4893" t="s">
        <v>324</v>
      </c>
      <c r="F4893" t="s">
        <v>308</v>
      </c>
      <c r="I4893" t="e">
        <f>IF(Table13[[#This Row],[Measurement_Kind]]="number", 1000, IF(Table13[[#This Row],[Measurement_Kind]]=OR("boolean", "str"), 1, "N/A"))</f>
        <v>#VALUE!</v>
      </c>
      <c r="N4893" t="str">
        <f>_xlfn.IFNA(INDEX('[1]Unit _Table'!B:B, MATCH(H4893, '[1]Unit _Table'!A:A)), "")</f>
        <v/>
      </c>
      <c r="O4893" t="s">
        <v>8</v>
      </c>
      <c r="S4893" t="b">
        <v>0</v>
      </c>
    </row>
    <row r="4894" spans="1:19">
      <c r="A4894" s="1">
        <v>4892</v>
      </c>
      <c r="B4894" t="s">
        <v>45</v>
      </c>
      <c r="C4894" t="s">
        <v>56</v>
      </c>
      <c r="D4894" t="s">
        <v>324</v>
      </c>
      <c r="F4894" t="s">
        <v>308</v>
      </c>
      <c r="I4894" t="e">
        <f>IF(Table13[[#This Row],[Measurement_Kind]]="number", 1000, IF(Table13[[#This Row],[Measurement_Kind]]=OR("boolean", "str"), 1, "N/A"))</f>
        <v>#VALUE!</v>
      </c>
      <c r="N4894" t="str">
        <f>_xlfn.IFNA(INDEX('[1]Unit _Table'!B:B, MATCH(H4894, '[1]Unit _Table'!A:A)), "")</f>
        <v/>
      </c>
      <c r="O4894" t="s">
        <v>8</v>
      </c>
      <c r="S4894" t="b">
        <v>0</v>
      </c>
    </row>
    <row r="4895" spans="1:19">
      <c r="A4895" s="1">
        <v>4893</v>
      </c>
      <c r="B4895" t="s">
        <v>45</v>
      </c>
      <c r="C4895" t="s">
        <v>57</v>
      </c>
      <c r="D4895" t="s">
        <v>324</v>
      </c>
      <c r="F4895" t="s">
        <v>308</v>
      </c>
      <c r="I4895" t="e">
        <f>IF(Table13[[#This Row],[Measurement_Kind]]="number", 1000, IF(Table13[[#This Row],[Measurement_Kind]]=OR("boolean", "str"), 1, "N/A"))</f>
        <v>#VALUE!</v>
      </c>
      <c r="N4895" t="str">
        <f>_xlfn.IFNA(INDEX('[1]Unit _Table'!B:B, MATCH(H4895, '[1]Unit _Table'!A:A)), "")</f>
        <v/>
      </c>
      <c r="O4895" t="s">
        <v>8</v>
      </c>
      <c r="S4895" t="b">
        <v>0</v>
      </c>
    </row>
    <row r="4896" spans="1:19">
      <c r="A4896" s="1">
        <v>4894</v>
      </c>
      <c r="B4896" t="s">
        <v>45</v>
      </c>
      <c r="C4896" t="s">
        <v>58</v>
      </c>
      <c r="D4896" t="s">
        <v>324</v>
      </c>
      <c r="F4896" t="s">
        <v>308</v>
      </c>
      <c r="I4896" t="e">
        <f>IF(Table13[[#This Row],[Measurement_Kind]]="number", 1000, IF(Table13[[#This Row],[Measurement_Kind]]=OR("boolean", "str"), 1, "N/A"))</f>
        <v>#VALUE!</v>
      </c>
      <c r="N4896" t="str">
        <f>_xlfn.IFNA(INDEX('[1]Unit _Table'!B:B, MATCH(H4896, '[1]Unit _Table'!A:A)), "")</f>
        <v/>
      </c>
      <c r="O4896" t="s">
        <v>8</v>
      </c>
      <c r="S4896" t="b">
        <v>0</v>
      </c>
    </row>
    <row r="4897" spans="1:19">
      <c r="A4897" s="1">
        <v>4895</v>
      </c>
      <c r="B4897" t="s">
        <v>45</v>
      </c>
      <c r="C4897" t="s">
        <v>59</v>
      </c>
      <c r="D4897" t="s">
        <v>324</v>
      </c>
      <c r="F4897" t="s">
        <v>308</v>
      </c>
      <c r="I4897" t="e">
        <f>IF(Table13[[#This Row],[Measurement_Kind]]="number", 1000, IF(Table13[[#This Row],[Measurement_Kind]]=OR("boolean", "str"), 1, "N/A"))</f>
        <v>#VALUE!</v>
      </c>
      <c r="N4897" t="str">
        <f>_xlfn.IFNA(INDEX('[1]Unit _Table'!B:B, MATCH(H4897, '[1]Unit _Table'!A:A)), "")</f>
        <v/>
      </c>
      <c r="O4897" t="s">
        <v>8</v>
      </c>
      <c r="S4897" t="b">
        <v>0</v>
      </c>
    </row>
    <row r="4898" spans="1:19">
      <c r="A4898" s="1">
        <v>4896</v>
      </c>
      <c r="B4898" t="s">
        <v>45</v>
      </c>
      <c r="C4898" t="s">
        <v>60</v>
      </c>
      <c r="D4898" t="s">
        <v>324</v>
      </c>
      <c r="F4898" t="s">
        <v>308</v>
      </c>
      <c r="I4898" t="e">
        <f>IF(Table13[[#This Row],[Measurement_Kind]]="number", 1000, IF(Table13[[#This Row],[Measurement_Kind]]=OR("boolean", "str"), 1, "N/A"))</f>
        <v>#VALUE!</v>
      </c>
      <c r="N4898" t="str">
        <f>_xlfn.IFNA(INDEX('[1]Unit _Table'!B:B, MATCH(H4898, '[1]Unit _Table'!A:A)), "")</f>
        <v/>
      </c>
      <c r="O4898" t="s">
        <v>8</v>
      </c>
      <c r="S4898" t="b">
        <v>0</v>
      </c>
    </row>
    <row r="4899" spans="1:19">
      <c r="A4899" s="1">
        <v>4897</v>
      </c>
      <c r="B4899" t="s">
        <v>45</v>
      </c>
      <c r="C4899" t="s">
        <v>120</v>
      </c>
      <c r="D4899" t="s">
        <v>324</v>
      </c>
      <c r="F4899" t="s">
        <v>308</v>
      </c>
      <c r="I4899" t="e">
        <f>IF(Table13[[#This Row],[Measurement_Kind]]="number", 1000, IF(Table13[[#This Row],[Measurement_Kind]]=OR("boolean", "str"), 1, "N/A"))</f>
        <v>#VALUE!</v>
      </c>
      <c r="N4899" t="str">
        <f>_xlfn.IFNA(INDEX('[1]Unit _Table'!B:B, MATCH(H4899, '[1]Unit _Table'!A:A)), "")</f>
        <v/>
      </c>
      <c r="O4899" t="s">
        <v>8</v>
      </c>
      <c r="S4899" t="b">
        <v>0</v>
      </c>
    </row>
    <row r="4900" spans="1:19">
      <c r="A4900" s="1">
        <v>4898</v>
      </c>
      <c r="B4900" t="s">
        <v>45</v>
      </c>
      <c r="C4900" t="s">
        <v>61</v>
      </c>
      <c r="D4900" t="s">
        <v>324</v>
      </c>
      <c r="F4900" t="s">
        <v>308</v>
      </c>
      <c r="I4900" t="e">
        <f>IF(Table13[[#This Row],[Measurement_Kind]]="number", 1000, IF(Table13[[#This Row],[Measurement_Kind]]=OR("boolean", "str"), 1, "N/A"))</f>
        <v>#VALUE!</v>
      </c>
      <c r="N4900" t="str">
        <f>_xlfn.IFNA(INDEX('[1]Unit _Table'!B:B, MATCH(H4900, '[1]Unit _Table'!A:A)), "")</f>
        <v/>
      </c>
      <c r="O4900" t="s">
        <v>8</v>
      </c>
      <c r="S4900" t="b">
        <v>0</v>
      </c>
    </row>
    <row r="4901" spans="1:19">
      <c r="A4901" s="1">
        <v>4899</v>
      </c>
      <c r="B4901" t="s">
        <v>45</v>
      </c>
      <c r="C4901" t="s">
        <v>62</v>
      </c>
      <c r="D4901" t="s">
        <v>324</v>
      </c>
      <c r="F4901" t="s">
        <v>308</v>
      </c>
      <c r="I4901" t="e">
        <f>IF(Table13[[#This Row],[Measurement_Kind]]="number", 1000, IF(Table13[[#This Row],[Measurement_Kind]]=OR("boolean", "str"), 1, "N/A"))</f>
        <v>#VALUE!</v>
      </c>
      <c r="N4901" t="str">
        <f>_xlfn.IFNA(INDEX('[1]Unit _Table'!B:B, MATCH(H4901, '[1]Unit _Table'!A:A)), "")</f>
        <v/>
      </c>
      <c r="O4901" t="s">
        <v>8</v>
      </c>
      <c r="S4901" t="b">
        <v>0</v>
      </c>
    </row>
    <row r="4902" spans="1:19">
      <c r="A4902" s="1">
        <v>4900</v>
      </c>
      <c r="B4902" t="s">
        <v>45</v>
      </c>
      <c r="C4902" t="s">
        <v>63</v>
      </c>
      <c r="D4902" t="s">
        <v>324</v>
      </c>
      <c r="F4902" t="s">
        <v>308</v>
      </c>
      <c r="I4902">
        <v>1</v>
      </c>
      <c r="L4902" t="s">
        <v>541</v>
      </c>
      <c r="M4902" t="s">
        <v>298</v>
      </c>
      <c r="N4902" t="str">
        <f>_xlfn.IFNA(INDEX('[1]Unit _Table'!B:B, MATCH(H4902, '[1]Unit _Table'!A:A)), "")</f>
        <v/>
      </c>
      <c r="O4902" t="s">
        <v>8</v>
      </c>
      <c r="S4902" t="b">
        <v>0</v>
      </c>
    </row>
    <row r="4903" spans="1:19">
      <c r="A4903" s="1">
        <v>4901</v>
      </c>
      <c r="B4903" t="s">
        <v>45</v>
      </c>
      <c r="C4903" t="s">
        <v>65</v>
      </c>
      <c r="D4903" t="s">
        <v>324</v>
      </c>
      <c r="F4903" t="s">
        <v>308</v>
      </c>
      <c r="I4903" t="e">
        <f>IF(Table13[[#This Row],[Measurement_Kind]]="number", 1000, IF(Table13[[#This Row],[Measurement_Kind]]=OR("boolean", "str"), 1, "N/A"))</f>
        <v>#VALUE!</v>
      </c>
      <c r="N4903" t="str">
        <f>_xlfn.IFNA(INDEX('[1]Unit _Table'!B:B, MATCH(H4903, '[1]Unit _Table'!A:A)), "")</f>
        <v/>
      </c>
      <c r="O4903" t="s">
        <v>8</v>
      </c>
      <c r="S4903" t="b">
        <v>0</v>
      </c>
    </row>
    <row r="4904" spans="1:19">
      <c r="A4904" s="1">
        <v>4902</v>
      </c>
      <c r="B4904" t="s">
        <v>45</v>
      </c>
      <c r="C4904" t="s">
        <v>66</v>
      </c>
      <c r="D4904" t="s">
        <v>324</v>
      </c>
      <c r="F4904" t="s">
        <v>308</v>
      </c>
      <c r="I4904" t="e">
        <f>IF(Table13[[#This Row],[Measurement_Kind]]="number", 1000, IF(Table13[[#This Row],[Measurement_Kind]]=OR("boolean", "str"), 1, "N/A"))</f>
        <v>#VALUE!</v>
      </c>
      <c r="N4904" t="str">
        <f>_xlfn.IFNA(INDEX('[1]Unit _Table'!B:B, MATCH(H4904, '[1]Unit _Table'!A:A)), "")</f>
        <v/>
      </c>
      <c r="O4904" t="s">
        <v>8</v>
      </c>
      <c r="S4904" t="b">
        <v>0</v>
      </c>
    </row>
    <row r="4905" spans="1:19">
      <c r="A4905" s="1">
        <v>4903</v>
      </c>
      <c r="B4905" t="s">
        <v>45</v>
      </c>
      <c r="C4905" t="s">
        <v>67</v>
      </c>
      <c r="D4905" t="s">
        <v>324</v>
      </c>
      <c r="F4905" t="s">
        <v>308</v>
      </c>
      <c r="I4905" t="e">
        <f>IF(Table13[[#This Row],[Measurement_Kind]]="number", 1000, IF(Table13[[#This Row],[Measurement_Kind]]=OR("boolean", "str"), 1, "N/A"))</f>
        <v>#VALUE!</v>
      </c>
      <c r="N4905" t="str">
        <f>_xlfn.IFNA(INDEX('[1]Unit _Table'!B:B, MATCH(H4905, '[1]Unit _Table'!A:A)), "")</f>
        <v/>
      </c>
      <c r="O4905" t="s">
        <v>8</v>
      </c>
      <c r="S4905" t="b">
        <v>0</v>
      </c>
    </row>
    <row r="4906" spans="1:19">
      <c r="A4906" s="1">
        <v>4904</v>
      </c>
      <c r="B4906" t="s">
        <v>45</v>
      </c>
      <c r="C4906" t="s">
        <v>68</v>
      </c>
      <c r="D4906" t="s">
        <v>324</v>
      </c>
      <c r="F4906" t="s">
        <v>308</v>
      </c>
      <c r="I4906" t="e">
        <f>IF(Table13[[#This Row],[Measurement_Kind]]="number", 1000, IF(Table13[[#This Row],[Measurement_Kind]]=OR("boolean", "str"), 1, "N/A"))</f>
        <v>#VALUE!</v>
      </c>
      <c r="N4906" t="str">
        <f>_xlfn.IFNA(INDEX('[1]Unit _Table'!B:B, MATCH(H4906, '[1]Unit _Table'!A:A)), "")</f>
        <v/>
      </c>
      <c r="O4906" t="s">
        <v>8</v>
      </c>
      <c r="S4906" t="b">
        <v>0</v>
      </c>
    </row>
    <row r="4907" spans="1:19">
      <c r="A4907" s="1">
        <v>4905</v>
      </c>
      <c r="B4907" t="s">
        <v>45</v>
      </c>
      <c r="C4907" t="s">
        <v>70</v>
      </c>
      <c r="D4907" t="s">
        <v>324</v>
      </c>
      <c r="F4907" t="s">
        <v>308</v>
      </c>
      <c r="I4907" t="e">
        <f>IF(Table13[[#This Row],[Measurement_Kind]]="number", 1000, IF(Table13[[#This Row],[Measurement_Kind]]=OR("boolean", "str"), 1, "N/A"))</f>
        <v>#VALUE!</v>
      </c>
      <c r="N4907" t="str">
        <f>_xlfn.IFNA(INDEX('[1]Unit _Table'!B:B, MATCH(H4907, '[1]Unit _Table'!A:A)), "")</f>
        <v/>
      </c>
      <c r="O4907" t="s">
        <v>8</v>
      </c>
      <c r="S4907" t="b">
        <v>0</v>
      </c>
    </row>
    <row r="4908" spans="1:19">
      <c r="A4908" s="1">
        <v>4906</v>
      </c>
      <c r="B4908" t="s">
        <v>45</v>
      </c>
      <c r="C4908" t="s">
        <v>71</v>
      </c>
      <c r="D4908" t="s">
        <v>324</v>
      </c>
      <c r="F4908" t="s">
        <v>308</v>
      </c>
      <c r="I4908" t="e">
        <f>IF(Table13[[#This Row],[Measurement_Kind]]="number", 1000, IF(Table13[[#This Row],[Measurement_Kind]]=OR("boolean", "str"), 1, "N/A"))</f>
        <v>#VALUE!</v>
      </c>
      <c r="N4908" t="str">
        <f>_xlfn.IFNA(INDEX('[1]Unit _Table'!B:B, MATCH(H4908, '[1]Unit _Table'!A:A)), "")</f>
        <v/>
      </c>
      <c r="O4908" t="s">
        <v>8</v>
      </c>
      <c r="S4908" t="b">
        <v>0</v>
      </c>
    </row>
    <row r="4909" spans="1:19">
      <c r="A4909" s="1">
        <v>4907</v>
      </c>
      <c r="B4909" t="s">
        <v>45</v>
      </c>
      <c r="C4909" t="s">
        <v>72</v>
      </c>
      <c r="D4909" t="s">
        <v>324</v>
      </c>
      <c r="F4909" t="s">
        <v>308</v>
      </c>
      <c r="I4909" t="e">
        <f>IF(Table13[[#This Row],[Measurement_Kind]]="number", 1000, IF(Table13[[#This Row],[Measurement_Kind]]=OR("boolean", "str"), 1, "N/A"))</f>
        <v>#VALUE!</v>
      </c>
      <c r="N4909" t="str">
        <f>_xlfn.IFNA(INDEX('[1]Unit _Table'!B:B, MATCH(H4909, '[1]Unit _Table'!A:A)), "")</f>
        <v/>
      </c>
      <c r="O4909" t="s">
        <v>8</v>
      </c>
      <c r="S4909" t="b">
        <v>0</v>
      </c>
    </row>
    <row r="4910" spans="1:19">
      <c r="A4910" s="1">
        <v>4908</v>
      </c>
      <c r="B4910" t="s">
        <v>45</v>
      </c>
      <c r="C4910" t="s">
        <v>121</v>
      </c>
      <c r="D4910" t="s">
        <v>324</v>
      </c>
      <c r="F4910" t="s">
        <v>308</v>
      </c>
      <c r="I4910" t="e">
        <f>IF(Table13[[#This Row],[Measurement_Kind]]="number", 1000, IF(Table13[[#This Row],[Measurement_Kind]]=OR("boolean", "str"), 1, "N/A"))</f>
        <v>#VALUE!</v>
      </c>
      <c r="N4910" t="str">
        <f>_xlfn.IFNA(INDEX('[1]Unit _Table'!B:B, MATCH(H4910, '[1]Unit _Table'!A:A)), "")</f>
        <v/>
      </c>
      <c r="O4910" t="s">
        <v>8</v>
      </c>
      <c r="S4910" t="b">
        <v>0</v>
      </c>
    </row>
    <row r="4911" spans="1:19">
      <c r="A4911" s="1">
        <v>4909</v>
      </c>
      <c r="B4911" t="s">
        <v>45</v>
      </c>
      <c r="C4911" t="s">
        <v>74</v>
      </c>
      <c r="D4911" t="s">
        <v>324</v>
      </c>
      <c r="F4911" t="s">
        <v>308</v>
      </c>
      <c r="I4911" t="e">
        <f>IF(Table13[[#This Row],[Measurement_Kind]]="number", 1000, IF(Table13[[#This Row],[Measurement_Kind]]=OR("boolean", "str"), 1, "N/A"))</f>
        <v>#VALUE!</v>
      </c>
      <c r="N4911" t="str">
        <f>_xlfn.IFNA(INDEX('[1]Unit _Table'!B:B, MATCH(H4911, '[1]Unit _Table'!A:A)), "")</f>
        <v/>
      </c>
      <c r="O4911" t="s">
        <v>8</v>
      </c>
      <c r="S4911" t="b">
        <v>0</v>
      </c>
    </row>
    <row r="4912" spans="1:19">
      <c r="A4912" s="1">
        <v>4910</v>
      </c>
      <c r="B4912" t="s">
        <v>45</v>
      </c>
      <c r="C4912" t="s">
        <v>75</v>
      </c>
      <c r="D4912" t="s">
        <v>324</v>
      </c>
      <c r="F4912" t="s">
        <v>308</v>
      </c>
      <c r="I4912" t="e">
        <f>IF(Table13[[#This Row],[Measurement_Kind]]="number", 1000, IF(Table13[[#This Row],[Measurement_Kind]]=OR("boolean", "str"), 1, "N/A"))</f>
        <v>#VALUE!</v>
      </c>
      <c r="N4912" t="str">
        <f>_xlfn.IFNA(INDEX('[1]Unit _Table'!B:B, MATCH(H4912, '[1]Unit _Table'!A:A)), "")</f>
        <v/>
      </c>
      <c r="O4912" t="s">
        <v>8</v>
      </c>
      <c r="S4912" t="b">
        <v>0</v>
      </c>
    </row>
    <row r="4913" spans="1:19">
      <c r="A4913" s="1">
        <v>4911</v>
      </c>
      <c r="B4913" t="s">
        <v>45</v>
      </c>
      <c r="C4913" t="s">
        <v>77</v>
      </c>
      <c r="D4913" t="s">
        <v>324</v>
      </c>
      <c r="F4913" t="s">
        <v>308</v>
      </c>
      <c r="I4913" t="e">
        <f>IF(Table13[[#This Row],[Measurement_Kind]]="number", 1000, IF(Table13[[#This Row],[Measurement_Kind]]=OR("boolean", "str"), 1, "N/A"))</f>
        <v>#VALUE!</v>
      </c>
      <c r="N4913" t="str">
        <f>_xlfn.IFNA(INDEX('[1]Unit _Table'!B:B, MATCH(H4913, '[1]Unit _Table'!A:A)), "")</f>
        <v/>
      </c>
      <c r="O4913" t="s">
        <v>8</v>
      </c>
      <c r="S4913" t="b">
        <v>0</v>
      </c>
    </row>
    <row r="4914" spans="1:19">
      <c r="A4914" s="1">
        <v>4912</v>
      </c>
      <c r="B4914" t="s">
        <v>45</v>
      </c>
      <c r="C4914" t="s">
        <v>78</v>
      </c>
      <c r="D4914" t="s">
        <v>324</v>
      </c>
      <c r="F4914" t="s">
        <v>308</v>
      </c>
      <c r="I4914" t="e">
        <f>IF(Table13[[#This Row],[Measurement_Kind]]="number", 1000, IF(Table13[[#This Row],[Measurement_Kind]]=OR("boolean", "str"), 1, "N/A"))</f>
        <v>#VALUE!</v>
      </c>
      <c r="N4914" t="str">
        <f>_xlfn.IFNA(INDEX('[1]Unit _Table'!B:B, MATCH(H4914, '[1]Unit _Table'!A:A)), "")</f>
        <v/>
      </c>
      <c r="O4914" t="s">
        <v>8</v>
      </c>
      <c r="S4914" t="b">
        <v>0</v>
      </c>
    </row>
    <row r="4915" spans="1:19">
      <c r="A4915" s="1">
        <v>4913</v>
      </c>
      <c r="B4915" t="s">
        <v>45</v>
      </c>
      <c r="C4915" t="s">
        <v>79</v>
      </c>
      <c r="D4915" t="s">
        <v>324</v>
      </c>
      <c r="F4915" t="s">
        <v>308</v>
      </c>
      <c r="I4915" t="e">
        <f>IF(Table13[[#This Row],[Measurement_Kind]]="number", 1000, IF(Table13[[#This Row],[Measurement_Kind]]=OR("boolean", "str"), 1, "N/A"))</f>
        <v>#VALUE!</v>
      </c>
      <c r="N4915" t="str">
        <f>_xlfn.IFNA(INDEX('[1]Unit _Table'!B:B, MATCH(H4915, '[1]Unit _Table'!A:A)), "")</f>
        <v/>
      </c>
      <c r="O4915" t="s">
        <v>8</v>
      </c>
      <c r="S4915" t="b">
        <v>0</v>
      </c>
    </row>
    <row r="4916" spans="1:19">
      <c r="A4916" s="1">
        <v>4914</v>
      </c>
      <c r="B4916" t="s">
        <v>45</v>
      </c>
      <c r="C4916" t="s">
        <v>80</v>
      </c>
      <c r="D4916" t="s">
        <v>324</v>
      </c>
      <c r="F4916" t="s">
        <v>308</v>
      </c>
      <c r="I4916" t="e">
        <f>IF(Table13[[#This Row],[Measurement_Kind]]="number", 1000, IF(Table13[[#This Row],[Measurement_Kind]]=OR("boolean", "str"), 1, "N/A"))</f>
        <v>#VALUE!</v>
      </c>
      <c r="N4916" t="str">
        <f>_xlfn.IFNA(INDEX('[1]Unit _Table'!B:B, MATCH(H4916, '[1]Unit _Table'!A:A)), "")</f>
        <v/>
      </c>
      <c r="O4916" t="s">
        <v>8</v>
      </c>
      <c r="S4916" t="b">
        <v>0</v>
      </c>
    </row>
    <row r="4917" spans="1:19">
      <c r="A4917" s="1">
        <v>4915</v>
      </c>
      <c r="B4917" t="s">
        <v>45</v>
      </c>
      <c r="C4917" t="s">
        <v>89</v>
      </c>
      <c r="D4917" t="s">
        <v>324</v>
      </c>
      <c r="F4917" t="s">
        <v>308</v>
      </c>
      <c r="I4917" t="e">
        <f>IF(Table13[[#This Row],[Measurement_Kind]]="number", 1000, IF(Table13[[#This Row],[Measurement_Kind]]=OR("boolean", "str"), 1, "N/A"))</f>
        <v>#VALUE!</v>
      </c>
      <c r="N4917" t="str">
        <f>_xlfn.IFNA(INDEX('[1]Unit _Table'!B:B, MATCH(H4917, '[1]Unit _Table'!A:A)), "")</f>
        <v/>
      </c>
      <c r="O4917" t="s">
        <v>8</v>
      </c>
      <c r="S4917" t="b">
        <v>0</v>
      </c>
    </row>
    <row r="4918" spans="1:19">
      <c r="A4918" s="1">
        <v>4916</v>
      </c>
      <c r="B4918" t="s">
        <v>45</v>
      </c>
      <c r="C4918" t="s">
        <v>90</v>
      </c>
      <c r="D4918" t="s">
        <v>324</v>
      </c>
      <c r="F4918" t="s">
        <v>308</v>
      </c>
      <c r="I4918" t="e">
        <f>IF(Table13[[#This Row],[Measurement_Kind]]="number", 1000, IF(Table13[[#This Row],[Measurement_Kind]]=OR("boolean", "str"), 1, "N/A"))</f>
        <v>#VALUE!</v>
      </c>
      <c r="N4918" t="str">
        <f>_xlfn.IFNA(INDEX('[1]Unit _Table'!B:B, MATCH(H4918, '[1]Unit _Table'!A:A)), "")</f>
        <v/>
      </c>
      <c r="O4918" t="s">
        <v>8</v>
      </c>
      <c r="S4918" t="b">
        <v>0</v>
      </c>
    </row>
    <row r="4919" spans="1:19">
      <c r="A4919" s="1">
        <v>4917</v>
      </c>
      <c r="B4919" t="s">
        <v>45</v>
      </c>
      <c r="C4919" t="s">
        <v>91</v>
      </c>
      <c r="D4919" t="s">
        <v>324</v>
      </c>
      <c r="F4919" t="s">
        <v>308</v>
      </c>
      <c r="I4919" t="e">
        <f>IF(Table13[[#This Row],[Measurement_Kind]]="number", 1000, IF(Table13[[#This Row],[Measurement_Kind]]=OR("boolean", "str"), 1, "N/A"))</f>
        <v>#VALUE!</v>
      </c>
      <c r="N4919" t="str">
        <f>_xlfn.IFNA(INDEX('[1]Unit _Table'!B:B, MATCH(H4919, '[1]Unit _Table'!A:A)), "")</f>
        <v/>
      </c>
      <c r="O4919" t="s">
        <v>8</v>
      </c>
      <c r="S4919" t="b">
        <v>0</v>
      </c>
    </row>
    <row r="4920" spans="1:19">
      <c r="A4920" s="1">
        <v>4918</v>
      </c>
      <c r="B4920" t="s">
        <v>45</v>
      </c>
      <c r="C4920" t="s">
        <v>92</v>
      </c>
      <c r="D4920" t="s">
        <v>324</v>
      </c>
      <c r="F4920" t="s">
        <v>308</v>
      </c>
      <c r="I4920" t="e">
        <f>IF(Table13[[#This Row],[Measurement_Kind]]="number", 1000, IF(Table13[[#This Row],[Measurement_Kind]]=OR("boolean", "str"), 1, "N/A"))</f>
        <v>#VALUE!</v>
      </c>
      <c r="N4920" t="str">
        <f>_xlfn.IFNA(INDEX('[1]Unit _Table'!B:B, MATCH(H4920, '[1]Unit _Table'!A:A)), "")</f>
        <v/>
      </c>
      <c r="O4920" t="s">
        <v>8</v>
      </c>
      <c r="S4920" t="b">
        <v>0</v>
      </c>
    </row>
    <row r="4921" spans="1:19">
      <c r="A4921" s="1">
        <v>4919</v>
      </c>
      <c r="B4921" t="s">
        <v>21</v>
      </c>
      <c r="C4921" t="s">
        <v>174</v>
      </c>
      <c r="D4921" t="s">
        <v>323</v>
      </c>
      <c r="E4921" t="s">
        <v>463</v>
      </c>
      <c r="F4921" t="s">
        <v>462</v>
      </c>
      <c r="H4921" t="s">
        <v>383</v>
      </c>
      <c r="I4921">
        <v>1000</v>
      </c>
      <c r="K4921" t="s">
        <v>425</v>
      </c>
      <c r="L4921" t="s">
        <v>423</v>
      </c>
      <c r="M4921" t="s">
        <v>380</v>
      </c>
      <c r="N4921" t="str">
        <f>_xlfn.IFNA(INDEX('[1]Unit _Table'!B:B, MATCH(H4921, '[1]Unit _Table'!$A$1:$A$1000)), "")</f>
        <v>fahrenheit</v>
      </c>
      <c r="O4921" t="s">
        <v>8</v>
      </c>
      <c r="S4921" t="b">
        <v>1</v>
      </c>
    </row>
    <row r="4922" spans="1:19">
      <c r="A4922" s="1">
        <v>4920</v>
      </c>
      <c r="B4922" t="s">
        <v>21</v>
      </c>
      <c r="C4922" t="s">
        <v>175</v>
      </c>
      <c r="D4922" t="s">
        <v>323</v>
      </c>
      <c r="E4922" t="s">
        <v>463</v>
      </c>
      <c r="F4922" t="s">
        <v>462</v>
      </c>
      <c r="H4922" t="s">
        <v>383</v>
      </c>
      <c r="I4922">
        <v>1000</v>
      </c>
      <c r="K4922" t="s">
        <v>418</v>
      </c>
      <c r="L4922" t="s">
        <v>423</v>
      </c>
      <c r="M4922" t="s">
        <v>380</v>
      </c>
      <c r="N4922" t="str">
        <f>_xlfn.IFNA(INDEX('[1]Unit _Table'!B:B, MATCH(H4922, '[1]Unit _Table'!$A$1:$A$1000)), "")</f>
        <v>fahrenheit</v>
      </c>
      <c r="O4922" t="s">
        <v>8</v>
      </c>
      <c r="S4922" t="b">
        <v>1</v>
      </c>
    </row>
    <row r="4923" spans="1:19">
      <c r="A4923" s="1">
        <v>4921</v>
      </c>
      <c r="B4923" t="s">
        <v>21</v>
      </c>
      <c r="C4923" t="s">
        <v>176</v>
      </c>
      <c r="D4923" t="s">
        <v>323</v>
      </c>
      <c r="E4923" t="s">
        <v>463</v>
      </c>
      <c r="F4923" t="s">
        <v>462</v>
      </c>
      <c r="H4923" t="s">
        <v>383</v>
      </c>
      <c r="I4923">
        <v>1000</v>
      </c>
      <c r="K4923" t="s">
        <v>426</v>
      </c>
      <c r="L4923" t="s">
        <v>306</v>
      </c>
      <c r="M4923" t="s">
        <v>380</v>
      </c>
      <c r="N4923" t="str">
        <f>_xlfn.IFNA(INDEX('[1]Unit _Table'!B:B, MATCH(H4923, '[1]Unit _Table'!$A$1:$A$1000)), "")</f>
        <v>fahrenheit</v>
      </c>
      <c r="O4923" t="s">
        <v>8</v>
      </c>
      <c r="S4923" t="b">
        <v>1</v>
      </c>
    </row>
    <row r="4924" spans="1:19">
      <c r="A4924" s="1">
        <v>4922</v>
      </c>
      <c r="B4924" t="s">
        <v>21</v>
      </c>
      <c r="C4924" t="s">
        <v>177</v>
      </c>
      <c r="D4924" t="s">
        <v>323</v>
      </c>
      <c r="E4924" t="s">
        <v>463</v>
      </c>
      <c r="F4924" t="s">
        <v>462</v>
      </c>
      <c r="I4924">
        <v>1000</v>
      </c>
      <c r="K4924" t="s">
        <v>448</v>
      </c>
      <c r="L4924" t="s">
        <v>306</v>
      </c>
      <c r="M4924" t="s">
        <v>380</v>
      </c>
      <c r="N4924" t="str">
        <f>_xlfn.IFNA(INDEX('[1]Unit _Table'!B:B, MATCH(H4924, '[1]Unit _Table'!A832:A1831)), "")</f>
        <v/>
      </c>
      <c r="O4924" t="s">
        <v>8</v>
      </c>
      <c r="S4924" t="b">
        <v>1</v>
      </c>
    </row>
    <row r="4925" spans="1:19">
      <c r="A4925" s="1">
        <v>4923</v>
      </c>
      <c r="B4925" t="s">
        <v>21</v>
      </c>
      <c r="C4925" t="s">
        <v>178</v>
      </c>
      <c r="D4925" t="s">
        <v>323</v>
      </c>
      <c r="E4925" t="s">
        <v>463</v>
      </c>
      <c r="F4925" t="s">
        <v>462</v>
      </c>
      <c r="I4925">
        <v>1000</v>
      </c>
      <c r="K4925" t="s">
        <v>427</v>
      </c>
      <c r="L4925" t="s">
        <v>423</v>
      </c>
      <c r="M4925" t="s">
        <v>380</v>
      </c>
      <c r="N4925" t="str">
        <f>_xlfn.IFNA(INDEX('[1]Unit _Table'!B:B, MATCH(H4925, '[1]Unit _Table'!A931:A1930)), "")</f>
        <v/>
      </c>
      <c r="O4925" t="s">
        <v>8</v>
      </c>
      <c r="S4925" t="b">
        <v>1</v>
      </c>
    </row>
    <row r="4926" spans="1:19">
      <c r="A4926" s="1">
        <v>4924</v>
      </c>
      <c r="B4926" t="s">
        <v>21</v>
      </c>
      <c r="C4926" t="s">
        <v>179</v>
      </c>
      <c r="D4926" t="s">
        <v>323</v>
      </c>
      <c r="E4926" t="s">
        <v>463</v>
      </c>
      <c r="F4926" t="s">
        <v>462</v>
      </c>
      <c r="H4926" t="s">
        <v>383</v>
      </c>
      <c r="I4926">
        <v>1000</v>
      </c>
      <c r="K4926" t="s">
        <v>425</v>
      </c>
      <c r="L4926" t="s">
        <v>423</v>
      </c>
      <c r="M4926" t="s">
        <v>380</v>
      </c>
      <c r="N4926" t="str">
        <f>_xlfn.IFNA(INDEX('[1]Unit _Table'!B:B, MATCH(H4926, '[1]Unit _Table'!$A$1:$A$1000)), "")</f>
        <v>fahrenheit</v>
      </c>
      <c r="O4926" t="s">
        <v>8</v>
      </c>
      <c r="S4926" t="b">
        <v>1</v>
      </c>
    </row>
    <row r="4927" spans="1:19">
      <c r="A4927" s="1">
        <v>4925</v>
      </c>
      <c r="B4927" t="s">
        <v>21</v>
      </c>
      <c r="C4927" t="s">
        <v>180</v>
      </c>
      <c r="D4927" t="s">
        <v>323</v>
      </c>
      <c r="E4927" t="s">
        <v>463</v>
      </c>
      <c r="F4927" t="s">
        <v>462</v>
      </c>
      <c r="H4927" t="s">
        <v>383</v>
      </c>
      <c r="I4927">
        <v>1000</v>
      </c>
      <c r="K4927" t="s">
        <v>424</v>
      </c>
      <c r="L4927" t="s">
        <v>423</v>
      </c>
      <c r="M4927" t="s">
        <v>380</v>
      </c>
      <c r="N4927" t="str">
        <f>_xlfn.IFNA(INDEX('[1]Unit _Table'!B:B, MATCH(H4927, '[1]Unit _Table'!$A$1:$A$1000)), "")</f>
        <v>fahrenheit</v>
      </c>
      <c r="O4927" t="s">
        <v>8</v>
      </c>
      <c r="S4927" t="b">
        <v>1</v>
      </c>
    </row>
    <row r="4928" spans="1:19">
      <c r="A4928" s="1">
        <v>4926</v>
      </c>
      <c r="B4928" t="s">
        <v>21</v>
      </c>
      <c r="C4928" t="s">
        <v>181</v>
      </c>
      <c r="D4928" t="s">
        <v>323</v>
      </c>
      <c r="F4928" t="s">
        <v>462</v>
      </c>
      <c r="I4928" t="e">
        <f>IF(Table13[[#This Row],[Measurement_Kind]]="number", 1000, IF(Table13[[#This Row],[Measurement_Kind]]=OR("boolean", "str"), 1, "N/A"))</f>
        <v>#VALUE!</v>
      </c>
      <c r="N4928" t="str">
        <f>_xlfn.IFNA(INDEX('[1]Unit _Table'!B:B, MATCH(H4928, '[1]Unit _Table'!A:A)), "")</f>
        <v/>
      </c>
      <c r="O4928" t="s">
        <v>8</v>
      </c>
      <c r="S4928" t="b">
        <v>0</v>
      </c>
    </row>
    <row r="4929" spans="1:19">
      <c r="A4929" s="1">
        <v>4927</v>
      </c>
      <c r="B4929" t="s">
        <v>21</v>
      </c>
      <c r="C4929" t="s">
        <v>182</v>
      </c>
      <c r="D4929" t="s">
        <v>323</v>
      </c>
      <c r="F4929" t="s">
        <v>462</v>
      </c>
      <c r="I4929" t="e">
        <f>IF(Table13[[#This Row],[Measurement_Kind]]="number", 1000, IF(Table13[[#This Row],[Measurement_Kind]]=OR("boolean", "str"), 1, "N/A"))</f>
        <v>#VALUE!</v>
      </c>
      <c r="N4929" t="str">
        <f>_xlfn.IFNA(INDEX('[1]Unit _Table'!B:B, MATCH(H4929, '[1]Unit _Table'!A:A)), "")</f>
        <v/>
      </c>
      <c r="O4929" t="s">
        <v>8</v>
      </c>
      <c r="S4929" t="b">
        <v>0</v>
      </c>
    </row>
    <row r="4930" spans="1:19">
      <c r="A4930" s="1">
        <v>4928</v>
      </c>
      <c r="B4930" t="s">
        <v>21</v>
      </c>
      <c r="C4930" t="s">
        <v>183</v>
      </c>
      <c r="D4930" t="s">
        <v>323</v>
      </c>
      <c r="E4930" t="s">
        <v>463</v>
      </c>
      <c r="F4930" t="s">
        <v>462</v>
      </c>
      <c r="I4930">
        <v>1000</v>
      </c>
      <c r="K4930" t="s">
        <v>421</v>
      </c>
      <c r="L4930" t="s">
        <v>306</v>
      </c>
      <c r="M4930" t="s">
        <v>305</v>
      </c>
      <c r="N4930" t="str">
        <f>_xlfn.IFNA(INDEX('[1]Unit _Table'!B:B, MATCH(H4930, '[1]Unit _Table'!A1668:A2667)), "")</f>
        <v/>
      </c>
      <c r="O4930" t="s">
        <v>8</v>
      </c>
      <c r="S4930" t="b">
        <v>0</v>
      </c>
    </row>
    <row r="4931" spans="1:19">
      <c r="A4931" s="1">
        <v>4929</v>
      </c>
      <c r="B4931" t="s">
        <v>21</v>
      </c>
      <c r="C4931" t="s">
        <v>184</v>
      </c>
      <c r="D4931" t="s">
        <v>323</v>
      </c>
      <c r="E4931" t="s">
        <v>463</v>
      </c>
      <c r="F4931" t="s">
        <v>462</v>
      </c>
      <c r="I4931">
        <v>1000</v>
      </c>
      <c r="K4931" t="s">
        <v>421</v>
      </c>
      <c r="L4931" t="s">
        <v>306</v>
      </c>
      <c r="M4931" t="s">
        <v>305</v>
      </c>
      <c r="N4931" t="str">
        <f>_xlfn.IFNA(INDEX('[1]Unit _Table'!B:B, MATCH(H4931, '[1]Unit _Table'!A1720:A2719)), "")</f>
        <v/>
      </c>
      <c r="O4931" t="s">
        <v>8</v>
      </c>
      <c r="S4931" t="b">
        <v>0</v>
      </c>
    </row>
    <row r="4932" spans="1:19">
      <c r="A4932" s="1">
        <v>4930</v>
      </c>
      <c r="B4932" t="s">
        <v>21</v>
      </c>
      <c r="C4932" t="s">
        <v>185</v>
      </c>
      <c r="D4932" t="s">
        <v>323</v>
      </c>
      <c r="E4932" t="s">
        <v>463</v>
      </c>
      <c r="F4932" t="s">
        <v>462</v>
      </c>
      <c r="I4932">
        <v>1000</v>
      </c>
      <c r="K4932" t="s">
        <v>307</v>
      </c>
      <c r="L4932" t="s">
        <v>299</v>
      </c>
      <c r="M4932" t="s">
        <v>305</v>
      </c>
      <c r="N4932" t="str">
        <f>_xlfn.IFNA(INDEX('[1]Unit _Table'!B:B, MATCH(H4932, '[1]Unit _Table'!A2086:A3085)), "")</f>
        <v/>
      </c>
      <c r="O4932" t="s">
        <v>8</v>
      </c>
      <c r="S4932" t="b">
        <v>0</v>
      </c>
    </row>
    <row r="4933" spans="1:19">
      <c r="A4933" s="1">
        <v>4931</v>
      </c>
      <c r="B4933" t="s">
        <v>21</v>
      </c>
      <c r="C4933" t="s">
        <v>186</v>
      </c>
      <c r="D4933" t="s">
        <v>323</v>
      </c>
      <c r="E4933" t="s">
        <v>463</v>
      </c>
      <c r="F4933" t="s">
        <v>462</v>
      </c>
      <c r="H4933" t="s">
        <v>383</v>
      </c>
      <c r="I4933">
        <v>1000</v>
      </c>
      <c r="K4933" t="s">
        <v>418</v>
      </c>
      <c r="L4933" t="s">
        <v>306</v>
      </c>
      <c r="M4933" t="s">
        <v>380</v>
      </c>
      <c r="N4933" t="str">
        <f>_xlfn.IFNA(INDEX('[1]Unit _Table'!B:B, MATCH(H4933, '[1]Unit _Table'!$A$1:$A$1000)), "")</f>
        <v>fahrenheit</v>
      </c>
      <c r="O4933" t="s">
        <v>8</v>
      </c>
      <c r="S4933" t="b">
        <v>1</v>
      </c>
    </row>
    <row r="4934" spans="1:19">
      <c r="A4934" s="1">
        <v>4932</v>
      </c>
      <c r="B4934" t="s">
        <v>21</v>
      </c>
      <c r="C4934" t="s">
        <v>187</v>
      </c>
      <c r="D4934" t="s">
        <v>323</v>
      </c>
      <c r="E4934" t="s">
        <v>463</v>
      </c>
      <c r="F4934" t="s">
        <v>462</v>
      </c>
      <c r="I4934">
        <v>1000</v>
      </c>
      <c r="K4934" t="s">
        <v>379</v>
      </c>
      <c r="L4934" t="s">
        <v>306</v>
      </c>
      <c r="M4934" t="s">
        <v>305</v>
      </c>
      <c r="N4934" t="str">
        <f>_xlfn.IFNA(INDEX('[1]Unit _Table'!B:B, MATCH(H4934, '[1]Unit _Table'!A2608:A3607)), "")</f>
        <v/>
      </c>
      <c r="O4934" t="s">
        <v>8</v>
      </c>
      <c r="S4934" t="b">
        <v>0</v>
      </c>
    </row>
    <row r="4935" spans="1:19">
      <c r="A4935" s="1">
        <v>4933</v>
      </c>
      <c r="B4935" t="s">
        <v>21</v>
      </c>
      <c r="C4935" t="s">
        <v>188</v>
      </c>
      <c r="D4935" t="s">
        <v>323</v>
      </c>
      <c r="F4935" t="s">
        <v>462</v>
      </c>
      <c r="I4935" t="e">
        <f>IF(Table13[[#This Row],[Measurement_Kind]]="number", 1000, IF(Table13[[#This Row],[Measurement_Kind]]=OR("boolean", "str"), 1, "N/A"))</f>
        <v>#VALUE!</v>
      </c>
      <c r="N4935" t="str">
        <f>_xlfn.IFNA(INDEX('[1]Unit _Table'!B:B, MATCH(H4935, '[1]Unit _Table'!A:A)), "")</f>
        <v/>
      </c>
      <c r="O4935" t="s">
        <v>8</v>
      </c>
      <c r="S4935" t="b">
        <v>0</v>
      </c>
    </row>
    <row r="4936" spans="1:19">
      <c r="A4936" s="1">
        <v>4934</v>
      </c>
      <c r="B4936" t="s">
        <v>21</v>
      </c>
      <c r="C4936" t="s">
        <v>131</v>
      </c>
      <c r="D4936" t="s">
        <v>323</v>
      </c>
      <c r="E4936" t="s">
        <v>463</v>
      </c>
      <c r="F4936" t="s">
        <v>462</v>
      </c>
      <c r="I4936">
        <v>1000</v>
      </c>
      <c r="K4936" t="s">
        <v>417</v>
      </c>
      <c r="L4936" t="s">
        <v>306</v>
      </c>
      <c r="M4936" t="s">
        <v>380</v>
      </c>
      <c r="N4936" t="str">
        <f>_xlfn.IFNA(INDEX('[1]Unit _Table'!B:B, MATCH(H4936, '[1]Unit _Table'!A1948:A2947)), "")</f>
        <v/>
      </c>
      <c r="O4936" t="s">
        <v>8</v>
      </c>
      <c r="S4936" t="b">
        <v>0</v>
      </c>
    </row>
    <row r="4937" spans="1:19">
      <c r="A4937" s="1">
        <v>4935</v>
      </c>
      <c r="B4937" t="s">
        <v>21</v>
      </c>
      <c r="C4937" t="s">
        <v>189</v>
      </c>
      <c r="D4937" t="s">
        <v>323</v>
      </c>
      <c r="E4937" t="s">
        <v>463</v>
      </c>
      <c r="F4937" t="s">
        <v>462</v>
      </c>
      <c r="I4937">
        <v>1000</v>
      </c>
      <c r="K4937" t="s">
        <v>461</v>
      </c>
      <c r="L4937" t="s">
        <v>306</v>
      </c>
      <c r="M4937" t="s">
        <v>380</v>
      </c>
      <c r="N4937" t="str">
        <f>_xlfn.IFNA(INDEX('[1]Unit _Table'!B:B, MATCH(H4937, '[1]Unit _Table'!A1999:A2998)), "")</f>
        <v/>
      </c>
      <c r="O4937" t="s">
        <v>8</v>
      </c>
      <c r="S4937" t="b">
        <v>0</v>
      </c>
    </row>
    <row r="4938" spans="1:19">
      <c r="A4938" s="1">
        <v>4936</v>
      </c>
      <c r="B4938" t="s">
        <v>21</v>
      </c>
      <c r="C4938" t="s">
        <v>132</v>
      </c>
      <c r="D4938" t="s">
        <v>323</v>
      </c>
      <c r="E4938" t="s">
        <v>463</v>
      </c>
      <c r="F4938" t="s">
        <v>462</v>
      </c>
      <c r="I4938">
        <v>1000</v>
      </c>
      <c r="K4938" t="s">
        <v>378</v>
      </c>
      <c r="L4938" t="s">
        <v>306</v>
      </c>
      <c r="M4938" t="s">
        <v>305</v>
      </c>
      <c r="N4938" t="str">
        <f>_xlfn.IFNA(INDEX('[1]Unit _Table'!B:B, MATCH(H4938, '[1]Unit _Table'!A2918:A3917)), "")</f>
        <v/>
      </c>
      <c r="O4938" t="s">
        <v>8</v>
      </c>
      <c r="S4938" t="b">
        <v>0</v>
      </c>
    </row>
    <row r="4939" spans="1:19">
      <c r="A4939" s="1">
        <v>4937</v>
      </c>
      <c r="B4939" t="s">
        <v>21</v>
      </c>
      <c r="C4939" t="s">
        <v>190</v>
      </c>
      <c r="D4939" t="s">
        <v>323</v>
      </c>
      <c r="F4939" t="s">
        <v>462</v>
      </c>
      <c r="I4939" t="e">
        <f>IF(Table13[[#This Row],[Measurement_Kind]]="number", 1000, IF(Table13[[#This Row],[Measurement_Kind]]=OR("boolean", "str"), 1, "N/A"))</f>
        <v>#VALUE!</v>
      </c>
      <c r="N4939" t="str">
        <f>_xlfn.IFNA(INDEX('[1]Unit _Table'!B:B, MATCH(H4939, '[1]Unit _Table'!A:A)), "")</f>
        <v/>
      </c>
      <c r="O4939" t="s">
        <v>8</v>
      </c>
      <c r="S4939" t="b">
        <v>0</v>
      </c>
    </row>
    <row r="4940" spans="1:19">
      <c r="A4940" s="1">
        <v>4938</v>
      </c>
      <c r="B4940" t="s">
        <v>21</v>
      </c>
      <c r="C4940" t="s">
        <v>191</v>
      </c>
      <c r="D4940" t="s">
        <v>323</v>
      </c>
      <c r="F4940" t="s">
        <v>462</v>
      </c>
      <c r="I4940" t="e">
        <f>IF(Table13[[#This Row],[Measurement_Kind]]="number", 1000, IF(Table13[[#This Row],[Measurement_Kind]]=OR("boolean", "str"), 1, "N/A"))</f>
        <v>#VALUE!</v>
      </c>
      <c r="N4940" t="str">
        <f>_xlfn.IFNA(INDEX('[1]Unit _Table'!B:B, MATCH(H4940, '[1]Unit _Table'!A:A)), "")</f>
        <v/>
      </c>
      <c r="O4940" t="s">
        <v>8</v>
      </c>
      <c r="S4940" t="b">
        <v>0</v>
      </c>
    </row>
    <row r="4941" spans="1:19">
      <c r="A4941" s="1">
        <v>4939</v>
      </c>
      <c r="B4941" t="s">
        <v>21</v>
      </c>
      <c r="C4941" t="s">
        <v>192</v>
      </c>
      <c r="D4941" t="s">
        <v>323</v>
      </c>
      <c r="E4941" t="s">
        <v>463</v>
      </c>
      <c r="F4941" t="s">
        <v>462</v>
      </c>
      <c r="I4941">
        <v>1000</v>
      </c>
      <c r="K4941" t="s">
        <v>416</v>
      </c>
      <c r="L4941" t="s">
        <v>306</v>
      </c>
      <c r="M4941" t="s">
        <v>380</v>
      </c>
      <c r="N4941" t="str">
        <f>_xlfn.IFNA(INDEX('[1]Unit _Table'!B:B, MATCH(H4941, '[1]Unit _Table'!A2052:A3051)), "")</f>
        <v/>
      </c>
      <c r="O4941" t="s">
        <v>8</v>
      </c>
      <c r="S4941" t="b">
        <v>0</v>
      </c>
    </row>
    <row r="4942" spans="1:19">
      <c r="A4942" s="1">
        <v>4940</v>
      </c>
      <c r="B4942" t="s">
        <v>21</v>
      </c>
      <c r="C4942" t="s">
        <v>193</v>
      </c>
      <c r="D4942" t="s">
        <v>323</v>
      </c>
      <c r="F4942" t="s">
        <v>462</v>
      </c>
      <c r="I4942" t="e">
        <f>IF(Table13[[#This Row],[Measurement_Kind]]="number", 1000, IF(Table13[[#This Row],[Measurement_Kind]]=OR("boolean", "str"), 1, "N/A"))</f>
        <v>#VALUE!</v>
      </c>
      <c r="N4942" t="str">
        <f>_xlfn.IFNA(INDEX('[1]Unit _Table'!B:B, MATCH(H4942, '[1]Unit _Table'!A:A)), "")</f>
        <v/>
      </c>
      <c r="O4942" t="s">
        <v>8</v>
      </c>
      <c r="S4942" t="b">
        <v>0</v>
      </c>
    </row>
    <row r="4943" spans="1:19">
      <c r="A4943" s="1">
        <v>4941</v>
      </c>
      <c r="B4943" t="s">
        <v>21</v>
      </c>
      <c r="C4943" t="s">
        <v>194</v>
      </c>
      <c r="D4943" t="s">
        <v>323</v>
      </c>
      <c r="F4943" t="s">
        <v>462</v>
      </c>
      <c r="I4943" t="e">
        <f>IF(Table13[[#This Row],[Measurement_Kind]]="number", 1000, IF(Table13[[#This Row],[Measurement_Kind]]=OR("boolean", "str"), 1, "N/A"))</f>
        <v>#VALUE!</v>
      </c>
      <c r="N4943" t="str">
        <f>_xlfn.IFNA(INDEX('[1]Unit _Table'!B:B, MATCH(H4943, '[1]Unit _Table'!A:A)), "")</f>
        <v/>
      </c>
      <c r="O4943" t="s">
        <v>8</v>
      </c>
      <c r="S4943" t="b">
        <v>0</v>
      </c>
    </row>
    <row r="4944" spans="1:19">
      <c r="A4944" s="1">
        <v>4942</v>
      </c>
      <c r="B4944" t="s">
        <v>21</v>
      </c>
      <c r="C4944" t="s">
        <v>195</v>
      </c>
      <c r="D4944" t="s">
        <v>323</v>
      </c>
      <c r="F4944" t="s">
        <v>462</v>
      </c>
      <c r="I4944" t="e">
        <f>IF(Table13[[#This Row],[Measurement_Kind]]="number", 1000, IF(Table13[[#This Row],[Measurement_Kind]]=OR("boolean", "str"), 1, "N/A"))</f>
        <v>#VALUE!</v>
      </c>
      <c r="N4944" t="str">
        <f>_xlfn.IFNA(INDEX('[1]Unit _Table'!B:B, MATCH(H4944, '[1]Unit _Table'!A:A)), "")</f>
        <v/>
      </c>
      <c r="O4944" t="s">
        <v>8</v>
      </c>
      <c r="S4944" t="b">
        <v>0</v>
      </c>
    </row>
    <row r="4945" spans="1:19">
      <c r="A4945" s="1">
        <v>4943</v>
      </c>
      <c r="B4945" t="s">
        <v>21</v>
      </c>
      <c r="C4945" t="s">
        <v>196</v>
      </c>
      <c r="D4945" t="s">
        <v>323</v>
      </c>
      <c r="F4945" t="s">
        <v>462</v>
      </c>
      <c r="I4945" t="e">
        <f>IF(Table13[[#This Row],[Measurement_Kind]]="number", 1000, IF(Table13[[#This Row],[Measurement_Kind]]=OR("boolean", "str"), 1, "N/A"))</f>
        <v>#VALUE!</v>
      </c>
      <c r="N4945" t="str">
        <f>_xlfn.IFNA(INDEX('[1]Unit _Table'!B:B, MATCH(H4945, '[1]Unit _Table'!A:A)), "")</f>
        <v/>
      </c>
      <c r="O4945" t="s">
        <v>8</v>
      </c>
      <c r="S4945" t="b">
        <v>0</v>
      </c>
    </row>
    <row r="4946" spans="1:19">
      <c r="A4946" s="1">
        <v>4944</v>
      </c>
      <c r="B4946" t="s">
        <v>21</v>
      </c>
      <c r="C4946" t="s">
        <v>197</v>
      </c>
      <c r="D4946" t="s">
        <v>323</v>
      </c>
      <c r="E4946" t="s">
        <v>463</v>
      </c>
      <c r="F4946" t="s">
        <v>462</v>
      </c>
      <c r="I4946">
        <v>1</v>
      </c>
      <c r="K4946" t="s">
        <v>414</v>
      </c>
      <c r="L4946" t="s">
        <v>299</v>
      </c>
      <c r="M4946" t="s">
        <v>298</v>
      </c>
      <c r="N4946" t="str">
        <f>_xlfn.IFNA(INDEX('[1]Unit _Table'!B:B, MATCH(H4946, '[1]Unit _Table'!A2175:A3174)), "")</f>
        <v/>
      </c>
      <c r="O4946" t="s">
        <v>8</v>
      </c>
      <c r="S4946" t="b">
        <v>0</v>
      </c>
    </row>
    <row r="4947" spans="1:19">
      <c r="A4947" s="1">
        <v>4945</v>
      </c>
      <c r="B4947" t="s">
        <v>21</v>
      </c>
      <c r="C4947" t="s">
        <v>25</v>
      </c>
      <c r="D4947" t="s">
        <v>323</v>
      </c>
      <c r="F4947" t="s">
        <v>462</v>
      </c>
      <c r="I4947">
        <v>1</v>
      </c>
      <c r="N4947" t="str">
        <f>_xlfn.IFNA(INDEX('[1]Unit _Table'!B:B, MATCH(H4947, '[1]Unit _Table'!A:A)), "")</f>
        <v/>
      </c>
      <c r="O4947" t="s">
        <v>8</v>
      </c>
      <c r="S4947" t="b">
        <v>0</v>
      </c>
    </row>
    <row r="4948" spans="1:19">
      <c r="A4948" s="1">
        <v>4946</v>
      </c>
      <c r="B4948" t="s">
        <v>21</v>
      </c>
      <c r="C4948" t="s">
        <v>200</v>
      </c>
      <c r="D4948" t="s">
        <v>323</v>
      </c>
      <c r="E4948" t="s">
        <v>463</v>
      </c>
      <c r="F4948" t="s">
        <v>462</v>
      </c>
      <c r="I4948">
        <v>1</v>
      </c>
      <c r="K4948" t="s">
        <v>304</v>
      </c>
      <c r="L4948" t="s">
        <v>299</v>
      </c>
      <c r="M4948" t="s">
        <v>298</v>
      </c>
      <c r="N4948" t="str">
        <f>_xlfn.IFNA(INDEX('[1]Unit _Table'!B:B, MATCH(H4948, '[1]Unit _Table'!A4110:A5109)), "")</f>
        <v/>
      </c>
      <c r="O4948" t="s">
        <v>8</v>
      </c>
      <c r="S4948" t="b">
        <v>1</v>
      </c>
    </row>
    <row r="4949" spans="1:19">
      <c r="A4949" s="1">
        <v>4947</v>
      </c>
      <c r="B4949" t="s">
        <v>21</v>
      </c>
      <c r="C4949" t="s">
        <v>201</v>
      </c>
      <c r="D4949" t="s">
        <v>323</v>
      </c>
      <c r="E4949" t="s">
        <v>463</v>
      </c>
      <c r="F4949" t="s">
        <v>462</v>
      </c>
      <c r="I4949">
        <v>1</v>
      </c>
      <c r="K4949" t="s">
        <v>300</v>
      </c>
      <c r="L4949" t="s">
        <v>299</v>
      </c>
      <c r="M4949" t="s">
        <v>298</v>
      </c>
      <c r="N4949" t="str">
        <f>_xlfn.IFNA(INDEX('[1]Unit _Table'!B:B, MATCH(H4949, '[1]Unit _Table'!A4161:A5160)), "")</f>
        <v/>
      </c>
      <c r="O4949" t="s">
        <v>8</v>
      </c>
      <c r="S4949" t="b">
        <v>1</v>
      </c>
    </row>
    <row r="4950" spans="1:19">
      <c r="A4950" s="1">
        <v>4948</v>
      </c>
      <c r="B4950" t="s">
        <v>21</v>
      </c>
      <c r="C4950" t="s">
        <v>202</v>
      </c>
      <c r="D4950" t="s">
        <v>323</v>
      </c>
      <c r="E4950" t="s">
        <v>463</v>
      </c>
      <c r="F4950" t="s">
        <v>462</v>
      </c>
      <c r="H4950" t="s">
        <v>383</v>
      </c>
      <c r="I4950">
        <v>1000</v>
      </c>
      <c r="K4950" t="s">
        <v>386</v>
      </c>
      <c r="L4950" t="s">
        <v>306</v>
      </c>
      <c r="M4950" t="s">
        <v>380</v>
      </c>
      <c r="N4950" t="str">
        <f>_xlfn.IFNA(INDEX('[1]Unit _Table'!B:B, MATCH(H4950, '[1]Unit _Table'!$A$1:$A$1000)), "")</f>
        <v>fahrenheit</v>
      </c>
      <c r="O4950" t="s">
        <v>8</v>
      </c>
      <c r="S4950" t="b">
        <v>0</v>
      </c>
    </row>
    <row r="4951" spans="1:19">
      <c r="A4951" s="1">
        <v>4949</v>
      </c>
      <c r="B4951" t="s">
        <v>21</v>
      </c>
      <c r="C4951" t="s">
        <v>203</v>
      </c>
      <c r="D4951" t="s">
        <v>323</v>
      </c>
      <c r="E4951" t="s">
        <v>463</v>
      </c>
      <c r="F4951" t="s">
        <v>462</v>
      </c>
      <c r="H4951" t="s">
        <v>383</v>
      </c>
      <c r="I4951">
        <v>1000</v>
      </c>
      <c r="K4951" t="s">
        <v>385</v>
      </c>
      <c r="L4951" t="s">
        <v>306</v>
      </c>
      <c r="M4951" t="s">
        <v>380</v>
      </c>
      <c r="N4951" t="str">
        <f>_xlfn.IFNA(INDEX('[1]Unit _Table'!B:B, MATCH(H4951, '[1]Unit _Table'!$A$1:$A$1000)), "")</f>
        <v>fahrenheit</v>
      </c>
      <c r="O4951" t="s">
        <v>8</v>
      </c>
      <c r="S4951" t="b">
        <v>0</v>
      </c>
    </row>
    <row r="4952" spans="1:19">
      <c r="A4952" s="1">
        <v>4950</v>
      </c>
      <c r="B4952" t="s">
        <v>21</v>
      </c>
      <c r="C4952" t="s">
        <v>147</v>
      </c>
      <c r="D4952" t="s">
        <v>323</v>
      </c>
      <c r="E4952" t="s">
        <v>463</v>
      </c>
      <c r="F4952" t="s">
        <v>462</v>
      </c>
      <c r="I4952">
        <v>1000</v>
      </c>
      <c r="K4952" t="s">
        <v>307</v>
      </c>
      <c r="L4952" t="s">
        <v>376</v>
      </c>
      <c r="M4952" t="s">
        <v>305</v>
      </c>
      <c r="N4952" t="str">
        <f>_xlfn.IFNA(INDEX('[1]Unit _Table'!B:B, MATCH(H4952, '[1]Unit _Table'!A3042:A4041)), "")</f>
        <v/>
      </c>
      <c r="O4952" t="s">
        <v>8</v>
      </c>
      <c r="S4952" t="b">
        <v>0</v>
      </c>
    </row>
    <row r="4953" spans="1:19">
      <c r="A4953" s="1">
        <v>4951</v>
      </c>
      <c r="B4953" t="s">
        <v>21</v>
      </c>
      <c r="C4953" t="s">
        <v>204</v>
      </c>
      <c r="D4953" t="s">
        <v>323</v>
      </c>
      <c r="E4953" t="s">
        <v>463</v>
      </c>
      <c r="F4953" t="s">
        <v>462</v>
      </c>
      <c r="H4953" t="s">
        <v>383</v>
      </c>
      <c r="I4953">
        <v>1000</v>
      </c>
      <c r="K4953" t="s">
        <v>382</v>
      </c>
      <c r="L4953" t="s">
        <v>306</v>
      </c>
      <c r="M4953" t="s">
        <v>380</v>
      </c>
      <c r="N4953" t="str">
        <f>_xlfn.IFNA(INDEX('[1]Unit _Table'!B:B, MATCH(H4953, '[1]Unit _Table'!$A$1:$A$1000)), "")</f>
        <v>fahrenheit</v>
      </c>
      <c r="O4953" t="s">
        <v>8</v>
      </c>
      <c r="S4953" t="b">
        <v>1</v>
      </c>
    </row>
    <row r="4954" spans="1:19">
      <c r="A4954" s="1">
        <v>4952</v>
      </c>
      <c r="B4954" t="s">
        <v>21</v>
      </c>
      <c r="C4954" t="s">
        <v>205</v>
      </c>
      <c r="D4954" t="s">
        <v>323</v>
      </c>
      <c r="E4954" t="s">
        <v>463</v>
      </c>
      <c r="F4954" t="s">
        <v>462</v>
      </c>
      <c r="I4954">
        <v>1000</v>
      </c>
      <c r="K4954" t="s">
        <v>307</v>
      </c>
      <c r="L4954" t="s">
        <v>306</v>
      </c>
      <c r="M4954" t="s">
        <v>305</v>
      </c>
      <c r="N4954" t="str">
        <f>_xlfn.IFNA(INDEX('[1]Unit _Table'!B:B, MATCH(H4954, '[1]Unit _Table'!A3144:A4143)), "")</f>
        <v/>
      </c>
      <c r="O4954" t="s">
        <v>8</v>
      </c>
      <c r="S4954" t="b">
        <v>0</v>
      </c>
    </row>
    <row r="4955" spans="1:19">
      <c r="A4955" s="1">
        <v>4953</v>
      </c>
      <c r="B4955" t="s">
        <v>105</v>
      </c>
      <c r="C4955" t="s">
        <v>206</v>
      </c>
      <c r="D4955" t="s">
        <v>323</v>
      </c>
      <c r="E4955" t="s">
        <v>463</v>
      </c>
      <c r="F4955" t="s">
        <v>462</v>
      </c>
      <c r="H4955" t="s">
        <v>383</v>
      </c>
      <c r="I4955">
        <v>1000</v>
      </c>
      <c r="K4955" t="s">
        <v>451</v>
      </c>
      <c r="L4955" t="s">
        <v>423</v>
      </c>
      <c r="M4955" t="s">
        <v>380</v>
      </c>
      <c r="N4955" t="str">
        <f>_xlfn.IFNA(INDEX('[1]Unit _Table'!B:B, MATCH(H4955, '[1]Unit _Table'!$A$1:$A$1000)), "")</f>
        <v>fahrenheit</v>
      </c>
      <c r="O4955" t="s">
        <v>8</v>
      </c>
      <c r="S4955" t="b">
        <v>1</v>
      </c>
    </row>
    <row r="4956" spans="1:19">
      <c r="A4956" s="1">
        <v>4954</v>
      </c>
      <c r="B4956" t="s">
        <v>105</v>
      </c>
      <c r="C4956" t="s">
        <v>207</v>
      </c>
      <c r="D4956" t="s">
        <v>323</v>
      </c>
      <c r="E4956" t="s">
        <v>463</v>
      </c>
      <c r="F4956" t="s">
        <v>462</v>
      </c>
      <c r="H4956" t="s">
        <v>383</v>
      </c>
      <c r="I4956">
        <v>1000</v>
      </c>
      <c r="K4956" t="s">
        <v>450</v>
      </c>
      <c r="L4956" t="s">
        <v>306</v>
      </c>
      <c r="M4956" t="s">
        <v>380</v>
      </c>
      <c r="N4956" t="str">
        <f>_xlfn.IFNA(INDEX('[1]Unit _Table'!B:B, MATCH(H4956, '[1]Unit _Table'!$A$1:$A$1000)), "")</f>
        <v>fahrenheit</v>
      </c>
      <c r="O4956" t="s">
        <v>8</v>
      </c>
      <c r="S4956" t="b">
        <v>1</v>
      </c>
    </row>
    <row r="4957" spans="1:19">
      <c r="A4957" s="1">
        <v>4955</v>
      </c>
      <c r="B4957" t="s">
        <v>105</v>
      </c>
      <c r="C4957" t="s">
        <v>219</v>
      </c>
      <c r="D4957" t="s">
        <v>323</v>
      </c>
      <c r="E4957" t="s">
        <v>463</v>
      </c>
      <c r="F4957" t="s">
        <v>462</v>
      </c>
      <c r="H4957" t="s">
        <v>383</v>
      </c>
      <c r="I4957">
        <v>1000</v>
      </c>
      <c r="K4957" t="s">
        <v>449</v>
      </c>
      <c r="L4957" t="s">
        <v>306</v>
      </c>
      <c r="M4957" t="s">
        <v>380</v>
      </c>
      <c r="N4957" t="str">
        <f>_xlfn.IFNA(INDEX('[1]Unit _Table'!B:B, MATCH(H4957, '[1]Unit _Table'!$A$1:$A$1000)), "")</f>
        <v>fahrenheit</v>
      </c>
      <c r="O4957" t="s">
        <v>8</v>
      </c>
      <c r="S4957" t="b">
        <v>0</v>
      </c>
    </row>
    <row r="4958" spans="1:19">
      <c r="A4958" s="1">
        <v>4956</v>
      </c>
      <c r="B4958" t="s">
        <v>105</v>
      </c>
      <c r="C4958" t="s">
        <v>220</v>
      </c>
      <c r="D4958" t="s">
        <v>323</v>
      </c>
      <c r="E4958" t="s">
        <v>463</v>
      </c>
      <c r="F4958" t="s">
        <v>462</v>
      </c>
      <c r="H4958" t="s">
        <v>383</v>
      </c>
      <c r="I4958">
        <v>1000</v>
      </c>
      <c r="K4958" t="s">
        <v>449</v>
      </c>
      <c r="L4958" t="s">
        <v>306</v>
      </c>
      <c r="M4958" t="s">
        <v>380</v>
      </c>
      <c r="N4958" t="str">
        <f>_xlfn.IFNA(INDEX('[1]Unit _Table'!B:B, MATCH(H4958, '[1]Unit _Table'!$A$1:$A$1000)), "")</f>
        <v>fahrenheit</v>
      </c>
      <c r="O4958" t="s">
        <v>8</v>
      </c>
      <c r="S4958" t="b">
        <v>0</v>
      </c>
    </row>
    <row r="4959" spans="1:19">
      <c r="A4959" s="1">
        <v>4957</v>
      </c>
      <c r="B4959" t="s">
        <v>105</v>
      </c>
      <c r="C4959" t="s">
        <v>464</v>
      </c>
      <c r="D4959" t="s">
        <v>323</v>
      </c>
      <c r="E4959" t="s">
        <v>463</v>
      </c>
      <c r="F4959" t="s">
        <v>462</v>
      </c>
      <c r="H4959" t="s">
        <v>383</v>
      </c>
      <c r="I4959">
        <v>1000</v>
      </c>
      <c r="K4959" t="s">
        <v>449</v>
      </c>
      <c r="L4959" t="s">
        <v>306</v>
      </c>
      <c r="M4959" t="s">
        <v>380</v>
      </c>
      <c r="N4959" t="str">
        <f>_xlfn.IFNA(INDEX('[1]Unit _Table'!B:B, MATCH(H4959, '[1]Unit _Table'!$A$1:$A$1000)), "")</f>
        <v>fahrenheit</v>
      </c>
      <c r="O4959" t="s">
        <v>8</v>
      </c>
      <c r="S4959" t="b">
        <v>0</v>
      </c>
    </row>
    <row r="4960" spans="1:19">
      <c r="A4960" s="1">
        <v>4958</v>
      </c>
      <c r="B4960" t="s">
        <v>105</v>
      </c>
      <c r="C4960" t="s">
        <v>209</v>
      </c>
      <c r="D4960" t="s">
        <v>323</v>
      </c>
      <c r="E4960" t="s">
        <v>463</v>
      </c>
      <c r="F4960" t="s">
        <v>462</v>
      </c>
      <c r="I4960">
        <v>1000</v>
      </c>
      <c r="K4960" t="s">
        <v>375</v>
      </c>
      <c r="L4960" t="s">
        <v>299</v>
      </c>
      <c r="M4960" t="s">
        <v>305</v>
      </c>
      <c r="N4960" t="str">
        <f>_xlfn.IFNA(INDEX('[1]Unit _Table'!B:B, MATCH(H4960, '[1]Unit _Table'!A3093:A4092)), "")</f>
        <v/>
      </c>
      <c r="O4960" t="s">
        <v>8</v>
      </c>
      <c r="S4960" t="b">
        <v>0</v>
      </c>
    </row>
    <row r="4961" spans="1:19">
      <c r="A4961" s="1">
        <v>4959</v>
      </c>
      <c r="B4961" t="s">
        <v>108</v>
      </c>
      <c r="C4961" t="s">
        <v>210</v>
      </c>
      <c r="D4961" t="s">
        <v>323</v>
      </c>
      <c r="E4961" t="s">
        <v>463</v>
      </c>
      <c r="F4961" t="s">
        <v>462</v>
      </c>
      <c r="I4961">
        <v>1000</v>
      </c>
      <c r="K4961" t="s">
        <v>381</v>
      </c>
      <c r="L4961" t="s">
        <v>306</v>
      </c>
      <c r="M4961" t="s">
        <v>380</v>
      </c>
      <c r="N4961" t="str">
        <f>_xlfn.IFNA(INDEX('[1]Unit _Table'!B:B, MATCH(H4961, '[1]Unit _Table'!A2582:A3581)), "")</f>
        <v/>
      </c>
      <c r="O4961" t="s">
        <v>8</v>
      </c>
      <c r="S4961" t="b">
        <v>1</v>
      </c>
    </row>
    <row r="4962" spans="1:19">
      <c r="A4962" s="1">
        <v>4960</v>
      </c>
      <c r="B4962" t="s">
        <v>108</v>
      </c>
      <c r="C4962" t="s">
        <v>211</v>
      </c>
      <c r="D4962" t="s">
        <v>323</v>
      </c>
      <c r="E4962" t="s">
        <v>463</v>
      </c>
      <c r="F4962" t="s">
        <v>462</v>
      </c>
      <c r="I4962">
        <v>1000</v>
      </c>
      <c r="K4962" t="s">
        <v>377</v>
      </c>
      <c r="L4962" t="s">
        <v>306</v>
      </c>
      <c r="M4962" t="s">
        <v>305</v>
      </c>
      <c r="N4962" t="str">
        <f>_xlfn.IFNA(INDEX('[1]Unit _Table'!B:B, MATCH(H4962, '[1]Unit _Table'!A2973:A3972)), "")</f>
        <v/>
      </c>
      <c r="O4962" t="s">
        <v>8</v>
      </c>
      <c r="S4962" t="b">
        <v>1</v>
      </c>
    </row>
    <row r="4963" spans="1:19">
      <c r="A4963" s="1">
        <v>4961</v>
      </c>
      <c r="B4963" t="s">
        <v>31</v>
      </c>
      <c r="C4963" t="s">
        <v>32</v>
      </c>
      <c r="D4963" t="s">
        <v>323</v>
      </c>
      <c r="F4963" t="s">
        <v>308</v>
      </c>
      <c r="I4963" t="e">
        <f>IF(Table13[[#This Row],[Measurement_Kind]]="number", 1000, IF(Table13[[#This Row],[Measurement_Kind]]=OR("boolean", "str"), 1, "N/A"))</f>
        <v>#VALUE!</v>
      </c>
      <c r="N4963" t="str">
        <f>_xlfn.IFNA(INDEX('[1]Unit _Table'!B:B, MATCH(H4963, '[1]Unit _Table'!A:A)), "")</f>
        <v/>
      </c>
      <c r="O4963" t="s">
        <v>8</v>
      </c>
      <c r="S4963" t="b">
        <v>0</v>
      </c>
    </row>
    <row r="4964" spans="1:19">
      <c r="A4964" s="1">
        <v>4962</v>
      </c>
      <c r="B4964" t="s">
        <v>31</v>
      </c>
      <c r="C4964" t="s">
        <v>753</v>
      </c>
      <c r="D4964" t="s">
        <v>323</v>
      </c>
      <c r="F4964" t="s">
        <v>308</v>
      </c>
      <c r="I4964" t="e">
        <f>IF(Table13[[#This Row],[Measurement_Kind]]="number", 1000, IF(Table13[[#This Row],[Measurement_Kind]]=OR("boolean", "str"), 1, "N/A"))</f>
        <v>#VALUE!</v>
      </c>
      <c r="N4964" t="str">
        <f>_xlfn.IFNA(INDEX('[1]Unit _Table'!B:B, MATCH(H4964, '[1]Unit _Table'!A:A)), "")</f>
        <v/>
      </c>
      <c r="O4964" t="s">
        <v>8</v>
      </c>
      <c r="S4964" t="b">
        <v>0</v>
      </c>
    </row>
    <row r="4965" spans="1:19">
      <c r="A4965" s="1">
        <v>4963</v>
      </c>
      <c r="B4965" t="s">
        <v>111</v>
      </c>
      <c r="C4965" t="s">
        <v>112</v>
      </c>
      <c r="D4965" t="s">
        <v>323</v>
      </c>
      <c r="F4965" t="s">
        <v>308</v>
      </c>
      <c r="I4965" t="e">
        <f>IF(Table13[[#This Row],[Measurement_Kind]]="number", 1000, IF(Table13[[#This Row],[Measurement_Kind]]=OR("boolean", "str"), 1, "N/A"))</f>
        <v>#VALUE!</v>
      </c>
      <c r="N4965" t="str">
        <f>_xlfn.IFNA(INDEX('[1]Unit _Table'!B:B, MATCH(H4965, '[1]Unit _Table'!A:A)), "")</f>
        <v/>
      </c>
      <c r="O4965" t="s">
        <v>8</v>
      </c>
      <c r="S4965" t="b">
        <v>0</v>
      </c>
    </row>
    <row r="4966" spans="1:19">
      <c r="A4966" s="1">
        <v>4964</v>
      </c>
      <c r="B4966" t="s">
        <v>111</v>
      </c>
      <c r="C4966" t="s">
        <v>113</v>
      </c>
      <c r="D4966" t="s">
        <v>323</v>
      </c>
      <c r="F4966" t="s">
        <v>308</v>
      </c>
      <c r="I4966" t="e">
        <f>IF(Table13[[#This Row],[Measurement_Kind]]="number", 1000, IF(Table13[[#This Row],[Measurement_Kind]]=OR("boolean", "str"), 1, "N/A"))</f>
        <v>#VALUE!</v>
      </c>
      <c r="N4966" t="str">
        <f>_xlfn.IFNA(INDEX('[1]Unit _Table'!B:B, MATCH(H4966, '[1]Unit _Table'!A:A)), "")</f>
        <v/>
      </c>
      <c r="O4966" t="s">
        <v>8</v>
      </c>
      <c r="S4966" t="b">
        <v>0</v>
      </c>
    </row>
    <row r="4967" spans="1:19">
      <c r="A4967" s="1">
        <v>4965</v>
      </c>
      <c r="B4967" t="s">
        <v>33</v>
      </c>
      <c r="C4967" t="s">
        <v>213</v>
      </c>
      <c r="D4967" t="s">
        <v>323</v>
      </c>
      <c r="F4967" t="s">
        <v>308</v>
      </c>
      <c r="I4967" t="e">
        <f>IF(Table13[[#This Row],[Measurement_Kind]]="number", 1000, IF(Table13[[#This Row],[Measurement_Kind]]=OR("boolean", "str"), 1, "N/A"))</f>
        <v>#VALUE!</v>
      </c>
      <c r="L4967" t="s">
        <v>306</v>
      </c>
      <c r="M4967" t="s">
        <v>305</v>
      </c>
      <c r="N4967" t="str">
        <f>_xlfn.IFNA(INDEX('[1]Unit _Table'!B:B, MATCH(H4967, '[1]Unit _Table'!A:A)), "")</f>
        <v/>
      </c>
      <c r="O4967" t="s">
        <v>8</v>
      </c>
      <c r="S4967" t="b">
        <v>0</v>
      </c>
    </row>
    <row r="4968" spans="1:19">
      <c r="A4968" s="1">
        <v>4966</v>
      </c>
      <c r="B4968" t="s">
        <v>33</v>
      </c>
      <c r="C4968" t="s">
        <v>214</v>
      </c>
      <c r="D4968" t="s">
        <v>323</v>
      </c>
      <c r="F4968" t="s">
        <v>308</v>
      </c>
      <c r="I4968">
        <v>1</v>
      </c>
      <c r="M4968" t="s">
        <v>305</v>
      </c>
      <c r="N4968" t="str">
        <f>_xlfn.IFNA(INDEX('[1]Unit _Table'!B:B, MATCH(H4968, '[1]Unit _Table'!A:A)), "")</f>
        <v/>
      </c>
      <c r="O4968" t="s">
        <v>8</v>
      </c>
      <c r="S4968" t="b">
        <v>0</v>
      </c>
    </row>
    <row r="4969" spans="1:19">
      <c r="A4969" s="1">
        <v>4967</v>
      </c>
      <c r="B4969" t="s">
        <v>33</v>
      </c>
      <c r="C4969" t="s">
        <v>216</v>
      </c>
      <c r="D4969" t="s">
        <v>323</v>
      </c>
      <c r="F4969" t="s">
        <v>308</v>
      </c>
      <c r="I4969">
        <v>1</v>
      </c>
      <c r="M4969" t="s">
        <v>305</v>
      </c>
      <c r="N4969" t="str">
        <f>_xlfn.IFNA(INDEX('[1]Unit _Table'!B:B, MATCH(H4969, '[1]Unit _Table'!A:A)), "")</f>
        <v/>
      </c>
      <c r="O4969" t="s">
        <v>8</v>
      </c>
      <c r="S4969" t="b">
        <v>0</v>
      </c>
    </row>
    <row r="4970" spans="1:19">
      <c r="A4970" s="1">
        <v>4968</v>
      </c>
      <c r="B4970" t="s">
        <v>33</v>
      </c>
      <c r="C4970" t="s">
        <v>38</v>
      </c>
      <c r="D4970" t="s">
        <v>323</v>
      </c>
      <c r="F4970" t="s">
        <v>308</v>
      </c>
      <c r="I4970" t="e">
        <f>IF(Table13[[#This Row],[Measurement_Kind]]="number", 1000, IF(Table13[[#This Row],[Measurement_Kind]]=OR("boolean", "str"), 1, "N/A"))</f>
        <v>#VALUE!</v>
      </c>
      <c r="N4970" t="str">
        <f>_xlfn.IFNA(INDEX('[1]Unit _Table'!B:B, MATCH(H4970, '[1]Unit _Table'!A:A)), "")</f>
        <v/>
      </c>
      <c r="O4970" t="s">
        <v>8</v>
      </c>
      <c r="S4970" t="b">
        <v>0</v>
      </c>
    </row>
    <row r="4971" spans="1:19">
      <c r="A4971" s="1">
        <v>4969</v>
      </c>
      <c r="B4971" t="s">
        <v>33</v>
      </c>
      <c r="C4971" t="s">
        <v>34</v>
      </c>
      <c r="D4971" t="s">
        <v>323</v>
      </c>
      <c r="F4971" t="s">
        <v>308</v>
      </c>
      <c r="I4971" t="e">
        <f>IF(Table13[[#This Row],[Measurement_Kind]]="number", 1000, IF(Table13[[#This Row],[Measurement_Kind]]=OR("boolean", "str"), 1, "N/A"))</f>
        <v>#VALUE!</v>
      </c>
      <c r="N4971" t="str">
        <f>_xlfn.IFNA(INDEX('[1]Unit _Table'!B:B, MATCH(H4971, '[1]Unit _Table'!A:A)), "")</f>
        <v/>
      </c>
      <c r="O4971" t="s">
        <v>8</v>
      </c>
      <c r="S4971" t="b">
        <v>0</v>
      </c>
    </row>
    <row r="4972" spans="1:19">
      <c r="A4972" s="1">
        <v>4970</v>
      </c>
      <c r="B4972" t="s">
        <v>33</v>
      </c>
      <c r="C4972" t="s">
        <v>215</v>
      </c>
      <c r="D4972" t="s">
        <v>323</v>
      </c>
      <c r="F4972" t="s">
        <v>308</v>
      </c>
      <c r="I4972">
        <v>1</v>
      </c>
      <c r="M4972" t="s">
        <v>305</v>
      </c>
      <c r="N4972" t="str">
        <f>_xlfn.IFNA(INDEX('[1]Unit _Table'!B:B, MATCH(H4972, '[1]Unit _Table'!A:A)), "")</f>
        <v/>
      </c>
      <c r="O4972" t="s">
        <v>8</v>
      </c>
      <c r="S4972" t="b">
        <v>0</v>
      </c>
    </row>
    <row r="4973" spans="1:19">
      <c r="A4973" s="1">
        <v>4971</v>
      </c>
      <c r="B4973" t="s">
        <v>33</v>
      </c>
      <c r="C4973" t="s">
        <v>35</v>
      </c>
      <c r="D4973" t="s">
        <v>323</v>
      </c>
      <c r="F4973" t="s">
        <v>308</v>
      </c>
      <c r="I4973" t="e">
        <f>IF(Table13[[#This Row],[Measurement_Kind]]="number", 1000, IF(Table13[[#This Row],[Measurement_Kind]]=OR("boolean", "str"), 1, "N/A"))</f>
        <v>#VALUE!</v>
      </c>
      <c r="N4973" t="str">
        <f>_xlfn.IFNA(INDEX('[1]Unit _Table'!B:B, MATCH(H4973, '[1]Unit _Table'!A:A)), "")</f>
        <v/>
      </c>
      <c r="O4973" t="s">
        <v>8</v>
      </c>
      <c r="S4973" t="b">
        <v>0</v>
      </c>
    </row>
    <row r="4974" spans="1:19">
      <c r="A4974" s="1">
        <v>4972</v>
      </c>
      <c r="B4974" t="s">
        <v>33</v>
      </c>
      <c r="C4974" t="s">
        <v>479</v>
      </c>
      <c r="D4974" t="s">
        <v>323</v>
      </c>
      <c r="F4974" t="s">
        <v>308</v>
      </c>
      <c r="I4974" t="e">
        <f>IF(Table13[[#This Row],[Measurement_Kind]]="number", 1000, IF(Table13[[#This Row],[Measurement_Kind]]=OR("boolean", "str"), 1, "N/A"))</f>
        <v>#VALUE!</v>
      </c>
      <c r="N4974" t="str">
        <f>_xlfn.IFNA(INDEX('[1]Unit _Table'!B:B, MATCH(H4974, '[1]Unit _Table'!A:A)), "")</f>
        <v/>
      </c>
      <c r="O4974" t="s">
        <v>8</v>
      </c>
      <c r="S4974" t="b">
        <v>0</v>
      </c>
    </row>
    <row r="4975" spans="1:19">
      <c r="A4975" s="1">
        <v>4973</v>
      </c>
      <c r="B4975" t="s">
        <v>45</v>
      </c>
      <c r="C4975" t="s">
        <v>47</v>
      </c>
      <c r="D4975" t="s">
        <v>323</v>
      </c>
      <c r="F4975" t="s">
        <v>308</v>
      </c>
      <c r="I4975" t="e">
        <f>IF(Table13[[#This Row],[Measurement_Kind]]="number", 1000, IF(Table13[[#This Row],[Measurement_Kind]]=OR("boolean", "str"), 1, "N/A"))</f>
        <v>#VALUE!</v>
      </c>
      <c r="N4975" t="str">
        <f>_xlfn.IFNA(INDEX('[1]Unit _Table'!B:B, MATCH(H4975, '[1]Unit _Table'!A:A)), "")</f>
        <v/>
      </c>
      <c r="O4975" t="s">
        <v>8</v>
      </c>
      <c r="S4975" t="b">
        <v>0</v>
      </c>
    </row>
    <row r="4976" spans="1:19">
      <c r="A4976" s="1">
        <v>4974</v>
      </c>
      <c r="B4976" t="s">
        <v>45</v>
      </c>
      <c r="C4976" t="s">
        <v>48</v>
      </c>
      <c r="D4976" t="s">
        <v>323</v>
      </c>
      <c r="F4976" t="s">
        <v>308</v>
      </c>
      <c r="I4976" t="e">
        <f>IF(Table13[[#This Row],[Measurement_Kind]]="number", 1000, IF(Table13[[#This Row],[Measurement_Kind]]=OR("boolean", "str"), 1, "N/A"))</f>
        <v>#VALUE!</v>
      </c>
      <c r="N4976" t="str">
        <f>_xlfn.IFNA(INDEX('[1]Unit _Table'!B:B, MATCH(H4976, '[1]Unit _Table'!A:A)), "")</f>
        <v/>
      </c>
      <c r="O4976" t="s">
        <v>8</v>
      </c>
      <c r="S4976" t="b">
        <v>0</v>
      </c>
    </row>
    <row r="4977" spans="1:19">
      <c r="A4977" s="1">
        <v>4975</v>
      </c>
      <c r="B4977" t="s">
        <v>45</v>
      </c>
      <c r="C4977" t="s">
        <v>49</v>
      </c>
      <c r="D4977" t="s">
        <v>323</v>
      </c>
      <c r="F4977" t="s">
        <v>308</v>
      </c>
      <c r="I4977" t="e">
        <f>IF(Table13[[#This Row],[Measurement_Kind]]="number", 1000, IF(Table13[[#This Row],[Measurement_Kind]]=OR("boolean", "str"), 1, "N/A"))</f>
        <v>#VALUE!</v>
      </c>
      <c r="N4977" t="str">
        <f>_xlfn.IFNA(INDEX('[1]Unit _Table'!B:B, MATCH(H4977, '[1]Unit _Table'!A:A)), "")</f>
        <v/>
      </c>
      <c r="O4977" t="s">
        <v>8</v>
      </c>
      <c r="S4977" t="b">
        <v>0</v>
      </c>
    </row>
    <row r="4978" spans="1:19">
      <c r="A4978" s="1">
        <v>4976</v>
      </c>
      <c r="B4978" t="s">
        <v>45</v>
      </c>
      <c r="C4978" t="s">
        <v>50</v>
      </c>
      <c r="D4978" t="s">
        <v>323</v>
      </c>
      <c r="F4978" t="s">
        <v>308</v>
      </c>
      <c r="I4978" t="e">
        <f>IF(Table13[[#This Row],[Measurement_Kind]]="number", 1000, IF(Table13[[#This Row],[Measurement_Kind]]=OR("boolean", "str"), 1, "N/A"))</f>
        <v>#VALUE!</v>
      </c>
      <c r="N4978" t="str">
        <f>_xlfn.IFNA(INDEX('[1]Unit _Table'!B:B, MATCH(H4978, '[1]Unit _Table'!A:A)), "")</f>
        <v/>
      </c>
      <c r="O4978" t="s">
        <v>8</v>
      </c>
      <c r="S4978" t="b">
        <v>0</v>
      </c>
    </row>
    <row r="4979" spans="1:19">
      <c r="A4979" s="1">
        <v>4977</v>
      </c>
      <c r="B4979" t="s">
        <v>45</v>
      </c>
      <c r="C4979" t="s">
        <v>52</v>
      </c>
      <c r="D4979" t="s">
        <v>323</v>
      </c>
      <c r="F4979" t="s">
        <v>308</v>
      </c>
      <c r="I4979" t="e">
        <f>IF(Table13[[#This Row],[Measurement_Kind]]="number", 1000, IF(Table13[[#This Row],[Measurement_Kind]]=OR("boolean", "str"), 1, "N/A"))</f>
        <v>#VALUE!</v>
      </c>
      <c r="N4979" t="str">
        <f>_xlfn.IFNA(INDEX('[1]Unit _Table'!B:B, MATCH(H4979, '[1]Unit _Table'!A:A)), "")</f>
        <v/>
      </c>
      <c r="O4979" t="s">
        <v>8</v>
      </c>
      <c r="S4979" t="b">
        <v>0</v>
      </c>
    </row>
    <row r="4980" spans="1:19">
      <c r="A4980" s="1">
        <v>4978</v>
      </c>
      <c r="B4980" t="s">
        <v>45</v>
      </c>
      <c r="C4980" t="s">
        <v>53</v>
      </c>
      <c r="D4980" t="s">
        <v>323</v>
      </c>
      <c r="F4980" t="s">
        <v>308</v>
      </c>
      <c r="I4980" t="e">
        <f>IF(Table13[[#This Row],[Measurement_Kind]]="number", 1000, IF(Table13[[#This Row],[Measurement_Kind]]=OR("boolean", "str"), 1, "N/A"))</f>
        <v>#VALUE!</v>
      </c>
      <c r="N4980" t="str">
        <f>_xlfn.IFNA(INDEX('[1]Unit _Table'!B:B, MATCH(H4980, '[1]Unit _Table'!A:A)), "")</f>
        <v/>
      </c>
      <c r="O4980" t="s">
        <v>8</v>
      </c>
      <c r="S4980" t="b">
        <v>0</v>
      </c>
    </row>
    <row r="4981" spans="1:19">
      <c r="A4981" s="1">
        <v>4979</v>
      </c>
      <c r="B4981" t="s">
        <v>45</v>
      </c>
      <c r="C4981" t="s">
        <v>54</v>
      </c>
      <c r="D4981" t="s">
        <v>323</v>
      </c>
      <c r="F4981" t="s">
        <v>308</v>
      </c>
      <c r="I4981" t="e">
        <f>IF(Table13[[#This Row],[Measurement_Kind]]="number", 1000, IF(Table13[[#This Row],[Measurement_Kind]]=OR("boolean", "str"), 1, "N/A"))</f>
        <v>#VALUE!</v>
      </c>
      <c r="N4981" t="str">
        <f>_xlfn.IFNA(INDEX('[1]Unit _Table'!B:B, MATCH(H4981, '[1]Unit _Table'!A:A)), "")</f>
        <v/>
      </c>
      <c r="O4981" t="s">
        <v>8</v>
      </c>
      <c r="S4981" t="b">
        <v>0</v>
      </c>
    </row>
    <row r="4982" spans="1:19">
      <c r="A4982" s="1">
        <v>4980</v>
      </c>
      <c r="B4982" t="s">
        <v>45</v>
      </c>
      <c r="C4982" t="s">
        <v>55</v>
      </c>
      <c r="D4982" t="s">
        <v>323</v>
      </c>
      <c r="F4982" t="s">
        <v>308</v>
      </c>
      <c r="I4982" t="e">
        <f>IF(Table13[[#This Row],[Measurement_Kind]]="number", 1000, IF(Table13[[#This Row],[Measurement_Kind]]=OR("boolean", "str"), 1, "N/A"))</f>
        <v>#VALUE!</v>
      </c>
      <c r="N4982" t="str">
        <f>_xlfn.IFNA(INDEX('[1]Unit _Table'!B:B, MATCH(H4982, '[1]Unit _Table'!A:A)), "")</f>
        <v/>
      </c>
      <c r="O4982" t="s">
        <v>8</v>
      </c>
      <c r="S4982" t="b">
        <v>0</v>
      </c>
    </row>
    <row r="4983" spans="1:19">
      <c r="A4983" s="1">
        <v>4981</v>
      </c>
      <c r="B4983" t="s">
        <v>45</v>
      </c>
      <c r="C4983" t="s">
        <v>56</v>
      </c>
      <c r="D4983" t="s">
        <v>323</v>
      </c>
      <c r="F4983" t="s">
        <v>308</v>
      </c>
      <c r="I4983" t="e">
        <f>IF(Table13[[#This Row],[Measurement_Kind]]="number", 1000, IF(Table13[[#This Row],[Measurement_Kind]]=OR("boolean", "str"), 1, "N/A"))</f>
        <v>#VALUE!</v>
      </c>
      <c r="N4983" t="str">
        <f>_xlfn.IFNA(INDEX('[1]Unit _Table'!B:B, MATCH(H4983, '[1]Unit _Table'!A:A)), "")</f>
        <v/>
      </c>
      <c r="O4983" t="s">
        <v>8</v>
      </c>
      <c r="S4983" t="b">
        <v>0</v>
      </c>
    </row>
    <row r="4984" spans="1:19">
      <c r="A4984" s="1">
        <v>4982</v>
      </c>
      <c r="B4984" t="s">
        <v>45</v>
      </c>
      <c r="C4984" t="s">
        <v>57</v>
      </c>
      <c r="D4984" t="s">
        <v>323</v>
      </c>
      <c r="F4984" t="s">
        <v>308</v>
      </c>
      <c r="I4984" t="e">
        <f>IF(Table13[[#This Row],[Measurement_Kind]]="number", 1000, IF(Table13[[#This Row],[Measurement_Kind]]=OR("boolean", "str"), 1, "N/A"))</f>
        <v>#VALUE!</v>
      </c>
      <c r="N4984" t="str">
        <f>_xlfn.IFNA(INDEX('[1]Unit _Table'!B:B, MATCH(H4984, '[1]Unit _Table'!A:A)), "")</f>
        <v/>
      </c>
      <c r="O4984" t="s">
        <v>8</v>
      </c>
      <c r="S4984" t="b">
        <v>0</v>
      </c>
    </row>
    <row r="4985" spans="1:19">
      <c r="A4985" s="1">
        <v>4983</v>
      </c>
      <c r="B4985" t="s">
        <v>45</v>
      </c>
      <c r="C4985" t="s">
        <v>58</v>
      </c>
      <c r="D4985" t="s">
        <v>323</v>
      </c>
      <c r="F4985" t="s">
        <v>308</v>
      </c>
      <c r="I4985" t="e">
        <f>IF(Table13[[#This Row],[Measurement_Kind]]="number", 1000, IF(Table13[[#This Row],[Measurement_Kind]]=OR("boolean", "str"), 1, "N/A"))</f>
        <v>#VALUE!</v>
      </c>
      <c r="N4985" t="str">
        <f>_xlfn.IFNA(INDEX('[1]Unit _Table'!B:B, MATCH(H4985, '[1]Unit _Table'!A:A)), "")</f>
        <v/>
      </c>
      <c r="O4985" t="s">
        <v>8</v>
      </c>
      <c r="S4985" t="b">
        <v>0</v>
      </c>
    </row>
    <row r="4986" spans="1:19">
      <c r="A4986" s="1">
        <v>4984</v>
      </c>
      <c r="B4986" t="s">
        <v>45</v>
      </c>
      <c r="C4986" t="s">
        <v>59</v>
      </c>
      <c r="D4986" t="s">
        <v>323</v>
      </c>
      <c r="F4986" t="s">
        <v>308</v>
      </c>
      <c r="I4986" t="e">
        <f>IF(Table13[[#This Row],[Measurement_Kind]]="number", 1000, IF(Table13[[#This Row],[Measurement_Kind]]=OR("boolean", "str"), 1, "N/A"))</f>
        <v>#VALUE!</v>
      </c>
      <c r="N4986" t="str">
        <f>_xlfn.IFNA(INDEX('[1]Unit _Table'!B:B, MATCH(H4986, '[1]Unit _Table'!A:A)), "")</f>
        <v/>
      </c>
      <c r="O4986" t="s">
        <v>8</v>
      </c>
      <c r="S4986" t="b">
        <v>0</v>
      </c>
    </row>
    <row r="4987" spans="1:19">
      <c r="A4987" s="1">
        <v>4985</v>
      </c>
      <c r="B4987" t="s">
        <v>45</v>
      </c>
      <c r="C4987" t="s">
        <v>60</v>
      </c>
      <c r="D4987" t="s">
        <v>323</v>
      </c>
      <c r="F4987" t="s">
        <v>308</v>
      </c>
      <c r="I4987" t="e">
        <f>IF(Table13[[#This Row],[Measurement_Kind]]="number", 1000, IF(Table13[[#This Row],[Measurement_Kind]]=OR("boolean", "str"), 1, "N/A"))</f>
        <v>#VALUE!</v>
      </c>
      <c r="N4987" t="str">
        <f>_xlfn.IFNA(INDEX('[1]Unit _Table'!B:B, MATCH(H4987, '[1]Unit _Table'!A:A)), "")</f>
        <v/>
      </c>
      <c r="O4987" t="s">
        <v>8</v>
      </c>
      <c r="S4987" t="b">
        <v>0</v>
      </c>
    </row>
    <row r="4988" spans="1:19">
      <c r="A4988" s="1">
        <v>4986</v>
      </c>
      <c r="B4988" t="s">
        <v>45</v>
      </c>
      <c r="C4988" t="s">
        <v>120</v>
      </c>
      <c r="D4988" t="s">
        <v>323</v>
      </c>
      <c r="F4988" t="s">
        <v>308</v>
      </c>
      <c r="I4988" t="e">
        <f>IF(Table13[[#This Row],[Measurement_Kind]]="number", 1000, IF(Table13[[#This Row],[Measurement_Kind]]=OR("boolean", "str"), 1, "N/A"))</f>
        <v>#VALUE!</v>
      </c>
      <c r="N4988" t="str">
        <f>_xlfn.IFNA(INDEX('[1]Unit _Table'!B:B, MATCH(H4988, '[1]Unit _Table'!A:A)), "")</f>
        <v/>
      </c>
      <c r="O4988" t="s">
        <v>8</v>
      </c>
      <c r="S4988" t="b">
        <v>0</v>
      </c>
    </row>
    <row r="4989" spans="1:19">
      <c r="A4989" s="1">
        <v>4987</v>
      </c>
      <c r="B4989" t="s">
        <v>45</v>
      </c>
      <c r="C4989" t="s">
        <v>61</v>
      </c>
      <c r="D4989" t="s">
        <v>323</v>
      </c>
      <c r="F4989" t="s">
        <v>308</v>
      </c>
      <c r="I4989" t="e">
        <f>IF(Table13[[#This Row],[Measurement_Kind]]="number", 1000, IF(Table13[[#This Row],[Measurement_Kind]]=OR("boolean", "str"), 1, "N/A"))</f>
        <v>#VALUE!</v>
      </c>
      <c r="N4989" t="str">
        <f>_xlfn.IFNA(INDEX('[1]Unit _Table'!B:B, MATCH(H4989, '[1]Unit _Table'!A:A)), "")</f>
        <v/>
      </c>
      <c r="O4989" t="s">
        <v>8</v>
      </c>
      <c r="S4989" t="b">
        <v>0</v>
      </c>
    </row>
    <row r="4990" spans="1:19">
      <c r="A4990" s="1">
        <v>4988</v>
      </c>
      <c r="B4990" t="s">
        <v>45</v>
      </c>
      <c r="C4990" t="s">
        <v>62</v>
      </c>
      <c r="D4990" t="s">
        <v>323</v>
      </c>
      <c r="F4990" t="s">
        <v>308</v>
      </c>
      <c r="I4990" t="e">
        <f>IF(Table13[[#This Row],[Measurement_Kind]]="number", 1000, IF(Table13[[#This Row],[Measurement_Kind]]=OR("boolean", "str"), 1, "N/A"))</f>
        <v>#VALUE!</v>
      </c>
      <c r="N4990" t="str">
        <f>_xlfn.IFNA(INDEX('[1]Unit _Table'!B:B, MATCH(H4990, '[1]Unit _Table'!A:A)), "")</f>
        <v/>
      </c>
      <c r="O4990" t="s">
        <v>8</v>
      </c>
      <c r="S4990" t="b">
        <v>0</v>
      </c>
    </row>
    <row r="4991" spans="1:19">
      <c r="A4991" s="1">
        <v>4989</v>
      </c>
      <c r="B4991" t="s">
        <v>45</v>
      </c>
      <c r="C4991" t="s">
        <v>63</v>
      </c>
      <c r="D4991" t="s">
        <v>323</v>
      </c>
      <c r="F4991" t="s">
        <v>308</v>
      </c>
      <c r="I4991">
        <v>1</v>
      </c>
      <c r="L4991" t="s">
        <v>541</v>
      </c>
      <c r="M4991" t="s">
        <v>298</v>
      </c>
      <c r="N4991" t="str">
        <f>_xlfn.IFNA(INDEX('[1]Unit _Table'!B:B, MATCH(H4991, '[1]Unit _Table'!A:A)), "")</f>
        <v/>
      </c>
      <c r="O4991" t="s">
        <v>8</v>
      </c>
      <c r="S4991" t="b">
        <v>0</v>
      </c>
    </row>
    <row r="4992" spans="1:19">
      <c r="A4992" s="1">
        <v>4990</v>
      </c>
      <c r="B4992" t="s">
        <v>45</v>
      </c>
      <c r="C4992" t="s">
        <v>65</v>
      </c>
      <c r="D4992" t="s">
        <v>323</v>
      </c>
      <c r="F4992" t="s">
        <v>308</v>
      </c>
      <c r="I4992" t="e">
        <f>IF(Table13[[#This Row],[Measurement_Kind]]="number", 1000, IF(Table13[[#This Row],[Measurement_Kind]]=OR("boolean", "str"), 1, "N/A"))</f>
        <v>#VALUE!</v>
      </c>
      <c r="N4992" t="str">
        <f>_xlfn.IFNA(INDEX('[1]Unit _Table'!B:B, MATCH(H4992, '[1]Unit _Table'!A:A)), "")</f>
        <v/>
      </c>
      <c r="O4992" t="s">
        <v>8</v>
      </c>
      <c r="S4992" t="b">
        <v>0</v>
      </c>
    </row>
    <row r="4993" spans="1:19">
      <c r="A4993" s="1">
        <v>4991</v>
      </c>
      <c r="B4993" t="s">
        <v>45</v>
      </c>
      <c r="C4993" t="s">
        <v>66</v>
      </c>
      <c r="D4993" t="s">
        <v>323</v>
      </c>
      <c r="F4993" t="s">
        <v>308</v>
      </c>
      <c r="I4993" t="e">
        <f>IF(Table13[[#This Row],[Measurement_Kind]]="number", 1000, IF(Table13[[#This Row],[Measurement_Kind]]=OR("boolean", "str"), 1, "N/A"))</f>
        <v>#VALUE!</v>
      </c>
      <c r="N4993" t="str">
        <f>_xlfn.IFNA(INDEX('[1]Unit _Table'!B:B, MATCH(H4993, '[1]Unit _Table'!A:A)), "")</f>
        <v/>
      </c>
      <c r="O4993" t="s">
        <v>8</v>
      </c>
      <c r="S4993" t="b">
        <v>0</v>
      </c>
    </row>
    <row r="4994" spans="1:19">
      <c r="A4994" s="1">
        <v>4992</v>
      </c>
      <c r="B4994" t="s">
        <v>45</v>
      </c>
      <c r="C4994" t="s">
        <v>67</v>
      </c>
      <c r="D4994" t="s">
        <v>323</v>
      </c>
      <c r="F4994" t="s">
        <v>308</v>
      </c>
      <c r="I4994" t="e">
        <f>IF(Table13[[#This Row],[Measurement_Kind]]="number", 1000, IF(Table13[[#This Row],[Measurement_Kind]]=OR("boolean", "str"), 1, "N/A"))</f>
        <v>#VALUE!</v>
      </c>
      <c r="N4994" t="str">
        <f>_xlfn.IFNA(INDEX('[1]Unit _Table'!B:B, MATCH(H4994, '[1]Unit _Table'!A:A)), "")</f>
        <v/>
      </c>
      <c r="O4994" t="s">
        <v>8</v>
      </c>
      <c r="S4994" t="b">
        <v>0</v>
      </c>
    </row>
    <row r="4995" spans="1:19">
      <c r="A4995" s="1">
        <v>4993</v>
      </c>
      <c r="B4995" t="s">
        <v>45</v>
      </c>
      <c r="C4995" t="s">
        <v>68</v>
      </c>
      <c r="D4995" t="s">
        <v>323</v>
      </c>
      <c r="F4995" t="s">
        <v>308</v>
      </c>
      <c r="I4995" t="e">
        <f>IF(Table13[[#This Row],[Measurement_Kind]]="number", 1000, IF(Table13[[#This Row],[Measurement_Kind]]=OR("boolean", "str"), 1, "N/A"))</f>
        <v>#VALUE!</v>
      </c>
      <c r="N4995" t="str">
        <f>_xlfn.IFNA(INDEX('[1]Unit _Table'!B:B, MATCH(H4995, '[1]Unit _Table'!A:A)), "")</f>
        <v/>
      </c>
      <c r="O4995" t="s">
        <v>8</v>
      </c>
      <c r="S4995" t="b">
        <v>0</v>
      </c>
    </row>
    <row r="4996" spans="1:19">
      <c r="A4996" s="1">
        <v>4994</v>
      </c>
      <c r="B4996" t="s">
        <v>45</v>
      </c>
      <c r="C4996" t="s">
        <v>70</v>
      </c>
      <c r="D4996" t="s">
        <v>323</v>
      </c>
      <c r="F4996" t="s">
        <v>308</v>
      </c>
      <c r="I4996" t="e">
        <f>IF(Table13[[#This Row],[Measurement_Kind]]="number", 1000, IF(Table13[[#This Row],[Measurement_Kind]]=OR("boolean", "str"), 1, "N/A"))</f>
        <v>#VALUE!</v>
      </c>
      <c r="N4996" t="str">
        <f>_xlfn.IFNA(INDEX('[1]Unit _Table'!B:B, MATCH(H4996, '[1]Unit _Table'!A:A)), "")</f>
        <v/>
      </c>
      <c r="O4996" t="s">
        <v>8</v>
      </c>
      <c r="S4996" t="b">
        <v>0</v>
      </c>
    </row>
    <row r="4997" spans="1:19">
      <c r="A4997" s="1">
        <v>4995</v>
      </c>
      <c r="B4997" t="s">
        <v>45</v>
      </c>
      <c r="C4997" t="s">
        <v>71</v>
      </c>
      <c r="D4997" t="s">
        <v>323</v>
      </c>
      <c r="F4997" t="s">
        <v>308</v>
      </c>
      <c r="I4997" t="e">
        <f>IF(Table13[[#This Row],[Measurement_Kind]]="number", 1000, IF(Table13[[#This Row],[Measurement_Kind]]=OR("boolean", "str"), 1, "N/A"))</f>
        <v>#VALUE!</v>
      </c>
      <c r="N4997" t="str">
        <f>_xlfn.IFNA(INDEX('[1]Unit _Table'!B:B, MATCH(H4997, '[1]Unit _Table'!A:A)), "")</f>
        <v/>
      </c>
      <c r="O4997" t="s">
        <v>8</v>
      </c>
      <c r="S4997" t="b">
        <v>0</v>
      </c>
    </row>
    <row r="4998" spans="1:19">
      <c r="A4998" s="1">
        <v>4996</v>
      </c>
      <c r="B4998" t="s">
        <v>45</v>
      </c>
      <c r="C4998" t="s">
        <v>72</v>
      </c>
      <c r="D4998" t="s">
        <v>323</v>
      </c>
      <c r="F4998" t="s">
        <v>308</v>
      </c>
      <c r="I4998" t="e">
        <f>IF(Table13[[#This Row],[Measurement_Kind]]="number", 1000, IF(Table13[[#This Row],[Measurement_Kind]]=OR("boolean", "str"), 1, "N/A"))</f>
        <v>#VALUE!</v>
      </c>
      <c r="N4998" t="str">
        <f>_xlfn.IFNA(INDEX('[1]Unit _Table'!B:B, MATCH(H4998, '[1]Unit _Table'!A:A)), "")</f>
        <v/>
      </c>
      <c r="O4998" t="s">
        <v>8</v>
      </c>
      <c r="S4998" t="b">
        <v>0</v>
      </c>
    </row>
    <row r="4999" spans="1:19">
      <c r="A4999" s="1">
        <v>4997</v>
      </c>
      <c r="B4999" t="s">
        <v>45</v>
      </c>
      <c r="C4999" t="s">
        <v>121</v>
      </c>
      <c r="D4999" t="s">
        <v>323</v>
      </c>
      <c r="F4999" t="s">
        <v>308</v>
      </c>
      <c r="I4999" t="e">
        <f>IF(Table13[[#This Row],[Measurement_Kind]]="number", 1000, IF(Table13[[#This Row],[Measurement_Kind]]=OR("boolean", "str"), 1, "N/A"))</f>
        <v>#VALUE!</v>
      </c>
      <c r="N4999" t="str">
        <f>_xlfn.IFNA(INDEX('[1]Unit _Table'!B:B, MATCH(H4999, '[1]Unit _Table'!A:A)), "")</f>
        <v/>
      </c>
      <c r="O4999" t="s">
        <v>8</v>
      </c>
      <c r="S4999" t="b">
        <v>0</v>
      </c>
    </row>
    <row r="5000" spans="1:19">
      <c r="A5000" s="1">
        <v>4998</v>
      </c>
      <c r="B5000" t="s">
        <v>45</v>
      </c>
      <c r="C5000" t="s">
        <v>74</v>
      </c>
      <c r="D5000" t="s">
        <v>323</v>
      </c>
      <c r="F5000" t="s">
        <v>308</v>
      </c>
      <c r="I5000" t="e">
        <f>IF(Table13[[#This Row],[Measurement_Kind]]="number", 1000, IF(Table13[[#This Row],[Measurement_Kind]]=OR("boolean", "str"), 1, "N/A"))</f>
        <v>#VALUE!</v>
      </c>
      <c r="N5000" t="str">
        <f>_xlfn.IFNA(INDEX('[1]Unit _Table'!B:B, MATCH(H5000, '[1]Unit _Table'!A:A)), "")</f>
        <v/>
      </c>
      <c r="O5000" t="s">
        <v>8</v>
      </c>
      <c r="S5000" t="b">
        <v>0</v>
      </c>
    </row>
    <row r="5001" spans="1:19">
      <c r="A5001" s="1">
        <v>4999</v>
      </c>
      <c r="B5001" t="s">
        <v>45</v>
      </c>
      <c r="C5001" t="s">
        <v>75</v>
      </c>
      <c r="D5001" t="s">
        <v>323</v>
      </c>
      <c r="F5001" t="s">
        <v>308</v>
      </c>
      <c r="I5001" t="e">
        <f>IF(Table13[[#This Row],[Measurement_Kind]]="number", 1000, IF(Table13[[#This Row],[Measurement_Kind]]=OR("boolean", "str"), 1, "N/A"))</f>
        <v>#VALUE!</v>
      </c>
      <c r="N5001" t="str">
        <f>_xlfn.IFNA(INDEX('[1]Unit _Table'!B:B, MATCH(H5001, '[1]Unit _Table'!A:A)), "")</f>
        <v/>
      </c>
      <c r="O5001" t="s">
        <v>8</v>
      </c>
      <c r="S5001" t="b">
        <v>0</v>
      </c>
    </row>
    <row r="5002" spans="1:19">
      <c r="A5002" s="1">
        <v>5000</v>
      </c>
      <c r="B5002" t="s">
        <v>45</v>
      </c>
      <c r="C5002" t="s">
        <v>77</v>
      </c>
      <c r="D5002" t="s">
        <v>323</v>
      </c>
      <c r="F5002" t="s">
        <v>308</v>
      </c>
      <c r="I5002" t="e">
        <f>IF(Table13[[#This Row],[Measurement_Kind]]="number", 1000, IF(Table13[[#This Row],[Measurement_Kind]]=OR("boolean", "str"), 1, "N/A"))</f>
        <v>#VALUE!</v>
      </c>
      <c r="N5002" t="str">
        <f>_xlfn.IFNA(INDEX('[1]Unit _Table'!B:B, MATCH(H5002, '[1]Unit _Table'!A:A)), "")</f>
        <v/>
      </c>
      <c r="O5002" t="s">
        <v>8</v>
      </c>
      <c r="S5002" t="b">
        <v>0</v>
      </c>
    </row>
    <row r="5003" spans="1:19">
      <c r="A5003" s="1">
        <v>5001</v>
      </c>
      <c r="B5003" t="s">
        <v>45</v>
      </c>
      <c r="C5003" t="s">
        <v>78</v>
      </c>
      <c r="D5003" t="s">
        <v>323</v>
      </c>
      <c r="F5003" t="s">
        <v>308</v>
      </c>
      <c r="I5003" t="e">
        <f>IF(Table13[[#This Row],[Measurement_Kind]]="number", 1000, IF(Table13[[#This Row],[Measurement_Kind]]=OR("boolean", "str"), 1, "N/A"))</f>
        <v>#VALUE!</v>
      </c>
      <c r="N5003" t="str">
        <f>_xlfn.IFNA(INDEX('[1]Unit _Table'!B:B, MATCH(H5003, '[1]Unit _Table'!A:A)), "")</f>
        <v/>
      </c>
      <c r="O5003" t="s">
        <v>8</v>
      </c>
      <c r="S5003" t="b">
        <v>0</v>
      </c>
    </row>
    <row r="5004" spans="1:19">
      <c r="A5004" s="1">
        <v>5002</v>
      </c>
      <c r="B5004" t="s">
        <v>45</v>
      </c>
      <c r="C5004" t="s">
        <v>79</v>
      </c>
      <c r="D5004" t="s">
        <v>323</v>
      </c>
      <c r="F5004" t="s">
        <v>308</v>
      </c>
      <c r="I5004" t="e">
        <f>IF(Table13[[#This Row],[Measurement_Kind]]="number", 1000, IF(Table13[[#This Row],[Measurement_Kind]]=OR("boolean", "str"), 1, "N/A"))</f>
        <v>#VALUE!</v>
      </c>
      <c r="N5004" t="str">
        <f>_xlfn.IFNA(INDEX('[1]Unit _Table'!B:B, MATCH(H5004, '[1]Unit _Table'!A:A)), "")</f>
        <v/>
      </c>
      <c r="O5004" t="s">
        <v>8</v>
      </c>
      <c r="S5004" t="b">
        <v>0</v>
      </c>
    </row>
    <row r="5005" spans="1:19">
      <c r="A5005" s="1">
        <v>5003</v>
      </c>
      <c r="B5005" t="s">
        <v>45</v>
      </c>
      <c r="C5005" t="s">
        <v>80</v>
      </c>
      <c r="D5005" t="s">
        <v>323</v>
      </c>
      <c r="F5005" t="s">
        <v>308</v>
      </c>
      <c r="I5005" t="e">
        <f>IF(Table13[[#This Row],[Measurement_Kind]]="number", 1000, IF(Table13[[#This Row],[Measurement_Kind]]=OR("boolean", "str"), 1, "N/A"))</f>
        <v>#VALUE!</v>
      </c>
      <c r="N5005" t="str">
        <f>_xlfn.IFNA(INDEX('[1]Unit _Table'!B:B, MATCH(H5005, '[1]Unit _Table'!A:A)), "")</f>
        <v/>
      </c>
      <c r="O5005" t="s">
        <v>8</v>
      </c>
      <c r="S5005" t="b">
        <v>0</v>
      </c>
    </row>
    <row r="5006" spans="1:19">
      <c r="A5006" s="1">
        <v>5004</v>
      </c>
      <c r="B5006" t="s">
        <v>45</v>
      </c>
      <c r="C5006" t="s">
        <v>89</v>
      </c>
      <c r="D5006" t="s">
        <v>323</v>
      </c>
      <c r="F5006" t="s">
        <v>308</v>
      </c>
      <c r="I5006" t="e">
        <f>IF(Table13[[#This Row],[Measurement_Kind]]="number", 1000, IF(Table13[[#This Row],[Measurement_Kind]]=OR("boolean", "str"), 1, "N/A"))</f>
        <v>#VALUE!</v>
      </c>
      <c r="N5006" t="str">
        <f>_xlfn.IFNA(INDEX('[1]Unit _Table'!B:B, MATCH(H5006, '[1]Unit _Table'!A:A)), "")</f>
        <v/>
      </c>
      <c r="O5006" t="s">
        <v>8</v>
      </c>
      <c r="S5006" t="b">
        <v>0</v>
      </c>
    </row>
    <row r="5007" spans="1:19">
      <c r="A5007" s="1">
        <v>5005</v>
      </c>
      <c r="B5007" t="s">
        <v>45</v>
      </c>
      <c r="C5007" t="s">
        <v>90</v>
      </c>
      <c r="D5007" t="s">
        <v>323</v>
      </c>
      <c r="F5007" t="s">
        <v>308</v>
      </c>
      <c r="I5007" t="e">
        <f>IF(Table13[[#This Row],[Measurement_Kind]]="number", 1000, IF(Table13[[#This Row],[Measurement_Kind]]=OR("boolean", "str"), 1, "N/A"))</f>
        <v>#VALUE!</v>
      </c>
      <c r="N5007" t="str">
        <f>_xlfn.IFNA(INDEX('[1]Unit _Table'!B:B, MATCH(H5007, '[1]Unit _Table'!A:A)), "")</f>
        <v/>
      </c>
      <c r="O5007" t="s">
        <v>8</v>
      </c>
      <c r="S5007" t="b">
        <v>0</v>
      </c>
    </row>
    <row r="5008" spans="1:19">
      <c r="A5008" s="1">
        <v>5006</v>
      </c>
      <c r="B5008" t="s">
        <v>45</v>
      </c>
      <c r="C5008" t="s">
        <v>91</v>
      </c>
      <c r="D5008" t="s">
        <v>323</v>
      </c>
      <c r="F5008" t="s">
        <v>308</v>
      </c>
      <c r="I5008" t="e">
        <f>IF(Table13[[#This Row],[Measurement_Kind]]="number", 1000, IF(Table13[[#This Row],[Measurement_Kind]]=OR("boolean", "str"), 1, "N/A"))</f>
        <v>#VALUE!</v>
      </c>
      <c r="N5008" t="str">
        <f>_xlfn.IFNA(INDEX('[1]Unit _Table'!B:B, MATCH(H5008, '[1]Unit _Table'!A:A)), "")</f>
        <v/>
      </c>
      <c r="O5008" t="s">
        <v>8</v>
      </c>
      <c r="S5008" t="b">
        <v>0</v>
      </c>
    </row>
    <row r="5009" spans="1:19">
      <c r="A5009" s="1">
        <v>5007</v>
      </c>
      <c r="B5009" t="s">
        <v>45</v>
      </c>
      <c r="C5009" t="s">
        <v>92</v>
      </c>
      <c r="D5009" t="s">
        <v>323</v>
      </c>
      <c r="F5009" t="s">
        <v>308</v>
      </c>
      <c r="I5009" t="e">
        <f>IF(Table13[[#This Row],[Measurement_Kind]]="number", 1000, IF(Table13[[#This Row],[Measurement_Kind]]=OR("boolean", "str"), 1, "N/A"))</f>
        <v>#VALUE!</v>
      </c>
      <c r="N5009" t="str">
        <f>_xlfn.IFNA(INDEX('[1]Unit _Table'!B:B, MATCH(H5009, '[1]Unit _Table'!A:A)), "")</f>
        <v/>
      </c>
      <c r="O5009" t="s">
        <v>8</v>
      </c>
      <c r="S5009" t="b">
        <v>0</v>
      </c>
    </row>
    <row r="5010" spans="1:19">
      <c r="A5010" s="1">
        <v>5008</v>
      </c>
      <c r="B5010" t="s">
        <v>18</v>
      </c>
      <c r="C5010" t="s">
        <v>19</v>
      </c>
      <c r="D5010" t="s">
        <v>322</v>
      </c>
      <c r="E5010" t="s">
        <v>456</v>
      </c>
      <c r="F5010" t="s">
        <v>455</v>
      </c>
      <c r="I5010">
        <v>1</v>
      </c>
      <c r="K5010" t="s">
        <v>458</v>
      </c>
      <c r="L5010" t="s">
        <v>306</v>
      </c>
      <c r="M5010" t="s">
        <v>305</v>
      </c>
      <c r="N5010" t="str">
        <f>_xlfn.IFNA(INDEX('[1]Unit _Table'!B:B, MATCH(H5010, '[1]Unit _Table'!A2630:A3629)), "")</f>
        <v/>
      </c>
      <c r="O5010" t="s">
        <v>8</v>
      </c>
      <c r="S5010" t="b">
        <v>0</v>
      </c>
    </row>
    <row r="5011" spans="1:19">
      <c r="A5011" s="1">
        <v>5009</v>
      </c>
      <c r="B5011" t="s">
        <v>18</v>
      </c>
      <c r="C5011" t="s">
        <v>20</v>
      </c>
      <c r="D5011" t="s">
        <v>322</v>
      </c>
      <c r="E5011" t="s">
        <v>456</v>
      </c>
      <c r="F5011" t="s">
        <v>455</v>
      </c>
      <c r="I5011">
        <v>1</v>
      </c>
      <c r="K5011" t="s">
        <v>457</v>
      </c>
      <c r="L5011" t="s">
        <v>306</v>
      </c>
      <c r="M5011" t="s">
        <v>305</v>
      </c>
      <c r="N5011" t="str">
        <f>_xlfn.IFNA(INDEX('[1]Unit _Table'!B:B, MATCH(H5011, '[1]Unit _Table'!A2635:A3634)), "")</f>
        <v/>
      </c>
      <c r="O5011" t="s">
        <v>8</v>
      </c>
      <c r="S5011" t="b">
        <v>0</v>
      </c>
    </row>
    <row r="5012" spans="1:19">
      <c r="A5012" s="1">
        <v>5010</v>
      </c>
      <c r="B5012" t="s">
        <v>21</v>
      </c>
      <c r="C5012" t="s">
        <v>174</v>
      </c>
      <c r="D5012" t="s">
        <v>322</v>
      </c>
      <c r="E5012" t="s">
        <v>456</v>
      </c>
      <c r="F5012" t="s">
        <v>455</v>
      </c>
      <c r="H5012" t="s">
        <v>383</v>
      </c>
      <c r="I5012">
        <v>1000</v>
      </c>
      <c r="K5012" t="s">
        <v>425</v>
      </c>
      <c r="L5012" t="s">
        <v>423</v>
      </c>
      <c r="M5012" t="s">
        <v>380</v>
      </c>
      <c r="N5012" t="str">
        <f>_xlfn.IFNA(INDEX('[1]Unit _Table'!B:B, MATCH(H5012, '[1]Unit _Table'!$A$1:$A$1000)), "")</f>
        <v>fahrenheit</v>
      </c>
      <c r="O5012" t="s">
        <v>8</v>
      </c>
      <c r="S5012" t="b">
        <v>1</v>
      </c>
    </row>
    <row r="5013" spans="1:19">
      <c r="A5013" s="1">
        <v>5011</v>
      </c>
      <c r="B5013" t="s">
        <v>21</v>
      </c>
      <c r="C5013" t="s">
        <v>175</v>
      </c>
      <c r="D5013" t="s">
        <v>322</v>
      </c>
      <c r="E5013" t="s">
        <v>456</v>
      </c>
      <c r="F5013" t="s">
        <v>455</v>
      </c>
      <c r="H5013" t="s">
        <v>383</v>
      </c>
      <c r="I5013">
        <v>1000</v>
      </c>
      <c r="K5013" t="s">
        <v>418</v>
      </c>
      <c r="L5013" t="s">
        <v>423</v>
      </c>
      <c r="M5013" t="s">
        <v>380</v>
      </c>
      <c r="N5013" t="str">
        <f>_xlfn.IFNA(INDEX('[1]Unit _Table'!B:B, MATCH(H5013, '[1]Unit _Table'!$A$1:$A$1000)), "")</f>
        <v>fahrenheit</v>
      </c>
      <c r="O5013" t="s">
        <v>8</v>
      </c>
      <c r="S5013" t="b">
        <v>1</v>
      </c>
    </row>
    <row r="5014" spans="1:19">
      <c r="A5014" s="1">
        <v>5012</v>
      </c>
      <c r="B5014" t="s">
        <v>21</v>
      </c>
      <c r="C5014" t="s">
        <v>176</v>
      </c>
      <c r="D5014" t="s">
        <v>322</v>
      </c>
      <c r="E5014" t="s">
        <v>456</v>
      </c>
      <c r="F5014" t="s">
        <v>455</v>
      </c>
      <c r="H5014" t="s">
        <v>383</v>
      </c>
      <c r="I5014">
        <v>1000</v>
      </c>
      <c r="K5014" t="s">
        <v>426</v>
      </c>
      <c r="L5014" t="s">
        <v>306</v>
      </c>
      <c r="M5014" t="s">
        <v>380</v>
      </c>
      <c r="N5014" t="str">
        <f>_xlfn.IFNA(INDEX('[1]Unit _Table'!B:B, MATCH(H5014, '[1]Unit _Table'!$A$1:$A$1000)), "")</f>
        <v>fahrenheit</v>
      </c>
      <c r="O5014" t="s">
        <v>8</v>
      </c>
      <c r="S5014" t="b">
        <v>1</v>
      </c>
    </row>
    <row r="5015" spans="1:19">
      <c r="A5015" s="1">
        <v>5013</v>
      </c>
      <c r="B5015" t="s">
        <v>21</v>
      </c>
      <c r="C5015" t="s">
        <v>177</v>
      </c>
      <c r="D5015" t="s">
        <v>322</v>
      </c>
      <c r="E5015" t="s">
        <v>456</v>
      </c>
      <c r="F5015" t="s">
        <v>455</v>
      </c>
      <c r="I5015">
        <v>1000</v>
      </c>
      <c r="K5015" t="s">
        <v>448</v>
      </c>
      <c r="L5015" t="s">
        <v>306</v>
      </c>
      <c r="M5015" t="s">
        <v>380</v>
      </c>
      <c r="N5015" t="str">
        <f>_xlfn.IFNA(INDEX('[1]Unit _Table'!B:B, MATCH(H5015, '[1]Unit _Table'!A833:A1832)), "")</f>
        <v/>
      </c>
      <c r="O5015" t="s">
        <v>8</v>
      </c>
      <c r="S5015" t="b">
        <v>1</v>
      </c>
    </row>
    <row r="5016" spans="1:19">
      <c r="A5016" s="1">
        <v>5014</v>
      </c>
      <c r="B5016" t="s">
        <v>21</v>
      </c>
      <c r="C5016" t="s">
        <v>178</v>
      </c>
      <c r="D5016" t="s">
        <v>322</v>
      </c>
      <c r="E5016" t="s">
        <v>456</v>
      </c>
      <c r="F5016" t="s">
        <v>455</v>
      </c>
      <c r="I5016">
        <v>1000</v>
      </c>
      <c r="K5016" t="s">
        <v>427</v>
      </c>
      <c r="L5016" t="s">
        <v>423</v>
      </c>
      <c r="M5016" t="s">
        <v>380</v>
      </c>
      <c r="N5016" t="str">
        <f>_xlfn.IFNA(INDEX('[1]Unit _Table'!B:B, MATCH(H5016, '[1]Unit _Table'!A932:A1931)), "")</f>
        <v/>
      </c>
      <c r="O5016" t="s">
        <v>8</v>
      </c>
      <c r="S5016" t="b">
        <v>1</v>
      </c>
    </row>
    <row r="5017" spans="1:19">
      <c r="A5017" s="1">
        <v>5015</v>
      </c>
      <c r="B5017" t="s">
        <v>21</v>
      </c>
      <c r="C5017" t="s">
        <v>179</v>
      </c>
      <c r="D5017" t="s">
        <v>322</v>
      </c>
      <c r="E5017" t="s">
        <v>456</v>
      </c>
      <c r="F5017" t="s">
        <v>455</v>
      </c>
      <c r="H5017" t="s">
        <v>383</v>
      </c>
      <c r="I5017">
        <v>1000</v>
      </c>
      <c r="K5017" t="s">
        <v>425</v>
      </c>
      <c r="L5017" t="s">
        <v>423</v>
      </c>
      <c r="M5017" t="s">
        <v>380</v>
      </c>
      <c r="N5017" t="str">
        <f>_xlfn.IFNA(INDEX('[1]Unit _Table'!B:B, MATCH(H5017, '[1]Unit _Table'!$A$1:$A$1000)), "")</f>
        <v>fahrenheit</v>
      </c>
      <c r="O5017" t="s">
        <v>8</v>
      </c>
      <c r="S5017" t="b">
        <v>1</v>
      </c>
    </row>
    <row r="5018" spans="1:19">
      <c r="A5018" s="1">
        <v>5016</v>
      </c>
      <c r="B5018" t="s">
        <v>21</v>
      </c>
      <c r="C5018" t="s">
        <v>180</v>
      </c>
      <c r="D5018" t="s">
        <v>322</v>
      </c>
      <c r="E5018" t="s">
        <v>456</v>
      </c>
      <c r="F5018" t="s">
        <v>455</v>
      </c>
      <c r="H5018" t="s">
        <v>383</v>
      </c>
      <c r="I5018">
        <v>1000</v>
      </c>
      <c r="K5018" t="s">
        <v>424</v>
      </c>
      <c r="L5018" t="s">
        <v>423</v>
      </c>
      <c r="M5018" t="s">
        <v>380</v>
      </c>
      <c r="N5018" t="str">
        <f>_xlfn.IFNA(INDEX('[1]Unit _Table'!B:B, MATCH(H5018, '[1]Unit _Table'!$A$1:$A$1000)), "")</f>
        <v>fahrenheit</v>
      </c>
      <c r="O5018" t="s">
        <v>8</v>
      </c>
      <c r="S5018" t="b">
        <v>1</v>
      </c>
    </row>
    <row r="5019" spans="1:19">
      <c r="A5019" s="1">
        <v>5017</v>
      </c>
      <c r="B5019" t="s">
        <v>21</v>
      </c>
      <c r="C5019" t="s">
        <v>181</v>
      </c>
      <c r="D5019" t="s">
        <v>322</v>
      </c>
      <c r="F5019" t="s">
        <v>455</v>
      </c>
      <c r="I5019" t="e">
        <f>IF(Table13[[#This Row],[Measurement_Kind]]="number", 1000, IF(Table13[[#This Row],[Measurement_Kind]]=OR("boolean", "str"), 1, "N/A"))</f>
        <v>#VALUE!</v>
      </c>
      <c r="N5019" t="str">
        <f>_xlfn.IFNA(INDEX('[1]Unit _Table'!B:B, MATCH(H5019, '[1]Unit _Table'!A:A)), "")</f>
        <v/>
      </c>
      <c r="O5019" t="s">
        <v>8</v>
      </c>
      <c r="S5019" t="b">
        <v>0</v>
      </c>
    </row>
    <row r="5020" spans="1:19">
      <c r="A5020" s="1">
        <v>5018</v>
      </c>
      <c r="B5020" t="s">
        <v>21</v>
      </c>
      <c r="C5020" t="s">
        <v>182</v>
      </c>
      <c r="D5020" t="s">
        <v>322</v>
      </c>
      <c r="F5020" t="s">
        <v>455</v>
      </c>
      <c r="I5020" t="e">
        <f>IF(Table13[[#This Row],[Measurement_Kind]]="number", 1000, IF(Table13[[#This Row],[Measurement_Kind]]=OR("boolean", "str"), 1, "N/A"))</f>
        <v>#VALUE!</v>
      </c>
      <c r="N5020" t="str">
        <f>_xlfn.IFNA(INDEX('[1]Unit _Table'!B:B, MATCH(H5020, '[1]Unit _Table'!A:A)), "")</f>
        <v/>
      </c>
      <c r="O5020" t="s">
        <v>8</v>
      </c>
      <c r="S5020" t="b">
        <v>0</v>
      </c>
    </row>
    <row r="5021" spans="1:19">
      <c r="A5021" s="1">
        <v>5019</v>
      </c>
      <c r="B5021" t="s">
        <v>21</v>
      </c>
      <c r="C5021" t="s">
        <v>280</v>
      </c>
      <c r="D5021" t="s">
        <v>322</v>
      </c>
      <c r="E5021" t="s">
        <v>456</v>
      </c>
      <c r="F5021" t="s">
        <v>455</v>
      </c>
      <c r="I5021">
        <v>1000</v>
      </c>
      <c r="K5021" t="s">
        <v>422</v>
      </c>
      <c r="L5021" t="s">
        <v>306</v>
      </c>
      <c r="M5021" t="s">
        <v>380</v>
      </c>
      <c r="N5021" t="str">
        <f>_xlfn.IFNA(INDEX('[1]Unit _Table'!B:B, MATCH(H5021, '[1]Unit _Table'!A1587:A2586)), "")</f>
        <v/>
      </c>
      <c r="O5021" t="s">
        <v>8</v>
      </c>
      <c r="S5021" t="b">
        <v>0</v>
      </c>
    </row>
    <row r="5022" spans="1:19">
      <c r="A5022" s="1">
        <v>5020</v>
      </c>
      <c r="B5022" t="s">
        <v>21</v>
      </c>
      <c r="C5022" t="s">
        <v>183</v>
      </c>
      <c r="D5022" t="s">
        <v>322</v>
      </c>
      <c r="E5022" t="s">
        <v>456</v>
      </c>
      <c r="F5022" t="s">
        <v>455</v>
      </c>
      <c r="I5022">
        <v>1000</v>
      </c>
      <c r="K5022" t="s">
        <v>421</v>
      </c>
      <c r="L5022" t="s">
        <v>306</v>
      </c>
      <c r="M5022" t="s">
        <v>305</v>
      </c>
      <c r="N5022" t="str">
        <f>_xlfn.IFNA(INDEX('[1]Unit _Table'!B:B, MATCH(H5022, '[1]Unit _Table'!A1669:A2668)), "")</f>
        <v/>
      </c>
      <c r="O5022" t="s">
        <v>8</v>
      </c>
      <c r="S5022" t="b">
        <v>0</v>
      </c>
    </row>
    <row r="5023" spans="1:19">
      <c r="A5023" s="1">
        <v>5021</v>
      </c>
      <c r="B5023" t="s">
        <v>21</v>
      </c>
      <c r="C5023" t="s">
        <v>184</v>
      </c>
      <c r="D5023" t="s">
        <v>322</v>
      </c>
      <c r="E5023" t="s">
        <v>456</v>
      </c>
      <c r="F5023" t="s">
        <v>455</v>
      </c>
      <c r="I5023">
        <v>1000</v>
      </c>
      <c r="K5023" t="s">
        <v>421</v>
      </c>
      <c r="L5023" t="s">
        <v>306</v>
      </c>
      <c r="M5023" t="s">
        <v>305</v>
      </c>
      <c r="N5023" t="str">
        <f>_xlfn.IFNA(INDEX('[1]Unit _Table'!B:B, MATCH(H5023, '[1]Unit _Table'!A1721:A2720)), "")</f>
        <v/>
      </c>
      <c r="O5023" t="s">
        <v>8</v>
      </c>
      <c r="S5023" t="b">
        <v>0</v>
      </c>
    </row>
    <row r="5024" spans="1:19">
      <c r="A5024" s="1">
        <v>5022</v>
      </c>
      <c r="B5024" t="s">
        <v>21</v>
      </c>
      <c r="C5024" t="s">
        <v>185</v>
      </c>
      <c r="D5024" t="s">
        <v>322</v>
      </c>
      <c r="E5024" t="s">
        <v>456</v>
      </c>
      <c r="F5024" t="s">
        <v>455</v>
      </c>
      <c r="I5024">
        <v>1000</v>
      </c>
      <c r="K5024" t="s">
        <v>307</v>
      </c>
      <c r="L5024" t="s">
        <v>299</v>
      </c>
      <c r="M5024" t="s">
        <v>305</v>
      </c>
      <c r="N5024" t="str">
        <f>_xlfn.IFNA(INDEX('[1]Unit _Table'!B:B, MATCH(H5024, '[1]Unit _Table'!A2087:A3086)), "")</f>
        <v/>
      </c>
      <c r="O5024" t="s">
        <v>8</v>
      </c>
      <c r="S5024" t="b">
        <v>0</v>
      </c>
    </row>
    <row r="5025" spans="1:19">
      <c r="A5025" s="1">
        <v>5023</v>
      </c>
      <c r="B5025" t="s">
        <v>21</v>
      </c>
      <c r="C5025" t="s">
        <v>186</v>
      </c>
      <c r="D5025" t="s">
        <v>322</v>
      </c>
      <c r="E5025" t="s">
        <v>456</v>
      </c>
      <c r="F5025" t="s">
        <v>455</v>
      </c>
      <c r="H5025" t="s">
        <v>383</v>
      </c>
      <c r="I5025">
        <v>1000</v>
      </c>
      <c r="K5025" t="s">
        <v>418</v>
      </c>
      <c r="L5025" t="s">
        <v>306</v>
      </c>
      <c r="M5025" t="s">
        <v>380</v>
      </c>
      <c r="N5025" t="str">
        <f>_xlfn.IFNA(INDEX('[1]Unit _Table'!B:B, MATCH(H5025, '[1]Unit _Table'!$A$1:$A$1000)), "")</f>
        <v>fahrenheit</v>
      </c>
      <c r="O5025" t="s">
        <v>8</v>
      </c>
      <c r="S5025" t="b">
        <v>1</v>
      </c>
    </row>
    <row r="5026" spans="1:19">
      <c r="A5026" s="1">
        <v>5024</v>
      </c>
      <c r="B5026" t="s">
        <v>21</v>
      </c>
      <c r="C5026" t="s">
        <v>187</v>
      </c>
      <c r="D5026" t="s">
        <v>322</v>
      </c>
      <c r="E5026" t="s">
        <v>456</v>
      </c>
      <c r="F5026" t="s">
        <v>455</v>
      </c>
      <c r="I5026">
        <v>1000</v>
      </c>
      <c r="K5026" t="s">
        <v>379</v>
      </c>
      <c r="L5026" t="s">
        <v>306</v>
      </c>
      <c r="M5026" t="s">
        <v>305</v>
      </c>
      <c r="N5026" t="str">
        <f>_xlfn.IFNA(INDEX('[1]Unit _Table'!B:B, MATCH(H5026, '[1]Unit _Table'!A2609:A3608)), "")</f>
        <v/>
      </c>
      <c r="O5026" t="s">
        <v>8</v>
      </c>
      <c r="S5026" t="b">
        <v>0</v>
      </c>
    </row>
    <row r="5027" spans="1:19">
      <c r="A5027" s="1">
        <v>5025</v>
      </c>
      <c r="B5027" t="s">
        <v>21</v>
      </c>
      <c r="C5027" t="s">
        <v>224</v>
      </c>
      <c r="D5027" t="s">
        <v>322</v>
      </c>
      <c r="F5027" t="s">
        <v>455</v>
      </c>
      <c r="I5027" t="e">
        <f>IF(Table13[[#This Row],[Measurement_Kind]]="number", 1000, IF(Table13[[#This Row],[Measurement_Kind]]=OR("boolean", "str"), 1, "N/A"))</f>
        <v>#VALUE!</v>
      </c>
      <c r="N5027" t="str">
        <f>_xlfn.IFNA(INDEX('[1]Unit _Table'!B:B, MATCH(H5027, '[1]Unit _Table'!A:A)), "")</f>
        <v/>
      </c>
      <c r="O5027" t="s">
        <v>8</v>
      </c>
      <c r="S5027" t="b">
        <v>0</v>
      </c>
    </row>
    <row r="5028" spans="1:19">
      <c r="A5028" s="1">
        <v>5026</v>
      </c>
      <c r="B5028" t="s">
        <v>21</v>
      </c>
      <c r="C5028" t="s">
        <v>188</v>
      </c>
      <c r="D5028" t="s">
        <v>322</v>
      </c>
      <c r="F5028" t="s">
        <v>455</v>
      </c>
      <c r="I5028" t="e">
        <f>IF(Table13[[#This Row],[Measurement_Kind]]="number", 1000, IF(Table13[[#This Row],[Measurement_Kind]]=OR("boolean", "str"), 1, "N/A"))</f>
        <v>#VALUE!</v>
      </c>
      <c r="N5028" t="str">
        <f>_xlfn.IFNA(INDEX('[1]Unit _Table'!B:B, MATCH(H5028, '[1]Unit _Table'!A:A)), "")</f>
        <v/>
      </c>
      <c r="O5028" t="s">
        <v>8</v>
      </c>
      <c r="S5028" t="b">
        <v>0</v>
      </c>
    </row>
    <row r="5029" spans="1:19">
      <c r="A5029" s="1">
        <v>5027</v>
      </c>
      <c r="B5029" t="s">
        <v>21</v>
      </c>
      <c r="C5029" t="s">
        <v>225</v>
      </c>
      <c r="D5029" t="s">
        <v>322</v>
      </c>
      <c r="F5029" t="s">
        <v>455</v>
      </c>
      <c r="I5029">
        <v>1</v>
      </c>
      <c r="M5029" t="s">
        <v>298</v>
      </c>
      <c r="N5029" t="str">
        <f>_xlfn.IFNA(INDEX('[1]Unit _Table'!B:B, MATCH(H5029, '[1]Unit _Table'!A:A)), "")</f>
        <v/>
      </c>
      <c r="O5029" t="s">
        <v>8</v>
      </c>
      <c r="S5029" t="b">
        <v>0</v>
      </c>
    </row>
    <row r="5030" spans="1:19">
      <c r="A5030" s="1">
        <v>5028</v>
      </c>
      <c r="B5030" t="s">
        <v>21</v>
      </c>
      <c r="C5030" t="s">
        <v>226</v>
      </c>
      <c r="D5030" t="s">
        <v>322</v>
      </c>
      <c r="F5030" t="s">
        <v>455</v>
      </c>
      <c r="I5030">
        <v>1</v>
      </c>
      <c r="M5030" t="s">
        <v>298</v>
      </c>
      <c r="N5030" t="str">
        <f>_xlfn.IFNA(INDEX('[1]Unit _Table'!B:B, MATCH(H5030, '[1]Unit _Table'!A:A)), "")</f>
        <v/>
      </c>
      <c r="O5030" t="s">
        <v>8</v>
      </c>
      <c r="S5030" t="b">
        <v>0</v>
      </c>
    </row>
    <row r="5031" spans="1:19">
      <c r="A5031" s="1">
        <v>5029</v>
      </c>
      <c r="B5031" t="s">
        <v>21</v>
      </c>
      <c r="C5031" t="s">
        <v>131</v>
      </c>
      <c r="D5031" t="s">
        <v>322</v>
      </c>
      <c r="E5031" t="s">
        <v>456</v>
      </c>
      <c r="F5031" t="s">
        <v>455</v>
      </c>
      <c r="I5031">
        <v>1000</v>
      </c>
      <c r="K5031" t="s">
        <v>417</v>
      </c>
      <c r="L5031" t="s">
        <v>306</v>
      </c>
      <c r="M5031" t="s">
        <v>380</v>
      </c>
      <c r="N5031" t="str">
        <f>_xlfn.IFNA(INDEX('[1]Unit _Table'!B:B, MATCH(H5031, '[1]Unit _Table'!A1949:A2948)), "")</f>
        <v/>
      </c>
      <c r="O5031" t="s">
        <v>8</v>
      </c>
      <c r="S5031" t="b">
        <v>0</v>
      </c>
    </row>
    <row r="5032" spans="1:19">
      <c r="A5032" s="1">
        <v>5030</v>
      </c>
      <c r="B5032" t="s">
        <v>21</v>
      </c>
      <c r="C5032" t="s">
        <v>189</v>
      </c>
      <c r="D5032" t="s">
        <v>322</v>
      </c>
      <c r="E5032" t="s">
        <v>456</v>
      </c>
      <c r="F5032" t="s">
        <v>455</v>
      </c>
      <c r="I5032">
        <v>1000</v>
      </c>
      <c r="K5032" t="s">
        <v>461</v>
      </c>
      <c r="L5032" t="s">
        <v>306</v>
      </c>
      <c r="M5032" t="s">
        <v>380</v>
      </c>
      <c r="N5032" t="str">
        <f>_xlfn.IFNA(INDEX('[1]Unit _Table'!B:B, MATCH(H5032, '[1]Unit _Table'!A2000:A2999)), "")</f>
        <v/>
      </c>
      <c r="O5032" t="s">
        <v>8</v>
      </c>
      <c r="S5032" t="b">
        <v>0</v>
      </c>
    </row>
    <row r="5033" spans="1:19">
      <c r="A5033" s="1">
        <v>5031</v>
      </c>
      <c r="B5033" t="s">
        <v>21</v>
      </c>
      <c r="C5033" t="s">
        <v>132</v>
      </c>
      <c r="D5033" t="s">
        <v>322</v>
      </c>
      <c r="E5033" t="s">
        <v>456</v>
      </c>
      <c r="F5033" t="s">
        <v>455</v>
      </c>
      <c r="I5033">
        <v>1000</v>
      </c>
      <c r="K5033" t="s">
        <v>378</v>
      </c>
      <c r="L5033" t="s">
        <v>306</v>
      </c>
      <c r="M5033" t="s">
        <v>305</v>
      </c>
      <c r="N5033" t="str">
        <f>_xlfn.IFNA(INDEX('[1]Unit _Table'!B:B, MATCH(H5033, '[1]Unit _Table'!A2919:A3918)), "")</f>
        <v/>
      </c>
      <c r="O5033" t="s">
        <v>8</v>
      </c>
      <c r="S5033" t="b">
        <v>0</v>
      </c>
    </row>
    <row r="5034" spans="1:19">
      <c r="A5034" s="1">
        <v>5032</v>
      </c>
      <c r="B5034" t="s">
        <v>21</v>
      </c>
      <c r="C5034" t="s">
        <v>190</v>
      </c>
      <c r="D5034" t="s">
        <v>322</v>
      </c>
      <c r="F5034" t="s">
        <v>455</v>
      </c>
      <c r="I5034" t="e">
        <f>IF(Table13[[#This Row],[Measurement_Kind]]="number", 1000, IF(Table13[[#This Row],[Measurement_Kind]]=OR("boolean", "str"), 1, "N/A"))</f>
        <v>#VALUE!</v>
      </c>
      <c r="N5034" t="str">
        <f>_xlfn.IFNA(INDEX('[1]Unit _Table'!B:B, MATCH(H5034, '[1]Unit _Table'!A:A)), "")</f>
        <v/>
      </c>
      <c r="O5034" t="s">
        <v>8</v>
      </c>
      <c r="S5034" t="b">
        <v>0</v>
      </c>
    </row>
    <row r="5035" spans="1:19">
      <c r="A5035" s="1">
        <v>5033</v>
      </c>
      <c r="B5035" t="s">
        <v>21</v>
      </c>
      <c r="C5035" t="s">
        <v>191</v>
      </c>
      <c r="D5035" t="s">
        <v>322</v>
      </c>
      <c r="F5035" t="s">
        <v>455</v>
      </c>
      <c r="I5035" t="e">
        <f>IF(Table13[[#This Row],[Measurement_Kind]]="number", 1000, IF(Table13[[#This Row],[Measurement_Kind]]=OR("boolean", "str"), 1, "N/A"))</f>
        <v>#VALUE!</v>
      </c>
      <c r="N5035" t="str">
        <f>_xlfn.IFNA(INDEX('[1]Unit _Table'!B:B, MATCH(H5035, '[1]Unit _Table'!A:A)), "")</f>
        <v/>
      </c>
      <c r="O5035" t="s">
        <v>8</v>
      </c>
      <c r="S5035" t="b">
        <v>0</v>
      </c>
    </row>
    <row r="5036" spans="1:19">
      <c r="A5036" s="1">
        <v>5034</v>
      </c>
      <c r="B5036" t="s">
        <v>21</v>
      </c>
      <c r="C5036" t="s">
        <v>192</v>
      </c>
      <c r="D5036" t="s">
        <v>322</v>
      </c>
      <c r="E5036" t="s">
        <v>456</v>
      </c>
      <c r="F5036" t="s">
        <v>455</v>
      </c>
      <c r="I5036">
        <v>1000</v>
      </c>
      <c r="K5036" t="s">
        <v>416</v>
      </c>
      <c r="L5036" t="s">
        <v>306</v>
      </c>
      <c r="M5036" t="s">
        <v>380</v>
      </c>
      <c r="N5036" t="str">
        <f>_xlfn.IFNA(INDEX('[1]Unit _Table'!B:B, MATCH(H5036, '[1]Unit _Table'!A2053:A3052)), "")</f>
        <v/>
      </c>
      <c r="O5036" t="s">
        <v>8</v>
      </c>
      <c r="S5036" t="b">
        <v>0</v>
      </c>
    </row>
    <row r="5037" spans="1:19">
      <c r="A5037" s="1">
        <v>5035</v>
      </c>
      <c r="B5037" t="s">
        <v>21</v>
      </c>
      <c r="C5037" t="s">
        <v>193</v>
      </c>
      <c r="D5037" t="s">
        <v>322</v>
      </c>
      <c r="F5037" t="s">
        <v>455</v>
      </c>
      <c r="I5037" t="e">
        <f>IF(Table13[[#This Row],[Measurement_Kind]]="number", 1000, IF(Table13[[#This Row],[Measurement_Kind]]=OR("boolean", "str"), 1, "N/A"))</f>
        <v>#VALUE!</v>
      </c>
      <c r="N5037" t="str">
        <f>_xlfn.IFNA(INDEX('[1]Unit _Table'!B:B, MATCH(H5037, '[1]Unit _Table'!A:A)), "")</f>
        <v/>
      </c>
      <c r="O5037" t="s">
        <v>8</v>
      </c>
      <c r="S5037" t="b">
        <v>0</v>
      </c>
    </row>
    <row r="5038" spans="1:19">
      <c r="A5038" s="1">
        <v>5036</v>
      </c>
      <c r="B5038" t="s">
        <v>21</v>
      </c>
      <c r="C5038" t="s">
        <v>194</v>
      </c>
      <c r="D5038" t="s">
        <v>322</v>
      </c>
      <c r="F5038" t="s">
        <v>455</v>
      </c>
      <c r="I5038" t="e">
        <f>IF(Table13[[#This Row],[Measurement_Kind]]="number", 1000, IF(Table13[[#This Row],[Measurement_Kind]]=OR("boolean", "str"), 1, "N/A"))</f>
        <v>#VALUE!</v>
      </c>
      <c r="N5038" t="str">
        <f>_xlfn.IFNA(INDEX('[1]Unit _Table'!B:B, MATCH(H5038, '[1]Unit _Table'!A:A)), "")</f>
        <v/>
      </c>
      <c r="O5038" t="s">
        <v>8</v>
      </c>
      <c r="S5038" t="b">
        <v>0</v>
      </c>
    </row>
    <row r="5039" spans="1:19">
      <c r="A5039" s="1">
        <v>5037</v>
      </c>
      <c r="B5039" t="s">
        <v>21</v>
      </c>
      <c r="C5039" t="s">
        <v>195</v>
      </c>
      <c r="D5039" t="s">
        <v>322</v>
      </c>
      <c r="F5039" t="s">
        <v>455</v>
      </c>
      <c r="I5039" t="e">
        <f>IF(Table13[[#This Row],[Measurement_Kind]]="number", 1000, IF(Table13[[#This Row],[Measurement_Kind]]=OR("boolean", "str"), 1, "N/A"))</f>
        <v>#VALUE!</v>
      </c>
      <c r="N5039" t="str">
        <f>_xlfn.IFNA(INDEX('[1]Unit _Table'!B:B, MATCH(H5039, '[1]Unit _Table'!A:A)), "")</f>
        <v/>
      </c>
      <c r="O5039" t="s">
        <v>8</v>
      </c>
      <c r="S5039" t="b">
        <v>0</v>
      </c>
    </row>
    <row r="5040" spans="1:19">
      <c r="A5040" s="1">
        <v>5038</v>
      </c>
      <c r="B5040" t="s">
        <v>21</v>
      </c>
      <c r="C5040" t="s">
        <v>196</v>
      </c>
      <c r="D5040" t="s">
        <v>322</v>
      </c>
      <c r="F5040" t="s">
        <v>455</v>
      </c>
      <c r="I5040" t="e">
        <f>IF(Table13[[#This Row],[Measurement_Kind]]="number", 1000, IF(Table13[[#This Row],[Measurement_Kind]]=OR("boolean", "str"), 1, "N/A"))</f>
        <v>#VALUE!</v>
      </c>
      <c r="N5040" t="str">
        <f>_xlfn.IFNA(INDEX('[1]Unit _Table'!B:B, MATCH(H5040, '[1]Unit _Table'!A:A)), "")</f>
        <v/>
      </c>
      <c r="O5040" t="s">
        <v>8</v>
      </c>
      <c r="S5040" t="b">
        <v>0</v>
      </c>
    </row>
    <row r="5041" spans="1:19">
      <c r="A5041" s="1">
        <v>5039</v>
      </c>
      <c r="B5041" t="s">
        <v>21</v>
      </c>
      <c r="C5041" t="s">
        <v>281</v>
      </c>
      <c r="D5041" t="s">
        <v>322</v>
      </c>
      <c r="E5041" t="s">
        <v>456</v>
      </c>
      <c r="F5041" t="s">
        <v>455</v>
      </c>
      <c r="H5041" t="s">
        <v>383</v>
      </c>
      <c r="I5041">
        <v>1000</v>
      </c>
      <c r="K5041" t="s">
        <v>415</v>
      </c>
      <c r="L5041" t="s">
        <v>306</v>
      </c>
      <c r="M5041" t="s">
        <v>380</v>
      </c>
      <c r="N5041" t="str">
        <f>_xlfn.IFNA(INDEX('[1]Unit _Table'!B:B, MATCH(H5041, '[1]Unit _Table'!$A$1:$A$1000)), "")</f>
        <v>fahrenheit</v>
      </c>
      <c r="O5041" t="s">
        <v>8</v>
      </c>
      <c r="S5041" t="b">
        <v>0</v>
      </c>
    </row>
    <row r="5042" spans="1:19">
      <c r="A5042" s="1">
        <v>5040</v>
      </c>
      <c r="B5042" t="s">
        <v>21</v>
      </c>
      <c r="C5042" t="s">
        <v>197</v>
      </c>
      <c r="D5042" t="s">
        <v>322</v>
      </c>
      <c r="E5042" t="s">
        <v>456</v>
      </c>
      <c r="F5042" t="s">
        <v>455</v>
      </c>
      <c r="I5042">
        <v>1</v>
      </c>
      <c r="K5042" t="s">
        <v>414</v>
      </c>
      <c r="L5042" t="s">
        <v>299</v>
      </c>
      <c r="M5042" t="s">
        <v>298</v>
      </c>
      <c r="N5042" t="str">
        <f>_xlfn.IFNA(INDEX('[1]Unit _Table'!B:B, MATCH(H5042, '[1]Unit _Table'!A2176:A3175)), "")</f>
        <v/>
      </c>
      <c r="O5042" t="s">
        <v>8</v>
      </c>
      <c r="S5042" t="b">
        <v>0</v>
      </c>
    </row>
    <row r="5043" spans="1:19">
      <c r="A5043" s="1">
        <v>5041</v>
      </c>
      <c r="B5043" t="s">
        <v>21</v>
      </c>
      <c r="C5043" t="s">
        <v>199</v>
      </c>
      <c r="D5043" t="s">
        <v>322</v>
      </c>
      <c r="F5043" t="s">
        <v>455</v>
      </c>
      <c r="I5043">
        <v>1</v>
      </c>
      <c r="N5043" t="str">
        <f>_xlfn.IFNA(INDEX('[1]Unit _Table'!B:B, MATCH(H5043, '[1]Unit _Table'!A:A)), "")</f>
        <v/>
      </c>
      <c r="O5043" t="s">
        <v>8</v>
      </c>
      <c r="S5043" t="b">
        <v>0</v>
      </c>
    </row>
    <row r="5044" spans="1:19">
      <c r="A5044" s="1">
        <v>5042</v>
      </c>
      <c r="B5044" t="s">
        <v>21</v>
      </c>
      <c r="C5044" t="s">
        <v>25</v>
      </c>
      <c r="D5044" t="s">
        <v>322</v>
      </c>
      <c r="F5044" t="s">
        <v>455</v>
      </c>
      <c r="I5044">
        <v>1</v>
      </c>
      <c r="N5044" t="str">
        <f>_xlfn.IFNA(INDEX('[1]Unit _Table'!B:B, MATCH(H5044, '[1]Unit _Table'!A:A)), "")</f>
        <v/>
      </c>
      <c r="O5044" t="s">
        <v>8</v>
      </c>
      <c r="S5044" t="b">
        <v>0</v>
      </c>
    </row>
    <row r="5045" spans="1:19">
      <c r="A5045" s="1">
        <v>5043</v>
      </c>
      <c r="B5045" t="s">
        <v>21</v>
      </c>
      <c r="C5045" t="s">
        <v>200</v>
      </c>
      <c r="D5045" t="s">
        <v>322</v>
      </c>
      <c r="E5045" t="s">
        <v>456</v>
      </c>
      <c r="F5045" t="s">
        <v>455</v>
      </c>
      <c r="I5045">
        <v>1</v>
      </c>
      <c r="K5045" t="s">
        <v>304</v>
      </c>
      <c r="L5045" t="s">
        <v>299</v>
      </c>
      <c r="M5045" t="s">
        <v>298</v>
      </c>
      <c r="N5045" t="str">
        <f>_xlfn.IFNA(INDEX('[1]Unit _Table'!B:B, MATCH(H5045, '[1]Unit _Table'!A4111:A5110)), "")</f>
        <v/>
      </c>
      <c r="O5045" t="s">
        <v>8</v>
      </c>
      <c r="S5045" t="b">
        <v>1</v>
      </c>
    </row>
    <row r="5046" spans="1:19">
      <c r="A5046" s="1">
        <v>5044</v>
      </c>
      <c r="B5046" t="s">
        <v>21</v>
      </c>
      <c r="C5046" t="s">
        <v>201</v>
      </c>
      <c r="D5046" t="s">
        <v>322</v>
      </c>
      <c r="E5046" t="s">
        <v>456</v>
      </c>
      <c r="F5046" t="s">
        <v>455</v>
      </c>
      <c r="I5046">
        <v>1</v>
      </c>
      <c r="K5046" t="s">
        <v>300</v>
      </c>
      <c r="L5046" t="s">
        <v>299</v>
      </c>
      <c r="M5046" t="s">
        <v>298</v>
      </c>
      <c r="N5046" t="str">
        <f>_xlfn.IFNA(INDEX('[1]Unit _Table'!B:B, MATCH(H5046, '[1]Unit _Table'!A5193:A6192)), "")</f>
        <v/>
      </c>
      <c r="O5046" t="s">
        <v>8</v>
      </c>
      <c r="S5046" t="b">
        <v>1</v>
      </c>
    </row>
    <row r="5047" spans="1:19">
      <c r="A5047" s="1">
        <v>5045</v>
      </c>
      <c r="B5047" t="s">
        <v>21</v>
      </c>
      <c r="C5047" t="s">
        <v>202</v>
      </c>
      <c r="D5047" t="s">
        <v>322</v>
      </c>
      <c r="E5047" t="s">
        <v>456</v>
      </c>
      <c r="F5047" t="s">
        <v>455</v>
      </c>
      <c r="H5047" t="s">
        <v>383</v>
      </c>
      <c r="I5047">
        <v>1000</v>
      </c>
      <c r="K5047" t="s">
        <v>386</v>
      </c>
      <c r="L5047" t="s">
        <v>306</v>
      </c>
      <c r="M5047" t="s">
        <v>380</v>
      </c>
      <c r="N5047" t="str">
        <f>_xlfn.IFNA(INDEX('[1]Unit _Table'!B:B, MATCH(H5047, '[1]Unit _Table'!$A$1:$A$1000)), "")</f>
        <v>fahrenheit</v>
      </c>
      <c r="O5047" t="s">
        <v>8</v>
      </c>
      <c r="S5047" t="b">
        <v>0</v>
      </c>
    </row>
    <row r="5048" spans="1:19">
      <c r="A5048" s="1">
        <v>5046</v>
      </c>
      <c r="B5048" t="s">
        <v>21</v>
      </c>
      <c r="C5048" t="s">
        <v>203</v>
      </c>
      <c r="D5048" t="s">
        <v>322</v>
      </c>
      <c r="E5048" t="s">
        <v>456</v>
      </c>
      <c r="F5048" t="s">
        <v>455</v>
      </c>
      <c r="H5048" t="s">
        <v>383</v>
      </c>
      <c r="I5048">
        <v>1000</v>
      </c>
      <c r="K5048" t="s">
        <v>385</v>
      </c>
      <c r="L5048" t="s">
        <v>306</v>
      </c>
      <c r="M5048" t="s">
        <v>380</v>
      </c>
      <c r="N5048" t="str">
        <f>_xlfn.IFNA(INDEX('[1]Unit _Table'!B:B, MATCH(H5048, '[1]Unit _Table'!$A$1:$A$1000)), "")</f>
        <v>fahrenheit</v>
      </c>
      <c r="O5048" t="s">
        <v>8</v>
      </c>
      <c r="S5048" t="b">
        <v>0</v>
      </c>
    </row>
    <row r="5049" spans="1:19">
      <c r="A5049" s="1">
        <v>5047</v>
      </c>
      <c r="B5049" t="s">
        <v>21</v>
      </c>
      <c r="C5049" t="s">
        <v>282</v>
      </c>
      <c r="D5049" t="s">
        <v>322</v>
      </c>
      <c r="E5049" t="s">
        <v>456</v>
      </c>
      <c r="F5049" t="s">
        <v>455</v>
      </c>
      <c r="H5049" t="s">
        <v>383</v>
      </c>
      <c r="I5049">
        <v>1000</v>
      </c>
      <c r="K5049" t="s">
        <v>384</v>
      </c>
      <c r="L5049" t="s">
        <v>306</v>
      </c>
      <c r="M5049" t="s">
        <v>380</v>
      </c>
      <c r="N5049" t="str">
        <f>_xlfn.IFNA(INDEX('[1]Unit _Table'!B:B, MATCH(H5049, '[1]Unit _Table'!$A$1:$A$1000)), "")</f>
        <v>fahrenheit</v>
      </c>
      <c r="O5049" t="s">
        <v>8</v>
      </c>
      <c r="S5049" t="b">
        <v>0</v>
      </c>
    </row>
    <row r="5050" spans="1:19">
      <c r="A5050" s="1">
        <v>5048</v>
      </c>
      <c r="B5050" t="s">
        <v>21</v>
      </c>
      <c r="C5050" t="s">
        <v>147</v>
      </c>
      <c r="D5050" t="s">
        <v>322</v>
      </c>
      <c r="E5050" t="s">
        <v>456</v>
      </c>
      <c r="F5050" t="s">
        <v>455</v>
      </c>
      <c r="I5050">
        <v>1000</v>
      </c>
      <c r="K5050" t="s">
        <v>307</v>
      </c>
      <c r="L5050" t="s">
        <v>376</v>
      </c>
      <c r="M5050" t="s">
        <v>305</v>
      </c>
      <c r="N5050" t="str">
        <f>_xlfn.IFNA(INDEX('[1]Unit _Table'!B:B, MATCH(H5050, '[1]Unit _Table'!A3043:A4042)), "")</f>
        <v/>
      </c>
      <c r="O5050" t="s">
        <v>8</v>
      </c>
      <c r="S5050" t="b">
        <v>0</v>
      </c>
    </row>
    <row r="5051" spans="1:19">
      <c r="A5051" s="1">
        <v>5049</v>
      </c>
      <c r="B5051" t="s">
        <v>21</v>
      </c>
      <c r="C5051" t="s">
        <v>204</v>
      </c>
      <c r="D5051" t="s">
        <v>322</v>
      </c>
      <c r="E5051" t="s">
        <v>456</v>
      </c>
      <c r="F5051" t="s">
        <v>455</v>
      </c>
      <c r="H5051" t="s">
        <v>383</v>
      </c>
      <c r="I5051">
        <v>1000</v>
      </c>
      <c r="K5051" t="s">
        <v>382</v>
      </c>
      <c r="L5051" t="s">
        <v>306</v>
      </c>
      <c r="M5051" t="s">
        <v>380</v>
      </c>
      <c r="N5051" t="str">
        <f>_xlfn.IFNA(INDEX('[1]Unit _Table'!B:B, MATCH(H5051, '[1]Unit _Table'!$A$1:$A$1000)), "")</f>
        <v>fahrenheit</v>
      </c>
      <c r="O5051" t="s">
        <v>8</v>
      </c>
      <c r="S5051" t="b">
        <v>1</v>
      </c>
    </row>
    <row r="5052" spans="1:19">
      <c r="A5052" s="1">
        <v>5050</v>
      </c>
      <c r="B5052" t="s">
        <v>21</v>
      </c>
      <c r="C5052" t="s">
        <v>205</v>
      </c>
      <c r="D5052" t="s">
        <v>322</v>
      </c>
      <c r="E5052" t="s">
        <v>456</v>
      </c>
      <c r="F5052" t="s">
        <v>455</v>
      </c>
      <c r="I5052">
        <v>1000</v>
      </c>
      <c r="K5052" t="s">
        <v>307</v>
      </c>
      <c r="L5052" t="s">
        <v>306</v>
      </c>
      <c r="M5052" t="s">
        <v>305</v>
      </c>
      <c r="N5052" t="str">
        <f>_xlfn.IFNA(INDEX('[1]Unit _Table'!B:B, MATCH(H5052, '[1]Unit _Table'!A3145:A4144)), "")</f>
        <v/>
      </c>
      <c r="O5052" t="s">
        <v>8</v>
      </c>
      <c r="S5052" t="b">
        <v>0</v>
      </c>
    </row>
    <row r="5053" spans="1:19">
      <c r="A5053" s="1">
        <v>5051</v>
      </c>
      <c r="B5053" t="s">
        <v>21</v>
      </c>
      <c r="C5053" t="s">
        <v>227</v>
      </c>
      <c r="D5053" t="s">
        <v>322</v>
      </c>
      <c r="E5053" t="s">
        <v>456</v>
      </c>
      <c r="F5053" t="s">
        <v>455</v>
      </c>
      <c r="I5053">
        <v>1000</v>
      </c>
      <c r="K5053" t="s">
        <v>307</v>
      </c>
      <c r="L5053" t="s">
        <v>306</v>
      </c>
      <c r="M5053" t="s">
        <v>305</v>
      </c>
      <c r="N5053" t="str">
        <f>_xlfn.IFNA(INDEX('[1]Unit _Table'!B:B, MATCH(H5053, '[1]Unit _Table'!A5195:A6194)), "")</f>
        <v/>
      </c>
      <c r="O5053" t="s">
        <v>8</v>
      </c>
      <c r="S5053" t="b">
        <v>0</v>
      </c>
    </row>
    <row r="5054" spans="1:19">
      <c r="A5054" s="1">
        <v>5052</v>
      </c>
      <c r="B5054" t="s">
        <v>105</v>
      </c>
      <c r="C5054" t="s">
        <v>206</v>
      </c>
      <c r="D5054" t="s">
        <v>322</v>
      </c>
      <c r="E5054" t="s">
        <v>456</v>
      </c>
      <c r="F5054" t="s">
        <v>455</v>
      </c>
      <c r="H5054" t="s">
        <v>383</v>
      </c>
      <c r="I5054">
        <v>1000</v>
      </c>
      <c r="K5054" t="s">
        <v>451</v>
      </c>
      <c r="L5054" t="s">
        <v>423</v>
      </c>
      <c r="M5054" t="s">
        <v>380</v>
      </c>
      <c r="N5054" t="str">
        <f>_xlfn.IFNA(INDEX('[1]Unit _Table'!B:B, MATCH(H5054, '[1]Unit _Table'!$A$1:$A$1000)), "")</f>
        <v>fahrenheit</v>
      </c>
      <c r="O5054" t="s">
        <v>8</v>
      </c>
      <c r="S5054" t="b">
        <v>1</v>
      </c>
    </row>
    <row r="5055" spans="1:19">
      <c r="A5055" s="1">
        <v>5053</v>
      </c>
      <c r="B5055" t="s">
        <v>105</v>
      </c>
      <c r="C5055" t="s">
        <v>207</v>
      </c>
      <c r="D5055" t="s">
        <v>322</v>
      </c>
      <c r="E5055" t="s">
        <v>456</v>
      </c>
      <c r="F5055" t="s">
        <v>455</v>
      </c>
      <c r="H5055" t="s">
        <v>383</v>
      </c>
      <c r="I5055">
        <v>1000</v>
      </c>
      <c r="K5055" t="s">
        <v>450</v>
      </c>
      <c r="L5055" t="s">
        <v>306</v>
      </c>
      <c r="M5055" t="s">
        <v>380</v>
      </c>
      <c r="N5055" t="str">
        <f>_xlfn.IFNA(INDEX('[1]Unit _Table'!B:B, MATCH(H5055, '[1]Unit _Table'!$A$1:$A$1000)), "")</f>
        <v>fahrenheit</v>
      </c>
      <c r="O5055" t="s">
        <v>8</v>
      </c>
      <c r="S5055" t="b">
        <v>1</v>
      </c>
    </row>
    <row r="5056" spans="1:19">
      <c r="A5056" s="1">
        <v>5054</v>
      </c>
      <c r="B5056" t="s">
        <v>105</v>
      </c>
      <c r="C5056" t="s">
        <v>238</v>
      </c>
      <c r="D5056" t="s">
        <v>322</v>
      </c>
      <c r="E5056" t="s">
        <v>456</v>
      </c>
      <c r="F5056" t="s">
        <v>455</v>
      </c>
      <c r="I5056">
        <v>1</v>
      </c>
      <c r="K5056" t="s">
        <v>460</v>
      </c>
      <c r="L5056" t="s">
        <v>299</v>
      </c>
      <c r="M5056" t="s">
        <v>298</v>
      </c>
      <c r="N5056" t="str">
        <f>_xlfn.IFNA(INDEX('[1]Unit _Table'!B:B, MATCH(H5056, '[1]Unit _Table'!A2216:A3215)), "")</f>
        <v/>
      </c>
      <c r="O5056" t="s">
        <v>8</v>
      </c>
      <c r="S5056" t="b">
        <v>1</v>
      </c>
    </row>
    <row r="5057" spans="1:19">
      <c r="A5057" s="1">
        <v>5055</v>
      </c>
      <c r="B5057" t="s">
        <v>105</v>
      </c>
      <c r="C5057" t="s">
        <v>219</v>
      </c>
      <c r="D5057" t="s">
        <v>322</v>
      </c>
      <c r="E5057" t="s">
        <v>456</v>
      </c>
      <c r="F5057" t="s">
        <v>455</v>
      </c>
      <c r="H5057" t="s">
        <v>383</v>
      </c>
      <c r="I5057">
        <v>1000</v>
      </c>
      <c r="K5057" t="s">
        <v>449</v>
      </c>
      <c r="L5057" t="s">
        <v>306</v>
      </c>
      <c r="M5057" t="s">
        <v>380</v>
      </c>
      <c r="N5057" t="str">
        <f>_xlfn.IFNA(INDEX('[1]Unit _Table'!B:B, MATCH(H5057, '[1]Unit _Table'!$A$1:$A$1000)), "")</f>
        <v>fahrenheit</v>
      </c>
      <c r="O5057" t="s">
        <v>8</v>
      </c>
      <c r="S5057" t="b">
        <v>0</v>
      </c>
    </row>
    <row r="5058" spans="1:19">
      <c r="A5058" s="1">
        <v>5056</v>
      </c>
      <c r="B5058" t="s">
        <v>105</v>
      </c>
      <c r="C5058" t="s">
        <v>220</v>
      </c>
      <c r="D5058" t="s">
        <v>322</v>
      </c>
      <c r="E5058" t="s">
        <v>456</v>
      </c>
      <c r="F5058" t="s">
        <v>455</v>
      </c>
      <c r="H5058" t="s">
        <v>383</v>
      </c>
      <c r="I5058">
        <v>1000</v>
      </c>
      <c r="K5058" t="s">
        <v>449</v>
      </c>
      <c r="L5058" t="s">
        <v>306</v>
      </c>
      <c r="M5058" t="s">
        <v>380</v>
      </c>
      <c r="N5058" t="str">
        <f>_xlfn.IFNA(INDEX('[1]Unit _Table'!B:B, MATCH(H5058, '[1]Unit _Table'!$A$1:$A$1000)), "")</f>
        <v>fahrenheit</v>
      </c>
      <c r="O5058" t="s">
        <v>8</v>
      </c>
      <c r="S5058" t="b">
        <v>0</v>
      </c>
    </row>
    <row r="5059" spans="1:19">
      <c r="A5059" s="1">
        <v>5057</v>
      </c>
      <c r="B5059" t="s">
        <v>105</v>
      </c>
      <c r="C5059" t="s">
        <v>209</v>
      </c>
      <c r="D5059" t="s">
        <v>322</v>
      </c>
      <c r="E5059" t="s">
        <v>456</v>
      </c>
      <c r="F5059" t="s">
        <v>455</v>
      </c>
      <c r="I5059">
        <v>1000</v>
      </c>
      <c r="K5059" t="s">
        <v>375</v>
      </c>
      <c r="L5059" t="s">
        <v>299</v>
      </c>
      <c r="M5059" t="s">
        <v>305</v>
      </c>
      <c r="N5059" t="str">
        <f>_xlfn.IFNA(INDEX('[1]Unit _Table'!B:B, MATCH(H5059, '[1]Unit _Table'!A3094:A4093)), "")</f>
        <v/>
      </c>
      <c r="O5059" t="s">
        <v>8</v>
      </c>
      <c r="S5059" t="b">
        <v>0</v>
      </c>
    </row>
    <row r="5060" spans="1:19">
      <c r="A5060" s="1">
        <v>5058</v>
      </c>
      <c r="B5060" t="s">
        <v>108</v>
      </c>
      <c r="C5060" t="s">
        <v>210</v>
      </c>
      <c r="D5060" t="s">
        <v>322</v>
      </c>
      <c r="E5060" t="s">
        <v>456</v>
      </c>
      <c r="F5060" t="s">
        <v>455</v>
      </c>
      <c r="I5060">
        <v>1000</v>
      </c>
      <c r="K5060" t="s">
        <v>381</v>
      </c>
      <c r="L5060" t="s">
        <v>306</v>
      </c>
      <c r="M5060" t="s">
        <v>380</v>
      </c>
      <c r="N5060" t="str">
        <f>_xlfn.IFNA(INDEX('[1]Unit _Table'!B:B, MATCH(H5060, '[1]Unit _Table'!A2583:A3582)), "")</f>
        <v/>
      </c>
      <c r="O5060" t="s">
        <v>8</v>
      </c>
      <c r="S5060" t="b">
        <v>1</v>
      </c>
    </row>
    <row r="5061" spans="1:19">
      <c r="A5061" s="1">
        <v>5059</v>
      </c>
      <c r="B5061" t="s">
        <v>108</v>
      </c>
      <c r="C5061" t="s">
        <v>420</v>
      </c>
      <c r="D5061" t="s">
        <v>322</v>
      </c>
      <c r="E5061" t="s">
        <v>456</v>
      </c>
      <c r="F5061" t="s">
        <v>455</v>
      </c>
      <c r="I5061">
        <v>1000</v>
      </c>
      <c r="K5061" t="s">
        <v>419</v>
      </c>
      <c r="L5061" t="s">
        <v>306</v>
      </c>
      <c r="M5061" t="s">
        <v>305</v>
      </c>
      <c r="N5061" t="str">
        <f>_xlfn.IFNA(INDEX('[1]Unit _Table'!B:B, MATCH(H5061, '[1]Unit _Table'!A1747:A2746)), "")</f>
        <v/>
      </c>
      <c r="O5061" t="s">
        <v>8</v>
      </c>
      <c r="S5061" t="b">
        <v>1</v>
      </c>
    </row>
    <row r="5062" spans="1:19">
      <c r="A5062" s="1">
        <v>5060</v>
      </c>
      <c r="B5062" t="s">
        <v>108</v>
      </c>
      <c r="C5062" t="s">
        <v>240</v>
      </c>
      <c r="D5062" t="s">
        <v>322</v>
      </c>
      <c r="E5062" t="s">
        <v>456</v>
      </c>
      <c r="F5062" t="s">
        <v>455</v>
      </c>
      <c r="I5062">
        <v>1000</v>
      </c>
      <c r="K5062" t="s">
        <v>459</v>
      </c>
      <c r="L5062" t="s">
        <v>306</v>
      </c>
      <c r="M5062" t="s">
        <v>305</v>
      </c>
      <c r="N5062" t="str">
        <f>_xlfn.IFNA(INDEX('[1]Unit _Table'!B:B, MATCH(H5062, '[1]Unit _Table'!A2625:A3624)), "")</f>
        <v/>
      </c>
      <c r="O5062" t="s">
        <v>8</v>
      </c>
      <c r="S5062" t="b">
        <v>1</v>
      </c>
    </row>
    <row r="5063" spans="1:19">
      <c r="A5063" s="1">
        <v>5061</v>
      </c>
      <c r="B5063" t="s">
        <v>108</v>
      </c>
      <c r="C5063" t="s">
        <v>211</v>
      </c>
      <c r="D5063" t="s">
        <v>322</v>
      </c>
      <c r="E5063" t="s">
        <v>456</v>
      </c>
      <c r="F5063" t="s">
        <v>455</v>
      </c>
      <c r="I5063">
        <v>1000</v>
      </c>
      <c r="K5063" t="s">
        <v>377</v>
      </c>
      <c r="L5063" t="s">
        <v>306</v>
      </c>
      <c r="M5063" t="s">
        <v>305</v>
      </c>
      <c r="N5063" t="str">
        <f>_xlfn.IFNA(INDEX('[1]Unit _Table'!B:B, MATCH(H5063, '[1]Unit _Table'!A2974:A3973)), "")</f>
        <v/>
      </c>
      <c r="O5063" t="s">
        <v>8</v>
      </c>
      <c r="S5063" t="b">
        <v>1</v>
      </c>
    </row>
    <row r="5064" spans="1:19">
      <c r="A5064" s="1">
        <v>5062</v>
      </c>
      <c r="B5064" t="s">
        <v>31</v>
      </c>
      <c r="C5064" t="s">
        <v>32</v>
      </c>
      <c r="D5064" t="s">
        <v>322</v>
      </c>
      <c r="F5064" t="s">
        <v>308</v>
      </c>
      <c r="I5064" t="e">
        <f>IF(Table13[[#This Row],[Measurement_Kind]]="number", 1000, IF(Table13[[#This Row],[Measurement_Kind]]=OR("boolean", "str"), 1, "N/A"))</f>
        <v>#VALUE!</v>
      </c>
      <c r="N5064" t="str">
        <f>_xlfn.IFNA(INDEX('[1]Unit _Table'!B:B, MATCH(H5064, '[1]Unit _Table'!A:A)), "")</f>
        <v/>
      </c>
      <c r="O5064" t="s">
        <v>8</v>
      </c>
      <c r="S5064" t="b">
        <v>0</v>
      </c>
    </row>
    <row r="5065" spans="1:19">
      <c r="A5065" s="1">
        <v>5063</v>
      </c>
      <c r="B5065" t="s">
        <v>31</v>
      </c>
      <c r="C5065" t="s">
        <v>753</v>
      </c>
      <c r="D5065" t="s">
        <v>322</v>
      </c>
      <c r="F5065" t="s">
        <v>308</v>
      </c>
      <c r="I5065" t="e">
        <f>IF(Table13[[#This Row],[Measurement_Kind]]="number", 1000, IF(Table13[[#This Row],[Measurement_Kind]]=OR("boolean", "str"), 1, "N/A"))</f>
        <v>#VALUE!</v>
      </c>
      <c r="N5065" t="str">
        <f>_xlfn.IFNA(INDEX('[1]Unit _Table'!B:B, MATCH(H5065, '[1]Unit _Table'!A:A)), "")</f>
        <v/>
      </c>
      <c r="O5065" t="s">
        <v>8</v>
      </c>
      <c r="S5065" t="b">
        <v>0</v>
      </c>
    </row>
    <row r="5066" spans="1:19">
      <c r="A5066" s="1">
        <v>5064</v>
      </c>
      <c r="B5066" t="s">
        <v>111</v>
      </c>
      <c r="C5066" t="s">
        <v>112</v>
      </c>
      <c r="D5066" t="s">
        <v>322</v>
      </c>
      <c r="F5066" t="s">
        <v>308</v>
      </c>
      <c r="I5066" t="e">
        <f>IF(Table13[[#This Row],[Measurement_Kind]]="number", 1000, IF(Table13[[#This Row],[Measurement_Kind]]=OR("boolean", "str"), 1, "N/A"))</f>
        <v>#VALUE!</v>
      </c>
      <c r="N5066" t="str">
        <f>_xlfn.IFNA(INDEX('[1]Unit _Table'!B:B, MATCH(H5066, '[1]Unit _Table'!A:A)), "")</f>
        <v/>
      </c>
      <c r="O5066" t="s">
        <v>8</v>
      </c>
      <c r="S5066" t="b">
        <v>0</v>
      </c>
    </row>
    <row r="5067" spans="1:19">
      <c r="A5067" s="1">
        <v>5065</v>
      </c>
      <c r="B5067" t="s">
        <v>111</v>
      </c>
      <c r="C5067" t="s">
        <v>113</v>
      </c>
      <c r="D5067" t="s">
        <v>322</v>
      </c>
      <c r="F5067" t="s">
        <v>308</v>
      </c>
      <c r="I5067" t="e">
        <f>IF(Table13[[#This Row],[Measurement_Kind]]="number", 1000, IF(Table13[[#This Row],[Measurement_Kind]]=OR("boolean", "str"), 1, "N/A"))</f>
        <v>#VALUE!</v>
      </c>
      <c r="N5067" t="str">
        <f>_xlfn.IFNA(INDEX('[1]Unit _Table'!B:B, MATCH(H5067, '[1]Unit _Table'!A:A)), "")</f>
        <v/>
      </c>
      <c r="O5067" t="s">
        <v>8</v>
      </c>
      <c r="S5067" t="b">
        <v>0</v>
      </c>
    </row>
    <row r="5068" spans="1:19">
      <c r="A5068" s="1">
        <v>5066</v>
      </c>
      <c r="B5068" t="s">
        <v>33</v>
      </c>
      <c r="C5068" t="s">
        <v>213</v>
      </c>
      <c r="D5068" t="s">
        <v>322</v>
      </c>
      <c r="F5068" t="s">
        <v>308</v>
      </c>
      <c r="I5068" t="e">
        <f>IF(Table13[[#This Row],[Measurement_Kind]]="number", 1000, IF(Table13[[#This Row],[Measurement_Kind]]=OR("boolean", "str"), 1, "N/A"))</f>
        <v>#VALUE!</v>
      </c>
      <c r="L5068" t="s">
        <v>306</v>
      </c>
      <c r="M5068" t="s">
        <v>305</v>
      </c>
      <c r="N5068" t="str">
        <f>_xlfn.IFNA(INDEX('[1]Unit _Table'!B:B, MATCH(H5068, '[1]Unit _Table'!A:A)), "")</f>
        <v/>
      </c>
      <c r="O5068" t="s">
        <v>8</v>
      </c>
      <c r="S5068" t="b">
        <v>0</v>
      </c>
    </row>
    <row r="5069" spans="1:19">
      <c r="A5069" s="1">
        <v>5067</v>
      </c>
      <c r="B5069" t="s">
        <v>33</v>
      </c>
      <c r="C5069" t="s">
        <v>214</v>
      </c>
      <c r="D5069" t="s">
        <v>322</v>
      </c>
      <c r="F5069" t="s">
        <v>308</v>
      </c>
      <c r="I5069">
        <v>1</v>
      </c>
      <c r="M5069" t="s">
        <v>305</v>
      </c>
      <c r="N5069" t="str">
        <f>_xlfn.IFNA(INDEX('[1]Unit _Table'!B:B, MATCH(H5069, '[1]Unit _Table'!A:A)), "")</f>
        <v/>
      </c>
      <c r="O5069" t="s">
        <v>8</v>
      </c>
      <c r="S5069" t="b">
        <v>0</v>
      </c>
    </row>
    <row r="5070" spans="1:19">
      <c r="A5070" s="1">
        <v>5068</v>
      </c>
      <c r="B5070" t="s">
        <v>33</v>
      </c>
      <c r="C5070" t="s">
        <v>216</v>
      </c>
      <c r="D5070" t="s">
        <v>322</v>
      </c>
      <c r="F5070" t="s">
        <v>308</v>
      </c>
      <c r="I5070">
        <v>1</v>
      </c>
      <c r="M5070" t="s">
        <v>305</v>
      </c>
      <c r="N5070" t="str">
        <f>_xlfn.IFNA(INDEX('[1]Unit _Table'!B:B, MATCH(H5070, '[1]Unit _Table'!A:A)), "")</f>
        <v/>
      </c>
      <c r="O5070" t="s">
        <v>8</v>
      </c>
      <c r="S5070" t="b">
        <v>0</v>
      </c>
    </row>
    <row r="5071" spans="1:19">
      <c r="A5071" s="1">
        <v>5069</v>
      </c>
      <c r="B5071" t="s">
        <v>33</v>
      </c>
      <c r="C5071" t="s">
        <v>566</v>
      </c>
      <c r="D5071" t="s">
        <v>322</v>
      </c>
      <c r="F5071" t="s">
        <v>308</v>
      </c>
      <c r="I5071">
        <v>1</v>
      </c>
      <c r="M5071" t="s">
        <v>305</v>
      </c>
      <c r="N5071" t="str">
        <f>_xlfn.IFNA(INDEX('[1]Unit _Table'!B:B, MATCH(H5071, '[1]Unit _Table'!A:A)), "")</f>
        <v/>
      </c>
      <c r="O5071" t="s">
        <v>8</v>
      </c>
      <c r="S5071" t="b">
        <v>0</v>
      </c>
    </row>
    <row r="5072" spans="1:19">
      <c r="A5072" s="1">
        <v>5070</v>
      </c>
      <c r="B5072" t="s">
        <v>33</v>
      </c>
      <c r="C5072" t="s">
        <v>34</v>
      </c>
      <c r="D5072" t="s">
        <v>322</v>
      </c>
      <c r="F5072" t="s">
        <v>308</v>
      </c>
      <c r="I5072" t="e">
        <f>IF(Table13[[#This Row],[Measurement_Kind]]="number", 1000, IF(Table13[[#This Row],[Measurement_Kind]]=OR("boolean", "str"), 1, "N/A"))</f>
        <v>#VALUE!</v>
      </c>
      <c r="N5072" t="str">
        <f>_xlfn.IFNA(INDEX('[1]Unit _Table'!B:B, MATCH(H5072, '[1]Unit _Table'!A:A)), "")</f>
        <v/>
      </c>
      <c r="O5072" t="s">
        <v>8</v>
      </c>
      <c r="S5072" t="b">
        <v>0</v>
      </c>
    </row>
    <row r="5073" spans="1:19">
      <c r="A5073" s="1">
        <v>5071</v>
      </c>
      <c r="B5073" t="s">
        <v>33</v>
      </c>
      <c r="C5073" t="s">
        <v>38</v>
      </c>
      <c r="D5073" t="s">
        <v>322</v>
      </c>
      <c r="F5073" t="s">
        <v>308</v>
      </c>
      <c r="I5073" t="e">
        <f>IF(Table13[[#This Row],[Measurement_Kind]]="number", 1000, IF(Table13[[#This Row],[Measurement_Kind]]=OR("boolean", "str"), 1, "N/A"))</f>
        <v>#VALUE!</v>
      </c>
      <c r="N5073" t="str">
        <f>_xlfn.IFNA(INDEX('[1]Unit _Table'!B:B, MATCH(H5073, '[1]Unit _Table'!A:A)), "")</f>
        <v/>
      </c>
      <c r="O5073" t="s">
        <v>8</v>
      </c>
      <c r="S5073" t="b">
        <v>0</v>
      </c>
    </row>
    <row r="5074" spans="1:19">
      <c r="A5074" s="1">
        <v>5072</v>
      </c>
      <c r="B5074" t="s">
        <v>33</v>
      </c>
      <c r="C5074" t="s">
        <v>234</v>
      </c>
      <c r="D5074" t="s">
        <v>322</v>
      </c>
      <c r="F5074" t="s">
        <v>308</v>
      </c>
      <c r="I5074">
        <v>1</v>
      </c>
      <c r="M5074" t="s">
        <v>305</v>
      </c>
      <c r="N5074" t="str">
        <f>_xlfn.IFNA(INDEX('[1]Unit _Table'!B:B, MATCH(H5074, '[1]Unit _Table'!A:A)), "")</f>
        <v/>
      </c>
      <c r="O5074" t="s">
        <v>8</v>
      </c>
      <c r="S5074" t="b">
        <v>0</v>
      </c>
    </row>
    <row r="5075" spans="1:19">
      <c r="A5075" s="1">
        <v>5073</v>
      </c>
      <c r="B5075" t="s">
        <v>33</v>
      </c>
      <c r="C5075" t="s">
        <v>233</v>
      </c>
      <c r="D5075" t="s">
        <v>322</v>
      </c>
      <c r="F5075" t="s">
        <v>308</v>
      </c>
      <c r="I5075" t="e">
        <f>IF(Table13[[#This Row],[Measurement_Kind]]="number", 1000, IF(Table13[[#This Row],[Measurement_Kind]]=OR("boolean", "str"), 1, "N/A"))</f>
        <v>#VALUE!</v>
      </c>
      <c r="N5075" t="str">
        <f>_xlfn.IFNA(INDEX('[1]Unit _Table'!B:B, MATCH(H5075, '[1]Unit _Table'!A:A)), "")</f>
        <v/>
      </c>
      <c r="O5075" t="s">
        <v>8</v>
      </c>
      <c r="S5075" t="b">
        <v>0</v>
      </c>
    </row>
    <row r="5076" spans="1:19">
      <c r="A5076" s="1">
        <v>5074</v>
      </c>
      <c r="B5076" t="s">
        <v>33</v>
      </c>
      <c r="C5076" t="s">
        <v>263</v>
      </c>
      <c r="D5076" t="s">
        <v>322</v>
      </c>
      <c r="F5076" t="s">
        <v>308</v>
      </c>
      <c r="I5076" t="e">
        <f>IF(Table13[[#This Row],[Measurement_Kind]]="number", 1000, IF(Table13[[#This Row],[Measurement_Kind]]=OR("boolean", "str"), 1, "N/A"))</f>
        <v>#VALUE!</v>
      </c>
      <c r="N5076" t="str">
        <f>_xlfn.IFNA(INDEX('[1]Unit _Table'!B:B, MATCH(H5076, '[1]Unit _Table'!A:A)), "")</f>
        <v/>
      </c>
      <c r="O5076" t="s">
        <v>8</v>
      </c>
      <c r="S5076" t="b">
        <v>0</v>
      </c>
    </row>
    <row r="5077" spans="1:19">
      <c r="A5077" s="1">
        <v>5075</v>
      </c>
      <c r="B5077" t="s">
        <v>33</v>
      </c>
      <c r="C5077" t="s">
        <v>215</v>
      </c>
      <c r="D5077" t="s">
        <v>322</v>
      </c>
      <c r="F5077" t="s">
        <v>308</v>
      </c>
      <c r="I5077">
        <v>1</v>
      </c>
      <c r="M5077" t="s">
        <v>305</v>
      </c>
      <c r="N5077" t="str">
        <f>_xlfn.IFNA(INDEX('[1]Unit _Table'!B:B, MATCH(H5077, '[1]Unit _Table'!A:A)), "")</f>
        <v/>
      </c>
      <c r="O5077" t="s">
        <v>8</v>
      </c>
      <c r="S5077" t="b">
        <v>0</v>
      </c>
    </row>
    <row r="5078" spans="1:19">
      <c r="A5078" s="1">
        <v>5076</v>
      </c>
      <c r="B5078" t="s">
        <v>33</v>
      </c>
      <c r="C5078" t="s">
        <v>35</v>
      </c>
      <c r="D5078" t="s">
        <v>322</v>
      </c>
      <c r="F5078" t="s">
        <v>308</v>
      </c>
      <c r="I5078" t="e">
        <f>IF(Table13[[#This Row],[Measurement_Kind]]="number", 1000, IF(Table13[[#This Row],[Measurement_Kind]]=OR("boolean", "str"), 1, "N/A"))</f>
        <v>#VALUE!</v>
      </c>
      <c r="N5078" t="str">
        <f>_xlfn.IFNA(INDEX('[1]Unit _Table'!B:B, MATCH(H5078, '[1]Unit _Table'!A:A)), "")</f>
        <v/>
      </c>
      <c r="O5078" t="s">
        <v>8</v>
      </c>
      <c r="S5078" t="b">
        <v>0</v>
      </c>
    </row>
    <row r="5079" spans="1:19">
      <c r="A5079" s="1">
        <v>5077</v>
      </c>
      <c r="B5079" t="s">
        <v>33</v>
      </c>
      <c r="C5079" t="s">
        <v>479</v>
      </c>
      <c r="D5079" t="s">
        <v>322</v>
      </c>
      <c r="F5079" t="s">
        <v>308</v>
      </c>
      <c r="I5079" t="e">
        <f>IF(Table13[[#This Row],[Measurement_Kind]]="number", 1000, IF(Table13[[#This Row],[Measurement_Kind]]=OR("boolean", "str"), 1, "N/A"))</f>
        <v>#VALUE!</v>
      </c>
      <c r="N5079" t="str">
        <f>_xlfn.IFNA(INDEX('[1]Unit _Table'!B:B, MATCH(H5079, '[1]Unit _Table'!A:A)), "")</f>
        <v/>
      </c>
      <c r="O5079" t="s">
        <v>8</v>
      </c>
      <c r="S5079" t="b">
        <v>0</v>
      </c>
    </row>
    <row r="5080" spans="1:19">
      <c r="A5080" s="1">
        <v>5078</v>
      </c>
      <c r="B5080" t="s">
        <v>45</v>
      </c>
      <c r="C5080" t="s">
        <v>47</v>
      </c>
      <c r="D5080" t="s">
        <v>322</v>
      </c>
      <c r="F5080" t="s">
        <v>308</v>
      </c>
      <c r="I5080" t="e">
        <f>IF(Table13[[#This Row],[Measurement_Kind]]="number", 1000, IF(Table13[[#This Row],[Measurement_Kind]]=OR("boolean", "str"), 1, "N/A"))</f>
        <v>#VALUE!</v>
      </c>
      <c r="N5080" t="str">
        <f>_xlfn.IFNA(INDEX('[1]Unit _Table'!B:B, MATCH(H5080, '[1]Unit _Table'!A:A)), "")</f>
        <v/>
      </c>
      <c r="O5080" t="s">
        <v>8</v>
      </c>
      <c r="S5080" t="b">
        <v>0</v>
      </c>
    </row>
    <row r="5081" spans="1:19">
      <c r="A5081" s="1">
        <v>5079</v>
      </c>
      <c r="B5081" t="s">
        <v>45</v>
      </c>
      <c r="C5081" t="s">
        <v>48</v>
      </c>
      <c r="D5081" t="s">
        <v>322</v>
      </c>
      <c r="F5081" t="s">
        <v>308</v>
      </c>
      <c r="I5081" t="e">
        <f>IF(Table13[[#This Row],[Measurement_Kind]]="number", 1000, IF(Table13[[#This Row],[Measurement_Kind]]=OR("boolean", "str"), 1, "N/A"))</f>
        <v>#VALUE!</v>
      </c>
      <c r="N5081" t="str">
        <f>_xlfn.IFNA(INDEX('[1]Unit _Table'!B:B, MATCH(H5081, '[1]Unit _Table'!A:A)), "")</f>
        <v/>
      </c>
      <c r="O5081" t="s">
        <v>8</v>
      </c>
      <c r="S5081" t="b">
        <v>0</v>
      </c>
    </row>
    <row r="5082" spans="1:19">
      <c r="A5082" s="1">
        <v>5080</v>
      </c>
      <c r="B5082" t="s">
        <v>45</v>
      </c>
      <c r="C5082" t="s">
        <v>49</v>
      </c>
      <c r="D5082" t="s">
        <v>322</v>
      </c>
      <c r="F5082" t="s">
        <v>308</v>
      </c>
      <c r="I5082" t="e">
        <f>IF(Table13[[#This Row],[Measurement_Kind]]="number", 1000, IF(Table13[[#This Row],[Measurement_Kind]]=OR("boolean", "str"), 1, "N/A"))</f>
        <v>#VALUE!</v>
      </c>
      <c r="N5082" t="str">
        <f>_xlfn.IFNA(INDEX('[1]Unit _Table'!B:B, MATCH(H5082, '[1]Unit _Table'!A:A)), "")</f>
        <v/>
      </c>
      <c r="O5082" t="s">
        <v>8</v>
      </c>
      <c r="S5082" t="b">
        <v>0</v>
      </c>
    </row>
    <row r="5083" spans="1:19">
      <c r="A5083" s="1">
        <v>5081</v>
      </c>
      <c r="B5083" t="s">
        <v>45</v>
      </c>
      <c r="C5083" t="s">
        <v>50</v>
      </c>
      <c r="D5083" t="s">
        <v>322</v>
      </c>
      <c r="F5083" t="s">
        <v>308</v>
      </c>
      <c r="I5083" t="e">
        <f>IF(Table13[[#This Row],[Measurement_Kind]]="number", 1000, IF(Table13[[#This Row],[Measurement_Kind]]=OR("boolean", "str"), 1, "N/A"))</f>
        <v>#VALUE!</v>
      </c>
      <c r="N5083" t="str">
        <f>_xlfn.IFNA(INDEX('[1]Unit _Table'!B:B, MATCH(H5083, '[1]Unit _Table'!A:A)), "")</f>
        <v/>
      </c>
      <c r="O5083" t="s">
        <v>8</v>
      </c>
      <c r="S5083" t="b">
        <v>0</v>
      </c>
    </row>
    <row r="5084" spans="1:19">
      <c r="A5084" s="1">
        <v>5082</v>
      </c>
      <c r="B5084" t="s">
        <v>45</v>
      </c>
      <c r="C5084" t="s">
        <v>52</v>
      </c>
      <c r="D5084" t="s">
        <v>322</v>
      </c>
      <c r="F5084" t="s">
        <v>308</v>
      </c>
      <c r="I5084" t="e">
        <f>IF(Table13[[#This Row],[Measurement_Kind]]="number", 1000, IF(Table13[[#This Row],[Measurement_Kind]]=OR("boolean", "str"), 1, "N/A"))</f>
        <v>#VALUE!</v>
      </c>
      <c r="N5084" t="str">
        <f>_xlfn.IFNA(INDEX('[1]Unit _Table'!B:B, MATCH(H5084, '[1]Unit _Table'!A:A)), "")</f>
        <v/>
      </c>
      <c r="O5084" t="s">
        <v>8</v>
      </c>
      <c r="S5084" t="b">
        <v>0</v>
      </c>
    </row>
    <row r="5085" spans="1:19">
      <c r="A5085" s="1">
        <v>5083</v>
      </c>
      <c r="B5085" t="s">
        <v>45</v>
      </c>
      <c r="C5085" t="s">
        <v>53</v>
      </c>
      <c r="D5085" t="s">
        <v>322</v>
      </c>
      <c r="F5085" t="s">
        <v>308</v>
      </c>
      <c r="I5085" t="e">
        <f>IF(Table13[[#This Row],[Measurement_Kind]]="number", 1000, IF(Table13[[#This Row],[Measurement_Kind]]=OR("boolean", "str"), 1, "N/A"))</f>
        <v>#VALUE!</v>
      </c>
      <c r="N5085" t="str">
        <f>_xlfn.IFNA(INDEX('[1]Unit _Table'!B:B, MATCH(H5085, '[1]Unit _Table'!A:A)), "")</f>
        <v/>
      </c>
      <c r="O5085" t="s">
        <v>8</v>
      </c>
      <c r="S5085" t="b">
        <v>0</v>
      </c>
    </row>
    <row r="5086" spans="1:19">
      <c r="A5086" s="1">
        <v>5084</v>
      </c>
      <c r="B5086" t="s">
        <v>45</v>
      </c>
      <c r="C5086" t="s">
        <v>54</v>
      </c>
      <c r="D5086" t="s">
        <v>322</v>
      </c>
      <c r="F5086" t="s">
        <v>308</v>
      </c>
      <c r="I5086" t="e">
        <f>IF(Table13[[#This Row],[Measurement_Kind]]="number", 1000, IF(Table13[[#This Row],[Measurement_Kind]]=OR("boolean", "str"), 1, "N/A"))</f>
        <v>#VALUE!</v>
      </c>
      <c r="N5086" t="str">
        <f>_xlfn.IFNA(INDEX('[1]Unit _Table'!B:B, MATCH(H5086, '[1]Unit _Table'!A:A)), "")</f>
        <v/>
      </c>
      <c r="O5086" t="s">
        <v>8</v>
      </c>
      <c r="S5086" t="b">
        <v>0</v>
      </c>
    </row>
    <row r="5087" spans="1:19">
      <c r="A5087" s="1">
        <v>5085</v>
      </c>
      <c r="B5087" t="s">
        <v>45</v>
      </c>
      <c r="C5087" t="s">
        <v>55</v>
      </c>
      <c r="D5087" t="s">
        <v>322</v>
      </c>
      <c r="F5087" t="s">
        <v>308</v>
      </c>
      <c r="I5087" t="e">
        <f>IF(Table13[[#This Row],[Measurement_Kind]]="number", 1000, IF(Table13[[#This Row],[Measurement_Kind]]=OR("boolean", "str"), 1, "N/A"))</f>
        <v>#VALUE!</v>
      </c>
      <c r="N5087" t="str">
        <f>_xlfn.IFNA(INDEX('[1]Unit _Table'!B:B, MATCH(H5087, '[1]Unit _Table'!A:A)), "")</f>
        <v/>
      </c>
      <c r="O5087" t="s">
        <v>8</v>
      </c>
      <c r="S5087" t="b">
        <v>0</v>
      </c>
    </row>
    <row r="5088" spans="1:19">
      <c r="A5088" s="1">
        <v>5086</v>
      </c>
      <c r="B5088" t="s">
        <v>45</v>
      </c>
      <c r="C5088" t="s">
        <v>56</v>
      </c>
      <c r="D5088" t="s">
        <v>322</v>
      </c>
      <c r="F5088" t="s">
        <v>308</v>
      </c>
      <c r="I5088" t="e">
        <f>IF(Table13[[#This Row],[Measurement_Kind]]="number", 1000, IF(Table13[[#This Row],[Measurement_Kind]]=OR("boolean", "str"), 1, "N/A"))</f>
        <v>#VALUE!</v>
      </c>
      <c r="N5088" t="str">
        <f>_xlfn.IFNA(INDEX('[1]Unit _Table'!B:B, MATCH(H5088, '[1]Unit _Table'!A:A)), "")</f>
        <v/>
      </c>
      <c r="O5088" t="s">
        <v>8</v>
      </c>
      <c r="S5088" t="b">
        <v>0</v>
      </c>
    </row>
    <row r="5089" spans="1:19">
      <c r="A5089" s="1">
        <v>5087</v>
      </c>
      <c r="B5089" t="s">
        <v>45</v>
      </c>
      <c r="C5089" t="s">
        <v>57</v>
      </c>
      <c r="D5089" t="s">
        <v>322</v>
      </c>
      <c r="F5089" t="s">
        <v>308</v>
      </c>
      <c r="I5089" t="e">
        <f>IF(Table13[[#This Row],[Measurement_Kind]]="number", 1000, IF(Table13[[#This Row],[Measurement_Kind]]=OR("boolean", "str"), 1, "N/A"))</f>
        <v>#VALUE!</v>
      </c>
      <c r="N5089" t="str">
        <f>_xlfn.IFNA(INDEX('[1]Unit _Table'!B:B, MATCH(H5089, '[1]Unit _Table'!A:A)), "")</f>
        <v/>
      </c>
      <c r="O5089" t="s">
        <v>8</v>
      </c>
      <c r="S5089" t="b">
        <v>0</v>
      </c>
    </row>
    <row r="5090" spans="1:19">
      <c r="A5090" s="1">
        <v>5088</v>
      </c>
      <c r="B5090" t="s">
        <v>45</v>
      </c>
      <c r="C5090" t="s">
        <v>58</v>
      </c>
      <c r="D5090" t="s">
        <v>322</v>
      </c>
      <c r="F5090" t="s">
        <v>308</v>
      </c>
      <c r="I5090" t="e">
        <f>IF(Table13[[#This Row],[Measurement_Kind]]="number", 1000, IF(Table13[[#This Row],[Measurement_Kind]]=OR("boolean", "str"), 1, "N/A"))</f>
        <v>#VALUE!</v>
      </c>
      <c r="N5090" t="str">
        <f>_xlfn.IFNA(INDEX('[1]Unit _Table'!B:B, MATCH(H5090, '[1]Unit _Table'!A:A)), "")</f>
        <v/>
      </c>
      <c r="O5090" t="s">
        <v>8</v>
      </c>
      <c r="S5090" t="b">
        <v>0</v>
      </c>
    </row>
    <row r="5091" spans="1:19">
      <c r="A5091" s="1">
        <v>5089</v>
      </c>
      <c r="B5091" t="s">
        <v>45</v>
      </c>
      <c r="C5091" t="s">
        <v>59</v>
      </c>
      <c r="D5091" t="s">
        <v>322</v>
      </c>
      <c r="F5091" t="s">
        <v>308</v>
      </c>
      <c r="I5091" t="e">
        <f>IF(Table13[[#This Row],[Measurement_Kind]]="number", 1000, IF(Table13[[#This Row],[Measurement_Kind]]=OR("boolean", "str"), 1, "N/A"))</f>
        <v>#VALUE!</v>
      </c>
      <c r="N5091" t="str">
        <f>_xlfn.IFNA(INDEX('[1]Unit _Table'!B:B, MATCH(H5091, '[1]Unit _Table'!A:A)), "")</f>
        <v/>
      </c>
      <c r="O5091" t="s">
        <v>8</v>
      </c>
      <c r="S5091" t="b">
        <v>0</v>
      </c>
    </row>
    <row r="5092" spans="1:19">
      <c r="A5092" s="1">
        <v>5090</v>
      </c>
      <c r="B5092" t="s">
        <v>45</v>
      </c>
      <c r="C5092" t="s">
        <v>60</v>
      </c>
      <c r="D5092" t="s">
        <v>322</v>
      </c>
      <c r="F5092" t="s">
        <v>308</v>
      </c>
      <c r="I5092" t="e">
        <f>IF(Table13[[#This Row],[Measurement_Kind]]="number", 1000, IF(Table13[[#This Row],[Measurement_Kind]]=OR("boolean", "str"), 1, "N/A"))</f>
        <v>#VALUE!</v>
      </c>
      <c r="N5092" t="str">
        <f>_xlfn.IFNA(INDEX('[1]Unit _Table'!B:B, MATCH(H5092, '[1]Unit _Table'!A:A)), "")</f>
        <v/>
      </c>
      <c r="O5092" t="s">
        <v>8</v>
      </c>
      <c r="S5092" t="b">
        <v>0</v>
      </c>
    </row>
    <row r="5093" spans="1:19">
      <c r="A5093" s="1">
        <v>5091</v>
      </c>
      <c r="B5093" t="s">
        <v>45</v>
      </c>
      <c r="C5093" t="s">
        <v>120</v>
      </c>
      <c r="D5093" t="s">
        <v>322</v>
      </c>
      <c r="F5093" t="s">
        <v>308</v>
      </c>
      <c r="I5093" t="e">
        <f>IF(Table13[[#This Row],[Measurement_Kind]]="number", 1000, IF(Table13[[#This Row],[Measurement_Kind]]=OR("boolean", "str"), 1, "N/A"))</f>
        <v>#VALUE!</v>
      </c>
      <c r="N5093" t="str">
        <f>_xlfn.IFNA(INDEX('[1]Unit _Table'!B:B, MATCH(H5093, '[1]Unit _Table'!A:A)), "")</f>
        <v/>
      </c>
      <c r="O5093" t="s">
        <v>8</v>
      </c>
      <c r="S5093" t="b">
        <v>0</v>
      </c>
    </row>
    <row r="5094" spans="1:19">
      <c r="A5094" s="1">
        <v>5092</v>
      </c>
      <c r="B5094" t="s">
        <v>45</v>
      </c>
      <c r="C5094" t="s">
        <v>61</v>
      </c>
      <c r="D5094" t="s">
        <v>322</v>
      </c>
      <c r="F5094" t="s">
        <v>308</v>
      </c>
      <c r="I5094" t="e">
        <f>IF(Table13[[#This Row],[Measurement_Kind]]="number", 1000, IF(Table13[[#This Row],[Measurement_Kind]]=OR("boolean", "str"), 1, "N/A"))</f>
        <v>#VALUE!</v>
      </c>
      <c r="N5094" t="str">
        <f>_xlfn.IFNA(INDEX('[1]Unit _Table'!B:B, MATCH(H5094, '[1]Unit _Table'!A:A)), "")</f>
        <v/>
      </c>
      <c r="O5094" t="s">
        <v>8</v>
      </c>
      <c r="S5094" t="b">
        <v>0</v>
      </c>
    </row>
    <row r="5095" spans="1:19">
      <c r="A5095" s="1">
        <v>5093</v>
      </c>
      <c r="B5095" t="s">
        <v>45</v>
      </c>
      <c r="C5095" t="s">
        <v>62</v>
      </c>
      <c r="D5095" t="s">
        <v>322</v>
      </c>
      <c r="F5095" t="s">
        <v>308</v>
      </c>
      <c r="I5095" t="e">
        <f>IF(Table13[[#This Row],[Measurement_Kind]]="number", 1000, IF(Table13[[#This Row],[Measurement_Kind]]=OR("boolean", "str"), 1, "N/A"))</f>
        <v>#VALUE!</v>
      </c>
      <c r="N5095" t="str">
        <f>_xlfn.IFNA(INDEX('[1]Unit _Table'!B:B, MATCH(H5095, '[1]Unit _Table'!A:A)), "")</f>
        <v/>
      </c>
      <c r="O5095" t="s">
        <v>8</v>
      </c>
      <c r="S5095" t="b">
        <v>0</v>
      </c>
    </row>
    <row r="5096" spans="1:19">
      <c r="A5096" s="1">
        <v>5094</v>
      </c>
      <c r="B5096" t="s">
        <v>45</v>
      </c>
      <c r="C5096" t="s">
        <v>63</v>
      </c>
      <c r="D5096" t="s">
        <v>322</v>
      </c>
      <c r="F5096" t="s">
        <v>308</v>
      </c>
      <c r="I5096">
        <v>1</v>
      </c>
      <c r="L5096" t="s">
        <v>541</v>
      </c>
      <c r="M5096" t="s">
        <v>298</v>
      </c>
      <c r="N5096" t="str">
        <f>_xlfn.IFNA(INDEX('[1]Unit _Table'!B:B, MATCH(H5096, '[1]Unit _Table'!A:A)), "")</f>
        <v/>
      </c>
      <c r="O5096" t="s">
        <v>8</v>
      </c>
      <c r="S5096" t="b">
        <v>0</v>
      </c>
    </row>
    <row r="5097" spans="1:19">
      <c r="A5097" s="1">
        <v>5095</v>
      </c>
      <c r="B5097" t="s">
        <v>45</v>
      </c>
      <c r="C5097" t="s">
        <v>65</v>
      </c>
      <c r="D5097" t="s">
        <v>322</v>
      </c>
      <c r="F5097" t="s">
        <v>308</v>
      </c>
      <c r="I5097" t="e">
        <f>IF(Table13[[#This Row],[Measurement_Kind]]="number", 1000, IF(Table13[[#This Row],[Measurement_Kind]]=OR("boolean", "str"), 1, "N/A"))</f>
        <v>#VALUE!</v>
      </c>
      <c r="N5097" t="str">
        <f>_xlfn.IFNA(INDEX('[1]Unit _Table'!B:B, MATCH(H5097, '[1]Unit _Table'!A:A)), "")</f>
        <v/>
      </c>
      <c r="O5097" t="s">
        <v>8</v>
      </c>
      <c r="S5097" t="b">
        <v>0</v>
      </c>
    </row>
    <row r="5098" spans="1:19">
      <c r="A5098" s="1">
        <v>5096</v>
      </c>
      <c r="B5098" t="s">
        <v>45</v>
      </c>
      <c r="C5098" t="s">
        <v>66</v>
      </c>
      <c r="D5098" t="s">
        <v>322</v>
      </c>
      <c r="F5098" t="s">
        <v>308</v>
      </c>
      <c r="I5098" t="e">
        <f>IF(Table13[[#This Row],[Measurement_Kind]]="number", 1000, IF(Table13[[#This Row],[Measurement_Kind]]=OR("boolean", "str"), 1, "N/A"))</f>
        <v>#VALUE!</v>
      </c>
      <c r="N5098" t="str">
        <f>_xlfn.IFNA(INDEX('[1]Unit _Table'!B:B, MATCH(H5098, '[1]Unit _Table'!A:A)), "")</f>
        <v/>
      </c>
      <c r="O5098" t="s">
        <v>8</v>
      </c>
      <c r="S5098" t="b">
        <v>0</v>
      </c>
    </row>
    <row r="5099" spans="1:19">
      <c r="A5099" s="1">
        <v>5097</v>
      </c>
      <c r="B5099" t="s">
        <v>45</v>
      </c>
      <c r="C5099" t="s">
        <v>67</v>
      </c>
      <c r="D5099" t="s">
        <v>322</v>
      </c>
      <c r="F5099" t="s">
        <v>308</v>
      </c>
      <c r="I5099" t="e">
        <f>IF(Table13[[#This Row],[Measurement_Kind]]="number", 1000, IF(Table13[[#This Row],[Measurement_Kind]]=OR("boolean", "str"), 1, "N/A"))</f>
        <v>#VALUE!</v>
      </c>
      <c r="N5099" t="str">
        <f>_xlfn.IFNA(INDEX('[1]Unit _Table'!B:B, MATCH(H5099, '[1]Unit _Table'!A:A)), "")</f>
        <v/>
      </c>
      <c r="O5099" t="s">
        <v>8</v>
      </c>
      <c r="S5099" t="b">
        <v>0</v>
      </c>
    </row>
    <row r="5100" spans="1:19">
      <c r="A5100" s="1">
        <v>5098</v>
      </c>
      <c r="B5100" t="s">
        <v>45</v>
      </c>
      <c r="C5100" t="s">
        <v>68</v>
      </c>
      <c r="D5100" t="s">
        <v>322</v>
      </c>
      <c r="F5100" t="s">
        <v>308</v>
      </c>
      <c r="I5100" t="e">
        <f>IF(Table13[[#This Row],[Measurement_Kind]]="number", 1000, IF(Table13[[#This Row],[Measurement_Kind]]=OR("boolean", "str"), 1, "N/A"))</f>
        <v>#VALUE!</v>
      </c>
      <c r="N5100" t="str">
        <f>_xlfn.IFNA(INDEX('[1]Unit _Table'!B:B, MATCH(H5100, '[1]Unit _Table'!A:A)), "")</f>
        <v/>
      </c>
      <c r="O5100" t="s">
        <v>8</v>
      </c>
      <c r="S5100" t="b">
        <v>0</v>
      </c>
    </row>
    <row r="5101" spans="1:19">
      <c r="A5101" s="1">
        <v>5099</v>
      </c>
      <c r="B5101" t="s">
        <v>45</v>
      </c>
      <c r="C5101" t="s">
        <v>70</v>
      </c>
      <c r="D5101" t="s">
        <v>322</v>
      </c>
      <c r="F5101" t="s">
        <v>308</v>
      </c>
      <c r="I5101" t="e">
        <f>IF(Table13[[#This Row],[Measurement_Kind]]="number", 1000, IF(Table13[[#This Row],[Measurement_Kind]]=OR("boolean", "str"), 1, "N/A"))</f>
        <v>#VALUE!</v>
      </c>
      <c r="N5101" t="str">
        <f>_xlfn.IFNA(INDEX('[1]Unit _Table'!B:B, MATCH(H5101, '[1]Unit _Table'!A:A)), "")</f>
        <v/>
      </c>
      <c r="O5101" t="s">
        <v>8</v>
      </c>
      <c r="S5101" t="b">
        <v>0</v>
      </c>
    </row>
    <row r="5102" spans="1:19">
      <c r="A5102" s="1">
        <v>5100</v>
      </c>
      <c r="B5102" t="s">
        <v>45</v>
      </c>
      <c r="C5102" t="s">
        <v>71</v>
      </c>
      <c r="D5102" t="s">
        <v>322</v>
      </c>
      <c r="F5102" t="s">
        <v>308</v>
      </c>
      <c r="I5102" t="e">
        <f>IF(Table13[[#This Row],[Measurement_Kind]]="number", 1000, IF(Table13[[#This Row],[Measurement_Kind]]=OR("boolean", "str"), 1, "N/A"))</f>
        <v>#VALUE!</v>
      </c>
      <c r="N5102" t="str">
        <f>_xlfn.IFNA(INDEX('[1]Unit _Table'!B:B, MATCH(H5102, '[1]Unit _Table'!A:A)), "")</f>
        <v/>
      </c>
      <c r="O5102" t="s">
        <v>8</v>
      </c>
      <c r="S5102" t="b">
        <v>0</v>
      </c>
    </row>
    <row r="5103" spans="1:19">
      <c r="A5103" s="1">
        <v>5101</v>
      </c>
      <c r="B5103" t="s">
        <v>45</v>
      </c>
      <c r="C5103" t="s">
        <v>72</v>
      </c>
      <c r="D5103" t="s">
        <v>322</v>
      </c>
      <c r="F5103" t="s">
        <v>308</v>
      </c>
      <c r="I5103" t="e">
        <f>IF(Table13[[#This Row],[Measurement_Kind]]="number", 1000, IF(Table13[[#This Row],[Measurement_Kind]]=OR("boolean", "str"), 1, "N/A"))</f>
        <v>#VALUE!</v>
      </c>
      <c r="N5103" t="str">
        <f>_xlfn.IFNA(INDEX('[1]Unit _Table'!B:B, MATCH(H5103, '[1]Unit _Table'!A:A)), "")</f>
        <v/>
      </c>
      <c r="O5103" t="s">
        <v>8</v>
      </c>
      <c r="S5103" t="b">
        <v>0</v>
      </c>
    </row>
    <row r="5104" spans="1:19">
      <c r="A5104" s="1">
        <v>5102</v>
      </c>
      <c r="B5104" t="s">
        <v>45</v>
      </c>
      <c r="C5104" t="s">
        <v>121</v>
      </c>
      <c r="D5104" t="s">
        <v>322</v>
      </c>
      <c r="F5104" t="s">
        <v>308</v>
      </c>
      <c r="I5104" t="e">
        <f>IF(Table13[[#This Row],[Measurement_Kind]]="number", 1000, IF(Table13[[#This Row],[Measurement_Kind]]=OR("boolean", "str"), 1, "N/A"))</f>
        <v>#VALUE!</v>
      </c>
      <c r="N5104" t="str">
        <f>_xlfn.IFNA(INDEX('[1]Unit _Table'!B:B, MATCH(H5104, '[1]Unit _Table'!A:A)), "")</f>
        <v/>
      </c>
      <c r="O5104" t="s">
        <v>8</v>
      </c>
      <c r="S5104" t="b">
        <v>0</v>
      </c>
    </row>
    <row r="5105" spans="1:19">
      <c r="A5105" s="1">
        <v>5103</v>
      </c>
      <c r="B5105" t="s">
        <v>45</v>
      </c>
      <c r="C5105" t="s">
        <v>74</v>
      </c>
      <c r="D5105" t="s">
        <v>322</v>
      </c>
      <c r="F5105" t="s">
        <v>308</v>
      </c>
      <c r="I5105" t="e">
        <f>IF(Table13[[#This Row],[Measurement_Kind]]="number", 1000, IF(Table13[[#This Row],[Measurement_Kind]]=OR("boolean", "str"), 1, "N/A"))</f>
        <v>#VALUE!</v>
      </c>
      <c r="N5105" t="str">
        <f>_xlfn.IFNA(INDEX('[1]Unit _Table'!B:B, MATCH(H5105, '[1]Unit _Table'!A:A)), "")</f>
        <v/>
      </c>
      <c r="O5105" t="s">
        <v>8</v>
      </c>
      <c r="S5105" t="b">
        <v>0</v>
      </c>
    </row>
    <row r="5106" spans="1:19">
      <c r="A5106" s="1">
        <v>5104</v>
      </c>
      <c r="B5106" t="s">
        <v>45</v>
      </c>
      <c r="C5106" t="s">
        <v>75</v>
      </c>
      <c r="D5106" t="s">
        <v>322</v>
      </c>
      <c r="F5106" t="s">
        <v>308</v>
      </c>
      <c r="I5106" t="e">
        <f>IF(Table13[[#This Row],[Measurement_Kind]]="number", 1000, IF(Table13[[#This Row],[Measurement_Kind]]=OR("boolean", "str"), 1, "N/A"))</f>
        <v>#VALUE!</v>
      </c>
      <c r="N5106" t="str">
        <f>_xlfn.IFNA(INDEX('[1]Unit _Table'!B:B, MATCH(H5106, '[1]Unit _Table'!A:A)), "")</f>
        <v/>
      </c>
      <c r="O5106" t="s">
        <v>8</v>
      </c>
      <c r="S5106" t="b">
        <v>0</v>
      </c>
    </row>
    <row r="5107" spans="1:19">
      <c r="A5107" s="1">
        <v>5105</v>
      </c>
      <c r="B5107" t="s">
        <v>45</v>
      </c>
      <c r="C5107" t="s">
        <v>77</v>
      </c>
      <c r="D5107" t="s">
        <v>322</v>
      </c>
      <c r="F5107" t="s">
        <v>308</v>
      </c>
      <c r="I5107" t="e">
        <f>IF(Table13[[#This Row],[Measurement_Kind]]="number", 1000, IF(Table13[[#This Row],[Measurement_Kind]]=OR("boolean", "str"), 1, "N/A"))</f>
        <v>#VALUE!</v>
      </c>
      <c r="N5107" t="str">
        <f>_xlfn.IFNA(INDEX('[1]Unit _Table'!B:B, MATCH(H5107, '[1]Unit _Table'!A:A)), "")</f>
        <v/>
      </c>
      <c r="O5107" t="s">
        <v>8</v>
      </c>
      <c r="S5107" t="b">
        <v>0</v>
      </c>
    </row>
    <row r="5108" spans="1:19">
      <c r="A5108" s="1">
        <v>5106</v>
      </c>
      <c r="B5108" t="s">
        <v>45</v>
      </c>
      <c r="C5108" t="s">
        <v>78</v>
      </c>
      <c r="D5108" t="s">
        <v>322</v>
      </c>
      <c r="F5108" t="s">
        <v>308</v>
      </c>
      <c r="I5108" t="e">
        <f>IF(Table13[[#This Row],[Measurement_Kind]]="number", 1000, IF(Table13[[#This Row],[Measurement_Kind]]=OR("boolean", "str"), 1, "N/A"))</f>
        <v>#VALUE!</v>
      </c>
      <c r="N5108" t="str">
        <f>_xlfn.IFNA(INDEX('[1]Unit _Table'!B:B, MATCH(H5108, '[1]Unit _Table'!A:A)), "")</f>
        <v/>
      </c>
      <c r="O5108" t="s">
        <v>8</v>
      </c>
      <c r="S5108" t="b">
        <v>0</v>
      </c>
    </row>
    <row r="5109" spans="1:19">
      <c r="A5109" s="1">
        <v>5107</v>
      </c>
      <c r="B5109" t="s">
        <v>45</v>
      </c>
      <c r="C5109" t="s">
        <v>79</v>
      </c>
      <c r="D5109" t="s">
        <v>322</v>
      </c>
      <c r="F5109" t="s">
        <v>308</v>
      </c>
      <c r="I5109" t="e">
        <f>IF(Table13[[#This Row],[Measurement_Kind]]="number", 1000, IF(Table13[[#This Row],[Measurement_Kind]]=OR("boolean", "str"), 1, "N/A"))</f>
        <v>#VALUE!</v>
      </c>
      <c r="N5109" t="str">
        <f>_xlfn.IFNA(INDEX('[1]Unit _Table'!B:B, MATCH(H5109, '[1]Unit _Table'!A:A)), "")</f>
        <v/>
      </c>
      <c r="O5109" t="s">
        <v>8</v>
      </c>
      <c r="S5109" t="b">
        <v>0</v>
      </c>
    </row>
    <row r="5110" spans="1:19">
      <c r="A5110" s="1">
        <v>5108</v>
      </c>
      <c r="B5110" t="s">
        <v>45</v>
      </c>
      <c r="C5110" t="s">
        <v>80</v>
      </c>
      <c r="D5110" t="s">
        <v>322</v>
      </c>
      <c r="F5110" t="s">
        <v>308</v>
      </c>
      <c r="I5110" t="e">
        <f>IF(Table13[[#This Row],[Measurement_Kind]]="number", 1000, IF(Table13[[#This Row],[Measurement_Kind]]=OR("boolean", "str"), 1, "N/A"))</f>
        <v>#VALUE!</v>
      </c>
      <c r="N5110" t="str">
        <f>_xlfn.IFNA(INDEX('[1]Unit _Table'!B:B, MATCH(H5110, '[1]Unit _Table'!A:A)), "")</f>
        <v/>
      </c>
      <c r="O5110" t="s">
        <v>8</v>
      </c>
      <c r="S5110" t="b">
        <v>0</v>
      </c>
    </row>
    <row r="5111" spans="1:19">
      <c r="A5111" s="1">
        <v>5109</v>
      </c>
      <c r="B5111" t="s">
        <v>45</v>
      </c>
      <c r="C5111" t="s">
        <v>89</v>
      </c>
      <c r="D5111" t="s">
        <v>322</v>
      </c>
      <c r="F5111" t="s">
        <v>308</v>
      </c>
      <c r="I5111" t="e">
        <f>IF(Table13[[#This Row],[Measurement_Kind]]="number", 1000, IF(Table13[[#This Row],[Measurement_Kind]]=OR("boolean", "str"), 1, "N/A"))</f>
        <v>#VALUE!</v>
      </c>
      <c r="N5111" t="str">
        <f>_xlfn.IFNA(INDEX('[1]Unit _Table'!B:B, MATCH(H5111, '[1]Unit _Table'!A:A)), "")</f>
        <v/>
      </c>
      <c r="O5111" t="s">
        <v>8</v>
      </c>
      <c r="S5111" t="b">
        <v>0</v>
      </c>
    </row>
    <row r="5112" spans="1:19">
      <c r="A5112" s="1">
        <v>5110</v>
      </c>
      <c r="B5112" t="s">
        <v>45</v>
      </c>
      <c r="C5112" t="s">
        <v>90</v>
      </c>
      <c r="D5112" t="s">
        <v>322</v>
      </c>
      <c r="F5112" t="s">
        <v>308</v>
      </c>
      <c r="I5112" t="e">
        <f>IF(Table13[[#This Row],[Measurement_Kind]]="number", 1000, IF(Table13[[#This Row],[Measurement_Kind]]=OR("boolean", "str"), 1, "N/A"))</f>
        <v>#VALUE!</v>
      </c>
      <c r="N5112" t="str">
        <f>_xlfn.IFNA(INDEX('[1]Unit _Table'!B:B, MATCH(H5112, '[1]Unit _Table'!A:A)), "")</f>
        <v/>
      </c>
      <c r="O5112" t="s">
        <v>8</v>
      </c>
      <c r="S5112" t="b">
        <v>0</v>
      </c>
    </row>
    <row r="5113" spans="1:19">
      <c r="A5113" s="1">
        <v>5111</v>
      </c>
      <c r="B5113" t="s">
        <v>45</v>
      </c>
      <c r="C5113" t="s">
        <v>91</v>
      </c>
      <c r="D5113" t="s">
        <v>322</v>
      </c>
      <c r="F5113" t="s">
        <v>308</v>
      </c>
      <c r="I5113" t="e">
        <f>IF(Table13[[#This Row],[Measurement_Kind]]="number", 1000, IF(Table13[[#This Row],[Measurement_Kind]]=OR("boolean", "str"), 1, "N/A"))</f>
        <v>#VALUE!</v>
      </c>
      <c r="N5113" t="str">
        <f>_xlfn.IFNA(INDEX('[1]Unit _Table'!B:B, MATCH(H5113, '[1]Unit _Table'!A:A)), "")</f>
        <v/>
      </c>
      <c r="O5113" t="s">
        <v>8</v>
      </c>
      <c r="S5113" t="b">
        <v>0</v>
      </c>
    </row>
    <row r="5114" spans="1:19">
      <c r="A5114" s="1">
        <v>5112</v>
      </c>
      <c r="B5114" t="s">
        <v>45</v>
      </c>
      <c r="C5114" t="s">
        <v>92</v>
      </c>
      <c r="D5114" t="s">
        <v>322</v>
      </c>
      <c r="F5114" t="s">
        <v>308</v>
      </c>
      <c r="I5114" t="e">
        <f>IF(Table13[[#This Row],[Measurement_Kind]]="number", 1000, IF(Table13[[#This Row],[Measurement_Kind]]=OR("boolean", "str"), 1, "N/A"))</f>
        <v>#VALUE!</v>
      </c>
      <c r="N5114" t="str">
        <f>_xlfn.IFNA(INDEX('[1]Unit _Table'!B:B, MATCH(H5114, '[1]Unit _Table'!A:A)), "")</f>
        <v/>
      </c>
      <c r="O5114" t="s">
        <v>8</v>
      </c>
      <c r="S5114" t="b">
        <v>0</v>
      </c>
    </row>
    <row r="5115" spans="1:19">
      <c r="A5115" s="1">
        <v>5113</v>
      </c>
      <c r="B5115" t="s">
        <v>21</v>
      </c>
      <c r="C5115" t="s">
        <v>174</v>
      </c>
      <c r="D5115" t="s">
        <v>303</v>
      </c>
      <c r="E5115" t="s">
        <v>302</v>
      </c>
      <c r="F5115" t="s">
        <v>301</v>
      </c>
      <c r="H5115" t="s">
        <v>383</v>
      </c>
      <c r="I5115">
        <v>1000</v>
      </c>
      <c r="K5115" t="s">
        <v>425</v>
      </c>
      <c r="L5115" t="s">
        <v>423</v>
      </c>
      <c r="M5115" t="s">
        <v>380</v>
      </c>
      <c r="N5115" t="str">
        <f>_xlfn.IFNA(INDEX('[1]Unit _Table'!B:B, MATCH(H5115, '[1]Unit _Table'!$A$1:$A$1000)), "")</f>
        <v>fahrenheit</v>
      </c>
      <c r="O5115" t="s">
        <v>8</v>
      </c>
      <c r="S5115" t="b">
        <v>1</v>
      </c>
    </row>
    <row r="5116" spans="1:19">
      <c r="A5116" s="1">
        <v>5114</v>
      </c>
      <c r="B5116" t="s">
        <v>21</v>
      </c>
      <c r="C5116" t="s">
        <v>175</v>
      </c>
      <c r="D5116" t="s">
        <v>303</v>
      </c>
      <c r="E5116" t="s">
        <v>302</v>
      </c>
      <c r="F5116" t="s">
        <v>301</v>
      </c>
      <c r="H5116" t="s">
        <v>383</v>
      </c>
      <c r="I5116">
        <v>1000</v>
      </c>
      <c r="K5116" t="s">
        <v>418</v>
      </c>
      <c r="L5116" t="s">
        <v>423</v>
      </c>
      <c r="M5116" t="s">
        <v>380</v>
      </c>
      <c r="N5116" t="str">
        <f>_xlfn.IFNA(INDEX('[1]Unit _Table'!B:B, MATCH(H5116, '[1]Unit _Table'!$A$1:$A$1000)), "")</f>
        <v>fahrenheit</v>
      </c>
      <c r="O5116" t="s">
        <v>8</v>
      </c>
      <c r="S5116" t="b">
        <v>1</v>
      </c>
    </row>
    <row r="5117" spans="1:19">
      <c r="A5117" s="1">
        <v>5115</v>
      </c>
      <c r="B5117" t="s">
        <v>21</v>
      </c>
      <c r="C5117" t="s">
        <v>176</v>
      </c>
      <c r="D5117" t="s">
        <v>303</v>
      </c>
      <c r="E5117" t="s">
        <v>302</v>
      </c>
      <c r="F5117" t="s">
        <v>301</v>
      </c>
      <c r="H5117" t="s">
        <v>383</v>
      </c>
      <c r="I5117">
        <v>1000</v>
      </c>
      <c r="K5117" t="s">
        <v>426</v>
      </c>
      <c r="L5117" t="s">
        <v>306</v>
      </c>
      <c r="M5117" t="s">
        <v>380</v>
      </c>
      <c r="N5117" t="str">
        <f>_xlfn.IFNA(INDEX('[1]Unit _Table'!B:B, MATCH(H5117, '[1]Unit _Table'!$A$1:$A$1000)), "")</f>
        <v>fahrenheit</v>
      </c>
      <c r="O5117" t="s">
        <v>8</v>
      </c>
      <c r="S5117" t="b">
        <v>1</v>
      </c>
    </row>
    <row r="5118" spans="1:19">
      <c r="A5118" s="1">
        <v>5116</v>
      </c>
      <c r="B5118" t="s">
        <v>21</v>
      </c>
      <c r="C5118" t="s">
        <v>177</v>
      </c>
      <c r="D5118" t="s">
        <v>303</v>
      </c>
      <c r="E5118" t="s">
        <v>302</v>
      </c>
      <c r="F5118" t="s">
        <v>301</v>
      </c>
      <c r="I5118">
        <v>1000</v>
      </c>
      <c r="K5118" t="s">
        <v>448</v>
      </c>
      <c r="L5118" t="s">
        <v>306</v>
      </c>
      <c r="M5118" t="s">
        <v>380</v>
      </c>
      <c r="N5118" t="str">
        <f>_xlfn.IFNA(INDEX('[1]Unit _Table'!B:B, MATCH(H5118, '[1]Unit _Table'!A834:A1833)), "")</f>
        <v/>
      </c>
      <c r="O5118" t="s">
        <v>8</v>
      </c>
      <c r="S5118" t="b">
        <v>1</v>
      </c>
    </row>
    <row r="5119" spans="1:19">
      <c r="A5119" s="1">
        <v>5117</v>
      </c>
      <c r="B5119" t="s">
        <v>21</v>
      </c>
      <c r="C5119" t="s">
        <v>178</v>
      </c>
      <c r="D5119" t="s">
        <v>303</v>
      </c>
      <c r="E5119" t="s">
        <v>302</v>
      </c>
      <c r="F5119" t="s">
        <v>301</v>
      </c>
      <c r="I5119">
        <v>1000</v>
      </c>
      <c r="K5119" t="s">
        <v>427</v>
      </c>
      <c r="L5119" t="s">
        <v>423</v>
      </c>
      <c r="M5119" t="s">
        <v>380</v>
      </c>
      <c r="N5119" t="str">
        <f>_xlfn.IFNA(INDEX('[1]Unit _Table'!B:B, MATCH(H5119, '[1]Unit _Table'!A933:A1932)), "")</f>
        <v/>
      </c>
      <c r="O5119" t="s">
        <v>8</v>
      </c>
      <c r="S5119" t="b">
        <v>1</v>
      </c>
    </row>
    <row r="5120" spans="1:19">
      <c r="A5120" s="1">
        <v>5118</v>
      </c>
      <c r="B5120" t="s">
        <v>21</v>
      </c>
      <c r="C5120" t="s">
        <v>179</v>
      </c>
      <c r="D5120" t="s">
        <v>303</v>
      </c>
      <c r="E5120" t="s">
        <v>302</v>
      </c>
      <c r="F5120" t="s">
        <v>301</v>
      </c>
      <c r="H5120" t="s">
        <v>383</v>
      </c>
      <c r="I5120">
        <v>1000</v>
      </c>
      <c r="K5120" t="s">
        <v>425</v>
      </c>
      <c r="L5120" t="s">
        <v>423</v>
      </c>
      <c r="M5120" t="s">
        <v>380</v>
      </c>
      <c r="N5120" t="str">
        <f>_xlfn.IFNA(INDEX('[1]Unit _Table'!B:B, MATCH(H5120, '[1]Unit _Table'!$A$1:$A$1000)), "")</f>
        <v>fahrenheit</v>
      </c>
      <c r="O5120" t="s">
        <v>8</v>
      </c>
      <c r="S5120" t="b">
        <v>1</v>
      </c>
    </row>
    <row r="5121" spans="1:19">
      <c r="A5121" s="1">
        <v>5119</v>
      </c>
      <c r="B5121" t="s">
        <v>21</v>
      </c>
      <c r="C5121" t="s">
        <v>180</v>
      </c>
      <c r="D5121" t="s">
        <v>303</v>
      </c>
      <c r="E5121" t="s">
        <v>302</v>
      </c>
      <c r="F5121" t="s">
        <v>301</v>
      </c>
      <c r="H5121" t="s">
        <v>383</v>
      </c>
      <c r="I5121">
        <v>1000</v>
      </c>
      <c r="K5121" t="s">
        <v>424</v>
      </c>
      <c r="L5121" t="s">
        <v>423</v>
      </c>
      <c r="M5121" t="s">
        <v>380</v>
      </c>
      <c r="N5121" t="str">
        <f>_xlfn.IFNA(INDEX('[1]Unit _Table'!B:B, MATCH(H5121, '[1]Unit _Table'!$A$1:$A$1000)), "")</f>
        <v>fahrenheit</v>
      </c>
      <c r="O5121" t="s">
        <v>8</v>
      </c>
      <c r="S5121" t="b">
        <v>0</v>
      </c>
    </row>
    <row r="5122" spans="1:19">
      <c r="A5122" s="1">
        <v>5120</v>
      </c>
      <c r="B5122" t="s">
        <v>21</v>
      </c>
      <c r="C5122" t="s">
        <v>181</v>
      </c>
      <c r="D5122" t="s">
        <v>303</v>
      </c>
      <c r="F5122" t="s">
        <v>301</v>
      </c>
      <c r="I5122" t="e">
        <f>IF(Table13[[#This Row],[Measurement_Kind]]="number", 1000, IF(Table13[[#This Row],[Measurement_Kind]]=OR("boolean", "str"), 1, "N/A"))</f>
        <v>#VALUE!</v>
      </c>
      <c r="N5122" t="str">
        <f>_xlfn.IFNA(INDEX('[1]Unit _Table'!B:B, MATCH(H5122, '[1]Unit _Table'!A:A)), "")</f>
        <v/>
      </c>
      <c r="O5122" t="s">
        <v>8</v>
      </c>
      <c r="S5122" t="b">
        <v>0</v>
      </c>
    </row>
    <row r="5123" spans="1:19">
      <c r="A5123" s="1">
        <v>5121</v>
      </c>
      <c r="B5123" t="s">
        <v>21</v>
      </c>
      <c r="C5123" t="s">
        <v>182</v>
      </c>
      <c r="D5123" t="s">
        <v>303</v>
      </c>
      <c r="F5123" t="s">
        <v>301</v>
      </c>
      <c r="I5123" t="e">
        <f>IF(Table13[[#This Row],[Measurement_Kind]]="number", 1000, IF(Table13[[#This Row],[Measurement_Kind]]=OR("boolean", "str"), 1, "N/A"))</f>
        <v>#VALUE!</v>
      </c>
      <c r="N5123" t="str">
        <f>_xlfn.IFNA(INDEX('[1]Unit _Table'!B:B, MATCH(H5123, '[1]Unit _Table'!A:A)), "")</f>
        <v/>
      </c>
      <c r="O5123" t="s">
        <v>8</v>
      </c>
      <c r="S5123" t="b">
        <v>0</v>
      </c>
    </row>
    <row r="5124" spans="1:19">
      <c r="A5124" s="1">
        <v>5122</v>
      </c>
      <c r="B5124" t="s">
        <v>21</v>
      </c>
      <c r="C5124" t="s">
        <v>280</v>
      </c>
      <c r="D5124" t="s">
        <v>303</v>
      </c>
      <c r="E5124" t="s">
        <v>302</v>
      </c>
      <c r="F5124" t="s">
        <v>301</v>
      </c>
      <c r="I5124">
        <v>1000</v>
      </c>
      <c r="K5124" t="s">
        <v>422</v>
      </c>
      <c r="L5124" t="s">
        <v>306</v>
      </c>
      <c r="M5124" t="s">
        <v>380</v>
      </c>
      <c r="N5124" t="str">
        <f>_xlfn.IFNA(INDEX('[1]Unit _Table'!B:B, MATCH(H5124, '[1]Unit _Table'!A1588:A2587)), "")</f>
        <v/>
      </c>
      <c r="O5124" t="s">
        <v>8</v>
      </c>
      <c r="S5124" t="b">
        <v>0</v>
      </c>
    </row>
    <row r="5125" spans="1:19">
      <c r="A5125" s="1">
        <v>5123</v>
      </c>
      <c r="B5125" t="s">
        <v>21</v>
      </c>
      <c r="C5125" t="s">
        <v>183</v>
      </c>
      <c r="D5125" t="s">
        <v>303</v>
      </c>
      <c r="E5125" t="s">
        <v>302</v>
      </c>
      <c r="F5125" t="s">
        <v>301</v>
      </c>
      <c r="I5125">
        <v>1000</v>
      </c>
      <c r="K5125" t="s">
        <v>421</v>
      </c>
      <c r="L5125" t="s">
        <v>306</v>
      </c>
      <c r="M5125" t="s">
        <v>305</v>
      </c>
      <c r="N5125" t="str">
        <f>_xlfn.IFNA(INDEX('[1]Unit _Table'!B:B, MATCH(H5125, '[1]Unit _Table'!A1670:A2669)), "")</f>
        <v/>
      </c>
      <c r="O5125" t="s">
        <v>8</v>
      </c>
      <c r="S5125" t="b">
        <v>0</v>
      </c>
    </row>
    <row r="5126" spans="1:19">
      <c r="A5126" s="1">
        <v>5124</v>
      </c>
      <c r="B5126" t="s">
        <v>21</v>
      </c>
      <c r="C5126" t="s">
        <v>184</v>
      </c>
      <c r="D5126" t="s">
        <v>303</v>
      </c>
      <c r="E5126" t="s">
        <v>302</v>
      </c>
      <c r="F5126" t="s">
        <v>301</v>
      </c>
      <c r="I5126">
        <v>1000</v>
      </c>
      <c r="K5126" t="s">
        <v>421</v>
      </c>
      <c r="L5126" t="s">
        <v>306</v>
      </c>
      <c r="M5126" t="s">
        <v>305</v>
      </c>
      <c r="N5126" t="str">
        <f>_xlfn.IFNA(INDEX('[1]Unit _Table'!B:B, MATCH(H5126, '[1]Unit _Table'!A1722:A2721)), "")</f>
        <v/>
      </c>
      <c r="O5126" t="s">
        <v>8</v>
      </c>
      <c r="S5126" t="b">
        <v>0</v>
      </c>
    </row>
    <row r="5127" spans="1:19">
      <c r="A5127" s="1">
        <v>5125</v>
      </c>
      <c r="B5127" t="s">
        <v>21</v>
      </c>
      <c r="C5127" t="s">
        <v>185</v>
      </c>
      <c r="D5127" t="s">
        <v>303</v>
      </c>
      <c r="E5127" t="s">
        <v>302</v>
      </c>
      <c r="F5127" t="s">
        <v>301</v>
      </c>
      <c r="I5127">
        <v>1000</v>
      </c>
      <c r="K5127" t="s">
        <v>307</v>
      </c>
      <c r="L5127" t="s">
        <v>299</v>
      </c>
      <c r="M5127" t="s">
        <v>305</v>
      </c>
      <c r="N5127" t="str">
        <f>_xlfn.IFNA(INDEX('[1]Unit _Table'!B:B, MATCH(H5127, '[1]Unit _Table'!A2088:A3087)), "")</f>
        <v/>
      </c>
      <c r="O5127" t="s">
        <v>8</v>
      </c>
      <c r="S5127" t="b">
        <v>0</v>
      </c>
    </row>
    <row r="5128" spans="1:19">
      <c r="A5128" s="1">
        <v>5126</v>
      </c>
      <c r="B5128" t="s">
        <v>21</v>
      </c>
      <c r="C5128" t="s">
        <v>186</v>
      </c>
      <c r="D5128" t="s">
        <v>303</v>
      </c>
      <c r="E5128" t="s">
        <v>302</v>
      </c>
      <c r="F5128" t="s">
        <v>301</v>
      </c>
      <c r="H5128" t="s">
        <v>383</v>
      </c>
      <c r="I5128">
        <v>1000</v>
      </c>
      <c r="K5128" t="s">
        <v>418</v>
      </c>
      <c r="L5128" t="s">
        <v>306</v>
      </c>
      <c r="M5128" t="s">
        <v>380</v>
      </c>
      <c r="N5128" t="str">
        <f>_xlfn.IFNA(INDEX('[1]Unit _Table'!B:B, MATCH(H5128, '[1]Unit _Table'!$A$1:$A$1000)), "")</f>
        <v>fahrenheit</v>
      </c>
      <c r="O5128" t="s">
        <v>8</v>
      </c>
      <c r="S5128" t="b">
        <v>1</v>
      </c>
    </row>
    <row r="5129" spans="1:19">
      <c r="A5129" s="1">
        <v>5127</v>
      </c>
      <c r="B5129" t="s">
        <v>21</v>
      </c>
      <c r="C5129" t="s">
        <v>187</v>
      </c>
      <c r="D5129" t="s">
        <v>303</v>
      </c>
      <c r="E5129" t="s">
        <v>302</v>
      </c>
      <c r="F5129" t="s">
        <v>301</v>
      </c>
      <c r="I5129">
        <v>1000</v>
      </c>
      <c r="K5129" t="s">
        <v>379</v>
      </c>
      <c r="L5129" t="s">
        <v>306</v>
      </c>
      <c r="M5129" t="s">
        <v>305</v>
      </c>
      <c r="N5129" t="str">
        <f>_xlfn.IFNA(INDEX('[1]Unit _Table'!B:B, MATCH(H5129, '[1]Unit _Table'!A2610:A3609)), "")</f>
        <v/>
      </c>
      <c r="O5129" t="s">
        <v>8</v>
      </c>
      <c r="S5129" t="b">
        <v>0</v>
      </c>
    </row>
    <row r="5130" spans="1:19">
      <c r="A5130" s="1">
        <v>5128</v>
      </c>
      <c r="B5130" t="s">
        <v>21</v>
      </c>
      <c r="C5130" t="s">
        <v>188</v>
      </c>
      <c r="D5130" t="s">
        <v>303</v>
      </c>
      <c r="F5130" t="s">
        <v>301</v>
      </c>
      <c r="I5130" t="e">
        <f>IF(Table13[[#This Row],[Measurement_Kind]]="number", 1000, IF(Table13[[#This Row],[Measurement_Kind]]=OR("boolean", "str"), 1, "N/A"))</f>
        <v>#VALUE!</v>
      </c>
      <c r="N5130" t="str">
        <f>_xlfn.IFNA(INDEX('[1]Unit _Table'!B:B, MATCH(H5130, '[1]Unit _Table'!A:A)), "")</f>
        <v/>
      </c>
      <c r="O5130" t="s">
        <v>8</v>
      </c>
      <c r="S5130" t="b">
        <v>0</v>
      </c>
    </row>
    <row r="5131" spans="1:19">
      <c r="A5131" s="1">
        <v>5129</v>
      </c>
      <c r="B5131" t="s">
        <v>21</v>
      </c>
      <c r="C5131" t="s">
        <v>131</v>
      </c>
      <c r="D5131" t="s">
        <v>303</v>
      </c>
      <c r="E5131" t="s">
        <v>302</v>
      </c>
      <c r="F5131" t="s">
        <v>301</v>
      </c>
      <c r="I5131">
        <v>1000</v>
      </c>
      <c r="K5131" t="s">
        <v>417</v>
      </c>
      <c r="L5131" t="s">
        <v>306</v>
      </c>
      <c r="M5131" t="s">
        <v>380</v>
      </c>
      <c r="N5131" t="str">
        <f>_xlfn.IFNA(INDEX('[1]Unit _Table'!B:B, MATCH(H5131, '[1]Unit _Table'!A1950:A2949)), "")</f>
        <v/>
      </c>
      <c r="O5131" t="s">
        <v>8</v>
      </c>
      <c r="S5131" t="b">
        <v>0</v>
      </c>
    </row>
    <row r="5132" spans="1:19">
      <c r="A5132" s="1">
        <v>5130</v>
      </c>
      <c r="B5132" t="s">
        <v>21</v>
      </c>
      <c r="C5132" t="s">
        <v>189</v>
      </c>
      <c r="D5132" t="s">
        <v>303</v>
      </c>
      <c r="E5132" t="s">
        <v>302</v>
      </c>
      <c r="F5132" t="s">
        <v>301</v>
      </c>
      <c r="I5132">
        <v>1000</v>
      </c>
      <c r="K5132" t="s">
        <v>416</v>
      </c>
      <c r="L5132" t="s">
        <v>306</v>
      </c>
      <c r="M5132" t="s">
        <v>380</v>
      </c>
      <c r="N5132" t="str">
        <f>_xlfn.IFNA(INDEX('[1]Unit _Table'!B:B, MATCH(H5132, '[1]Unit _Table'!A2001:A3000)), "")</f>
        <v/>
      </c>
      <c r="O5132" t="s">
        <v>8</v>
      </c>
      <c r="S5132" t="b">
        <v>0</v>
      </c>
    </row>
    <row r="5133" spans="1:19">
      <c r="A5133" s="1">
        <v>5131</v>
      </c>
      <c r="B5133" t="s">
        <v>21</v>
      </c>
      <c r="C5133" t="s">
        <v>132</v>
      </c>
      <c r="D5133" t="s">
        <v>303</v>
      </c>
      <c r="E5133" t="s">
        <v>302</v>
      </c>
      <c r="F5133" t="s">
        <v>301</v>
      </c>
      <c r="I5133">
        <v>1000</v>
      </c>
      <c r="K5133" t="s">
        <v>378</v>
      </c>
      <c r="L5133" t="s">
        <v>306</v>
      </c>
      <c r="M5133" t="s">
        <v>305</v>
      </c>
      <c r="N5133" t="str">
        <f>_xlfn.IFNA(INDEX('[1]Unit _Table'!B:B, MATCH(H5133, '[1]Unit _Table'!A2920:A3919)), "")</f>
        <v/>
      </c>
      <c r="O5133" t="s">
        <v>8</v>
      </c>
      <c r="S5133" t="b">
        <v>0</v>
      </c>
    </row>
    <row r="5134" spans="1:19">
      <c r="A5134" s="1">
        <v>5132</v>
      </c>
      <c r="B5134" t="s">
        <v>21</v>
      </c>
      <c r="C5134" t="s">
        <v>190</v>
      </c>
      <c r="D5134" t="s">
        <v>303</v>
      </c>
      <c r="F5134" t="s">
        <v>301</v>
      </c>
      <c r="I5134" t="e">
        <f>IF(Table13[[#This Row],[Measurement_Kind]]="number", 1000, IF(Table13[[#This Row],[Measurement_Kind]]=OR("boolean", "str"), 1, "N/A"))</f>
        <v>#VALUE!</v>
      </c>
      <c r="N5134" t="str">
        <f>_xlfn.IFNA(INDEX('[1]Unit _Table'!B:B, MATCH(H5134, '[1]Unit _Table'!A:A)), "")</f>
        <v/>
      </c>
      <c r="O5134" t="s">
        <v>8</v>
      </c>
      <c r="S5134" t="b">
        <v>0</v>
      </c>
    </row>
    <row r="5135" spans="1:19">
      <c r="A5135" s="1">
        <v>5133</v>
      </c>
      <c r="B5135" t="s">
        <v>21</v>
      </c>
      <c r="C5135" t="s">
        <v>191</v>
      </c>
      <c r="D5135" t="s">
        <v>303</v>
      </c>
      <c r="F5135" t="s">
        <v>301</v>
      </c>
      <c r="I5135" t="e">
        <f>IF(Table13[[#This Row],[Measurement_Kind]]="number", 1000, IF(Table13[[#This Row],[Measurement_Kind]]=OR("boolean", "str"), 1, "N/A"))</f>
        <v>#VALUE!</v>
      </c>
      <c r="N5135" t="str">
        <f>_xlfn.IFNA(INDEX('[1]Unit _Table'!B:B, MATCH(H5135, '[1]Unit _Table'!A:A)), "")</f>
        <v/>
      </c>
      <c r="O5135" t="s">
        <v>8</v>
      </c>
      <c r="S5135" t="b">
        <v>0</v>
      </c>
    </row>
    <row r="5136" spans="1:19">
      <c r="A5136" s="1">
        <v>5134</v>
      </c>
      <c r="B5136" t="s">
        <v>21</v>
      </c>
      <c r="C5136" t="s">
        <v>192</v>
      </c>
      <c r="D5136" t="s">
        <v>303</v>
      </c>
      <c r="E5136" t="s">
        <v>302</v>
      </c>
      <c r="F5136" t="s">
        <v>301</v>
      </c>
      <c r="I5136">
        <v>1000</v>
      </c>
      <c r="K5136" t="s">
        <v>416</v>
      </c>
      <c r="L5136" t="s">
        <v>306</v>
      </c>
      <c r="M5136" t="s">
        <v>380</v>
      </c>
      <c r="N5136" t="str">
        <f>_xlfn.IFNA(INDEX('[1]Unit _Table'!B:B, MATCH(H5136, '[1]Unit _Table'!A2054:A3053)), "")</f>
        <v/>
      </c>
      <c r="O5136" t="s">
        <v>8</v>
      </c>
      <c r="S5136" t="b">
        <v>0</v>
      </c>
    </row>
    <row r="5137" spans="1:19">
      <c r="A5137" s="1">
        <v>5135</v>
      </c>
      <c r="B5137" t="s">
        <v>21</v>
      </c>
      <c r="C5137" t="s">
        <v>193</v>
      </c>
      <c r="D5137" t="s">
        <v>303</v>
      </c>
      <c r="F5137" t="s">
        <v>301</v>
      </c>
      <c r="I5137" t="e">
        <f>IF(Table13[[#This Row],[Measurement_Kind]]="number", 1000, IF(Table13[[#This Row],[Measurement_Kind]]=OR("boolean", "str"), 1, "N/A"))</f>
        <v>#VALUE!</v>
      </c>
      <c r="N5137" t="str">
        <f>_xlfn.IFNA(INDEX('[1]Unit _Table'!B:B, MATCH(H5137, '[1]Unit _Table'!A:A)), "")</f>
        <v/>
      </c>
      <c r="O5137" t="s">
        <v>8</v>
      </c>
      <c r="S5137" t="b">
        <v>0</v>
      </c>
    </row>
    <row r="5138" spans="1:19">
      <c r="A5138" s="1">
        <v>5136</v>
      </c>
      <c r="B5138" t="s">
        <v>21</v>
      </c>
      <c r="C5138" t="s">
        <v>194</v>
      </c>
      <c r="D5138" t="s">
        <v>303</v>
      </c>
      <c r="F5138" t="s">
        <v>301</v>
      </c>
      <c r="I5138" t="e">
        <f>IF(Table13[[#This Row],[Measurement_Kind]]="number", 1000, IF(Table13[[#This Row],[Measurement_Kind]]=OR("boolean", "str"), 1, "N/A"))</f>
        <v>#VALUE!</v>
      </c>
      <c r="N5138" t="str">
        <f>_xlfn.IFNA(INDEX('[1]Unit _Table'!B:B, MATCH(H5138, '[1]Unit _Table'!A:A)), "")</f>
        <v/>
      </c>
      <c r="O5138" t="s">
        <v>8</v>
      </c>
      <c r="S5138" t="b">
        <v>0</v>
      </c>
    </row>
    <row r="5139" spans="1:19">
      <c r="A5139" s="1">
        <v>5137</v>
      </c>
      <c r="B5139" t="s">
        <v>21</v>
      </c>
      <c r="C5139" t="s">
        <v>195</v>
      </c>
      <c r="D5139" t="s">
        <v>303</v>
      </c>
      <c r="F5139" t="s">
        <v>301</v>
      </c>
      <c r="I5139" t="e">
        <f>IF(Table13[[#This Row],[Measurement_Kind]]="number", 1000, IF(Table13[[#This Row],[Measurement_Kind]]=OR("boolean", "str"), 1, "N/A"))</f>
        <v>#VALUE!</v>
      </c>
      <c r="N5139" t="str">
        <f>_xlfn.IFNA(INDEX('[1]Unit _Table'!B:B, MATCH(H5139, '[1]Unit _Table'!A:A)), "")</f>
        <v/>
      </c>
      <c r="O5139" t="s">
        <v>8</v>
      </c>
      <c r="S5139" t="b">
        <v>0</v>
      </c>
    </row>
    <row r="5140" spans="1:19">
      <c r="A5140" s="1">
        <v>5138</v>
      </c>
      <c r="B5140" t="s">
        <v>21</v>
      </c>
      <c r="C5140" t="s">
        <v>196</v>
      </c>
      <c r="D5140" t="s">
        <v>303</v>
      </c>
      <c r="F5140" t="s">
        <v>301</v>
      </c>
      <c r="I5140" t="e">
        <f>IF(Table13[[#This Row],[Measurement_Kind]]="number", 1000, IF(Table13[[#This Row],[Measurement_Kind]]=OR("boolean", "str"), 1, "N/A"))</f>
        <v>#VALUE!</v>
      </c>
      <c r="N5140" t="str">
        <f>_xlfn.IFNA(INDEX('[1]Unit _Table'!B:B, MATCH(H5140, '[1]Unit _Table'!A:A)), "")</f>
        <v/>
      </c>
      <c r="O5140" t="s">
        <v>8</v>
      </c>
      <c r="S5140" t="b">
        <v>0</v>
      </c>
    </row>
    <row r="5141" spans="1:19">
      <c r="A5141" s="1">
        <v>5139</v>
      </c>
      <c r="B5141" t="s">
        <v>21</v>
      </c>
      <c r="C5141" t="s">
        <v>281</v>
      </c>
      <c r="D5141" t="s">
        <v>303</v>
      </c>
      <c r="E5141" t="s">
        <v>302</v>
      </c>
      <c r="F5141" t="s">
        <v>301</v>
      </c>
      <c r="H5141" t="s">
        <v>383</v>
      </c>
      <c r="I5141">
        <v>1000</v>
      </c>
      <c r="K5141" t="s">
        <v>415</v>
      </c>
      <c r="L5141" t="s">
        <v>306</v>
      </c>
      <c r="M5141" t="s">
        <v>380</v>
      </c>
      <c r="N5141" t="str">
        <f>_xlfn.IFNA(INDEX('[1]Unit _Table'!B:B, MATCH(H5141, '[1]Unit _Table'!$A$1:$A$1000)), "")</f>
        <v>fahrenheit</v>
      </c>
      <c r="O5141" t="s">
        <v>8</v>
      </c>
      <c r="S5141" t="b">
        <v>0</v>
      </c>
    </row>
    <row r="5142" spans="1:19">
      <c r="A5142" s="1">
        <v>5140</v>
      </c>
      <c r="B5142" t="s">
        <v>21</v>
      </c>
      <c r="C5142" t="s">
        <v>197</v>
      </c>
      <c r="D5142" t="s">
        <v>303</v>
      </c>
      <c r="E5142" t="s">
        <v>302</v>
      </c>
      <c r="F5142" t="s">
        <v>301</v>
      </c>
      <c r="I5142">
        <v>1</v>
      </c>
      <c r="K5142" t="s">
        <v>414</v>
      </c>
      <c r="L5142" t="s">
        <v>299</v>
      </c>
      <c r="M5142" t="s">
        <v>298</v>
      </c>
      <c r="N5142" t="str">
        <f>_xlfn.IFNA(INDEX('[1]Unit _Table'!B:B, MATCH(H5142, '[1]Unit _Table'!A2177:A3176)), "")</f>
        <v/>
      </c>
      <c r="O5142" t="s">
        <v>8</v>
      </c>
      <c r="S5142" t="b">
        <v>0</v>
      </c>
    </row>
    <row r="5143" spans="1:19">
      <c r="A5143" s="1">
        <v>5141</v>
      </c>
      <c r="B5143" t="s">
        <v>21</v>
      </c>
      <c r="C5143" t="s">
        <v>198</v>
      </c>
      <c r="D5143" t="s">
        <v>303</v>
      </c>
      <c r="E5143" t="s">
        <v>302</v>
      </c>
      <c r="F5143" t="s">
        <v>301</v>
      </c>
      <c r="I5143">
        <v>1</v>
      </c>
      <c r="K5143" t="s">
        <v>413</v>
      </c>
      <c r="L5143" t="s">
        <v>299</v>
      </c>
      <c r="M5143" t="s">
        <v>298</v>
      </c>
      <c r="N5143" t="str">
        <f>_xlfn.IFNA(INDEX('[1]Unit _Table'!B:B, MATCH(H5143, '[1]Unit _Table'!A2191:A3190)), "")</f>
        <v/>
      </c>
      <c r="O5143" t="s">
        <v>8</v>
      </c>
      <c r="S5143" t="b">
        <v>0</v>
      </c>
    </row>
    <row r="5144" spans="1:19">
      <c r="A5144" s="1">
        <v>5142</v>
      </c>
      <c r="B5144" t="s">
        <v>21</v>
      </c>
      <c r="C5144" t="s">
        <v>199</v>
      </c>
      <c r="D5144" t="s">
        <v>303</v>
      </c>
      <c r="F5144" t="s">
        <v>301</v>
      </c>
      <c r="I5144">
        <v>1</v>
      </c>
      <c r="N5144" t="str">
        <f>_xlfn.IFNA(INDEX('[1]Unit _Table'!B:B, MATCH(H5144, '[1]Unit _Table'!A:A)), "")</f>
        <v/>
      </c>
      <c r="O5144" t="s">
        <v>8</v>
      </c>
      <c r="S5144" t="b">
        <v>0</v>
      </c>
    </row>
    <row r="5145" spans="1:19">
      <c r="A5145" s="1">
        <v>5143</v>
      </c>
      <c r="B5145" t="s">
        <v>21</v>
      </c>
      <c r="C5145" t="s">
        <v>25</v>
      </c>
      <c r="D5145" t="s">
        <v>303</v>
      </c>
      <c r="F5145" t="s">
        <v>301</v>
      </c>
      <c r="I5145">
        <v>1</v>
      </c>
      <c r="N5145" t="str">
        <f>_xlfn.IFNA(INDEX('[1]Unit _Table'!B:B, MATCH(H5145, '[1]Unit _Table'!A:A)), "")</f>
        <v/>
      </c>
      <c r="O5145" t="s">
        <v>8</v>
      </c>
      <c r="S5145" t="b">
        <v>0</v>
      </c>
    </row>
    <row r="5146" spans="1:19">
      <c r="A5146" s="1">
        <v>5144</v>
      </c>
      <c r="B5146" t="s">
        <v>21</v>
      </c>
      <c r="C5146" t="s">
        <v>200</v>
      </c>
      <c r="D5146" t="s">
        <v>303</v>
      </c>
      <c r="E5146" t="s">
        <v>302</v>
      </c>
      <c r="F5146" t="s">
        <v>301</v>
      </c>
      <c r="I5146">
        <v>1</v>
      </c>
      <c r="K5146" t="s">
        <v>304</v>
      </c>
      <c r="L5146" t="s">
        <v>299</v>
      </c>
      <c r="M5146" t="s">
        <v>298</v>
      </c>
      <c r="N5146" t="str">
        <f>_xlfn.IFNA(INDEX('[1]Unit _Table'!B:B, MATCH(H5146, '[1]Unit _Table'!A4112:A5111)), "")</f>
        <v/>
      </c>
      <c r="O5146" t="s">
        <v>8</v>
      </c>
      <c r="S5146" t="b">
        <v>1</v>
      </c>
    </row>
    <row r="5147" spans="1:19">
      <c r="A5147" s="1">
        <v>5145</v>
      </c>
      <c r="B5147" t="s">
        <v>21</v>
      </c>
      <c r="C5147" t="s">
        <v>201</v>
      </c>
      <c r="D5147" t="s">
        <v>303</v>
      </c>
      <c r="E5147" t="s">
        <v>302</v>
      </c>
      <c r="F5147" t="s">
        <v>301</v>
      </c>
      <c r="I5147">
        <v>1</v>
      </c>
      <c r="K5147" t="s">
        <v>300</v>
      </c>
      <c r="L5147" t="s">
        <v>299</v>
      </c>
      <c r="M5147" t="s">
        <v>298</v>
      </c>
      <c r="N5147" t="str">
        <f>_xlfn.IFNA(INDEX('[1]Unit _Table'!B:B, MATCH(H5147, '[1]Unit _Table'!A5194:A6193)), "")</f>
        <v/>
      </c>
      <c r="O5147" t="s">
        <v>8</v>
      </c>
      <c r="S5147" t="b">
        <v>1</v>
      </c>
    </row>
    <row r="5148" spans="1:19">
      <c r="A5148" s="1">
        <v>5146</v>
      </c>
      <c r="B5148" t="s">
        <v>21</v>
      </c>
      <c r="C5148" t="s">
        <v>202</v>
      </c>
      <c r="D5148" t="s">
        <v>303</v>
      </c>
      <c r="E5148" t="s">
        <v>302</v>
      </c>
      <c r="F5148" t="s">
        <v>301</v>
      </c>
      <c r="H5148" t="s">
        <v>383</v>
      </c>
      <c r="I5148">
        <v>1000</v>
      </c>
      <c r="K5148" t="s">
        <v>386</v>
      </c>
      <c r="L5148" t="s">
        <v>306</v>
      </c>
      <c r="M5148" t="s">
        <v>380</v>
      </c>
      <c r="N5148" t="str">
        <f>_xlfn.IFNA(INDEX('[1]Unit _Table'!B:B, MATCH(H5148, '[1]Unit _Table'!$A$1:$A$1000)), "")</f>
        <v>fahrenheit</v>
      </c>
      <c r="O5148" t="s">
        <v>8</v>
      </c>
      <c r="S5148" t="b">
        <v>0</v>
      </c>
    </row>
    <row r="5149" spans="1:19">
      <c r="A5149" s="1">
        <v>5147</v>
      </c>
      <c r="B5149" t="s">
        <v>21</v>
      </c>
      <c r="C5149" t="s">
        <v>203</v>
      </c>
      <c r="D5149" t="s">
        <v>303</v>
      </c>
      <c r="E5149" t="s">
        <v>302</v>
      </c>
      <c r="F5149" t="s">
        <v>301</v>
      </c>
      <c r="H5149" t="s">
        <v>383</v>
      </c>
      <c r="I5149">
        <v>1000</v>
      </c>
      <c r="K5149" t="s">
        <v>385</v>
      </c>
      <c r="L5149" t="s">
        <v>306</v>
      </c>
      <c r="M5149" t="s">
        <v>380</v>
      </c>
      <c r="N5149" t="str">
        <f>_xlfn.IFNA(INDEX('[1]Unit _Table'!B:B, MATCH(H5149, '[1]Unit _Table'!$A$1:$A$1000)), "")</f>
        <v>fahrenheit</v>
      </c>
      <c r="O5149" t="s">
        <v>8</v>
      </c>
      <c r="S5149" t="b">
        <v>0</v>
      </c>
    </row>
    <row r="5150" spans="1:19">
      <c r="A5150" s="1">
        <v>5148</v>
      </c>
      <c r="B5150" t="s">
        <v>21</v>
      </c>
      <c r="C5150" t="s">
        <v>282</v>
      </c>
      <c r="D5150" t="s">
        <v>303</v>
      </c>
      <c r="E5150" t="s">
        <v>302</v>
      </c>
      <c r="F5150" t="s">
        <v>301</v>
      </c>
      <c r="H5150" t="s">
        <v>383</v>
      </c>
      <c r="I5150">
        <v>1000</v>
      </c>
      <c r="K5150" t="s">
        <v>384</v>
      </c>
      <c r="L5150" t="s">
        <v>306</v>
      </c>
      <c r="M5150" t="s">
        <v>380</v>
      </c>
      <c r="N5150" t="str">
        <f>_xlfn.IFNA(INDEX('[1]Unit _Table'!B:B, MATCH(H5150, '[1]Unit _Table'!$A$1:$A$1000)), "")</f>
        <v>fahrenheit</v>
      </c>
      <c r="O5150" t="s">
        <v>8</v>
      </c>
      <c r="S5150" t="b">
        <v>0</v>
      </c>
    </row>
    <row r="5151" spans="1:19">
      <c r="A5151" s="1">
        <v>5149</v>
      </c>
      <c r="B5151" t="s">
        <v>21</v>
      </c>
      <c r="C5151" t="s">
        <v>147</v>
      </c>
      <c r="D5151" t="s">
        <v>303</v>
      </c>
      <c r="E5151" t="s">
        <v>302</v>
      </c>
      <c r="F5151" t="s">
        <v>301</v>
      </c>
      <c r="I5151">
        <v>1000</v>
      </c>
      <c r="K5151" t="s">
        <v>307</v>
      </c>
      <c r="L5151" t="s">
        <v>376</v>
      </c>
      <c r="M5151" t="s">
        <v>305</v>
      </c>
      <c r="N5151" t="str">
        <f>_xlfn.IFNA(INDEX('[1]Unit _Table'!B:B, MATCH(H5151, '[1]Unit _Table'!A3044:A4043)), "")</f>
        <v/>
      </c>
      <c r="O5151" t="s">
        <v>8</v>
      </c>
      <c r="S5151" t="b">
        <v>0</v>
      </c>
    </row>
    <row r="5152" spans="1:19">
      <c r="A5152" s="1">
        <v>5150</v>
      </c>
      <c r="B5152" t="s">
        <v>21</v>
      </c>
      <c r="C5152" t="s">
        <v>204</v>
      </c>
      <c r="D5152" t="s">
        <v>303</v>
      </c>
      <c r="E5152" t="s">
        <v>302</v>
      </c>
      <c r="F5152" t="s">
        <v>301</v>
      </c>
      <c r="H5152" t="s">
        <v>383</v>
      </c>
      <c r="I5152">
        <v>1000</v>
      </c>
      <c r="K5152" t="s">
        <v>382</v>
      </c>
      <c r="L5152" t="s">
        <v>306</v>
      </c>
      <c r="M5152" t="s">
        <v>380</v>
      </c>
      <c r="N5152" t="str">
        <f>_xlfn.IFNA(INDEX('[1]Unit _Table'!B:B, MATCH(H5152, '[1]Unit _Table'!$A$1:$A$1000)), "")</f>
        <v>fahrenheit</v>
      </c>
      <c r="O5152" t="s">
        <v>8</v>
      </c>
      <c r="S5152" t="b">
        <v>1</v>
      </c>
    </row>
    <row r="5153" spans="1:19">
      <c r="A5153" s="1">
        <v>5151</v>
      </c>
      <c r="B5153" t="s">
        <v>21</v>
      </c>
      <c r="C5153" t="s">
        <v>205</v>
      </c>
      <c r="D5153" t="s">
        <v>303</v>
      </c>
      <c r="E5153" t="s">
        <v>302</v>
      </c>
      <c r="F5153" t="s">
        <v>301</v>
      </c>
      <c r="I5153">
        <v>1000</v>
      </c>
      <c r="K5153" t="s">
        <v>307</v>
      </c>
      <c r="L5153" t="s">
        <v>306</v>
      </c>
      <c r="M5153" t="s">
        <v>305</v>
      </c>
      <c r="N5153" t="str">
        <f>_xlfn.IFNA(INDEX('[1]Unit _Table'!B:B, MATCH(H5153, '[1]Unit _Table'!A3146:A4145)), "")</f>
        <v/>
      </c>
      <c r="O5153" t="s">
        <v>8</v>
      </c>
      <c r="S5153" t="b">
        <v>0</v>
      </c>
    </row>
    <row r="5154" spans="1:19">
      <c r="A5154" s="1">
        <v>5152</v>
      </c>
      <c r="B5154" t="s">
        <v>105</v>
      </c>
      <c r="C5154" t="s">
        <v>206</v>
      </c>
      <c r="D5154" t="s">
        <v>303</v>
      </c>
      <c r="E5154" t="s">
        <v>302</v>
      </c>
      <c r="F5154" t="s">
        <v>301</v>
      </c>
      <c r="H5154" t="s">
        <v>383</v>
      </c>
      <c r="I5154">
        <v>1000</v>
      </c>
      <c r="K5154" t="s">
        <v>451</v>
      </c>
      <c r="L5154" t="s">
        <v>423</v>
      </c>
      <c r="M5154" t="s">
        <v>380</v>
      </c>
      <c r="N5154" t="str">
        <f>_xlfn.IFNA(INDEX('[1]Unit _Table'!B:B, MATCH(H5154, '[1]Unit _Table'!$A$1:$A$1000)), "")</f>
        <v>fahrenheit</v>
      </c>
      <c r="O5154" t="s">
        <v>8</v>
      </c>
      <c r="S5154" t="b">
        <v>1</v>
      </c>
    </row>
    <row r="5155" spans="1:19">
      <c r="A5155" s="1">
        <v>5153</v>
      </c>
      <c r="B5155" t="s">
        <v>105</v>
      </c>
      <c r="C5155" t="s">
        <v>207</v>
      </c>
      <c r="D5155" t="s">
        <v>303</v>
      </c>
      <c r="E5155" t="s">
        <v>302</v>
      </c>
      <c r="F5155" t="s">
        <v>301</v>
      </c>
      <c r="H5155" t="s">
        <v>383</v>
      </c>
      <c r="I5155">
        <v>1000</v>
      </c>
      <c r="K5155" t="s">
        <v>450</v>
      </c>
      <c r="L5155" t="s">
        <v>306</v>
      </c>
      <c r="M5155" t="s">
        <v>380</v>
      </c>
      <c r="N5155" t="str">
        <f>_xlfn.IFNA(INDEX('[1]Unit _Table'!B:B, MATCH(H5155, '[1]Unit _Table'!$A$1:$A$1000)), "")</f>
        <v>fahrenheit</v>
      </c>
      <c r="O5155" t="s">
        <v>8</v>
      </c>
      <c r="S5155" t="b">
        <v>1</v>
      </c>
    </row>
    <row r="5156" spans="1:19">
      <c r="A5156" s="1">
        <v>5154</v>
      </c>
      <c r="B5156" t="s">
        <v>105</v>
      </c>
      <c r="C5156" t="s">
        <v>219</v>
      </c>
      <c r="D5156" t="s">
        <v>303</v>
      </c>
      <c r="E5156" t="s">
        <v>302</v>
      </c>
      <c r="F5156" t="s">
        <v>301</v>
      </c>
      <c r="H5156" t="s">
        <v>383</v>
      </c>
      <c r="I5156">
        <v>1000</v>
      </c>
      <c r="K5156" t="s">
        <v>449</v>
      </c>
      <c r="L5156" t="s">
        <v>306</v>
      </c>
      <c r="M5156" t="s">
        <v>380</v>
      </c>
      <c r="N5156" t="str">
        <f>_xlfn.IFNA(INDEX('[1]Unit _Table'!B:B, MATCH(H5156, '[1]Unit _Table'!$A$1:$A$1000)), "")</f>
        <v>fahrenheit</v>
      </c>
      <c r="O5156" t="s">
        <v>8</v>
      </c>
      <c r="S5156" t="b">
        <v>0</v>
      </c>
    </row>
    <row r="5157" spans="1:19">
      <c r="A5157" s="1">
        <v>5155</v>
      </c>
      <c r="B5157" t="s">
        <v>105</v>
      </c>
      <c r="C5157" t="s">
        <v>220</v>
      </c>
      <c r="D5157" t="s">
        <v>303</v>
      </c>
      <c r="E5157" t="s">
        <v>302</v>
      </c>
      <c r="F5157" t="s">
        <v>301</v>
      </c>
      <c r="H5157" t="s">
        <v>383</v>
      </c>
      <c r="I5157">
        <v>1000</v>
      </c>
      <c r="K5157" t="s">
        <v>449</v>
      </c>
      <c r="L5157" t="s">
        <v>306</v>
      </c>
      <c r="M5157" t="s">
        <v>380</v>
      </c>
      <c r="N5157" t="str">
        <f>_xlfn.IFNA(INDEX('[1]Unit _Table'!B:B, MATCH(H5157, '[1]Unit _Table'!$A$1:$A$1000)), "")</f>
        <v>fahrenheit</v>
      </c>
      <c r="O5157" t="s">
        <v>8</v>
      </c>
      <c r="S5157" t="b">
        <v>0</v>
      </c>
    </row>
    <row r="5158" spans="1:19">
      <c r="A5158" s="1">
        <v>5156</v>
      </c>
      <c r="B5158" t="s">
        <v>105</v>
      </c>
      <c r="C5158" t="s">
        <v>209</v>
      </c>
      <c r="D5158" t="s">
        <v>303</v>
      </c>
      <c r="E5158" t="s">
        <v>302</v>
      </c>
      <c r="F5158" t="s">
        <v>301</v>
      </c>
      <c r="I5158">
        <v>1000</v>
      </c>
      <c r="K5158" t="s">
        <v>375</v>
      </c>
      <c r="L5158" t="s">
        <v>299</v>
      </c>
      <c r="M5158" t="s">
        <v>305</v>
      </c>
      <c r="N5158" t="str">
        <f>_xlfn.IFNA(INDEX('[1]Unit _Table'!B:B, MATCH(H5158, '[1]Unit _Table'!A3095:A4094)), "")</f>
        <v/>
      </c>
      <c r="O5158" t="s">
        <v>8</v>
      </c>
      <c r="S5158" t="b">
        <v>0</v>
      </c>
    </row>
    <row r="5159" spans="1:19">
      <c r="A5159" s="1">
        <v>5157</v>
      </c>
      <c r="B5159" t="s">
        <v>108</v>
      </c>
      <c r="C5159" t="s">
        <v>210</v>
      </c>
      <c r="D5159" t="s">
        <v>303</v>
      </c>
      <c r="E5159" t="s">
        <v>302</v>
      </c>
      <c r="F5159" t="s">
        <v>301</v>
      </c>
      <c r="I5159">
        <v>1000</v>
      </c>
      <c r="K5159" t="s">
        <v>381</v>
      </c>
      <c r="L5159" t="s">
        <v>306</v>
      </c>
      <c r="M5159" t="s">
        <v>380</v>
      </c>
      <c r="N5159" t="str">
        <f>_xlfn.IFNA(INDEX('[1]Unit _Table'!B:B, MATCH(H5159, '[1]Unit _Table'!A2584:A3583)), "")</f>
        <v/>
      </c>
      <c r="O5159" t="s">
        <v>8</v>
      </c>
      <c r="S5159" t="b">
        <v>1</v>
      </c>
    </row>
    <row r="5160" spans="1:19">
      <c r="A5160" s="1">
        <v>5158</v>
      </c>
      <c r="B5160" t="s">
        <v>108</v>
      </c>
      <c r="C5160" t="s">
        <v>420</v>
      </c>
      <c r="D5160" t="s">
        <v>303</v>
      </c>
      <c r="E5160" t="s">
        <v>302</v>
      </c>
      <c r="F5160" t="s">
        <v>301</v>
      </c>
      <c r="I5160">
        <v>1000</v>
      </c>
      <c r="K5160" t="s">
        <v>419</v>
      </c>
      <c r="L5160" t="s">
        <v>306</v>
      </c>
      <c r="M5160" t="s">
        <v>305</v>
      </c>
      <c r="N5160" t="str">
        <f>_xlfn.IFNA(INDEX('[1]Unit _Table'!B:B, MATCH(H5160, '[1]Unit _Table'!A1748:A2747)), "")</f>
        <v/>
      </c>
      <c r="O5160" t="s">
        <v>8</v>
      </c>
      <c r="S5160" t="b">
        <v>1</v>
      </c>
    </row>
    <row r="5161" spans="1:19">
      <c r="A5161" s="1">
        <v>5159</v>
      </c>
      <c r="B5161" t="s">
        <v>108</v>
      </c>
      <c r="C5161" t="s">
        <v>211</v>
      </c>
      <c r="D5161" t="s">
        <v>303</v>
      </c>
      <c r="E5161" t="s">
        <v>302</v>
      </c>
      <c r="F5161" t="s">
        <v>301</v>
      </c>
      <c r="I5161">
        <v>1000</v>
      </c>
      <c r="K5161" t="s">
        <v>377</v>
      </c>
      <c r="L5161" t="s">
        <v>306</v>
      </c>
      <c r="M5161" t="s">
        <v>305</v>
      </c>
      <c r="N5161" t="str">
        <f>_xlfn.IFNA(INDEX('[1]Unit _Table'!B:B, MATCH(H5161, '[1]Unit _Table'!A2975:A3974)), "")</f>
        <v/>
      </c>
      <c r="O5161" t="s">
        <v>8</v>
      </c>
      <c r="S5161" t="b">
        <v>1</v>
      </c>
    </row>
    <row r="5162" spans="1:19">
      <c r="A5162" s="1">
        <v>5160</v>
      </c>
      <c r="B5162" t="s">
        <v>31</v>
      </c>
      <c r="C5162" t="s">
        <v>32</v>
      </c>
      <c r="D5162" t="s">
        <v>303</v>
      </c>
      <c r="F5162" t="s">
        <v>308</v>
      </c>
      <c r="I5162" t="e">
        <f>IF(Table13[[#This Row],[Measurement_Kind]]="number", 1000, IF(Table13[[#This Row],[Measurement_Kind]]=OR("boolean", "str"), 1, "N/A"))</f>
        <v>#VALUE!</v>
      </c>
      <c r="N5162" t="str">
        <f>_xlfn.IFNA(INDEX('[1]Unit _Table'!B:B, MATCH(H5162, '[1]Unit _Table'!A:A)), "")</f>
        <v/>
      </c>
      <c r="O5162" t="s">
        <v>8</v>
      </c>
      <c r="S5162" t="b">
        <v>0</v>
      </c>
    </row>
    <row r="5163" spans="1:19">
      <c r="A5163" s="1">
        <v>5161</v>
      </c>
      <c r="B5163" t="s">
        <v>31</v>
      </c>
      <c r="C5163" t="s">
        <v>753</v>
      </c>
      <c r="D5163" t="s">
        <v>303</v>
      </c>
      <c r="F5163" t="s">
        <v>308</v>
      </c>
      <c r="I5163" t="e">
        <f>IF(Table13[[#This Row],[Measurement_Kind]]="number", 1000, IF(Table13[[#This Row],[Measurement_Kind]]=OR("boolean", "str"), 1, "N/A"))</f>
        <v>#VALUE!</v>
      </c>
      <c r="N5163" t="str">
        <f>_xlfn.IFNA(INDEX('[1]Unit _Table'!B:B, MATCH(H5163, '[1]Unit _Table'!A:A)), "")</f>
        <v/>
      </c>
      <c r="O5163" t="s">
        <v>8</v>
      </c>
      <c r="S5163" t="b">
        <v>0</v>
      </c>
    </row>
    <row r="5164" spans="1:19">
      <c r="A5164" s="1">
        <v>5162</v>
      </c>
      <c r="B5164" t="s">
        <v>111</v>
      </c>
      <c r="C5164" t="s">
        <v>112</v>
      </c>
      <c r="D5164" t="s">
        <v>303</v>
      </c>
      <c r="F5164" t="s">
        <v>308</v>
      </c>
      <c r="I5164" t="e">
        <f>IF(Table13[[#This Row],[Measurement_Kind]]="number", 1000, IF(Table13[[#This Row],[Measurement_Kind]]=OR("boolean", "str"), 1, "N/A"))</f>
        <v>#VALUE!</v>
      </c>
      <c r="N5164" t="str">
        <f>_xlfn.IFNA(INDEX('[1]Unit _Table'!B:B, MATCH(H5164, '[1]Unit _Table'!A:A)), "")</f>
        <v/>
      </c>
      <c r="O5164" t="s">
        <v>8</v>
      </c>
      <c r="S5164" t="b">
        <v>0</v>
      </c>
    </row>
    <row r="5165" spans="1:19">
      <c r="A5165" s="1">
        <v>5163</v>
      </c>
      <c r="B5165" t="s">
        <v>111</v>
      </c>
      <c r="C5165" t="s">
        <v>113</v>
      </c>
      <c r="D5165" t="s">
        <v>303</v>
      </c>
      <c r="F5165" t="s">
        <v>308</v>
      </c>
      <c r="I5165" t="e">
        <f>IF(Table13[[#This Row],[Measurement_Kind]]="number", 1000, IF(Table13[[#This Row],[Measurement_Kind]]=OR("boolean", "str"), 1, "N/A"))</f>
        <v>#VALUE!</v>
      </c>
      <c r="N5165" t="str">
        <f>_xlfn.IFNA(INDEX('[1]Unit _Table'!B:B, MATCH(H5165, '[1]Unit _Table'!A:A)), "")</f>
        <v/>
      </c>
      <c r="O5165" t="s">
        <v>8</v>
      </c>
      <c r="S5165" t="b">
        <v>0</v>
      </c>
    </row>
    <row r="5166" spans="1:19">
      <c r="A5166" s="1">
        <v>5164</v>
      </c>
      <c r="B5166" t="s">
        <v>33</v>
      </c>
      <c r="C5166" t="s">
        <v>213</v>
      </c>
      <c r="D5166" t="s">
        <v>303</v>
      </c>
      <c r="F5166" t="s">
        <v>308</v>
      </c>
      <c r="I5166" t="e">
        <f>IF(Table13[[#This Row],[Measurement_Kind]]="number", 1000, IF(Table13[[#This Row],[Measurement_Kind]]=OR("boolean", "str"), 1, "N/A"))</f>
        <v>#VALUE!</v>
      </c>
      <c r="L5166" t="s">
        <v>306</v>
      </c>
      <c r="M5166" t="s">
        <v>305</v>
      </c>
      <c r="N5166" t="str">
        <f>_xlfn.IFNA(INDEX('[1]Unit _Table'!B:B, MATCH(H5166, '[1]Unit _Table'!A:A)), "")</f>
        <v/>
      </c>
      <c r="O5166" t="s">
        <v>8</v>
      </c>
      <c r="S5166" t="b">
        <v>0</v>
      </c>
    </row>
    <row r="5167" spans="1:19">
      <c r="A5167" s="1">
        <v>5165</v>
      </c>
      <c r="B5167" t="s">
        <v>33</v>
      </c>
      <c r="C5167" t="s">
        <v>214</v>
      </c>
      <c r="D5167" t="s">
        <v>303</v>
      </c>
      <c r="F5167" t="s">
        <v>308</v>
      </c>
      <c r="I5167">
        <v>1</v>
      </c>
      <c r="M5167" t="s">
        <v>305</v>
      </c>
      <c r="N5167" t="str">
        <f>_xlfn.IFNA(INDEX('[1]Unit _Table'!B:B, MATCH(H5167, '[1]Unit _Table'!A:A)), "")</f>
        <v/>
      </c>
      <c r="O5167" t="s">
        <v>8</v>
      </c>
      <c r="S5167" t="b">
        <v>0</v>
      </c>
    </row>
    <row r="5168" spans="1:19">
      <c r="A5168" s="1">
        <v>5166</v>
      </c>
      <c r="B5168" t="s">
        <v>33</v>
      </c>
      <c r="C5168" t="s">
        <v>216</v>
      </c>
      <c r="D5168" t="s">
        <v>303</v>
      </c>
      <c r="F5168" t="s">
        <v>308</v>
      </c>
      <c r="I5168">
        <v>1</v>
      </c>
      <c r="M5168" t="s">
        <v>305</v>
      </c>
      <c r="N5168" t="str">
        <f>_xlfn.IFNA(INDEX('[1]Unit _Table'!B:B, MATCH(H5168, '[1]Unit _Table'!A:A)), "")</f>
        <v/>
      </c>
      <c r="O5168" t="s">
        <v>8</v>
      </c>
      <c r="S5168" t="b">
        <v>0</v>
      </c>
    </row>
    <row r="5169" spans="1:19">
      <c r="A5169" s="1">
        <v>5167</v>
      </c>
      <c r="B5169" t="s">
        <v>33</v>
      </c>
      <c r="C5169" t="s">
        <v>34</v>
      </c>
      <c r="D5169" t="s">
        <v>303</v>
      </c>
      <c r="F5169" t="s">
        <v>308</v>
      </c>
      <c r="I5169" t="e">
        <f>IF(Table13[[#This Row],[Measurement_Kind]]="number", 1000, IF(Table13[[#This Row],[Measurement_Kind]]=OR("boolean", "str"), 1, "N/A"))</f>
        <v>#VALUE!</v>
      </c>
      <c r="N5169" t="str">
        <f>_xlfn.IFNA(INDEX('[1]Unit _Table'!B:B, MATCH(H5169, '[1]Unit _Table'!A:A)), "")</f>
        <v/>
      </c>
      <c r="O5169" t="s">
        <v>8</v>
      </c>
      <c r="S5169" t="b">
        <v>0</v>
      </c>
    </row>
    <row r="5170" spans="1:19">
      <c r="A5170" s="1">
        <v>5168</v>
      </c>
      <c r="B5170" t="s">
        <v>33</v>
      </c>
      <c r="C5170" t="s">
        <v>566</v>
      </c>
      <c r="D5170" t="s">
        <v>303</v>
      </c>
      <c r="F5170" t="s">
        <v>308</v>
      </c>
      <c r="I5170">
        <v>1</v>
      </c>
      <c r="M5170" t="s">
        <v>305</v>
      </c>
      <c r="N5170" t="str">
        <f>_xlfn.IFNA(INDEX('[1]Unit _Table'!B:B, MATCH(H5170, '[1]Unit _Table'!A:A)), "")</f>
        <v/>
      </c>
      <c r="O5170" t="s">
        <v>8</v>
      </c>
      <c r="S5170" t="b">
        <v>0</v>
      </c>
    </row>
    <row r="5171" spans="1:19">
      <c r="A5171" s="1">
        <v>5169</v>
      </c>
      <c r="B5171" t="s">
        <v>33</v>
      </c>
      <c r="C5171" t="s">
        <v>217</v>
      </c>
      <c r="D5171" t="s">
        <v>303</v>
      </c>
      <c r="F5171" t="s">
        <v>308</v>
      </c>
      <c r="I5171">
        <v>1</v>
      </c>
      <c r="M5171" t="s">
        <v>305</v>
      </c>
      <c r="N5171" t="str">
        <f>_xlfn.IFNA(INDEX('[1]Unit _Table'!B:B, MATCH(H5171, '[1]Unit _Table'!A:A)), "")</f>
        <v/>
      </c>
      <c r="O5171" t="s">
        <v>8</v>
      </c>
      <c r="S5171" t="b">
        <v>0</v>
      </c>
    </row>
    <row r="5172" spans="1:19">
      <c r="A5172" s="1">
        <v>5170</v>
      </c>
      <c r="B5172" t="s">
        <v>33</v>
      </c>
      <c r="C5172" t="s">
        <v>38</v>
      </c>
      <c r="D5172" t="s">
        <v>303</v>
      </c>
      <c r="F5172" t="s">
        <v>308</v>
      </c>
      <c r="I5172" t="e">
        <f>IF(Table13[[#This Row],[Measurement_Kind]]="number", 1000, IF(Table13[[#This Row],[Measurement_Kind]]=OR("boolean", "str"), 1, "N/A"))</f>
        <v>#VALUE!</v>
      </c>
      <c r="N5172" t="str">
        <f>_xlfn.IFNA(INDEX('[1]Unit _Table'!B:B, MATCH(H5172, '[1]Unit _Table'!A:A)), "")</f>
        <v/>
      </c>
      <c r="O5172" t="s">
        <v>8</v>
      </c>
      <c r="S5172" t="b">
        <v>0</v>
      </c>
    </row>
    <row r="5173" spans="1:19">
      <c r="A5173" s="1">
        <v>5171</v>
      </c>
      <c r="B5173" t="s">
        <v>33</v>
      </c>
      <c r="C5173" t="s">
        <v>215</v>
      </c>
      <c r="D5173" t="s">
        <v>303</v>
      </c>
      <c r="F5173" t="s">
        <v>308</v>
      </c>
      <c r="I5173">
        <v>1</v>
      </c>
      <c r="M5173" t="s">
        <v>305</v>
      </c>
      <c r="N5173" t="str">
        <f>_xlfn.IFNA(INDEX('[1]Unit _Table'!B:B, MATCH(H5173, '[1]Unit _Table'!A:A)), "")</f>
        <v/>
      </c>
      <c r="O5173" t="s">
        <v>8</v>
      </c>
      <c r="S5173" t="b">
        <v>0</v>
      </c>
    </row>
    <row r="5174" spans="1:19">
      <c r="A5174" s="1">
        <v>5172</v>
      </c>
      <c r="B5174" t="s">
        <v>33</v>
      </c>
      <c r="C5174" t="s">
        <v>35</v>
      </c>
      <c r="D5174" t="s">
        <v>303</v>
      </c>
      <c r="F5174" t="s">
        <v>308</v>
      </c>
      <c r="I5174" t="e">
        <f>IF(Table13[[#This Row],[Measurement_Kind]]="number", 1000, IF(Table13[[#This Row],[Measurement_Kind]]=OR("boolean", "str"), 1, "N/A"))</f>
        <v>#VALUE!</v>
      </c>
      <c r="N5174" t="str">
        <f>_xlfn.IFNA(INDEX('[1]Unit _Table'!B:B, MATCH(H5174, '[1]Unit _Table'!A:A)), "")</f>
        <v/>
      </c>
      <c r="O5174" t="s">
        <v>8</v>
      </c>
      <c r="S5174" t="b">
        <v>0</v>
      </c>
    </row>
    <row r="5175" spans="1:19">
      <c r="A5175" s="1">
        <v>5173</v>
      </c>
      <c r="B5175" t="s">
        <v>33</v>
      </c>
      <c r="C5175" t="s">
        <v>479</v>
      </c>
      <c r="D5175" t="s">
        <v>303</v>
      </c>
      <c r="F5175" t="s">
        <v>308</v>
      </c>
      <c r="I5175" t="e">
        <f>IF(Table13[[#This Row],[Measurement_Kind]]="number", 1000, IF(Table13[[#This Row],[Measurement_Kind]]=OR("boolean", "str"), 1, "N/A"))</f>
        <v>#VALUE!</v>
      </c>
      <c r="N5175" t="str">
        <f>_xlfn.IFNA(INDEX('[1]Unit _Table'!B:B, MATCH(H5175, '[1]Unit _Table'!A:A)), "")</f>
        <v/>
      </c>
      <c r="O5175" t="s">
        <v>8</v>
      </c>
      <c r="S5175" t="b">
        <v>0</v>
      </c>
    </row>
    <row r="5176" spans="1:19">
      <c r="A5176" s="1">
        <v>5174</v>
      </c>
      <c r="B5176" t="s">
        <v>45</v>
      </c>
      <c r="C5176" t="s">
        <v>47</v>
      </c>
      <c r="D5176" t="s">
        <v>303</v>
      </c>
      <c r="F5176" t="s">
        <v>308</v>
      </c>
      <c r="I5176" t="e">
        <f>IF(Table13[[#This Row],[Measurement_Kind]]="number", 1000, IF(Table13[[#This Row],[Measurement_Kind]]=OR("boolean", "str"), 1, "N/A"))</f>
        <v>#VALUE!</v>
      </c>
      <c r="N5176" t="str">
        <f>_xlfn.IFNA(INDEX('[1]Unit _Table'!B:B, MATCH(H5176, '[1]Unit _Table'!A:A)), "")</f>
        <v/>
      </c>
      <c r="O5176" t="s">
        <v>8</v>
      </c>
      <c r="S5176" t="b">
        <v>0</v>
      </c>
    </row>
    <row r="5177" spans="1:19">
      <c r="A5177" s="1">
        <v>5175</v>
      </c>
      <c r="B5177" t="s">
        <v>45</v>
      </c>
      <c r="C5177" t="s">
        <v>48</v>
      </c>
      <c r="D5177" t="s">
        <v>303</v>
      </c>
      <c r="F5177" t="s">
        <v>308</v>
      </c>
      <c r="I5177" t="e">
        <f>IF(Table13[[#This Row],[Measurement_Kind]]="number", 1000, IF(Table13[[#This Row],[Measurement_Kind]]=OR("boolean", "str"), 1, "N/A"))</f>
        <v>#VALUE!</v>
      </c>
      <c r="N5177" t="str">
        <f>_xlfn.IFNA(INDEX('[1]Unit _Table'!B:B, MATCH(H5177, '[1]Unit _Table'!A:A)), "")</f>
        <v/>
      </c>
      <c r="O5177" t="s">
        <v>8</v>
      </c>
      <c r="S5177" t="b">
        <v>0</v>
      </c>
    </row>
    <row r="5178" spans="1:19">
      <c r="A5178" s="1">
        <v>5176</v>
      </c>
      <c r="B5178" t="s">
        <v>45</v>
      </c>
      <c r="C5178" t="s">
        <v>49</v>
      </c>
      <c r="D5178" t="s">
        <v>303</v>
      </c>
      <c r="F5178" t="s">
        <v>308</v>
      </c>
      <c r="I5178" t="e">
        <f>IF(Table13[[#This Row],[Measurement_Kind]]="number", 1000, IF(Table13[[#This Row],[Measurement_Kind]]=OR("boolean", "str"), 1, "N/A"))</f>
        <v>#VALUE!</v>
      </c>
      <c r="N5178" t="str">
        <f>_xlfn.IFNA(INDEX('[1]Unit _Table'!B:B, MATCH(H5178, '[1]Unit _Table'!A:A)), "")</f>
        <v/>
      </c>
      <c r="O5178" t="s">
        <v>8</v>
      </c>
      <c r="S5178" t="b">
        <v>0</v>
      </c>
    </row>
    <row r="5179" spans="1:19">
      <c r="A5179" s="1">
        <v>5177</v>
      </c>
      <c r="B5179" t="s">
        <v>45</v>
      </c>
      <c r="C5179" t="s">
        <v>50</v>
      </c>
      <c r="D5179" t="s">
        <v>303</v>
      </c>
      <c r="F5179" t="s">
        <v>308</v>
      </c>
      <c r="I5179" t="e">
        <f>IF(Table13[[#This Row],[Measurement_Kind]]="number", 1000, IF(Table13[[#This Row],[Measurement_Kind]]=OR("boolean", "str"), 1, "N/A"))</f>
        <v>#VALUE!</v>
      </c>
      <c r="N5179" t="str">
        <f>_xlfn.IFNA(INDEX('[1]Unit _Table'!B:B, MATCH(H5179, '[1]Unit _Table'!A:A)), "")</f>
        <v/>
      </c>
      <c r="O5179" t="s">
        <v>8</v>
      </c>
      <c r="S5179" t="b">
        <v>0</v>
      </c>
    </row>
    <row r="5180" spans="1:19">
      <c r="A5180" s="1">
        <v>5178</v>
      </c>
      <c r="B5180" t="s">
        <v>45</v>
      </c>
      <c r="C5180" t="s">
        <v>52</v>
      </c>
      <c r="D5180" t="s">
        <v>303</v>
      </c>
      <c r="F5180" t="s">
        <v>308</v>
      </c>
      <c r="I5180" t="e">
        <f>IF(Table13[[#This Row],[Measurement_Kind]]="number", 1000, IF(Table13[[#This Row],[Measurement_Kind]]=OR("boolean", "str"), 1, "N/A"))</f>
        <v>#VALUE!</v>
      </c>
      <c r="N5180" t="str">
        <f>_xlfn.IFNA(INDEX('[1]Unit _Table'!B:B, MATCH(H5180, '[1]Unit _Table'!A:A)), "")</f>
        <v/>
      </c>
      <c r="O5180" t="s">
        <v>8</v>
      </c>
      <c r="S5180" t="b">
        <v>0</v>
      </c>
    </row>
    <row r="5181" spans="1:19">
      <c r="A5181" s="1">
        <v>5179</v>
      </c>
      <c r="B5181" t="s">
        <v>45</v>
      </c>
      <c r="C5181" t="s">
        <v>53</v>
      </c>
      <c r="D5181" t="s">
        <v>303</v>
      </c>
      <c r="F5181" t="s">
        <v>308</v>
      </c>
      <c r="I5181" t="e">
        <f>IF(Table13[[#This Row],[Measurement_Kind]]="number", 1000, IF(Table13[[#This Row],[Measurement_Kind]]=OR("boolean", "str"), 1, "N/A"))</f>
        <v>#VALUE!</v>
      </c>
      <c r="N5181" t="str">
        <f>_xlfn.IFNA(INDEX('[1]Unit _Table'!B:B, MATCH(H5181, '[1]Unit _Table'!A:A)), "")</f>
        <v/>
      </c>
      <c r="O5181" t="s">
        <v>8</v>
      </c>
      <c r="S5181" t="b">
        <v>0</v>
      </c>
    </row>
    <row r="5182" spans="1:19">
      <c r="A5182" s="1">
        <v>5180</v>
      </c>
      <c r="B5182" t="s">
        <v>45</v>
      </c>
      <c r="C5182" t="s">
        <v>54</v>
      </c>
      <c r="D5182" t="s">
        <v>303</v>
      </c>
      <c r="F5182" t="s">
        <v>308</v>
      </c>
      <c r="I5182" t="e">
        <f>IF(Table13[[#This Row],[Measurement_Kind]]="number", 1000, IF(Table13[[#This Row],[Measurement_Kind]]=OR("boolean", "str"), 1, "N/A"))</f>
        <v>#VALUE!</v>
      </c>
      <c r="N5182" t="str">
        <f>_xlfn.IFNA(INDEX('[1]Unit _Table'!B:B, MATCH(H5182, '[1]Unit _Table'!A:A)), "")</f>
        <v/>
      </c>
      <c r="O5182" t="s">
        <v>8</v>
      </c>
      <c r="S5182" t="b">
        <v>0</v>
      </c>
    </row>
    <row r="5183" spans="1:19">
      <c r="A5183" s="1">
        <v>5181</v>
      </c>
      <c r="B5183" t="s">
        <v>45</v>
      </c>
      <c r="C5183" t="s">
        <v>55</v>
      </c>
      <c r="D5183" t="s">
        <v>303</v>
      </c>
      <c r="F5183" t="s">
        <v>308</v>
      </c>
      <c r="I5183" t="e">
        <f>IF(Table13[[#This Row],[Measurement_Kind]]="number", 1000, IF(Table13[[#This Row],[Measurement_Kind]]=OR("boolean", "str"), 1, "N/A"))</f>
        <v>#VALUE!</v>
      </c>
      <c r="N5183" t="str">
        <f>_xlfn.IFNA(INDEX('[1]Unit _Table'!B:B, MATCH(H5183, '[1]Unit _Table'!A:A)), "")</f>
        <v/>
      </c>
      <c r="O5183" t="s">
        <v>8</v>
      </c>
      <c r="S5183" t="b">
        <v>0</v>
      </c>
    </row>
    <row r="5184" spans="1:19">
      <c r="A5184" s="1">
        <v>5182</v>
      </c>
      <c r="B5184" t="s">
        <v>45</v>
      </c>
      <c r="C5184" t="s">
        <v>56</v>
      </c>
      <c r="D5184" t="s">
        <v>303</v>
      </c>
      <c r="F5184" t="s">
        <v>308</v>
      </c>
      <c r="I5184" t="e">
        <f>IF(Table13[[#This Row],[Measurement_Kind]]="number", 1000, IF(Table13[[#This Row],[Measurement_Kind]]=OR("boolean", "str"), 1, "N/A"))</f>
        <v>#VALUE!</v>
      </c>
      <c r="N5184" t="str">
        <f>_xlfn.IFNA(INDEX('[1]Unit _Table'!B:B, MATCH(H5184, '[1]Unit _Table'!A:A)), "")</f>
        <v/>
      </c>
      <c r="O5184" t="s">
        <v>8</v>
      </c>
      <c r="S5184" t="b">
        <v>0</v>
      </c>
    </row>
    <row r="5185" spans="1:19">
      <c r="A5185" s="1">
        <v>5183</v>
      </c>
      <c r="B5185" t="s">
        <v>45</v>
      </c>
      <c r="C5185" t="s">
        <v>57</v>
      </c>
      <c r="D5185" t="s">
        <v>303</v>
      </c>
      <c r="F5185" t="s">
        <v>308</v>
      </c>
      <c r="I5185" t="e">
        <f>IF(Table13[[#This Row],[Measurement_Kind]]="number", 1000, IF(Table13[[#This Row],[Measurement_Kind]]=OR("boolean", "str"), 1, "N/A"))</f>
        <v>#VALUE!</v>
      </c>
      <c r="N5185" t="str">
        <f>_xlfn.IFNA(INDEX('[1]Unit _Table'!B:B, MATCH(H5185, '[1]Unit _Table'!A:A)), "")</f>
        <v/>
      </c>
      <c r="O5185" t="s">
        <v>8</v>
      </c>
      <c r="S5185" t="b">
        <v>0</v>
      </c>
    </row>
    <row r="5186" spans="1:19">
      <c r="A5186" s="1">
        <v>5184</v>
      </c>
      <c r="B5186" t="s">
        <v>45</v>
      </c>
      <c r="C5186" t="s">
        <v>58</v>
      </c>
      <c r="D5186" t="s">
        <v>303</v>
      </c>
      <c r="F5186" t="s">
        <v>308</v>
      </c>
      <c r="I5186" t="e">
        <f>IF(Table13[[#This Row],[Measurement_Kind]]="number", 1000, IF(Table13[[#This Row],[Measurement_Kind]]=OR("boolean", "str"), 1, "N/A"))</f>
        <v>#VALUE!</v>
      </c>
      <c r="N5186" t="str">
        <f>_xlfn.IFNA(INDEX('[1]Unit _Table'!B:B, MATCH(H5186, '[1]Unit _Table'!A:A)), "")</f>
        <v/>
      </c>
      <c r="O5186" t="s">
        <v>8</v>
      </c>
      <c r="S5186" t="b">
        <v>0</v>
      </c>
    </row>
    <row r="5187" spans="1:19">
      <c r="A5187" s="1">
        <v>5185</v>
      </c>
      <c r="B5187" t="s">
        <v>45</v>
      </c>
      <c r="C5187" t="s">
        <v>59</v>
      </c>
      <c r="D5187" t="s">
        <v>303</v>
      </c>
      <c r="F5187" t="s">
        <v>308</v>
      </c>
      <c r="I5187" t="e">
        <f>IF(Table13[[#This Row],[Measurement_Kind]]="number", 1000, IF(Table13[[#This Row],[Measurement_Kind]]=OR("boolean", "str"), 1, "N/A"))</f>
        <v>#VALUE!</v>
      </c>
      <c r="N5187" t="str">
        <f>_xlfn.IFNA(INDEX('[1]Unit _Table'!B:B, MATCH(H5187, '[1]Unit _Table'!A:A)), "")</f>
        <v/>
      </c>
      <c r="O5187" t="s">
        <v>8</v>
      </c>
      <c r="S5187" t="b">
        <v>0</v>
      </c>
    </row>
    <row r="5188" spans="1:19">
      <c r="A5188" s="1">
        <v>5186</v>
      </c>
      <c r="B5188" t="s">
        <v>45</v>
      </c>
      <c r="C5188" t="s">
        <v>60</v>
      </c>
      <c r="D5188" t="s">
        <v>303</v>
      </c>
      <c r="F5188" t="s">
        <v>308</v>
      </c>
      <c r="I5188" t="e">
        <f>IF(Table13[[#This Row],[Measurement_Kind]]="number", 1000, IF(Table13[[#This Row],[Measurement_Kind]]=OR("boolean", "str"), 1, "N/A"))</f>
        <v>#VALUE!</v>
      </c>
      <c r="N5188" t="str">
        <f>_xlfn.IFNA(INDEX('[1]Unit _Table'!B:B, MATCH(H5188, '[1]Unit _Table'!A:A)), "")</f>
        <v/>
      </c>
      <c r="O5188" t="s">
        <v>8</v>
      </c>
      <c r="S5188" t="b">
        <v>0</v>
      </c>
    </row>
    <row r="5189" spans="1:19">
      <c r="A5189" s="1">
        <v>5187</v>
      </c>
      <c r="B5189" t="s">
        <v>45</v>
      </c>
      <c r="C5189" t="s">
        <v>120</v>
      </c>
      <c r="D5189" t="s">
        <v>303</v>
      </c>
      <c r="F5189" t="s">
        <v>308</v>
      </c>
      <c r="I5189" t="e">
        <f>IF(Table13[[#This Row],[Measurement_Kind]]="number", 1000, IF(Table13[[#This Row],[Measurement_Kind]]=OR("boolean", "str"), 1, "N/A"))</f>
        <v>#VALUE!</v>
      </c>
      <c r="N5189" t="str">
        <f>_xlfn.IFNA(INDEX('[1]Unit _Table'!B:B, MATCH(H5189, '[1]Unit _Table'!A:A)), "")</f>
        <v/>
      </c>
      <c r="O5189" t="s">
        <v>8</v>
      </c>
      <c r="S5189" t="b">
        <v>0</v>
      </c>
    </row>
    <row r="5190" spans="1:19">
      <c r="A5190" s="1">
        <v>5188</v>
      </c>
      <c r="B5190" t="s">
        <v>45</v>
      </c>
      <c r="C5190" t="s">
        <v>61</v>
      </c>
      <c r="D5190" t="s">
        <v>303</v>
      </c>
      <c r="F5190" t="s">
        <v>308</v>
      </c>
      <c r="I5190" t="e">
        <f>IF(Table13[[#This Row],[Measurement_Kind]]="number", 1000, IF(Table13[[#This Row],[Measurement_Kind]]=OR("boolean", "str"), 1, "N/A"))</f>
        <v>#VALUE!</v>
      </c>
      <c r="N5190" t="str">
        <f>_xlfn.IFNA(INDEX('[1]Unit _Table'!B:B, MATCH(H5190, '[1]Unit _Table'!A:A)), "")</f>
        <v/>
      </c>
      <c r="O5190" t="s">
        <v>8</v>
      </c>
      <c r="S5190" t="b">
        <v>0</v>
      </c>
    </row>
    <row r="5191" spans="1:19">
      <c r="A5191" s="1">
        <v>5189</v>
      </c>
      <c r="B5191" t="s">
        <v>45</v>
      </c>
      <c r="C5191" t="s">
        <v>62</v>
      </c>
      <c r="D5191" t="s">
        <v>303</v>
      </c>
      <c r="F5191" t="s">
        <v>308</v>
      </c>
      <c r="I5191" t="e">
        <f>IF(Table13[[#This Row],[Measurement_Kind]]="number", 1000, IF(Table13[[#This Row],[Measurement_Kind]]=OR("boolean", "str"), 1, "N/A"))</f>
        <v>#VALUE!</v>
      </c>
      <c r="N5191" t="str">
        <f>_xlfn.IFNA(INDEX('[1]Unit _Table'!B:B, MATCH(H5191, '[1]Unit _Table'!A:A)), "")</f>
        <v/>
      </c>
      <c r="O5191" t="s">
        <v>8</v>
      </c>
      <c r="S5191" t="b">
        <v>0</v>
      </c>
    </row>
    <row r="5192" spans="1:19">
      <c r="A5192" s="1">
        <v>5190</v>
      </c>
      <c r="B5192" t="s">
        <v>45</v>
      </c>
      <c r="C5192" t="s">
        <v>63</v>
      </c>
      <c r="D5192" t="s">
        <v>303</v>
      </c>
      <c r="F5192" t="s">
        <v>308</v>
      </c>
      <c r="I5192">
        <v>1</v>
      </c>
      <c r="L5192" t="s">
        <v>541</v>
      </c>
      <c r="M5192" t="s">
        <v>298</v>
      </c>
      <c r="N5192" t="str">
        <f>_xlfn.IFNA(INDEX('[1]Unit _Table'!B:B, MATCH(H5192, '[1]Unit _Table'!A:A)), "")</f>
        <v/>
      </c>
      <c r="O5192" t="s">
        <v>8</v>
      </c>
      <c r="S5192" t="b">
        <v>0</v>
      </c>
    </row>
    <row r="5193" spans="1:19">
      <c r="A5193" s="1">
        <v>5191</v>
      </c>
      <c r="B5193" t="s">
        <v>45</v>
      </c>
      <c r="C5193" t="s">
        <v>65</v>
      </c>
      <c r="D5193" t="s">
        <v>303</v>
      </c>
      <c r="F5193" t="s">
        <v>308</v>
      </c>
      <c r="I5193" t="e">
        <f>IF(Table13[[#This Row],[Measurement_Kind]]="number", 1000, IF(Table13[[#This Row],[Measurement_Kind]]=OR("boolean", "str"), 1, "N/A"))</f>
        <v>#VALUE!</v>
      </c>
      <c r="N5193" t="str">
        <f>_xlfn.IFNA(INDEX('[1]Unit _Table'!B:B, MATCH(H5193, '[1]Unit _Table'!A:A)), "")</f>
        <v/>
      </c>
      <c r="O5193" t="s">
        <v>8</v>
      </c>
      <c r="S5193" t="b">
        <v>0</v>
      </c>
    </row>
    <row r="5194" spans="1:19">
      <c r="A5194" s="1">
        <v>5192</v>
      </c>
      <c r="B5194" t="s">
        <v>45</v>
      </c>
      <c r="C5194" t="s">
        <v>66</v>
      </c>
      <c r="D5194" t="s">
        <v>303</v>
      </c>
      <c r="F5194" t="s">
        <v>308</v>
      </c>
      <c r="I5194" t="e">
        <f>IF(Table13[[#This Row],[Measurement_Kind]]="number", 1000, IF(Table13[[#This Row],[Measurement_Kind]]=OR("boolean", "str"), 1, "N/A"))</f>
        <v>#VALUE!</v>
      </c>
      <c r="N5194" t="str">
        <f>_xlfn.IFNA(INDEX('[1]Unit _Table'!B:B, MATCH(H5194, '[1]Unit _Table'!A:A)), "")</f>
        <v/>
      </c>
      <c r="O5194" t="s">
        <v>8</v>
      </c>
      <c r="S5194" t="b">
        <v>0</v>
      </c>
    </row>
    <row r="5195" spans="1:19">
      <c r="A5195" s="1">
        <v>5193</v>
      </c>
      <c r="B5195" t="s">
        <v>45</v>
      </c>
      <c r="C5195" t="s">
        <v>67</v>
      </c>
      <c r="D5195" t="s">
        <v>303</v>
      </c>
      <c r="F5195" t="s">
        <v>308</v>
      </c>
      <c r="I5195" t="e">
        <f>IF(Table13[[#This Row],[Measurement_Kind]]="number", 1000, IF(Table13[[#This Row],[Measurement_Kind]]=OR("boolean", "str"), 1, "N/A"))</f>
        <v>#VALUE!</v>
      </c>
      <c r="N5195" t="str">
        <f>_xlfn.IFNA(INDEX('[1]Unit _Table'!B:B, MATCH(H5195, '[1]Unit _Table'!A:A)), "")</f>
        <v/>
      </c>
      <c r="O5195" t="s">
        <v>8</v>
      </c>
      <c r="S5195" t="b">
        <v>0</v>
      </c>
    </row>
    <row r="5196" spans="1:19">
      <c r="A5196" s="1">
        <v>5194</v>
      </c>
      <c r="B5196" t="s">
        <v>45</v>
      </c>
      <c r="C5196" t="s">
        <v>68</v>
      </c>
      <c r="D5196" t="s">
        <v>303</v>
      </c>
      <c r="F5196" t="s">
        <v>308</v>
      </c>
      <c r="I5196" t="e">
        <f>IF(Table13[[#This Row],[Measurement_Kind]]="number", 1000, IF(Table13[[#This Row],[Measurement_Kind]]=OR("boolean", "str"), 1, "N/A"))</f>
        <v>#VALUE!</v>
      </c>
      <c r="N5196" t="str">
        <f>_xlfn.IFNA(INDEX('[1]Unit _Table'!B:B, MATCH(H5196, '[1]Unit _Table'!A:A)), "")</f>
        <v/>
      </c>
      <c r="O5196" t="s">
        <v>8</v>
      </c>
      <c r="S5196" t="b">
        <v>0</v>
      </c>
    </row>
    <row r="5197" spans="1:19">
      <c r="A5197" s="1">
        <v>5195</v>
      </c>
      <c r="B5197" t="s">
        <v>45</v>
      </c>
      <c r="C5197" t="s">
        <v>70</v>
      </c>
      <c r="D5197" t="s">
        <v>303</v>
      </c>
      <c r="F5197" t="s">
        <v>308</v>
      </c>
      <c r="I5197" t="e">
        <f>IF(Table13[[#This Row],[Measurement_Kind]]="number", 1000, IF(Table13[[#This Row],[Measurement_Kind]]=OR("boolean", "str"), 1, "N/A"))</f>
        <v>#VALUE!</v>
      </c>
      <c r="N5197" t="str">
        <f>_xlfn.IFNA(INDEX('[1]Unit _Table'!B:B, MATCH(H5197, '[1]Unit _Table'!A:A)), "")</f>
        <v/>
      </c>
      <c r="O5197" t="s">
        <v>8</v>
      </c>
      <c r="S5197" t="b">
        <v>0</v>
      </c>
    </row>
    <row r="5198" spans="1:19">
      <c r="A5198" s="1">
        <v>5196</v>
      </c>
      <c r="B5198" t="s">
        <v>45</v>
      </c>
      <c r="C5198" t="s">
        <v>71</v>
      </c>
      <c r="D5198" t="s">
        <v>303</v>
      </c>
      <c r="F5198" t="s">
        <v>308</v>
      </c>
      <c r="I5198" t="e">
        <f>IF(Table13[[#This Row],[Measurement_Kind]]="number", 1000, IF(Table13[[#This Row],[Measurement_Kind]]=OR("boolean", "str"), 1, "N/A"))</f>
        <v>#VALUE!</v>
      </c>
      <c r="N5198" t="str">
        <f>_xlfn.IFNA(INDEX('[1]Unit _Table'!B:B, MATCH(H5198, '[1]Unit _Table'!A:A)), "")</f>
        <v/>
      </c>
      <c r="O5198" t="s">
        <v>8</v>
      </c>
      <c r="S5198" t="b">
        <v>0</v>
      </c>
    </row>
    <row r="5199" spans="1:19">
      <c r="A5199" s="1">
        <v>5197</v>
      </c>
      <c r="B5199" t="s">
        <v>45</v>
      </c>
      <c r="C5199" t="s">
        <v>72</v>
      </c>
      <c r="D5199" t="s">
        <v>303</v>
      </c>
      <c r="F5199" t="s">
        <v>308</v>
      </c>
      <c r="I5199" t="e">
        <f>IF(Table13[[#This Row],[Measurement_Kind]]="number", 1000, IF(Table13[[#This Row],[Measurement_Kind]]=OR("boolean", "str"), 1, "N/A"))</f>
        <v>#VALUE!</v>
      </c>
      <c r="N5199" t="str">
        <f>_xlfn.IFNA(INDEX('[1]Unit _Table'!B:B, MATCH(H5199, '[1]Unit _Table'!A:A)), "")</f>
        <v/>
      </c>
      <c r="O5199" t="s">
        <v>8</v>
      </c>
      <c r="S5199" t="b">
        <v>0</v>
      </c>
    </row>
    <row r="5200" spans="1:19">
      <c r="A5200" s="1">
        <v>5198</v>
      </c>
      <c r="B5200" t="s">
        <v>45</v>
      </c>
      <c r="C5200" t="s">
        <v>121</v>
      </c>
      <c r="D5200" t="s">
        <v>303</v>
      </c>
      <c r="F5200" t="s">
        <v>308</v>
      </c>
      <c r="I5200" t="e">
        <f>IF(Table13[[#This Row],[Measurement_Kind]]="number", 1000, IF(Table13[[#This Row],[Measurement_Kind]]=OR("boolean", "str"), 1, "N/A"))</f>
        <v>#VALUE!</v>
      </c>
      <c r="N5200" t="str">
        <f>_xlfn.IFNA(INDEX('[1]Unit _Table'!B:B, MATCH(H5200, '[1]Unit _Table'!A:A)), "")</f>
        <v/>
      </c>
      <c r="O5200" t="s">
        <v>8</v>
      </c>
      <c r="S5200" t="b">
        <v>0</v>
      </c>
    </row>
    <row r="5201" spans="1:19">
      <c r="A5201" s="1">
        <v>5199</v>
      </c>
      <c r="B5201" t="s">
        <v>45</v>
      </c>
      <c r="C5201" t="s">
        <v>74</v>
      </c>
      <c r="D5201" t="s">
        <v>303</v>
      </c>
      <c r="F5201" t="s">
        <v>308</v>
      </c>
      <c r="I5201" t="e">
        <f>IF(Table13[[#This Row],[Measurement_Kind]]="number", 1000, IF(Table13[[#This Row],[Measurement_Kind]]=OR("boolean", "str"), 1, "N/A"))</f>
        <v>#VALUE!</v>
      </c>
      <c r="N5201" t="str">
        <f>_xlfn.IFNA(INDEX('[1]Unit _Table'!B:B, MATCH(H5201, '[1]Unit _Table'!A:A)), "")</f>
        <v/>
      </c>
      <c r="O5201" t="s">
        <v>8</v>
      </c>
      <c r="S5201" t="b">
        <v>0</v>
      </c>
    </row>
    <row r="5202" spans="1:19">
      <c r="A5202" s="1">
        <v>5200</v>
      </c>
      <c r="B5202" t="s">
        <v>45</v>
      </c>
      <c r="C5202" t="s">
        <v>75</v>
      </c>
      <c r="D5202" t="s">
        <v>303</v>
      </c>
      <c r="F5202" t="s">
        <v>308</v>
      </c>
      <c r="I5202" t="e">
        <f>IF(Table13[[#This Row],[Measurement_Kind]]="number", 1000, IF(Table13[[#This Row],[Measurement_Kind]]=OR("boolean", "str"), 1, "N/A"))</f>
        <v>#VALUE!</v>
      </c>
      <c r="N5202" t="str">
        <f>_xlfn.IFNA(INDEX('[1]Unit _Table'!B:B, MATCH(H5202, '[1]Unit _Table'!A:A)), "")</f>
        <v/>
      </c>
      <c r="O5202" t="s">
        <v>8</v>
      </c>
      <c r="S5202" t="b">
        <v>0</v>
      </c>
    </row>
    <row r="5203" spans="1:19">
      <c r="A5203" s="1">
        <v>5201</v>
      </c>
      <c r="B5203" t="s">
        <v>45</v>
      </c>
      <c r="C5203" t="s">
        <v>77</v>
      </c>
      <c r="D5203" t="s">
        <v>303</v>
      </c>
      <c r="F5203" t="s">
        <v>308</v>
      </c>
      <c r="I5203" t="e">
        <f>IF(Table13[[#This Row],[Measurement_Kind]]="number", 1000, IF(Table13[[#This Row],[Measurement_Kind]]=OR("boolean", "str"), 1, "N/A"))</f>
        <v>#VALUE!</v>
      </c>
      <c r="N5203" t="str">
        <f>_xlfn.IFNA(INDEX('[1]Unit _Table'!B:B, MATCH(H5203, '[1]Unit _Table'!A:A)), "")</f>
        <v/>
      </c>
      <c r="O5203" t="s">
        <v>8</v>
      </c>
      <c r="S5203" t="b">
        <v>0</v>
      </c>
    </row>
    <row r="5204" spans="1:19">
      <c r="A5204" s="1">
        <v>5202</v>
      </c>
      <c r="B5204" t="s">
        <v>45</v>
      </c>
      <c r="C5204" t="s">
        <v>78</v>
      </c>
      <c r="D5204" t="s">
        <v>303</v>
      </c>
      <c r="F5204" t="s">
        <v>308</v>
      </c>
      <c r="I5204" t="e">
        <f>IF(Table13[[#This Row],[Measurement_Kind]]="number", 1000, IF(Table13[[#This Row],[Measurement_Kind]]=OR("boolean", "str"), 1, "N/A"))</f>
        <v>#VALUE!</v>
      </c>
      <c r="N5204" t="str">
        <f>_xlfn.IFNA(INDEX('[1]Unit _Table'!B:B, MATCH(H5204, '[1]Unit _Table'!A:A)), "")</f>
        <v/>
      </c>
      <c r="O5204" t="s">
        <v>8</v>
      </c>
      <c r="S5204" t="b">
        <v>0</v>
      </c>
    </row>
    <row r="5205" spans="1:19">
      <c r="A5205" s="1">
        <v>5203</v>
      </c>
      <c r="B5205" t="s">
        <v>45</v>
      </c>
      <c r="C5205" t="s">
        <v>79</v>
      </c>
      <c r="D5205" t="s">
        <v>303</v>
      </c>
      <c r="F5205" t="s">
        <v>308</v>
      </c>
      <c r="I5205" t="e">
        <f>IF(Table13[[#This Row],[Measurement_Kind]]="number", 1000, IF(Table13[[#This Row],[Measurement_Kind]]=OR("boolean", "str"), 1, "N/A"))</f>
        <v>#VALUE!</v>
      </c>
      <c r="N5205" t="str">
        <f>_xlfn.IFNA(INDEX('[1]Unit _Table'!B:B, MATCH(H5205, '[1]Unit _Table'!A:A)), "")</f>
        <v/>
      </c>
      <c r="O5205" t="s">
        <v>8</v>
      </c>
      <c r="S5205" t="b">
        <v>0</v>
      </c>
    </row>
    <row r="5206" spans="1:19">
      <c r="A5206" s="1">
        <v>5204</v>
      </c>
      <c r="B5206" t="s">
        <v>45</v>
      </c>
      <c r="C5206" t="s">
        <v>80</v>
      </c>
      <c r="D5206" t="s">
        <v>303</v>
      </c>
      <c r="F5206" t="s">
        <v>308</v>
      </c>
      <c r="I5206" t="e">
        <f>IF(Table13[[#This Row],[Measurement_Kind]]="number", 1000, IF(Table13[[#This Row],[Measurement_Kind]]=OR("boolean", "str"), 1, "N/A"))</f>
        <v>#VALUE!</v>
      </c>
      <c r="N5206" t="str">
        <f>_xlfn.IFNA(INDEX('[1]Unit _Table'!B:B, MATCH(H5206, '[1]Unit _Table'!A:A)), "")</f>
        <v/>
      </c>
      <c r="O5206" t="s">
        <v>8</v>
      </c>
      <c r="S5206" t="b">
        <v>0</v>
      </c>
    </row>
    <row r="5207" spans="1:19">
      <c r="A5207" s="1">
        <v>5205</v>
      </c>
      <c r="B5207" t="s">
        <v>45</v>
      </c>
      <c r="C5207" t="s">
        <v>89</v>
      </c>
      <c r="D5207" t="s">
        <v>303</v>
      </c>
      <c r="F5207" t="s">
        <v>308</v>
      </c>
      <c r="I5207" t="e">
        <f>IF(Table13[[#This Row],[Measurement_Kind]]="number", 1000, IF(Table13[[#This Row],[Measurement_Kind]]=OR("boolean", "str"), 1, "N/A"))</f>
        <v>#VALUE!</v>
      </c>
      <c r="N5207" t="str">
        <f>_xlfn.IFNA(INDEX('[1]Unit _Table'!B:B, MATCH(H5207, '[1]Unit _Table'!A:A)), "")</f>
        <v/>
      </c>
      <c r="O5207" t="s">
        <v>8</v>
      </c>
      <c r="S5207" t="b">
        <v>0</v>
      </c>
    </row>
    <row r="5208" spans="1:19">
      <c r="A5208" s="1">
        <v>5206</v>
      </c>
      <c r="B5208" t="s">
        <v>45</v>
      </c>
      <c r="C5208" t="s">
        <v>90</v>
      </c>
      <c r="D5208" t="s">
        <v>303</v>
      </c>
      <c r="F5208" t="s">
        <v>308</v>
      </c>
      <c r="I5208" t="e">
        <f>IF(Table13[[#This Row],[Measurement_Kind]]="number", 1000, IF(Table13[[#This Row],[Measurement_Kind]]=OR("boolean", "str"), 1, "N/A"))</f>
        <v>#VALUE!</v>
      </c>
      <c r="N5208" t="str">
        <f>_xlfn.IFNA(INDEX('[1]Unit _Table'!B:B, MATCH(H5208, '[1]Unit _Table'!A:A)), "")</f>
        <v/>
      </c>
      <c r="O5208" t="s">
        <v>8</v>
      </c>
      <c r="S5208" t="b">
        <v>0</v>
      </c>
    </row>
    <row r="5209" spans="1:19">
      <c r="A5209" s="1">
        <v>5207</v>
      </c>
      <c r="B5209" t="s">
        <v>45</v>
      </c>
      <c r="C5209" t="s">
        <v>91</v>
      </c>
      <c r="D5209" t="s">
        <v>303</v>
      </c>
      <c r="F5209" t="s">
        <v>308</v>
      </c>
      <c r="I5209" t="e">
        <f>IF(Table13[[#This Row],[Measurement_Kind]]="number", 1000, IF(Table13[[#This Row],[Measurement_Kind]]=OR("boolean", "str"), 1, "N/A"))</f>
        <v>#VALUE!</v>
      </c>
      <c r="N5209" t="str">
        <f>_xlfn.IFNA(INDEX('[1]Unit _Table'!B:B, MATCH(H5209, '[1]Unit _Table'!A:A)), "")</f>
        <v/>
      </c>
      <c r="O5209" t="s">
        <v>8</v>
      </c>
      <c r="S5209" t="b">
        <v>0</v>
      </c>
    </row>
    <row r="5210" spans="1:19">
      <c r="A5210" s="1">
        <v>5208</v>
      </c>
      <c r="B5210" t="s">
        <v>45</v>
      </c>
      <c r="C5210" t="s">
        <v>92</v>
      </c>
      <c r="D5210" t="s">
        <v>303</v>
      </c>
      <c r="F5210" t="s">
        <v>308</v>
      </c>
      <c r="I5210" t="e">
        <f>IF(Table13[[#This Row],[Measurement_Kind]]="number", 1000, IF(Table13[[#This Row],[Measurement_Kind]]=OR("boolean", "str"), 1, "N/A"))</f>
        <v>#VALUE!</v>
      </c>
      <c r="N5210" t="str">
        <f>_xlfn.IFNA(INDEX('[1]Unit _Table'!B:B, MATCH(H5210, '[1]Unit _Table'!A:A)), "")</f>
        <v/>
      </c>
      <c r="O5210" t="s">
        <v>8</v>
      </c>
      <c r="S5210" t="b">
        <v>0</v>
      </c>
    </row>
  </sheetData>
  <phoneticPr fontId="4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22"/>
  <sheetViews>
    <sheetView tabSelected="1" topLeftCell="A11" workbookViewId="0">
      <selection activeCell="C1" sqref="C1"/>
    </sheetView>
  </sheetViews>
  <sheetFormatPr defaultRowHeight="15"/>
  <cols>
    <col min="1" max="1" width="11.140625" bestFit="1" customWidth="1"/>
    <col min="2" max="2" width="21.7109375" bestFit="1" customWidth="1"/>
    <col min="3" max="3" width="19.28515625" bestFit="1" customWidth="1"/>
    <col min="4" max="4" width="21" bestFit="1" customWidth="1"/>
    <col min="5" max="5" width="15" bestFit="1" customWidth="1"/>
    <col min="6" max="6" width="26.28515625" bestFit="1" customWidth="1"/>
    <col min="7" max="7" width="10.7109375" bestFit="1" customWidth="1"/>
    <col min="8" max="8" width="10.28515625" style="6" bestFit="1" customWidth="1"/>
    <col min="9" max="9" width="14.5703125" style="6" bestFit="1" customWidth="1"/>
    <col min="10" max="10" width="12.7109375" style="6" bestFit="1" customWidth="1"/>
    <col min="11" max="11" width="42.140625" bestFit="1" customWidth="1"/>
    <col min="12" max="12" width="27.28515625" bestFit="1" customWidth="1"/>
    <col min="13" max="13" width="23.42578125" bestFit="1" customWidth="1"/>
    <col min="14" max="14" width="32.42578125" bestFit="1" customWidth="1"/>
    <col min="15" max="15" width="14.7109375" bestFit="1" customWidth="1"/>
    <col min="16" max="16" width="10.5703125" bestFit="1" customWidth="1"/>
    <col min="17" max="17" width="19.140625" bestFit="1" customWidth="1"/>
    <col min="18" max="18" width="10.7109375" bestFit="1" customWidth="1"/>
    <col min="19" max="19" width="19.28515625" bestFit="1" customWidth="1"/>
  </cols>
  <sheetData>
    <row r="1" spans="1:19">
      <c r="A1" t="s">
        <v>286</v>
      </c>
      <c r="B1" s="1" t="s">
        <v>0</v>
      </c>
      <c r="C1" s="1" t="s">
        <v>761</v>
      </c>
      <c r="D1" s="3" t="s">
        <v>287</v>
      </c>
      <c r="E1" s="3" t="s">
        <v>288</v>
      </c>
      <c r="F1" s="3" t="s">
        <v>289</v>
      </c>
      <c r="G1" s="3" t="s">
        <v>290</v>
      </c>
      <c r="H1" s="9" t="s">
        <v>291</v>
      </c>
      <c r="I1" s="1" t="s">
        <v>292</v>
      </c>
      <c r="J1" s="1" t="s">
        <v>293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1</v>
      </c>
      <c r="P1" s="1" t="s">
        <v>2</v>
      </c>
      <c r="Q1" s="1" t="s">
        <v>3</v>
      </c>
      <c r="R1" s="1" t="s">
        <v>4</v>
      </c>
      <c r="S1" s="2" t="s">
        <v>285</v>
      </c>
    </row>
    <row r="2" spans="1:19" hidden="1">
      <c r="A2" s="1">
        <v>0</v>
      </c>
      <c r="B2" t="s">
        <v>5</v>
      </c>
      <c r="C2" t="s">
        <v>7</v>
      </c>
      <c r="D2" t="s">
        <v>6</v>
      </c>
      <c r="E2" t="str">
        <f>MID(Table2[[#This Row],[DeviceId2]], 12, LEN(Table2[[#This Row],[DeviceId2]]))</f>
        <v/>
      </c>
      <c r="F2" t="str">
        <f>CONCATENATE("10.3.13.71/pe/", Table2[[#This Row],[Device Tag]], ".xml")</f>
        <v>10.3.13.71/pe/.xml</v>
      </c>
      <c r="H2" s="5" t="str">
        <f>_xlfn.IFNA(IF(_xlfn.IFNA(INDEX('CX1'!$H:$H,MATCH(Table2[[#This Row],[Name]],'CX1'!$C:$C,0),1), "") = 0, "",  INDEX('CX1'!$H:$H,MATCH(Table2[[#This Row],[Name]],'CX1'!$C:$C,0),1)), "")</f>
        <v/>
      </c>
      <c r="I2" s="5" t="e">
        <f>_xlfn.IFNA(IF(_xlfn.IFNA(INDEX('CX1'!$I:$I,MATCH(Table2[[#This Row],[DeviceId2]],'CX1'!$C:$C,0),1), "") = 0, "",  INDEX('CX1'!$I:$I,MATCH(Table2[[#This Row],[Name]],'CX1'!$C:$C,0),1)), "")</f>
        <v>#VALUE!</v>
      </c>
      <c r="J2" s="5" t="str">
        <f>_xlfn.IFNA(IF(_xlfn.IFNA(INDEX('CX1'!$J:$J,MATCH(Table2[[#This Row],[Name]],'CX1'!$C:$C,0),1), "") = 0, "",  INDEX('CX1'!$J:$J,MATCH(Table2[[#This Row],[Name]],'CX1'!$C:$C,0),1)), "")</f>
        <v/>
      </c>
      <c r="K2" s="5" t="str">
        <f>IFERROR(_xlfn.IFNA(IF(_xlfn.IFNA(INDEX('CX1'!$K:$K,MATCH(Table2[[#This Row],[Name]],'CX1'!$C:$C,0),1), "") = 0, "",  INDEX('CX1'!$K:$K,MATCH(Table2[[#This Row],[Name]],'CX1'!$C:$C,0),1)), ""), "")</f>
        <v/>
      </c>
      <c r="L2" s="5" t="str">
        <f>_xlfn.IFNA(IF(_xlfn.IFNA(INDEX('CX1'!$L:$L,MATCH(Table2[[#This Row],[Name]],'CX1'!$C:$C,0),1), "") = 0, "",  INDEX('CX1'!$L:$L,MATCH(Table2[[#This Row],[Name]],'CX1'!$C:$C,0),1)), "")</f>
        <v/>
      </c>
      <c r="M2" s="5" t="str">
        <f>_xlfn.IFNA(IF(_xlfn.IFNA(INDEX('CX1'!$M:$M,MATCH(Table2[[#This Row],[Name]],'CX1'!$C:$C,0),1), "") = 0, "",  INDEX('CX1'!$M:$M,MATCH(Table2[[#This Row],[Name]],'CX1'!$C:$C,0),1)), "")</f>
        <v/>
      </c>
      <c r="N2" s="5" t="s">
        <v>767</v>
      </c>
      <c r="R2" t="s">
        <v>8</v>
      </c>
    </row>
    <row r="3" spans="1:19" hidden="1">
      <c r="A3" s="1">
        <v>1</v>
      </c>
      <c r="B3" t="s">
        <v>9</v>
      </c>
      <c r="C3" t="s">
        <v>10</v>
      </c>
      <c r="D3" t="s">
        <v>6</v>
      </c>
      <c r="E3" t="str">
        <f>MID(Table2[[#This Row],[DeviceId2]], 12, LEN(Table2[[#This Row],[DeviceId2]]))</f>
        <v/>
      </c>
      <c r="F3" t="str">
        <f>CONCATENATE("10.3.13.71/pe/", Table2[[#This Row],[Device Tag]], ".xml")</f>
        <v>10.3.13.71/pe/.xml</v>
      </c>
      <c r="H3" s="5" t="str">
        <f>_xlfn.IFNA(IF(_xlfn.IFNA(INDEX('CX1'!$H:$H,MATCH(Table2[[#This Row],[Name]],'CX1'!$C:$C,0),1), "") = 0, "",  INDEX('CX1'!$H:$H,MATCH(Table2[[#This Row],[Name]],'CX1'!$C:$C,0),1)), "")</f>
        <v/>
      </c>
      <c r="I3" s="5" t="e">
        <f>_xlfn.IFNA(IF(_xlfn.IFNA(INDEX('CX1'!$I:$I,MATCH(Table2[[#This Row],[DeviceId2]],'CX1'!$C:$C,0),1), "") = 0, "",  INDEX('CX1'!$I:$I,MATCH(Table2[[#This Row],[Name]],'CX1'!$C:$C,0),1)), "")</f>
        <v>#VALUE!</v>
      </c>
      <c r="J3" s="5" t="str">
        <f>_xlfn.IFNA(IF(_xlfn.IFNA(INDEX('CX1'!$J:$J,MATCH(Table2[[#This Row],[Name]],'CX1'!$C:$C,0),1), "") = 0, "",  INDEX('CX1'!$J:$J,MATCH(Table2[[#This Row],[Name]],'CX1'!$C:$C,0),1)), "")</f>
        <v/>
      </c>
      <c r="K3" t="str">
        <f>IFERROR(_xlfn.IFNA(IF(_xlfn.IFNA(INDEX('CX1'!$K:$K,MATCH(Table2[[#This Row],[Name]],'CX1'!$C:$C,0),1), "") = 0, "",  INDEX('CX1'!$K:$K,MATCH(Table2[[#This Row],[Name]],'CX1'!$C:$C,0),1)), ""), "")</f>
        <v/>
      </c>
      <c r="L3" t="str">
        <f>_xlfn.IFNA(IF(_xlfn.IFNA(INDEX('CX1'!$L:$L,MATCH(Table2[[#This Row],[Name]],'CX1'!$C:$C,0),1), "") = 0, "",  INDEX('CX1'!$L:$L,MATCH(Table2[[#This Row],[Name]],'CX1'!$C:$C,0),1)), "")</f>
        <v/>
      </c>
      <c r="M3" t="str">
        <f>_xlfn.IFNA(IF(_xlfn.IFNA(INDEX('CX1'!$M:$M,MATCH(Table2[[#This Row],[Name]],'CX1'!$C:$C,0),1), "") = 0, "",  INDEX('CX1'!$M:$M,MATCH(Table2[[#This Row],[Name]],'CX1'!$C:$C,0),1)), "")</f>
        <v/>
      </c>
      <c r="N3" t="s">
        <v>767</v>
      </c>
      <c r="R3" t="s">
        <v>8</v>
      </c>
    </row>
    <row r="4" spans="1:19" hidden="1">
      <c r="A4" s="1">
        <v>2</v>
      </c>
      <c r="B4" t="s">
        <v>9</v>
      </c>
      <c r="C4" t="s">
        <v>11</v>
      </c>
      <c r="D4" t="s">
        <v>6</v>
      </c>
      <c r="E4" t="str">
        <f>MID(Table2[[#This Row],[DeviceId2]], 12, LEN(Table2[[#This Row],[DeviceId2]]))</f>
        <v/>
      </c>
      <c r="F4" t="str">
        <f>CONCATENATE("10.3.13.71/pe/", Table2[[#This Row],[Device Tag]], ".xml")</f>
        <v>10.3.13.71/pe/.xml</v>
      </c>
      <c r="H4" s="5" t="str">
        <f>_xlfn.IFNA(IF(_xlfn.IFNA(INDEX('CX1'!$H:$H,MATCH(Table2[[#This Row],[Name]],'CX1'!$C:$C,0),1), "") = 0, "",  INDEX('CX1'!$H:$H,MATCH(Table2[[#This Row],[Name]],'CX1'!$C:$C,0),1)), "")</f>
        <v/>
      </c>
      <c r="I4" s="5" t="str">
        <f>_xlfn.IFNA(IF(_xlfn.IFNA(INDEX('CX1'!$I:$I,MATCH(Table2[[#This Row],[DeviceId2]],'CX1'!$C:$C,0),1), "") = 0, "",  INDEX('CX1'!$I:$I,MATCH(Table2[[#This Row],[Name]],'CX1'!$C:$C,0),1)), "")</f>
        <v/>
      </c>
      <c r="J4" s="5" t="str">
        <f>_xlfn.IFNA(IF(_xlfn.IFNA(INDEX('CX1'!$J:$J,MATCH(Table2[[#This Row],[Name]],'CX1'!$C:$C,0),1), "") = 0, "",  INDEX('CX1'!$J:$J,MATCH(Table2[[#This Row],[Name]],'CX1'!$C:$C,0),1)), "")</f>
        <v/>
      </c>
      <c r="K4" t="str">
        <f>IFERROR(_xlfn.IFNA(IF(_xlfn.IFNA(INDEX('CX1'!$K:$K,MATCH(Table2[[#This Row],[Name]],'CX1'!$C:$C,0),1), "") = 0, "",  INDEX('CX1'!$K:$K,MATCH(Table2[[#This Row],[Name]],'CX1'!$C:$C,0),1)), ""), "")</f>
        <v/>
      </c>
      <c r="L4" t="str">
        <f>_xlfn.IFNA(IF(_xlfn.IFNA(INDEX('CX1'!$L:$L,MATCH(Table2[[#This Row],[Name]],'CX1'!$C:$C,0),1), "") = 0, "",  INDEX('CX1'!$L:$L,MATCH(Table2[[#This Row],[Name]],'CX1'!$C:$C,0),1)), "")</f>
        <v/>
      </c>
      <c r="M4" t="str">
        <f>_xlfn.IFNA(IF(_xlfn.IFNA(INDEX('CX1'!$M:$M,MATCH(Table2[[#This Row],[Name]],'CX1'!$C:$C,0),1), "") = 0, "",  INDEX('CX1'!$M:$M,MATCH(Table2[[#This Row],[Name]],'CX1'!$C:$C,0),1)), "")</f>
        <v/>
      </c>
      <c r="N4" t="s">
        <v>767</v>
      </c>
      <c r="R4" t="s">
        <v>8</v>
      </c>
    </row>
    <row r="5" spans="1:19" hidden="1">
      <c r="A5" s="1">
        <v>3</v>
      </c>
      <c r="B5" t="s">
        <v>9</v>
      </c>
      <c r="C5" t="s">
        <v>12</v>
      </c>
      <c r="D5" t="s">
        <v>6</v>
      </c>
      <c r="E5" t="str">
        <f>MID(Table2[[#This Row],[DeviceId2]], 12, LEN(Table2[[#This Row],[DeviceId2]]))</f>
        <v/>
      </c>
      <c r="F5" t="str">
        <f>CONCATENATE("10.3.13.71/pe/", Table2[[#This Row],[Device Tag]], ".xml")</f>
        <v>10.3.13.71/pe/.xml</v>
      </c>
      <c r="H5" s="5" t="str">
        <f>_xlfn.IFNA(IF(_xlfn.IFNA(INDEX('CX1'!$H:$H,MATCH(Table2[[#This Row],[Name]],'CX1'!$C:$C,0),1), "") = 0, "",  INDEX('CX1'!$H:$H,MATCH(Table2[[#This Row],[Name]],'CX1'!$C:$C,0),1)), "")</f>
        <v/>
      </c>
      <c r="I5" s="5" t="str">
        <f>_xlfn.IFNA(IF(_xlfn.IFNA(INDEX('CX1'!$I:$I,MATCH(Table2[[#This Row],[DeviceId2]],'CX1'!$C:$C,0),1), "") = 0, "",  INDEX('CX1'!$I:$I,MATCH(Table2[[#This Row],[Name]],'CX1'!$C:$C,0),1)), "")</f>
        <v/>
      </c>
      <c r="J5" s="5" t="str">
        <f>_xlfn.IFNA(IF(_xlfn.IFNA(INDEX('CX1'!$J:$J,MATCH(Table2[[#This Row],[Name]],'CX1'!$C:$C,0),1), "") = 0, "",  INDEX('CX1'!$J:$J,MATCH(Table2[[#This Row],[Name]],'CX1'!$C:$C,0),1)), "")</f>
        <v/>
      </c>
      <c r="K5" t="str">
        <f>IFERROR(_xlfn.IFNA(IF(_xlfn.IFNA(INDEX('CX1'!$K:$K,MATCH(Table2[[#This Row],[Name]],'CX1'!$C:$C,0),1), "") = 0, "",  INDEX('CX1'!$K:$K,MATCH(Table2[[#This Row],[Name]],'CX1'!$C:$C,0),1)), ""), "")</f>
        <v/>
      </c>
      <c r="L5" t="str">
        <f>_xlfn.IFNA(IF(_xlfn.IFNA(INDEX('CX1'!$L:$L,MATCH(Table2[[#This Row],[Name]],'CX1'!$C:$C,0),1), "") = 0, "",  INDEX('CX1'!$L:$L,MATCH(Table2[[#This Row],[Name]],'CX1'!$C:$C,0),1)), "")</f>
        <v/>
      </c>
      <c r="M5" t="str">
        <f>_xlfn.IFNA(IF(_xlfn.IFNA(INDEX('CX1'!$M:$M,MATCH(Table2[[#This Row],[Name]],'CX1'!$C:$C,0),1), "") = 0, "",  INDEX('CX1'!$M:$M,MATCH(Table2[[#This Row],[Name]],'CX1'!$C:$C,0),1)), "")</f>
        <v/>
      </c>
      <c r="N5" t="s">
        <v>767</v>
      </c>
      <c r="R5" t="s">
        <v>8</v>
      </c>
    </row>
    <row r="6" spans="1:19" hidden="1">
      <c r="A6" s="1">
        <v>4</v>
      </c>
      <c r="B6" t="s">
        <v>9</v>
      </c>
      <c r="C6" t="s">
        <v>13</v>
      </c>
      <c r="D6" t="s">
        <v>6</v>
      </c>
      <c r="E6" t="str">
        <f>MID(Table2[[#This Row],[DeviceId2]], 12, LEN(Table2[[#This Row],[DeviceId2]]))</f>
        <v/>
      </c>
      <c r="F6" t="str">
        <f>CONCATENATE("10.3.13.71/pe/", Table2[[#This Row],[Device Tag]], ".xml")</f>
        <v>10.3.13.71/pe/.xml</v>
      </c>
      <c r="H6" s="5" t="str">
        <f>_xlfn.IFNA(IF(_xlfn.IFNA(INDEX('CX1'!$H:$H,MATCH(Table2[[#This Row],[Name]],'CX1'!$C:$C,0),1), "") = 0, "",  INDEX('CX1'!$H:$H,MATCH(Table2[[#This Row],[Name]],'CX1'!$C:$C,0),1)), "")</f>
        <v/>
      </c>
      <c r="I6" s="5" t="e">
        <f>_xlfn.IFNA(IF(_xlfn.IFNA(INDEX('CX1'!$I:$I,MATCH(Table2[[#This Row],[DeviceId2]],'CX1'!$C:$C,0),1), "") = 0, "",  INDEX('CX1'!$I:$I,MATCH(Table2[[#This Row],[Name]],'CX1'!$C:$C,0),1)), "")</f>
        <v>#VALUE!</v>
      </c>
      <c r="J6" s="5" t="str">
        <f>_xlfn.IFNA(IF(_xlfn.IFNA(INDEX('CX1'!$J:$J,MATCH(Table2[[#This Row],[Name]],'CX1'!$C:$C,0),1), "") = 0, "",  INDEX('CX1'!$J:$J,MATCH(Table2[[#This Row],[Name]],'CX1'!$C:$C,0),1)), "")</f>
        <v/>
      </c>
      <c r="K6" t="str">
        <f>IFERROR(_xlfn.IFNA(IF(_xlfn.IFNA(INDEX('CX1'!$K:$K,MATCH(Table2[[#This Row],[Name]],'CX1'!$C:$C,0),1), "") = 0, "",  INDEX('CX1'!$K:$K,MATCH(Table2[[#This Row],[Name]],'CX1'!$C:$C,0),1)), ""), "")</f>
        <v/>
      </c>
      <c r="L6" t="str">
        <f>_xlfn.IFNA(IF(_xlfn.IFNA(INDEX('CX1'!$L:$L,MATCH(Table2[[#This Row],[Name]],'CX1'!$C:$C,0),1), "") = 0, "",  INDEX('CX1'!$L:$L,MATCH(Table2[[#This Row],[Name]],'CX1'!$C:$C,0),1)), "")</f>
        <v/>
      </c>
      <c r="M6" t="str">
        <f>_xlfn.IFNA(IF(_xlfn.IFNA(INDEX('CX1'!$M:$M,MATCH(Table2[[#This Row],[Name]],'CX1'!$C:$C,0),1), "") = 0, "",  INDEX('CX1'!$M:$M,MATCH(Table2[[#This Row],[Name]],'CX1'!$C:$C,0),1)), "")</f>
        <v/>
      </c>
      <c r="N6" t="s">
        <v>767</v>
      </c>
      <c r="R6" t="s">
        <v>8</v>
      </c>
    </row>
    <row r="7" spans="1:19" hidden="1">
      <c r="A7" s="1">
        <v>5</v>
      </c>
      <c r="B7" t="s">
        <v>9</v>
      </c>
      <c r="C7" t="s">
        <v>14</v>
      </c>
      <c r="D7" t="s">
        <v>6</v>
      </c>
      <c r="E7" t="str">
        <f>MID(Table2[[#This Row],[DeviceId2]], 12, LEN(Table2[[#This Row],[DeviceId2]]))</f>
        <v/>
      </c>
      <c r="F7" t="str">
        <f>CONCATENATE("10.3.13.71/pe/", Table2[[#This Row],[Device Tag]], ".xml")</f>
        <v>10.3.13.71/pe/.xml</v>
      </c>
      <c r="H7" s="5" t="str">
        <f>_xlfn.IFNA(IF(_xlfn.IFNA(INDEX('CX1'!$H:$H,MATCH(Table2[[#This Row],[Name]],'CX1'!$C:$C,0),1), "") = 0, "",  INDEX('CX1'!$H:$H,MATCH(Table2[[#This Row],[Name]],'CX1'!$C:$C,0),1)), "")</f>
        <v/>
      </c>
      <c r="I7" s="5" t="str">
        <f>_xlfn.IFNA(IF(_xlfn.IFNA(INDEX('CX1'!$I:$I,MATCH(Table2[[#This Row],[DeviceId2]],'CX1'!$C:$C,0),1), "") = 0, "",  INDEX('CX1'!$I:$I,MATCH(Table2[[#This Row],[Name]],'CX1'!$C:$C,0),1)), "")</f>
        <v/>
      </c>
      <c r="J7" s="5" t="str">
        <f>_xlfn.IFNA(IF(_xlfn.IFNA(INDEX('CX1'!$J:$J,MATCH(Table2[[#This Row],[Name]],'CX1'!$C:$C,0),1), "") = 0, "",  INDEX('CX1'!$J:$J,MATCH(Table2[[#This Row],[Name]],'CX1'!$C:$C,0),1)), "")</f>
        <v/>
      </c>
      <c r="K7" t="str">
        <f>IFERROR(_xlfn.IFNA(IF(_xlfn.IFNA(INDEX('CX1'!$K:$K,MATCH(Table2[[#This Row],[Name]],'CX1'!$C:$C,0),1), "") = 0, "",  INDEX('CX1'!$K:$K,MATCH(Table2[[#This Row],[Name]],'CX1'!$C:$C,0),1)), ""), "")</f>
        <v/>
      </c>
      <c r="L7" t="str">
        <f>_xlfn.IFNA(IF(_xlfn.IFNA(INDEX('CX1'!$L:$L,MATCH(Table2[[#This Row],[Name]],'CX1'!$C:$C,0),1), "") = 0, "",  INDEX('CX1'!$L:$L,MATCH(Table2[[#This Row],[Name]],'CX1'!$C:$C,0),1)), "")</f>
        <v/>
      </c>
      <c r="M7" t="str">
        <f>_xlfn.IFNA(IF(_xlfn.IFNA(INDEX('CX1'!$M:$M,MATCH(Table2[[#This Row],[Name]],'CX1'!$C:$C,0),1), "") = 0, "",  INDEX('CX1'!$M:$M,MATCH(Table2[[#This Row],[Name]],'CX1'!$C:$C,0),1)), "")</f>
        <v/>
      </c>
      <c r="N7" t="s">
        <v>767</v>
      </c>
      <c r="R7" t="s">
        <v>8</v>
      </c>
    </row>
    <row r="8" spans="1:19" hidden="1">
      <c r="A8" s="1">
        <v>6</v>
      </c>
      <c r="B8" t="s">
        <v>9</v>
      </c>
      <c r="C8" t="s">
        <v>15</v>
      </c>
      <c r="D8" t="s">
        <v>6</v>
      </c>
      <c r="E8" t="str">
        <f>MID(Table2[[#This Row],[DeviceId2]], 12, LEN(Table2[[#This Row],[DeviceId2]]))</f>
        <v/>
      </c>
      <c r="F8" t="str">
        <f>CONCATENATE("10.3.13.71/pe/", Table2[[#This Row],[Device Tag]], ".xml")</f>
        <v>10.3.13.71/pe/.xml</v>
      </c>
      <c r="H8" s="5" t="str">
        <f>_xlfn.IFNA(IF(_xlfn.IFNA(INDEX('CX1'!$H:$H,MATCH(Table2[[#This Row],[Name]],'CX1'!$C:$C,0),1), "") = 0, "",  INDEX('CX1'!$H:$H,MATCH(Table2[[#This Row],[Name]],'CX1'!$C:$C,0),1)), "")</f>
        <v/>
      </c>
      <c r="I8" s="5" t="e">
        <f>_xlfn.IFNA(IF(_xlfn.IFNA(INDEX('CX1'!$I:$I,MATCH(Table2[[#This Row],[DeviceId2]],'CX1'!$C:$C,0),1), "") = 0, "",  INDEX('CX1'!$I:$I,MATCH(Table2[[#This Row],[Name]],'CX1'!$C:$C,0),1)), "")</f>
        <v>#VALUE!</v>
      </c>
      <c r="J8" s="5" t="str">
        <f>_xlfn.IFNA(IF(_xlfn.IFNA(INDEX('CX1'!$J:$J,MATCH(Table2[[#This Row],[Name]],'CX1'!$C:$C,0),1), "") = 0, "",  INDEX('CX1'!$J:$J,MATCH(Table2[[#This Row],[Name]],'CX1'!$C:$C,0),1)), "")</f>
        <v/>
      </c>
      <c r="K8" t="str">
        <f>IFERROR(_xlfn.IFNA(IF(_xlfn.IFNA(INDEX('CX1'!$K:$K,MATCH(Table2[[#This Row],[Name]],'CX1'!$C:$C,0),1), "") = 0, "",  INDEX('CX1'!$K:$K,MATCH(Table2[[#This Row],[Name]],'CX1'!$C:$C,0),1)), ""), "")</f>
        <v/>
      </c>
      <c r="L8" t="str">
        <f>_xlfn.IFNA(IF(_xlfn.IFNA(INDEX('CX1'!$L:$L,MATCH(Table2[[#This Row],[Name]],'CX1'!$C:$C,0),1), "") = 0, "",  INDEX('CX1'!$L:$L,MATCH(Table2[[#This Row],[Name]],'CX1'!$C:$C,0),1)), "")</f>
        <v/>
      </c>
      <c r="M8" t="str">
        <f>_xlfn.IFNA(IF(_xlfn.IFNA(INDEX('CX1'!$M:$M,MATCH(Table2[[#This Row],[Name]],'CX1'!$C:$C,0),1), "") = 0, "",  INDEX('CX1'!$M:$M,MATCH(Table2[[#This Row],[Name]],'CX1'!$C:$C,0),1)), "")</f>
        <v/>
      </c>
      <c r="N8" t="s">
        <v>767</v>
      </c>
      <c r="R8" t="s">
        <v>8</v>
      </c>
    </row>
    <row r="9" spans="1:19" hidden="1">
      <c r="A9" s="1">
        <v>7</v>
      </c>
      <c r="B9" t="s">
        <v>16</v>
      </c>
      <c r="C9" t="s">
        <v>17</v>
      </c>
      <c r="D9" t="s">
        <v>6</v>
      </c>
      <c r="E9" t="str">
        <f>MID(Table2[[#This Row],[DeviceId2]], 12, LEN(Table2[[#This Row],[DeviceId2]]))</f>
        <v/>
      </c>
      <c r="F9" t="str">
        <f>CONCATENATE("10.3.13.71/pe/", Table2[[#This Row],[Device Tag]], ".xml")</f>
        <v>10.3.13.71/pe/.xml</v>
      </c>
      <c r="H9" s="5" t="str">
        <f>_xlfn.IFNA(IF(_xlfn.IFNA(INDEX('CX1'!$H:$H,MATCH(Table2[[#This Row],[Name]],'CX1'!$C:$C,0),1), "") = 0, "",  INDEX('CX1'!$H:$H,MATCH(Table2[[#This Row],[Name]],'CX1'!$C:$C,0),1)), "")</f>
        <v/>
      </c>
      <c r="I9" s="5" t="str">
        <f>_xlfn.IFNA(IF(_xlfn.IFNA(INDEX('CX1'!$I:$I,MATCH(Table2[[#This Row],[DeviceId2]],'CX1'!$C:$C,0),1), "") = 0, "",  INDEX('CX1'!$I:$I,MATCH(Table2[[#This Row],[Name]],'CX1'!$C:$C,0),1)), "")</f>
        <v/>
      </c>
      <c r="J9" s="5" t="str">
        <f>_xlfn.IFNA(IF(_xlfn.IFNA(INDEX('CX1'!$J:$J,MATCH(Table2[[#This Row],[Name]],'CX1'!$C:$C,0),1), "") = 0, "",  INDEX('CX1'!$J:$J,MATCH(Table2[[#This Row],[Name]],'CX1'!$C:$C,0),1)), "")</f>
        <v/>
      </c>
      <c r="K9" t="str">
        <f>IFERROR(_xlfn.IFNA(IF(_xlfn.IFNA(INDEX('CX1'!$K:$K,MATCH(Table2[[#This Row],[Name]],'CX1'!$C:$C,0),1), "") = 0, "",  INDEX('CX1'!$K:$K,MATCH(Table2[[#This Row],[Name]],'CX1'!$C:$C,0),1)), ""), "")</f>
        <v/>
      </c>
      <c r="L9" t="str">
        <f>_xlfn.IFNA(IF(_xlfn.IFNA(INDEX('CX1'!$L:$L,MATCH(Table2[[#This Row],[Name]],'CX1'!$C:$C,0),1), "") = 0, "",  INDEX('CX1'!$L:$L,MATCH(Table2[[#This Row],[Name]],'CX1'!$C:$C,0),1)), "")</f>
        <v/>
      </c>
      <c r="M9" t="str">
        <f>_xlfn.IFNA(IF(_xlfn.IFNA(INDEX('CX1'!$M:$M,MATCH(Table2[[#This Row],[Name]],'CX1'!$C:$C,0),1), "") = 0, "",  INDEX('CX1'!$M:$M,MATCH(Table2[[#This Row],[Name]],'CX1'!$C:$C,0),1)), "")</f>
        <v/>
      </c>
      <c r="N9" t="s">
        <v>767</v>
      </c>
      <c r="R9" t="s">
        <v>8</v>
      </c>
    </row>
    <row r="10" spans="1:19">
      <c r="A10" s="1">
        <v>8</v>
      </c>
      <c r="B10" t="s">
        <v>18</v>
      </c>
      <c r="C10" t="s">
        <v>19</v>
      </c>
      <c r="D10" t="s">
        <v>6</v>
      </c>
      <c r="E10" t="str">
        <f>MID(Table2[[#This Row],[DeviceId2]], 12, LEN(Table2[[#This Row],[DeviceId2]]))</f>
        <v/>
      </c>
      <c r="F10" t="str">
        <f>CONCATENATE("10.3.13.71/pe/", Table2[[#This Row],[Device Tag]], ".xml")</f>
        <v>10.3.13.71/pe/.xml</v>
      </c>
      <c r="H10" s="5" t="str">
        <f>_xlfn.IFNA(IF(_xlfn.IFNA(INDEX('CX1'!$H:$H,MATCH(Table2[[#This Row],[Name]],'CX1'!$C:$C,0),1), "") = 0, "",  INDEX('CX1'!$H:$H,MATCH(Table2[[#This Row],[Name]],'CX1'!$C:$C,0),1)), "")</f>
        <v/>
      </c>
      <c r="I10" s="5">
        <f>_xlfn.IFNA(IF(_xlfn.IFNA(INDEX('CX1'!$I:$I,MATCH(Table2[[#This Row],[DeviceId2]],'CX1'!$C:$C,0),1), "") = 0, "",  INDEX('CX1'!$I:$I,MATCH(Table2[[#This Row],[Name]],'CX1'!$C:$C,0),1)), "")</f>
        <v>1</v>
      </c>
      <c r="J10" s="5" t="str">
        <f>_xlfn.IFNA(IF(_xlfn.IFNA(INDEX('CX1'!$J:$J,MATCH(Table2[[#This Row],[Name]],'CX1'!$C:$C,0),1), "") = 0, "",  INDEX('CX1'!$J:$J,MATCH(Table2[[#This Row],[Name]],'CX1'!$C:$C,0),1)), "")</f>
        <v/>
      </c>
      <c r="K10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" t="str">
        <f>_xlfn.IFNA(IF(_xlfn.IFNA(INDEX('CX1'!$M:$M,MATCH(Table2[[#This Row],[Name]],'CX1'!$C:$C,0),1), "") = 0, "",  INDEX('CX1'!$M:$M,MATCH(Table2[[#This Row],[Name]],'CX1'!$C:$C,0),1)), "")</f>
        <v>test</v>
      </c>
      <c r="N10" t="s">
        <v>767</v>
      </c>
      <c r="R10" t="s">
        <v>8</v>
      </c>
      <c r="S10" t="b">
        <v>0</v>
      </c>
    </row>
    <row r="11" spans="1:19">
      <c r="A11" s="1">
        <v>9</v>
      </c>
      <c r="B11" t="s">
        <v>18</v>
      </c>
      <c r="C11" t="s">
        <v>20</v>
      </c>
      <c r="D11" t="s">
        <v>6</v>
      </c>
      <c r="E11" t="str">
        <f>MID(Table2[[#This Row],[DeviceId2]], 12, LEN(Table2[[#This Row],[DeviceId2]]))</f>
        <v/>
      </c>
      <c r="F11" t="str">
        <f>CONCATENATE("10.3.13.71/pe/", Table2[[#This Row],[Device Tag]], ".xml")</f>
        <v>10.3.13.71/pe/.xml</v>
      </c>
      <c r="H11" s="5" t="str">
        <f>_xlfn.IFNA(IF(_xlfn.IFNA(INDEX('CX1'!$H:$H,MATCH(Table2[[#This Row],[Name]],'CX1'!$C:$C,0),1), "") = 0, "",  INDEX('CX1'!$H:$H,MATCH(Table2[[#This Row],[Name]],'CX1'!$C:$C,0),1)), "")</f>
        <v/>
      </c>
      <c r="I11" s="5">
        <f>_xlfn.IFNA(IF(_xlfn.IFNA(INDEX('CX1'!$I:$I,MATCH(Table2[[#This Row],[DeviceId2]],'CX1'!$C:$C,0),1), "") = 0, "",  INDEX('CX1'!$I:$I,MATCH(Table2[[#This Row],[Name]],'CX1'!$C:$C,0),1)), "")</f>
        <v>1</v>
      </c>
      <c r="J11" s="5" t="str">
        <f>_xlfn.IFNA(IF(_xlfn.IFNA(INDEX('CX1'!$J:$J,MATCH(Table2[[#This Row],[Name]],'CX1'!$C:$C,0),1), "") = 0, "",  INDEX('CX1'!$J:$J,MATCH(Table2[[#This Row],[Name]],'CX1'!$C:$C,0),1)), "")</f>
        <v/>
      </c>
      <c r="K11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" t="str">
        <f>_xlfn.IFNA(IF(_xlfn.IFNA(INDEX('CX1'!$M:$M,MATCH(Table2[[#This Row],[Name]],'CX1'!$C:$C,0),1), "") = 0, "",  INDEX('CX1'!$M:$M,MATCH(Table2[[#This Row],[Name]],'CX1'!$C:$C,0),1)), "")</f>
        <v>test</v>
      </c>
      <c r="N11" t="s">
        <v>767</v>
      </c>
      <c r="R11" t="s">
        <v>8</v>
      </c>
      <c r="S11" t="b">
        <v>0</v>
      </c>
    </row>
    <row r="12" spans="1:19" hidden="1">
      <c r="A12" s="1">
        <v>10</v>
      </c>
      <c r="B12" t="s">
        <v>21</v>
      </c>
      <c r="C12" t="s">
        <v>22</v>
      </c>
      <c r="D12" t="s">
        <v>6</v>
      </c>
      <c r="E12" t="str">
        <f>MID(Table2[[#This Row],[DeviceId2]], 12, LEN(Table2[[#This Row],[DeviceId2]]))</f>
        <v/>
      </c>
      <c r="F12" t="str">
        <f>CONCATENATE("10.3.13.71/pe/", Table2[[#This Row],[Device Tag]], ".xml")</f>
        <v>10.3.13.71/pe/.xml</v>
      </c>
      <c r="H12" s="5" t="str">
        <f>_xlfn.IFNA(IF(_xlfn.IFNA(INDEX('CX1'!$H:$H,MATCH(Table2[[#This Row],[Name]],'CX1'!$C:$C,0),1), "") = 0, "",  INDEX('CX1'!$H:$H,MATCH(Table2[[#This Row],[Name]],'CX1'!$C:$C,0),1)), "")</f>
        <v/>
      </c>
      <c r="I12" s="5" t="str">
        <f>_xlfn.IFNA(IF(_xlfn.IFNA(INDEX('CX1'!$I:$I,MATCH(Table2[[#This Row],[DeviceId2]],'CX1'!$C:$C,0),1), "") = 0, "",  INDEX('CX1'!$I:$I,MATCH(Table2[[#This Row],[Name]],'CX1'!$C:$C,0),1)), "")</f>
        <v/>
      </c>
      <c r="J12" s="5" t="str">
        <f>_xlfn.IFNA(IF(_xlfn.IFNA(INDEX('CX1'!$J:$J,MATCH(Table2[[#This Row],[Name]],'CX1'!$C:$C,0),1), "") = 0, "",  INDEX('CX1'!$J:$J,MATCH(Table2[[#This Row],[Name]],'CX1'!$C:$C,0),1)), "")</f>
        <v/>
      </c>
      <c r="K12" t="str">
        <f>IFERROR(_xlfn.IFNA(IF(_xlfn.IFNA(INDEX('CX1'!$K:$K,MATCH(Table2[[#This Row],[Name]],'CX1'!$C:$C,0),1), "") = 0, "",  INDEX('CX1'!$K:$K,MATCH(Table2[[#This Row],[Name]],'CX1'!$C:$C,0),1)), ""), "")</f>
        <v/>
      </c>
      <c r="L12" t="str">
        <f>_xlfn.IFNA(IF(_xlfn.IFNA(INDEX('CX1'!$L:$L,MATCH(Table2[[#This Row],[Name]],'CX1'!$C:$C,0),1), "") = 0, "",  INDEX('CX1'!$L:$L,MATCH(Table2[[#This Row],[Name]],'CX1'!$C:$C,0),1)), "")</f>
        <v/>
      </c>
      <c r="M12" t="str">
        <f>_xlfn.IFNA(IF(_xlfn.IFNA(INDEX('CX1'!$M:$M,MATCH(Table2[[#This Row],[Name]],'CX1'!$C:$C,0),1), "") = 0, "",  INDEX('CX1'!$M:$M,MATCH(Table2[[#This Row],[Name]],'CX1'!$C:$C,0),1)), "")</f>
        <v/>
      </c>
      <c r="N12" t="s">
        <v>767</v>
      </c>
      <c r="R12" t="s">
        <v>8</v>
      </c>
    </row>
    <row r="13" spans="1:19" hidden="1">
      <c r="A13" s="1">
        <v>11</v>
      </c>
      <c r="B13" t="s">
        <v>21</v>
      </c>
      <c r="C13" t="s">
        <v>23</v>
      </c>
      <c r="D13" t="s">
        <v>6</v>
      </c>
      <c r="E13" t="str">
        <f>MID(Table2[[#This Row],[DeviceId2]], 12, LEN(Table2[[#This Row],[DeviceId2]]))</f>
        <v/>
      </c>
      <c r="F13" t="str">
        <f>CONCATENATE("10.3.13.71/pe/", Table2[[#This Row],[Device Tag]], ".xml")</f>
        <v>10.3.13.71/pe/.xml</v>
      </c>
      <c r="H13" s="5" t="str">
        <f>_xlfn.IFNA(IF(_xlfn.IFNA(INDEX('CX1'!$H:$H,MATCH(Table2[[#This Row],[Name]],'CX1'!$C:$C,0),1), "") = 0, "",  INDEX('CX1'!$H:$H,MATCH(Table2[[#This Row],[Name]],'CX1'!$C:$C,0),1)), "")</f>
        <v/>
      </c>
      <c r="I13" s="5" t="str">
        <f>_xlfn.IFNA(IF(_xlfn.IFNA(INDEX('CX1'!$I:$I,MATCH(Table2[[#This Row],[DeviceId2]],'CX1'!$C:$C,0),1), "") = 0, "",  INDEX('CX1'!$I:$I,MATCH(Table2[[#This Row],[Name]],'CX1'!$C:$C,0),1)), "")</f>
        <v/>
      </c>
      <c r="J13" s="5" t="str">
        <f>_xlfn.IFNA(IF(_xlfn.IFNA(INDEX('CX1'!$J:$J,MATCH(Table2[[#This Row],[Name]],'CX1'!$C:$C,0),1), "") = 0, "",  INDEX('CX1'!$J:$J,MATCH(Table2[[#This Row],[Name]],'CX1'!$C:$C,0),1)), "")</f>
        <v/>
      </c>
      <c r="K13" t="str">
        <f>IFERROR(_xlfn.IFNA(IF(_xlfn.IFNA(INDEX('CX1'!$K:$K,MATCH(Table2[[#This Row],[Name]],'CX1'!$C:$C,0),1), "") = 0, "",  INDEX('CX1'!$K:$K,MATCH(Table2[[#This Row],[Name]],'CX1'!$C:$C,0),1)), ""), "")</f>
        <v/>
      </c>
      <c r="L13" t="str">
        <f>_xlfn.IFNA(IF(_xlfn.IFNA(INDEX('CX1'!$L:$L,MATCH(Table2[[#This Row],[Name]],'CX1'!$C:$C,0),1), "") = 0, "",  INDEX('CX1'!$L:$L,MATCH(Table2[[#This Row],[Name]],'CX1'!$C:$C,0),1)), "")</f>
        <v/>
      </c>
      <c r="M13" t="str">
        <f>_xlfn.IFNA(IF(_xlfn.IFNA(INDEX('CX1'!$M:$M,MATCH(Table2[[#This Row],[Name]],'CX1'!$C:$C,0),1), "") = 0, "",  INDEX('CX1'!$M:$M,MATCH(Table2[[#This Row],[Name]],'CX1'!$C:$C,0),1)), "")</f>
        <v/>
      </c>
      <c r="N13" t="s">
        <v>767</v>
      </c>
      <c r="R13" t="s">
        <v>8</v>
      </c>
    </row>
    <row r="14" spans="1:19" hidden="1">
      <c r="A14" s="1">
        <v>12</v>
      </c>
      <c r="B14" t="s">
        <v>21</v>
      </c>
      <c r="C14" t="s">
        <v>24</v>
      </c>
      <c r="D14" t="s">
        <v>6</v>
      </c>
      <c r="E14" t="str">
        <f>MID(Table2[[#This Row],[DeviceId2]], 12, LEN(Table2[[#This Row],[DeviceId2]]))</f>
        <v/>
      </c>
      <c r="F14" t="str">
        <f>CONCATENATE("10.3.13.71/pe/", Table2[[#This Row],[Device Tag]], ".xml")</f>
        <v>10.3.13.71/pe/.xml</v>
      </c>
      <c r="H14" s="5" t="str">
        <f>_xlfn.IFNA(IF(_xlfn.IFNA(INDEX('CX1'!$H:$H,MATCH(Table2[[#This Row],[Name]],'CX1'!$C:$C,0),1), "") = 0, "",  INDEX('CX1'!$H:$H,MATCH(Table2[[#This Row],[Name]],'CX1'!$C:$C,0),1)), "")</f>
        <v/>
      </c>
      <c r="I14" s="5" t="e">
        <f>_xlfn.IFNA(IF(_xlfn.IFNA(INDEX('CX1'!$I:$I,MATCH(Table2[[#This Row],[DeviceId2]],'CX1'!$C:$C,0),1), "") = 0, "",  INDEX('CX1'!$I:$I,MATCH(Table2[[#This Row],[Name]],'CX1'!$C:$C,0),1)), "")</f>
        <v>#VALUE!</v>
      </c>
      <c r="J14" s="5" t="str">
        <f>_xlfn.IFNA(IF(_xlfn.IFNA(INDEX('CX1'!$J:$J,MATCH(Table2[[#This Row],[Name]],'CX1'!$C:$C,0),1), "") = 0, "",  INDEX('CX1'!$J:$J,MATCH(Table2[[#This Row],[Name]],'CX1'!$C:$C,0),1)), "")</f>
        <v/>
      </c>
      <c r="K14" t="str">
        <f>IFERROR(_xlfn.IFNA(IF(_xlfn.IFNA(INDEX('CX1'!$K:$K,MATCH(Table2[[#This Row],[Name]],'CX1'!$C:$C,0),1), "") = 0, "",  INDEX('CX1'!$K:$K,MATCH(Table2[[#This Row],[Name]],'CX1'!$C:$C,0),1)), ""), "")</f>
        <v/>
      </c>
      <c r="L14" t="str">
        <f>_xlfn.IFNA(IF(_xlfn.IFNA(INDEX('CX1'!$L:$L,MATCH(Table2[[#This Row],[Name]],'CX1'!$C:$C,0),1), "") = 0, "",  INDEX('CX1'!$L:$L,MATCH(Table2[[#This Row],[Name]],'CX1'!$C:$C,0),1)), "")</f>
        <v/>
      </c>
      <c r="M14" t="str">
        <f>_xlfn.IFNA(IF(_xlfn.IFNA(INDEX('CX1'!$M:$M,MATCH(Table2[[#This Row],[Name]],'CX1'!$C:$C,0),1), "") = 0, "",  INDEX('CX1'!$M:$M,MATCH(Table2[[#This Row],[Name]],'CX1'!$C:$C,0),1)), "")</f>
        <v/>
      </c>
      <c r="N14" t="s">
        <v>767</v>
      </c>
      <c r="R14" t="s">
        <v>8</v>
      </c>
    </row>
    <row r="15" spans="1:19" hidden="1">
      <c r="A15" s="1">
        <v>13</v>
      </c>
      <c r="B15" t="s">
        <v>21</v>
      </c>
      <c r="C15" t="s">
        <v>25</v>
      </c>
      <c r="D15" t="s">
        <v>6</v>
      </c>
      <c r="E15" t="str">
        <f>MID(Table2[[#This Row],[DeviceId2]], 12, LEN(Table2[[#This Row],[DeviceId2]]))</f>
        <v/>
      </c>
      <c r="F15" t="str">
        <f>CONCATENATE("10.3.13.71/pe/", Table2[[#This Row],[Device Tag]], ".xml")</f>
        <v>10.3.13.71/pe/.xml</v>
      </c>
      <c r="H15" s="5" t="str">
        <f>_xlfn.IFNA(IF(_xlfn.IFNA(INDEX('CX1'!$H:$H,MATCH(Table2[[#This Row],[Name]],'CX1'!$C:$C,0),1), "") = 0, "",  INDEX('CX1'!$H:$H,MATCH(Table2[[#This Row],[Name]],'CX1'!$C:$C,0),1)), "")</f>
        <v/>
      </c>
      <c r="I15" s="5">
        <f>_xlfn.IFNA(IF(_xlfn.IFNA(INDEX('CX1'!$I:$I,MATCH(Table2[[#This Row],[DeviceId2]],'CX1'!$C:$C,0),1), "") = 0, "",  INDEX('CX1'!$I:$I,MATCH(Table2[[#This Row],[Name]],'CX1'!$C:$C,0),1)), "")</f>
        <v>1</v>
      </c>
      <c r="J15" s="5" t="str">
        <f>_xlfn.IFNA(IF(_xlfn.IFNA(INDEX('CX1'!$J:$J,MATCH(Table2[[#This Row],[Name]],'CX1'!$C:$C,0),1), "") = 0, "",  INDEX('CX1'!$J:$J,MATCH(Table2[[#This Row],[Name]],'CX1'!$C:$C,0),1)), "")</f>
        <v/>
      </c>
      <c r="K15" t="str">
        <f>IFERROR(_xlfn.IFNA(IF(_xlfn.IFNA(INDEX('CX1'!$K:$K,MATCH(Table2[[#This Row],[Name]],'CX1'!$C:$C,0),1), "") = 0, "",  INDEX('CX1'!$K:$K,MATCH(Table2[[#This Row],[Name]],'CX1'!$C:$C,0),1)), ""), "")</f>
        <v/>
      </c>
      <c r="L15" t="str">
        <f>_xlfn.IFNA(IF(_xlfn.IFNA(INDEX('CX1'!$L:$L,MATCH(Table2[[#This Row],[Name]],'CX1'!$C:$C,0),1), "") = 0, "",  INDEX('CX1'!$L:$L,MATCH(Table2[[#This Row],[Name]],'CX1'!$C:$C,0),1)), "")</f>
        <v/>
      </c>
      <c r="M15" t="str">
        <f>_xlfn.IFNA(IF(_xlfn.IFNA(INDEX('CX1'!$M:$M,MATCH(Table2[[#This Row],[Name]],'CX1'!$C:$C,0),1), "") = 0, "",  INDEX('CX1'!$M:$M,MATCH(Table2[[#This Row],[Name]],'CX1'!$C:$C,0),1)), "")</f>
        <v/>
      </c>
      <c r="N15" t="s">
        <v>767</v>
      </c>
      <c r="R15" t="s">
        <v>8</v>
      </c>
    </row>
    <row r="16" spans="1:19" hidden="1">
      <c r="A16" s="1">
        <v>14</v>
      </c>
      <c r="B16" t="s">
        <v>21</v>
      </c>
      <c r="C16" t="s">
        <v>26</v>
      </c>
      <c r="D16" t="s">
        <v>6</v>
      </c>
      <c r="E16" t="str">
        <f>MID(Table2[[#This Row],[DeviceId2]], 12, LEN(Table2[[#This Row],[DeviceId2]]))</f>
        <v/>
      </c>
      <c r="F16" t="str">
        <f>CONCATENATE("10.3.13.71/pe/", Table2[[#This Row],[Device Tag]], ".xml")</f>
        <v>10.3.13.71/pe/.xml</v>
      </c>
      <c r="H16" s="5" t="str">
        <f>_xlfn.IFNA(IF(_xlfn.IFNA(INDEX('CX1'!$H:$H,MATCH(Table2[[#This Row],[Name]],'CX1'!$C:$C,0),1), "") = 0, "",  INDEX('CX1'!$H:$H,MATCH(Table2[[#This Row],[Name]],'CX1'!$C:$C,0),1)), "")</f>
        <v/>
      </c>
      <c r="I16" s="5" t="str">
        <f>_xlfn.IFNA(IF(_xlfn.IFNA(INDEX('CX1'!$I:$I,MATCH(Table2[[#This Row],[DeviceId2]],'CX1'!$C:$C,0),1), "") = 0, "",  INDEX('CX1'!$I:$I,MATCH(Table2[[#This Row],[Name]],'CX1'!$C:$C,0),1)), "")</f>
        <v/>
      </c>
      <c r="J16" s="5" t="str">
        <f>_xlfn.IFNA(IF(_xlfn.IFNA(INDEX('CX1'!$J:$J,MATCH(Table2[[#This Row],[Name]],'CX1'!$C:$C,0),1), "") = 0, "",  INDEX('CX1'!$J:$J,MATCH(Table2[[#This Row],[Name]],'CX1'!$C:$C,0),1)), "")</f>
        <v/>
      </c>
      <c r="K16" t="str">
        <f>IFERROR(_xlfn.IFNA(IF(_xlfn.IFNA(INDEX('CX1'!$K:$K,MATCH(Table2[[#This Row],[Name]],'CX1'!$C:$C,0),1), "") = 0, "",  INDEX('CX1'!$K:$K,MATCH(Table2[[#This Row],[Name]],'CX1'!$C:$C,0),1)), ""), "")</f>
        <v/>
      </c>
      <c r="L16" t="str">
        <f>_xlfn.IFNA(IF(_xlfn.IFNA(INDEX('CX1'!$L:$L,MATCH(Table2[[#This Row],[Name]],'CX1'!$C:$C,0),1), "") = 0, "",  INDEX('CX1'!$L:$L,MATCH(Table2[[#This Row],[Name]],'CX1'!$C:$C,0),1)), "")</f>
        <v/>
      </c>
      <c r="M16" t="str">
        <f>_xlfn.IFNA(IF(_xlfn.IFNA(INDEX('CX1'!$M:$M,MATCH(Table2[[#This Row],[Name]],'CX1'!$C:$C,0),1), "") = 0, "",  INDEX('CX1'!$M:$M,MATCH(Table2[[#This Row],[Name]],'CX1'!$C:$C,0),1)), "")</f>
        <v/>
      </c>
      <c r="N16" t="s">
        <v>767</v>
      </c>
      <c r="R16" t="s">
        <v>8</v>
      </c>
    </row>
    <row r="17" spans="1:18" hidden="1">
      <c r="A17" s="1">
        <v>15</v>
      </c>
      <c r="B17" t="s">
        <v>21</v>
      </c>
      <c r="C17" t="s">
        <v>27</v>
      </c>
      <c r="D17" t="s">
        <v>6</v>
      </c>
      <c r="E17" t="str">
        <f>MID(Table2[[#This Row],[DeviceId2]], 12, LEN(Table2[[#This Row],[DeviceId2]]))</f>
        <v/>
      </c>
      <c r="F17" t="str">
        <f>CONCATENATE("10.3.13.71/pe/", Table2[[#This Row],[Device Tag]], ".xml")</f>
        <v>10.3.13.71/pe/.xml</v>
      </c>
      <c r="H17" s="5" t="str">
        <f>_xlfn.IFNA(IF(_xlfn.IFNA(INDEX('CX1'!$H:$H,MATCH(Table2[[#This Row],[Name]],'CX1'!$C:$C,0),1), "") = 0, "",  INDEX('CX1'!$H:$H,MATCH(Table2[[#This Row],[Name]],'CX1'!$C:$C,0),1)), "")</f>
        <v/>
      </c>
      <c r="I17" s="5" t="e">
        <f>_xlfn.IFNA(IF(_xlfn.IFNA(INDEX('CX1'!$I:$I,MATCH(Table2[[#This Row],[DeviceId2]],'CX1'!$C:$C,0),1), "") = 0, "",  INDEX('CX1'!$I:$I,MATCH(Table2[[#This Row],[Name]],'CX1'!$C:$C,0),1)), "")</f>
        <v>#VALUE!</v>
      </c>
      <c r="J17" s="5" t="str">
        <f>_xlfn.IFNA(IF(_xlfn.IFNA(INDEX('CX1'!$J:$J,MATCH(Table2[[#This Row],[Name]],'CX1'!$C:$C,0),1), "") = 0, "",  INDEX('CX1'!$J:$J,MATCH(Table2[[#This Row],[Name]],'CX1'!$C:$C,0),1)), "")</f>
        <v/>
      </c>
      <c r="K17" t="str">
        <f>IFERROR(_xlfn.IFNA(IF(_xlfn.IFNA(INDEX('CX1'!$K:$K,MATCH(Table2[[#This Row],[Name]],'CX1'!$C:$C,0),1), "") = 0, "",  INDEX('CX1'!$K:$K,MATCH(Table2[[#This Row],[Name]],'CX1'!$C:$C,0),1)), ""), "")</f>
        <v/>
      </c>
      <c r="L17" t="str">
        <f>_xlfn.IFNA(IF(_xlfn.IFNA(INDEX('CX1'!$L:$L,MATCH(Table2[[#This Row],[Name]],'CX1'!$C:$C,0),1), "") = 0, "",  INDEX('CX1'!$L:$L,MATCH(Table2[[#This Row],[Name]],'CX1'!$C:$C,0),1)), "")</f>
        <v/>
      </c>
      <c r="M17" t="str">
        <f>_xlfn.IFNA(IF(_xlfn.IFNA(INDEX('CX1'!$M:$M,MATCH(Table2[[#This Row],[Name]],'CX1'!$C:$C,0),1), "") = 0, "",  INDEX('CX1'!$M:$M,MATCH(Table2[[#This Row],[Name]],'CX1'!$C:$C,0),1)), "")</f>
        <v/>
      </c>
      <c r="N17" t="s">
        <v>767</v>
      </c>
      <c r="R17" t="s">
        <v>8</v>
      </c>
    </row>
    <row r="18" spans="1:18" hidden="1">
      <c r="A18" s="1">
        <v>16</v>
      </c>
      <c r="B18" t="s">
        <v>21</v>
      </c>
      <c r="C18" t="s">
        <v>28</v>
      </c>
      <c r="D18" t="s">
        <v>6</v>
      </c>
      <c r="E18" t="str">
        <f>MID(Table2[[#This Row],[DeviceId2]], 12, LEN(Table2[[#This Row],[DeviceId2]]))</f>
        <v/>
      </c>
      <c r="F18" t="str">
        <f>CONCATENATE("10.3.13.71/pe/", Table2[[#This Row],[Device Tag]], ".xml")</f>
        <v>10.3.13.71/pe/.xml</v>
      </c>
      <c r="H18" s="5" t="str">
        <f>_xlfn.IFNA(IF(_xlfn.IFNA(INDEX('CX1'!$H:$H,MATCH(Table2[[#This Row],[Name]],'CX1'!$C:$C,0),1), "") = 0, "",  INDEX('CX1'!$H:$H,MATCH(Table2[[#This Row],[Name]],'CX1'!$C:$C,0),1)), "")</f>
        <v/>
      </c>
      <c r="I18" s="5" t="str">
        <f>_xlfn.IFNA(IF(_xlfn.IFNA(INDEX('CX1'!$I:$I,MATCH(Table2[[#This Row],[DeviceId2]],'CX1'!$C:$C,0),1), "") = 0, "",  INDEX('CX1'!$I:$I,MATCH(Table2[[#This Row],[Name]],'CX1'!$C:$C,0),1)), "")</f>
        <v/>
      </c>
      <c r="J18" s="5" t="str">
        <f>_xlfn.IFNA(IF(_xlfn.IFNA(INDEX('CX1'!$J:$J,MATCH(Table2[[#This Row],[Name]],'CX1'!$C:$C,0),1), "") = 0, "",  INDEX('CX1'!$J:$J,MATCH(Table2[[#This Row],[Name]],'CX1'!$C:$C,0),1)), "")</f>
        <v/>
      </c>
      <c r="K18" t="str">
        <f>IFERROR(_xlfn.IFNA(IF(_xlfn.IFNA(INDEX('CX1'!$K:$K,MATCH(Table2[[#This Row],[Name]],'CX1'!$C:$C,0),1), "") = 0, "",  INDEX('CX1'!$K:$K,MATCH(Table2[[#This Row],[Name]],'CX1'!$C:$C,0),1)), ""), "")</f>
        <v/>
      </c>
      <c r="L18" t="str">
        <f>_xlfn.IFNA(IF(_xlfn.IFNA(INDEX('CX1'!$L:$L,MATCH(Table2[[#This Row],[Name]],'CX1'!$C:$C,0),1), "") = 0, "",  INDEX('CX1'!$L:$L,MATCH(Table2[[#This Row],[Name]],'CX1'!$C:$C,0),1)), "")</f>
        <v/>
      </c>
      <c r="M18" t="str">
        <f>_xlfn.IFNA(IF(_xlfn.IFNA(INDEX('CX1'!$M:$M,MATCH(Table2[[#This Row],[Name]],'CX1'!$C:$C,0),1), "") = 0, "",  INDEX('CX1'!$M:$M,MATCH(Table2[[#This Row],[Name]],'CX1'!$C:$C,0),1)), "")</f>
        <v/>
      </c>
      <c r="N18" t="s">
        <v>767</v>
      </c>
      <c r="R18" t="s">
        <v>8</v>
      </c>
    </row>
    <row r="19" spans="1:18" hidden="1">
      <c r="A19" s="1">
        <v>17</v>
      </c>
      <c r="B19" t="s">
        <v>21</v>
      </c>
      <c r="C19" t="s">
        <v>29</v>
      </c>
      <c r="D19" t="s">
        <v>6</v>
      </c>
      <c r="E19" t="str">
        <f>MID(Table2[[#This Row],[DeviceId2]], 12, LEN(Table2[[#This Row],[DeviceId2]]))</f>
        <v/>
      </c>
      <c r="F19" t="str">
        <f>CONCATENATE("10.3.13.71/pe/", Table2[[#This Row],[Device Tag]], ".xml")</f>
        <v>10.3.13.71/pe/.xml</v>
      </c>
      <c r="H19" s="5" t="str">
        <f>_xlfn.IFNA(IF(_xlfn.IFNA(INDEX('CX1'!$H:$H,MATCH(Table2[[#This Row],[Name]],'CX1'!$C:$C,0),1), "") = 0, "",  INDEX('CX1'!$H:$H,MATCH(Table2[[#This Row],[Name]],'CX1'!$C:$C,0),1)), "")</f>
        <v/>
      </c>
      <c r="I19" s="5" t="e">
        <f>_xlfn.IFNA(IF(_xlfn.IFNA(INDEX('CX1'!$I:$I,MATCH(Table2[[#This Row],[DeviceId2]],'CX1'!$C:$C,0),1), "") = 0, "",  INDEX('CX1'!$I:$I,MATCH(Table2[[#This Row],[Name]],'CX1'!$C:$C,0),1)), "")</f>
        <v>#VALUE!</v>
      </c>
      <c r="J19" s="5" t="str">
        <f>_xlfn.IFNA(IF(_xlfn.IFNA(INDEX('CX1'!$J:$J,MATCH(Table2[[#This Row],[Name]],'CX1'!$C:$C,0),1), "") = 0, "",  INDEX('CX1'!$J:$J,MATCH(Table2[[#This Row],[Name]],'CX1'!$C:$C,0),1)), "")</f>
        <v/>
      </c>
      <c r="K19" t="str">
        <f>IFERROR(_xlfn.IFNA(IF(_xlfn.IFNA(INDEX('CX1'!$K:$K,MATCH(Table2[[#This Row],[Name]],'CX1'!$C:$C,0),1), "") = 0, "",  INDEX('CX1'!$K:$K,MATCH(Table2[[#This Row],[Name]],'CX1'!$C:$C,0),1)), ""), "")</f>
        <v/>
      </c>
      <c r="L19" t="str">
        <f>_xlfn.IFNA(IF(_xlfn.IFNA(INDEX('CX1'!$L:$L,MATCH(Table2[[#This Row],[Name]],'CX1'!$C:$C,0),1), "") = 0, "",  INDEX('CX1'!$L:$L,MATCH(Table2[[#This Row],[Name]],'CX1'!$C:$C,0),1)), "")</f>
        <v/>
      </c>
      <c r="M19" t="str">
        <f>_xlfn.IFNA(IF(_xlfn.IFNA(INDEX('CX1'!$M:$M,MATCH(Table2[[#This Row],[Name]],'CX1'!$C:$C,0),1), "") = 0, "",  INDEX('CX1'!$M:$M,MATCH(Table2[[#This Row],[Name]],'CX1'!$C:$C,0),1)), "")</f>
        <v/>
      </c>
      <c r="N19" t="s">
        <v>767</v>
      </c>
      <c r="R19" t="s">
        <v>8</v>
      </c>
    </row>
    <row r="20" spans="1:18" hidden="1">
      <c r="A20" s="1">
        <v>18</v>
      </c>
      <c r="B20" t="s">
        <v>21</v>
      </c>
      <c r="C20" t="s">
        <v>30</v>
      </c>
      <c r="D20" t="s">
        <v>6</v>
      </c>
      <c r="E20" t="str">
        <f>MID(Table2[[#This Row],[DeviceId2]], 12, LEN(Table2[[#This Row],[DeviceId2]]))</f>
        <v/>
      </c>
      <c r="F20" t="str">
        <f>CONCATENATE("10.3.13.71/pe/", Table2[[#This Row],[Device Tag]], ".xml")</f>
        <v>10.3.13.71/pe/.xml</v>
      </c>
      <c r="H20" s="5" t="str">
        <f>_xlfn.IFNA(IF(_xlfn.IFNA(INDEX('CX1'!$H:$H,MATCH(Table2[[#This Row],[Name]],'CX1'!$C:$C,0),1), "") = 0, "",  INDEX('CX1'!$H:$H,MATCH(Table2[[#This Row],[Name]],'CX1'!$C:$C,0),1)), "")</f>
        <v/>
      </c>
      <c r="I20" s="5" t="str">
        <f>_xlfn.IFNA(IF(_xlfn.IFNA(INDEX('CX1'!$I:$I,MATCH(Table2[[#This Row],[DeviceId2]],'CX1'!$C:$C,0),1), "") = 0, "",  INDEX('CX1'!$I:$I,MATCH(Table2[[#This Row],[Name]],'CX1'!$C:$C,0),1)), "")</f>
        <v/>
      </c>
      <c r="J20" s="5" t="str">
        <f>_xlfn.IFNA(IF(_xlfn.IFNA(INDEX('CX1'!$J:$J,MATCH(Table2[[#This Row],[Name]],'CX1'!$C:$C,0),1), "") = 0, "",  INDEX('CX1'!$J:$J,MATCH(Table2[[#This Row],[Name]],'CX1'!$C:$C,0),1)), "")</f>
        <v/>
      </c>
      <c r="K20" t="str">
        <f>IFERROR(_xlfn.IFNA(IF(_xlfn.IFNA(INDEX('CX1'!$K:$K,MATCH(Table2[[#This Row],[Name]],'CX1'!$C:$C,0),1), "") = 0, "",  INDEX('CX1'!$K:$K,MATCH(Table2[[#This Row],[Name]],'CX1'!$C:$C,0),1)), ""), "")</f>
        <v/>
      </c>
      <c r="L20" t="str">
        <f>_xlfn.IFNA(IF(_xlfn.IFNA(INDEX('CX1'!$L:$L,MATCH(Table2[[#This Row],[Name]],'CX1'!$C:$C,0),1), "") = 0, "",  INDEX('CX1'!$L:$L,MATCH(Table2[[#This Row],[Name]],'CX1'!$C:$C,0),1)), "")</f>
        <v/>
      </c>
      <c r="M20" t="str">
        <f>_xlfn.IFNA(IF(_xlfn.IFNA(INDEX('CX1'!$M:$M,MATCH(Table2[[#This Row],[Name]],'CX1'!$C:$C,0),1), "") = 0, "",  INDEX('CX1'!$M:$M,MATCH(Table2[[#This Row],[Name]],'CX1'!$C:$C,0),1)), "")</f>
        <v/>
      </c>
      <c r="N20" t="s">
        <v>767</v>
      </c>
      <c r="R20" t="s">
        <v>8</v>
      </c>
    </row>
    <row r="21" spans="1:18" hidden="1">
      <c r="A21" s="1">
        <v>19</v>
      </c>
      <c r="B21" t="s">
        <v>31</v>
      </c>
      <c r="C21" t="s">
        <v>32</v>
      </c>
      <c r="D21" t="s">
        <v>6</v>
      </c>
      <c r="E21" t="str">
        <f>MID(Table2[[#This Row],[DeviceId2]], 12, LEN(Table2[[#This Row],[DeviceId2]]))</f>
        <v/>
      </c>
      <c r="F21" t="str">
        <f>CONCATENATE("10.3.13.71/pe/", Table2[[#This Row],[Device Tag]], ".xml")</f>
        <v>10.3.13.71/pe/.xml</v>
      </c>
      <c r="H21" s="5" t="str">
        <f>_xlfn.IFNA(IF(_xlfn.IFNA(INDEX('CX1'!$H:$H,MATCH(Table2[[#This Row],[Name]],'CX1'!$C:$C,0),1), "") = 0, "",  INDEX('CX1'!$H:$H,MATCH(Table2[[#This Row],[Name]],'CX1'!$C:$C,0),1)), "")</f>
        <v/>
      </c>
      <c r="I21" s="5" t="e">
        <f>_xlfn.IFNA(IF(_xlfn.IFNA(INDEX('CX1'!$I:$I,MATCH(Table2[[#This Row],[DeviceId2]],'CX1'!$C:$C,0),1), "") = 0, "",  INDEX('CX1'!$I:$I,MATCH(Table2[[#This Row],[Name]],'CX1'!$C:$C,0),1)), "")</f>
        <v>#VALUE!</v>
      </c>
      <c r="J21" s="5" t="str">
        <f>_xlfn.IFNA(IF(_xlfn.IFNA(INDEX('CX1'!$J:$J,MATCH(Table2[[#This Row],[Name]],'CX1'!$C:$C,0),1), "") = 0, "",  INDEX('CX1'!$J:$J,MATCH(Table2[[#This Row],[Name]],'CX1'!$C:$C,0),1)), "")</f>
        <v/>
      </c>
      <c r="K21" t="str">
        <f>IFERROR(_xlfn.IFNA(IF(_xlfn.IFNA(INDEX('CX1'!$K:$K,MATCH(Table2[[#This Row],[Name]],'CX1'!$C:$C,0),1), "") = 0, "",  INDEX('CX1'!$K:$K,MATCH(Table2[[#This Row],[Name]],'CX1'!$C:$C,0),1)), ""), "")</f>
        <v/>
      </c>
      <c r="L21" t="str">
        <f>_xlfn.IFNA(IF(_xlfn.IFNA(INDEX('CX1'!$L:$L,MATCH(Table2[[#This Row],[Name]],'CX1'!$C:$C,0),1), "") = 0, "",  INDEX('CX1'!$L:$L,MATCH(Table2[[#This Row],[Name]],'CX1'!$C:$C,0),1)), "")</f>
        <v/>
      </c>
      <c r="M21" t="str">
        <f>_xlfn.IFNA(IF(_xlfn.IFNA(INDEX('CX1'!$M:$M,MATCH(Table2[[#This Row],[Name]],'CX1'!$C:$C,0),1), "") = 0, "",  INDEX('CX1'!$M:$M,MATCH(Table2[[#This Row],[Name]],'CX1'!$C:$C,0),1)), "")</f>
        <v/>
      </c>
      <c r="N21" t="s">
        <v>767</v>
      </c>
      <c r="R21" t="s">
        <v>8</v>
      </c>
    </row>
    <row r="22" spans="1:18" hidden="1">
      <c r="A22" s="1">
        <v>20</v>
      </c>
      <c r="B22" t="s">
        <v>33</v>
      </c>
      <c r="C22" t="s">
        <v>34</v>
      </c>
      <c r="D22" t="s">
        <v>6</v>
      </c>
      <c r="E22" t="str">
        <f>MID(Table2[[#This Row],[DeviceId2]], 12, LEN(Table2[[#This Row],[DeviceId2]]))</f>
        <v/>
      </c>
      <c r="F22" t="str">
        <f>CONCATENATE("10.3.13.71/pe/", Table2[[#This Row],[Device Tag]], ".xml")</f>
        <v>10.3.13.71/pe/.xml</v>
      </c>
      <c r="H22" s="5" t="str">
        <f>_xlfn.IFNA(IF(_xlfn.IFNA(INDEX('CX1'!$H:$H,MATCH(Table2[[#This Row],[Name]],'CX1'!$C:$C,0),1), "") = 0, "",  INDEX('CX1'!$H:$H,MATCH(Table2[[#This Row],[Name]],'CX1'!$C:$C,0),1)), "")</f>
        <v/>
      </c>
      <c r="I22" s="5" t="e">
        <f>_xlfn.IFNA(IF(_xlfn.IFNA(INDEX('CX1'!$I:$I,MATCH(Table2[[#This Row],[DeviceId2]],'CX1'!$C:$C,0),1), "") = 0, "",  INDEX('CX1'!$I:$I,MATCH(Table2[[#This Row],[Name]],'CX1'!$C:$C,0),1)), "")</f>
        <v>#VALUE!</v>
      </c>
      <c r="J22" s="5" t="str">
        <f>_xlfn.IFNA(IF(_xlfn.IFNA(INDEX('CX1'!$J:$J,MATCH(Table2[[#This Row],[Name]],'CX1'!$C:$C,0),1), "") = 0, "",  INDEX('CX1'!$J:$J,MATCH(Table2[[#This Row],[Name]],'CX1'!$C:$C,0),1)), "")</f>
        <v/>
      </c>
      <c r="K22" t="str">
        <f>IFERROR(_xlfn.IFNA(IF(_xlfn.IFNA(INDEX('CX1'!$K:$K,MATCH(Table2[[#This Row],[Name]],'CX1'!$C:$C,0),1), "") = 0, "",  INDEX('CX1'!$K:$K,MATCH(Table2[[#This Row],[Name]],'CX1'!$C:$C,0),1)), ""), "")</f>
        <v/>
      </c>
      <c r="L22" t="str">
        <f>_xlfn.IFNA(IF(_xlfn.IFNA(INDEX('CX1'!$L:$L,MATCH(Table2[[#This Row],[Name]],'CX1'!$C:$C,0),1), "") = 0, "",  INDEX('CX1'!$L:$L,MATCH(Table2[[#This Row],[Name]],'CX1'!$C:$C,0),1)), "")</f>
        <v/>
      </c>
      <c r="M22" t="str">
        <f>_xlfn.IFNA(IF(_xlfn.IFNA(INDEX('CX1'!$M:$M,MATCH(Table2[[#This Row],[Name]],'CX1'!$C:$C,0),1), "") = 0, "",  INDEX('CX1'!$M:$M,MATCH(Table2[[#This Row],[Name]],'CX1'!$C:$C,0),1)), "")</f>
        <v/>
      </c>
      <c r="N22" t="s">
        <v>767</v>
      </c>
      <c r="R22" t="s">
        <v>8</v>
      </c>
    </row>
    <row r="23" spans="1:18" hidden="1">
      <c r="A23" s="1">
        <v>21</v>
      </c>
      <c r="B23" t="s">
        <v>33</v>
      </c>
      <c r="C23" t="s">
        <v>35</v>
      </c>
      <c r="D23" t="s">
        <v>6</v>
      </c>
      <c r="E23" t="str">
        <f>MID(Table2[[#This Row],[DeviceId2]], 12, LEN(Table2[[#This Row],[DeviceId2]]))</f>
        <v/>
      </c>
      <c r="F23" t="str">
        <f>CONCATENATE("10.3.13.71/pe/", Table2[[#This Row],[Device Tag]], ".xml")</f>
        <v>10.3.13.71/pe/.xml</v>
      </c>
      <c r="H23" s="5" t="str">
        <f>_xlfn.IFNA(IF(_xlfn.IFNA(INDEX('CX1'!$H:$H,MATCH(Table2[[#This Row],[Name]],'CX1'!$C:$C,0),1), "") = 0, "",  INDEX('CX1'!$H:$H,MATCH(Table2[[#This Row],[Name]],'CX1'!$C:$C,0),1)), "")</f>
        <v/>
      </c>
      <c r="I23" s="5" t="e">
        <f>_xlfn.IFNA(IF(_xlfn.IFNA(INDEX('CX1'!$I:$I,MATCH(Table2[[#This Row],[DeviceId2]],'CX1'!$C:$C,0),1), "") = 0, "",  INDEX('CX1'!$I:$I,MATCH(Table2[[#This Row],[Name]],'CX1'!$C:$C,0),1)), "")</f>
        <v>#VALUE!</v>
      </c>
      <c r="J23" s="5" t="str">
        <f>_xlfn.IFNA(IF(_xlfn.IFNA(INDEX('CX1'!$J:$J,MATCH(Table2[[#This Row],[Name]],'CX1'!$C:$C,0),1), "") = 0, "",  INDEX('CX1'!$J:$J,MATCH(Table2[[#This Row],[Name]],'CX1'!$C:$C,0),1)), "")</f>
        <v/>
      </c>
      <c r="K23" t="str">
        <f>IFERROR(_xlfn.IFNA(IF(_xlfn.IFNA(INDEX('CX1'!$K:$K,MATCH(Table2[[#This Row],[Name]],'CX1'!$C:$C,0),1), "") = 0, "",  INDEX('CX1'!$K:$K,MATCH(Table2[[#This Row],[Name]],'CX1'!$C:$C,0),1)), ""), "")</f>
        <v/>
      </c>
      <c r="L23" t="str">
        <f>_xlfn.IFNA(IF(_xlfn.IFNA(INDEX('CX1'!$L:$L,MATCH(Table2[[#This Row],[Name]],'CX1'!$C:$C,0),1), "") = 0, "",  INDEX('CX1'!$L:$L,MATCH(Table2[[#This Row],[Name]],'CX1'!$C:$C,0),1)), "")</f>
        <v/>
      </c>
      <c r="M23" t="str">
        <f>_xlfn.IFNA(IF(_xlfn.IFNA(INDEX('CX1'!$M:$M,MATCH(Table2[[#This Row],[Name]],'CX1'!$C:$C,0),1), "") = 0, "",  INDEX('CX1'!$M:$M,MATCH(Table2[[#This Row],[Name]],'CX1'!$C:$C,0),1)), "")</f>
        <v/>
      </c>
      <c r="N23" t="s">
        <v>767</v>
      </c>
      <c r="R23" t="s">
        <v>8</v>
      </c>
    </row>
    <row r="24" spans="1:18" hidden="1">
      <c r="A24" s="1">
        <v>22</v>
      </c>
      <c r="B24" t="s">
        <v>33</v>
      </c>
      <c r="C24" t="s">
        <v>36</v>
      </c>
      <c r="D24" t="s">
        <v>6</v>
      </c>
      <c r="E24" t="str">
        <f>MID(Table2[[#This Row],[DeviceId2]], 12, LEN(Table2[[#This Row],[DeviceId2]]))</f>
        <v/>
      </c>
      <c r="F24" t="str">
        <f>CONCATENATE("10.3.13.71/pe/", Table2[[#This Row],[Device Tag]], ".xml")</f>
        <v>10.3.13.71/pe/.xml</v>
      </c>
      <c r="H24" s="5" t="str">
        <f>_xlfn.IFNA(IF(_xlfn.IFNA(INDEX('CX1'!$H:$H,MATCH(Table2[[#This Row],[Name]],'CX1'!$C:$C,0),1), "") = 0, "",  INDEX('CX1'!$H:$H,MATCH(Table2[[#This Row],[Name]],'CX1'!$C:$C,0),1)), "")</f>
        <v/>
      </c>
      <c r="I24" s="5" t="str">
        <f>_xlfn.IFNA(IF(_xlfn.IFNA(INDEX('CX1'!$I:$I,MATCH(Table2[[#This Row],[DeviceId2]],'CX1'!$C:$C,0),1), "") = 0, "",  INDEX('CX1'!$I:$I,MATCH(Table2[[#This Row],[Name]],'CX1'!$C:$C,0),1)), "")</f>
        <v/>
      </c>
      <c r="J24" s="5" t="str">
        <f>_xlfn.IFNA(IF(_xlfn.IFNA(INDEX('CX1'!$J:$J,MATCH(Table2[[#This Row],[Name]],'CX1'!$C:$C,0),1), "") = 0, "",  INDEX('CX1'!$J:$J,MATCH(Table2[[#This Row],[Name]],'CX1'!$C:$C,0),1)), "")</f>
        <v/>
      </c>
      <c r="K24" t="str">
        <f>IFERROR(_xlfn.IFNA(IF(_xlfn.IFNA(INDEX('CX1'!$K:$K,MATCH(Table2[[#This Row],[Name]],'CX1'!$C:$C,0),1), "") = 0, "",  INDEX('CX1'!$K:$K,MATCH(Table2[[#This Row],[Name]],'CX1'!$C:$C,0),1)), ""), "")</f>
        <v/>
      </c>
      <c r="L24" t="str">
        <f>_xlfn.IFNA(IF(_xlfn.IFNA(INDEX('CX1'!$L:$L,MATCH(Table2[[#This Row],[Name]],'CX1'!$C:$C,0),1), "") = 0, "",  INDEX('CX1'!$L:$L,MATCH(Table2[[#This Row],[Name]],'CX1'!$C:$C,0),1)), "")</f>
        <v/>
      </c>
      <c r="M24" t="str">
        <f>_xlfn.IFNA(IF(_xlfn.IFNA(INDEX('CX1'!$M:$M,MATCH(Table2[[#This Row],[Name]],'CX1'!$C:$C,0),1), "") = 0, "",  INDEX('CX1'!$M:$M,MATCH(Table2[[#This Row],[Name]],'CX1'!$C:$C,0),1)), "")</f>
        <v/>
      </c>
      <c r="N24" t="s">
        <v>767</v>
      </c>
      <c r="R24" t="s">
        <v>8</v>
      </c>
    </row>
    <row r="25" spans="1:18" hidden="1">
      <c r="A25" s="1">
        <v>23</v>
      </c>
      <c r="B25" t="s">
        <v>33</v>
      </c>
      <c r="C25" t="s">
        <v>37</v>
      </c>
      <c r="D25" t="s">
        <v>6</v>
      </c>
      <c r="E25" t="str">
        <f>MID(Table2[[#This Row],[DeviceId2]], 12, LEN(Table2[[#This Row],[DeviceId2]]))</f>
        <v/>
      </c>
      <c r="F25" t="str">
        <f>CONCATENATE("10.3.13.71/pe/", Table2[[#This Row],[Device Tag]], ".xml")</f>
        <v>10.3.13.71/pe/.xml</v>
      </c>
      <c r="H25" s="5" t="str">
        <f>_xlfn.IFNA(IF(_xlfn.IFNA(INDEX('CX1'!$H:$H,MATCH(Table2[[#This Row],[Name]],'CX1'!$C:$C,0),1), "") = 0, "",  INDEX('CX1'!$H:$H,MATCH(Table2[[#This Row],[Name]],'CX1'!$C:$C,0),1)), "")</f>
        <v/>
      </c>
      <c r="I25" s="5" t="str">
        <f>_xlfn.IFNA(IF(_xlfn.IFNA(INDEX('CX1'!$I:$I,MATCH(Table2[[#This Row],[DeviceId2]],'CX1'!$C:$C,0),1), "") = 0, "",  INDEX('CX1'!$I:$I,MATCH(Table2[[#This Row],[Name]],'CX1'!$C:$C,0),1)), "")</f>
        <v/>
      </c>
      <c r="J25" s="5" t="str">
        <f>_xlfn.IFNA(IF(_xlfn.IFNA(INDEX('CX1'!$J:$J,MATCH(Table2[[#This Row],[Name]],'CX1'!$C:$C,0),1), "") = 0, "",  INDEX('CX1'!$J:$J,MATCH(Table2[[#This Row],[Name]],'CX1'!$C:$C,0),1)), "")</f>
        <v/>
      </c>
      <c r="K25" t="str">
        <f>IFERROR(_xlfn.IFNA(IF(_xlfn.IFNA(INDEX('CX1'!$K:$K,MATCH(Table2[[#This Row],[Name]],'CX1'!$C:$C,0),1), "") = 0, "",  INDEX('CX1'!$K:$K,MATCH(Table2[[#This Row],[Name]],'CX1'!$C:$C,0),1)), ""), "")</f>
        <v/>
      </c>
      <c r="L25" t="str">
        <f>_xlfn.IFNA(IF(_xlfn.IFNA(INDEX('CX1'!$L:$L,MATCH(Table2[[#This Row],[Name]],'CX1'!$C:$C,0),1), "") = 0, "",  INDEX('CX1'!$L:$L,MATCH(Table2[[#This Row],[Name]],'CX1'!$C:$C,0),1)), "")</f>
        <v/>
      </c>
      <c r="M25" t="str">
        <f>_xlfn.IFNA(IF(_xlfn.IFNA(INDEX('CX1'!$M:$M,MATCH(Table2[[#This Row],[Name]],'CX1'!$C:$C,0),1), "") = 0, "",  INDEX('CX1'!$M:$M,MATCH(Table2[[#This Row],[Name]],'CX1'!$C:$C,0),1)), "")</f>
        <v/>
      </c>
      <c r="N25" t="s">
        <v>767</v>
      </c>
      <c r="R25" t="s">
        <v>8</v>
      </c>
    </row>
    <row r="26" spans="1:18" hidden="1">
      <c r="A26" s="1">
        <v>24</v>
      </c>
      <c r="B26" t="s">
        <v>33</v>
      </c>
      <c r="C26" t="s">
        <v>38</v>
      </c>
      <c r="D26" t="s">
        <v>6</v>
      </c>
      <c r="E26" t="str">
        <f>MID(Table2[[#This Row],[DeviceId2]], 12, LEN(Table2[[#This Row],[DeviceId2]]))</f>
        <v/>
      </c>
      <c r="F26" t="str">
        <f>CONCATENATE("10.3.13.71/pe/", Table2[[#This Row],[Device Tag]], ".xml")</f>
        <v>10.3.13.71/pe/.xml</v>
      </c>
      <c r="H26" s="5" t="str">
        <f>_xlfn.IFNA(IF(_xlfn.IFNA(INDEX('CX1'!$H:$H,MATCH(Table2[[#This Row],[Name]],'CX1'!$C:$C,0),1), "") = 0, "",  INDEX('CX1'!$H:$H,MATCH(Table2[[#This Row],[Name]],'CX1'!$C:$C,0),1)), "")</f>
        <v/>
      </c>
      <c r="I26" s="5" t="e">
        <f>_xlfn.IFNA(IF(_xlfn.IFNA(INDEX('CX1'!$I:$I,MATCH(Table2[[#This Row],[DeviceId2]],'CX1'!$C:$C,0),1), "") = 0, "",  INDEX('CX1'!$I:$I,MATCH(Table2[[#This Row],[Name]],'CX1'!$C:$C,0),1)), "")</f>
        <v>#VALUE!</v>
      </c>
      <c r="J26" s="5" t="str">
        <f>_xlfn.IFNA(IF(_xlfn.IFNA(INDEX('CX1'!$J:$J,MATCH(Table2[[#This Row],[Name]],'CX1'!$C:$C,0),1), "") = 0, "",  INDEX('CX1'!$J:$J,MATCH(Table2[[#This Row],[Name]],'CX1'!$C:$C,0),1)), "")</f>
        <v/>
      </c>
      <c r="K26" t="str">
        <f>IFERROR(_xlfn.IFNA(IF(_xlfn.IFNA(INDEX('CX1'!$K:$K,MATCH(Table2[[#This Row],[Name]],'CX1'!$C:$C,0),1), "") = 0, "",  INDEX('CX1'!$K:$K,MATCH(Table2[[#This Row],[Name]],'CX1'!$C:$C,0),1)), ""), "")</f>
        <v/>
      </c>
      <c r="L26" t="str">
        <f>_xlfn.IFNA(IF(_xlfn.IFNA(INDEX('CX1'!$L:$L,MATCH(Table2[[#This Row],[Name]],'CX1'!$C:$C,0),1), "") = 0, "",  INDEX('CX1'!$L:$L,MATCH(Table2[[#This Row],[Name]],'CX1'!$C:$C,0),1)), "")</f>
        <v/>
      </c>
      <c r="M26" t="str">
        <f>_xlfn.IFNA(IF(_xlfn.IFNA(INDEX('CX1'!$M:$M,MATCH(Table2[[#This Row],[Name]],'CX1'!$C:$C,0),1), "") = 0, "",  INDEX('CX1'!$M:$M,MATCH(Table2[[#This Row],[Name]],'CX1'!$C:$C,0),1)), "")</f>
        <v/>
      </c>
      <c r="N26" t="s">
        <v>767</v>
      </c>
      <c r="R26" t="s">
        <v>8</v>
      </c>
    </row>
    <row r="27" spans="1:18" hidden="1">
      <c r="A27" s="1">
        <v>25</v>
      </c>
      <c r="B27" t="s">
        <v>39</v>
      </c>
      <c r="C27" t="s">
        <v>40</v>
      </c>
      <c r="D27" t="s">
        <v>6</v>
      </c>
      <c r="E27" t="str">
        <f>MID(Table2[[#This Row],[DeviceId2]], 12, LEN(Table2[[#This Row],[DeviceId2]]))</f>
        <v/>
      </c>
      <c r="F27" t="str">
        <f>CONCATENATE("10.3.13.71/pe/", Table2[[#This Row],[Device Tag]], ".xml")</f>
        <v>10.3.13.71/pe/.xml</v>
      </c>
      <c r="H27" s="5" t="str">
        <f>_xlfn.IFNA(IF(_xlfn.IFNA(INDEX('CX1'!$H:$H,MATCH(Table2[[#This Row],[Name]],'CX1'!$C:$C,0),1), "") = 0, "",  INDEX('CX1'!$H:$H,MATCH(Table2[[#This Row],[Name]],'CX1'!$C:$C,0),1)), "")</f>
        <v/>
      </c>
      <c r="I27" s="5" t="e">
        <f>_xlfn.IFNA(IF(_xlfn.IFNA(INDEX('CX1'!$I:$I,MATCH(Table2[[#This Row],[DeviceId2]],'CX1'!$C:$C,0),1), "") = 0, "",  INDEX('CX1'!$I:$I,MATCH(Table2[[#This Row],[Name]],'CX1'!$C:$C,0),1)), "")</f>
        <v>#VALUE!</v>
      </c>
      <c r="J27" s="5" t="str">
        <f>_xlfn.IFNA(IF(_xlfn.IFNA(INDEX('CX1'!$J:$J,MATCH(Table2[[#This Row],[Name]],'CX1'!$C:$C,0),1), "") = 0, "",  INDEX('CX1'!$J:$J,MATCH(Table2[[#This Row],[Name]],'CX1'!$C:$C,0),1)), "")</f>
        <v/>
      </c>
      <c r="K27" t="str">
        <f>IFERROR(_xlfn.IFNA(IF(_xlfn.IFNA(INDEX('CX1'!$K:$K,MATCH(Table2[[#This Row],[Name]],'CX1'!$C:$C,0),1), "") = 0, "",  INDEX('CX1'!$K:$K,MATCH(Table2[[#This Row],[Name]],'CX1'!$C:$C,0),1)), ""), "")</f>
        <v/>
      </c>
      <c r="L27" t="str">
        <f>_xlfn.IFNA(IF(_xlfn.IFNA(INDEX('CX1'!$L:$L,MATCH(Table2[[#This Row],[Name]],'CX1'!$C:$C,0),1), "") = 0, "",  INDEX('CX1'!$L:$L,MATCH(Table2[[#This Row],[Name]],'CX1'!$C:$C,0),1)), "")</f>
        <v/>
      </c>
      <c r="M27" t="str">
        <f>_xlfn.IFNA(IF(_xlfn.IFNA(INDEX('CX1'!$M:$M,MATCH(Table2[[#This Row],[Name]],'CX1'!$C:$C,0),1), "") = 0, "",  INDEX('CX1'!$M:$M,MATCH(Table2[[#This Row],[Name]],'CX1'!$C:$C,0),1)), "")</f>
        <v/>
      </c>
      <c r="N27" t="s">
        <v>767</v>
      </c>
      <c r="R27" t="s">
        <v>8</v>
      </c>
    </row>
    <row r="28" spans="1:18" hidden="1">
      <c r="A28" s="1">
        <v>26</v>
      </c>
      <c r="B28" t="s">
        <v>39</v>
      </c>
      <c r="C28" t="s">
        <v>43</v>
      </c>
      <c r="D28" t="s">
        <v>6</v>
      </c>
      <c r="E28" t="str">
        <f>MID(Table2[[#This Row],[DeviceId2]], 12, LEN(Table2[[#This Row],[DeviceId2]]))</f>
        <v/>
      </c>
      <c r="F28" t="str">
        <f>CONCATENATE("10.3.13.71/pe/", Table2[[#This Row],[Device Tag]], ".xml")</f>
        <v>10.3.13.71/pe/.xml</v>
      </c>
      <c r="H28" s="5" t="str">
        <f>_xlfn.IFNA(IF(_xlfn.IFNA(INDEX('CX1'!$H:$H,MATCH(Table2[[#This Row],[Name]],'CX1'!$C:$C,0),1), "") = 0, "",  INDEX('CX1'!$H:$H,MATCH(Table2[[#This Row],[Name]],'CX1'!$C:$C,0),1)), "")</f>
        <v/>
      </c>
      <c r="I28" s="5" t="e">
        <f>_xlfn.IFNA(IF(_xlfn.IFNA(INDEX('CX1'!$I:$I,MATCH(Table2[[#This Row],[DeviceId2]],'CX1'!$C:$C,0),1), "") = 0, "",  INDEX('CX1'!$I:$I,MATCH(Table2[[#This Row],[Name]],'CX1'!$C:$C,0),1)), "")</f>
        <v>#VALUE!</v>
      </c>
      <c r="J28" s="5" t="str">
        <f>_xlfn.IFNA(IF(_xlfn.IFNA(INDEX('CX1'!$J:$J,MATCH(Table2[[#This Row],[Name]],'CX1'!$C:$C,0),1), "") = 0, "",  INDEX('CX1'!$J:$J,MATCH(Table2[[#This Row],[Name]],'CX1'!$C:$C,0),1)), "")</f>
        <v/>
      </c>
      <c r="K28" t="str">
        <f>IFERROR(_xlfn.IFNA(IF(_xlfn.IFNA(INDEX('CX1'!$K:$K,MATCH(Table2[[#This Row],[Name]],'CX1'!$C:$C,0),1), "") = 0, "",  INDEX('CX1'!$K:$K,MATCH(Table2[[#This Row],[Name]],'CX1'!$C:$C,0),1)), ""), "")</f>
        <v/>
      </c>
      <c r="L28" t="str">
        <f>_xlfn.IFNA(IF(_xlfn.IFNA(INDEX('CX1'!$L:$L,MATCH(Table2[[#This Row],[Name]],'CX1'!$C:$C,0),1), "") = 0, "",  INDEX('CX1'!$L:$L,MATCH(Table2[[#This Row],[Name]],'CX1'!$C:$C,0),1)), "")</f>
        <v/>
      </c>
      <c r="M28" t="str">
        <f>_xlfn.IFNA(IF(_xlfn.IFNA(INDEX('CX1'!$M:$M,MATCH(Table2[[#This Row],[Name]],'CX1'!$C:$C,0),1), "") = 0, "",  INDEX('CX1'!$M:$M,MATCH(Table2[[#This Row],[Name]],'CX1'!$C:$C,0),1)), "")</f>
        <v/>
      </c>
      <c r="N28" t="s">
        <v>767</v>
      </c>
      <c r="R28" t="s">
        <v>8</v>
      </c>
    </row>
    <row r="29" spans="1:18" hidden="1">
      <c r="A29" s="1">
        <v>27</v>
      </c>
      <c r="B29" t="s">
        <v>45</v>
      </c>
      <c r="C29" t="s">
        <v>46</v>
      </c>
      <c r="D29" t="s">
        <v>6</v>
      </c>
      <c r="E29" t="str">
        <f>MID(Table2[[#This Row],[DeviceId2]], 12, LEN(Table2[[#This Row],[DeviceId2]]))</f>
        <v/>
      </c>
      <c r="F29" t="str">
        <f>CONCATENATE("10.3.13.71/pe/", Table2[[#This Row],[Device Tag]], ".xml")</f>
        <v>10.3.13.71/pe/.xml</v>
      </c>
      <c r="H29" s="5" t="str">
        <f>_xlfn.IFNA(IF(_xlfn.IFNA(INDEX('CX1'!$H:$H,MATCH(Table2[[#This Row],[Name]],'CX1'!$C:$C,0),1), "") = 0, "",  INDEX('CX1'!$H:$H,MATCH(Table2[[#This Row],[Name]],'CX1'!$C:$C,0),1)), "")</f>
        <v/>
      </c>
      <c r="I29" s="5" t="e">
        <f>_xlfn.IFNA(IF(_xlfn.IFNA(INDEX('CX1'!$I:$I,MATCH(Table2[[#This Row],[DeviceId2]],'CX1'!$C:$C,0),1), "") = 0, "",  INDEX('CX1'!$I:$I,MATCH(Table2[[#This Row],[Name]],'CX1'!$C:$C,0),1)), "")</f>
        <v>#VALUE!</v>
      </c>
      <c r="J29" s="5" t="str">
        <f>_xlfn.IFNA(IF(_xlfn.IFNA(INDEX('CX1'!$J:$J,MATCH(Table2[[#This Row],[Name]],'CX1'!$C:$C,0),1), "") = 0, "",  INDEX('CX1'!$J:$J,MATCH(Table2[[#This Row],[Name]],'CX1'!$C:$C,0),1)), "")</f>
        <v/>
      </c>
      <c r="K29" t="str">
        <f>IFERROR(_xlfn.IFNA(IF(_xlfn.IFNA(INDEX('CX1'!$K:$K,MATCH(Table2[[#This Row],[Name]],'CX1'!$C:$C,0),1), "") = 0, "",  INDEX('CX1'!$K:$K,MATCH(Table2[[#This Row],[Name]],'CX1'!$C:$C,0),1)), ""), "")</f>
        <v/>
      </c>
      <c r="L29" t="str">
        <f>_xlfn.IFNA(IF(_xlfn.IFNA(INDEX('CX1'!$L:$L,MATCH(Table2[[#This Row],[Name]],'CX1'!$C:$C,0),1), "") = 0, "",  INDEX('CX1'!$L:$L,MATCH(Table2[[#This Row],[Name]],'CX1'!$C:$C,0),1)), "")</f>
        <v/>
      </c>
      <c r="M29" t="str">
        <f>_xlfn.IFNA(IF(_xlfn.IFNA(INDEX('CX1'!$M:$M,MATCH(Table2[[#This Row],[Name]],'CX1'!$C:$C,0),1), "") = 0, "",  INDEX('CX1'!$M:$M,MATCH(Table2[[#This Row],[Name]],'CX1'!$C:$C,0),1)), "")</f>
        <v/>
      </c>
      <c r="N29" t="s">
        <v>767</v>
      </c>
      <c r="R29" t="s">
        <v>8</v>
      </c>
    </row>
    <row r="30" spans="1:18" hidden="1">
      <c r="A30" s="1">
        <v>28</v>
      </c>
      <c r="B30" t="s">
        <v>45</v>
      </c>
      <c r="C30" t="s">
        <v>47</v>
      </c>
      <c r="D30" t="s">
        <v>6</v>
      </c>
      <c r="E30" t="str">
        <f>MID(Table2[[#This Row],[DeviceId2]], 12, LEN(Table2[[#This Row],[DeviceId2]]))</f>
        <v/>
      </c>
      <c r="F30" t="str">
        <f>CONCATENATE("10.3.13.71/pe/", Table2[[#This Row],[Device Tag]], ".xml")</f>
        <v>10.3.13.71/pe/.xml</v>
      </c>
      <c r="H30" s="5" t="str">
        <f>_xlfn.IFNA(IF(_xlfn.IFNA(INDEX('CX1'!$H:$H,MATCH(Table2[[#This Row],[Name]],'CX1'!$C:$C,0),1), "") = 0, "",  INDEX('CX1'!$H:$H,MATCH(Table2[[#This Row],[Name]],'CX1'!$C:$C,0),1)), "")</f>
        <v/>
      </c>
      <c r="I30" s="5" t="e">
        <f>_xlfn.IFNA(IF(_xlfn.IFNA(INDEX('CX1'!$I:$I,MATCH(Table2[[#This Row],[DeviceId2]],'CX1'!$C:$C,0),1), "") = 0, "",  INDEX('CX1'!$I:$I,MATCH(Table2[[#This Row],[Name]],'CX1'!$C:$C,0),1)), "")</f>
        <v>#VALUE!</v>
      </c>
      <c r="J30" s="5" t="str">
        <f>_xlfn.IFNA(IF(_xlfn.IFNA(INDEX('CX1'!$J:$J,MATCH(Table2[[#This Row],[Name]],'CX1'!$C:$C,0),1), "") = 0, "",  INDEX('CX1'!$J:$J,MATCH(Table2[[#This Row],[Name]],'CX1'!$C:$C,0),1)), "")</f>
        <v/>
      </c>
      <c r="K30" t="str">
        <f>IFERROR(_xlfn.IFNA(IF(_xlfn.IFNA(INDEX('CX1'!$K:$K,MATCH(Table2[[#This Row],[Name]],'CX1'!$C:$C,0),1), "") = 0, "",  INDEX('CX1'!$K:$K,MATCH(Table2[[#This Row],[Name]],'CX1'!$C:$C,0),1)), ""), "")</f>
        <v/>
      </c>
      <c r="L30" t="str">
        <f>_xlfn.IFNA(IF(_xlfn.IFNA(INDEX('CX1'!$L:$L,MATCH(Table2[[#This Row],[Name]],'CX1'!$C:$C,0),1), "") = 0, "",  INDEX('CX1'!$L:$L,MATCH(Table2[[#This Row],[Name]],'CX1'!$C:$C,0),1)), "")</f>
        <v/>
      </c>
      <c r="M30" t="str">
        <f>_xlfn.IFNA(IF(_xlfn.IFNA(INDEX('CX1'!$M:$M,MATCH(Table2[[#This Row],[Name]],'CX1'!$C:$C,0),1), "") = 0, "",  INDEX('CX1'!$M:$M,MATCH(Table2[[#This Row],[Name]],'CX1'!$C:$C,0),1)), "")</f>
        <v/>
      </c>
      <c r="N30" t="s">
        <v>767</v>
      </c>
      <c r="R30" t="s">
        <v>8</v>
      </c>
    </row>
    <row r="31" spans="1:18" hidden="1">
      <c r="A31" s="1">
        <v>29</v>
      </c>
      <c r="B31" t="s">
        <v>45</v>
      </c>
      <c r="C31" t="s">
        <v>48</v>
      </c>
      <c r="D31" t="s">
        <v>6</v>
      </c>
      <c r="E31" t="str">
        <f>MID(Table2[[#This Row],[DeviceId2]], 12, LEN(Table2[[#This Row],[DeviceId2]]))</f>
        <v/>
      </c>
      <c r="F31" t="str">
        <f>CONCATENATE("10.3.13.71/pe/", Table2[[#This Row],[Device Tag]], ".xml")</f>
        <v>10.3.13.71/pe/.xml</v>
      </c>
      <c r="H31" s="5" t="str">
        <f>_xlfn.IFNA(IF(_xlfn.IFNA(INDEX('CX1'!$H:$H,MATCH(Table2[[#This Row],[Name]],'CX1'!$C:$C,0),1), "") = 0, "",  INDEX('CX1'!$H:$H,MATCH(Table2[[#This Row],[Name]],'CX1'!$C:$C,0),1)), "")</f>
        <v/>
      </c>
      <c r="I31" s="5" t="e">
        <f>_xlfn.IFNA(IF(_xlfn.IFNA(INDEX('CX1'!$I:$I,MATCH(Table2[[#This Row],[DeviceId2]],'CX1'!$C:$C,0),1), "") = 0, "",  INDEX('CX1'!$I:$I,MATCH(Table2[[#This Row],[Name]],'CX1'!$C:$C,0),1)), "")</f>
        <v>#VALUE!</v>
      </c>
      <c r="J31" s="5" t="str">
        <f>_xlfn.IFNA(IF(_xlfn.IFNA(INDEX('CX1'!$J:$J,MATCH(Table2[[#This Row],[Name]],'CX1'!$C:$C,0),1), "") = 0, "",  INDEX('CX1'!$J:$J,MATCH(Table2[[#This Row],[Name]],'CX1'!$C:$C,0),1)), "")</f>
        <v/>
      </c>
      <c r="K31" t="str">
        <f>IFERROR(_xlfn.IFNA(IF(_xlfn.IFNA(INDEX('CX1'!$K:$K,MATCH(Table2[[#This Row],[Name]],'CX1'!$C:$C,0),1), "") = 0, "",  INDEX('CX1'!$K:$K,MATCH(Table2[[#This Row],[Name]],'CX1'!$C:$C,0),1)), ""), "")</f>
        <v/>
      </c>
      <c r="L31" t="str">
        <f>_xlfn.IFNA(IF(_xlfn.IFNA(INDEX('CX1'!$L:$L,MATCH(Table2[[#This Row],[Name]],'CX1'!$C:$C,0),1), "") = 0, "",  INDEX('CX1'!$L:$L,MATCH(Table2[[#This Row],[Name]],'CX1'!$C:$C,0),1)), "")</f>
        <v/>
      </c>
      <c r="M31" t="str">
        <f>_xlfn.IFNA(IF(_xlfn.IFNA(INDEX('CX1'!$M:$M,MATCH(Table2[[#This Row],[Name]],'CX1'!$C:$C,0),1), "") = 0, "",  INDEX('CX1'!$M:$M,MATCH(Table2[[#This Row],[Name]],'CX1'!$C:$C,0),1)), "")</f>
        <v/>
      </c>
      <c r="N31" t="s">
        <v>767</v>
      </c>
      <c r="R31" t="s">
        <v>8</v>
      </c>
    </row>
    <row r="32" spans="1:18" hidden="1">
      <c r="A32" s="1">
        <v>30</v>
      </c>
      <c r="B32" t="s">
        <v>45</v>
      </c>
      <c r="C32" t="s">
        <v>49</v>
      </c>
      <c r="D32" t="s">
        <v>6</v>
      </c>
      <c r="E32" t="str">
        <f>MID(Table2[[#This Row],[DeviceId2]], 12, LEN(Table2[[#This Row],[DeviceId2]]))</f>
        <v/>
      </c>
      <c r="F32" t="str">
        <f>CONCATENATE("10.3.13.71/pe/", Table2[[#This Row],[Device Tag]], ".xml")</f>
        <v>10.3.13.71/pe/.xml</v>
      </c>
      <c r="H32" s="5" t="str">
        <f>_xlfn.IFNA(IF(_xlfn.IFNA(INDEX('CX1'!$H:$H,MATCH(Table2[[#This Row],[Name]],'CX1'!$C:$C,0),1), "") = 0, "",  INDEX('CX1'!$H:$H,MATCH(Table2[[#This Row],[Name]],'CX1'!$C:$C,0),1)), "")</f>
        <v/>
      </c>
      <c r="I32" s="5" t="e">
        <f>_xlfn.IFNA(IF(_xlfn.IFNA(INDEX('CX1'!$I:$I,MATCH(Table2[[#This Row],[DeviceId2]],'CX1'!$C:$C,0),1), "") = 0, "",  INDEX('CX1'!$I:$I,MATCH(Table2[[#This Row],[Name]],'CX1'!$C:$C,0),1)), "")</f>
        <v>#VALUE!</v>
      </c>
      <c r="J32" s="5" t="str">
        <f>_xlfn.IFNA(IF(_xlfn.IFNA(INDEX('CX1'!$J:$J,MATCH(Table2[[#This Row],[Name]],'CX1'!$C:$C,0),1), "") = 0, "",  INDEX('CX1'!$J:$J,MATCH(Table2[[#This Row],[Name]],'CX1'!$C:$C,0),1)), "")</f>
        <v/>
      </c>
      <c r="K32" t="str">
        <f>IFERROR(_xlfn.IFNA(IF(_xlfn.IFNA(INDEX('CX1'!$K:$K,MATCH(Table2[[#This Row],[Name]],'CX1'!$C:$C,0),1), "") = 0, "",  INDEX('CX1'!$K:$K,MATCH(Table2[[#This Row],[Name]],'CX1'!$C:$C,0),1)), ""), "")</f>
        <v/>
      </c>
      <c r="L32" t="str">
        <f>_xlfn.IFNA(IF(_xlfn.IFNA(INDEX('CX1'!$L:$L,MATCH(Table2[[#This Row],[Name]],'CX1'!$C:$C,0),1), "") = 0, "",  INDEX('CX1'!$L:$L,MATCH(Table2[[#This Row],[Name]],'CX1'!$C:$C,0),1)), "")</f>
        <v/>
      </c>
      <c r="M32" t="str">
        <f>_xlfn.IFNA(IF(_xlfn.IFNA(INDEX('CX1'!$M:$M,MATCH(Table2[[#This Row],[Name]],'CX1'!$C:$C,0),1), "") = 0, "",  INDEX('CX1'!$M:$M,MATCH(Table2[[#This Row],[Name]],'CX1'!$C:$C,0),1)), "")</f>
        <v/>
      </c>
      <c r="N32" t="s">
        <v>767</v>
      </c>
      <c r="R32" t="s">
        <v>8</v>
      </c>
    </row>
    <row r="33" spans="1:19" hidden="1">
      <c r="A33" s="1">
        <v>31</v>
      </c>
      <c r="B33" t="s">
        <v>45</v>
      </c>
      <c r="C33" t="s">
        <v>50</v>
      </c>
      <c r="D33" t="s">
        <v>6</v>
      </c>
      <c r="E33" t="str">
        <f>MID(Table2[[#This Row],[DeviceId2]], 12, LEN(Table2[[#This Row],[DeviceId2]]))</f>
        <v/>
      </c>
      <c r="F33" t="str">
        <f>CONCATENATE("10.3.13.71/pe/", Table2[[#This Row],[Device Tag]], ".xml")</f>
        <v>10.3.13.71/pe/.xml</v>
      </c>
      <c r="H33" s="5" t="str">
        <f>_xlfn.IFNA(IF(_xlfn.IFNA(INDEX('CX1'!$H:$H,MATCH(Table2[[#This Row],[Name]],'CX1'!$C:$C,0),1), "") = 0, "",  INDEX('CX1'!$H:$H,MATCH(Table2[[#This Row],[Name]],'CX1'!$C:$C,0),1)), "")</f>
        <v/>
      </c>
      <c r="I33" s="5" t="e">
        <f>_xlfn.IFNA(IF(_xlfn.IFNA(INDEX('CX1'!$I:$I,MATCH(Table2[[#This Row],[DeviceId2]],'CX1'!$C:$C,0),1), "") = 0, "",  INDEX('CX1'!$I:$I,MATCH(Table2[[#This Row],[Name]],'CX1'!$C:$C,0),1)), "")</f>
        <v>#VALUE!</v>
      </c>
      <c r="J33" s="5" t="str">
        <f>_xlfn.IFNA(IF(_xlfn.IFNA(INDEX('CX1'!$J:$J,MATCH(Table2[[#This Row],[Name]],'CX1'!$C:$C,0),1), "") = 0, "",  INDEX('CX1'!$J:$J,MATCH(Table2[[#This Row],[Name]],'CX1'!$C:$C,0),1)), "")</f>
        <v/>
      </c>
      <c r="K33" t="str">
        <f>IFERROR(_xlfn.IFNA(IF(_xlfn.IFNA(INDEX('CX1'!$K:$K,MATCH(Table2[[#This Row],[Name]],'CX1'!$C:$C,0),1), "") = 0, "",  INDEX('CX1'!$K:$K,MATCH(Table2[[#This Row],[Name]],'CX1'!$C:$C,0),1)), ""), "")</f>
        <v/>
      </c>
      <c r="L33" t="str">
        <f>_xlfn.IFNA(IF(_xlfn.IFNA(INDEX('CX1'!$L:$L,MATCH(Table2[[#This Row],[Name]],'CX1'!$C:$C,0),1), "") = 0, "",  INDEX('CX1'!$L:$L,MATCH(Table2[[#This Row],[Name]],'CX1'!$C:$C,0),1)), "")</f>
        <v/>
      </c>
      <c r="M33" t="str">
        <f>_xlfn.IFNA(IF(_xlfn.IFNA(INDEX('CX1'!$M:$M,MATCH(Table2[[#This Row],[Name]],'CX1'!$C:$C,0),1), "") = 0, "",  INDEX('CX1'!$M:$M,MATCH(Table2[[#This Row],[Name]],'CX1'!$C:$C,0),1)), "")</f>
        <v/>
      </c>
      <c r="N33" t="s">
        <v>767</v>
      </c>
      <c r="R33" t="s">
        <v>8</v>
      </c>
    </row>
    <row r="34" spans="1:19" hidden="1">
      <c r="A34" s="1">
        <v>32</v>
      </c>
      <c r="B34" t="s">
        <v>45</v>
      </c>
      <c r="C34" t="s">
        <v>51</v>
      </c>
      <c r="D34" t="s">
        <v>6</v>
      </c>
      <c r="E34" t="str">
        <f>MID(Table2[[#This Row],[DeviceId2]], 12, LEN(Table2[[#This Row],[DeviceId2]]))</f>
        <v/>
      </c>
      <c r="F34" t="str">
        <f>CONCATENATE("10.3.13.71/pe/", Table2[[#This Row],[Device Tag]], ".xml")</f>
        <v>10.3.13.71/pe/.xml</v>
      </c>
      <c r="H34" s="5" t="str">
        <f>_xlfn.IFNA(IF(_xlfn.IFNA(INDEX('CX1'!$H:$H,MATCH(Table2[[#This Row],[Name]],'CX1'!$C:$C,0),1), "") = 0, "",  INDEX('CX1'!$H:$H,MATCH(Table2[[#This Row],[Name]],'CX1'!$C:$C,0),1)), "")</f>
        <v/>
      </c>
      <c r="I34" s="5" t="e">
        <f>_xlfn.IFNA(IF(_xlfn.IFNA(INDEX('CX1'!$I:$I,MATCH(Table2[[#This Row],[DeviceId2]],'CX1'!$C:$C,0),1), "") = 0, "",  INDEX('CX1'!$I:$I,MATCH(Table2[[#This Row],[Name]],'CX1'!$C:$C,0),1)), "")</f>
        <v>#VALUE!</v>
      </c>
      <c r="J34" s="5" t="str">
        <f>_xlfn.IFNA(IF(_xlfn.IFNA(INDEX('CX1'!$J:$J,MATCH(Table2[[#This Row],[Name]],'CX1'!$C:$C,0),1), "") = 0, "",  INDEX('CX1'!$J:$J,MATCH(Table2[[#This Row],[Name]],'CX1'!$C:$C,0),1)), "")</f>
        <v/>
      </c>
      <c r="K34" t="str">
        <f>IFERROR(_xlfn.IFNA(IF(_xlfn.IFNA(INDEX('CX1'!$K:$K,MATCH(Table2[[#This Row],[Name]],'CX1'!$C:$C,0),1), "") = 0, "",  INDEX('CX1'!$K:$K,MATCH(Table2[[#This Row],[Name]],'CX1'!$C:$C,0),1)), ""), "")</f>
        <v/>
      </c>
      <c r="L34" t="str">
        <f>_xlfn.IFNA(IF(_xlfn.IFNA(INDEX('CX1'!$L:$L,MATCH(Table2[[#This Row],[Name]],'CX1'!$C:$C,0),1), "") = 0, "",  INDEX('CX1'!$L:$L,MATCH(Table2[[#This Row],[Name]],'CX1'!$C:$C,0),1)), "")</f>
        <v/>
      </c>
      <c r="M34" t="str">
        <f>_xlfn.IFNA(IF(_xlfn.IFNA(INDEX('CX1'!$M:$M,MATCH(Table2[[#This Row],[Name]],'CX1'!$C:$C,0),1), "") = 0, "",  INDEX('CX1'!$M:$M,MATCH(Table2[[#This Row],[Name]],'CX1'!$C:$C,0),1)), "")</f>
        <v/>
      </c>
      <c r="N34" t="s">
        <v>767</v>
      </c>
      <c r="R34" t="s">
        <v>8</v>
      </c>
    </row>
    <row r="35" spans="1:19" hidden="1">
      <c r="A35" s="1">
        <v>33</v>
      </c>
      <c r="B35" t="s">
        <v>45</v>
      </c>
      <c r="C35" t="s">
        <v>52</v>
      </c>
      <c r="D35" t="s">
        <v>6</v>
      </c>
      <c r="E35" t="str">
        <f>MID(Table2[[#This Row],[DeviceId2]], 12, LEN(Table2[[#This Row],[DeviceId2]]))</f>
        <v/>
      </c>
      <c r="F35" t="str">
        <f>CONCATENATE("10.3.13.71/pe/", Table2[[#This Row],[Device Tag]], ".xml")</f>
        <v>10.3.13.71/pe/.xml</v>
      </c>
      <c r="H35" s="5" t="str">
        <f>_xlfn.IFNA(IF(_xlfn.IFNA(INDEX('CX1'!$H:$H,MATCH(Table2[[#This Row],[Name]],'CX1'!$C:$C,0),1), "") = 0, "",  INDEX('CX1'!$H:$H,MATCH(Table2[[#This Row],[Name]],'CX1'!$C:$C,0),1)), "")</f>
        <v/>
      </c>
      <c r="I35" s="5" t="e">
        <f>_xlfn.IFNA(IF(_xlfn.IFNA(INDEX('CX1'!$I:$I,MATCH(Table2[[#This Row],[DeviceId2]],'CX1'!$C:$C,0),1), "") = 0, "",  INDEX('CX1'!$I:$I,MATCH(Table2[[#This Row],[Name]],'CX1'!$C:$C,0),1)), "")</f>
        <v>#VALUE!</v>
      </c>
      <c r="J35" s="5" t="str">
        <f>_xlfn.IFNA(IF(_xlfn.IFNA(INDEX('CX1'!$J:$J,MATCH(Table2[[#This Row],[Name]],'CX1'!$C:$C,0),1), "") = 0, "",  INDEX('CX1'!$J:$J,MATCH(Table2[[#This Row],[Name]],'CX1'!$C:$C,0),1)), "")</f>
        <v/>
      </c>
      <c r="K35" t="str">
        <f>IFERROR(_xlfn.IFNA(IF(_xlfn.IFNA(INDEX('CX1'!$K:$K,MATCH(Table2[[#This Row],[Name]],'CX1'!$C:$C,0),1), "") = 0, "",  INDEX('CX1'!$K:$K,MATCH(Table2[[#This Row],[Name]],'CX1'!$C:$C,0),1)), ""), "")</f>
        <v/>
      </c>
      <c r="L35" t="str">
        <f>_xlfn.IFNA(IF(_xlfn.IFNA(INDEX('CX1'!$L:$L,MATCH(Table2[[#This Row],[Name]],'CX1'!$C:$C,0),1), "") = 0, "",  INDEX('CX1'!$L:$L,MATCH(Table2[[#This Row],[Name]],'CX1'!$C:$C,0),1)), "")</f>
        <v/>
      </c>
      <c r="M35" t="str">
        <f>_xlfn.IFNA(IF(_xlfn.IFNA(INDEX('CX1'!$M:$M,MATCH(Table2[[#This Row],[Name]],'CX1'!$C:$C,0),1), "") = 0, "",  INDEX('CX1'!$M:$M,MATCH(Table2[[#This Row],[Name]],'CX1'!$C:$C,0),1)), "")</f>
        <v/>
      </c>
      <c r="N35" t="s">
        <v>767</v>
      </c>
      <c r="R35" t="s">
        <v>8</v>
      </c>
    </row>
    <row r="36" spans="1:19" hidden="1">
      <c r="A36" s="1">
        <v>34</v>
      </c>
      <c r="B36" t="s">
        <v>45</v>
      </c>
      <c r="C36" t="s">
        <v>53</v>
      </c>
      <c r="D36" t="s">
        <v>6</v>
      </c>
      <c r="E36" t="str">
        <f>MID(Table2[[#This Row],[DeviceId2]], 12, LEN(Table2[[#This Row],[DeviceId2]]))</f>
        <v/>
      </c>
      <c r="F36" t="str">
        <f>CONCATENATE("10.3.13.71/pe/", Table2[[#This Row],[Device Tag]], ".xml")</f>
        <v>10.3.13.71/pe/.xml</v>
      </c>
      <c r="H36" s="5" t="str">
        <f>_xlfn.IFNA(IF(_xlfn.IFNA(INDEX('CX1'!$H:$H,MATCH(Table2[[#This Row],[Name]],'CX1'!$C:$C,0),1), "") = 0, "",  INDEX('CX1'!$H:$H,MATCH(Table2[[#This Row],[Name]],'CX1'!$C:$C,0),1)), "")</f>
        <v/>
      </c>
      <c r="I36" s="5" t="e">
        <f>_xlfn.IFNA(IF(_xlfn.IFNA(INDEX('CX1'!$I:$I,MATCH(Table2[[#This Row],[DeviceId2]],'CX1'!$C:$C,0),1), "") = 0, "",  INDEX('CX1'!$I:$I,MATCH(Table2[[#This Row],[Name]],'CX1'!$C:$C,0),1)), "")</f>
        <v>#VALUE!</v>
      </c>
      <c r="J36" s="5" t="str">
        <f>_xlfn.IFNA(IF(_xlfn.IFNA(INDEX('CX1'!$J:$J,MATCH(Table2[[#This Row],[Name]],'CX1'!$C:$C,0),1), "") = 0, "",  INDEX('CX1'!$J:$J,MATCH(Table2[[#This Row],[Name]],'CX1'!$C:$C,0),1)), "")</f>
        <v/>
      </c>
      <c r="K36" t="str">
        <f>IFERROR(_xlfn.IFNA(IF(_xlfn.IFNA(INDEX('CX1'!$K:$K,MATCH(Table2[[#This Row],[Name]],'CX1'!$C:$C,0),1), "") = 0, "",  INDEX('CX1'!$K:$K,MATCH(Table2[[#This Row],[Name]],'CX1'!$C:$C,0),1)), ""), "")</f>
        <v/>
      </c>
      <c r="L36" t="str">
        <f>_xlfn.IFNA(IF(_xlfn.IFNA(INDEX('CX1'!$L:$L,MATCH(Table2[[#This Row],[Name]],'CX1'!$C:$C,0),1), "") = 0, "",  INDEX('CX1'!$L:$L,MATCH(Table2[[#This Row],[Name]],'CX1'!$C:$C,0),1)), "")</f>
        <v/>
      </c>
      <c r="M36" t="str">
        <f>_xlfn.IFNA(IF(_xlfn.IFNA(INDEX('CX1'!$M:$M,MATCH(Table2[[#This Row],[Name]],'CX1'!$C:$C,0),1), "") = 0, "",  INDEX('CX1'!$M:$M,MATCH(Table2[[#This Row],[Name]],'CX1'!$C:$C,0),1)), "")</f>
        <v/>
      </c>
      <c r="N36" t="s">
        <v>767</v>
      </c>
      <c r="R36" t="s">
        <v>8</v>
      </c>
    </row>
    <row r="37" spans="1:19" hidden="1">
      <c r="A37" s="1">
        <v>35</v>
      </c>
      <c r="B37" t="s">
        <v>45</v>
      </c>
      <c r="C37" t="s">
        <v>54</v>
      </c>
      <c r="D37" t="s">
        <v>6</v>
      </c>
      <c r="E37" t="str">
        <f>MID(Table2[[#This Row],[DeviceId2]], 12, LEN(Table2[[#This Row],[DeviceId2]]))</f>
        <v/>
      </c>
      <c r="F37" t="str">
        <f>CONCATENATE("10.3.13.71/pe/", Table2[[#This Row],[Device Tag]], ".xml")</f>
        <v>10.3.13.71/pe/.xml</v>
      </c>
      <c r="H37" s="5" t="str">
        <f>_xlfn.IFNA(IF(_xlfn.IFNA(INDEX('CX1'!$H:$H,MATCH(Table2[[#This Row],[Name]],'CX1'!$C:$C,0),1), "") = 0, "",  INDEX('CX1'!$H:$H,MATCH(Table2[[#This Row],[Name]],'CX1'!$C:$C,0),1)), "")</f>
        <v/>
      </c>
      <c r="I37" s="5" t="e">
        <f>_xlfn.IFNA(IF(_xlfn.IFNA(INDEX('CX1'!$I:$I,MATCH(Table2[[#This Row],[DeviceId2]],'CX1'!$C:$C,0),1), "") = 0, "",  INDEX('CX1'!$I:$I,MATCH(Table2[[#This Row],[Name]],'CX1'!$C:$C,0),1)), "")</f>
        <v>#VALUE!</v>
      </c>
      <c r="J37" s="5" t="str">
        <f>_xlfn.IFNA(IF(_xlfn.IFNA(INDEX('CX1'!$J:$J,MATCH(Table2[[#This Row],[Name]],'CX1'!$C:$C,0),1), "") = 0, "",  INDEX('CX1'!$J:$J,MATCH(Table2[[#This Row],[Name]],'CX1'!$C:$C,0),1)), "")</f>
        <v/>
      </c>
      <c r="K37" t="str">
        <f>IFERROR(_xlfn.IFNA(IF(_xlfn.IFNA(INDEX('CX1'!$K:$K,MATCH(Table2[[#This Row],[Name]],'CX1'!$C:$C,0),1), "") = 0, "",  INDEX('CX1'!$K:$K,MATCH(Table2[[#This Row],[Name]],'CX1'!$C:$C,0),1)), ""), "")</f>
        <v/>
      </c>
      <c r="L37" t="str">
        <f>_xlfn.IFNA(IF(_xlfn.IFNA(INDEX('CX1'!$L:$L,MATCH(Table2[[#This Row],[Name]],'CX1'!$C:$C,0),1), "") = 0, "",  INDEX('CX1'!$L:$L,MATCH(Table2[[#This Row],[Name]],'CX1'!$C:$C,0),1)), "")</f>
        <v/>
      </c>
      <c r="M37" t="str">
        <f>_xlfn.IFNA(IF(_xlfn.IFNA(INDEX('CX1'!$M:$M,MATCH(Table2[[#This Row],[Name]],'CX1'!$C:$C,0),1), "") = 0, "",  INDEX('CX1'!$M:$M,MATCH(Table2[[#This Row],[Name]],'CX1'!$C:$C,0),1)), "")</f>
        <v/>
      </c>
      <c r="N37" t="s">
        <v>767</v>
      </c>
      <c r="R37" t="s">
        <v>8</v>
      </c>
    </row>
    <row r="38" spans="1:19" hidden="1">
      <c r="A38" s="1">
        <v>36</v>
      </c>
      <c r="B38" t="s">
        <v>45</v>
      </c>
      <c r="C38" t="s">
        <v>55</v>
      </c>
      <c r="D38" t="s">
        <v>6</v>
      </c>
      <c r="E38" t="str">
        <f>MID(Table2[[#This Row],[DeviceId2]], 12, LEN(Table2[[#This Row],[DeviceId2]]))</f>
        <v/>
      </c>
      <c r="F38" t="str">
        <f>CONCATENATE("10.3.13.71/pe/", Table2[[#This Row],[Device Tag]], ".xml")</f>
        <v>10.3.13.71/pe/.xml</v>
      </c>
      <c r="H38" s="5" t="str">
        <f>_xlfn.IFNA(IF(_xlfn.IFNA(INDEX('CX1'!$H:$H,MATCH(Table2[[#This Row],[Name]],'CX1'!$C:$C,0),1), "") = 0, "",  INDEX('CX1'!$H:$H,MATCH(Table2[[#This Row],[Name]],'CX1'!$C:$C,0),1)), "")</f>
        <v/>
      </c>
      <c r="I38" s="5" t="e">
        <f>_xlfn.IFNA(IF(_xlfn.IFNA(INDEX('CX1'!$I:$I,MATCH(Table2[[#This Row],[DeviceId2]],'CX1'!$C:$C,0),1), "") = 0, "",  INDEX('CX1'!$I:$I,MATCH(Table2[[#This Row],[Name]],'CX1'!$C:$C,0),1)), "")</f>
        <v>#VALUE!</v>
      </c>
      <c r="J38" s="5" t="str">
        <f>_xlfn.IFNA(IF(_xlfn.IFNA(INDEX('CX1'!$J:$J,MATCH(Table2[[#This Row],[Name]],'CX1'!$C:$C,0),1), "") = 0, "",  INDEX('CX1'!$J:$J,MATCH(Table2[[#This Row],[Name]],'CX1'!$C:$C,0),1)), "")</f>
        <v/>
      </c>
      <c r="K38" t="str">
        <f>IFERROR(_xlfn.IFNA(IF(_xlfn.IFNA(INDEX('CX1'!$K:$K,MATCH(Table2[[#This Row],[Name]],'CX1'!$C:$C,0),1), "") = 0, "",  INDEX('CX1'!$K:$K,MATCH(Table2[[#This Row],[Name]],'CX1'!$C:$C,0),1)), ""), "")</f>
        <v/>
      </c>
      <c r="L38" t="str">
        <f>_xlfn.IFNA(IF(_xlfn.IFNA(INDEX('CX1'!$L:$L,MATCH(Table2[[#This Row],[Name]],'CX1'!$C:$C,0),1), "") = 0, "",  INDEX('CX1'!$L:$L,MATCH(Table2[[#This Row],[Name]],'CX1'!$C:$C,0),1)), "")</f>
        <v/>
      </c>
      <c r="M38" t="str">
        <f>_xlfn.IFNA(IF(_xlfn.IFNA(INDEX('CX1'!$M:$M,MATCH(Table2[[#This Row],[Name]],'CX1'!$C:$C,0),1), "") = 0, "",  INDEX('CX1'!$M:$M,MATCH(Table2[[#This Row],[Name]],'CX1'!$C:$C,0),1)), "")</f>
        <v/>
      </c>
      <c r="N38" t="s">
        <v>767</v>
      </c>
      <c r="R38" t="s">
        <v>8</v>
      </c>
    </row>
    <row r="39" spans="1:19" hidden="1">
      <c r="A39" s="1">
        <v>37</v>
      </c>
      <c r="B39" t="s">
        <v>45</v>
      </c>
      <c r="C39" t="s">
        <v>56</v>
      </c>
      <c r="D39" t="s">
        <v>6</v>
      </c>
      <c r="E39" t="str">
        <f>MID(Table2[[#This Row],[DeviceId2]], 12, LEN(Table2[[#This Row],[DeviceId2]]))</f>
        <v/>
      </c>
      <c r="F39" t="str">
        <f>CONCATENATE("10.3.13.71/pe/", Table2[[#This Row],[Device Tag]], ".xml")</f>
        <v>10.3.13.71/pe/.xml</v>
      </c>
      <c r="H39" s="5" t="str">
        <f>_xlfn.IFNA(IF(_xlfn.IFNA(INDEX('CX1'!$H:$H,MATCH(Table2[[#This Row],[Name]],'CX1'!$C:$C,0),1), "") = 0, "",  INDEX('CX1'!$H:$H,MATCH(Table2[[#This Row],[Name]],'CX1'!$C:$C,0),1)), "")</f>
        <v/>
      </c>
      <c r="I39" s="5" t="e">
        <f>_xlfn.IFNA(IF(_xlfn.IFNA(INDEX('CX1'!$I:$I,MATCH(Table2[[#This Row],[DeviceId2]],'CX1'!$C:$C,0),1), "") = 0, "",  INDEX('CX1'!$I:$I,MATCH(Table2[[#This Row],[Name]],'CX1'!$C:$C,0),1)), "")</f>
        <v>#VALUE!</v>
      </c>
      <c r="J39" s="5" t="str">
        <f>_xlfn.IFNA(IF(_xlfn.IFNA(INDEX('CX1'!$J:$J,MATCH(Table2[[#This Row],[Name]],'CX1'!$C:$C,0),1), "") = 0, "",  INDEX('CX1'!$J:$J,MATCH(Table2[[#This Row],[Name]],'CX1'!$C:$C,0),1)), "")</f>
        <v/>
      </c>
      <c r="K39" t="str">
        <f>IFERROR(_xlfn.IFNA(IF(_xlfn.IFNA(INDEX('CX1'!$K:$K,MATCH(Table2[[#This Row],[Name]],'CX1'!$C:$C,0),1), "") = 0, "",  INDEX('CX1'!$K:$K,MATCH(Table2[[#This Row],[Name]],'CX1'!$C:$C,0),1)), ""), "")</f>
        <v/>
      </c>
      <c r="L39" t="str">
        <f>_xlfn.IFNA(IF(_xlfn.IFNA(INDEX('CX1'!$L:$L,MATCH(Table2[[#This Row],[Name]],'CX1'!$C:$C,0),1), "") = 0, "",  INDEX('CX1'!$L:$L,MATCH(Table2[[#This Row],[Name]],'CX1'!$C:$C,0),1)), "")</f>
        <v/>
      </c>
      <c r="M39" t="str">
        <f>_xlfn.IFNA(IF(_xlfn.IFNA(INDEX('CX1'!$M:$M,MATCH(Table2[[#This Row],[Name]],'CX1'!$C:$C,0),1), "") = 0, "",  INDEX('CX1'!$M:$M,MATCH(Table2[[#This Row],[Name]],'CX1'!$C:$C,0),1)), "")</f>
        <v/>
      </c>
      <c r="N39" t="s">
        <v>767</v>
      </c>
      <c r="R39" t="s">
        <v>8</v>
      </c>
    </row>
    <row r="40" spans="1:19" hidden="1">
      <c r="A40" s="1">
        <v>38</v>
      </c>
      <c r="B40" t="s">
        <v>45</v>
      </c>
      <c r="C40" t="s">
        <v>57</v>
      </c>
      <c r="D40" t="s">
        <v>6</v>
      </c>
      <c r="E40" t="str">
        <f>MID(Table2[[#This Row],[DeviceId2]], 12, LEN(Table2[[#This Row],[DeviceId2]]))</f>
        <v/>
      </c>
      <c r="F40" t="str">
        <f>CONCATENATE("10.3.13.71/pe/", Table2[[#This Row],[Device Tag]], ".xml")</f>
        <v>10.3.13.71/pe/.xml</v>
      </c>
      <c r="H40" s="5" t="str">
        <f>_xlfn.IFNA(IF(_xlfn.IFNA(INDEX('CX1'!$H:$H,MATCH(Table2[[#This Row],[Name]],'CX1'!$C:$C,0),1), "") = 0, "",  INDEX('CX1'!$H:$H,MATCH(Table2[[#This Row],[Name]],'CX1'!$C:$C,0),1)), "")</f>
        <v/>
      </c>
      <c r="I40" s="5" t="e">
        <f>_xlfn.IFNA(IF(_xlfn.IFNA(INDEX('CX1'!$I:$I,MATCH(Table2[[#This Row],[DeviceId2]],'CX1'!$C:$C,0),1), "") = 0, "",  INDEX('CX1'!$I:$I,MATCH(Table2[[#This Row],[Name]],'CX1'!$C:$C,0),1)), "")</f>
        <v>#VALUE!</v>
      </c>
      <c r="J40" s="5" t="str">
        <f>_xlfn.IFNA(IF(_xlfn.IFNA(INDEX('CX1'!$J:$J,MATCH(Table2[[#This Row],[Name]],'CX1'!$C:$C,0),1), "") = 0, "",  INDEX('CX1'!$J:$J,MATCH(Table2[[#This Row],[Name]],'CX1'!$C:$C,0),1)), "")</f>
        <v/>
      </c>
      <c r="K40" t="str">
        <f>IFERROR(_xlfn.IFNA(IF(_xlfn.IFNA(INDEX('CX1'!$K:$K,MATCH(Table2[[#This Row],[Name]],'CX1'!$C:$C,0),1), "") = 0, "",  INDEX('CX1'!$K:$K,MATCH(Table2[[#This Row],[Name]],'CX1'!$C:$C,0),1)), ""), "")</f>
        <v/>
      </c>
      <c r="L40" t="str">
        <f>_xlfn.IFNA(IF(_xlfn.IFNA(INDEX('CX1'!$L:$L,MATCH(Table2[[#This Row],[Name]],'CX1'!$C:$C,0),1), "") = 0, "",  INDEX('CX1'!$L:$L,MATCH(Table2[[#This Row],[Name]],'CX1'!$C:$C,0),1)), "")</f>
        <v/>
      </c>
      <c r="M40" t="str">
        <f>_xlfn.IFNA(IF(_xlfn.IFNA(INDEX('CX1'!$M:$M,MATCH(Table2[[#This Row],[Name]],'CX1'!$C:$C,0),1), "") = 0, "",  INDEX('CX1'!$M:$M,MATCH(Table2[[#This Row],[Name]],'CX1'!$C:$C,0),1)), "")</f>
        <v/>
      </c>
      <c r="N40" t="s">
        <v>767</v>
      </c>
      <c r="R40" t="s">
        <v>8</v>
      </c>
    </row>
    <row r="41" spans="1:19" hidden="1">
      <c r="A41" s="1">
        <v>39</v>
      </c>
      <c r="B41" t="s">
        <v>45</v>
      </c>
      <c r="C41" t="s">
        <v>58</v>
      </c>
      <c r="D41" t="s">
        <v>6</v>
      </c>
      <c r="E41" t="str">
        <f>MID(Table2[[#This Row],[DeviceId2]], 12, LEN(Table2[[#This Row],[DeviceId2]]))</f>
        <v/>
      </c>
      <c r="F41" t="str">
        <f>CONCATENATE("10.3.13.71/pe/", Table2[[#This Row],[Device Tag]], ".xml")</f>
        <v>10.3.13.71/pe/.xml</v>
      </c>
      <c r="H41" s="5" t="str">
        <f>_xlfn.IFNA(IF(_xlfn.IFNA(INDEX('CX1'!$H:$H,MATCH(Table2[[#This Row],[Name]],'CX1'!$C:$C,0),1), "") = 0, "",  INDEX('CX1'!$H:$H,MATCH(Table2[[#This Row],[Name]],'CX1'!$C:$C,0),1)), "")</f>
        <v/>
      </c>
      <c r="I41" s="5" t="e">
        <f>_xlfn.IFNA(IF(_xlfn.IFNA(INDEX('CX1'!$I:$I,MATCH(Table2[[#This Row],[DeviceId2]],'CX1'!$C:$C,0),1), "") = 0, "",  INDEX('CX1'!$I:$I,MATCH(Table2[[#This Row],[Name]],'CX1'!$C:$C,0),1)), "")</f>
        <v>#VALUE!</v>
      </c>
      <c r="J41" s="5" t="str">
        <f>_xlfn.IFNA(IF(_xlfn.IFNA(INDEX('CX1'!$J:$J,MATCH(Table2[[#This Row],[Name]],'CX1'!$C:$C,0),1), "") = 0, "",  INDEX('CX1'!$J:$J,MATCH(Table2[[#This Row],[Name]],'CX1'!$C:$C,0),1)), "")</f>
        <v/>
      </c>
      <c r="K41" t="str">
        <f>IFERROR(_xlfn.IFNA(IF(_xlfn.IFNA(INDEX('CX1'!$K:$K,MATCH(Table2[[#This Row],[Name]],'CX1'!$C:$C,0),1), "") = 0, "",  INDEX('CX1'!$K:$K,MATCH(Table2[[#This Row],[Name]],'CX1'!$C:$C,0),1)), ""), "")</f>
        <v/>
      </c>
      <c r="L41" t="str">
        <f>_xlfn.IFNA(IF(_xlfn.IFNA(INDEX('CX1'!$L:$L,MATCH(Table2[[#This Row],[Name]],'CX1'!$C:$C,0),1), "") = 0, "",  INDEX('CX1'!$L:$L,MATCH(Table2[[#This Row],[Name]],'CX1'!$C:$C,0),1)), "")</f>
        <v/>
      </c>
      <c r="M41" t="str">
        <f>_xlfn.IFNA(IF(_xlfn.IFNA(INDEX('CX1'!$M:$M,MATCH(Table2[[#This Row],[Name]],'CX1'!$C:$C,0),1), "") = 0, "",  INDEX('CX1'!$M:$M,MATCH(Table2[[#This Row],[Name]],'CX1'!$C:$C,0),1)), "")</f>
        <v/>
      </c>
      <c r="N41" t="s">
        <v>767</v>
      </c>
      <c r="R41" t="s">
        <v>8</v>
      </c>
    </row>
    <row r="42" spans="1:19" hidden="1">
      <c r="A42" s="1">
        <v>40</v>
      </c>
      <c r="B42" t="s">
        <v>45</v>
      </c>
      <c r="C42" t="s">
        <v>59</v>
      </c>
      <c r="D42" t="s">
        <v>6</v>
      </c>
      <c r="E42" t="str">
        <f>MID(Table2[[#This Row],[DeviceId2]], 12, LEN(Table2[[#This Row],[DeviceId2]]))</f>
        <v/>
      </c>
      <c r="F42" t="str">
        <f>CONCATENATE("10.3.13.71/pe/", Table2[[#This Row],[Device Tag]], ".xml")</f>
        <v>10.3.13.71/pe/.xml</v>
      </c>
      <c r="H42" s="5" t="str">
        <f>_xlfn.IFNA(IF(_xlfn.IFNA(INDEX('CX1'!$H:$H,MATCH(Table2[[#This Row],[Name]],'CX1'!$C:$C,0),1), "") = 0, "",  INDEX('CX1'!$H:$H,MATCH(Table2[[#This Row],[Name]],'CX1'!$C:$C,0),1)), "")</f>
        <v/>
      </c>
      <c r="I42" s="5" t="e">
        <f>_xlfn.IFNA(IF(_xlfn.IFNA(INDEX('CX1'!$I:$I,MATCH(Table2[[#This Row],[DeviceId2]],'CX1'!$C:$C,0),1), "") = 0, "",  INDEX('CX1'!$I:$I,MATCH(Table2[[#This Row],[Name]],'CX1'!$C:$C,0),1)), "")</f>
        <v>#VALUE!</v>
      </c>
      <c r="J42" s="5" t="str">
        <f>_xlfn.IFNA(IF(_xlfn.IFNA(INDEX('CX1'!$J:$J,MATCH(Table2[[#This Row],[Name]],'CX1'!$C:$C,0),1), "") = 0, "",  INDEX('CX1'!$J:$J,MATCH(Table2[[#This Row],[Name]],'CX1'!$C:$C,0),1)), "")</f>
        <v/>
      </c>
      <c r="K42" t="str">
        <f>IFERROR(_xlfn.IFNA(IF(_xlfn.IFNA(INDEX('CX1'!$K:$K,MATCH(Table2[[#This Row],[Name]],'CX1'!$C:$C,0),1), "") = 0, "",  INDEX('CX1'!$K:$K,MATCH(Table2[[#This Row],[Name]],'CX1'!$C:$C,0),1)), ""), "")</f>
        <v/>
      </c>
      <c r="L42" t="str">
        <f>_xlfn.IFNA(IF(_xlfn.IFNA(INDEX('CX1'!$L:$L,MATCH(Table2[[#This Row],[Name]],'CX1'!$C:$C,0),1), "") = 0, "",  INDEX('CX1'!$L:$L,MATCH(Table2[[#This Row],[Name]],'CX1'!$C:$C,0),1)), "")</f>
        <v/>
      </c>
      <c r="M42" t="str">
        <f>_xlfn.IFNA(IF(_xlfn.IFNA(INDEX('CX1'!$M:$M,MATCH(Table2[[#This Row],[Name]],'CX1'!$C:$C,0),1), "") = 0, "",  INDEX('CX1'!$M:$M,MATCH(Table2[[#This Row],[Name]],'CX1'!$C:$C,0),1)), "")</f>
        <v/>
      </c>
      <c r="N42" t="s">
        <v>767</v>
      </c>
      <c r="R42" t="s">
        <v>8</v>
      </c>
    </row>
    <row r="43" spans="1:19" hidden="1">
      <c r="A43" s="1">
        <v>41</v>
      </c>
      <c r="B43" t="s">
        <v>45</v>
      </c>
      <c r="C43" t="s">
        <v>60</v>
      </c>
      <c r="D43" t="s">
        <v>6</v>
      </c>
      <c r="E43" t="str">
        <f>MID(Table2[[#This Row],[DeviceId2]], 12, LEN(Table2[[#This Row],[DeviceId2]]))</f>
        <v/>
      </c>
      <c r="F43" t="str">
        <f>CONCATENATE("10.3.13.71/pe/", Table2[[#This Row],[Device Tag]], ".xml")</f>
        <v>10.3.13.71/pe/.xml</v>
      </c>
      <c r="H43" s="5" t="str">
        <f>_xlfn.IFNA(IF(_xlfn.IFNA(INDEX('CX1'!$H:$H,MATCH(Table2[[#This Row],[Name]],'CX1'!$C:$C,0),1), "") = 0, "",  INDEX('CX1'!$H:$H,MATCH(Table2[[#This Row],[Name]],'CX1'!$C:$C,0),1)), "")</f>
        <v/>
      </c>
      <c r="I43" s="5" t="e">
        <f>_xlfn.IFNA(IF(_xlfn.IFNA(INDEX('CX1'!$I:$I,MATCH(Table2[[#This Row],[DeviceId2]],'CX1'!$C:$C,0),1), "") = 0, "",  INDEX('CX1'!$I:$I,MATCH(Table2[[#This Row],[Name]],'CX1'!$C:$C,0),1)), "")</f>
        <v>#VALUE!</v>
      </c>
      <c r="J43" s="5" t="str">
        <f>_xlfn.IFNA(IF(_xlfn.IFNA(INDEX('CX1'!$J:$J,MATCH(Table2[[#This Row],[Name]],'CX1'!$C:$C,0),1), "") = 0, "",  INDEX('CX1'!$J:$J,MATCH(Table2[[#This Row],[Name]],'CX1'!$C:$C,0),1)), "")</f>
        <v/>
      </c>
      <c r="K43" t="str">
        <f>IFERROR(_xlfn.IFNA(IF(_xlfn.IFNA(INDEX('CX1'!$K:$K,MATCH(Table2[[#This Row],[Name]],'CX1'!$C:$C,0),1), "") = 0, "",  INDEX('CX1'!$K:$K,MATCH(Table2[[#This Row],[Name]],'CX1'!$C:$C,0),1)), ""), "")</f>
        <v/>
      </c>
      <c r="L43" t="str">
        <f>_xlfn.IFNA(IF(_xlfn.IFNA(INDEX('CX1'!$L:$L,MATCH(Table2[[#This Row],[Name]],'CX1'!$C:$C,0),1), "") = 0, "",  INDEX('CX1'!$L:$L,MATCH(Table2[[#This Row],[Name]],'CX1'!$C:$C,0),1)), "")</f>
        <v/>
      </c>
      <c r="M43" t="str">
        <f>_xlfn.IFNA(IF(_xlfn.IFNA(INDEX('CX1'!$M:$M,MATCH(Table2[[#This Row],[Name]],'CX1'!$C:$C,0),1), "") = 0, "",  INDEX('CX1'!$M:$M,MATCH(Table2[[#This Row],[Name]],'CX1'!$C:$C,0),1)), "")</f>
        <v/>
      </c>
      <c r="N43" t="s">
        <v>767</v>
      </c>
      <c r="R43" t="s">
        <v>8</v>
      </c>
    </row>
    <row r="44" spans="1:19" hidden="1">
      <c r="A44" s="1">
        <v>42</v>
      </c>
      <c r="B44" t="s">
        <v>45</v>
      </c>
      <c r="C44" t="s">
        <v>61</v>
      </c>
      <c r="D44" t="s">
        <v>6</v>
      </c>
      <c r="E44" t="str">
        <f>MID(Table2[[#This Row],[DeviceId2]], 12, LEN(Table2[[#This Row],[DeviceId2]]))</f>
        <v/>
      </c>
      <c r="F44" t="str">
        <f>CONCATENATE("10.3.13.71/pe/", Table2[[#This Row],[Device Tag]], ".xml")</f>
        <v>10.3.13.71/pe/.xml</v>
      </c>
      <c r="H44" s="5" t="str">
        <f>_xlfn.IFNA(IF(_xlfn.IFNA(INDEX('CX1'!$H:$H,MATCH(Table2[[#This Row],[Name]],'CX1'!$C:$C,0),1), "") = 0, "",  INDEX('CX1'!$H:$H,MATCH(Table2[[#This Row],[Name]],'CX1'!$C:$C,0),1)), "")</f>
        <v/>
      </c>
      <c r="I44" s="5" t="e">
        <f>_xlfn.IFNA(IF(_xlfn.IFNA(INDEX('CX1'!$I:$I,MATCH(Table2[[#This Row],[DeviceId2]],'CX1'!$C:$C,0),1), "") = 0, "",  INDEX('CX1'!$I:$I,MATCH(Table2[[#This Row],[Name]],'CX1'!$C:$C,0),1)), "")</f>
        <v>#VALUE!</v>
      </c>
      <c r="J44" s="5" t="str">
        <f>_xlfn.IFNA(IF(_xlfn.IFNA(INDEX('CX1'!$J:$J,MATCH(Table2[[#This Row],[Name]],'CX1'!$C:$C,0),1), "") = 0, "",  INDEX('CX1'!$J:$J,MATCH(Table2[[#This Row],[Name]],'CX1'!$C:$C,0),1)), "")</f>
        <v/>
      </c>
      <c r="K44" t="str">
        <f>IFERROR(_xlfn.IFNA(IF(_xlfn.IFNA(INDEX('CX1'!$K:$K,MATCH(Table2[[#This Row],[Name]],'CX1'!$C:$C,0),1), "") = 0, "",  INDEX('CX1'!$K:$K,MATCH(Table2[[#This Row],[Name]],'CX1'!$C:$C,0),1)), ""), "")</f>
        <v/>
      </c>
      <c r="L44" t="str">
        <f>_xlfn.IFNA(IF(_xlfn.IFNA(INDEX('CX1'!$L:$L,MATCH(Table2[[#This Row],[Name]],'CX1'!$C:$C,0),1), "") = 0, "",  INDEX('CX1'!$L:$L,MATCH(Table2[[#This Row],[Name]],'CX1'!$C:$C,0),1)), "")</f>
        <v/>
      </c>
      <c r="M44" t="str">
        <f>_xlfn.IFNA(IF(_xlfn.IFNA(INDEX('CX1'!$M:$M,MATCH(Table2[[#This Row],[Name]],'CX1'!$C:$C,0),1), "") = 0, "",  INDEX('CX1'!$M:$M,MATCH(Table2[[#This Row],[Name]],'CX1'!$C:$C,0),1)), "")</f>
        <v/>
      </c>
      <c r="N44" t="s">
        <v>767</v>
      </c>
      <c r="R44" t="s">
        <v>8</v>
      </c>
    </row>
    <row r="45" spans="1:19" hidden="1">
      <c r="A45" s="1">
        <v>43</v>
      </c>
      <c r="B45" t="s">
        <v>45</v>
      </c>
      <c r="C45" t="s">
        <v>62</v>
      </c>
      <c r="D45" t="s">
        <v>6</v>
      </c>
      <c r="E45" t="str">
        <f>MID(Table2[[#This Row],[DeviceId2]], 12, LEN(Table2[[#This Row],[DeviceId2]]))</f>
        <v/>
      </c>
      <c r="F45" t="str">
        <f>CONCATENATE("10.3.13.71/pe/", Table2[[#This Row],[Device Tag]], ".xml")</f>
        <v>10.3.13.71/pe/.xml</v>
      </c>
      <c r="H45" s="5" t="str">
        <f>_xlfn.IFNA(IF(_xlfn.IFNA(INDEX('CX1'!$H:$H,MATCH(Table2[[#This Row],[Name]],'CX1'!$C:$C,0),1), "") = 0, "",  INDEX('CX1'!$H:$H,MATCH(Table2[[#This Row],[Name]],'CX1'!$C:$C,0),1)), "")</f>
        <v/>
      </c>
      <c r="I45" s="5" t="e">
        <f>_xlfn.IFNA(IF(_xlfn.IFNA(INDEX('CX1'!$I:$I,MATCH(Table2[[#This Row],[DeviceId2]],'CX1'!$C:$C,0),1), "") = 0, "",  INDEX('CX1'!$I:$I,MATCH(Table2[[#This Row],[Name]],'CX1'!$C:$C,0),1)), "")</f>
        <v>#VALUE!</v>
      </c>
      <c r="J45" s="5" t="str">
        <f>_xlfn.IFNA(IF(_xlfn.IFNA(INDEX('CX1'!$J:$J,MATCH(Table2[[#This Row],[Name]],'CX1'!$C:$C,0),1), "") = 0, "",  INDEX('CX1'!$J:$J,MATCH(Table2[[#This Row],[Name]],'CX1'!$C:$C,0),1)), "")</f>
        <v/>
      </c>
      <c r="K45" t="str">
        <f>IFERROR(_xlfn.IFNA(IF(_xlfn.IFNA(INDEX('CX1'!$K:$K,MATCH(Table2[[#This Row],[Name]],'CX1'!$C:$C,0),1), "") = 0, "",  INDEX('CX1'!$K:$K,MATCH(Table2[[#This Row],[Name]],'CX1'!$C:$C,0),1)), ""), "")</f>
        <v/>
      </c>
      <c r="L45" t="str">
        <f>_xlfn.IFNA(IF(_xlfn.IFNA(INDEX('CX1'!$L:$L,MATCH(Table2[[#This Row],[Name]],'CX1'!$C:$C,0),1), "") = 0, "",  INDEX('CX1'!$L:$L,MATCH(Table2[[#This Row],[Name]],'CX1'!$C:$C,0),1)), "")</f>
        <v/>
      </c>
      <c r="M45" t="str">
        <f>_xlfn.IFNA(IF(_xlfn.IFNA(INDEX('CX1'!$M:$M,MATCH(Table2[[#This Row],[Name]],'CX1'!$C:$C,0),1), "") = 0, "",  INDEX('CX1'!$M:$M,MATCH(Table2[[#This Row],[Name]],'CX1'!$C:$C,0),1)), "")</f>
        <v/>
      </c>
      <c r="N45" t="s">
        <v>767</v>
      </c>
      <c r="R45" t="s">
        <v>8</v>
      </c>
    </row>
    <row r="46" spans="1:19">
      <c r="A46" s="1">
        <v>44</v>
      </c>
      <c r="B46" t="s">
        <v>45</v>
      </c>
      <c r="C46" t="s">
        <v>63</v>
      </c>
      <c r="D46" t="s">
        <v>6</v>
      </c>
      <c r="E46" t="str">
        <f>MID(Table2[[#This Row],[DeviceId2]], 12, LEN(Table2[[#This Row],[DeviceId2]]))</f>
        <v/>
      </c>
      <c r="F46" t="str">
        <f>CONCATENATE("10.3.13.71/pe/", Table2[[#This Row],[Device Tag]], ".xml")</f>
        <v>10.3.13.71/pe/.xml</v>
      </c>
      <c r="H46" s="5" t="str">
        <f>_xlfn.IFNA(IF(_xlfn.IFNA(INDEX('CX1'!$H:$H,MATCH(Table2[[#This Row],[Name]],'CX1'!$C:$C,0),1), "") = 0, "",  INDEX('CX1'!$H:$H,MATCH(Table2[[#This Row],[Name]],'CX1'!$C:$C,0),1)), "")</f>
        <v/>
      </c>
      <c r="I46" s="5">
        <f>_xlfn.IFNA(IF(_xlfn.IFNA(INDEX('CX1'!$I:$I,MATCH(Table2[[#This Row],[DeviceId2]],'CX1'!$C:$C,0),1), "") = 0, "",  INDEX('CX1'!$I:$I,MATCH(Table2[[#This Row],[Name]],'CX1'!$C:$C,0),1)), "")</f>
        <v>1</v>
      </c>
      <c r="J46" s="5" t="str">
        <f>_xlfn.IFNA(IF(_xlfn.IFNA(INDEX('CX1'!$J:$J,MATCH(Table2[[#This Row],[Name]],'CX1'!$C:$C,0),1), "") = 0, "",  INDEX('CX1'!$J:$J,MATCH(Table2[[#This Row],[Name]],'CX1'!$C:$C,0),1)), "")</f>
        <v/>
      </c>
      <c r="K46" t="str">
        <f>IFERROR(_xlfn.IFNA(IF(_xlfn.IFNA(INDEX('CX1'!$K:$K,MATCH(Table2[[#This Row],[Name]],'CX1'!$C:$C,0),1), "") = 0, "",  INDEX('CX1'!$K:$K,MATCH(Table2[[#This Row],[Name]],'CX1'!$C:$C,0),1)), ""), "")</f>
        <v/>
      </c>
      <c r="L46" t="str">
        <f>_xlfn.IFNA(IF(_xlfn.IFNA(INDEX('CX1'!$L:$L,MATCH(Table2[[#This Row],[Name]],'CX1'!$C:$C,0),1), "") = 0, "",  INDEX('CX1'!$L:$L,MATCH(Table2[[#This Row],[Name]],'CX1'!$C:$C,0),1)), "")</f>
        <v>his, point, writable, alarm</v>
      </c>
      <c r="M46" t="str">
        <f>_xlfn.IFNA(IF(_xlfn.IFNA(INDEX('CX1'!$M:$M,MATCH(Table2[[#This Row],[Name]],'CX1'!$C:$C,0),1), "") = 0, "",  INDEX('CX1'!$M:$M,MATCH(Table2[[#This Row],[Name]],'CX1'!$C:$C,0),1)), "")</f>
        <v>boolean</v>
      </c>
      <c r="N46" t="s">
        <v>767</v>
      </c>
      <c r="R46" t="s">
        <v>8</v>
      </c>
      <c r="S46" t="b">
        <v>0</v>
      </c>
    </row>
    <row r="47" spans="1:19" hidden="1">
      <c r="A47" s="1">
        <v>45</v>
      </c>
      <c r="B47" t="s">
        <v>45</v>
      </c>
      <c r="C47" t="s">
        <v>64</v>
      </c>
      <c r="D47" t="s">
        <v>6</v>
      </c>
      <c r="E47" t="str">
        <f>MID(Table2[[#This Row],[DeviceId2]], 12, LEN(Table2[[#This Row],[DeviceId2]]))</f>
        <v/>
      </c>
      <c r="F47" t="str">
        <f>CONCATENATE("10.3.13.71/pe/", Table2[[#This Row],[Device Tag]], ".xml")</f>
        <v>10.3.13.71/pe/.xml</v>
      </c>
      <c r="H47" s="5" t="str">
        <f>_xlfn.IFNA(IF(_xlfn.IFNA(INDEX('CX1'!$H:$H,MATCH(Table2[[#This Row],[Name]],'CX1'!$C:$C,0),1), "") = 0, "",  INDEX('CX1'!$H:$H,MATCH(Table2[[#This Row],[Name]],'CX1'!$C:$C,0),1)), "")</f>
        <v/>
      </c>
      <c r="I47" s="5" t="str">
        <f>_xlfn.IFNA(IF(_xlfn.IFNA(INDEX('CX1'!$I:$I,MATCH(Table2[[#This Row],[DeviceId2]],'CX1'!$C:$C,0),1), "") = 0, "",  INDEX('CX1'!$I:$I,MATCH(Table2[[#This Row],[Name]],'CX1'!$C:$C,0),1)), "")</f>
        <v/>
      </c>
      <c r="J47" s="5" t="str">
        <f>_xlfn.IFNA(IF(_xlfn.IFNA(INDEX('CX1'!$J:$J,MATCH(Table2[[#This Row],[Name]],'CX1'!$C:$C,0),1), "") = 0, "",  INDEX('CX1'!$J:$J,MATCH(Table2[[#This Row],[Name]],'CX1'!$C:$C,0),1)), "")</f>
        <v/>
      </c>
      <c r="K47" t="str">
        <f>IFERROR(_xlfn.IFNA(IF(_xlfn.IFNA(INDEX('CX1'!$K:$K,MATCH(Table2[[#This Row],[Name]],'CX1'!$C:$C,0),1), "") = 0, "",  INDEX('CX1'!$K:$K,MATCH(Table2[[#This Row],[Name]],'CX1'!$C:$C,0),1)), ""), "")</f>
        <v/>
      </c>
      <c r="L47" t="str">
        <f>_xlfn.IFNA(IF(_xlfn.IFNA(INDEX('CX1'!$L:$L,MATCH(Table2[[#This Row],[Name]],'CX1'!$C:$C,0),1), "") = 0, "",  INDEX('CX1'!$L:$L,MATCH(Table2[[#This Row],[Name]],'CX1'!$C:$C,0),1)), "")</f>
        <v/>
      </c>
      <c r="M47" t="str">
        <f>_xlfn.IFNA(IF(_xlfn.IFNA(INDEX('CX1'!$M:$M,MATCH(Table2[[#This Row],[Name]],'CX1'!$C:$C,0),1), "") = 0, "",  INDEX('CX1'!$M:$M,MATCH(Table2[[#This Row],[Name]],'CX1'!$C:$C,0),1)), "")</f>
        <v/>
      </c>
      <c r="N47" t="s">
        <v>767</v>
      </c>
      <c r="R47" t="s">
        <v>8</v>
      </c>
    </row>
    <row r="48" spans="1:19" hidden="1">
      <c r="A48" s="1">
        <v>46</v>
      </c>
      <c r="B48" t="s">
        <v>45</v>
      </c>
      <c r="C48" t="s">
        <v>65</v>
      </c>
      <c r="D48" t="s">
        <v>6</v>
      </c>
      <c r="E48" t="str">
        <f>MID(Table2[[#This Row],[DeviceId2]], 12, LEN(Table2[[#This Row],[DeviceId2]]))</f>
        <v/>
      </c>
      <c r="F48" t="str">
        <f>CONCATENATE("10.3.13.71/pe/", Table2[[#This Row],[Device Tag]], ".xml")</f>
        <v>10.3.13.71/pe/.xml</v>
      </c>
      <c r="H48" s="5" t="str">
        <f>_xlfn.IFNA(IF(_xlfn.IFNA(INDEX('CX1'!$H:$H,MATCH(Table2[[#This Row],[Name]],'CX1'!$C:$C,0),1), "") = 0, "",  INDEX('CX1'!$H:$H,MATCH(Table2[[#This Row],[Name]],'CX1'!$C:$C,0),1)), "")</f>
        <v/>
      </c>
      <c r="I48" s="5" t="e">
        <f>_xlfn.IFNA(IF(_xlfn.IFNA(INDEX('CX1'!$I:$I,MATCH(Table2[[#This Row],[DeviceId2]],'CX1'!$C:$C,0),1), "") = 0, "",  INDEX('CX1'!$I:$I,MATCH(Table2[[#This Row],[Name]],'CX1'!$C:$C,0),1)), "")</f>
        <v>#VALUE!</v>
      </c>
      <c r="J48" s="5" t="str">
        <f>_xlfn.IFNA(IF(_xlfn.IFNA(INDEX('CX1'!$J:$J,MATCH(Table2[[#This Row],[Name]],'CX1'!$C:$C,0),1), "") = 0, "",  INDEX('CX1'!$J:$J,MATCH(Table2[[#This Row],[Name]],'CX1'!$C:$C,0),1)), "")</f>
        <v/>
      </c>
      <c r="K48" t="str">
        <f>IFERROR(_xlfn.IFNA(IF(_xlfn.IFNA(INDEX('CX1'!$K:$K,MATCH(Table2[[#This Row],[Name]],'CX1'!$C:$C,0),1), "") = 0, "",  INDEX('CX1'!$K:$K,MATCH(Table2[[#This Row],[Name]],'CX1'!$C:$C,0),1)), ""), "")</f>
        <v/>
      </c>
      <c r="L48" t="str">
        <f>_xlfn.IFNA(IF(_xlfn.IFNA(INDEX('CX1'!$L:$L,MATCH(Table2[[#This Row],[Name]],'CX1'!$C:$C,0),1), "") = 0, "",  INDEX('CX1'!$L:$L,MATCH(Table2[[#This Row],[Name]],'CX1'!$C:$C,0),1)), "")</f>
        <v/>
      </c>
      <c r="M48" t="str">
        <f>_xlfn.IFNA(IF(_xlfn.IFNA(INDEX('CX1'!$M:$M,MATCH(Table2[[#This Row],[Name]],'CX1'!$C:$C,0),1), "") = 0, "",  INDEX('CX1'!$M:$M,MATCH(Table2[[#This Row],[Name]],'CX1'!$C:$C,0),1)), "")</f>
        <v/>
      </c>
      <c r="N48" t="s">
        <v>767</v>
      </c>
      <c r="R48" t="s">
        <v>8</v>
      </c>
    </row>
    <row r="49" spans="1:18" hidden="1">
      <c r="A49" s="1">
        <v>47</v>
      </c>
      <c r="B49" t="s">
        <v>45</v>
      </c>
      <c r="C49" t="s">
        <v>66</v>
      </c>
      <c r="D49" t="s">
        <v>6</v>
      </c>
      <c r="E49" t="str">
        <f>MID(Table2[[#This Row],[DeviceId2]], 12, LEN(Table2[[#This Row],[DeviceId2]]))</f>
        <v/>
      </c>
      <c r="F49" t="str">
        <f>CONCATENATE("10.3.13.71/pe/", Table2[[#This Row],[Device Tag]], ".xml")</f>
        <v>10.3.13.71/pe/.xml</v>
      </c>
      <c r="H49" s="5" t="str">
        <f>_xlfn.IFNA(IF(_xlfn.IFNA(INDEX('CX1'!$H:$H,MATCH(Table2[[#This Row],[Name]],'CX1'!$C:$C,0),1), "") = 0, "",  INDEX('CX1'!$H:$H,MATCH(Table2[[#This Row],[Name]],'CX1'!$C:$C,0),1)), "")</f>
        <v/>
      </c>
      <c r="I49" s="5" t="e">
        <f>_xlfn.IFNA(IF(_xlfn.IFNA(INDEX('CX1'!$I:$I,MATCH(Table2[[#This Row],[DeviceId2]],'CX1'!$C:$C,0),1), "") = 0, "",  INDEX('CX1'!$I:$I,MATCH(Table2[[#This Row],[Name]],'CX1'!$C:$C,0),1)), "")</f>
        <v>#VALUE!</v>
      </c>
      <c r="J49" s="5" t="str">
        <f>_xlfn.IFNA(IF(_xlfn.IFNA(INDEX('CX1'!$J:$J,MATCH(Table2[[#This Row],[Name]],'CX1'!$C:$C,0),1), "") = 0, "",  INDEX('CX1'!$J:$J,MATCH(Table2[[#This Row],[Name]],'CX1'!$C:$C,0),1)), "")</f>
        <v/>
      </c>
      <c r="K49" t="str">
        <f>IFERROR(_xlfn.IFNA(IF(_xlfn.IFNA(INDEX('CX1'!$K:$K,MATCH(Table2[[#This Row],[Name]],'CX1'!$C:$C,0),1), "") = 0, "",  INDEX('CX1'!$K:$K,MATCH(Table2[[#This Row],[Name]],'CX1'!$C:$C,0),1)), ""), "")</f>
        <v/>
      </c>
      <c r="L49" t="str">
        <f>_xlfn.IFNA(IF(_xlfn.IFNA(INDEX('CX1'!$L:$L,MATCH(Table2[[#This Row],[Name]],'CX1'!$C:$C,0),1), "") = 0, "",  INDEX('CX1'!$L:$L,MATCH(Table2[[#This Row],[Name]],'CX1'!$C:$C,0),1)), "")</f>
        <v/>
      </c>
      <c r="M49" t="str">
        <f>_xlfn.IFNA(IF(_xlfn.IFNA(INDEX('CX1'!$M:$M,MATCH(Table2[[#This Row],[Name]],'CX1'!$C:$C,0),1), "") = 0, "",  INDEX('CX1'!$M:$M,MATCH(Table2[[#This Row],[Name]],'CX1'!$C:$C,0),1)), "")</f>
        <v/>
      </c>
      <c r="N49" t="s">
        <v>767</v>
      </c>
      <c r="R49" t="s">
        <v>8</v>
      </c>
    </row>
    <row r="50" spans="1:18" hidden="1">
      <c r="A50" s="1">
        <v>48</v>
      </c>
      <c r="B50" t="s">
        <v>45</v>
      </c>
      <c r="C50" t="s">
        <v>67</v>
      </c>
      <c r="D50" t="s">
        <v>6</v>
      </c>
      <c r="E50" t="str">
        <f>MID(Table2[[#This Row],[DeviceId2]], 12, LEN(Table2[[#This Row],[DeviceId2]]))</f>
        <v/>
      </c>
      <c r="F50" t="str">
        <f>CONCATENATE("10.3.13.71/pe/", Table2[[#This Row],[Device Tag]], ".xml")</f>
        <v>10.3.13.71/pe/.xml</v>
      </c>
      <c r="H50" s="5" t="str">
        <f>_xlfn.IFNA(IF(_xlfn.IFNA(INDEX('CX1'!$H:$H,MATCH(Table2[[#This Row],[Name]],'CX1'!$C:$C,0),1), "") = 0, "",  INDEX('CX1'!$H:$H,MATCH(Table2[[#This Row],[Name]],'CX1'!$C:$C,0),1)), "")</f>
        <v/>
      </c>
      <c r="I50" s="5" t="e">
        <f>_xlfn.IFNA(IF(_xlfn.IFNA(INDEX('CX1'!$I:$I,MATCH(Table2[[#This Row],[DeviceId2]],'CX1'!$C:$C,0),1), "") = 0, "",  INDEX('CX1'!$I:$I,MATCH(Table2[[#This Row],[Name]],'CX1'!$C:$C,0),1)), "")</f>
        <v>#VALUE!</v>
      </c>
      <c r="J50" s="5" t="str">
        <f>_xlfn.IFNA(IF(_xlfn.IFNA(INDEX('CX1'!$J:$J,MATCH(Table2[[#This Row],[Name]],'CX1'!$C:$C,0),1), "") = 0, "",  INDEX('CX1'!$J:$J,MATCH(Table2[[#This Row],[Name]],'CX1'!$C:$C,0),1)), "")</f>
        <v/>
      </c>
      <c r="K50" t="str">
        <f>IFERROR(_xlfn.IFNA(IF(_xlfn.IFNA(INDEX('CX1'!$K:$K,MATCH(Table2[[#This Row],[Name]],'CX1'!$C:$C,0),1), "") = 0, "",  INDEX('CX1'!$K:$K,MATCH(Table2[[#This Row],[Name]],'CX1'!$C:$C,0),1)), ""), "")</f>
        <v/>
      </c>
      <c r="L50" t="str">
        <f>_xlfn.IFNA(IF(_xlfn.IFNA(INDEX('CX1'!$L:$L,MATCH(Table2[[#This Row],[Name]],'CX1'!$C:$C,0),1), "") = 0, "",  INDEX('CX1'!$L:$L,MATCH(Table2[[#This Row],[Name]],'CX1'!$C:$C,0),1)), "")</f>
        <v/>
      </c>
      <c r="M50" t="str">
        <f>_xlfn.IFNA(IF(_xlfn.IFNA(INDEX('CX1'!$M:$M,MATCH(Table2[[#This Row],[Name]],'CX1'!$C:$C,0),1), "") = 0, "",  INDEX('CX1'!$M:$M,MATCH(Table2[[#This Row],[Name]],'CX1'!$C:$C,0),1)), "")</f>
        <v/>
      </c>
      <c r="N50" t="s">
        <v>767</v>
      </c>
      <c r="R50" t="s">
        <v>8</v>
      </c>
    </row>
    <row r="51" spans="1:18" hidden="1">
      <c r="A51" s="1">
        <v>49</v>
      </c>
      <c r="B51" t="s">
        <v>45</v>
      </c>
      <c r="C51" t="s">
        <v>68</v>
      </c>
      <c r="D51" t="s">
        <v>6</v>
      </c>
      <c r="E51" t="str">
        <f>MID(Table2[[#This Row],[DeviceId2]], 12, LEN(Table2[[#This Row],[DeviceId2]]))</f>
        <v/>
      </c>
      <c r="F51" t="str">
        <f>CONCATENATE("10.3.13.71/pe/", Table2[[#This Row],[Device Tag]], ".xml")</f>
        <v>10.3.13.71/pe/.xml</v>
      </c>
      <c r="H51" s="5" t="str">
        <f>_xlfn.IFNA(IF(_xlfn.IFNA(INDEX('CX1'!$H:$H,MATCH(Table2[[#This Row],[Name]],'CX1'!$C:$C,0),1), "") = 0, "",  INDEX('CX1'!$H:$H,MATCH(Table2[[#This Row],[Name]],'CX1'!$C:$C,0),1)), "")</f>
        <v/>
      </c>
      <c r="I51" s="5" t="e">
        <f>_xlfn.IFNA(IF(_xlfn.IFNA(INDEX('CX1'!$I:$I,MATCH(Table2[[#This Row],[DeviceId2]],'CX1'!$C:$C,0),1), "") = 0, "",  INDEX('CX1'!$I:$I,MATCH(Table2[[#This Row],[Name]],'CX1'!$C:$C,0),1)), "")</f>
        <v>#VALUE!</v>
      </c>
      <c r="J51" s="5" t="str">
        <f>_xlfn.IFNA(IF(_xlfn.IFNA(INDEX('CX1'!$J:$J,MATCH(Table2[[#This Row],[Name]],'CX1'!$C:$C,0),1), "") = 0, "",  INDEX('CX1'!$J:$J,MATCH(Table2[[#This Row],[Name]],'CX1'!$C:$C,0),1)), "")</f>
        <v/>
      </c>
      <c r="K51" t="str">
        <f>IFERROR(_xlfn.IFNA(IF(_xlfn.IFNA(INDEX('CX1'!$K:$K,MATCH(Table2[[#This Row],[Name]],'CX1'!$C:$C,0),1), "") = 0, "",  INDEX('CX1'!$K:$K,MATCH(Table2[[#This Row],[Name]],'CX1'!$C:$C,0),1)), ""), "")</f>
        <v/>
      </c>
      <c r="L51" t="str">
        <f>_xlfn.IFNA(IF(_xlfn.IFNA(INDEX('CX1'!$L:$L,MATCH(Table2[[#This Row],[Name]],'CX1'!$C:$C,0),1), "") = 0, "",  INDEX('CX1'!$L:$L,MATCH(Table2[[#This Row],[Name]],'CX1'!$C:$C,0),1)), "")</f>
        <v/>
      </c>
      <c r="M51" t="str">
        <f>_xlfn.IFNA(IF(_xlfn.IFNA(INDEX('CX1'!$M:$M,MATCH(Table2[[#This Row],[Name]],'CX1'!$C:$C,0),1), "") = 0, "",  INDEX('CX1'!$M:$M,MATCH(Table2[[#This Row],[Name]],'CX1'!$C:$C,0),1)), "")</f>
        <v/>
      </c>
      <c r="N51" t="s">
        <v>767</v>
      </c>
      <c r="R51" t="s">
        <v>8</v>
      </c>
    </row>
    <row r="52" spans="1:18" hidden="1">
      <c r="A52" s="1">
        <v>50</v>
      </c>
      <c r="B52" t="s">
        <v>45</v>
      </c>
      <c r="C52" t="s">
        <v>69</v>
      </c>
      <c r="D52" t="s">
        <v>6</v>
      </c>
      <c r="E52" t="str">
        <f>MID(Table2[[#This Row],[DeviceId2]], 12, LEN(Table2[[#This Row],[DeviceId2]]))</f>
        <v/>
      </c>
      <c r="F52" t="str">
        <f>CONCATENATE("10.3.13.71/pe/", Table2[[#This Row],[Device Tag]], ".xml")</f>
        <v>10.3.13.71/pe/.xml</v>
      </c>
      <c r="H52" s="5" t="str">
        <f>_xlfn.IFNA(IF(_xlfn.IFNA(INDEX('CX1'!$H:$H,MATCH(Table2[[#This Row],[Name]],'CX1'!$C:$C,0),1), "") = 0, "",  INDEX('CX1'!$H:$H,MATCH(Table2[[#This Row],[Name]],'CX1'!$C:$C,0),1)), "")</f>
        <v/>
      </c>
      <c r="I52" s="5" t="e">
        <f>_xlfn.IFNA(IF(_xlfn.IFNA(INDEX('CX1'!$I:$I,MATCH(Table2[[#This Row],[DeviceId2]],'CX1'!$C:$C,0),1), "") = 0, "",  INDEX('CX1'!$I:$I,MATCH(Table2[[#This Row],[Name]],'CX1'!$C:$C,0),1)), "")</f>
        <v>#VALUE!</v>
      </c>
      <c r="J52" s="5" t="str">
        <f>_xlfn.IFNA(IF(_xlfn.IFNA(INDEX('CX1'!$J:$J,MATCH(Table2[[#This Row],[Name]],'CX1'!$C:$C,0),1), "") = 0, "",  INDEX('CX1'!$J:$J,MATCH(Table2[[#This Row],[Name]],'CX1'!$C:$C,0),1)), "")</f>
        <v/>
      </c>
      <c r="K52" t="str">
        <f>IFERROR(_xlfn.IFNA(IF(_xlfn.IFNA(INDEX('CX1'!$K:$K,MATCH(Table2[[#This Row],[Name]],'CX1'!$C:$C,0),1), "") = 0, "",  INDEX('CX1'!$K:$K,MATCH(Table2[[#This Row],[Name]],'CX1'!$C:$C,0),1)), ""), "")</f>
        <v/>
      </c>
      <c r="L52" t="str">
        <f>_xlfn.IFNA(IF(_xlfn.IFNA(INDEX('CX1'!$L:$L,MATCH(Table2[[#This Row],[Name]],'CX1'!$C:$C,0),1), "") = 0, "",  INDEX('CX1'!$L:$L,MATCH(Table2[[#This Row],[Name]],'CX1'!$C:$C,0),1)), "")</f>
        <v/>
      </c>
      <c r="M52" t="str">
        <f>_xlfn.IFNA(IF(_xlfn.IFNA(INDEX('CX1'!$M:$M,MATCH(Table2[[#This Row],[Name]],'CX1'!$C:$C,0),1), "") = 0, "",  INDEX('CX1'!$M:$M,MATCH(Table2[[#This Row],[Name]],'CX1'!$C:$C,0),1)), "")</f>
        <v/>
      </c>
      <c r="N52" t="s">
        <v>767</v>
      </c>
      <c r="R52" t="s">
        <v>8</v>
      </c>
    </row>
    <row r="53" spans="1:18" hidden="1">
      <c r="A53" s="1">
        <v>51</v>
      </c>
      <c r="B53" t="s">
        <v>45</v>
      </c>
      <c r="C53" t="s">
        <v>70</v>
      </c>
      <c r="D53" t="s">
        <v>6</v>
      </c>
      <c r="E53" t="str">
        <f>MID(Table2[[#This Row],[DeviceId2]], 12, LEN(Table2[[#This Row],[DeviceId2]]))</f>
        <v/>
      </c>
      <c r="F53" t="str">
        <f>CONCATENATE("10.3.13.71/pe/", Table2[[#This Row],[Device Tag]], ".xml")</f>
        <v>10.3.13.71/pe/.xml</v>
      </c>
      <c r="H53" s="5" t="str">
        <f>_xlfn.IFNA(IF(_xlfn.IFNA(INDEX('CX1'!$H:$H,MATCH(Table2[[#This Row],[Name]],'CX1'!$C:$C,0),1), "") = 0, "",  INDEX('CX1'!$H:$H,MATCH(Table2[[#This Row],[Name]],'CX1'!$C:$C,0),1)), "")</f>
        <v/>
      </c>
      <c r="I53" s="5" t="e">
        <f>_xlfn.IFNA(IF(_xlfn.IFNA(INDEX('CX1'!$I:$I,MATCH(Table2[[#This Row],[DeviceId2]],'CX1'!$C:$C,0),1), "") = 0, "",  INDEX('CX1'!$I:$I,MATCH(Table2[[#This Row],[Name]],'CX1'!$C:$C,0),1)), "")</f>
        <v>#VALUE!</v>
      </c>
      <c r="J53" s="5" t="str">
        <f>_xlfn.IFNA(IF(_xlfn.IFNA(INDEX('CX1'!$J:$J,MATCH(Table2[[#This Row],[Name]],'CX1'!$C:$C,0),1), "") = 0, "",  INDEX('CX1'!$J:$J,MATCH(Table2[[#This Row],[Name]],'CX1'!$C:$C,0),1)), "")</f>
        <v/>
      </c>
      <c r="K53" t="str">
        <f>IFERROR(_xlfn.IFNA(IF(_xlfn.IFNA(INDEX('CX1'!$K:$K,MATCH(Table2[[#This Row],[Name]],'CX1'!$C:$C,0),1), "") = 0, "",  INDEX('CX1'!$K:$K,MATCH(Table2[[#This Row],[Name]],'CX1'!$C:$C,0),1)), ""), "")</f>
        <v/>
      </c>
      <c r="L53" t="str">
        <f>_xlfn.IFNA(IF(_xlfn.IFNA(INDEX('CX1'!$L:$L,MATCH(Table2[[#This Row],[Name]],'CX1'!$C:$C,0),1), "") = 0, "",  INDEX('CX1'!$L:$L,MATCH(Table2[[#This Row],[Name]],'CX1'!$C:$C,0),1)), "")</f>
        <v/>
      </c>
      <c r="M53" t="str">
        <f>_xlfn.IFNA(IF(_xlfn.IFNA(INDEX('CX1'!$M:$M,MATCH(Table2[[#This Row],[Name]],'CX1'!$C:$C,0),1), "") = 0, "",  INDEX('CX1'!$M:$M,MATCH(Table2[[#This Row],[Name]],'CX1'!$C:$C,0),1)), "")</f>
        <v/>
      </c>
      <c r="N53" t="s">
        <v>767</v>
      </c>
      <c r="R53" t="s">
        <v>8</v>
      </c>
    </row>
    <row r="54" spans="1:18" hidden="1">
      <c r="A54" s="1">
        <v>52</v>
      </c>
      <c r="B54" t="s">
        <v>45</v>
      </c>
      <c r="C54" t="s">
        <v>71</v>
      </c>
      <c r="D54" t="s">
        <v>6</v>
      </c>
      <c r="E54" t="str">
        <f>MID(Table2[[#This Row],[DeviceId2]], 12, LEN(Table2[[#This Row],[DeviceId2]]))</f>
        <v/>
      </c>
      <c r="F54" t="str">
        <f>CONCATENATE("10.3.13.71/pe/", Table2[[#This Row],[Device Tag]], ".xml")</f>
        <v>10.3.13.71/pe/.xml</v>
      </c>
      <c r="H54" s="5" t="str">
        <f>_xlfn.IFNA(IF(_xlfn.IFNA(INDEX('CX1'!$H:$H,MATCH(Table2[[#This Row],[Name]],'CX1'!$C:$C,0),1), "") = 0, "",  INDEX('CX1'!$H:$H,MATCH(Table2[[#This Row],[Name]],'CX1'!$C:$C,0),1)), "")</f>
        <v/>
      </c>
      <c r="I54" s="5" t="e">
        <f>_xlfn.IFNA(IF(_xlfn.IFNA(INDEX('CX1'!$I:$I,MATCH(Table2[[#This Row],[DeviceId2]],'CX1'!$C:$C,0),1), "") = 0, "",  INDEX('CX1'!$I:$I,MATCH(Table2[[#This Row],[Name]],'CX1'!$C:$C,0),1)), "")</f>
        <v>#VALUE!</v>
      </c>
      <c r="J54" s="5" t="str">
        <f>_xlfn.IFNA(IF(_xlfn.IFNA(INDEX('CX1'!$J:$J,MATCH(Table2[[#This Row],[Name]],'CX1'!$C:$C,0),1), "") = 0, "",  INDEX('CX1'!$J:$J,MATCH(Table2[[#This Row],[Name]],'CX1'!$C:$C,0),1)), "")</f>
        <v/>
      </c>
      <c r="K54" t="str">
        <f>IFERROR(_xlfn.IFNA(IF(_xlfn.IFNA(INDEX('CX1'!$K:$K,MATCH(Table2[[#This Row],[Name]],'CX1'!$C:$C,0),1), "") = 0, "",  INDEX('CX1'!$K:$K,MATCH(Table2[[#This Row],[Name]],'CX1'!$C:$C,0),1)), ""), "")</f>
        <v/>
      </c>
      <c r="L54" t="str">
        <f>_xlfn.IFNA(IF(_xlfn.IFNA(INDEX('CX1'!$L:$L,MATCH(Table2[[#This Row],[Name]],'CX1'!$C:$C,0),1), "") = 0, "",  INDEX('CX1'!$L:$L,MATCH(Table2[[#This Row],[Name]],'CX1'!$C:$C,0),1)), "")</f>
        <v/>
      </c>
      <c r="M54" t="str">
        <f>_xlfn.IFNA(IF(_xlfn.IFNA(INDEX('CX1'!$M:$M,MATCH(Table2[[#This Row],[Name]],'CX1'!$C:$C,0),1), "") = 0, "",  INDEX('CX1'!$M:$M,MATCH(Table2[[#This Row],[Name]],'CX1'!$C:$C,0),1)), "")</f>
        <v/>
      </c>
      <c r="N54" t="s">
        <v>767</v>
      </c>
      <c r="R54" t="s">
        <v>8</v>
      </c>
    </row>
    <row r="55" spans="1:18" hidden="1">
      <c r="A55" s="1">
        <v>53</v>
      </c>
      <c r="B55" t="s">
        <v>45</v>
      </c>
      <c r="C55" t="s">
        <v>72</v>
      </c>
      <c r="D55" t="s">
        <v>6</v>
      </c>
      <c r="E55" t="str">
        <f>MID(Table2[[#This Row],[DeviceId2]], 12, LEN(Table2[[#This Row],[DeviceId2]]))</f>
        <v/>
      </c>
      <c r="F55" t="str">
        <f>CONCATENATE("10.3.13.71/pe/", Table2[[#This Row],[Device Tag]], ".xml")</f>
        <v>10.3.13.71/pe/.xml</v>
      </c>
      <c r="H55" s="5" t="str">
        <f>_xlfn.IFNA(IF(_xlfn.IFNA(INDEX('CX1'!$H:$H,MATCH(Table2[[#This Row],[Name]],'CX1'!$C:$C,0),1), "") = 0, "",  INDEX('CX1'!$H:$H,MATCH(Table2[[#This Row],[Name]],'CX1'!$C:$C,0),1)), "")</f>
        <v/>
      </c>
      <c r="I55" s="5" t="e">
        <f>_xlfn.IFNA(IF(_xlfn.IFNA(INDEX('CX1'!$I:$I,MATCH(Table2[[#This Row],[DeviceId2]],'CX1'!$C:$C,0),1), "") = 0, "",  INDEX('CX1'!$I:$I,MATCH(Table2[[#This Row],[Name]],'CX1'!$C:$C,0),1)), "")</f>
        <v>#VALUE!</v>
      </c>
      <c r="J55" s="5" t="str">
        <f>_xlfn.IFNA(IF(_xlfn.IFNA(INDEX('CX1'!$J:$J,MATCH(Table2[[#This Row],[Name]],'CX1'!$C:$C,0),1), "") = 0, "",  INDEX('CX1'!$J:$J,MATCH(Table2[[#This Row],[Name]],'CX1'!$C:$C,0),1)), "")</f>
        <v/>
      </c>
      <c r="K55" t="str">
        <f>IFERROR(_xlfn.IFNA(IF(_xlfn.IFNA(INDEX('CX1'!$K:$K,MATCH(Table2[[#This Row],[Name]],'CX1'!$C:$C,0),1), "") = 0, "",  INDEX('CX1'!$K:$K,MATCH(Table2[[#This Row],[Name]],'CX1'!$C:$C,0),1)), ""), "")</f>
        <v/>
      </c>
      <c r="L55" t="str">
        <f>_xlfn.IFNA(IF(_xlfn.IFNA(INDEX('CX1'!$L:$L,MATCH(Table2[[#This Row],[Name]],'CX1'!$C:$C,0),1), "") = 0, "",  INDEX('CX1'!$L:$L,MATCH(Table2[[#This Row],[Name]],'CX1'!$C:$C,0),1)), "")</f>
        <v/>
      </c>
      <c r="M55" t="str">
        <f>_xlfn.IFNA(IF(_xlfn.IFNA(INDEX('CX1'!$M:$M,MATCH(Table2[[#This Row],[Name]],'CX1'!$C:$C,0),1), "") = 0, "",  INDEX('CX1'!$M:$M,MATCH(Table2[[#This Row],[Name]],'CX1'!$C:$C,0),1)), "")</f>
        <v/>
      </c>
      <c r="N55" t="s">
        <v>767</v>
      </c>
      <c r="R55" t="s">
        <v>8</v>
      </c>
    </row>
    <row r="56" spans="1:18" hidden="1">
      <c r="A56" s="1">
        <v>54</v>
      </c>
      <c r="B56" t="s">
        <v>45</v>
      </c>
      <c r="C56" t="s">
        <v>73</v>
      </c>
      <c r="D56" t="s">
        <v>6</v>
      </c>
      <c r="E56" t="str">
        <f>MID(Table2[[#This Row],[DeviceId2]], 12, LEN(Table2[[#This Row],[DeviceId2]]))</f>
        <v/>
      </c>
      <c r="F56" t="str">
        <f>CONCATENATE("10.3.13.71/pe/", Table2[[#This Row],[Device Tag]], ".xml")</f>
        <v>10.3.13.71/pe/.xml</v>
      </c>
      <c r="G56" s="4"/>
      <c r="H56" s="5" t="str">
        <f>_xlfn.IFNA(IF(_xlfn.IFNA(INDEX('CX1'!$H:$H,MATCH(Table2[[#This Row],[Name]],'CX1'!$C:$C,0),1), "") = 0, "",  INDEX('CX1'!$H:$H,MATCH(Table2[[#This Row],[Name]],'CX1'!$C:$C,0),1)), "")</f>
        <v/>
      </c>
      <c r="I56" s="5" t="e">
        <f>_xlfn.IFNA(IF(_xlfn.IFNA(INDEX('CX1'!$I:$I,MATCH(Table2[[#This Row],[DeviceId2]],'CX1'!$C:$C,0),1), "") = 0, "",  INDEX('CX1'!$I:$I,MATCH(Table2[[#This Row],[Name]],'CX1'!$C:$C,0),1)), "")</f>
        <v>#VALUE!</v>
      </c>
      <c r="J56" s="5" t="str">
        <f>_xlfn.IFNA(IF(_xlfn.IFNA(INDEX('CX1'!$J:$J,MATCH(Table2[[#This Row],[Name]],'CX1'!$C:$C,0),1), "") = 0, "",  INDEX('CX1'!$J:$J,MATCH(Table2[[#This Row],[Name]],'CX1'!$C:$C,0),1)), "")</f>
        <v/>
      </c>
      <c r="K56" t="str">
        <f>IFERROR(_xlfn.IFNA(IF(_xlfn.IFNA(INDEX('CX1'!$K:$K,MATCH(Table2[[#This Row],[Name]],'CX1'!$C:$C,0),1), "") = 0, "",  INDEX('CX1'!$K:$K,MATCH(Table2[[#This Row],[Name]],'CX1'!$C:$C,0),1)), ""), "")</f>
        <v/>
      </c>
      <c r="L56" t="str">
        <f>_xlfn.IFNA(IF(_xlfn.IFNA(INDEX('CX1'!$L:$L,MATCH(Table2[[#This Row],[Name]],'CX1'!$C:$C,0),1), "") = 0, "",  INDEX('CX1'!$L:$L,MATCH(Table2[[#This Row],[Name]],'CX1'!$C:$C,0),1)), "")</f>
        <v/>
      </c>
      <c r="M56" t="str">
        <f>_xlfn.IFNA(IF(_xlfn.IFNA(INDEX('CX1'!$M:$M,MATCH(Table2[[#This Row],[Name]],'CX1'!$C:$C,0),1), "") = 0, "",  INDEX('CX1'!$M:$M,MATCH(Table2[[#This Row],[Name]],'CX1'!$C:$C,0),1)), "")</f>
        <v/>
      </c>
      <c r="N56" t="s">
        <v>767</v>
      </c>
      <c r="R56" t="s">
        <v>8</v>
      </c>
    </row>
    <row r="57" spans="1:18" hidden="1">
      <c r="A57" s="1">
        <v>55</v>
      </c>
      <c r="B57" t="s">
        <v>45</v>
      </c>
      <c r="C57" t="s">
        <v>74</v>
      </c>
      <c r="D57" t="s">
        <v>6</v>
      </c>
      <c r="E57" t="str">
        <f>MID(Table2[[#This Row],[DeviceId2]], 12, LEN(Table2[[#This Row],[DeviceId2]]))</f>
        <v/>
      </c>
      <c r="F57" t="str">
        <f>CONCATENATE("10.3.13.71/pe/", Table2[[#This Row],[Device Tag]], ".xml")</f>
        <v>10.3.13.71/pe/.xml</v>
      </c>
      <c r="H57" s="5" t="str">
        <f>_xlfn.IFNA(IF(_xlfn.IFNA(INDEX('CX1'!$H:$H,MATCH(Table2[[#This Row],[Name]],'CX1'!$C:$C,0),1), "") = 0, "",  INDEX('CX1'!$H:$H,MATCH(Table2[[#This Row],[Name]],'CX1'!$C:$C,0),1)), "")</f>
        <v/>
      </c>
      <c r="I57" s="5" t="e">
        <f>_xlfn.IFNA(IF(_xlfn.IFNA(INDEX('CX1'!$I:$I,MATCH(Table2[[#This Row],[DeviceId2]],'CX1'!$C:$C,0),1), "") = 0, "",  INDEX('CX1'!$I:$I,MATCH(Table2[[#This Row],[Name]],'CX1'!$C:$C,0),1)), "")</f>
        <v>#VALUE!</v>
      </c>
      <c r="J57" s="5" t="str">
        <f>_xlfn.IFNA(IF(_xlfn.IFNA(INDEX('CX1'!$J:$J,MATCH(Table2[[#This Row],[Name]],'CX1'!$C:$C,0),1), "") = 0, "",  INDEX('CX1'!$J:$J,MATCH(Table2[[#This Row],[Name]],'CX1'!$C:$C,0),1)), "")</f>
        <v/>
      </c>
      <c r="K57" t="str">
        <f>IFERROR(_xlfn.IFNA(IF(_xlfn.IFNA(INDEX('CX1'!$K:$K,MATCH(Table2[[#This Row],[Name]],'CX1'!$C:$C,0),1), "") = 0, "",  INDEX('CX1'!$K:$K,MATCH(Table2[[#This Row],[Name]],'CX1'!$C:$C,0),1)), ""), "")</f>
        <v/>
      </c>
      <c r="L57" t="str">
        <f>_xlfn.IFNA(IF(_xlfn.IFNA(INDEX('CX1'!$L:$L,MATCH(Table2[[#This Row],[Name]],'CX1'!$C:$C,0),1), "") = 0, "",  INDEX('CX1'!$L:$L,MATCH(Table2[[#This Row],[Name]],'CX1'!$C:$C,0),1)), "")</f>
        <v/>
      </c>
      <c r="M57" t="str">
        <f>_xlfn.IFNA(IF(_xlfn.IFNA(INDEX('CX1'!$M:$M,MATCH(Table2[[#This Row],[Name]],'CX1'!$C:$C,0),1), "") = 0, "",  INDEX('CX1'!$M:$M,MATCH(Table2[[#This Row],[Name]],'CX1'!$C:$C,0),1)), "")</f>
        <v/>
      </c>
      <c r="N57" t="s">
        <v>767</v>
      </c>
      <c r="R57" t="s">
        <v>8</v>
      </c>
    </row>
    <row r="58" spans="1:18" hidden="1">
      <c r="A58" s="1">
        <v>56</v>
      </c>
      <c r="B58" t="s">
        <v>45</v>
      </c>
      <c r="C58" t="s">
        <v>75</v>
      </c>
      <c r="D58" t="s">
        <v>6</v>
      </c>
      <c r="E58" t="str">
        <f>MID(Table2[[#This Row],[DeviceId2]], 12, LEN(Table2[[#This Row],[DeviceId2]]))</f>
        <v/>
      </c>
      <c r="F58" t="str">
        <f>CONCATENATE("10.3.13.71/pe/", Table2[[#This Row],[Device Tag]], ".xml")</f>
        <v>10.3.13.71/pe/.xml</v>
      </c>
      <c r="H58" s="5" t="str">
        <f>_xlfn.IFNA(IF(_xlfn.IFNA(INDEX('CX1'!$H:$H,MATCH(Table2[[#This Row],[Name]],'CX1'!$C:$C,0),1), "") = 0, "",  INDEX('CX1'!$H:$H,MATCH(Table2[[#This Row],[Name]],'CX1'!$C:$C,0),1)), "")</f>
        <v/>
      </c>
      <c r="I58" s="5" t="e">
        <f>_xlfn.IFNA(IF(_xlfn.IFNA(INDEX('CX1'!$I:$I,MATCH(Table2[[#This Row],[DeviceId2]],'CX1'!$C:$C,0),1), "") = 0, "",  INDEX('CX1'!$I:$I,MATCH(Table2[[#This Row],[Name]],'CX1'!$C:$C,0),1)), "")</f>
        <v>#VALUE!</v>
      </c>
      <c r="J58" s="5" t="str">
        <f>_xlfn.IFNA(IF(_xlfn.IFNA(INDEX('CX1'!$J:$J,MATCH(Table2[[#This Row],[Name]],'CX1'!$C:$C,0),1), "") = 0, "",  INDEX('CX1'!$J:$J,MATCH(Table2[[#This Row],[Name]],'CX1'!$C:$C,0),1)), "")</f>
        <v/>
      </c>
      <c r="K58" t="str">
        <f>IFERROR(_xlfn.IFNA(IF(_xlfn.IFNA(INDEX('CX1'!$K:$K,MATCH(Table2[[#This Row],[Name]],'CX1'!$C:$C,0),1), "") = 0, "",  INDEX('CX1'!$K:$K,MATCH(Table2[[#This Row],[Name]],'CX1'!$C:$C,0),1)), ""), "")</f>
        <v/>
      </c>
      <c r="L58" t="str">
        <f>_xlfn.IFNA(IF(_xlfn.IFNA(INDEX('CX1'!$L:$L,MATCH(Table2[[#This Row],[Name]],'CX1'!$C:$C,0),1), "") = 0, "",  INDEX('CX1'!$L:$L,MATCH(Table2[[#This Row],[Name]],'CX1'!$C:$C,0),1)), "")</f>
        <v/>
      </c>
      <c r="M58" t="str">
        <f>_xlfn.IFNA(IF(_xlfn.IFNA(INDEX('CX1'!$M:$M,MATCH(Table2[[#This Row],[Name]],'CX1'!$C:$C,0),1), "") = 0, "",  INDEX('CX1'!$M:$M,MATCH(Table2[[#This Row],[Name]],'CX1'!$C:$C,0),1)), "")</f>
        <v/>
      </c>
      <c r="N58" t="s">
        <v>767</v>
      </c>
      <c r="R58" t="s">
        <v>8</v>
      </c>
    </row>
    <row r="59" spans="1:18" hidden="1">
      <c r="A59" s="1">
        <v>57</v>
      </c>
      <c r="B59" t="s">
        <v>45</v>
      </c>
      <c r="C59" t="s">
        <v>76</v>
      </c>
      <c r="D59" t="s">
        <v>6</v>
      </c>
      <c r="E59" t="str">
        <f>MID(Table2[[#This Row],[DeviceId2]], 12, LEN(Table2[[#This Row],[DeviceId2]]))</f>
        <v/>
      </c>
      <c r="F59" t="str">
        <f>CONCATENATE("10.3.13.71/pe/", Table2[[#This Row],[Device Tag]], ".xml")</f>
        <v>10.3.13.71/pe/.xml</v>
      </c>
      <c r="H59" s="5" t="str">
        <f>_xlfn.IFNA(IF(_xlfn.IFNA(INDEX('CX1'!$H:$H,MATCH(Table2[[#This Row],[Name]],'CX1'!$C:$C,0),1), "") = 0, "",  INDEX('CX1'!$H:$H,MATCH(Table2[[#This Row],[Name]],'CX1'!$C:$C,0),1)), "")</f>
        <v/>
      </c>
      <c r="I59" s="5" t="e">
        <f>_xlfn.IFNA(IF(_xlfn.IFNA(INDEX('CX1'!$I:$I,MATCH(Table2[[#This Row],[DeviceId2]],'CX1'!$C:$C,0),1), "") = 0, "",  INDEX('CX1'!$I:$I,MATCH(Table2[[#This Row],[Name]],'CX1'!$C:$C,0),1)), "")</f>
        <v>#VALUE!</v>
      </c>
      <c r="J59" s="5" t="str">
        <f>_xlfn.IFNA(IF(_xlfn.IFNA(INDEX('CX1'!$J:$J,MATCH(Table2[[#This Row],[Name]],'CX1'!$C:$C,0),1), "") = 0, "",  INDEX('CX1'!$J:$J,MATCH(Table2[[#This Row],[Name]],'CX1'!$C:$C,0),1)), "")</f>
        <v/>
      </c>
      <c r="K59" t="str">
        <f>IFERROR(_xlfn.IFNA(IF(_xlfn.IFNA(INDEX('CX1'!$K:$K,MATCH(Table2[[#This Row],[Name]],'CX1'!$C:$C,0),1), "") = 0, "",  INDEX('CX1'!$K:$K,MATCH(Table2[[#This Row],[Name]],'CX1'!$C:$C,0),1)), ""), "")</f>
        <v/>
      </c>
      <c r="L59" t="str">
        <f>_xlfn.IFNA(IF(_xlfn.IFNA(INDEX('CX1'!$L:$L,MATCH(Table2[[#This Row],[Name]],'CX1'!$C:$C,0),1), "") = 0, "",  INDEX('CX1'!$L:$L,MATCH(Table2[[#This Row],[Name]],'CX1'!$C:$C,0),1)), "")</f>
        <v/>
      </c>
      <c r="M59" t="str">
        <f>_xlfn.IFNA(IF(_xlfn.IFNA(INDEX('CX1'!$M:$M,MATCH(Table2[[#This Row],[Name]],'CX1'!$C:$C,0),1), "") = 0, "",  INDEX('CX1'!$M:$M,MATCH(Table2[[#This Row],[Name]],'CX1'!$C:$C,0),1)), "")</f>
        <v/>
      </c>
      <c r="N59" t="s">
        <v>767</v>
      </c>
      <c r="R59" t="s">
        <v>8</v>
      </c>
    </row>
    <row r="60" spans="1:18" hidden="1">
      <c r="A60" s="1">
        <v>58</v>
      </c>
      <c r="B60" t="s">
        <v>45</v>
      </c>
      <c r="C60" t="s">
        <v>77</v>
      </c>
      <c r="D60" t="s">
        <v>6</v>
      </c>
      <c r="E60" t="str">
        <f>MID(Table2[[#This Row],[DeviceId2]], 12, LEN(Table2[[#This Row],[DeviceId2]]))</f>
        <v/>
      </c>
      <c r="F60" t="str">
        <f>CONCATENATE("10.3.13.71/pe/", Table2[[#This Row],[Device Tag]], ".xml")</f>
        <v>10.3.13.71/pe/.xml</v>
      </c>
      <c r="H60" s="5" t="str">
        <f>_xlfn.IFNA(IF(_xlfn.IFNA(INDEX('CX1'!$H:$H,MATCH(Table2[[#This Row],[Name]],'CX1'!$C:$C,0),1), "") = 0, "",  INDEX('CX1'!$H:$H,MATCH(Table2[[#This Row],[Name]],'CX1'!$C:$C,0),1)), "")</f>
        <v/>
      </c>
      <c r="I60" s="5" t="e">
        <f>_xlfn.IFNA(IF(_xlfn.IFNA(INDEX('CX1'!$I:$I,MATCH(Table2[[#This Row],[DeviceId2]],'CX1'!$C:$C,0),1), "") = 0, "",  INDEX('CX1'!$I:$I,MATCH(Table2[[#This Row],[Name]],'CX1'!$C:$C,0),1)), "")</f>
        <v>#VALUE!</v>
      </c>
      <c r="J60" s="5" t="str">
        <f>_xlfn.IFNA(IF(_xlfn.IFNA(INDEX('CX1'!$J:$J,MATCH(Table2[[#This Row],[Name]],'CX1'!$C:$C,0),1), "") = 0, "",  INDEX('CX1'!$J:$J,MATCH(Table2[[#This Row],[Name]],'CX1'!$C:$C,0),1)), "")</f>
        <v/>
      </c>
      <c r="K60" t="str">
        <f>IFERROR(_xlfn.IFNA(IF(_xlfn.IFNA(INDEX('CX1'!$K:$K,MATCH(Table2[[#This Row],[Name]],'CX1'!$C:$C,0),1), "") = 0, "",  INDEX('CX1'!$K:$K,MATCH(Table2[[#This Row],[Name]],'CX1'!$C:$C,0),1)), ""), "")</f>
        <v/>
      </c>
      <c r="L60" t="str">
        <f>_xlfn.IFNA(IF(_xlfn.IFNA(INDEX('CX1'!$L:$L,MATCH(Table2[[#This Row],[Name]],'CX1'!$C:$C,0),1), "") = 0, "",  INDEX('CX1'!$L:$L,MATCH(Table2[[#This Row],[Name]],'CX1'!$C:$C,0),1)), "")</f>
        <v/>
      </c>
      <c r="M60" t="str">
        <f>_xlfn.IFNA(IF(_xlfn.IFNA(INDEX('CX1'!$M:$M,MATCH(Table2[[#This Row],[Name]],'CX1'!$C:$C,0),1), "") = 0, "",  INDEX('CX1'!$M:$M,MATCH(Table2[[#This Row],[Name]],'CX1'!$C:$C,0),1)), "")</f>
        <v/>
      </c>
      <c r="N60" t="s">
        <v>767</v>
      </c>
      <c r="R60" t="s">
        <v>8</v>
      </c>
    </row>
    <row r="61" spans="1:18" hidden="1">
      <c r="A61" s="1">
        <v>59</v>
      </c>
      <c r="B61" t="s">
        <v>45</v>
      </c>
      <c r="C61" t="s">
        <v>78</v>
      </c>
      <c r="D61" t="s">
        <v>6</v>
      </c>
      <c r="E61" t="str">
        <f>MID(Table2[[#This Row],[DeviceId2]], 12, LEN(Table2[[#This Row],[DeviceId2]]))</f>
        <v/>
      </c>
      <c r="F61" t="str">
        <f>CONCATENATE("10.3.13.71/pe/", Table2[[#This Row],[Device Tag]], ".xml")</f>
        <v>10.3.13.71/pe/.xml</v>
      </c>
      <c r="H61" s="5" t="str">
        <f>_xlfn.IFNA(IF(_xlfn.IFNA(INDEX('CX1'!$H:$H,MATCH(Table2[[#This Row],[Name]],'CX1'!$C:$C,0),1), "") = 0, "",  INDEX('CX1'!$H:$H,MATCH(Table2[[#This Row],[Name]],'CX1'!$C:$C,0),1)), "")</f>
        <v/>
      </c>
      <c r="I61" s="5" t="e">
        <f>_xlfn.IFNA(IF(_xlfn.IFNA(INDEX('CX1'!$I:$I,MATCH(Table2[[#This Row],[DeviceId2]],'CX1'!$C:$C,0),1), "") = 0, "",  INDEX('CX1'!$I:$I,MATCH(Table2[[#This Row],[Name]],'CX1'!$C:$C,0),1)), "")</f>
        <v>#VALUE!</v>
      </c>
      <c r="J61" s="5" t="str">
        <f>_xlfn.IFNA(IF(_xlfn.IFNA(INDEX('CX1'!$J:$J,MATCH(Table2[[#This Row],[Name]],'CX1'!$C:$C,0),1), "") = 0, "",  INDEX('CX1'!$J:$J,MATCH(Table2[[#This Row],[Name]],'CX1'!$C:$C,0),1)), "")</f>
        <v/>
      </c>
      <c r="K61" t="str">
        <f>IFERROR(_xlfn.IFNA(IF(_xlfn.IFNA(INDEX('CX1'!$K:$K,MATCH(Table2[[#This Row],[Name]],'CX1'!$C:$C,0),1), "") = 0, "",  INDEX('CX1'!$K:$K,MATCH(Table2[[#This Row],[Name]],'CX1'!$C:$C,0),1)), ""), "")</f>
        <v/>
      </c>
      <c r="L61" t="str">
        <f>_xlfn.IFNA(IF(_xlfn.IFNA(INDEX('CX1'!$L:$L,MATCH(Table2[[#This Row],[Name]],'CX1'!$C:$C,0),1), "") = 0, "",  INDEX('CX1'!$L:$L,MATCH(Table2[[#This Row],[Name]],'CX1'!$C:$C,0),1)), "")</f>
        <v/>
      </c>
      <c r="M61" t="str">
        <f>_xlfn.IFNA(IF(_xlfn.IFNA(INDEX('CX1'!$M:$M,MATCH(Table2[[#This Row],[Name]],'CX1'!$C:$C,0),1), "") = 0, "",  INDEX('CX1'!$M:$M,MATCH(Table2[[#This Row],[Name]],'CX1'!$C:$C,0),1)), "")</f>
        <v/>
      </c>
      <c r="N61" t="s">
        <v>767</v>
      </c>
      <c r="R61" t="s">
        <v>8</v>
      </c>
    </row>
    <row r="62" spans="1:18" hidden="1">
      <c r="A62" s="1">
        <v>60</v>
      </c>
      <c r="B62" t="s">
        <v>45</v>
      </c>
      <c r="C62" t="s">
        <v>79</v>
      </c>
      <c r="D62" t="s">
        <v>6</v>
      </c>
      <c r="E62" t="str">
        <f>MID(Table2[[#This Row],[DeviceId2]], 12, LEN(Table2[[#This Row],[DeviceId2]]))</f>
        <v/>
      </c>
      <c r="F62" t="str">
        <f>CONCATENATE("10.3.13.71/pe/", Table2[[#This Row],[Device Tag]], ".xml")</f>
        <v>10.3.13.71/pe/.xml</v>
      </c>
      <c r="H62" s="5" t="str">
        <f>_xlfn.IFNA(IF(_xlfn.IFNA(INDEX('CX1'!$H:$H,MATCH(Table2[[#This Row],[Name]],'CX1'!$C:$C,0),1), "") = 0, "",  INDEX('CX1'!$H:$H,MATCH(Table2[[#This Row],[Name]],'CX1'!$C:$C,0),1)), "")</f>
        <v/>
      </c>
      <c r="I62" s="5" t="e">
        <f>_xlfn.IFNA(IF(_xlfn.IFNA(INDEX('CX1'!$I:$I,MATCH(Table2[[#This Row],[DeviceId2]],'CX1'!$C:$C,0),1), "") = 0, "",  INDEX('CX1'!$I:$I,MATCH(Table2[[#This Row],[Name]],'CX1'!$C:$C,0),1)), "")</f>
        <v>#VALUE!</v>
      </c>
      <c r="J62" s="5" t="str">
        <f>_xlfn.IFNA(IF(_xlfn.IFNA(INDEX('CX1'!$J:$J,MATCH(Table2[[#This Row],[Name]],'CX1'!$C:$C,0),1), "") = 0, "",  INDEX('CX1'!$J:$J,MATCH(Table2[[#This Row],[Name]],'CX1'!$C:$C,0),1)), "")</f>
        <v/>
      </c>
      <c r="K62" t="str">
        <f>IFERROR(_xlfn.IFNA(IF(_xlfn.IFNA(INDEX('CX1'!$K:$K,MATCH(Table2[[#This Row],[Name]],'CX1'!$C:$C,0),1), "") = 0, "",  INDEX('CX1'!$K:$K,MATCH(Table2[[#This Row],[Name]],'CX1'!$C:$C,0),1)), ""), "")</f>
        <v/>
      </c>
      <c r="L62" t="str">
        <f>_xlfn.IFNA(IF(_xlfn.IFNA(INDEX('CX1'!$L:$L,MATCH(Table2[[#This Row],[Name]],'CX1'!$C:$C,0),1), "") = 0, "",  INDEX('CX1'!$L:$L,MATCH(Table2[[#This Row],[Name]],'CX1'!$C:$C,0),1)), "")</f>
        <v/>
      </c>
      <c r="M62" t="str">
        <f>_xlfn.IFNA(IF(_xlfn.IFNA(INDEX('CX1'!$M:$M,MATCH(Table2[[#This Row],[Name]],'CX1'!$C:$C,0),1), "") = 0, "",  INDEX('CX1'!$M:$M,MATCH(Table2[[#This Row],[Name]],'CX1'!$C:$C,0),1)), "")</f>
        <v/>
      </c>
      <c r="N62" t="s">
        <v>767</v>
      </c>
      <c r="R62" t="s">
        <v>8</v>
      </c>
    </row>
    <row r="63" spans="1:18" hidden="1">
      <c r="A63" s="1">
        <v>61</v>
      </c>
      <c r="B63" t="s">
        <v>45</v>
      </c>
      <c r="C63" t="s">
        <v>80</v>
      </c>
      <c r="D63" t="s">
        <v>6</v>
      </c>
      <c r="E63" t="str">
        <f>MID(Table2[[#This Row],[DeviceId2]], 12, LEN(Table2[[#This Row],[DeviceId2]]))</f>
        <v/>
      </c>
      <c r="F63" t="str">
        <f>CONCATENATE("10.3.13.71/pe/", Table2[[#This Row],[Device Tag]], ".xml")</f>
        <v>10.3.13.71/pe/.xml</v>
      </c>
      <c r="H63" s="5" t="str">
        <f>_xlfn.IFNA(IF(_xlfn.IFNA(INDEX('CX1'!$H:$H,MATCH(Table2[[#This Row],[Name]],'CX1'!$C:$C,0),1), "") = 0, "",  INDEX('CX1'!$H:$H,MATCH(Table2[[#This Row],[Name]],'CX1'!$C:$C,0),1)), "")</f>
        <v/>
      </c>
      <c r="I63" s="5" t="e">
        <f>_xlfn.IFNA(IF(_xlfn.IFNA(INDEX('CX1'!$I:$I,MATCH(Table2[[#This Row],[DeviceId2]],'CX1'!$C:$C,0),1), "") = 0, "",  INDEX('CX1'!$I:$I,MATCH(Table2[[#This Row],[Name]],'CX1'!$C:$C,0),1)), "")</f>
        <v>#VALUE!</v>
      </c>
      <c r="J63" s="5" t="str">
        <f>_xlfn.IFNA(IF(_xlfn.IFNA(INDEX('CX1'!$J:$J,MATCH(Table2[[#This Row],[Name]],'CX1'!$C:$C,0),1), "") = 0, "",  INDEX('CX1'!$J:$J,MATCH(Table2[[#This Row],[Name]],'CX1'!$C:$C,0),1)), "")</f>
        <v/>
      </c>
      <c r="K63" t="str">
        <f>IFERROR(_xlfn.IFNA(IF(_xlfn.IFNA(INDEX('CX1'!$K:$K,MATCH(Table2[[#This Row],[Name]],'CX1'!$C:$C,0),1), "") = 0, "",  INDEX('CX1'!$K:$K,MATCH(Table2[[#This Row],[Name]],'CX1'!$C:$C,0),1)), ""), "")</f>
        <v/>
      </c>
      <c r="L63" t="str">
        <f>_xlfn.IFNA(IF(_xlfn.IFNA(INDEX('CX1'!$L:$L,MATCH(Table2[[#This Row],[Name]],'CX1'!$C:$C,0),1), "") = 0, "",  INDEX('CX1'!$L:$L,MATCH(Table2[[#This Row],[Name]],'CX1'!$C:$C,0),1)), "")</f>
        <v/>
      </c>
      <c r="M63" t="str">
        <f>_xlfn.IFNA(IF(_xlfn.IFNA(INDEX('CX1'!$M:$M,MATCH(Table2[[#This Row],[Name]],'CX1'!$C:$C,0),1), "") = 0, "",  INDEX('CX1'!$M:$M,MATCH(Table2[[#This Row],[Name]],'CX1'!$C:$C,0),1)), "")</f>
        <v/>
      </c>
      <c r="N63" t="s">
        <v>767</v>
      </c>
      <c r="R63" t="s">
        <v>8</v>
      </c>
    </row>
    <row r="64" spans="1:18" hidden="1">
      <c r="A64" s="1">
        <v>62</v>
      </c>
      <c r="B64" t="s">
        <v>45</v>
      </c>
      <c r="C64" t="s">
        <v>81</v>
      </c>
      <c r="D64" t="s">
        <v>6</v>
      </c>
      <c r="E64" t="str">
        <f>MID(Table2[[#This Row],[DeviceId2]], 12, LEN(Table2[[#This Row],[DeviceId2]]))</f>
        <v/>
      </c>
      <c r="F64" t="str">
        <f>CONCATENATE("10.3.13.71/pe/", Table2[[#This Row],[Device Tag]], ".xml")</f>
        <v>10.3.13.71/pe/.xml</v>
      </c>
      <c r="H64" s="5" t="str">
        <f>_xlfn.IFNA(IF(_xlfn.IFNA(INDEX('CX1'!$H:$H,MATCH(Table2[[#This Row],[Name]],'CX1'!$C:$C,0),1), "") = 0, "",  INDEX('CX1'!$H:$H,MATCH(Table2[[#This Row],[Name]],'CX1'!$C:$C,0),1)), "")</f>
        <v/>
      </c>
      <c r="I64" s="5" t="e">
        <f>_xlfn.IFNA(IF(_xlfn.IFNA(INDEX('CX1'!$I:$I,MATCH(Table2[[#This Row],[DeviceId2]],'CX1'!$C:$C,0),1), "") = 0, "",  INDEX('CX1'!$I:$I,MATCH(Table2[[#This Row],[Name]],'CX1'!$C:$C,0),1)), "")</f>
        <v>#VALUE!</v>
      </c>
      <c r="J64" s="5" t="str">
        <f>_xlfn.IFNA(IF(_xlfn.IFNA(INDEX('CX1'!$J:$J,MATCH(Table2[[#This Row],[Name]],'CX1'!$C:$C,0),1), "") = 0, "",  INDEX('CX1'!$J:$J,MATCH(Table2[[#This Row],[Name]],'CX1'!$C:$C,0),1)), "")</f>
        <v/>
      </c>
      <c r="K64" t="str">
        <f>IFERROR(_xlfn.IFNA(IF(_xlfn.IFNA(INDEX('CX1'!$K:$K,MATCH(Table2[[#This Row],[Name]],'CX1'!$C:$C,0),1), "") = 0, "",  INDEX('CX1'!$K:$K,MATCH(Table2[[#This Row],[Name]],'CX1'!$C:$C,0),1)), ""), "")</f>
        <v/>
      </c>
      <c r="L64" t="str">
        <f>_xlfn.IFNA(IF(_xlfn.IFNA(INDEX('CX1'!$L:$L,MATCH(Table2[[#This Row],[Name]],'CX1'!$C:$C,0),1), "") = 0, "",  INDEX('CX1'!$L:$L,MATCH(Table2[[#This Row],[Name]],'CX1'!$C:$C,0),1)), "")</f>
        <v/>
      </c>
      <c r="M64" t="str">
        <f>_xlfn.IFNA(IF(_xlfn.IFNA(INDEX('CX1'!$M:$M,MATCH(Table2[[#This Row],[Name]],'CX1'!$C:$C,0),1), "") = 0, "",  INDEX('CX1'!$M:$M,MATCH(Table2[[#This Row],[Name]],'CX1'!$C:$C,0),1)), "")</f>
        <v/>
      </c>
      <c r="N64" t="s">
        <v>767</v>
      </c>
      <c r="R64" t="s">
        <v>8</v>
      </c>
    </row>
    <row r="65" spans="1:19" hidden="1">
      <c r="A65" s="1">
        <v>63</v>
      </c>
      <c r="B65" t="s">
        <v>45</v>
      </c>
      <c r="C65" t="s">
        <v>82</v>
      </c>
      <c r="D65" t="s">
        <v>6</v>
      </c>
      <c r="E65" t="str">
        <f>MID(Table2[[#This Row],[DeviceId2]], 12, LEN(Table2[[#This Row],[DeviceId2]]))</f>
        <v/>
      </c>
      <c r="F65" t="str">
        <f>CONCATENATE("10.3.13.71/pe/", Table2[[#This Row],[Device Tag]], ".xml")</f>
        <v>10.3.13.71/pe/.xml</v>
      </c>
      <c r="H65" s="5" t="str">
        <f>_xlfn.IFNA(IF(_xlfn.IFNA(INDEX('CX1'!$H:$H,MATCH(Table2[[#This Row],[Name]],'CX1'!$C:$C,0),1), "") = 0, "",  INDEX('CX1'!$H:$H,MATCH(Table2[[#This Row],[Name]],'CX1'!$C:$C,0),1)), "")</f>
        <v/>
      </c>
      <c r="I65" s="5" t="e">
        <f>_xlfn.IFNA(IF(_xlfn.IFNA(INDEX('CX1'!$I:$I,MATCH(Table2[[#This Row],[DeviceId2]],'CX1'!$C:$C,0),1), "") = 0, "",  INDEX('CX1'!$I:$I,MATCH(Table2[[#This Row],[Name]],'CX1'!$C:$C,0),1)), "")</f>
        <v>#VALUE!</v>
      </c>
      <c r="J65" s="5" t="str">
        <f>_xlfn.IFNA(IF(_xlfn.IFNA(INDEX('CX1'!$J:$J,MATCH(Table2[[#This Row],[Name]],'CX1'!$C:$C,0),1), "") = 0, "",  INDEX('CX1'!$J:$J,MATCH(Table2[[#This Row],[Name]],'CX1'!$C:$C,0),1)), "")</f>
        <v/>
      </c>
      <c r="K65" t="str">
        <f>IFERROR(_xlfn.IFNA(IF(_xlfn.IFNA(INDEX('CX1'!$K:$K,MATCH(Table2[[#This Row],[Name]],'CX1'!$C:$C,0),1), "") = 0, "",  INDEX('CX1'!$K:$K,MATCH(Table2[[#This Row],[Name]],'CX1'!$C:$C,0),1)), ""), "")</f>
        <v/>
      </c>
      <c r="L65" t="str">
        <f>_xlfn.IFNA(IF(_xlfn.IFNA(INDEX('CX1'!$L:$L,MATCH(Table2[[#This Row],[Name]],'CX1'!$C:$C,0),1), "") = 0, "",  INDEX('CX1'!$L:$L,MATCH(Table2[[#This Row],[Name]],'CX1'!$C:$C,0),1)), "")</f>
        <v/>
      </c>
      <c r="M65" t="str">
        <f>_xlfn.IFNA(IF(_xlfn.IFNA(INDEX('CX1'!$M:$M,MATCH(Table2[[#This Row],[Name]],'CX1'!$C:$C,0),1), "") = 0, "",  INDEX('CX1'!$M:$M,MATCH(Table2[[#This Row],[Name]],'CX1'!$C:$C,0),1)), "")</f>
        <v/>
      </c>
      <c r="N65" t="s">
        <v>767</v>
      </c>
      <c r="R65" t="s">
        <v>8</v>
      </c>
    </row>
    <row r="66" spans="1:19" hidden="1">
      <c r="A66" s="1">
        <v>64</v>
      </c>
      <c r="B66" t="s">
        <v>45</v>
      </c>
      <c r="C66" t="s">
        <v>83</v>
      </c>
      <c r="D66" t="s">
        <v>6</v>
      </c>
      <c r="E66" t="str">
        <f>MID(Table2[[#This Row],[DeviceId2]], 12, LEN(Table2[[#This Row],[DeviceId2]]))</f>
        <v/>
      </c>
      <c r="F66" t="str">
        <f>CONCATENATE("10.3.13.71/pe/", Table2[[#This Row],[Device Tag]], ".xml")</f>
        <v>10.3.13.71/pe/.xml</v>
      </c>
      <c r="H66" s="5" t="str">
        <f>_xlfn.IFNA(IF(_xlfn.IFNA(INDEX('CX1'!$H:$H,MATCH(Table2[[#This Row],[Name]],'CX1'!$C:$C,0),1), "") = 0, "",  INDEX('CX1'!$H:$H,MATCH(Table2[[#This Row],[Name]],'CX1'!$C:$C,0),1)), "")</f>
        <v/>
      </c>
      <c r="I66" s="5" t="e">
        <f>_xlfn.IFNA(IF(_xlfn.IFNA(INDEX('CX1'!$I:$I,MATCH(Table2[[#This Row],[DeviceId2]],'CX1'!$C:$C,0),1), "") = 0, "",  INDEX('CX1'!$I:$I,MATCH(Table2[[#This Row],[Name]],'CX1'!$C:$C,0),1)), "")</f>
        <v>#VALUE!</v>
      </c>
      <c r="J66" s="5" t="str">
        <f>_xlfn.IFNA(IF(_xlfn.IFNA(INDEX('CX1'!$J:$J,MATCH(Table2[[#This Row],[Name]],'CX1'!$C:$C,0),1), "") = 0, "",  INDEX('CX1'!$J:$J,MATCH(Table2[[#This Row],[Name]],'CX1'!$C:$C,0),1)), "")</f>
        <v/>
      </c>
      <c r="K66" t="str">
        <f>IFERROR(_xlfn.IFNA(IF(_xlfn.IFNA(INDEX('CX1'!$K:$K,MATCH(Table2[[#This Row],[Name]],'CX1'!$C:$C,0),1), "") = 0, "",  INDEX('CX1'!$K:$K,MATCH(Table2[[#This Row],[Name]],'CX1'!$C:$C,0),1)), ""), "")</f>
        <v/>
      </c>
      <c r="L66" t="str">
        <f>_xlfn.IFNA(IF(_xlfn.IFNA(INDEX('CX1'!$L:$L,MATCH(Table2[[#This Row],[Name]],'CX1'!$C:$C,0),1), "") = 0, "",  INDEX('CX1'!$L:$L,MATCH(Table2[[#This Row],[Name]],'CX1'!$C:$C,0),1)), "")</f>
        <v/>
      </c>
      <c r="M66" t="str">
        <f>_xlfn.IFNA(IF(_xlfn.IFNA(INDEX('CX1'!$M:$M,MATCH(Table2[[#This Row],[Name]],'CX1'!$C:$C,0),1), "") = 0, "",  INDEX('CX1'!$M:$M,MATCH(Table2[[#This Row],[Name]],'CX1'!$C:$C,0),1)), "")</f>
        <v/>
      </c>
      <c r="N66" t="s">
        <v>767</v>
      </c>
      <c r="R66" t="s">
        <v>8</v>
      </c>
    </row>
    <row r="67" spans="1:19" hidden="1">
      <c r="A67" s="1">
        <v>65</v>
      </c>
      <c r="B67" t="s">
        <v>45</v>
      </c>
      <c r="C67" t="s">
        <v>84</v>
      </c>
      <c r="D67" t="s">
        <v>6</v>
      </c>
      <c r="E67" t="str">
        <f>MID(Table2[[#This Row],[DeviceId2]], 12, LEN(Table2[[#This Row],[DeviceId2]]))</f>
        <v/>
      </c>
      <c r="F67" t="str">
        <f>CONCATENATE("10.3.13.71/pe/", Table2[[#This Row],[Device Tag]], ".xml")</f>
        <v>10.3.13.71/pe/.xml</v>
      </c>
      <c r="H67" s="5" t="str">
        <f>_xlfn.IFNA(IF(_xlfn.IFNA(INDEX('CX1'!$H:$H,MATCH(Table2[[#This Row],[Name]],'CX1'!$C:$C,0),1), "") = 0, "",  INDEX('CX1'!$H:$H,MATCH(Table2[[#This Row],[Name]],'CX1'!$C:$C,0),1)), "")</f>
        <v/>
      </c>
      <c r="I67" s="5" t="e">
        <f>_xlfn.IFNA(IF(_xlfn.IFNA(INDEX('CX1'!$I:$I,MATCH(Table2[[#This Row],[DeviceId2]],'CX1'!$C:$C,0),1), "") = 0, "",  INDEX('CX1'!$I:$I,MATCH(Table2[[#This Row],[Name]],'CX1'!$C:$C,0),1)), "")</f>
        <v>#VALUE!</v>
      </c>
      <c r="J67" s="5" t="str">
        <f>_xlfn.IFNA(IF(_xlfn.IFNA(INDEX('CX1'!$J:$J,MATCH(Table2[[#This Row],[Name]],'CX1'!$C:$C,0),1), "") = 0, "",  INDEX('CX1'!$J:$J,MATCH(Table2[[#This Row],[Name]],'CX1'!$C:$C,0),1)), "")</f>
        <v/>
      </c>
      <c r="K67" t="str">
        <f>IFERROR(_xlfn.IFNA(IF(_xlfn.IFNA(INDEX('CX1'!$K:$K,MATCH(Table2[[#This Row],[Name]],'CX1'!$C:$C,0),1), "") = 0, "",  INDEX('CX1'!$K:$K,MATCH(Table2[[#This Row],[Name]],'CX1'!$C:$C,0),1)), ""), "")</f>
        <v/>
      </c>
      <c r="L67" t="str">
        <f>_xlfn.IFNA(IF(_xlfn.IFNA(INDEX('CX1'!$L:$L,MATCH(Table2[[#This Row],[Name]],'CX1'!$C:$C,0),1), "") = 0, "",  INDEX('CX1'!$L:$L,MATCH(Table2[[#This Row],[Name]],'CX1'!$C:$C,0),1)), "")</f>
        <v/>
      </c>
      <c r="M67" t="str">
        <f>_xlfn.IFNA(IF(_xlfn.IFNA(INDEX('CX1'!$M:$M,MATCH(Table2[[#This Row],[Name]],'CX1'!$C:$C,0),1), "") = 0, "",  INDEX('CX1'!$M:$M,MATCH(Table2[[#This Row],[Name]],'CX1'!$C:$C,0),1)), "")</f>
        <v/>
      </c>
      <c r="N67" t="s">
        <v>767</v>
      </c>
      <c r="R67" t="s">
        <v>8</v>
      </c>
    </row>
    <row r="68" spans="1:19" hidden="1">
      <c r="A68" s="1">
        <v>66</v>
      </c>
      <c r="B68" t="s">
        <v>45</v>
      </c>
      <c r="C68" t="s">
        <v>85</v>
      </c>
      <c r="D68" t="s">
        <v>6</v>
      </c>
      <c r="E68" t="str">
        <f>MID(Table2[[#This Row],[DeviceId2]], 12, LEN(Table2[[#This Row],[DeviceId2]]))</f>
        <v/>
      </c>
      <c r="F68" t="str">
        <f>CONCATENATE("10.3.13.71/pe/", Table2[[#This Row],[Device Tag]], ".xml")</f>
        <v>10.3.13.71/pe/.xml</v>
      </c>
      <c r="H68" s="5" t="str">
        <f>_xlfn.IFNA(IF(_xlfn.IFNA(INDEX('CX1'!$H:$H,MATCH(Table2[[#This Row],[Name]],'CX1'!$C:$C,0),1), "") = 0, "",  INDEX('CX1'!$H:$H,MATCH(Table2[[#This Row],[Name]],'CX1'!$C:$C,0),1)), "")</f>
        <v/>
      </c>
      <c r="I68" s="5" t="e">
        <f>_xlfn.IFNA(IF(_xlfn.IFNA(INDEX('CX1'!$I:$I,MATCH(Table2[[#This Row],[DeviceId2]],'CX1'!$C:$C,0),1), "") = 0, "",  INDEX('CX1'!$I:$I,MATCH(Table2[[#This Row],[Name]],'CX1'!$C:$C,0),1)), "")</f>
        <v>#VALUE!</v>
      </c>
      <c r="J68" s="5" t="str">
        <f>_xlfn.IFNA(IF(_xlfn.IFNA(INDEX('CX1'!$J:$J,MATCH(Table2[[#This Row],[Name]],'CX1'!$C:$C,0),1), "") = 0, "",  INDEX('CX1'!$J:$J,MATCH(Table2[[#This Row],[Name]],'CX1'!$C:$C,0),1)), "")</f>
        <v/>
      </c>
      <c r="K68" t="str">
        <f>IFERROR(_xlfn.IFNA(IF(_xlfn.IFNA(INDEX('CX1'!$K:$K,MATCH(Table2[[#This Row],[Name]],'CX1'!$C:$C,0),1), "") = 0, "",  INDEX('CX1'!$K:$K,MATCH(Table2[[#This Row],[Name]],'CX1'!$C:$C,0),1)), ""), "")</f>
        <v/>
      </c>
      <c r="L68" t="str">
        <f>_xlfn.IFNA(IF(_xlfn.IFNA(INDEX('CX1'!$L:$L,MATCH(Table2[[#This Row],[Name]],'CX1'!$C:$C,0),1), "") = 0, "",  INDEX('CX1'!$L:$L,MATCH(Table2[[#This Row],[Name]],'CX1'!$C:$C,0),1)), "")</f>
        <v/>
      </c>
      <c r="M68" t="str">
        <f>_xlfn.IFNA(IF(_xlfn.IFNA(INDEX('CX1'!$M:$M,MATCH(Table2[[#This Row],[Name]],'CX1'!$C:$C,0),1), "") = 0, "",  INDEX('CX1'!$M:$M,MATCH(Table2[[#This Row],[Name]],'CX1'!$C:$C,0),1)), "")</f>
        <v/>
      </c>
      <c r="N68" t="s">
        <v>767</v>
      </c>
      <c r="R68" t="s">
        <v>8</v>
      </c>
    </row>
    <row r="69" spans="1:19" hidden="1">
      <c r="A69" s="1">
        <v>67</v>
      </c>
      <c r="B69" t="s">
        <v>45</v>
      </c>
      <c r="C69" t="s">
        <v>86</v>
      </c>
      <c r="D69" t="s">
        <v>6</v>
      </c>
      <c r="E69" t="str">
        <f>MID(Table2[[#This Row],[DeviceId2]], 12, LEN(Table2[[#This Row],[DeviceId2]]))</f>
        <v/>
      </c>
      <c r="F69" t="str">
        <f>CONCATENATE("10.3.13.71/pe/", Table2[[#This Row],[Device Tag]], ".xml")</f>
        <v>10.3.13.71/pe/.xml</v>
      </c>
      <c r="H69" s="5" t="str">
        <f>_xlfn.IFNA(IF(_xlfn.IFNA(INDEX('CX1'!$H:$H,MATCH(Table2[[#This Row],[Name]],'CX1'!$C:$C,0),1), "") = 0, "",  INDEX('CX1'!$H:$H,MATCH(Table2[[#This Row],[Name]],'CX1'!$C:$C,0),1)), "")</f>
        <v/>
      </c>
      <c r="I69" s="5" t="e">
        <f>_xlfn.IFNA(IF(_xlfn.IFNA(INDEX('CX1'!$I:$I,MATCH(Table2[[#This Row],[DeviceId2]],'CX1'!$C:$C,0),1), "") = 0, "",  INDEX('CX1'!$I:$I,MATCH(Table2[[#This Row],[Name]],'CX1'!$C:$C,0),1)), "")</f>
        <v>#VALUE!</v>
      </c>
      <c r="J69" s="5" t="str">
        <f>_xlfn.IFNA(IF(_xlfn.IFNA(INDEX('CX1'!$J:$J,MATCH(Table2[[#This Row],[Name]],'CX1'!$C:$C,0),1), "") = 0, "",  INDEX('CX1'!$J:$J,MATCH(Table2[[#This Row],[Name]],'CX1'!$C:$C,0),1)), "")</f>
        <v/>
      </c>
      <c r="K69" t="str">
        <f>IFERROR(_xlfn.IFNA(IF(_xlfn.IFNA(INDEX('CX1'!$K:$K,MATCH(Table2[[#This Row],[Name]],'CX1'!$C:$C,0),1), "") = 0, "",  INDEX('CX1'!$K:$K,MATCH(Table2[[#This Row],[Name]],'CX1'!$C:$C,0),1)), ""), "")</f>
        <v/>
      </c>
      <c r="L69" t="str">
        <f>_xlfn.IFNA(IF(_xlfn.IFNA(INDEX('CX1'!$L:$L,MATCH(Table2[[#This Row],[Name]],'CX1'!$C:$C,0),1), "") = 0, "",  INDEX('CX1'!$L:$L,MATCH(Table2[[#This Row],[Name]],'CX1'!$C:$C,0),1)), "")</f>
        <v/>
      </c>
      <c r="M69" t="str">
        <f>_xlfn.IFNA(IF(_xlfn.IFNA(INDEX('CX1'!$M:$M,MATCH(Table2[[#This Row],[Name]],'CX1'!$C:$C,0),1), "") = 0, "",  INDEX('CX1'!$M:$M,MATCH(Table2[[#This Row],[Name]],'CX1'!$C:$C,0),1)), "")</f>
        <v/>
      </c>
      <c r="N69" t="s">
        <v>767</v>
      </c>
      <c r="R69" t="s">
        <v>8</v>
      </c>
    </row>
    <row r="70" spans="1:19" hidden="1">
      <c r="A70" s="1">
        <v>68</v>
      </c>
      <c r="B70" t="s">
        <v>45</v>
      </c>
      <c r="C70" t="s">
        <v>87</v>
      </c>
      <c r="D70" t="s">
        <v>6</v>
      </c>
      <c r="E70" t="str">
        <f>MID(Table2[[#This Row],[DeviceId2]], 12, LEN(Table2[[#This Row],[DeviceId2]]))</f>
        <v/>
      </c>
      <c r="F70" t="str">
        <f>CONCATENATE("10.3.13.71/pe/", Table2[[#This Row],[Device Tag]], ".xml")</f>
        <v>10.3.13.71/pe/.xml</v>
      </c>
      <c r="H70" s="5" t="str">
        <f>_xlfn.IFNA(IF(_xlfn.IFNA(INDEX('CX1'!$H:$H,MATCH(Table2[[#This Row],[Name]],'CX1'!$C:$C,0),1), "") = 0, "",  INDEX('CX1'!$H:$H,MATCH(Table2[[#This Row],[Name]],'CX1'!$C:$C,0),1)), "")</f>
        <v/>
      </c>
      <c r="I70" s="5" t="e">
        <f>_xlfn.IFNA(IF(_xlfn.IFNA(INDEX('CX1'!$I:$I,MATCH(Table2[[#This Row],[DeviceId2]],'CX1'!$C:$C,0),1), "") = 0, "",  INDEX('CX1'!$I:$I,MATCH(Table2[[#This Row],[Name]],'CX1'!$C:$C,0),1)), "")</f>
        <v>#VALUE!</v>
      </c>
      <c r="J70" s="5" t="str">
        <f>_xlfn.IFNA(IF(_xlfn.IFNA(INDEX('CX1'!$J:$J,MATCH(Table2[[#This Row],[Name]],'CX1'!$C:$C,0),1), "") = 0, "",  INDEX('CX1'!$J:$J,MATCH(Table2[[#This Row],[Name]],'CX1'!$C:$C,0),1)), "")</f>
        <v/>
      </c>
      <c r="K70" t="str">
        <f>IFERROR(_xlfn.IFNA(IF(_xlfn.IFNA(INDEX('CX1'!$K:$K,MATCH(Table2[[#This Row],[Name]],'CX1'!$C:$C,0),1), "") = 0, "",  INDEX('CX1'!$K:$K,MATCH(Table2[[#This Row],[Name]],'CX1'!$C:$C,0),1)), ""), "")</f>
        <v/>
      </c>
      <c r="L70" t="str">
        <f>_xlfn.IFNA(IF(_xlfn.IFNA(INDEX('CX1'!$L:$L,MATCH(Table2[[#This Row],[Name]],'CX1'!$C:$C,0),1), "") = 0, "",  INDEX('CX1'!$L:$L,MATCH(Table2[[#This Row],[Name]],'CX1'!$C:$C,0),1)), "")</f>
        <v/>
      </c>
      <c r="M70" t="str">
        <f>_xlfn.IFNA(IF(_xlfn.IFNA(INDEX('CX1'!$M:$M,MATCH(Table2[[#This Row],[Name]],'CX1'!$C:$C,0),1), "") = 0, "",  INDEX('CX1'!$M:$M,MATCH(Table2[[#This Row],[Name]],'CX1'!$C:$C,0),1)), "")</f>
        <v/>
      </c>
      <c r="N70" t="s">
        <v>767</v>
      </c>
      <c r="R70" t="s">
        <v>8</v>
      </c>
    </row>
    <row r="71" spans="1:19" hidden="1">
      <c r="A71" s="1">
        <v>69</v>
      </c>
      <c r="B71" t="s">
        <v>45</v>
      </c>
      <c r="C71" t="s">
        <v>88</v>
      </c>
      <c r="D71" t="s">
        <v>6</v>
      </c>
      <c r="E71" t="str">
        <f>MID(Table2[[#This Row],[DeviceId2]], 12, LEN(Table2[[#This Row],[DeviceId2]]))</f>
        <v/>
      </c>
      <c r="F71" t="str">
        <f>CONCATENATE("10.3.13.71/pe/", Table2[[#This Row],[Device Tag]], ".xml")</f>
        <v>10.3.13.71/pe/.xml</v>
      </c>
      <c r="H71" s="5" t="str">
        <f>_xlfn.IFNA(IF(_xlfn.IFNA(INDEX('CX1'!$H:$H,MATCH(Table2[[#This Row],[Name]],'CX1'!$C:$C,0),1), "") = 0, "",  INDEX('CX1'!$H:$H,MATCH(Table2[[#This Row],[Name]],'CX1'!$C:$C,0),1)), "")</f>
        <v/>
      </c>
      <c r="I71" s="5" t="e">
        <f>_xlfn.IFNA(IF(_xlfn.IFNA(INDEX('CX1'!$I:$I,MATCH(Table2[[#This Row],[DeviceId2]],'CX1'!$C:$C,0),1), "") = 0, "",  INDEX('CX1'!$I:$I,MATCH(Table2[[#This Row],[Name]],'CX1'!$C:$C,0),1)), "")</f>
        <v>#VALUE!</v>
      </c>
      <c r="J71" s="5" t="str">
        <f>_xlfn.IFNA(IF(_xlfn.IFNA(INDEX('CX1'!$J:$J,MATCH(Table2[[#This Row],[Name]],'CX1'!$C:$C,0),1), "") = 0, "",  INDEX('CX1'!$J:$J,MATCH(Table2[[#This Row],[Name]],'CX1'!$C:$C,0),1)), "")</f>
        <v/>
      </c>
      <c r="K71" t="str">
        <f>IFERROR(_xlfn.IFNA(IF(_xlfn.IFNA(INDEX('CX1'!$K:$K,MATCH(Table2[[#This Row],[Name]],'CX1'!$C:$C,0),1), "") = 0, "",  INDEX('CX1'!$K:$K,MATCH(Table2[[#This Row],[Name]],'CX1'!$C:$C,0),1)), ""), "")</f>
        <v/>
      </c>
      <c r="L71" t="str">
        <f>_xlfn.IFNA(IF(_xlfn.IFNA(INDEX('CX1'!$L:$L,MATCH(Table2[[#This Row],[Name]],'CX1'!$C:$C,0),1), "") = 0, "",  INDEX('CX1'!$L:$L,MATCH(Table2[[#This Row],[Name]],'CX1'!$C:$C,0),1)), "")</f>
        <v/>
      </c>
      <c r="M71" t="str">
        <f>_xlfn.IFNA(IF(_xlfn.IFNA(INDEX('CX1'!$M:$M,MATCH(Table2[[#This Row],[Name]],'CX1'!$C:$C,0),1), "") = 0, "",  INDEX('CX1'!$M:$M,MATCH(Table2[[#This Row],[Name]],'CX1'!$C:$C,0),1)), "")</f>
        <v/>
      </c>
      <c r="N71" t="s">
        <v>767</v>
      </c>
      <c r="R71" t="s">
        <v>8</v>
      </c>
    </row>
    <row r="72" spans="1:19" hidden="1">
      <c r="A72" s="1">
        <v>70</v>
      </c>
      <c r="B72" t="s">
        <v>45</v>
      </c>
      <c r="C72" t="s">
        <v>89</v>
      </c>
      <c r="D72" t="s">
        <v>6</v>
      </c>
      <c r="E72" t="str">
        <f>MID(Table2[[#This Row],[DeviceId2]], 12, LEN(Table2[[#This Row],[DeviceId2]]))</f>
        <v/>
      </c>
      <c r="F72" t="str">
        <f>CONCATENATE("10.3.13.71/pe/", Table2[[#This Row],[Device Tag]], ".xml")</f>
        <v>10.3.13.71/pe/.xml</v>
      </c>
      <c r="H72" s="5" t="str">
        <f>_xlfn.IFNA(IF(_xlfn.IFNA(INDEX('CX1'!$H:$H,MATCH(Table2[[#This Row],[Name]],'CX1'!$C:$C,0),1), "") = 0, "",  INDEX('CX1'!$H:$H,MATCH(Table2[[#This Row],[Name]],'CX1'!$C:$C,0),1)), "")</f>
        <v/>
      </c>
      <c r="I72" s="5" t="e">
        <f>_xlfn.IFNA(IF(_xlfn.IFNA(INDEX('CX1'!$I:$I,MATCH(Table2[[#This Row],[DeviceId2]],'CX1'!$C:$C,0),1), "") = 0, "",  INDEX('CX1'!$I:$I,MATCH(Table2[[#This Row],[Name]],'CX1'!$C:$C,0),1)), "")</f>
        <v>#VALUE!</v>
      </c>
      <c r="J72" s="5" t="str">
        <f>_xlfn.IFNA(IF(_xlfn.IFNA(INDEX('CX1'!$J:$J,MATCH(Table2[[#This Row],[Name]],'CX1'!$C:$C,0),1), "") = 0, "",  INDEX('CX1'!$J:$J,MATCH(Table2[[#This Row],[Name]],'CX1'!$C:$C,0),1)), "")</f>
        <v/>
      </c>
      <c r="K72" t="str">
        <f>IFERROR(_xlfn.IFNA(IF(_xlfn.IFNA(INDEX('CX1'!$K:$K,MATCH(Table2[[#This Row],[Name]],'CX1'!$C:$C,0),1), "") = 0, "",  INDEX('CX1'!$K:$K,MATCH(Table2[[#This Row],[Name]],'CX1'!$C:$C,0),1)), ""), "")</f>
        <v/>
      </c>
      <c r="L72" t="str">
        <f>_xlfn.IFNA(IF(_xlfn.IFNA(INDEX('CX1'!$L:$L,MATCH(Table2[[#This Row],[Name]],'CX1'!$C:$C,0),1), "") = 0, "",  INDEX('CX1'!$L:$L,MATCH(Table2[[#This Row],[Name]],'CX1'!$C:$C,0),1)), "")</f>
        <v/>
      </c>
      <c r="M72" t="str">
        <f>_xlfn.IFNA(IF(_xlfn.IFNA(INDEX('CX1'!$M:$M,MATCH(Table2[[#This Row],[Name]],'CX1'!$C:$C,0),1), "") = 0, "",  INDEX('CX1'!$M:$M,MATCH(Table2[[#This Row],[Name]],'CX1'!$C:$C,0),1)), "")</f>
        <v/>
      </c>
      <c r="N72" t="s">
        <v>767</v>
      </c>
      <c r="R72" t="s">
        <v>8</v>
      </c>
    </row>
    <row r="73" spans="1:19" hidden="1">
      <c r="A73" s="1">
        <v>71</v>
      </c>
      <c r="B73" t="s">
        <v>45</v>
      </c>
      <c r="C73" t="s">
        <v>90</v>
      </c>
      <c r="D73" t="s">
        <v>6</v>
      </c>
      <c r="E73" t="str">
        <f>MID(Table2[[#This Row],[DeviceId2]], 12, LEN(Table2[[#This Row],[DeviceId2]]))</f>
        <v/>
      </c>
      <c r="F73" t="str">
        <f>CONCATENATE("10.3.13.71/pe/", Table2[[#This Row],[Device Tag]], ".xml")</f>
        <v>10.3.13.71/pe/.xml</v>
      </c>
      <c r="H73" s="5" t="str">
        <f>_xlfn.IFNA(IF(_xlfn.IFNA(INDEX('CX1'!$H:$H,MATCH(Table2[[#This Row],[Name]],'CX1'!$C:$C,0),1), "") = 0, "",  INDEX('CX1'!$H:$H,MATCH(Table2[[#This Row],[Name]],'CX1'!$C:$C,0),1)), "")</f>
        <v/>
      </c>
      <c r="I73" s="5" t="e">
        <f>_xlfn.IFNA(IF(_xlfn.IFNA(INDEX('CX1'!$I:$I,MATCH(Table2[[#This Row],[DeviceId2]],'CX1'!$C:$C,0),1), "") = 0, "",  INDEX('CX1'!$I:$I,MATCH(Table2[[#This Row],[Name]],'CX1'!$C:$C,0),1)), "")</f>
        <v>#VALUE!</v>
      </c>
      <c r="J73" s="5" t="str">
        <f>_xlfn.IFNA(IF(_xlfn.IFNA(INDEX('CX1'!$J:$J,MATCH(Table2[[#This Row],[Name]],'CX1'!$C:$C,0),1), "") = 0, "",  INDEX('CX1'!$J:$J,MATCH(Table2[[#This Row],[Name]],'CX1'!$C:$C,0),1)), "")</f>
        <v/>
      </c>
      <c r="K73" t="str">
        <f>IFERROR(_xlfn.IFNA(IF(_xlfn.IFNA(INDEX('CX1'!$K:$K,MATCH(Table2[[#This Row],[Name]],'CX1'!$C:$C,0),1), "") = 0, "",  INDEX('CX1'!$K:$K,MATCH(Table2[[#This Row],[Name]],'CX1'!$C:$C,0),1)), ""), "")</f>
        <v/>
      </c>
      <c r="L73" t="str">
        <f>_xlfn.IFNA(IF(_xlfn.IFNA(INDEX('CX1'!$L:$L,MATCH(Table2[[#This Row],[Name]],'CX1'!$C:$C,0),1), "") = 0, "",  INDEX('CX1'!$L:$L,MATCH(Table2[[#This Row],[Name]],'CX1'!$C:$C,0),1)), "")</f>
        <v/>
      </c>
      <c r="M73" t="str">
        <f>_xlfn.IFNA(IF(_xlfn.IFNA(INDEX('CX1'!$M:$M,MATCH(Table2[[#This Row],[Name]],'CX1'!$C:$C,0),1), "") = 0, "",  INDEX('CX1'!$M:$M,MATCH(Table2[[#This Row],[Name]],'CX1'!$C:$C,0),1)), "")</f>
        <v/>
      </c>
      <c r="N73" t="s">
        <v>767</v>
      </c>
      <c r="R73" t="s">
        <v>8</v>
      </c>
    </row>
    <row r="74" spans="1:19" hidden="1">
      <c r="A74" s="1">
        <v>72</v>
      </c>
      <c r="B74" t="s">
        <v>45</v>
      </c>
      <c r="C74" t="s">
        <v>91</v>
      </c>
      <c r="D74" t="s">
        <v>6</v>
      </c>
      <c r="E74" t="str">
        <f>MID(Table2[[#This Row],[DeviceId2]], 12, LEN(Table2[[#This Row],[DeviceId2]]))</f>
        <v/>
      </c>
      <c r="F74" t="str">
        <f>CONCATENATE("10.3.13.71/pe/", Table2[[#This Row],[Device Tag]], ".xml")</f>
        <v>10.3.13.71/pe/.xml</v>
      </c>
      <c r="H74" s="5" t="str">
        <f>_xlfn.IFNA(IF(_xlfn.IFNA(INDEX('CX1'!$H:$H,MATCH(Table2[[#This Row],[Name]],'CX1'!$C:$C,0),1), "") = 0, "",  INDEX('CX1'!$H:$H,MATCH(Table2[[#This Row],[Name]],'CX1'!$C:$C,0),1)), "")</f>
        <v/>
      </c>
      <c r="I74" s="5" t="e">
        <f>_xlfn.IFNA(IF(_xlfn.IFNA(INDEX('CX1'!$I:$I,MATCH(Table2[[#This Row],[DeviceId2]],'CX1'!$C:$C,0),1), "") = 0, "",  INDEX('CX1'!$I:$I,MATCH(Table2[[#This Row],[Name]],'CX1'!$C:$C,0),1)), "")</f>
        <v>#VALUE!</v>
      </c>
      <c r="J74" s="5" t="str">
        <f>_xlfn.IFNA(IF(_xlfn.IFNA(INDEX('CX1'!$J:$J,MATCH(Table2[[#This Row],[Name]],'CX1'!$C:$C,0),1), "") = 0, "",  INDEX('CX1'!$J:$J,MATCH(Table2[[#This Row],[Name]],'CX1'!$C:$C,0),1)), "")</f>
        <v/>
      </c>
      <c r="K74" t="str">
        <f>IFERROR(_xlfn.IFNA(IF(_xlfn.IFNA(INDEX('CX1'!$K:$K,MATCH(Table2[[#This Row],[Name]],'CX1'!$C:$C,0),1), "") = 0, "",  INDEX('CX1'!$K:$K,MATCH(Table2[[#This Row],[Name]],'CX1'!$C:$C,0),1)), ""), "")</f>
        <v/>
      </c>
      <c r="L74" t="str">
        <f>_xlfn.IFNA(IF(_xlfn.IFNA(INDEX('CX1'!$L:$L,MATCH(Table2[[#This Row],[Name]],'CX1'!$C:$C,0),1), "") = 0, "",  INDEX('CX1'!$L:$L,MATCH(Table2[[#This Row],[Name]],'CX1'!$C:$C,0),1)), "")</f>
        <v/>
      </c>
      <c r="M74" t="str">
        <f>_xlfn.IFNA(IF(_xlfn.IFNA(INDEX('CX1'!$M:$M,MATCH(Table2[[#This Row],[Name]],'CX1'!$C:$C,0),1), "") = 0, "",  INDEX('CX1'!$M:$M,MATCH(Table2[[#This Row],[Name]],'CX1'!$C:$C,0),1)), "")</f>
        <v/>
      </c>
      <c r="N74" t="s">
        <v>767</v>
      </c>
      <c r="R74" t="s">
        <v>8</v>
      </c>
    </row>
    <row r="75" spans="1:19" hidden="1">
      <c r="A75" s="1">
        <v>73</v>
      </c>
      <c r="B75" t="s">
        <v>45</v>
      </c>
      <c r="C75" t="s">
        <v>92</v>
      </c>
      <c r="D75" t="s">
        <v>6</v>
      </c>
      <c r="E75" t="str">
        <f>MID(Table2[[#This Row],[DeviceId2]], 12, LEN(Table2[[#This Row],[DeviceId2]]))</f>
        <v/>
      </c>
      <c r="F75" t="str">
        <f>CONCATENATE("10.3.13.71/pe/", Table2[[#This Row],[Device Tag]], ".xml")</f>
        <v>10.3.13.71/pe/.xml</v>
      </c>
      <c r="H75" s="5" t="str">
        <f>_xlfn.IFNA(IF(_xlfn.IFNA(INDEX('CX1'!$H:$H,MATCH(Table2[[#This Row],[Name]],'CX1'!$C:$C,0),1), "") = 0, "",  INDEX('CX1'!$H:$H,MATCH(Table2[[#This Row],[Name]],'CX1'!$C:$C,0),1)), "")</f>
        <v/>
      </c>
      <c r="I75" s="5" t="e">
        <f>_xlfn.IFNA(IF(_xlfn.IFNA(INDEX('CX1'!$I:$I,MATCH(Table2[[#This Row],[DeviceId2]],'CX1'!$C:$C,0),1), "") = 0, "",  INDEX('CX1'!$I:$I,MATCH(Table2[[#This Row],[Name]],'CX1'!$C:$C,0),1)), "")</f>
        <v>#VALUE!</v>
      </c>
      <c r="J75" s="5" t="str">
        <f>_xlfn.IFNA(IF(_xlfn.IFNA(INDEX('CX1'!$J:$J,MATCH(Table2[[#This Row],[Name]],'CX1'!$C:$C,0),1), "") = 0, "",  INDEX('CX1'!$J:$J,MATCH(Table2[[#This Row],[Name]],'CX1'!$C:$C,0),1)), "")</f>
        <v/>
      </c>
      <c r="K75" t="str">
        <f>IFERROR(_xlfn.IFNA(IF(_xlfn.IFNA(INDEX('CX1'!$K:$K,MATCH(Table2[[#This Row],[Name]],'CX1'!$C:$C,0),1), "") = 0, "",  INDEX('CX1'!$K:$K,MATCH(Table2[[#This Row],[Name]],'CX1'!$C:$C,0),1)), ""), "")</f>
        <v/>
      </c>
      <c r="L75" t="str">
        <f>_xlfn.IFNA(IF(_xlfn.IFNA(INDEX('CX1'!$L:$L,MATCH(Table2[[#This Row],[Name]],'CX1'!$C:$C,0),1), "") = 0, "",  INDEX('CX1'!$L:$L,MATCH(Table2[[#This Row],[Name]],'CX1'!$C:$C,0),1)), "")</f>
        <v/>
      </c>
      <c r="M75" t="str">
        <f>_xlfn.IFNA(IF(_xlfn.IFNA(INDEX('CX1'!$M:$M,MATCH(Table2[[#This Row],[Name]],'CX1'!$C:$C,0),1), "") = 0, "",  INDEX('CX1'!$M:$M,MATCH(Table2[[#This Row],[Name]],'CX1'!$C:$C,0),1)), "")</f>
        <v/>
      </c>
      <c r="N75" t="s">
        <v>767</v>
      </c>
      <c r="R75" t="s">
        <v>8</v>
      </c>
    </row>
    <row r="76" spans="1:19" hidden="1">
      <c r="A76" s="1">
        <v>74</v>
      </c>
      <c r="B76" t="s">
        <v>93</v>
      </c>
      <c r="D76" t="s">
        <v>94</v>
      </c>
      <c r="E76" t="str">
        <f>MID(Table2[[#This Row],[DeviceId2]], 12, LEN(Table2[[#This Row],[DeviceId2]]))</f>
        <v/>
      </c>
      <c r="F76" t="str">
        <f>CONCATENATE("10.3.13.71/pe/", Table2[[#This Row],[Device Tag]], ".xml")</f>
        <v>10.3.13.71/pe/.xml</v>
      </c>
      <c r="H76" s="5" t="str">
        <f>_xlfn.IFNA(IF(_xlfn.IFNA(INDEX('CX1'!$H:$H,MATCH(Table2[[#This Row],[Name]],'CX1'!$C:$C,0),1), "") = 0, "",  INDEX('CX1'!$H:$H,MATCH(Table2[[#This Row],[Name]],'CX1'!$C:$C,0),1)), "")</f>
        <v/>
      </c>
      <c r="I76" s="5" t="str">
        <f>_xlfn.IFNA(IF(_xlfn.IFNA(INDEX('CX1'!$I:$I,MATCH(Table2[[#This Row],[DeviceId2]],'CX1'!$C:$C,0),1), "") = 0, "",  INDEX('CX1'!$I:$I,MATCH(Table2[[#This Row],[Name]],'CX1'!$C:$C,0),1)), "")</f>
        <v/>
      </c>
      <c r="J76" s="5" t="str">
        <f>_xlfn.IFNA(IF(_xlfn.IFNA(INDEX('CX1'!$J:$J,MATCH(Table2[[#This Row],[Name]],'CX1'!$C:$C,0),1), "") = 0, "",  INDEX('CX1'!$J:$J,MATCH(Table2[[#This Row],[Name]],'CX1'!$C:$C,0),1)), "")</f>
        <v/>
      </c>
      <c r="K76" t="str">
        <f>IFERROR(_xlfn.IFNA(IF(_xlfn.IFNA(INDEX('CX1'!$K:$K,MATCH(Table2[[#This Row],[Name]],'CX1'!$C:$C,0),1), "") = 0, "",  INDEX('CX1'!$K:$K,MATCH(Table2[[#This Row],[Name]],'CX1'!$C:$C,0),1)), ""), "")</f>
        <v/>
      </c>
      <c r="L76" t="str">
        <f>_xlfn.IFNA(IF(_xlfn.IFNA(INDEX('CX1'!$L:$L,MATCH(Table2[[#This Row],[Name]],'CX1'!$C:$C,0),1), "") = 0, "",  INDEX('CX1'!$L:$L,MATCH(Table2[[#This Row],[Name]],'CX1'!$C:$C,0),1)), "")</f>
        <v/>
      </c>
      <c r="M76" t="str">
        <f>_xlfn.IFNA(IF(_xlfn.IFNA(INDEX('CX1'!$M:$M,MATCH(Table2[[#This Row],[Name]],'CX1'!$C:$C,0),1), "") = 0, "",  INDEX('CX1'!$M:$M,MATCH(Table2[[#This Row],[Name]],'CX1'!$C:$C,0),1)), "")</f>
        <v/>
      </c>
      <c r="N76" t="s">
        <v>767</v>
      </c>
    </row>
    <row r="77" spans="1:19" hidden="1">
      <c r="A77" s="1">
        <v>75</v>
      </c>
      <c r="B77" t="s">
        <v>21</v>
      </c>
      <c r="C77" t="s">
        <v>96</v>
      </c>
      <c r="D77" t="s">
        <v>95</v>
      </c>
      <c r="E77" s="6" t="str">
        <f>MID(Table2[[#This Row],[DeviceId2]], 12, LEN(Table2[[#This Row],[DeviceId2]]))</f>
        <v>Pumps</v>
      </c>
      <c r="F77" t="str">
        <f>CONCATENATE("10.3.13.71/pe/", Table2[[#This Row],[Device Tag]], ".xml")</f>
        <v>10.3.13.71/pe/Pumps.xml</v>
      </c>
      <c r="H77" s="5" t="str">
        <f>_xlfn.IFNA(IF(_xlfn.IFNA(INDEX('CX1'!$H:$H,MATCH(Table2[[#This Row],[Name]],'CX1'!$C:$C,0),1), "") = 0, "",  INDEX('CX1'!$H:$H,MATCH(Table2[[#This Row],[Name]],'CX1'!$C:$C,0),1)), "")</f>
        <v/>
      </c>
      <c r="I77" s="5">
        <f>_xlfn.IFNA(IF(_xlfn.IFNA(INDEX('CX1'!$I:$I,MATCH(Table2[[#This Row],[DeviceId2]],'CX1'!$C:$C,0),1), "") = 0, "",  INDEX('CX1'!$I:$I,MATCH(Table2[[#This Row],[Name]],'CX1'!$C:$C,0),1)), "")</f>
        <v>1</v>
      </c>
      <c r="J77" s="5" t="str">
        <f>_xlfn.IFNA(IF(_xlfn.IFNA(INDEX('CX1'!$J:$J,MATCH(Table2[[#This Row],[Name]],'CX1'!$C:$C,0),1), "") = 0, "",  INDEX('CX1'!$J:$J,MATCH(Table2[[#This Row],[Name]],'CX1'!$C:$C,0),1)), "")</f>
        <v/>
      </c>
      <c r="K77" t="str">
        <f>IFERROR(_xlfn.IFNA(IF(_xlfn.IFNA(INDEX('CX1'!$K:$K,MATCH(Table2[[#This Row],[Name]],'CX1'!$C:$C,0),1), "") = 0, "",  INDEX('CX1'!$K:$K,MATCH(Table2[[#This Row],[Name]],'CX1'!$C:$C,0),1)), ""), "")</f>
        <v/>
      </c>
      <c r="N77" t="s">
        <v>767</v>
      </c>
      <c r="R77" t="s">
        <v>8</v>
      </c>
      <c r="S77" t="b">
        <v>0</v>
      </c>
    </row>
    <row r="78" spans="1:19" hidden="1">
      <c r="A78" s="1">
        <v>76</v>
      </c>
      <c r="B78" t="s">
        <v>21</v>
      </c>
      <c r="C78" t="s">
        <v>97</v>
      </c>
      <c r="D78" t="s">
        <v>95</v>
      </c>
      <c r="E78" t="str">
        <f>MID(Table2[[#This Row],[DeviceId2]], 12, LEN(Table2[[#This Row],[DeviceId2]]))</f>
        <v>Pumps</v>
      </c>
      <c r="F78" t="str">
        <f>CONCATENATE("10.3.13.71/pe/", Table2[[#This Row],[Device Tag]], ".xml")</f>
        <v>10.3.13.71/pe/Pumps.xml</v>
      </c>
      <c r="H78" s="5" t="str">
        <f>_xlfn.IFNA(IF(_xlfn.IFNA(INDEX('CX1'!$H:$H,MATCH(Table2[[#This Row],[Name]],'CX1'!$C:$C,0),1), "") = 0, "",  INDEX('CX1'!$H:$H,MATCH(Table2[[#This Row],[Name]],'CX1'!$C:$C,0),1)), "")</f>
        <v/>
      </c>
      <c r="I78" s="5">
        <f>_xlfn.IFNA(IF(_xlfn.IFNA(INDEX('CX1'!$I:$I,MATCH(Table2[[#This Row],[DeviceId2]],'CX1'!$C:$C,0),1), "") = 0, "",  INDEX('CX1'!$I:$I,MATCH(Table2[[#This Row],[Name]],'CX1'!$C:$C,0),1)), "")</f>
        <v>1</v>
      </c>
      <c r="J78" s="5" t="str">
        <f>_xlfn.IFNA(IF(_xlfn.IFNA(INDEX('CX1'!$J:$J,MATCH(Table2[[#This Row],[Name]],'CX1'!$C:$C,0),1), "") = 0, "",  INDEX('CX1'!$J:$J,MATCH(Table2[[#This Row],[Name]],'CX1'!$C:$C,0),1)), "")</f>
        <v/>
      </c>
      <c r="K78" t="str">
        <f>IFERROR(_xlfn.IFNA(IF(_xlfn.IFNA(INDEX('CX1'!$K:$K,MATCH(Table2[[#This Row],[Name]],'CX1'!$C:$C,0),1), "") = 0, "",  INDEX('CX1'!$K:$K,MATCH(Table2[[#This Row],[Name]],'CX1'!$C:$C,0),1)), ""), "")</f>
        <v/>
      </c>
      <c r="L78" t="str">
        <f>_xlfn.IFNA(IF(_xlfn.IFNA(INDEX('CX1'!$L:$L,MATCH(Table2[[#This Row],[Name]],'CX1'!$C:$C,0),1), "") = 0, "",  INDEX('CX1'!$L:$L,MATCH(Table2[[#This Row],[Name]],'CX1'!$C:$C,0),1)), "")</f>
        <v/>
      </c>
      <c r="N78" t="s">
        <v>767</v>
      </c>
      <c r="R78" t="s">
        <v>8</v>
      </c>
      <c r="S78" t="b">
        <v>0</v>
      </c>
    </row>
    <row r="79" spans="1:19" hidden="1">
      <c r="A79" s="1">
        <v>77</v>
      </c>
      <c r="B79" t="s">
        <v>21</v>
      </c>
      <c r="C79" t="s">
        <v>98</v>
      </c>
      <c r="D79" t="s">
        <v>95</v>
      </c>
      <c r="E79" t="str">
        <f>MID(Table2[[#This Row],[DeviceId2]], 12, LEN(Table2[[#This Row],[DeviceId2]]))</f>
        <v>Pumps</v>
      </c>
      <c r="F79" t="str">
        <f>CONCATENATE("10.3.13.71/pe/", Table2[[#This Row],[Device Tag]], ".xml")</f>
        <v>10.3.13.71/pe/Pumps.xml</v>
      </c>
      <c r="H79" s="5" t="str">
        <f>_xlfn.IFNA(IF(_xlfn.IFNA(INDEX('CX1'!$H:$H,MATCH(Table2[[#This Row],[Name]],'CX1'!$C:$C,0),1), "") = 0, "",  INDEX('CX1'!$H:$H,MATCH(Table2[[#This Row],[Name]],'CX1'!$C:$C,0),1)), "")</f>
        <v/>
      </c>
      <c r="I79" s="5" t="str">
        <f>_xlfn.IFNA(IF(_xlfn.IFNA(INDEX('CX1'!$I:$I,MATCH(Table2[[#This Row],[DeviceId2]],'CX1'!$C:$C,0),1), "") = 0, "",  INDEX('CX1'!$I:$I,MATCH(Table2[[#This Row],[Name]],'CX1'!$C:$C,0),1)), "")</f>
        <v/>
      </c>
      <c r="J79" s="5" t="str">
        <f>_xlfn.IFNA(IF(_xlfn.IFNA(INDEX('CX1'!$J:$J,MATCH(Table2[[#This Row],[Name]],'CX1'!$C:$C,0),1), "") = 0, "",  INDEX('CX1'!$J:$J,MATCH(Table2[[#This Row],[Name]],'CX1'!$C:$C,0),1)), "")</f>
        <v/>
      </c>
      <c r="K79" t="str">
        <f>IFERROR(_xlfn.IFNA(IF(_xlfn.IFNA(INDEX('CX1'!$K:$K,MATCH(Table2[[#This Row],[Name]],'CX1'!$C:$C,0),1), "") = 0, "",  INDEX('CX1'!$K:$K,MATCH(Table2[[#This Row],[Name]],'CX1'!$C:$C,0),1)), ""), "")</f>
        <v/>
      </c>
      <c r="M79" t="str">
        <f>_xlfn.IFNA(IF(_xlfn.IFNA(INDEX('CX1'!$M:$M,MATCH(Table2[[#This Row],[Name]],'CX1'!$C:$C,0),1), "") = 0, "",  INDEX('CX1'!$M:$M,MATCH(Table2[[#This Row],[Name]],'CX1'!$C:$C,0),1)), "")</f>
        <v/>
      </c>
      <c r="N79" t="s">
        <v>767</v>
      </c>
      <c r="R79" t="s">
        <v>8</v>
      </c>
    </row>
    <row r="80" spans="1:19" hidden="1">
      <c r="A80" s="1">
        <v>78</v>
      </c>
      <c r="B80" t="s">
        <v>21</v>
      </c>
      <c r="C80" t="s">
        <v>99</v>
      </c>
      <c r="D80" t="s">
        <v>95</v>
      </c>
      <c r="E80" t="str">
        <f>MID(Table2[[#This Row],[DeviceId2]], 12, LEN(Table2[[#This Row],[DeviceId2]]))</f>
        <v>Pumps</v>
      </c>
      <c r="F80" t="str">
        <f>CONCATENATE("10.3.13.71/pe/", Table2[[#This Row],[Device Tag]], ".xml")</f>
        <v>10.3.13.71/pe/Pumps.xml</v>
      </c>
      <c r="H80" s="5" t="str">
        <f>_xlfn.IFNA(IF(_xlfn.IFNA(INDEX('CX1'!$H:$H,MATCH(Table2[[#This Row],[Name]],'CX1'!$C:$C,0),1), "") = 0, "",  INDEX('CX1'!$H:$H,MATCH(Table2[[#This Row],[Name]],'CX1'!$C:$C,0),1)), "")</f>
        <v/>
      </c>
      <c r="I80" s="5" t="str">
        <f>_xlfn.IFNA(IF(_xlfn.IFNA(INDEX('CX1'!$I:$I,MATCH(Table2[[#This Row],[DeviceId2]],'CX1'!$C:$C,0),1), "") = 0, "",  INDEX('CX1'!$I:$I,MATCH(Table2[[#This Row],[Name]],'CX1'!$C:$C,0),1)), "")</f>
        <v/>
      </c>
      <c r="J80" s="5" t="str">
        <f>_xlfn.IFNA(IF(_xlfn.IFNA(INDEX('CX1'!$J:$J,MATCH(Table2[[#This Row],[Name]],'CX1'!$C:$C,0),1), "") = 0, "",  INDEX('CX1'!$J:$J,MATCH(Table2[[#This Row],[Name]],'CX1'!$C:$C,0),1)), "")</f>
        <v/>
      </c>
      <c r="K80" t="str">
        <f>IFERROR(_xlfn.IFNA(IF(_xlfn.IFNA(INDEX('CX1'!$K:$K,MATCH(Table2[[#This Row],[Name]],'CX1'!$C:$C,0),1), "") = 0, "",  INDEX('CX1'!$K:$K,MATCH(Table2[[#This Row],[Name]],'CX1'!$C:$C,0),1)), ""), "")</f>
        <v/>
      </c>
      <c r="M80" t="str">
        <f>_xlfn.IFNA(IF(_xlfn.IFNA(INDEX('CX1'!$M:$M,MATCH(Table2[[#This Row],[Name]],'CX1'!$C:$C,0),1), "") = 0, "",  INDEX('CX1'!$M:$M,MATCH(Table2[[#This Row],[Name]],'CX1'!$C:$C,0),1)), "")</f>
        <v/>
      </c>
      <c r="N80" t="s">
        <v>767</v>
      </c>
      <c r="R80" t="s">
        <v>8</v>
      </c>
    </row>
    <row r="81" spans="1:19">
      <c r="A81" s="1">
        <v>79</v>
      </c>
      <c r="B81" t="s">
        <v>21</v>
      </c>
      <c r="C81" t="s">
        <v>100</v>
      </c>
      <c r="D81" t="s">
        <v>95</v>
      </c>
      <c r="E81" t="str">
        <f>MID(Table2[[#This Row],[DeviceId2]], 12, LEN(Table2[[#This Row],[DeviceId2]]))</f>
        <v>Pumps</v>
      </c>
      <c r="F81" t="str">
        <f>CONCATENATE("10.3.13.71/pe/", Table2[[#This Row],[Device Tag]], ".xml")</f>
        <v>10.3.13.71/pe/Pumps.xml</v>
      </c>
      <c r="H81" s="5" t="str">
        <f>_xlfn.IFNA(IF(_xlfn.IFNA(INDEX('CX1'!$H:$H,MATCH(Table2[[#This Row],[Name]],'CX1'!$C:$C,0),1), "") = 0, "",  INDEX('CX1'!$H:$H,MATCH(Table2[[#This Row],[Name]],'CX1'!$C:$C,0),1)), "")</f>
        <v/>
      </c>
      <c r="I81" s="5">
        <f>_xlfn.IFNA(IF(_xlfn.IFNA(INDEX('CX1'!$I:$I,MATCH(Table2[[#This Row],[DeviceId2]],'CX1'!$C:$C,0),1), "") = 0, "",  INDEX('CX1'!$I:$I,MATCH(Table2[[#This Row],[Name]],'CX1'!$C:$C,0),1)), "")</f>
        <v>1</v>
      </c>
      <c r="J81" s="5" t="str">
        <f>_xlfn.IFNA(IF(_xlfn.IFNA(INDEX('CX1'!$J:$J,MATCH(Table2[[#This Row],[Name]],'CX1'!$C:$C,0),1), "") = 0, "",  INDEX('CX1'!$J:$J,MATCH(Table2[[#This Row],[Name]],'CX1'!$C:$C,0),1)), "")</f>
        <v/>
      </c>
      <c r="K81" t="str">
        <f>IFERROR(_xlfn.IFNA(IF(_xlfn.IFNA(INDEX('CX1'!$K:$K,MATCH(Table2[[#This Row],[Name]],'CX1'!$C:$C,0),1), "") = 0, "",  INDEX('CX1'!$K:$K,MATCH(Table2[[#This Row],[Name]],'CX1'!$C:$C,0),1)), ""), "")</f>
        <v>boiler, gas, occupancy</v>
      </c>
      <c r="L81" t="str">
        <f>_xlfn.IFNA(IF(_xlfn.IFNA(INDEX('CX1'!$L:$L,MATCH(Table2[[#This Row],[Name]],'CX1'!$C:$C,0),1), "") = 0, "",  INDEX('CX1'!$L:$L,MATCH(Table2[[#This Row],[Name]],'CX1'!$C:$C,0),1)), "")</f>
        <v>his, point, writable</v>
      </c>
      <c r="M81" t="str">
        <f>_xlfn.IFNA(IF(_xlfn.IFNA(INDEX('CX1'!$M:$M,MATCH(Table2[[#This Row],[Name]],'CX1'!$C:$C,0),1), "") = 0, "",  INDEX('CX1'!$M:$M,MATCH(Table2[[#This Row],[Name]],'CX1'!$C:$C,0),1)), "")</f>
        <v>boolean</v>
      </c>
      <c r="N81" t="s">
        <v>767</v>
      </c>
      <c r="R81" t="s">
        <v>8</v>
      </c>
      <c r="S81" t="b">
        <v>1</v>
      </c>
    </row>
    <row r="82" spans="1:19" hidden="1">
      <c r="A82" s="1">
        <v>80</v>
      </c>
      <c r="B82" t="s">
        <v>21</v>
      </c>
      <c r="C82" t="s">
        <v>101</v>
      </c>
      <c r="D82" t="s">
        <v>95</v>
      </c>
      <c r="E82" t="str">
        <f>MID(Table2[[#This Row],[DeviceId2]], 12, LEN(Table2[[#This Row],[DeviceId2]]))</f>
        <v>Pumps</v>
      </c>
      <c r="F82" t="str">
        <f>CONCATENATE("10.3.13.71/pe/", Table2[[#This Row],[Device Tag]], ".xml")</f>
        <v>10.3.13.71/pe/Pumps.xml</v>
      </c>
      <c r="H82" s="5" t="str">
        <f>_xlfn.IFNA(IF(_xlfn.IFNA(INDEX('CX1'!$H:$H,MATCH(Table2[[#This Row],[Name]],'CX1'!$C:$C,0),1), "") = 0, "",  INDEX('CX1'!$H:$H,MATCH(Table2[[#This Row],[Name]],'CX1'!$C:$C,0),1)), "")</f>
        <v/>
      </c>
      <c r="I82" s="5" t="str">
        <f>_xlfn.IFNA(IF(_xlfn.IFNA(INDEX('CX1'!$I:$I,MATCH(Table2[[#This Row],[DeviceId2]],'CX1'!$C:$C,0),1), "") = 0, "",  INDEX('CX1'!$I:$I,MATCH(Table2[[#This Row],[Name]],'CX1'!$C:$C,0),1)), "")</f>
        <v/>
      </c>
      <c r="J82" s="5" t="str">
        <f>_xlfn.IFNA(IF(_xlfn.IFNA(INDEX('CX1'!$J:$J,MATCH(Table2[[#This Row],[Name]],'CX1'!$C:$C,0),1), "") = 0, "",  INDEX('CX1'!$J:$J,MATCH(Table2[[#This Row],[Name]],'CX1'!$C:$C,0),1)), "")</f>
        <v/>
      </c>
      <c r="K82" t="str">
        <f>IFERROR(_xlfn.IFNA(IF(_xlfn.IFNA(INDEX('CX1'!$K:$K,MATCH(Table2[[#This Row],[Name]],'CX1'!$C:$C,0),1), "") = 0, "",  INDEX('CX1'!$K:$K,MATCH(Table2[[#This Row],[Name]],'CX1'!$C:$C,0),1)), ""), "")</f>
        <v/>
      </c>
      <c r="M82" t="str">
        <f>_xlfn.IFNA(IF(_xlfn.IFNA(INDEX('CX1'!$M:$M,MATCH(Table2[[#This Row],[Name]],'CX1'!$C:$C,0),1), "") = 0, "",  INDEX('CX1'!$M:$M,MATCH(Table2[[#This Row],[Name]],'CX1'!$C:$C,0),1)), "")</f>
        <v/>
      </c>
      <c r="N82" t="s">
        <v>767</v>
      </c>
      <c r="R82" t="s">
        <v>8</v>
      </c>
    </row>
    <row r="83" spans="1:19" hidden="1">
      <c r="A83" s="1">
        <v>81</v>
      </c>
      <c r="B83" t="s">
        <v>21</v>
      </c>
      <c r="C83" t="s">
        <v>25</v>
      </c>
      <c r="D83" t="s">
        <v>95</v>
      </c>
      <c r="E83" t="str">
        <f>MID(Table2[[#This Row],[DeviceId2]], 12, LEN(Table2[[#This Row],[DeviceId2]]))</f>
        <v>Pumps</v>
      </c>
      <c r="F83" t="str">
        <f>CONCATENATE("10.3.13.71/pe/", Table2[[#This Row],[Device Tag]], ".xml")</f>
        <v>10.3.13.71/pe/Pumps.xml</v>
      </c>
      <c r="H83" s="5" t="str">
        <f>_xlfn.IFNA(IF(_xlfn.IFNA(INDEX('CX1'!$H:$H,MATCH(Table2[[#This Row],[Name]],'CX1'!$C:$C,0),1), "") = 0, "",  INDEX('CX1'!$H:$H,MATCH(Table2[[#This Row],[Name]],'CX1'!$C:$C,0),1)), "")</f>
        <v/>
      </c>
      <c r="I83" s="5">
        <f>_xlfn.IFNA(IF(_xlfn.IFNA(INDEX('CX1'!$I:$I,MATCH(Table2[[#This Row],[DeviceId2]],'CX1'!$C:$C,0),1), "") = 0, "",  INDEX('CX1'!$I:$I,MATCH(Table2[[#This Row],[Name]],'CX1'!$C:$C,0),1)), "")</f>
        <v>1</v>
      </c>
      <c r="J83" s="5" t="str">
        <f>_xlfn.IFNA(IF(_xlfn.IFNA(INDEX('CX1'!$J:$J,MATCH(Table2[[#This Row],[Name]],'CX1'!$C:$C,0),1), "") = 0, "",  INDEX('CX1'!$J:$J,MATCH(Table2[[#This Row],[Name]],'CX1'!$C:$C,0),1)), "")</f>
        <v/>
      </c>
      <c r="K83" t="str">
        <f>IFERROR(_xlfn.IFNA(IF(_xlfn.IFNA(INDEX('CX1'!$K:$K,MATCH(Table2[[#This Row],[Name]],'CX1'!$C:$C,0),1), "") = 0, "",  INDEX('CX1'!$K:$K,MATCH(Table2[[#This Row],[Name]],'CX1'!$C:$C,0),1)), ""), "")</f>
        <v/>
      </c>
      <c r="M83" t="str">
        <f>_xlfn.IFNA(IF(_xlfn.IFNA(INDEX('CX1'!$M:$M,MATCH(Table2[[#This Row],[Name]],'CX1'!$C:$C,0),1), "") = 0, "",  INDEX('CX1'!$M:$M,MATCH(Table2[[#This Row],[Name]],'CX1'!$C:$C,0),1)), "")</f>
        <v/>
      </c>
      <c r="N83" t="s">
        <v>767</v>
      </c>
      <c r="R83" t="s">
        <v>8</v>
      </c>
    </row>
    <row r="84" spans="1:19" hidden="1">
      <c r="A84" s="1">
        <v>82</v>
      </c>
      <c r="B84" t="s">
        <v>21</v>
      </c>
      <c r="C84" t="s">
        <v>102</v>
      </c>
      <c r="D84" t="s">
        <v>95</v>
      </c>
      <c r="E84" t="str">
        <f>MID(Table2[[#This Row],[DeviceId2]], 12, LEN(Table2[[#This Row],[DeviceId2]]))</f>
        <v>Pumps</v>
      </c>
      <c r="F84" t="str">
        <f>CONCATENATE("10.3.13.71/pe/", Table2[[#This Row],[Device Tag]], ".xml")</f>
        <v>10.3.13.71/pe/Pumps.xml</v>
      </c>
      <c r="H84" s="5" t="str">
        <f>_xlfn.IFNA(IF(_xlfn.IFNA(INDEX('CX1'!$H:$H,MATCH(Table2[[#This Row],[Name]],'CX1'!$C:$C,0),1), "") = 0, "",  INDEX('CX1'!$H:$H,MATCH(Table2[[#This Row],[Name]],'CX1'!$C:$C,0),1)), "")</f>
        <v/>
      </c>
      <c r="I84" s="5" t="e">
        <f>_xlfn.IFNA(IF(_xlfn.IFNA(INDEX('CX1'!$I:$I,MATCH(Table2[[#This Row],[DeviceId2]],'CX1'!$C:$C,0),1), "") = 0, "",  INDEX('CX1'!$I:$I,MATCH(Table2[[#This Row],[Name]],'CX1'!$C:$C,0),1)), "")</f>
        <v>#VALUE!</v>
      </c>
      <c r="J84" s="5" t="str">
        <f>_xlfn.IFNA(IF(_xlfn.IFNA(INDEX('CX1'!$J:$J,MATCH(Table2[[#This Row],[Name]],'CX1'!$C:$C,0),1), "") = 0, "",  INDEX('CX1'!$J:$J,MATCH(Table2[[#This Row],[Name]],'CX1'!$C:$C,0),1)), "")</f>
        <v/>
      </c>
      <c r="K84" t="str">
        <f>IFERROR(_xlfn.IFNA(IF(_xlfn.IFNA(INDEX('CX1'!$K:$K,MATCH(Table2[[#This Row],[Name]],'CX1'!$C:$C,0),1), "") = 0, "",  INDEX('CX1'!$K:$K,MATCH(Table2[[#This Row],[Name]],'CX1'!$C:$C,0),1)), ""), "")</f>
        <v/>
      </c>
      <c r="M84" t="str">
        <f>_xlfn.IFNA(IF(_xlfn.IFNA(INDEX('CX1'!$M:$M,MATCH(Table2[[#This Row],[Name]],'CX1'!$C:$C,0),1), "") = 0, "",  INDEX('CX1'!$M:$M,MATCH(Table2[[#This Row],[Name]],'CX1'!$C:$C,0),1)), "")</f>
        <v/>
      </c>
      <c r="N84" t="s">
        <v>767</v>
      </c>
      <c r="R84" t="s">
        <v>8</v>
      </c>
    </row>
    <row r="85" spans="1:19">
      <c r="A85" s="1">
        <v>83</v>
      </c>
      <c r="B85" t="s">
        <v>21</v>
      </c>
      <c r="C85" t="s">
        <v>103</v>
      </c>
      <c r="D85" t="s">
        <v>95</v>
      </c>
      <c r="E85" t="str">
        <f>MID(Table2[[#This Row],[DeviceId2]], 12, LEN(Table2[[#This Row],[DeviceId2]]))</f>
        <v>Pumps</v>
      </c>
      <c r="F85" t="str">
        <f>CONCATENATE("10.3.13.71/pe/", Table2[[#This Row],[Device Tag]], ".xml")</f>
        <v>10.3.13.71/pe/Pumps.xml</v>
      </c>
      <c r="H85" s="5" t="str">
        <f>_xlfn.IFNA(IF(_xlfn.IFNA(INDEX('CX1'!$H:$H,MATCH(Table2[[#This Row],[Name]],'CX1'!$C:$C,0),1), "") = 0, "",  INDEX('CX1'!$H:$H,MATCH(Table2[[#This Row],[Name]],'CX1'!$C:$C,0),1)), "")</f>
        <v/>
      </c>
      <c r="I85" s="5">
        <f>_xlfn.IFNA(IF(_xlfn.IFNA(INDEX('CX1'!$I:$I,MATCH(Table2[[#This Row],[DeviceId2]],'CX1'!$C:$C,0),1), "") = 0, "",  INDEX('CX1'!$I:$I,MATCH(Table2[[#This Row],[Name]],'CX1'!$C:$C,0),1)), "")</f>
        <v>1</v>
      </c>
      <c r="J85" s="5" t="str">
        <f>_xlfn.IFNA(IF(_xlfn.IFNA(INDEX('CX1'!$J:$J,MATCH(Table2[[#This Row],[Name]],'CX1'!$C:$C,0),1), "") = 0, "",  INDEX('CX1'!$J:$J,MATCH(Table2[[#This Row],[Name]],'CX1'!$C:$C,0),1)), "")</f>
        <v/>
      </c>
      <c r="K85" t="str">
        <f>IFERROR(_xlfn.IFNA(IF(_xlfn.IFNA(INDEX('CX1'!$K:$K,MATCH(Table2[[#This Row],[Name]],'CX1'!$C:$C,0),1), "") = 0, "",  INDEX('CX1'!$K:$K,MATCH(Table2[[#This Row],[Name]],'CX1'!$C:$C,0),1)), ""), "")</f>
        <v>ahu, rtu, occupancy</v>
      </c>
      <c r="L85" t="str">
        <f>_xlfn.IFNA(IF(_xlfn.IFNA(INDEX('CX1'!$L:$L,MATCH(Table2[[#This Row],[Name]],'CX1'!$C:$C,0),1), "") = 0, "",  INDEX('CX1'!$L:$L,MATCH(Table2[[#This Row],[Name]],'CX1'!$C:$C,0),1)), "")</f>
        <v>his, point, writable</v>
      </c>
      <c r="M85" t="str">
        <f>_xlfn.IFNA(IF(_xlfn.IFNA(INDEX('CX1'!$M:$M,MATCH(Table2[[#This Row],[Name]],'CX1'!$C:$C,0),1), "") = 0, "",  INDEX('CX1'!$M:$M,MATCH(Table2[[#This Row],[Name]],'CX1'!$C:$C,0),1)), "")</f>
        <v>boolean</v>
      </c>
      <c r="N85" t="s">
        <v>767</v>
      </c>
      <c r="R85" t="s">
        <v>8</v>
      </c>
      <c r="S85" t="b">
        <v>1</v>
      </c>
    </row>
    <row r="86" spans="1:19">
      <c r="A86" s="1">
        <v>84</v>
      </c>
      <c r="B86" t="s">
        <v>21</v>
      </c>
      <c r="C86" t="s">
        <v>104</v>
      </c>
      <c r="D86" t="s">
        <v>95</v>
      </c>
      <c r="E86" t="str">
        <f>MID(Table2[[#This Row],[DeviceId2]], 12, LEN(Table2[[#This Row],[DeviceId2]]))</f>
        <v>Pumps</v>
      </c>
      <c r="F86" t="str">
        <f>CONCATENATE("10.3.13.71/pe/", Table2[[#This Row],[Device Tag]], ".xml")</f>
        <v>10.3.13.71/pe/Pumps.xml</v>
      </c>
      <c r="H86" s="5" t="str">
        <f>_xlfn.IFNA(IF(_xlfn.IFNA(INDEX('CX1'!$H:$H,MATCH(Table2[[#This Row],[Name]],'CX1'!$C:$C,0),1), "") = 0, "",  INDEX('CX1'!$H:$H,MATCH(Table2[[#This Row],[Name]],'CX1'!$C:$C,0),1)), "")</f>
        <v/>
      </c>
      <c r="I86" s="5">
        <f>_xlfn.IFNA(IF(_xlfn.IFNA(INDEX('CX1'!$I:$I,MATCH(Table2[[#This Row],[DeviceId2]],'CX1'!$C:$C,0),1), "") = 0, "",  INDEX('CX1'!$I:$I,MATCH(Table2[[#This Row],[Name]],'CX1'!$C:$C,0),1)), "")</f>
        <v>1</v>
      </c>
      <c r="J86" s="5" t="str">
        <f>_xlfn.IFNA(IF(_xlfn.IFNA(INDEX('CX1'!$J:$J,MATCH(Table2[[#This Row],[Name]],'CX1'!$C:$C,0),1), "") = 0, "",  INDEX('CX1'!$J:$J,MATCH(Table2[[#This Row],[Name]],'CX1'!$C:$C,0),1)), "")</f>
        <v/>
      </c>
      <c r="K86" t="str">
        <f>IFERROR(_xlfn.IFNA(IF(_xlfn.IFNA(INDEX('CX1'!$K:$K,MATCH(Table2[[#This Row],[Name]],'CX1'!$C:$C,0),1), "") = 0, "",  INDEX('CX1'!$K:$K,MATCH(Table2[[#This Row],[Name]],'CX1'!$C:$C,0),1)), ""), "")</f>
        <v>ahu, rtu, occupancy</v>
      </c>
      <c r="L86" t="str">
        <f>_xlfn.IFNA(IF(_xlfn.IFNA(INDEX('CX1'!$L:$L,MATCH(Table2[[#This Row],[Name]],'CX1'!$C:$C,0),1), "") = 0, "",  INDEX('CX1'!$L:$L,MATCH(Table2[[#This Row],[Name]],'CX1'!$C:$C,0),1)), "")</f>
        <v>his, point, writable</v>
      </c>
      <c r="M86" t="str">
        <f>_xlfn.IFNA(IF(_xlfn.IFNA(INDEX('CX1'!$M:$M,MATCH(Table2[[#This Row],[Name]],'CX1'!$C:$C,0),1), "") = 0, "",  INDEX('CX1'!$M:$M,MATCH(Table2[[#This Row],[Name]],'CX1'!$C:$C,0),1)), "")</f>
        <v>boolean</v>
      </c>
      <c r="N86" t="s">
        <v>767</v>
      </c>
      <c r="R86" t="s">
        <v>8</v>
      </c>
      <c r="S86" t="b">
        <v>1</v>
      </c>
    </row>
    <row r="87" spans="1:19" hidden="1">
      <c r="A87" s="1">
        <v>85</v>
      </c>
      <c r="B87" t="s">
        <v>21</v>
      </c>
      <c r="C87" t="s">
        <v>28</v>
      </c>
      <c r="D87" t="s">
        <v>95</v>
      </c>
      <c r="E87" t="str">
        <f>MID(Table2[[#This Row],[DeviceId2]], 12, LEN(Table2[[#This Row],[DeviceId2]]))</f>
        <v>Pumps</v>
      </c>
      <c r="F87" t="str">
        <f>CONCATENATE("10.3.13.71/pe/", Table2[[#This Row],[Device Tag]], ".xml")</f>
        <v>10.3.13.71/pe/Pumps.xml</v>
      </c>
      <c r="H87" s="5" t="str">
        <f>_xlfn.IFNA(IF(_xlfn.IFNA(INDEX('CX1'!$H:$H,MATCH(Table2[[#This Row],[Name]],'CX1'!$C:$C,0),1), "") = 0, "",  INDEX('CX1'!$H:$H,MATCH(Table2[[#This Row],[Name]],'CX1'!$C:$C,0),1)), "")</f>
        <v/>
      </c>
      <c r="I87" s="5" t="str">
        <f>_xlfn.IFNA(IF(_xlfn.IFNA(INDEX('CX1'!$I:$I,MATCH(Table2[[#This Row],[DeviceId2]],'CX1'!$C:$C,0),1), "") = 0, "",  INDEX('CX1'!$I:$I,MATCH(Table2[[#This Row],[Name]],'CX1'!$C:$C,0),1)), "")</f>
        <v/>
      </c>
      <c r="J87" s="5" t="str">
        <f>_xlfn.IFNA(IF(_xlfn.IFNA(INDEX('CX1'!$J:$J,MATCH(Table2[[#This Row],[Name]],'CX1'!$C:$C,0),1), "") = 0, "",  INDEX('CX1'!$J:$J,MATCH(Table2[[#This Row],[Name]],'CX1'!$C:$C,0),1)), "")</f>
        <v/>
      </c>
      <c r="K87" t="str">
        <f>IFERROR(_xlfn.IFNA(IF(_xlfn.IFNA(INDEX('CX1'!$K:$K,MATCH(Table2[[#This Row],[Name]],'CX1'!$C:$C,0),1), "") = 0, "",  INDEX('CX1'!$K:$K,MATCH(Table2[[#This Row],[Name]],'CX1'!$C:$C,0),1)), ""), "")</f>
        <v/>
      </c>
      <c r="M87" t="str">
        <f>_xlfn.IFNA(IF(_xlfn.IFNA(INDEX('CX1'!$M:$M,MATCH(Table2[[#This Row],[Name]],'CX1'!$C:$C,0),1), "") = 0, "",  INDEX('CX1'!$M:$M,MATCH(Table2[[#This Row],[Name]],'CX1'!$C:$C,0),1)), "")</f>
        <v/>
      </c>
      <c r="N87" t="s">
        <v>767</v>
      </c>
      <c r="R87" t="s">
        <v>8</v>
      </c>
    </row>
    <row r="88" spans="1:19" hidden="1">
      <c r="A88" s="1">
        <v>86</v>
      </c>
      <c r="B88" t="s">
        <v>105</v>
      </c>
      <c r="C88" t="s">
        <v>106</v>
      </c>
      <c r="D88" t="s">
        <v>95</v>
      </c>
      <c r="E88" t="str">
        <f>MID(Table2[[#This Row],[DeviceId2]], 12, LEN(Table2[[#This Row],[DeviceId2]]))</f>
        <v>Pumps</v>
      </c>
      <c r="F88" t="str">
        <f>CONCATENATE("10.3.13.71/pe/", Table2[[#This Row],[Device Tag]], ".xml")</f>
        <v>10.3.13.71/pe/Pumps.xml</v>
      </c>
      <c r="H88" s="5" t="str">
        <f>_xlfn.IFNA(IF(_xlfn.IFNA(INDEX('CX1'!$H:$H,MATCH(Table2[[#This Row],[Name]],'CX1'!$C:$C,0),1), "") = 0, "",  INDEX('CX1'!$H:$H,MATCH(Table2[[#This Row],[Name]],'CX1'!$C:$C,0),1)), "")</f>
        <v/>
      </c>
      <c r="I88" s="5" t="str">
        <f>_xlfn.IFNA(IF(_xlfn.IFNA(INDEX('CX1'!$I:$I,MATCH(Table2[[#This Row],[DeviceId2]],'CX1'!$C:$C,0),1), "") = 0, "",  INDEX('CX1'!$I:$I,MATCH(Table2[[#This Row],[Name]],'CX1'!$C:$C,0),1)), "")</f>
        <v/>
      </c>
      <c r="J88" s="5" t="str">
        <f>_xlfn.IFNA(IF(_xlfn.IFNA(INDEX('CX1'!$J:$J,MATCH(Table2[[#This Row],[Name]],'CX1'!$C:$C,0),1), "") = 0, "",  INDEX('CX1'!$J:$J,MATCH(Table2[[#This Row],[Name]],'CX1'!$C:$C,0),1)), "")</f>
        <v/>
      </c>
      <c r="K88" t="str">
        <f>IFERROR(_xlfn.IFNA(IF(_xlfn.IFNA(INDEX('CX1'!$K:$K,MATCH(Table2[[#This Row],[Name]],'CX1'!$C:$C,0),1), "") = 0, "",  INDEX('CX1'!$K:$K,MATCH(Table2[[#This Row],[Name]],'CX1'!$C:$C,0),1)), ""), "")</f>
        <v/>
      </c>
      <c r="M88" t="str">
        <f>_xlfn.IFNA(IF(_xlfn.IFNA(INDEX('CX1'!$M:$M,MATCH(Table2[[#This Row],[Name]],'CX1'!$C:$C,0),1), "") = 0, "",  INDEX('CX1'!$M:$M,MATCH(Table2[[#This Row],[Name]],'CX1'!$C:$C,0),1)), "")</f>
        <v/>
      </c>
      <c r="N88" t="s">
        <v>767</v>
      </c>
      <c r="R88" t="s">
        <v>8</v>
      </c>
    </row>
    <row r="89" spans="1:19" hidden="1">
      <c r="A89" s="1">
        <v>87</v>
      </c>
      <c r="B89" t="s">
        <v>105</v>
      </c>
      <c r="C89" t="s">
        <v>107</v>
      </c>
      <c r="D89" t="s">
        <v>95</v>
      </c>
      <c r="E89" t="str">
        <f>MID(Table2[[#This Row],[DeviceId2]], 12, LEN(Table2[[#This Row],[DeviceId2]]))</f>
        <v>Pumps</v>
      </c>
      <c r="F89" t="str">
        <f>CONCATENATE("10.3.13.71/pe/", Table2[[#This Row],[Device Tag]], ".xml")</f>
        <v>10.3.13.71/pe/Pumps.xml</v>
      </c>
      <c r="H89" s="5" t="str">
        <f>_xlfn.IFNA(IF(_xlfn.IFNA(INDEX('CX1'!$H:$H,MATCH(Table2[[#This Row],[Name]],'CX1'!$C:$C,0),1), "") = 0, "",  INDEX('CX1'!$H:$H,MATCH(Table2[[#This Row],[Name]],'CX1'!$C:$C,0),1)), "")</f>
        <v/>
      </c>
      <c r="I89" s="5" t="str">
        <f>_xlfn.IFNA(IF(_xlfn.IFNA(INDEX('CX1'!$I:$I,MATCH(Table2[[#This Row],[DeviceId2]],'CX1'!$C:$C,0),1), "") = 0, "",  INDEX('CX1'!$I:$I,MATCH(Table2[[#This Row],[Name]],'CX1'!$C:$C,0),1)), "")</f>
        <v/>
      </c>
      <c r="J89" s="5" t="str">
        <f>_xlfn.IFNA(IF(_xlfn.IFNA(INDEX('CX1'!$J:$J,MATCH(Table2[[#This Row],[Name]],'CX1'!$C:$C,0),1), "") = 0, "",  INDEX('CX1'!$J:$J,MATCH(Table2[[#This Row],[Name]],'CX1'!$C:$C,0),1)), "")</f>
        <v/>
      </c>
      <c r="K89" t="str">
        <f>IFERROR(_xlfn.IFNA(IF(_xlfn.IFNA(INDEX('CX1'!$K:$K,MATCH(Table2[[#This Row],[Name]],'CX1'!$C:$C,0),1), "") = 0, "",  INDEX('CX1'!$K:$K,MATCH(Table2[[#This Row],[Name]],'CX1'!$C:$C,0),1)), ""), "")</f>
        <v/>
      </c>
      <c r="M89" t="str">
        <f>_xlfn.IFNA(IF(_xlfn.IFNA(INDEX('CX1'!$M:$M,MATCH(Table2[[#This Row],[Name]],'CX1'!$C:$C,0),1), "") = 0, "",  INDEX('CX1'!$M:$M,MATCH(Table2[[#This Row],[Name]],'CX1'!$C:$C,0),1)), "")</f>
        <v/>
      </c>
      <c r="N89" t="s">
        <v>767</v>
      </c>
      <c r="R89" t="s">
        <v>8</v>
      </c>
    </row>
    <row r="90" spans="1:19" hidden="1">
      <c r="A90" s="1">
        <v>88</v>
      </c>
      <c r="B90" t="s">
        <v>108</v>
      </c>
      <c r="C90" t="s">
        <v>109</v>
      </c>
      <c r="D90" t="s">
        <v>95</v>
      </c>
      <c r="E90" t="str">
        <f>MID(Table2[[#This Row],[DeviceId2]], 12, LEN(Table2[[#This Row],[DeviceId2]]))</f>
        <v>Pumps</v>
      </c>
      <c r="F90" t="str">
        <f>CONCATENATE("10.3.13.71/pe/", Table2[[#This Row],[Device Tag]], ".xml")</f>
        <v>10.3.13.71/pe/Pumps.xml</v>
      </c>
      <c r="H90" s="5" t="str">
        <f>_xlfn.IFNA(IF(_xlfn.IFNA(INDEX('CX1'!$H:$H,MATCH(Table2[[#This Row],[Name]],'CX1'!$C:$C,0),1), "") = 0, "",  INDEX('CX1'!$H:$H,MATCH(Table2[[#This Row],[Name]],'CX1'!$C:$C,0),1)), "")</f>
        <v/>
      </c>
      <c r="I90" s="5" t="str">
        <f>_xlfn.IFNA(IF(_xlfn.IFNA(INDEX('CX1'!$I:$I,MATCH(Table2[[#This Row],[DeviceId2]],'CX1'!$C:$C,0),1), "") = 0, "",  INDEX('CX1'!$I:$I,MATCH(Table2[[#This Row],[Name]],'CX1'!$C:$C,0),1)), "")</f>
        <v/>
      </c>
      <c r="J90" s="5" t="str">
        <f>_xlfn.IFNA(IF(_xlfn.IFNA(INDEX('CX1'!$J:$J,MATCH(Table2[[#This Row],[Name]],'CX1'!$C:$C,0),1), "") = 0, "",  INDEX('CX1'!$J:$J,MATCH(Table2[[#This Row],[Name]],'CX1'!$C:$C,0),1)), "")</f>
        <v/>
      </c>
      <c r="K90" t="str">
        <f>IFERROR(_xlfn.IFNA(IF(_xlfn.IFNA(INDEX('CX1'!$K:$K,MATCH(Table2[[#This Row],[Name]],'CX1'!$C:$C,0),1), "") = 0, "",  INDEX('CX1'!$K:$K,MATCH(Table2[[#This Row],[Name]],'CX1'!$C:$C,0),1)), ""), "")</f>
        <v/>
      </c>
      <c r="M90" t="str">
        <f>_xlfn.IFNA(IF(_xlfn.IFNA(INDEX('CX1'!$M:$M,MATCH(Table2[[#This Row],[Name]],'CX1'!$C:$C,0),1), "") = 0, "",  INDEX('CX1'!$M:$M,MATCH(Table2[[#This Row],[Name]],'CX1'!$C:$C,0),1)), "")</f>
        <v/>
      </c>
      <c r="N90" t="s">
        <v>767</v>
      </c>
      <c r="R90" t="s">
        <v>8</v>
      </c>
    </row>
    <row r="91" spans="1:19" hidden="1">
      <c r="A91" s="1">
        <v>89</v>
      </c>
      <c r="B91" t="s">
        <v>108</v>
      </c>
      <c r="C91" t="s">
        <v>110</v>
      </c>
      <c r="D91" t="s">
        <v>95</v>
      </c>
      <c r="E91" t="str">
        <f>MID(Table2[[#This Row],[DeviceId2]], 12, LEN(Table2[[#This Row],[DeviceId2]]))</f>
        <v>Pumps</v>
      </c>
      <c r="F91" t="str">
        <f>CONCATENATE("10.3.13.71/pe/", Table2[[#This Row],[Device Tag]], ".xml")</f>
        <v>10.3.13.71/pe/Pumps.xml</v>
      </c>
      <c r="H91" s="5" t="str">
        <f>_xlfn.IFNA(IF(_xlfn.IFNA(INDEX('CX1'!$H:$H,MATCH(Table2[[#This Row],[Name]],'CX1'!$C:$C,0),1), "") = 0, "",  INDEX('CX1'!$H:$H,MATCH(Table2[[#This Row],[Name]],'CX1'!$C:$C,0),1)), "")</f>
        <v/>
      </c>
      <c r="I91" s="5" t="str">
        <f>_xlfn.IFNA(IF(_xlfn.IFNA(INDEX('CX1'!$I:$I,MATCH(Table2[[#This Row],[DeviceId2]],'CX1'!$C:$C,0),1), "") = 0, "",  INDEX('CX1'!$I:$I,MATCH(Table2[[#This Row],[Name]],'CX1'!$C:$C,0),1)), "")</f>
        <v/>
      </c>
      <c r="J91" s="5" t="str">
        <f>_xlfn.IFNA(IF(_xlfn.IFNA(INDEX('CX1'!$J:$J,MATCH(Table2[[#This Row],[Name]],'CX1'!$C:$C,0),1), "") = 0, "",  INDEX('CX1'!$J:$J,MATCH(Table2[[#This Row],[Name]],'CX1'!$C:$C,0),1)), "")</f>
        <v/>
      </c>
      <c r="K91" t="str">
        <f>IFERROR(_xlfn.IFNA(IF(_xlfn.IFNA(INDEX('CX1'!$K:$K,MATCH(Table2[[#This Row],[Name]],'CX1'!$C:$C,0),1), "") = 0, "",  INDEX('CX1'!$K:$K,MATCH(Table2[[#This Row],[Name]],'CX1'!$C:$C,0),1)), ""), "")</f>
        <v/>
      </c>
      <c r="M91" t="str">
        <f>_xlfn.IFNA(IF(_xlfn.IFNA(INDEX('CX1'!$M:$M,MATCH(Table2[[#This Row],[Name]],'CX1'!$C:$C,0),1), "") = 0, "",  INDEX('CX1'!$M:$M,MATCH(Table2[[#This Row],[Name]],'CX1'!$C:$C,0),1)), "")</f>
        <v/>
      </c>
      <c r="N91" t="s">
        <v>767</v>
      </c>
      <c r="R91" t="s">
        <v>8</v>
      </c>
    </row>
    <row r="92" spans="1:19" hidden="1">
      <c r="A92" s="1">
        <v>90</v>
      </c>
      <c r="B92" t="s">
        <v>31</v>
      </c>
      <c r="C92" t="s">
        <v>32</v>
      </c>
      <c r="D92" t="s">
        <v>95</v>
      </c>
      <c r="E92" t="str">
        <f>MID(Table2[[#This Row],[DeviceId2]], 12, LEN(Table2[[#This Row],[DeviceId2]]))</f>
        <v>Pumps</v>
      </c>
      <c r="F92" t="str">
        <f>CONCATENATE("10.3.13.71/pe/", Table2[[#This Row],[Device Tag]], ".xml")</f>
        <v>10.3.13.71/pe/Pumps.xml</v>
      </c>
      <c r="H92" s="5" t="str">
        <f>_xlfn.IFNA(IF(_xlfn.IFNA(INDEX('CX1'!$H:$H,MATCH(Table2[[#This Row],[Name]],'CX1'!$C:$C,0),1), "") = 0, "",  INDEX('CX1'!$H:$H,MATCH(Table2[[#This Row],[Name]],'CX1'!$C:$C,0),1)), "")</f>
        <v/>
      </c>
      <c r="I92" s="5" t="e">
        <f>_xlfn.IFNA(IF(_xlfn.IFNA(INDEX('CX1'!$I:$I,MATCH(Table2[[#This Row],[DeviceId2]],'CX1'!$C:$C,0),1), "") = 0, "",  INDEX('CX1'!$I:$I,MATCH(Table2[[#This Row],[Name]],'CX1'!$C:$C,0),1)), "")</f>
        <v>#VALUE!</v>
      </c>
      <c r="J92" s="5" t="str">
        <f>_xlfn.IFNA(IF(_xlfn.IFNA(INDEX('CX1'!$J:$J,MATCH(Table2[[#This Row],[Name]],'CX1'!$C:$C,0),1), "") = 0, "",  INDEX('CX1'!$J:$J,MATCH(Table2[[#This Row],[Name]],'CX1'!$C:$C,0),1)), "")</f>
        <v/>
      </c>
      <c r="K92" t="str">
        <f>IFERROR(_xlfn.IFNA(IF(_xlfn.IFNA(INDEX('CX1'!$K:$K,MATCH(Table2[[#This Row],[Name]],'CX1'!$C:$C,0),1), "") = 0, "",  INDEX('CX1'!$K:$K,MATCH(Table2[[#This Row],[Name]],'CX1'!$C:$C,0),1)), ""), "")</f>
        <v/>
      </c>
      <c r="M92" t="str">
        <f>_xlfn.IFNA(IF(_xlfn.IFNA(INDEX('CX1'!$M:$M,MATCH(Table2[[#This Row],[Name]],'CX1'!$C:$C,0),1), "") = 0, "",  INDEX('CX1'!$M:$M,MATCH(Table2[[#This Row],[Name]],'CX1'!$C:$C,0),1)), "")</f>
        <v/>
      </c>
      <c r="N92" t="s">
        <v>767</v>
      </c>
      <c r="R92" t="s">
        <v>8</v>
      </c>
    </row>
    <row r="93" spans="1:19" hidden="1">
      <c r="A93" s="1">
        <v>91</v>
      </c>
      <c r="B93" t="s">
        <v>111</v>
      </c>
      <c r="C93" t="s">
        <v>112</v>
      </c>
      <c r="D93" t="s">
        <v>95</v>
      </c>
      <c r="E93" t="str">
        <f>MID(Table2[[#This Row],[DeviceId2]], 12, LEN(Table2[[#This Row],[DeviceId2]]))</f>
        <v>Pumps</v>
      </c>
      <c r="F93" t="str">
        <f>CONCATENATE("10.3.13.71/pe/", Table2[[#This Row],[Device Tag]], ".xml")</f>
        <v>10.3.13.71/pe/Pumps.xml</v>
      </c>
      <c r="H93" s="5" t="str">
        <f>_xlfn.IFNA(IF(_xlfn.IFNA(INDEX('CX1'!$H:$H,MATCH(Table2[[#This Row],[Name]],'CX1'!$C:$C,0),1), "") = 0, "",  INDEX('CX1'!$H:$H,MATCH(Table2[[#This Row],[Name]],'CX1'!$C:$C,0),1)), "")</f>
        <v/>
      </c>
      <c r="I93" s="5" t="e">
        <f>_xlfn.IFNA(IF(_xlfn.IFNA(INDEX('CX1'!$I:$I,MATCH(Table2[[#This Row],[DeviceId2]],'CX1'!$C:$C,0),1), "") = 0, "",  INDEX('CX1'!$I:$I,MATCH(Table2[[#This Row],[Name]],'CX1'!$C:$C,0),1)), "")</f>
        <v>#VALUE!</v>
      </c>
      <c r="J93" s="5" t="str">
        <f>_xlfn.IFNA(IF(_xlfn.IFNA(INDEX('CX1'!$J:$J,MATCH(Table2[[#This Row],[Name]],'CX1'!$C:$C,0),1), "") = 0, "",  INDEX('CX1'!$J:$J,MATCH(Table2[[#This Row],[Name]],'CX1'!$C:$C,0),1)), "")</f>
        <v/>
      </c>
      <c r="K93" t="str">
        <f>IFERROR(_xlfn.IFNA(IF(_xlfn.IFNA(INDEX('CX1'!$K:$K,MATCH(Table2[[#This Row],[Name]],'CX1'!$C:$C,0),1), "") = 0, "",  INDEX('CX1'!$K:$K,MATCH(Table2[[#This Row],[Name]],'CX1'!$C:$C,0),1)), ""), "")</f>
        <v/>
      </c>
      <c r="M93" t="str">
        <f>_xlfn.IFNA(IF(_xlfn.IFNA(INDEX('CX1'!$M:$M,MATCH(Table2[[#This Row],[Name]],'CX1'!$C:$C,0),1), "") = 0, "",  INDEX('CX1'!$M:$M,MATCH(Table2[[#This Row],[Name]],'CX1'!$C:$C,0),1)), "")</f>
        <v/>
      </c>
      <c r="N93" t="s">
        <v>767</v>
      </c>
      <c r="R93" t="s">
        <v>8</v>
      </c>
    </row>
    <row r="94" spans="1:19" hidden="1">
      <c r="A94" s="1">
        <v>92</v>
      </c>
      <c r="B94" t="s">
        <v>111</v>
      </c>
      <c r="C94" t="s">
        <v>113</v>
      </c>
      <c r="D94" t="s">
        <v>95</v>
      </c>
      <c r="E94" t="str">
        <f>MID(Table2[[#This Row],[DeviceId2]], 12, LEN(Table2[[#This Row],[DeviceId2]]))</f>
        <v>Pumps</v>
      </c>
      <c r="F94" t="str">
        <f>CONCATENATE("10.3.13.71/pe/", Table2[[#This Row],[Device Tag]], ".xml")</f>
        <v>10.3.13.71/pe/Pumps.xml</v>
      </c>
      <c r="H94" s="5" t="str">
        <f>_xlfn.IFNA(IF(_xlfn.IFNA(INDEX('CX1'!$H:$H,MATCH(Table2[[#This Row],[Name]],'CX1'!$C:$C,0),1), "") = 0, "",  INDEX('CX1'!$H:$H,MATCH(Table2[[#This Row],[Name]],'CX1'!$C:$C,0),1)), "")</f>
        <v/>
      </c>
      <c r="I94" s="5" t="e">
        <f>_xlfn.IFNA(IF(_xlfn.IFNA(INDEX('CX1'!$I:$I,MATCH(Table2[[#This Row],[DeviceId2]],'CX1'!$C:$C,0),1), "") = 0, "",  INDEX('CX1'!$I:$I,MATCH(Table2[[#This Row],[Name]],'CX1'!$C:$C,0),1)), "")</f>
        <v>#VALUE!</v>
      </c>
      <c r="J94" s="5" t="str">
        <f>_xlfn.IFNA(IF(_xlfn.IFNA(INDEX('CX1'!$J:$J,MATCH(Table2[[#This Row],[Name]],'CX1'!$C:$C,0),1), "") = 0, "",  INDEX('CX1'!$J:$J,MATCH(Table2[[#This Row],[Name]],'CX1'!$C:$C,0),1)), "")</f>
        <v/>
      </c>
      <c r="K94" t="str">
        <f>IFERROR(_xlfn.IFNA(IF(_xlfn.IFNA(INDEX('CX1'!$K:$K,MATCH(Table2[[#This Row],[Name]],'CX1'!$C:$C,0),1), "") = 0, "",  INDEX('CX1'!$K:$K,MATCH(Table2[[#This Row],[Name]],'CX1'!$C:$C,0),1)), ""), "")</f>
        <v/>
      </c>
      <c r="M94" t="str">
        <f>_xlfn.IFNA(IF(_xlfn.IFNA(INDEX('CX1'!$M:$M,MATCH(Table2[[#This Row],[Name]],'CX1'!$C:$C,0),1), "") = 0, "",  INDEX('CX1'!$M:$M,MATCH(Table2[[#This Row],[Name]],'CX1'!$C:$C,0),1)), "")</f>
        <v/>
      </c>
      <c r="N94" t="s">
        <v>767</v>
      </c>
      <c r="R94" t="s">
        <v>8</v>
      </c>
    </row>
    <row r="95" spans="1:19" hidden="1">
      <c r="A95" s="1">
        <v>93</v>
      </c>
      <c r="B95" t="s">
        <v>33</v>
      </c>
      <c r="C95" t="s">
        <v>114</v>
      </c>
      <c r="D95" t="s">
        <v>95</v>
      </c>
      <c r="E95" t="str">
        <f>MID(Table2[[#This Row],[DeviceId2]], 12, LEN(Table2[[#This Row],[DeviceId2]]))</f>
        <v>Pumps</v>
      </c>
      <c r="F95" t="str">
        <f>CONCATENATE("10.3.13.71/pe/", Table2[[#This Row],[Device Tag]], ".xml")</f>
        <v>10.3.13.71/pe/Pumps.xml</v>
      </c>
      <c r="H95" s="5" t="str">
        <f>_xlfn.IFNA(IF(_xlfn.IFNA(INDEX('CX1'!$H:$H,MATCH(Table2[[#This Row],[Name]],'CX1'!$C:$C,0),1), "") = 0, "",  INDEX('CX1'!$H:$H,MATCH(Table2[[#This Row],[Name]],'CX1'!$C:$C,0),1)), "")</f>
        <v/>
      </c>
      <c r="I95" s="5" t="str">
        <f>_xlfn.IFNA(IF(_xlfn.IFNA(INDEX('CX1'!$I:$I,MATCH(Table2[[#This Row],[DeviceId2]],'CX1'!$C:$C,0),1), "") = 0, "",  INDEX('CX1'!$I:$I,MATCH(Table2[[#This Row],[Name]],'CX1'!$C:$C,0),1)), "")</f>
        <v/>
      </c>
      <c r="J95" s="5" t="str">
        <f>_xlfn.IFNA(IF(_xlfn.IFNA(INDEX('CX1'!$J:$J,MATCH(Table2[[#This Row],[Name]],'CX1'!$C:$C,0),1), "") = 0, "",  INDEX('CX1'!$J:$J,MATCH(Table2[[#This Row],[Name]],'CX1'!$C:$C,0),1)), "")</f>
        <v/>
      </c>
      <c r="K95" t="str">
        <f>IFERROR(_xlfn.IFNA(IF(_xlfn.IFNA(INDEX('CX1'!$K:$K,MATCH(Table2[[#This Row],[Name]],'CX1'!$C:$C,0),1), "") = 0, "",  INDEX('CX1'!$K:$K,MATCH(Table2[[#This Row],[Name]],'CX1'!$C:$C,0),1)), ""), "")</f>
        <v/>
      </c>
      <c r="M95" t="str">
        <f>_xlfn.IFNA(IF(_xlfn.IFNA(INDEX('CX1'!$M:$M,MATCH(Table2[[#This Row],[Name]],'CX1'!$C:$C,0),1), "") = 0, "",  INDEX('CX1'!$M:$M,MATCH(Table2[[#This Row],[Name]],'CX1'!$C:$C,0),1)), "")</f>
        <v/>
      </c>
      <c r="N95" t="s">
        <v>767</v>
      </c>
      <c r="R95" t="s">
        <v>8</v>
      </c>
    </row>
    <row r="96" spans="1:19" hidden="1">
      <c r="A96" s="1">
        <v>94</v>
      </c>
      <c r="B96" t="s">
        <v>33</v>
      </c>
      <c r="C96" t="s">
        <v>115</v>
      </c>
      <c r="D96" t="s">
        <v>95</v>
      </c>
      <c r="E96" t="str">
        <f>MID(Table2[[#This Row],[DeviceId2]], 12, LEN(Table2[[#This Row],[DeviceId2]]))</f>
        <v>Pumps</v>
      </c>
      <c r="F96" t="str">
        <f>CONCATENATE("10.3.13.71/pe/", Table2[[#This Row],[Device Tag]], ".xml")</f>
        <v>10.3.13.71/pe/Pumps.xml</v>
      </c>
      <c r="H96" s="5" t="str">
        <f>_xlfn.IFNA(IF(_xlfn.IFNA(INDEX('CX1'!$H:$H,MATCH(Table2[[#This Row],[Name]],'CX1'!$C:$C,0),1), "") = 0, "",  INDEX('CX1'!$H:$H,MATCH(Table2[[#This Row],[Name]],'CX1'!$C:$C,0),1)), "")</f>
        <v/>
      </c>
      <c r="I96" s="5" t="str">
        <f>_xlfn.IFNA(IF(_xlfn.IFNA(INDEX('CX1'!$I:$I,MATCH(Table2[[#This Row],[DeviceId2]],'CX1'!$C:$C,0),1), "") = 0, "",  INDEX('CX1'!$I:$I,MATCH(Table2[[#This Row],[Name]],'CX1'!$C:$C,0),1)), "")</f>
        <v/>
      </c>
      <c r="J96" s="5" t="str">
        <f>_xlfn.IFNA(IF(_xlfn.IFNA(INDEX('CX1'!$J:$J,MATCH(Table2[[#This Row],[Name]],'CX1'!$C:$C,0),1), "") = 0, "",  INDEX('CX1'!$J:$J,MATCH(Table2[[#This Row],[Name]],'CX1'!$C:$C,0),1)), "")</f>
        <v/>
      </c>
      <c r="K96" t="str">
        <f>IFERROR(_xlfn.IFNA(IF(_xlfn.IFNA(INDEX('CX1'!$K:$K,MATCH(Table2[[#This Row],[Name]],'CX1'!$C:$C,0),1), "") = 0, "",  INDEX('CX1'!$K:$K,MATCH(Table2[[#This Row],[Name]],'CX1'!$C:$C,0),1)), ""), "")</f>
        <v/>
      </c>
      <c r="M96" t="str">
        <f>_xlfn.IFNA(IF(_xlfn.IFNA(INDEX('CX1'!$M:$M,MATCH(Table2[[#This Row],[Name]],'CX1'!$C:$C,0),1), "") = 0, "",  INDEX('CX1'!$M:$M,MATCH(Table2[[#This Row],[Name]],'CX1'!$C:$C,0),1)), "")</f>
        <v/>
      </c>
      <c r="N96" t="s">
        <v>767</v>
      </c>
      <c r="R96" t="s">
        <v>8</v>
      </c>
    </row>
    <row r="97" spans="1:18" hidden="1">
      <c r="A97" s="1">
        <v>95</v>
      </c>
      <c r="B97" t="s">
        <v>33</v>
      </c>
      <c r="C97" t="s">
        <v>34</v>
      </c>
      <c r="D97" t="s">
        <v>95</v>
      </c>
      <c r="E97" t="str">
        <f>MID(Table2[[#This Row],[DeviceId2]], 12, LEN(Table2[[#This Row],[DeviceId2]]))</f>
        <v>Pumps</v>
      </c>
      <c r="F97" t="str">
        <f>CONCATENATE("10.3.13.71/pe/", Table2[[#This Row],[Device Tag]], ".xml")</f>
        <v>10.3.13.71/pe/Pumps.xml</v>
      </c>
      <c r="H97" s="5" t="str">
        <f>_xlfn.IFNA(IF(_xlfn.IFNA(INDEX('CX1'!$H:$H,MATCH(Table2[[#This Row],[Name]],'CX1'!$C:$C,0),1), "") = 0, "",  INDEX('CX1'!$H:$H,MATCH(Table2[[#This Row],[Name]],'CX1'!$C:$C,0),1)), "")</f>
        <v/>
      </c>
      <c r="I97" s="5" t="e">
        <f>_xlfn.IFNA(IF(_xlfn.IFNA(INDEX('CX1'!$I:$I,MATCH(Table2[[#This Row],[DeviceId2]],'CX1'!$C:$C,0),1), "") = 0, "",  INDEX('CX1'!$I:$I,MATCH(Table2[[#This Row],[Name]],'CX1'!$C:$C,0),1)), "")</f>
        <v>#VALUE!</v>
      </c>
      <c r="J97" s="5" t="str">
        <f>_xlfn.IFNA(IF(_xlfn.IFNA(INDEX('CX1'!$J:$J,MATCH(Table2[[#This Row],[Name]],'CX1'!$C:$C,0),1), "") = 0, "",  INDEX('CX1'!$J:$J,MATCH(Table2[[#This Row],[Name]],'CX1'!$C:$C,0),1)), "")</f>
        <v/>
      </c>
      <c r="K97" t="str">
        <f>IFERROR(_xlfn.IFNA(IF(_xlfn.IFNA(INDEX('CX1'!$K:$K,MATCH(Table2[[#This Row],[Name]],'CX1'!$C:$C,0),1), "") = 0, "",  INDEX('CX1'!$K:$K,MATCH(Table2[[#This Row],[Name]],'CX1'!$C:$C,0),1)), ""), "")</f>
        <v/>
      </c>
      <c r="M97" t="str">
        <f>_xlfn.IFNA(IF(_xlfn.IFNA(INDEX('CX1'!$M:$M,MATCH(Table2[[#This Row],[Name]],'CX1'!$C:$C,0),1), "") = 0, "",  INDEX('CX1'!$M:$M,MATCH(Table2[[#This Row],[Name]],'CX1'!$C:$C,0),1)), "")</f>
        <v/>
      </c>
      <c r="N97" t="s">
        <v>767</v>
      </c>
      <c r="R97" t="s">
        <v>8</v>
      </c>
    </row>
    <row r="98" spans="1:18" hidden="1">
      <c r="A98" s="1">
        <v>96</v>
      </c>
      <c r="B98" t="s">
        <v>33</v>
      </c>
      <c r="C98" t="s">
        <v>116</v>
      </c>
      <c r="D98" t="s">
        <v>95</v>
      </c>
      <c r="E98" t="str">
        <f>MID(Table2[[#This Row],[DeviceId2]], 12, LEN(Table2[[#This Row],[DeviceId2]]))</f>
        <v>Pumps</v>
      </c>
      <c r="F98" t="str">
        <f>CONCATENATE("10.3.13.71/pe/", Table2[[#This Row],[Device Tag]], ".xml")</f>
        <v>10.3.13.71/pe/Pumps.xml</v>
      </c>
      <c r="H98" s="5" t="str">
        <f>_xlfn.IFNA(IF(_xlfn.IFNA(INDEX('CX1'!$H:$H,MATCH(Table2[[#This Row],[Name]],'CX1'!$C:$C,0),1), "") = 0, "",  INDEX('CX1'!$H:$H,MATCH(Table2[[#This Row],[Name]],'CX1'!$C:$C,0),1)), "")</f>
        <v/>
      </c>
      <c r="I98" s="5" t="str">
        <f>_xlfn.IFNA(IF(_xlfn.IFNA(INDEX('CX1'!$I:$I,MATCH(Table2[[#This Row],[DeviceId2]],'CX1'!$C:$C,0),1), "") = 0, "",  INDEX('CX1'!$I:$I,MATCH(Table2[[#This Row],[Name]],'CX1'!$C:$C,0),1)), "")</f>
        <v/>
      </c>
      <c r="J98" s="5" t="str">
        <f>_xlfn.IFNA(IF(_xlfn.IFNA(INDEX('CX1'!$J:$J,MATCH(Table2[[#This Row],[Name]],'CX1'!$C:$C,0),1), "") = 0, "",  INDEX('CX1'!$J:$J,MATCH(Table2[[#This Row],[Name]],'CX1'!$C:$C,0),1)), "")</f>
        <v/>
      </c>
      <c r="K98" t="str">
        <f>IFERROR(_xlfn.IFNA(IF(_xlfn.IFNA(INDEX('CX1'!$K:$K,MATCH(Table2[[#This Row],[Name]],'CX1'!$C:$C,0),1), "") = 0, "",  INDEX('CX1'!$K:$K,MATCH(Table2[[#This Row],[Name]],'CX1'!$C:$C,0),1)), ""), "")</f>
        <v/>
      </c>
      <c r="M98" t="str">
        <f>_xlfn.IFNA(IF(_xlfn.IFNA(INDEX('CX1'!$M:$M,MATCH(Table2[[#This Row],[Name]],'CX1'!$C:$C,0),1), "") = 0, "",  INDEX('CX1'!$M:$M,MATCH(Table2[[#This Row],[Name]],'CX1'!$C:$C,0),1)), "")</f>
        <v/>
      </c>
      <c r="N98" t="s">
        <v>767</v>
      </c>
      <c r="R98" t="s">
        <v>8</v>
      </c>
    </row>
    <row r="99" spans="1:18" hidden="1">
      <c r="A99" s="1">
        <v>97</v>
      </c>
      <c r="B99" t="s">
        <v>33</v>
      </c>
      <c r="C99" t="s">
        <v>117</v>
      </c>
      <c r="D99" t="s">
        <v>95</v>
      </c>
      <c r="E99" t="str">
        <f>MID(Table2[[#This Row],[DeviceId2]], 12, LEN(Table2[[#This Row],[DeviceId2]]))</f>
        <v>Pumps</v>
      </c>
      <c r="F99" t="str">
        <f>CONCATENATE("10.3.13.71/pe/", Table2[[#This Row],[Device Tag]], ".xml")</f>
        <v>10.3.13.71/pe/Pumps.xml</v>
      </c>
      <c r="H99" s="5" t="str">
        <f>_xlfn.IFNA(IF(_xlfn.IFNA(INDEX('CX1'!$H:$H,MATCH(Table2[[#This Row],[Name]],'CX1'!$C:$C,0),1), "") = 0, "",  INDEX('CX1'!$H:$H,MATCH(Table2[[#This Row],[Name]],'CX1'!$C:$C,0),1)), "")</f>
        <v/>
      </c>
      <c r="I99" s="5" t="str">
        <f>_xlfn.IFNA(IF(_xlfn.IFNA(INDEX('CX1'!$I:$I,MATCH(Table2[[#This Row],[DeviceId2]],'CX1'!$C:$C,0),1), "") = 0, "",  INDEX('CX1'!$I:$I,MATCH(Table2[[#This Row],[Name]],'CX1'!$C:$C,0),1)), "")</f>
        <v/>
      </c>
      <c r="J99" s="5" t="str">
        <f>_xlfn.IFNA(IF(_xlfn.IFNA(INDEX('CX1'!$J:$J,MATCH(Table2[[#This Row],[Name]],'CX1'!$C:$C,0),1), "") = 0, "",  INDEX('CX1'!$J:$J,MATCH(Table2[[#This Row],[Name]],'CX1'!$C:$C,0),1)), "")</f>
        <v/>
      </c>
      <c r="K99" t="str">
        <f>IFERROR(_xlfn.IFNA(IF(_xlfn.IFNA(INDEX('CX1'!$K:$K,MATCH(Table2[[#This Row],[Name]],'CX1'!$C:$C,0),1), "") = 0, "",  INDEX('CX1'!$K:$K,MATCH(Table2[[#This Row],[Name]],'CX1'!$C:$C,0),1)), ""), "")</f>
        <v/>
      </c>
      <c r="M99" t="str">
        <f>_xlfn.IFNA(IF(_xlfn.IFNA(INDEX('CX1'!$M:$M,MATCH(Table2[[#This Row],[Name]],'CX1'!$C:$C,0),1), "") = 0, "",  INDEX('CX1'!$M:$M,MATCH(Table2[[#This Row],[Name]],'CX1'!$C:$C,0),1)), "")</f>
        <v/>
      </c>
      <c r="N99" t="s">
        <v>767</v>
      </c>
      <c r="R99" t="s">
        <v>8</v>
      </c>
    </row>
    <row r="100" spans="1:18" hidden="1">
      <c r="A100" s="1">
        <v>98</v>
      </c>
      <c r="B100" t="s">
        <v>33</v>
      </c>
      <c r="C100" t="s">
        <v>118</v>
      </c>
      <c r="D100" t="s">
        <v>95</v>
      </c>
      <c r="E100" t="str">
        <f>MID(Table2[[#This Row],[DeviceId2]], 12, LEN(Table2[[#This Row],[DeviceId2]]))</f>
        <v>Pumps</v>
      </c>
      <c r="F100" t="str">
        <f>CONCATENATE("10.3.13.71/pe/", Table2[[#This Row],[Device Tag]], ".xml")</f>
        <v>10.3.13.71/pe/Pumps.xml</v>
      </c>
      <c r="H100" s="5" t="str">
        <f>_xlfn.IFNA(IF(_xlfn.IFNA(INDEX('CX1'!$H:$H,MATCH(Table2[[#This Row],[Name]],'CX1'!$C:$C,0),1), "") = 0, "",  INDEX('CX1'!$H:$H,MATCH(Table2[[#This Row],[Name]],'CX1'!$C:$C,0),1)), "")</f>
        <v/>
      </c>
      <c r="I100" s="5">
        <f>_xlfn.IFNA(IF(_xlfn.IFNA(INDEX('CX1'!$I:$I,MATCH(Table2[[#This Row],[DeviceId2]],'CX1'!$C:$C,0),1), "") = 0, "",  INDEX('CX1'!$I:$I,MATCH(Table2[[#This Row],[Name]],'CX1'!$C:$C,0),1)), "")</f>
        <v>1</v>
      </c>
      <c r="J100" s="5" t="str">
        <f>_xlfn.IFNA(IF(_xlfn.IFNA(INDEX('CX1'!$J:$J,MATCH(Table2[[#This Row],[Name]],'CX1'!$C:$C,0),1), "") = 0, "",  INDEX('CX1'!$J:$J,MATCH(Table2[[#This Row],[Name]],'CX1'!$C:$C,0),1)), "")</f>
        <v/>
      </c>
      <c r="K100" t="str">
        <f>IFERROR(_xlfn.IFNA(IF(_xlfn.IFNA(INDEX('CX1'!$K:$K,MATCH(Table2[[#This Row],[Name]],'CX1'!$C:$C,0),1), "") = 0, "",  INDEX('CX1'!$K:$K,MATCH(Table2[[#This Row],[Name]],'CX1'!$C:$C,0),1)), ""), "")</f>
        <v/>
      </c>
      <c r="N100" t="s">
        <v>767</v>
      </c>
      <c r="R100" t="s">
        <v>8</v>
      </c>
    </row>
    <row r="101" spans="1:18" hidden="1">
      <c r="A101" s="1">
        <v>99</v>
      </c>
      <c r="B101" t="s">
        <v>33</v>
      </c>
      <c r="C101" t="s">
        <v>35</v>
      </c>
      <c r="D101" t="s">
        <v>95</v>
      </c>
      <c r="E101" t="str">
        <f>MID(Table2[[#This Row],[DeviceId2]], 12, LEN(Table2[[#This Row],[DeviceId2]]))</f>
        <v>Pumps</v>
      </c>
      <c r="F101" t="str">
        <f>CONCATENATE("10.3.13.71/pe/", Table2[[#This Row],[Device Tag]], ".xml")</f>
        <v>10.3.13.71/pe/Pumps.xml</v>
      </c>
      <c r="H101" s="5" t="str">
        <f>_xlfn.IFNA(IF(_xlfn.IFNA(INDEX('CX1'!$H:$H,MATCH(Table2[[#This Row],[Name]],'CX1'!$C:$C,0),1), "") = 0, "",  INDEX('CX1'!$H:$H,MATCH(Table2[[#This Row],[Name]],'CX1'!$C:$C,0),1)), "")</f>
        <v/>
      </c>
      <c r="I101" s="5" t="e">
        <f>_xlfn.IFNA(IF(_xlfn.IFNA(INDEX('CX1'!$I:$I,MATCH(Table2[[#This Row],[DeviceId2]],'CX1'!$C:$C,0),1), "") = 0, "",  INDEX('CX1'!$I:$I,MATCH(Table2[[#This Row],[Name]],'CX1'!$C:$C,0),1)), "")</f>
        <v>#VALUE!</v>
      </c>
      <c r="J101" s="5" t="str">
        <f>_xlfn.IFNA(IF(_xlfn.IFNA(INDEX('CX1'!$J:$J,MATCH(Table2[[#This Row],[Name]],'CX1'!$C:$C,0),1), "") = 0, "",  INDEX('CX1'!$J:$J,MATCH(Table2[[#This Row],[Name]],'CX1'!$C:$C,0),1)), "")</f>
        <v/>
      </c>
      <c r="K101" t="str">
        <f>IFERROR(_xlfn.IFNA(IF(_xlfn.IFNA(INDEX('CX1'!$K:$K,MATCH(Table2[[#This Row],[Name]],'CX1'!$C:$C,0),1), "") = 0, "",  INDEX('CX1'!$K:$K,MATCH(Table2[[#This Row],[Name]],'CX1'!$C:$C,0),1)), ""), "")</f>
        <v/>
      </c>
      <c r="M101" t="str">
        <f>_xlfn.IFNA(IF(_xlfn.IFNA(INDEX('CX1'!$M:$M,MATCH(Table2[[#This Row],[Name]],'CX1'!$C:$C,0),1), "") = 0, "",  INDEX('CX1'!$M:$M,MATCH(Table2[[#This Row],[Name]],'CX1'!$C:$C,0),1)), "")</f>
        <v/>
      </c>
      <c r="N101" t="s">
        <v>767</v>
      </c>
      <c r="R101" t="s">
        <v>8</v>
      </c>
    </row>
    <row r="102" spans="1:18" hidden="1">
      <c r="A102" s="1">
        <v>100</v>
      </c>
      <c r="B102" t="s">
        <v>33</v>
      </c>
      <c r="C102" t="s">
        <v>38</v>
      </c>
      <c r="D102" t="s">
        <v>95</v>
      </c>
      <c r="E102" t="str">
        <f>MID(Table2[[#This Row],[DeviceId2]], 12, LEN(Table2[[#This Row],[DeviceId2]]))</f>
        <v>Pumps</v>
      </c>
      <c r="F102" t="str">
        <f>CONCATENATE("10.3.13.71/pe/", Table2[[#This Row],[Device Tag]], ".xml")</f>
        <v>10.3.13.71/pe/Pumps.xml</v>
      </c>
      <c r="H102" s="5" t="str">
        <f>_xlfn.IFNA(IF(_xlfn.IFNA(INDEX('CX1'!$H:$H,MATCH(Table2[[#This Row],[Name]],'CX1'!$C:$C,0),1), "") = 0, "",  INDEX('CX1'!$H:$H,MATCH(Table2[[#This Row],[Name]],'CX1'!$C:$C,0),1)), "")</f>
        <v/>
      </c>
      <c r="I102" s="5" t="e">
        <f>_xlfn.IFNA(IF(_xlfn.IFNA(INDEX('CX1'!$I:$I,MATCH(Table2[[#This Row],[DeviceId2]],'CX1'!$C:$C,0),1), "") = 0, "",  INDEX('CX1'!$I:$I,MATCH(Table2[[#This Row],[Name]],'CX1'!$C:$C,0),1)), "")</f>
        <v>#VALUE!</v>
      </c>
      <c r="J102" s="5" t="str">
        <f>_xlfn.IFNA(IF(_xlfn.IFNA(INDEX('CX1'!$J:$J,MATCH(Table2[[#This Row],[Name]],'CX1'!$C:$C,0),1), "") = 0, "",  INDEX('CX1'!$J:$J,MATCH(Table2[[#This Row],[Name]],'CX1'!$C:$C,0),1)), "")</f>
        <v/>
      </c>
      <c r="K102" t="str">
        <f>IFERROR(_xlfn.IFNA(IF(_xlfn.IFNA(INDEX('CX1'!$K:$K,MATCH(Table2[[#This Row],[Name]],'CX1'!$C:$C,0),1), "") = 0, "",  INDEX('CX1'!$K:$K,MATCH(Table2[[#This Row],[Name]],'CX1'!$C:$C,0),1)), ""), "")</f>
        <v/>
      </c>
      <c r="M102" t="str">
        <f>_xlfn.IFNA(IF(_xlfn.IFNA(INDEX('CX1'!$M:$M,MATCH(Table2[[#This Row],[Name]],'CX1'!$C:$C,0),1), "") = 0, "",  INDEX('CX1'!$M:$M,MATCH(Table2[[#This Row],[Name]],'CX1'!$C:$C,0),1)), "")</f>
        <v/>
      </c>
      <c r="N102" t="s">
        <v>767</v>
      </c>
      <c r="R102" t="s">
        <v>8</v>
      </c>
    </row>
    <row r="103" spans="1:18" hidden="1">
      <c r="A103" s="1">
        <v>101</v>
      </c>
      <c r="B103" t="s">
        <v>33</v>
      </c>
      <c r="C103" t="s">
        <v>119</v>
      </c>
      <c r="D103" t="s">
        <v>95</v>
      </c>
      <c r="E103" t="str">
        <f>MID(Table2[[#This Row],[DeviceId2]], 12, LEN(Table2[[#This Row],[DeviceId2]]))</f>
        <v>Pumps</v>
      </c>
      <c r="F103" t="str">
        <f>CONCATENATE("10.3.13.71/pe/", Table2[[#This Row],[Device Tag]], ".xml")</f>
        <v>10.3.13.71/pe/Pumps.xml</v>
      </c>
      <c r="H103" s="5" t="str">
        <f>_xlfn.IFNA(IF(_xlfn.IFNA(INDEX('CX1'!$H:$H,MATCH(Table2[[#This Row],[Name]],'CX1'!$C:$C,0),1), "") = 0, "",  INDEX('CX1'!$H:$H,MATCH(Table2[[#This Row],[Name]],'CX1'!$C:$C,0),1)), "")</f>
        <v/>
      </c>
      <c r="I103" s="5">
        <f>_xlfn.IFNA(IF(_xlfn.IFNA(INDEX('CX1'!$I:$I,MATCH(Table2[[#This Row],[DeviceId2]],'CX1'!$C:$C,0),1), "") = 0, "",  INDEX('CX1'!$I:$I,MATCH(Table2[[#This Row],[Name]],'CX1'!$C:$C,0),1)), "")</f>
        <v>1</v>
      </c>
      <c r="J103" s="5" t="str">
        <f>_xlfn.IFNA(IF(_xlfn.IFNA(INDEX('CX1'!$J:$J,MATCH(Table2[[#This Row],[Name]],'CX1'!$C:$C,0),1), "") = 0, "",  INDEX('CX1'!$J:$J,MATCH(Table2[[#This Row],[Name]],'CX1'!$C:$C,0),1)), "")</f>
        <v/>
      </c>
      <c r="K103" t="str">
        <f>IFERROR(_xlfn.IFNA(IF(_xlfn.IFNA(INDEX('CX1'!$K:$K,MATCH(Table2[[#This Row],[Name]],'CX1'!$C:$C,0),1), "") = 0, "",  INDEX('CX1'!$K:$K,MATCH(Table2[[#This Row],[Name]],'CX1'!$C:$C,0),1)), ""), "")</f>
        <v/>
      </c>
      <c r="N103" t="s">
        <v>767</v>
      </c>
      <c r="R103" t="s">
        <v>8</v>
      </c>
    </row>
    <row r="104" spans="1:18" hidden="1">
      <c r="A104" s="1">
        <v>102</v>
      </c>
      <c r="B104" t="s">
        <v>45</v>
      </c>
      <c r="C104" t="s">
        <v>47</v>
      </c>
      <c r="D104" t="s">
        <v>95</v>
      </c>
      <c r="E104" t="str">
        <f>MID(Table2[[#This Row],[DeviceId2]], 12, LEN(Table2[[#This Row],[DeviceId2]]))</f>
        <v>Pumps</v>
      </c>
      <c r="F104" t="str">
        <f>CONCATENATE("10.3.13.71/pe/", Table2[[#This Row],[Device Tag]], ".xml")</f>
        <v>10.3.13.71/pe/Pumps.xml</v>
      </c>
      <c r="H104" s="5" t="str">
        <f>_xlfn.IFNA(IF(_xlfn.IFNA(INDEX('CX1'!$H:$H,MATCH(Table2[[#This Row],[Name]],'CX1'!$C:$C,0),1), "") = 0, "",  INDEX('CX1'!$H:$H,MATCH(Table2[[#This Row],[Name]],'CX1'!$C:$C,0),1)), "")</f>
        <v/>
      </c>
      <c r="I104" s="5" t="e">
        <f>_xlfn.IFNA(IF(_xlfn.IFNA(INDEX('CX1'!$I:$I,MATCH(Table2[[#This Row],[DeviceId2]],'CX1'!$C:$C,0),1), "") = 0, "",  INDEX('CX1'!$I:$I,MATCH(Table2[[#This Row],[Name]],'CX1'!$C:$C,0),1)), "")</f>
        <v>#VALUE!</v>
      </c>
      <c r="J104" s="5" t="str">
        <f>_xlfn.IFNA(IF(_xlfn.IFNA(INDEX('CX1'!$J:$J,MATCH(Table2[[#This Row],[Name]],'CX1'!$C:$C,0),1), "") = 0, "",  INDEX('CX1'!$J:$J,MATCH(Table2[[#This Row],[Name]],'CX1'!$C:$C,0),1)), "")</f>
        <v/>
      </c>
      <c r="K104" t="str">
        <f>IFERROR(_xlfn.IFNA(IF(_xlfn.IFNA(INDEX('CX1'!$K:$K,MATCH(Table2[[#This Row],[Name]],'CX1'!$C:$C,0),1), "") = 0, "",  INDEX('CX1'!$K:$K,MATCH(Table2[[#This Row],[Name]],'CX1'!$C:$C,0),1)), ""), "")</f>
        <v/>
      </c>
      <c r="M104" t="str">
        <f>_xlfn.IFNA(IF(_xlfn.IFNA(INDEX('CX1'!$M:$M,MATCH(Table2[[#This Row],[Name]],'CX1'!$C:$C,0),1), "") = 0, "",  INDEX('CX1'!$M:$M,MATCH(Table2[[#This Row],[Name]],'CX1'!$C:$C,0),1)), "")</f>
        <v/>
      </c>
      <c r="N104" t="s">
        <v>767</v>
      </c>
      <c r="R104" t="s">
        <v>8</v>
      </c>
    </row>
    <row r="105" spans="1:18" hidden="1">
      <c r="A105" s="1">
        <v>103</v>
      </c>
      <c r="B105" t="s">
        <v>45</v>
      </c>
      <c r="C105" t="s">
        <v>48</v>
      </c>
      <c r="D105" t="s">
        <v>95</v>
      </c>
      <c r="E105" t="str">
        <f>MID(Table2[[#This Row],[DeviceId2]], 12, LEN(Table2[[#This Row],[DeviceId2]]))</f>
        <v>Pumps</v>
      </c>
      <c r="F105" t="str">
        <f>CONCATENATE("10.3.13.71/pe/", Table2[[#This Row],[Device Tag]], ".xml")</f>
        <v>10.3.13.71/pe/Pumps.xml</v>
      </c>
      <c r="H105" s="5" t="str">
        <f>_xlfn.IFNA(IF(_xlfn.IFNA(INDEX('CX1'!$H:$H,MATCH(Table2[[#This Row],[Name]],'CX1'!$C:$C,0),1), "") = 0, "",  INDEX('CX1'!$H:$H,MATCH(Table2[[#This Row],[Name]],'CX1'!$C:$C,0),1)), "")</f>
        <v/>
      </c>
      <c r="I105" s="5" t="e">
        <f>_xlfn.IFNA(IF(_xlfn.IFNA(INDEX('CX1'!$I:$I,MATCH(Table2[[#This Row],[DeviceId2]],'CX1'!$C:$C,0),1), "") = 0, "",  INDEX('CX1'!$I:$I,MATCH(Table2[[#This Row],[Name]],'CX1'!$C:$C,0),1)), "")</f>
        <v>#VALUE!</v>
      </c>
      <c r="J105" s="5" t="str">
        <f>_xlfn.IFNA(IF(_xlfn.IFNA(INDEX('CX1'!$J:$J,MATCH(Table2[[#This Row],[Name]],'CX1'!$C:$C,0),1), "") = 0, "",  INDEX('CX1'!$J:$J,MATCH(Table2[[#This Row],[Name]],'CX1'!$C:$C,0),1)), "")</f>
        <v/>
      </c>
      <c r="K105" t="str">
        <f>IFERROR(_xlfn.IFNA(IF(_xlfn.IFNA(INDEX('CX1'!$K:$K,MATCH(Table2[[#This Row],[Name]],'CX1'!$C:$C,0),1), "") = 0, "",  INDEX('CX1'!$K:$K,MATCH(Table2[[#This Row],[Name]],'CX1'!$C:$C,0),1)), ""), "")</f>
        <v/>
      </c>
      <c r="M105" t="str">
        <f>_xlfn.IFNA(IF(_xlfn.IFNA(INDEX('CX1'!$M:$M,MATCH(Table2[[#This Row],[Name]],'CX1'!$C:$C,0),1), "") = 0, "",  INDEX('CX1'!$M:$M,MATCH(Table2[[#This Row],[Name]],'CX1'!$C:$C,0),1)), "")</f>
        <v/>
      </c>
      <c r="N105" t="s">
        <v>767</v>
      </c>
      <c r="R105" t="s">
        <v>8</v>
      </c>
    </row>
    <row r="106" spans="1:18" hidden="1">
      <c r="A106" s="1">
        <v>104</v>
      </c>
      <c r="B106" t="s">
        <v>45</v>
      </c>
      <c r="C106" t="s">
        <v>49</v>
      </c>
      <c r="D106" t="s">
        <v>95</v>
      </c>
      <c r="E106" t="str">
        <f>MID(Table2[[#This Row],[DeviceId2]], 12, LEN(Table2[[#This Row],[DeviceId2]]))</f>
        <v>Pumps</v>
      </c>
      <c r="F106" t="str">
        <f>CONCATENATE("10.3.13.71/pe/", Table2[[#This Row],[Device Tag]], ".xml")</f>
        <v>10.3.13.71/pe/Pumps.xml</v>
      </c>
      <c r="H106" s="5" t="str">
        <f>_xlfn.IFNA(IF(_xlfn.IFNA(INDEX('CX1'!$H:$H,MATCH(Table2[[#This Row],[Name]],'CX1'!$C:$C,0),1), "") = 0, "",  INDEX('CX1'!$H:$H,MATCH(Table2[[#This Row],[Name]],'CX1'!$C:$C,0),1)), "")</f>
        <v/>
      </c>
      <c r="I106" s="5" t="e">
        <f>_xlfn.IFNA(IF(_xlfn.IFNA(INDEX('CX1'!$I:$I,MATCH(Table2[[#This Row],[DeviceId2]],'CX1'!$C:$C,0),1), "") = 0, "",  INDEX('CX1'!$I:$I,MATCH(Table2[[#This Row],[Name]],'CX1'!$C:$C,0),1)), "")</f>
        <v>#VALUE!</v>
      </c>
      <c r="J106" s="5" t="str">
        <f>_xlfn.IFNA(IF(_xlfn.IFNA(INDEX('CX1'!$J:$J,MATCH(Table2[[#This Row],[Name]],'CX1'!$C:$C,0),1), "") = 0, "",  INDEX('CX1'!$J:$J,MATCH(Table2[[#This Row],[Name]],'CX1'!$C:$C,0),1)), "")</f>
        <v/>
      </c>
      <c r="K106" t="str">
        <f>IFERROR(_xlfn.IFNA(IF(_xlfn.IFNA(INDEX('CX1'!$K:$K,MATCH(Table2[[#This Row],[Name]],'CX1'!$C:$C,0),1), "") = 0, "",  INDEX('CX1'!$K:$K,MATCH(Table2[[#This Row],[Name]],'CX1'!$C:$C,0),1)), ""), "")</f>
        <v/>
      </c>
      <c r="M106" t="str">
        <f>_xlfn.IFNA(IF(_xlfn.IFNA(INDEX('CX1'!$M:$M,MATCH(Table2[[#This Row],[Name]],'CX1'!$C:$C,0),1), "") = 0, "",  INDEX('CX1'!$M:$M,MATCH(Table2[[#This Row],[Name]],'CX1'!$C:$C,0),1)), "")</f>
        <v/>
      </c>
      <c r="N106" t="s">
        <v>767</v>
      </c>
      <c r="R106" t="s">
        <v>8</v>
      </c>
    </row>
    <row r="107" spans="1:18" hidden="1">
      <c r="A107" s="1">
        <v>105</v>
      </c>
      <c r="B107" t="s">
        <v>45</v>
      </c>
      <c r="C107" t="s">
        <v>50</v>
      </c>
      <c r="D107" t="s">
        <v>95</v>
      </c>
      <c r="E107" t="str">
        <f>MID(Table2[[#This Row],[DeviceId2]], 12, LEN(Table2[[#This Row],[DeviceId2]]))</f>
        <v>Pumps</v>
      </c>
      <c r="F107" t="str">
        <f>CONCATENATE("10.3.13.71/pe/", Table2[[#This Row],[Device Tag]], ".xml")</f>
        <v>10.3.13.71/pe/Pumps.xml</v>
      </c>
      <c r="H107" s="5" t="str">
        <f>_xlfn.IFNA(IF(_xlfn.IFNA(INDEX('CX1'!$H:$H,MATCH(Table2[[#This Row],[Name]],'CX1'!$C:$C,0),1), "") = 0, "",  INDEX('CX1'!$H:$H,MATCH(Table2[[#This Row],[Name]],'CX1'!$C:$C,0),1)), "")</f>
        <v/>
      </c>
      <c r="I107" s="5" t="e">
        <f>_xlfn.IFNA(IF(_xlfn.IFNA(INDEX('CX1'!$I:$I,MATCH(Table2[[#This Row],[DeviceId2]],'CX1'!$C:$C,0),1), "") = 0, "",  INDEX('CX1'!$I:$I,MATCH(Table2[[#This Row],[Name]],'CX1'!$C:$C,0),1)), "")</f>
        <v>#VALUE!</v>
      </c>
      <c r="J107" s="5" t="str">
        <f>_xlfn.IFNA(IF(_xlfn.IFNA(INDEX('CX1'!$J:$J,MATCH(Table2[[#This Row],[Name]],'CX1'!$C:$C,0),1), "") = 0, "",  INDEX('CX1'!$J:$J,MATCH(Table2[[#This Row],[Name]],'CX1'!$C:$C,0),1)), "")</f>
        <v/>
      </c>
      <c r="K107" t="str">
        <f>IFERROR(_xlfn.IFNA(IF(_xlfn.IFNA(INDEX('CX1'!$K:$K,MATCH(Table2[[#This Row],[Name]],'CX1'!$C:$C,0),1), "") = 0, "",  INDEX('CX1'!$K:$K,MATCH(Table2[[#This Row],[Name]],'CX1'!$C:$C,0),1)), ""), "")</f>
        <v/>
      </c>
      <c r="M107" t="str">
        <f>_xlfn.IFNA(IF(_xlfn.IFNA(INDEX('CX1'!$M:$M,MATCH(Table2[[#This Row],[Name]],'CX1'!$C:$C,0),1), "") = 0, "",  INDEX('CX1'!$M:$M,MATCH(Table2[[#This Row],[Name]],'CX1'!$C:$C,0),1)), "")</f>
        <v/>
      </c>
      <c r="N107" t="s">
        <v>767</v>
      </c>
      <c r="R107" t="s">
        <v>8</v>
      </c>
    </row>
    <row r="108" spans="1:18" hidden="1">
      <c r="A108" s="1">
        <v>106</v>
      </c>
      <c r="B108" t="s">
        <v>45</v>
      </c>
      <c r="C108" t="s">
        <v>52</v>
      </c>
      <c r="D108" t="s">
        <v>95</v>
      </c>
      <c r="E108" t="str">
        <f>MID(Table2[[#This Row],[DeviceId2]], 12, LEN(Table2[[#This Row],[DeviceId2]]))</f>
        <v>Pumps</v>
      </c>
      <c r="F108" t="str">
        <f>CONCATENATE("10.3.13.71/pe/", Table2[[#This Row],[Device Tag]], ".xml")</f>
        <v>10.3.13.71/pe/Pumps.xml</v>
      </c>
      <c r="H108" s="5" t="str">
        <f>_xlfn.IFNA(IF(_xlfn.IFNA(INDEX('CX1'!$H:$H,MATCH(Table2[[#This Row],[Name]],'CX1'!$C:$C,0),1), "") = 0, "",  INDEX('CX1'!$H:$H,MATCH(Table2[[#This Row],[Name]],'CX1'!$C:$C,0),1)), "")</f>
        <v/>
      </c>
      <c r="I108" s="5" t="e">
        <f>_xlfn.IFNA(IF(_xlfn.IFNA(INDEX('CX1'!$I:$I,MATCH(Table2[[#This Row],[DeviceId2]],'CX1'!$C:$C,0),1), "") = 0, "",  INDEX('CX1'!$I:$I,MATCH(Table2[[#This Row],[Name]],'CX1'!$C:$C,0),1)), "")</f>
        <v>#VALUE!</v>
      </c>
      <c r="J108" s="5" t="str">
        <f>_xlfn.IFNA(IF(_xlfn.IFNA(INDEX('CX1'!$J:$J,MATCH(Table2[[#This Row],[Name]],'CX1'!$C:$C,0),1), "") = 0, "",  INDEX('CX1'!$J:$J,MATCH(Table2[[#This Row],[Name]],'CX1'!$C:$C,0),1)), "")</f>
        <v/>
      </c>
      <c r="K108" t="str">
        <f>IFERROR(_xlfn.IFNA(IF(_xlfn.IFNA(INDEX('CX1'!$K:$K,MATCH(Table2[[#This Row],[Name]],'CX1'!$C:$C,0),1), "") = 0, "",  INDEX('CX1'!$K:$K,MATCH(Table2[[#This Row],[Name]],'CX1'!$C:$C,0),1)), ""), "")</f>
        <v/>
      </c>
      <c r="M108" t="str">
        <f>_xlfn.IFNA(IF(_xlfn.IFNA(INDEX('CX1'!$M:$M,MATCH(Table2[[#This Row],[Name]],'CX1'!$C:$C,0),1), "") = 0, "",  INDEX('CX1'!$M:$M,MATCH(Table2[[#This Row],[Name]],'CX1'!$C:$C,0),1)), "")</f>
        <v/>
      </c>
      <c r="N108" t="s">
        <v>767</v>
      </c>
      <c r="R108" t="s">
        <v>8</v>
      </c>
    </row>
    <row r="109" spans="1:18" hidden="1">
      <c r="A109" s="1">
        <v>107</v>
      </c>
      <c r="B109" t="s">
        <v>45</v>
      </c>
      <c r="C109" t="s">
        <v>53</v>
      </c>
      <c r="D109" t="s">
        <v>95</v>
      </c>
      <c r="E109" t="str">
        <f>MID(Table2[[#This Row],[DeviceId2]], 12, LEN(Table2[[#This Row],[DeviceId2]]))</f>
        <v>Pumps</v>
      </c>
      <c r="F109" t="str">
        <f>CONCATENATE("10.3.13.71/pe/", Table2[[#This Row],[Device Tag]], ".xml")</f>
        <v>10.3.13.71/pe/Pumps.xml</v>
      </c>
      <c r="H109" s="5" t="str">
        <f>_xlfn.IFNA(IF(_xlfn.IFNA(INDEX('CX1'!$H:$H,MATCH(Table2[[#This Row],[Name]],'CX1'!$C:$C,0),1), "") = 0, "",  INDEX('CX1'!$H:$H,MATCH(Table2[[#This Row],[Name]],'CX1'!$C:$C,0),1)), "")</f>
        <v/>
      </c>
      <c r="I109" s="5" t="e">
        <f>_xlfn.IFNA(IF(_xlfn.IFNA(INDEX('CX1'!$I:$I,MATCH(Table2[[#This Row],[DeviceId2]],'CX1'!$C:$C,0),1), "") = 0, "",  INDEX('CX1'!$I:$I,MATCH(Table2[[#This Row],[Name]],'CX1'!$C:$C,0),1)), "")</f>
        <v>#VALUE!</v>
      </c>
      <c r="J109" s="5" t="str">
        <f>_xlfn.IFNA(IF(_xlfn.IFNA(INDEX('CX1'!$J:$J,MATCH(Table2[[#This Row],[Name]],'CX1'!$C:$C,0),1), "") = 0, "",  INDEX('CX1'!$J:$J,MATCH(Table2[[#This Row],[Name]],'CX1'!$C:$C,0),1)), "")</f>
        <v/>
      </c>
      <c r="K109" t="str">
        <f>IFERROR(_xlfn.IFNA(IF(_xlfn.IFNA(INDEX('CX1'!$K:$K,MATCH(Table2[[#This Row],[Name]],'CX1'!$C:$C,0),1), "") = 0, "",  INDEX('CX1'!$K:$K,MATCH(Table2[[#This Row],[Name]],'CX1'!$C:$C,0),1)), ""), "")</f>
        <v/>
      </c>
      <c r="M109" t="str">
        <f>_xlfn.IFNA(IF(_xlfn.IFNA(INDEX('CX1'!$M:$M,MATCH(Table2[[#This Row],[Name]],'CX1'!$C:$C,0),1), "") = 0, "",  INDEX('CX1'!$M:$M,MATCH(Table2[[#This Row],[Name]],'CX1'!$C:$C,0),1)), "")</f>
        <v/>
      </c>
      <c r="N109" t="s">
        <v>767</v>
      </c>
      <c r="R109" t="s">
        <v>8</v>
      </c>
    </row>
    <row r="110" spans="1:18" hidden="1">
      <c r="A110" s="1">
        <v>108</v>
      </c>
      <c r="B110" t="s">
        <v>45</v>
      </c>
      <c r="C110" t="s">
        <v>54</v>
      </c>
      <c r="D110" t="s">
        <v>95</v>
      </c>
      <c r="E110" t="str">
        <f>MID(Table2[[#This Row],[DeviceId2]], 12, LEN(Table2[[#This Row],[DeviceId2]]))</f>
        <v>Pumps</v>
      </c>
      <c r="F110" t="str">
        <f>CONCATENATE("10.3.13.71/pe/", Table2[[#This Row],[Device Tag]], ".xml")</f>
        <v>10.3.13.71/pe/Pumps.xml</v>
      </c>
      <c r="H110" s="5" t="str">
        <f>_xlfn.IFNA(IF(_xlfn.IFNA(INDEX('CX1'!$H:$H,MATCH(Table2[[#This Row],[Name]],'CX1'!$C:$C,0),1), "") = 0, "",  INDEX('CX1'!$H:$H,MATCH(Table2[[#This Row],[Name]],'CX1'!$C:$C,0),1)), "")</f>
        <v/>
      </c>
      <c r="I110" s="5" t="e">
        <f>_xlfn.IFNA(IF(_xlfn.IFNA(INDEX('CX1'!$I:$I,MATCH(Table2[[#This Row],[DeviceId2]],'CX1'!$C:$C,0),1), "") = 0, "",  INDEX('CX1'!$I:$I,MATCH(Table2[[#This Row],[Name]],'CX1'!$C:$C,0),1)), "")</f>
        <v>#VALUE!</v>
      </c>
      <c r="J110" s="5" t="str">
        <f>_xlfn.IFNA(IF(_xlfn.IFNA(INDEX('CX1'!$J:$J,MATCH(Table2[[#This Row],[Name]],'CX1'!$C:$C,0),1), "") = 0, "",  INDEX('CX1'!$J:$J,MATCH(Table2[[#This Row],[Name]],'CX1'!$C:$C,0),1)), "")</f>
        <v/>
      </c>
      <c r="K110" t="str">
        <f>IFERROR(_xlfn.IFNA(IF(_xlfn.IFNA(INDEX('CX1'!$K:$K,MATCH(Table2[[#This Row],[Name]],'CX1'!$C:$C,0),1), "") = 0, "",  INDEX('CX1'!$K:$K,MATCH(Table2[[#This Row],[Name]],'CX1'!$C:$C,0),1)), ""), "")</f>
        <v/>
      </c>
      <c r="M110" t="str">
        <f>_xlfn.IFNA(IF(_xlfn.IFNA(INDEX('CX1'!$M:$M,MATCH(Table2[[#This Row],[Name]],'CX1'!$C:$C,0),1), "") = 0, "",  INDEX('CX1'!$M:$M,MATCH(Table2[[#This Row],[Name]],'CX1'!$C:$C,0),1)), "")</f>
        <v/>
      </c>
      <c r="N110" t="s">
        <v>767</v>
      </c>
      <c r="R110" t="s">
        <v>8</v>
      </c>
    </row>
    <row r="111" spans="1:18" hidden="1">
      <c r="A111" s="1">
        <v>109</v>
      </c>
      <c r="B111" t="s">
        <v>45</v>
      </c>
      <c r="C111" t="s">
        <v>55</v>
      </c>
      <c r="D111" t="s">
        <v>95</v>
      </c>
      <c r="E111" t="str">
        <f>MID(Table2[[#This Row],[DeviceId2]], 12, LEN(Table2[[#This Row],[DeviceId2]]))</f>
        <v>Pumps</v>
      </c>
      <c r="F111" t="str">
        <f>CONCATENATE("10.3.13.71/pe/", Table2[[#This Row],[Device Tag]], ".xml")</f>
        <v>10.3.13.71/pe/Pumps.xml</v>
      </c>
      <c r="H111" s="5" t="str">
        <f>_xlfn.IFNA(IF(_xlfn.IFNA(INDEX('CX1'!$H:$H,MATCH(Table2[[#This Row],[Name]],'CX1'!$C:$C,0),1), "") = 0, "",  INDEX('CX1'!$H:$H,MATCH(Table2[[#This Row],[Name]],'CX1'!$C:$C,0),1)), "")</f>
        <v/>
      </c>
      <c r="I111" s="5" t="e">
        <f>_xlfn.IFNA(IF(_xlfn.IFNA(INDEX('CX1'!$I:$I,MATCH(Table2[[#This Row],[DeviceId2]],'CX1'!$C:$C,0),1), "") = 0, "",  INDEX('CX1'!$I:$I,MATCH(Table2[[#This Row],[Name]],'CX1'!$C:$C,0),1)), "")</f>
        <v>#VALUE!</v>
      </c>
      <c r="J111" s="5" t="str">
        <f>_xlfn.IFNA(IF(_xlfn.IFNA(INDEX('CX1'!$J:$J,MATCH(Table2[[#This Row],[Name]],'CX1'!$C:$C,0),1), "") = 0, "",  INDEX('CX1'!$J:$J,MATCH(Table2[[#This Row],[Name]],'CX1'!$C:$C,0),1)), "")</f>
        <v/>
      </c>
      <c r="K111" t="str">
        <f>IFERROR(_xlfn.IFNA(IF(_xlfn.IFNA(INDEX('CX1'!$K:$K,MATCH(Table2[[#This Row],[Name]],'CX1'!$C:$C,0),1), "") = 0, "",  INDEX('CX1'!$K:$K,MATCH(Table2[[#This Row],[Name]],'CX1'!$C:$C,0),1)), ""), "")</f>
        <v/>
      </c>
      <c r="M111" t="str">
        <f>_xlfn.IFNA(IF(_xlfn.IFNA(INDEX('CX1'!$M:$M,MATCH(Table2[[#This Row],[Name]],'CX1'!$C:$C,0),1), "") = 0, "",  INDEX('CX1'!$M:$M,MATCH(Table2[[#This Row],[Name]],'CX1'!$C:$C,0),1)), "")</f>
        <v/>
      </c>
      <c r="N111" t="s">
        <v>767</v>
      </c>
      <c r="R111" t="s">
        <v>8</v>
      </c>
    </row>
    <row r="112" spans="1:18" hidden="1">
      <c r="A112" s="1">
        <v>110</v>
      </c>
      <c r="B112" t="s">
        <v>45</v>
      </c>
      <c r="C112" t="s">
        <v>56</v>
      </c>
      <c r="D112" t="s">
        <v>95</v>
      </c>
      <c r="E112" t="str">
        <f>MID(Table2[[#This Row],[DeviceId2]], 12, LEN(Table2[[#This Row],[DeviceId2]]))</f>
        <v>Pumps</v>
      </c>
      <c r="F112" t="str">
        <f>CONCATENATE("10.3.13.71/pe/", Table2[[#This Row],[Device Tag]], ".xml")</f>
        <v>10.3.13.71/pe/Pumps.xml</v>
      </c>
      <c r="H112" s="5" t="str">
        <f>_xlfn.IFNA(IF(_xlfn.IFNA(INDEX('CX1'!$H:$H,MATCH(Table2[[#This Row],[Name]],'CX1'!$C:$C,0),1), "") = 0, "",  INDEX('CX1'!$H:$H,MATCH(Table2[[#This Row],[Name]],'CX1'!$C:$C,0),1)), "")</f>
        <v/>
      </c>
      <c r="I112" s="5" t="e">
        <f>_xlfn.IFNA(IF(_xlfn.IFNA(INDEX('CX1'!$I:$I,MATCH(Table2[[#This Row],[DeviceId2]],'CX1'!$C:$C,0),1), "") = 0, "",  INDEX('CX1'!$I:$I,MATCH(Table2[[#This Row],[Name]],'CX1'!$C:$C,0),1)), "")</f>
        <v>#VALUE!</v>
      </c>
      <c r="J112" s="5" t="str">
        <f>_xlfn.IFNA(IF(_xlfn.IFNA(INDEX('CX1'!$J:$J,MATCH(Table2[[#This Row],[Name]],'CX1'!$C:$C,0),1), "") = 0, "",  INDEX('CX1'!$J:$J,MATCH(Table2[[#This Row],[Name]],'CX1'!$C:$C,0),1)), "")</f>
        <v/>
      </c>
      <c r="K112" t="str">
        <f>IFERROR(_xlfn.IFNA(IF(_xlfn.IFNA(INDEX('CX1'!$K:$K,MATCH(Table2[[#This Row],[Name]],'CX1'!$C:$C,0),1), "") = 0, "",  INDEX('CX1'!$K:$K,MATCH(Table2[[#This Row],[Name]],'CX1'!$C:$C,0),1)), ""), "")</f>
        <v/>
      </c>
      <c r="M112" t="str">
        <f>_xlfn.IFNA(IF(_xlfn.IFNA(INDEX('CX1'!$M:$M,MATCH(Table2[[#This Row],[Name]],'CX1'!$C:$C,0),1), "") = 0, "",  INDEX('CX1'!$M:$M,MATCH(Table2[[#This Row],[Name]],'CX1'!$C:$C,0),1)), "")</f>
        <v/>
      </c>
      <c r="N112" t="s">
        <v>767</v>
      </c>
      <c r="R112" t="s">
        <v>8</v>
      </c>
    </row>
    <row r="113" spans="1:19" hidden="1">
      <c r="A113" s="1">
        <v>111</v>
      </c>
      <c r="B113" t="s">
        <v>45</v>
      </c>
      <c r="C113" t="s">
        <v>57</v>
      </c>
      <c r="D113" t="s">
        <v>95</v>
      </c>
      <c r="E113" t="str">
        <f>MID(Table2[[#This Row],[DeviceId2]], 12, LEN(Table2[[#This Row],[DeviceId2]]))</f>
        <v>Pumps</v>
      </c>
      <c r="F113" t="str">
        <f>CONCATENATE("10.3.13.71/pe/", Table2[[#This Row],[Device Tag]], ".xml")</f>
        <v>10.3.13.71/pe/Pumps.xml</v>
      </c>
      <c r="H113" s="5" t="str">
        <f>_xlfn.IFNA(IF(_xlfn.IFNA(INDEX('CX1'!$H:$H,MATCH(Table2[[#This Row],[Name]],'CX1'!$C:$C,0),1), "") = 0, "",  INDEX('CX1'!$H:$H,MATCH(Table2[[#This Row],[Name]],'CX1'!$C:$C,0),1)), "")</f>
        <v/>
      </c>
      <c r="I113" s="5" t="e">
        <f>_xlfn.IFNA(IF(_xlfn.IFNA(INDEX('CX1'!$I:$I,MATCH(Table2[[#This Row],[DeviceId2]],'CX1'!$C:$C,0),1), "") = 0, "",  INDEX('CX1'!$I:$I,MATCH(Table2[[#This Row],[Name]],'CX1'!$C:$C,0),1)), "")</f>
        <v>#VALUE!</v>
      </c>
      <c r="J113" s="5" t="str">
        <f>_xlfn.IFNA(IF(_xlfn.IFNA(INDEX('CX1'!$J:$J,MATCH(Table2[[#This Row],[Name]],'CX1'!$C:$C,0),1), "") = 0, "",  INDEX('CX1'!$J:$J,MATCH(Table2[[#This Row],[Name]],'CX1'!$C:$C,0),1)), "")</f>
        <v/>
      </c>
      <c r="K113" t="str">
        <f>IFERROR(_xlfn.IFNA(IF(_xlfn.IFNA(INDEX('CX1'!$K:$K,MATCH(Table2[[#This Row],[Name]],'CX1'!$C:$C,0),1), "") = 0, "",  INDEX('CX1'!$K:$K,MATCH(Table2[[#This Row],[Name]],'CX1'!$C:$C,0),1)), ""), "")</f>
        <v/>
      </c>
      <c r="M113" t="str">
        <f>_xlfn.IFNA(IF(_xlfn.IFNA(INDEX('CX1'!$M:$M,MATCH(Table2[[#This Row],[Name]],'CX1'!$C:$C,0),1), "") = 0, "",  INDEX('CX1'!$M:$M,MATCH(Table2[[#This Row],[Name]],'CX1'!$C:$C,0),1)), "")</f>
        <v/>
      </c>
      <c r="N113" t="s">
        <v>767</v>
      </c>
      <c r="R113" t="s">
        <v>8</v>
      </c>
    </row>
    <row r="114" spans="1:19" hidden="1">
      <c r="A114" s="1">
        <v>112</v>
      </c>
      <c r="B114" t="s">
        <v>45</v>
      </c>
      <c r="C114" t="s">
        <v>58</v>
      </c>
      <c r="D114" t="s">
        <v>95</v>
      </c>
      <c r="E114" t="str">
        <f>MID(Table2[[#This Row],[DeviceId2]], 12, LEN(Table2[[#This Row],[DeviceId2]]))</f>
        <v>Pumps</v>
      </c>
      <c r="F114" t="str">
        <f>CONCATENATE("10.3.13.71/pe/", Table2[[#This Row],[Device Tag]], ".xml")</f>
        <v>10.3.13.71/pe/Pumps.xml</v>
      </c>
      <c r="H114" s="5" t="str">
        <f>_xlfn.IFNA(IF(_xlfn.IFNA(INDEX('CX1'!$H:$H,MATCH(Table2[[#This Row],[Name]],'CX1'!$C:$C,0),1), "") = 0, "",  INDEX('CX1'!$H:$H,MATCH(Table2[[#This Row],[Name]],'CX1'!$C:$C,0),1)), "")</f>
        <v/>
      </c>
      <c r="I114" s="5" t="e">
        <f>_xlfn.IFNA(IF(_xlfn.IFNA(INDEX('CX1'!$I:$I,MATCH(Table2[[#This Row],[DeviceId2]],'CX1'!$C:$C,0),1), "") = 0, "",  INDEX('CX1'!$I:$I,MATCH(Table2[[#This Row],[Name]],'CX1'!$C:$C,0),1)), "")</f>
        <v>#VALUE!</v>
      </c>
      <c r="J114" s="5" t="str">
        <f>_xlfn.IFNA(IF(_xlfn.IFNA(INDEX('CX1'!$J:$J,MATCH(Table2[[#This Row],[Name]],'CX1'!$C:$C,0),1), "") = 0, "",  INDEX('CX1'!$J:$J,MATCH(Table2[[#This Row],[Name]],'CX1'!$C:$C,0),1)), "")</f>
        <v/>
      </c>
      <c r="K114" t="str">
        <f>IFERROR(_xlfn.IFNA(IF(_xlfn.IFNA(INDEX('CX1'!$K:$K,MATCH(Table2[[#This Row],[Name]],'CX1'!$C:$C,0),1), "") = 0, "",  INDEX('CX1'!$K:$K,MATCH(Table2[[#This Row],[Name]],'CX1'!$C:$C,0),1)), ""), "")</f>
        <v/>
      </c>
      <c r="M114" t="str">
        <f>_xlfn.IFNA(IF(_xlfn.IFNA(INDEX('CX1'!$M:$M,MATCH(Table2[[#This Row],[Name]],'CX1'!$C:$C,0),1), "") = 0, "",  INDEX('CX1'!$M:$M,MATCH(Table2[[#This Row],[Name]],'CX1'!$C:$C,0),1)), "")</f>
        <v/>
      </c>
      <c r="N114" t="s">
        <v>767</v>
      </c>
      <c r="R114" t="s">
        <v>8</v>
      </c>
    </row>
    <row r="115" spans="1:19" hidden="1">
      <c r="A115" s="1">
        <v>113</v>
      </c>
      <c r="B115" t="s">
        <v>45</v>
      </c>
      <c r="C115" t="s">
        <v>59</v>
      </c>
      <c r="D115" t="s">
        <v>95</v>
      </c>
      <c r="E115" t="str">
        <f>MID(Table2[[#This Row],[DeviceId2]], 12, LEN(Table2[[#This Row],[DeviceId2]]))</f>
        <v>Pumps</v>
      </c>
      <c r="F115" t="str">
        <f>CONCATENATE("10.3.13.71/pe/", Table2[[#This Row],[Device Tag]], ".xml")</f>
        <v>10.3.13.71/pe/Pumps.xml</v>
      </c>
      <c r="H115" s="5" t="str">
        <f>_xlfn.IFNA(IF(_xlfn.IFNA(INDEX('CX1'!$H:$H,MATCH(Table2[[#This Row],[Name]],'CX1'!$C:$C,0),1), "") = 0, "",  INDEX('CX1'!$H:$H,MATCH(Table2[[#This Row],[Name]],'CX1'!$C:$C,0),1)), "")</f>
        <v/>
      </c>
      <c r="I115" s="5" t="e">
        <f>_xlfn.IFNA(IF(_xlfn.IFNA(INDEX('CX1'!$I:$I,MATCH(Table2[[#This Row],[DeviceId2]],'CX1'!$C:$C,0),1), "") = 0, "",  INDEX('CX1'!$I:$I,MATCH(Table2[[#This Row],[Name]],'CX1'!$C:$C,0),1)), "")</f>
        <v>#VALUE!</v>
      </c>
      <c r="J115" s="5" t="str">
        <f>_xlfn.IFNA(IF(_xlfn.IFNA(INDEX('CX1'!$J:$J,MATCH(Table2[[#This Row],[Name]],'CX1'!$C:$C,0),1), "") = 0, "",  INDEX('CX1'!$J:$J,MATCH(Table2[[#This Row],[Name]],'CX1'!$C:$C,0),1)), "")</f>
        <v/>
      </c>
      <c r="K115" t="str">
        <f>IFERROR(_xlfn.IFNA(IF(_xlfn.IFNA(INDEX('CX1'!$K:$K,MATCH(Table2[[#This Row],[Name]],'CX1'!$C:$C,0),1), "") = 0, "",  INDEX('CX1'!$K:$K,MATCH(Table2[[#This Row],[Name]],'CX1'!$C:$C,0),1)), ""), "")</f>
        <v/>
      </c>
      <c r="M115" t="str">
        <f>_xlfn.IFNA(IF(_xlfn.IFNA(INDEX('CX1'!$M:$M,MATCH(Table2[[#This Row],[Name]],'CX1'!$C:$C,0),1), "") = 0, "",  INDEX('CX1'!$M:$M,MATCH(Table2[[#This Row],[Name]],'CX1'!$C:$C,0),1)), "")</f>
        <v/>
      </c>
      <c r="N115" t="s">
        <v>767</v>
      </c>
      <c r="R115" t="s">
        <v>8</v>
      </c>
    </row>
    <row r="116" spans="1:19" hidden="1">
      <c r="A116" s="1">
        <v>114</v>
      </c>
      <c r="B116" t="s">
        <v>45</v>
      </c>
      <c r="C116" t="s">
        <v>60</v>
      </c>
      <c r="D116" t="s">
        <v>95</v>
      </c>
      <c r="E116" t="str">
        <f>MID(Table2[[#This Row],[DeviceId2]], 12, LEN(Table2[[#This Row],[DeviceId2]]))</f>
        <v>Pumps</v>
      </c>
      <c r="F116" t="str">
        <f>CONCATENATE("10.3.13.71/pe/", Table2[[#This Row],[Device Tag]], ".xml")</f>
        <v>10.3.13.71/pe/Pumps.xml</v>
      </c>
      <c r="H116" s="5" t="str">
        <f>_xlfn.IFNA(IF(_xlfn.IFNA(INDEX('CX1'!$H:$H,MATCH(Table2[[#This Row],[Name]],'CX1'!$C:$C,0),1), "") = 0, "",  INDEX('CX1'!$H:$H,MATCH(Table2[[#This Row],[Name]],'CX1'!$C:$C,0),1)), "")</f>
        <v/>
      </c>
      <c r="I116" s="5" t="e">
        <f>_xlfn.IFNA(IF(_xlfn.IFNA(INDEX('CX1'!$I:$I,MATCH(Table2[[#This Row],[DeviceId2]],'CX1'!$C:$C,0),1), "") = 0, "",  INDEX('CX1'!$I:$I,MATCH(Table2[[#This Row],[Name]],'CX1'!$C:$C,0),1)), "")</f>
        <v>#VALUE!</v>
      </c>
      <c r="J116" s="5" t="str">
        <f>_xlfn.IFNA(IF(_xlfn.IFNA(INDEX('CX1'!$J:$J,MATCH(Table2[[#This Row],[Name]],'CX1'!$C:$C,0),1), "") = 0, "",  INDEX('CX1'!$J:$J,MATCH(Table2[[#This Row],[Name]],'CX1'!$C:$C,0),1)), "")</f>
        <v/>
      </c>
      <c r="K116" t="str">
        <f>IFERROR(_xlfn.IFNA(IF(_xlfn.IFNA(INDEX('CX1'!$K:$K,MATCH(Table2[[#This Row],[Name]],'CX1'!$C:$C,0),1), "") = 0, "",  INDEX('CX1'!$K:$K,MATCH(Table2[[#This Row],[Name]],'CX1'!$C:$C,0),1)), ""), "")</f>
        <v/>
      </c>
      <c r="M116" t="str">
        <f>_xlfn.IFNA(IF(_xlfn.IFNA(INDEX('CX1'!$M:$M,MATCH(Table2[[#This Row],[Name]],'CX1'!$C:$C,0),1), "") = 0, "",  INDEX('CX1'!$M:$M,MATCH(Table2[[#This Row],[Name]],'CX1'!$C:$C,0),1)), "")</f>
        <v/>
      </c>
      <c r="N116" t="s">
        <v>767</v>
      </c>
      <c r="R116" t="s">
        <v>8</v>
      </c>
    </row>
    <row r="117" spans="1:19" hidden="1">
      <c r="A117" s="1">
        <v>115</v>
      </c>
      <c r="B117" t="s">
        <v>45</v>
      </c>
      <c r="C117" t="s">
        <v>120</v>
      </c>
      <c r="D117" t="s">
        <v>95</v>
      </c>
      <c r="E117" t="str">
        <f>MID(Table2[[#This Row],[DeviceId2]], 12, LEN(Table2[[#This Row],[DeviceId2]]))</f>
        <v>Pumps</v>
      </c>
      <c r="F117" t="str">
        <f>CONCATENATE("10.3.13.71/pe/", Table2[[#This Row],[Device Tag]], ".xml")</f>
        <v>10.3.13.71/pe/Pumps.xml</v>
      </c>
      <c r="H117" s="5" t="str">
        <f>_xlfn.IFNA(IF(_xlfn.IFNA(INDEX('CX1'!$H:$H,MATCH(Table2[[#This Row],[Name]],'CX1'!$C:$C,0),1), "") = 0, "",  INDEX('CX1'!$H:$H,MATCH(Table2[[#This Row],[Name]],'CX1'!$C:$C,0),1)), "")</f>
        <v/>
      </c>
      <c r="I117" s="5" t="e">
        <f>_xlfn.IFNA(IF(_xlfn.IFNA(INDEX('CX1'!$I:$I,MATCH(Table2[[#This Row],[DeviceId2]],'CX1'!$C:$C,0),1), "") = 0, "",  INDEX('CX1'!$I:$I,MATCH(Table2[[#This Row],[Name]],'CX1'!$C:$C,0),1)), "")</f>
        <v>#VALUE!</v>
      </c>
      <c r="J117" s="5" t="str">
        <f>_xlfn.IFNA(IF(_xlfn.IFNA(INDEX('CX1'!$J:$J,MATCH(Table2[[#This Row],[Name]],'CX1'!$C:$C,0),1), "") = 0, "",  INDEX('CX1'!$J:$J,MATCH(Table2[[#This Row],[Name]],'CX1'!$C:$C,0),1)), "")</f>
        <v/>
      </c>
      <c r="K117" t="str">
        <f>IFERROR(_xlfn.IFNA(IF(_xlfn.IFNA(INDEX('CX1'!$K:$K,MATCH(Table2[[#This Row],[Name]],'CX1'!$C:$C,0),1), "") = 0, "",  INDEX('CX1'!$K:$K,MATCH(Table2[[#This Row],[Name]],'CX1'!$C:$C,0),1)), ""), "")</f>
        <v/>
      </c>
      <c r="M117" t="str">
        <f>_xlfn.IFNA(IF(_xlfn.IFNA(INDEX('CX1'!$M:$M,MATCH(Table2[[#This Row],[Name]],'CX1'!$C:$C,0),1), "") = 0, "",  INDEX('CX1'!$M:$M,MATCH(Table2[[#This Row],[Name]],'CX1'!$C:$C,0),1)), "")</f>
        <v/>
      </c>
      <c r="N117" t="s">
        <v>767</v>
      </c>
      <c r="R117" t="s">
        <v>8</v>
      </c>
    </row>
    <row r="118" spans="1:19" hidden="1">
      <c r="A118" s="1">
        <v>116</v>
      </c>
      <c r="B118" t="s">
        <v>45</v>
      </c>
      <c r="C118" t="s">
        <v>61</v>
      </c>
      <c r="D118" t="s">
        <v>95</v>
      </c>
      <c r="E118" t="str">
        <f>MID(Table2[[#This Row],[DeviceId2]], 12, LEN(Table2[[#This Row],[DeviceId2]]))</f>
        <v>Pumps</v>
      </c>
      <c r="F118" t="str">
        <f>CONCATENATE("10.3.13.71/pe/", Table2[[#This Row],[Device Tag]], ".xml")</f>
        <v>10.3.13.71/pe/Pumps.xml</v>
      </c>
      <c r="H118" s="5" t="str">
        <f>_xlfn.IFNA(IF(_xlfn.IFNA(INDEX('CX1'!$H:$H,MATCH(Table2[[#This Row],[Name]],'CX1'!$C:$C,0),1), "") = 0, "",  INDEX('CX1'!$H:$H,MATCH(Table2[[#This Row],[Name]],'CX1'!$C:$C,0),1)), "")</f>
        <v/>
      </c>
      <c r="I118" s="5" t="e">
        <f>_xlfn.IFNA(IF(_xlfn.IFNA(INDEX('CX1'!$I:$I,MATCH(Table2[[#This Row],[DeviceId2]],'CX1'!$C:$C,0),1), "") = 0, "",  INDEX('CX1'!$I:$I,MATCH(Table2[[#This Row],[Name]],'CX1'!$C:$C,0),1)), "")</f>
        <v>#VALUE!</v>
      </c>
      <c r="J118" s="5" t="str">
        <f>_xlfn.IFNA(IF(_xlfn.IFNA(INDEX('CX1'!$J:$J,MATCH(Table2[[#This Row],[Name]],'CX1'!$C:$C,0),1), "") = 0, "",  INDEX('CX1'!$J:$J,MATCH(Table2[[#This Row],[Name]],'CX1'!$C:$C,0),1)), "")</f>
        <v/>
      </c>
      <c r="K118" t="str">
        <f>IFERROR(_xlfn.IFNA(IF(_xlfn.IFNA(INDEX('CX1'!$K:$K,MATCH(Table2[[#This Row],[Name]],'CX1'!$C:$C,0),1), "") = 0, "",  INDEX('CX1'!$K:$K,MATCH(Table2[[#This Row],[Name]],'CX1'!$C:$C,0),1)), ""), "")</f>
        <v/>
      </c>
      <c r="M118" t="str">
        <f>_xlfn.IFNA(IF(_xlfn.IFNA(INDEX('CX1'!$M:$M,MATCH(Table2[[#This Row],[Name]],'CX1'!$C:$C,0),1), "") = 0, "",  INDEX('CX1'!$M:$M,MATCH(Table2[[#This Row],[Name]],'CX1'!$C:$C,0),1)), "")</f>
        <v/>
      </c>
      <c r="N118" t="s">
        <v>767</v>
      </c>
      <c r="R118" t="s">
        <v>8</v>
      </c>
    </row>
    <row r="119" spans="1:19" hidden="1">
      <c r="A119" s="1">
        <v>117</v>
      </c>
      <c r="B119" t="s">
        <v>45</v>
      </c>
      <c r="C119" t="s">
        <v>62</v>
      </c>
      <c r="D119" t="s">
        <v>95</v>
      </c>
      <c r="E119" t="str">
        <f>MID(Table2[[#This Row],[DeviceId2]], 12, LEN(Table2[[#This Row],[DeviceId2]]))</f>
        <v>Pumps</v>
      </c>
      <c r="F119" t="str">
        <f>CONCATENATE("10.3.13.71/pe/", Table2[[#This Row],[Device Tag]], ".xml")</f>
        <v>10.3.13.71/pe/Pumps.xml</v>
      </c>
      <c r="H119" s="5" t="str">
        <f>_xlfn.IFNA(IF(_xlfn.IFNA(INDEX('CX1'!$H:$H,MATCH(Table2[[#This Row],[Name]],'CX1'!$C:$C,0),1), "") = 0, "",  INDEX('CX1'!$H:$H,MATCH(Table2[[#This Row],[Name]],'CX1'!$C:$C,0),1)), "")</f>
        <v/>
      </c>
      <c r="I119" s="5" t="e">
        <f>_xlfn.IFNA(IF(_xlfn.IFNA(INDEX('CX1'!$I:$I,MATCH(Table2[[#This Row],[DeviceId2]],'CX1'!$C:$C,0),1), "") = 0, "",  INDEX('CX1'!$I:$I,MATCH(Table2[[#This Row],[Name]],'CX1'!$C:$C,0),1)), "")</f>
        <v>#VALUE!</v>
      </c>
      <c r="J119" s="5" t="str">
        <f>_xlfn.IFNA(IF(_xlfn.IFNA(INDEX('CX1'!$J:$J,MATCH(Table2[[#This Row],[Name]],'CX1'!$C:$C,0),1), "") = 0, "",  INDEX('CX1'!$J:$J,MATCH(Table2[[#This Row],[Name]],'CX1'!$C:$C,0),1)), "")</f>
        <v/>
      </c>
      <c r="K119" t="str">
        <f>IFERROR(_xlfn.IFNA(IF(_xlfn.IFNA(INDEX('CX1'!$K:$K,MATCH(Table2[[#This Row],[Name]],'CX1'!$C:$C,0),1), "") = 0, "",  INDEX('CX1'!$K:$K,MATCH(Table2[[#This Row],[Name]],'CX1'!$C:$C,0),1)), ""), "")</f>
        <v/>
      </c>
      <c r="M119" t="str">
        <f>_xlfn.IFNA(IF(_xlfn.IFNA(INDEX('CX1'!$M:$M,MATCH(Table2[[#This Row],[Name]],'CX1'!$C:$C,0),1), "") = 0, "",  INDEX('CX1'!$M:$M,MATCH(Table2[[#This Row],[Name]],'CX1'!$C:$C,0),1)), "")</f>
        <v/>
      </c>
      <c r="N119" t="s">
        <v>767</v>
      </c>
      <c r="R119" t="s">
        <v>8</v>
      </c>
    </row>
    <row r="120" spans="1:19" hidden="1">
      <c r="A120" s="1">
        <v>118</v>
      </c>
      <c r="B120" t="s">
        <v>45</v>
      </c>
      <c r="C120" t="s">
        <v>63</v>
      </c>
      <c r="D120" t="s">
        <v>95</v>
      </c>
      <c r="E120" t="str">
        <f>MID(Table2[[#This Row],[DeviceId2]], 12, LEN(Table2[[#This Row],[DeviceId2]]))</f>
        <v>Pumps</v>
      </c>
      <c r="F120" t="str">
        <f>CONCATENATE("10.3.13.71/pe/", Table2[[#This Row],[Device Tag]], ".xml")</f>
        <v>10.3.13.71/pe/Pumps.xml</v>
      </c>
      <c r="H120" s="5" t="str">
        <f>_xlfn.IFNA(IF(_xlfn.IFNA(INDEX('CX1'!$H:$H,MATCH(Table2[[#This Row],[Name]],'CX1'!$C:$C,0),1), "") = 0, "",  INDEX('CX1'!$H:$H,MATCH(Table2[[#This Row],[Name]],'CX1'!$C:$C,0),1)), "")</f>
        <v/>
      </c>
      <c r="I120" s="5">
        <f>_xlfn.IFNA(IF(_xlfn.IFNA(INDEX('CX1'!$I:$I,MATCH(Table2[[#This Row],[DeviceId2]],'CX1'!$C:$C,0),1), "") = 0, "",  INDEX('CX1'!$I:$I,MATCH(Table2[[#This Row],[Name]],'CX1'!$C:$C,0),1)), "")</f>
        <v>1</v>
      </c>
      <c r="J120" s="5" t="str">
        <f>_xlfn.IFNA(IF(_xlfn.IFNA(INDEX('CX1'!$J:$J,MATCH(Table2[[#This Row],[Name]],'CX1'!$C:$C,0),1), "") = 0, "",  INDEX('CX1'!$J:$J,MATCH(Table2[[#This Row],[Name]],'CX1'!$C:$C,0),1)), "")</f>
        <v/>
      </c>
      <c r="K120" t="str">
        <f>IFERROR(_xlfn.IFNA(IF(_xlfn.IFNA(INDEX('CX1'!$K:$K,MATCH(Table2[[#This Row],[Name]],'CX1'!$C:$C,0),1), "") = 0, "",  INDEX('CX1'!$K:$K,MATCH(Table2[[#This Row],[Name]],'CX1'!$C:$C,0),1)), ""), "")</f>
        <v/>
      </c>
      <c r="N120" t="s">
        <v>767</v>
      </c>
      <c r="R120" t="s">
        <v>8</v>
      </c>
      <c r="S120" t="b">
        <v>0</v>
      </c>
    </row>
    <row r="121" spans="1:19" hidden="1">
      <c r="A121" s="1">
        <v>119</v>
      </c>
      <c r="B121" t="s">
        <v>45</v>
      </c>
      <c r="C121" t="s">
        <v>65</v>
      </c>
      <c r="D121" t="s">
        <v>95</v>
      </c>
      <c r="E121" t="str">
        <f>MID(Table2[[#This Row],[DeviceId2]], 12, LEN(Table2[[#This Row],[DeviceId2]]))</f>
        <v>Pumps</v>
      </c>
      <c r="F121" t="str">
        <f>CONCATENATE("10.3.13.71/pe/", Table2[[#This Row],[Device Tag]], ".xml")</f>
        <v>10.3.13.71/pe/Pumps.xml</v>
      </c>
      <c r="H121" s="5" t="str">
        <f>_xlfn.IFNA(IF(_xlfn.IFNA(INDEX('CX1'!$H:$H,MATCH(Table2[[#This Row],[Name]],'CX1'!$C:$C,0),1), "") = 0, "",  INDEX('CX1'!$H:$H,MATCH(Table2[[#This Row],[Name]],'CX1'!$C:$C,0),1)), "")</f>
        <v/>
      </c>
      <c r="I121" s="5" t="e">
        <f>_xlfn.IFNA(IF(_xlfn.IFNA(INDEX('CX1'!$I:$I,MATCH(Table2[[#This Row],[DeviceId2]],'CX1'!$C:$C,0),1), "") = 0, "",  INDEX('CX1'!$I:$I,MATCH(Table2[[#This Row],[Name]],'CX1'!$C:$C,0),1)), "")</f>
        <v>#VALUE!</v>
      </c>
      <c r="J121" s="5" t="str">
        <f>_xlfn.IFNA(IF(_xlfn.IFNA(INDEX('CX1'!$J:$J,MATCH(Table2[[#This Row],[Name]],'CX1'!$C:$C,0),1), "") = 0, "",  INDEX('CX1'!$J:$J,MATCH(Table2[[#This Row],[Name]],'CX1'!$C:$C,0),1)), "")</f>
        <v/>
      </c>
      <c r="K121" t="str">
        <f>IFERROR(_xlfn.IFNA(IF(_xlfn.IFNA(INDEX('CX1'!$K:$K,MATCH(Table2[[#This Row],[Name]],'CX1'!$C:$C,0),1), "") = 0, "",  INDEX('CX1'!$K:$K,MATCH(Table2[[#This Row],[Name]],'CX1'!$C:$C,0),1)), ""), "")</f>
        <v/>
      </c>
      <c r="M121" t="str">
        <f>_xlfn.IFNA(IF(_xlfn.IFNA(INDEX('CX1'!$M:$M,MATCH(Table2[[#This Row],[Name]],'CX1'!$C:$C,0),1), "") = 0, "",  INDEX('CX1'!$M:$M,MATCH(Table2[[#This Row],[Name]],'CX1'!$C:$C,0),1)), "")</f>
        <v/>
      </c>
      <c r="N121" t="s">
        <v>767</v>
      </c>
      <c r="R121" t="s">
        <v>8</v>
      </c>
    </row>
    <row r="122" spans="1:19" hidden="1">
      <c r="A122" s="1">
        <v>120</v>
      </c>
      <c r="B122" t="s">
        <v>45</v>
      </c>
      <c r="C122" t="s">
        <v>66</v>
      </c>
      <c r="D122" t="s">
        <v>95</v>
      </c>
      <c r="E122" t="str">
        <f>MID(Table2[[#This Row],[DeviceId2]], 12, LEN(Table2[[#This Row],[DeviceId2]]))</f>
        <v>Pumps</v>
      </c>
      <c r="F122" t="str">
        <f>CONCATENATE("10.3.13.71/pe/", Table2[[#This Row],[Device Tag]], ".xml")</f>
        <v>10.3.13.71/pe/Pumps.xml</v>
      </c>
      <c r="H122" s="5" t="str">
        <f>_xlfn.IFNA(IF(_xlfn.IFNA(INDEX('CX1'!$H:$H,MATCH(Table2[[#This Row],[Name]],'CX1'!$C:$C,0),1), "") = 0, "",  INDEX('CX1'!$H:$H,MATCH(Table2[[#This Row],[Name]],'CX1'!$C:$C,0),1)), "")</f>
        <v/>
      </c>
      <c r="I122" s="5" t="e">
        <f>_xlfn.IFNA(IF(_xlfn.IFNA(INDEX('CX1'!$I:$I,MATCH(Table2[[#This Row],[DeviceId2]],'CX1'!$C:$C,0),1), "") = 0, "",  INDEX('CX1'!$I:$I,MATCH(Table2[[#This Row],[Name]],'CX1'!$C:$C,0),1)), "")</f>
        <v>#VALUE!</v>
      </c>
      <c r="J122" s="5" t="str">
        <f>_xlfn.IFNA(IF(_xlfn.IFNA(INDEX('CX1'!$J:$J,MATCH(Table2[[#This Row],[Name]],'CX1'!$C:$C,0),1), "") = 0, "",  INDEX('CX1'!$J:$J,MATCH(Table2[[#This Row],[Name]],'CX1'!$C:$C,0),1)), "")</f>
        <v/>
      </c>
      <c r="K122" t="str">
        <f>IFERROR(_xlfn.IFNA(IF(_xlfn.IFNA(INDEX('CX1'!$K:$K,MATCH(Table2[[#This Row],[Name]],'CX1'!$C:$C,0),1), "") = 0, "",  INDEX('CX1'!$K:$K,MATCH(Table2[[#This Row],[Name]],'CX1'!$C:$C,0),1)), ""), "")</f>
        <v/>
      </c>
      <c r="M122" t="str">
        <f>_xlfn.IFNA(IF(_xlfn.IFNA(INDEX('CX1'!$M:$M,MATCH(Table2[[#This Row],[Name]],'CX1'!$C:$C,0),1), "") = 0, "",  INDEX('CX1'!$M:$M,MATCH(Table2[[#This Row],[Name]],'CX1'!$C:$C,0),1)), "")</f>
        <v/>
      </c>
      <c r="N122" t="s">
        <v>767</v>
      </c>
      <c r="R122" t="s">
        <v>8</v>
      </c>
    </row>
    <row r="123" spans="1:19" hidden="1">
      <c r="A123" s="1">
        <v>121</v>
      </c>
      <c r="B123" t="s">
        <v>45</v>
      </c>
      <c r="C123" t="s">
        <v>67</v>
      </c>
      <c r="D123" t="s">
        <v>95</v>
      </c>
      <c r="E123" t="str">
        <f>MID(Table2[[#This Row],[DeviceId2]], 12, LEN(Table2[[#This Row],[DeviceId2]]))</f>
        <v>Pumps</v>
      </c>
      <c r="F123" t="str">
        <f>CONCATENATE("10.3.13.71/pe/", Table2[[#This Row],[Device Tag]], ".xml")</f>
        <v>10.3.13.71/pe/Pumps.xml</v>
      </c>
      <c r="H123" s="5" t="str">
        <f>_xlfn.IFNA(IF(_xlfn.IFNA(INDEX('CX1'!$H:$H,MATCH(Table2[[#This Row],[Name]],'CX1'!$C:$C,0),1), "") = 0, "",  INDEX('CX1'!$H:$H,MATCH(Table2[[#This Row],[Name]],'CX1'!$C:$C,0),1)), "")</f>
        <v/>
      </c>
      <c r="I123" s="5" t="e">
        <f>_xlfn.IFNA(IF(_xlfn.IFNA(INDEX('CX1'!$I:$I,MATCH(Table2[[#This Row],[DeviceId2]],'CX1'!$C:$C,0),1), "") = 0, "",  INDEX('CX1'!$I:$I,MATCH(Table2[[#This Row],[Name]],'CX1'!$C:$C,0),1)), "")</f>
        <v>#VALUE!</v>
      </c>
      <c r="J123" s="5" t="str">
        <f>_xlfn.IFNA(IF(_xlfn.IFNA(INDEX('CX1'!$J:$J,MATCH(Table2[[#This Row],[Name]],'CX1'!$C:$C,0),1), "") = 0, "",  INDEX('CX1'!$J:$J,MATCH(Table2[[#This Row],[Name]],'CX1'!$C:$C,0),1)), "")</f>
        <v/>
      </c>
      <c r="K123" t="str">
        <f>IFERROR(_xlfn.IFNA(IF(_xlfn.IFNA(INDEX('CX1'!$K:$K,MATCH(Table2[[#This Row],[Name]],'CX1'!$C:$C,0),1), "") = 0, "",  INDEX('CX1'!$K:$K,MATCH(Table2[[#This Row],[Name]],'CX1'!$C:$C,0),1)), ""), "")</f>
        <v/>
      </c>
      <c r="M123" t="str">
        <f>_xlfn.IFNA(IF(_xlfn.IFNA(INDEX('CX1'!$M:$M,MATCH(Table2[[#This Row],[Name]],'CX1'!$C:$C,0),1), "") = 0, "",  INDEX('CX1'!$M:$M,MATCH(Table2[[#This Row],[Name]],'CX1'!$C:$C,0),1)), "")</f>
        <v/>
      </c>
      <c r="N123" t="s">
        <v>767</v>
      </c>
      <c r="R123" t="s">
        <v>8</v>
      </c>
    </row>
    <row r="124" spans="1:19" hidden="1">
      <c r="A124" s="1">
        <v>122</v>
      </c>
      <c r="B124" t="s">
        <v>45</v>
      </c>
      <c r="C124" t="s">
        <v>68</v>
      </c>
      <c r="D124" t="s">
        <v>95</v>
      </c>
      <c r="E124" t="str">
        <f>MID(Table2[[#This Row],[DeviceId2]], 12, LEN(Table2[[#This Row],[DeviceId2]]))</f>
        <v>Pumps</v>
      </c>
      <c r="F124" t="str">
        <f>CONCATENATE("10.3.13.71/pe/", Table2[[#This Row],[Device Tag]], ".xml")</f>
        <v>10.3.13.71/pe/Pumps.xml</v>
      </c>
      <c r="H124" s="5" t="str">
        <f>_xlfn.IFNA(IF(_xlfn.IFNA(INDEX('CX1'!$H:$H,MATCH(Table2[[#This Row],[Name]],'CX1'!$C:$C,0),1), "") = 0, "",  INDEX('CX1'!$H:$H,MATCH(Table2[[#This Row],[Name]],'CX1'!$C:$C,0),1)), "")</f>
        <v/>
      </c>
      <c r="I124" s="5" t="e">
        <f>_xlfn.IFNA(IF(_xlfn.IFNA(INDEX('CX1'!$I:$I,MATCH(Table2[[#This Row],[DeviceId2]],'CX1'!$C:$C,0),1), "") = 0, "",  INDEX('CX1'!$I:$I,MATCH(Table2[[#This Row],[Name]],'CX1'!$C:$C,0),1)), "")</f>
        <v>#VALUE!</v>
      </c>
      <c r="J124" s="5" t="str">
        <f>_xlfn.IFNA(IF(_xlfn.IFNA(INDEX('CX1'!$J:$J,MATCH(Table2[[#This Row],[Name]],'CX1'!$C:$C,0),1), "") = 0, "",  INDEX('CX1'!$J:$J,MATCH(Table2[[#This Row],[Name]],'CX1'!$C:$C,0),1)), "")</f>
        <v/>
      </c>
      <c r="K124" t="str">
        <f>IFERROR(_xlfn.IFNA(IF(_xlfn.IFNA(INDEX('CX1'!$K:$K,MATCH(Table2[[#This Row],[Name]],'CX1'!$C:$C,0),1), "") = 0, "",  INDEX('CX1'!$K:$K,MATCH(Table2[[#This Row],[Name]],'CX1'!$C:$C,0),1)), ""), "")</f>
        <v/>
      </c>
      <c r="M124" t="str">
        <f>_xlfn.IFNA(IF(_xlfn.IFNA(INDEX('CX1'!$M:$M,MATCH(Table2[[#This Row],[Name]],'CX1'!$C:$C,0),1), "") = 0, "",  INDEX('CX1'!$M:$M,MATCH(Table2[[#This Row],[Name]],'CX1'!$C:$C,0),1)), "")</f>
        <v/>
      </c>
      <c r="N124" t="s">
        <v>767</v>
      </c>
      <c r="R124" t="s">
        <v>8</v>
      </c>
    </row>
    <row r="125" spans="1:19" hidden="1">
      <c r="A125" s="1">
        <v>123</v>
      </c>
      <c r="B125" t="s">
        <v>45</v>
      </c>
      <c r="C125" t="s">
        <v>70</v>
      </c>
      <c r="D125" t="s">
        <v>95</v>
      </c>
      <c r="E125" t="str">
        <f>MID(Table2[[#This Row],[DeviceId2]], 12, LEN(Table2[[#This Row],[DeviceId2]]))</f>
        <v>Pumps</v>
      </c>
      <c r="F125" t="str">
        <f>CONCATENATE("10.3.13.71/pe/", Table2[[#This Row],[Device Tag]], ".xml")</f>
        <v>10.3.13.71/pe/Pumps.xml</v>
      </c>
      <c r="H125" s="5" t="str">
        <f>_xlfn.IFNA(IF(_xlfn.IFNA(INDEX('CX1'!$H:$H,MATCH(Table2[[#This Row],[Name]],'CX1'!$C:$C,0),1), "") = 0, "",  INDEX('CX1'!$H:$H,MATCH(Table2[[#This Row],[Name]],'CX1'!$C:$C,0),1)), "")</f>
        <v/>
      </c>
      <c r="I125" s="5" t="e">
        <f>_xlfn.IFNA(IF(_xlfn.IFNA(INDEX('CX1'!$I:$I,MATCH(Table2[[#This Row],[DeviceId2]],'CX1'!$C:$C,0),1), "") = 0, "",  INDEX('CX1'!$I:$I,MATCH(Table2[[#This Row],[Name]],'CX1'!$C:$C,0),1)), "")</f>
        <v>#VALUE!</v>
      </c>
      <c r="J125" s="5" t="str">
        <f>_xlfn.IFNA(IF(_xlfn.IFNA(INDEX('CX1'!$J:$J,MATCH(Table2[[#This Row],[Name]],'CX1'!$C:$C,0),1), "") = 0, "",  INDEX('CX1'!$J:$J,MATCH(Table2[[#This Row],[Name]],'CX1'!$C:$C,0),1)), "")</f>
        <v/>
      </c>
      <c r="K125" t="str">
        <f>IFERROR(_xlfn.IFNA(IF(_xlfn.IFNA(INDEX('CX1'!$K:$K,MATCH(Table2[[#This Row],[Name]],'CX1'!$C:$C,0),1), "") = 0, "",  INDEX('CX1'!$K:$K,MATCH(Table2[[#This Row],[Name]],'CX1'!$C:$C,0),1)), ""), "")</f>
        <v/>
      </c>
      <c r="M125" t="str">
        <f>_xlfn.IFNA(IF(_xlfn.IFNA(INDEX('CX1'!$M:$M,MATCH(Table2[[#This Row],[Name]],'CX1'!$C:$C,0),1), "") = 0, "",  INDEX('CX1'!$M:$M,MATCH(Table2[[#This Row],[Name]],'CX1'!$C:$C,0),1)), "")</f>
        <v/>
      </c>
      <c r="N125" t="s">
        <v>767</v>
      </c>
      <c r="R125" t="s">
        <v>8</v>
      </c>
    </row>
    <row r="126" spans="1:19" hidden="1">
      <c r="A126" s="1">
        <v>124</v>
      </c>
      <c r="B126" t="s">
        <v>45</v>
      </c>
      <c r="C126" t="s">
        <v>71</v>
      </c>
      <c r="D126" t="s">
        <v>95</v>
      </c>
      <c r="E126" t="str">
        <f>MID(Table2[[#This Row],[DeviceId2]], 12, LEN(Table2[[#This Row],[DeviceId2]]))</f>
        <v>Pumps</v>
      </c>
      <c r="F126" t="str">
        <f>CONCATENATE("10.3.13.71/pe/", Table2[[#This Row],[Device Tag]], ".xml")</f>
        <v>10.3.13.71/pe/Pumps.xml</v>
      </c>
      <c r="H126" s="5" t="str">
        <f>_xlfn.IFNA(IF(_xlfn.IFNA(INDEX('CX1'!$H:$H,MATCH(Table2[[#This Row],[Name]],'CX1'!$C:$C,0),1), "") = 0, "",  INDEX('CX1'!$H:$H,MATCH(Table2[[#This Row],[Name]],'CX1'!$C:$C,0),1)), "")</f>
        <v/>
      </c>
      <c r="I126" s="5" t="e">
        <f>_xlfn.IFNA(IF(_xlfn.IFNA(INDEX('CX1'!$I:$I,MATCH(Table2[[#This Row],[DeviceId2]],'CX1'!$C:$C,0),1), "") = 0, "",  INDEX('CX1'!$I:$I,MATCH(Table2[[#This Row],[Name]],'CX1'!$C:$C,0),1)), "")</f>
        <v>#VALUE!</v>
      </c>
      <c r="J126" s="5" t="str">
        <f>_xlfn.IFNA(IF(_xlfn.IFNA(INDEX('CX1'!$J:$J,MATCH(Table2[[#This Row],[Name]],'CX1'!$C:$C,0),1), "") = 0, "",  INDEX('CX1'!$J:$J,MATCH(Table2[[#This Row],[Name]],'CX1'!$C:$C,0),1)), "")</f>
        <v/>
      </c>
      <c r="K126" t="str">
        <f>IFERROR(_xlfn.IFNA(IF(_xlfn.IFNA(INDEX('CX1'!$K:$K,MATCH(Table2[[#This Row],[Name]],'CX1'!$C:$C,0),1), "") = 0, "",  INDEX('CX1'!$K:$K,MATCH(Table2[[#This Row],[Name]],'CX1'!$C:$C,0),1)), ""), "")</f>
        <v/>
      </c>
      <c r="M126" t="str">
        <f>_xlfn.IFNA(IF(_xlfn.IFNA(INDEX('CX1'!$M:$M,MATCH(Table2[[#This Row],[Name]],'CX1'!$C:$C,0),1), "") = 0, "",  INDEX('CX1'!$M:$M,MATCH(Table2[[#This Row],[Name]],'CX1'!$C:$C,0),1)), "")</f>
        <v/>
      </c>
      <c r="N126" t="s">
        <v>767</v>
      </c>
      <c r="R126" t="s">
        <v>8</v>
      </c>
    </row>
    <row r="127" spans="1:19" hidden="1">
      <c r="A127" s="1">
        <v>125</v>
      </c>
      <c r="B127" t="s">
        <v>45</v>
      </c>
      <c r="C127" t="s">
        <v>72</v>
      </c>
      <c r="D127" t="s">
        <v>95</v>
      </c>
      <c r="E127" t="str">
        <f>MID(Table2[[#This Row],[DeviceId2]], 12, LEN(Table2[[#This Row],[DeviceId2]]))</f>
        <v>Pumps</v>
      </c>
      <c r="F127" t="str">
        <f>CONCATENATE("10.3.13.71/pe/", Table2[[#This Row],[Device Tag]], ".xml")</f>
        <v>10.3.13.71/pe/Pumps.xml</v>
      </c>
      <c r="H127" s="5" t="str">
        <f>_xlfn.IFNA(IF(_xlfn.IFNA(INDEX('CX1'!$H:$H,MATCH(Table2[[#This Row],[Name]],'CX1'!$C:$C,0),1), "") = 0, "",  INDEX('CX1'!$H:$H,MATCH(Table2[[#This Row],[Name]],'CX1'!$C:$C,0),1)), "")</f>
        <v/>
      </c>
      <c r="I127" s="5" t="e">
        <f>_xlfn.IFNA(IF(_xlfn.IFNA(INDEX('CX1'!$I:$I,MATCH(Table2[[#This Row],[DeviceId2]],'CX1'!$C:$C,0),1), "") = 0, "",  INDEX('CX1'!$I:$I,MATCH(Table2[[#This Row],[Name]],'CX1'!$C:$C,0),1)), "")</f>
        <v>#VALUE!</v>
      </c>
      <c r="J127" s="5" t="str">
        <f>_xlfn.IFNA(IF(_xlfn.IFNA(INDEX('CX1'!$J:$J,MATCH(Table2[[#This Row],[Name]],'CX1'!$C:$C,0),1), "") = 0, "",  INDEX('CX1'!$J:$J,MATCH(Table2[[#This Row],[Name]],'CX1'!$C:$C,0),1)), "")</f>
        <v/>
      </c>
      <c r="K127" t="str">
        <f>IFERROR(_xlfn.IFNA(IF(_xlfn.IFNA(INDEX('CX1'!$K:$K,MATCH(Table2[[#This Row],[Name]],'CX1'!$C:$C,0),1), "") = 0, "",  INDEX('CX1'!$K:$K,MATCH(Table2[[#This Row],[Name]],'CX1'!$C:$C,0),1)), ""), "")</f>
        <v/>
      </c>
      <c r="M127" t="str">
        <f>_xlfn.IFNA(IF(_xlfn.IFNA(INDEX('CX1'!$M:$M,MATCH(Table2[[#This Row],[Name]],'CX1'!$C:$C,0),1), "") = 0, "",  INDEX('CX1'!$M:$M,MATCH(Table2[[#This Row],[Name]],'CX1'!$C:$C,0),1)), "")</f>
        <v/>
      </c>
      <c r="N127" t="s">
        <v>767</v>
      </c>
      <c r="R127" t="s">
        <v>8</v>
      </c>
    </row>
    <row r="128" spans="1:19" hidden="1">
      <c r="A128" s="1">
        <v>126</v>
      </c>
      <c r="B128" t="s">
        <v>45</v>
      </c>
      <c r="C128" t="s">
        <v>121</v>
      </c>
      <c r="D128" t="s">
        <v>95</v>
      </c>
      <c r="E128" t="str">
        <f>MID(Table2[[#This Row],[DeviceId2]], 12, LEN(Table2[[#This Row],[DeviceId2]]))</f>
        <v>Pumps</v>
      </c>
      <c r="F128" t="str">
        <f>CONCATENATE("10.3.13.71/pe/", Table2[[#This Row],[Device Tag]], ".xml")</f>
        <v>10.3.13.71/pe/Pumps.xml</v>
      </c>
      <c r="H128" s="5" t="str">
        <f>_xlfn.IFNA(IF(_xlfn.IFNA(INDEX('CX1'!$H:$H,MATCH(Table2[[#This Row],[Name]],'CX1'!$C:$C,0),1), "") = 0, "",  INDEX('CX1'!$H:$H,MATCH(Table2[[#This Row],[Name]],'CX1'!$C:$C,0),1)), "")</f>
        <v/>
      </c>
      <c r="I128" s="5" t="e">
        <f>_xlfn.IFNA(IF(_xlfn.IFNA(INDEX('CX1'!$I:$I,MATCH(Table2[[#This Row],[DeviceId2]],'CX1'!$C:$C,0),1), "") = 0, "",  INDEX('CX1'!$I:$I,MATCH(Table2[[#This Row],[Name]],'CX1'!$C:$C,0),1)), "")</f>
        <v>#VALUE!</v>
      </c>
      <c r="J128" s="5" t="str">
        <f>_xlfn.IFNA(IF(_xlfn.IFNA(INDEX('CX1'!$J:$J,MATCH(Table2[[#This Row],[Name]],'CX1'!$C:$C,0),1), "") = 0, "",  INDEX('CX1'!$J:$J,MATCH(Table2[[#This Row],[Name]],'CX1'!$C:$C,0),1)), "")</f>
        <v/>
      </c>
      <c r="K128" t="str">
        <f>IFERROR(_xlfn.IFNA(IF(_xlfn.IFNA(INDEX('CX1'!$K:$K,MATCH(Table2[[#This Row],[Name]],'CX1'!$C:$C,0),1), "") = 0, "",  INDEX('CX1'!$K:$K,MATCH(Table2[[#This Row],[Name]],'CX1'!$C:$C,0),1)), ""), "")</f>
        <v/>
      </c>
      <c r="M128" t="str">
        <f>_xlfn.IFNA(IF(_xlfn.IFNA(INDEX('CX1'!$M:$M,MATCH(Table2[[#This Row],[Name]],'CX1'!$C:$C,0),1), "") = 0, "",  INDEX('CX1'!$M:$M,MATCH(Table2[[#This Row],[Name]],'CX1'!$C:$C,0),1)), "")</f>
        <v/>
      </c>
      <c r="N128" t="s">
        <v>767</v>
      </c>
      <c r="R128" t="s">
        <v>8</v>
      </c>
    </row>
    <row r="129" spans="1:19" hidden="1">
      <c r="A129" s="1">
        <v>127</v>
      </c>
      <c r="B129" t="s">
        <v>45</v>
      </c>
      <c r="C129" t="s">
        <v>74</v>
      </c>
      <c r="D129" t="s">
        <v>95</v>
      </c>
      <c r="E129" t="str">
        <f>MID(Table2[[#This Row],[DeviceId2]], 12, LEN(Table2[[#This Row],[DeviceId2]]))</f>
        <v>Pumps</v>
      </c>
      <c r="F129" t="str">
        <f>CONCATENATE("10.3.13.71/pe/", Table2[[#This Row],[Device Tag]], ".xml")</f>
        <v>10.3.13.71/pe/Pumps.xml</v>
      </c>
      <c r="H129" s="5" t="str">
        <f>_xlfn.IFNA(IF(_xlfn.IFNA(INDEX('CX1'!$H:$H,MATCH(Table2[[#This Row],[Name]],'CX1'!$C:$C,0),1), "") = 0, "",  INDEX('CX1'!$H:$H,MATCH(Table2[[#This Row],[Name]],'CX1'!$C:$C,0),1)), "")</f>
        <v/>
      </c>
      <c r="I129" s="5" t="e">
        <f>_xlfn.IFNA(IF(_xlfn.IFNA(INDEX('CX1'!$I:$I,MATCH(Table2[[#This Row],[DeviceId2]],'CX1'!$C:$C,0),1), "") = 0, "",  INDEX('CX1'!$I:$I,MATCH(Table2[[#This Row],[Name]],'CX1'!$C:$C,0),1)), "")</f>
        <v>#VALUE!</v>
      </c>
      <c r="J129" s="5" t="str">
        <f>_xlfn.IFNA(IF(_xlfn.IFNA(INDEX('CX1'!$J:$J,MATCH(Table2[[#This Row],[Name]],'CX1'!$C:$C,0),1), "") = 0, "",  INDEX('CX1'!$J:$J,MATCH(Table2[[#This Row],[Name]],'CX1'!$C:$C,0),1)), "")</f>
        <v/>
      </c>
      <c r="K129" t="str">
        <f>IFERROR(_xlfn.IFNA(IF(_xlfn.IFNA(INDEX('CX1'!$K:$K,MATCH(Table2[[#This Row],[Name]],'CX1'!$C:$C,0),1), "") = 0, "",  INDEX('CX1'!$K:$K,MATCH(Table2[[#This Row],[Name]],'CX1'!$C:$C,0),1)), ""), "")</f>
        <v/>
      </c>
      <c r="M129" t="str">
        <f>_xlfn.IFNA(IF(_xlfn.IFNA(INDEX('CX1'!$M:$M,MATCH(Table2[[#This Row],[Name]],'CX1'!$C:$C,0),1), "") = 0, "",  INDEX('CX1'!$M:$M,MATCH(Table2[[#This Row],[Name]],'CX1'!$C:$C,0),1)), "")</f>
        <v/>
      </c>
      <c r="N129" t="s">
        <v>767</v>
      </c>
      <c r="R129" t="s">
        <v>8</v>
      </c>
    </row>
    <row r="130" spans="1:19" hidden="1">
      <c r="A130" s="1">
        <v>128</v>
      </c>
      <c r="B130" t="s">
        <v>45</v>
      </c>
      <c r="C130" t="s">
        <v>75</v>
      </c>
      <c r="D130" t="s">
        <v>95</v>
      </c>
      <c r="E130" t="str">
        <f>MID(Table2[[#This Row],[DeviceId2]], 12, LEN(Table2[[#This Row],[DeviceId2]]))</f>
        <v>Pumps</v>
      </c>
      <c r="F130" t="str">
        <f>CONCATENATE("10.3.13.71/pe/", Table2[[#This Row],[Device Tag]], ".xml")</f>
        <v>10.3.13.71/pe/Pumps.xml</v>
      </c>
      <c r="H130" s="5" t="str">
        <f>_xlfn.IFNA(IF(_xlfn.IFNA(INDEX('CX1'!$H:$H,MATCH(Table2[[#This Row],[Name]],'CX1'!$C:$C,0),1), "") = 0, "",  INDEX('CX1'!$H:$H,MATCH(Table2[[#This Row],[Name]],'CX1'!$C:$C,0),1)), "")</f>
        <v/>
      </c>
      <c r="I130" s="5" t="e">
        <f>_xlfn.IFNA(IF(_xlfn.IFNA(INDEX('CX1'!$I:$I,MATCH(Table2[[#This Row],[DeviceId2]],'CX1'!$C:$C,0),1), "") = 0, "",  INDEX('CX1'!$I:$I,MATCH(Table2[[#This Row],[Name]],'CX1'!$C:$C,0),1)), "")</f>
        <v>#VALUE!</v>
      </c>
      <c r="J130" s="5" t="str">
        <f>_xlfn.IFNA(IF(_xlfn.IFNA(INDEX('CX1'!$J:$J,MATCH(Table2[[#This Row],[Name]],'CX1'!$C:$C,0),1), "") = 0, "",  INDEX('CX1'!$J:$J,MATCH(Table2[[#This Row],[Name]],'CX1'!$C:$C,0),1)), "")</f>
        <v/>
      </c>
      <c r="K130" t="str">
        <f>IFERROR(_xlfn.IFNA(IF(_xlfn.IFNA(INDEX('CX1'!$K:$K,MATCH(Table2[[#This Row],[Name]],'CX1'!$C:$C,0),1), "") = 0, "",  INDEX('CX1'!$K:$K,MATCH(Table2[[#This Row],[Name]],'CX1'!$C:$C,0),1)), ""), "")</f>
        <v/>
      </c>
      <c r="M130" t="str">
        <f>_xlfn.IFNA(IF(_xlfn.IFNA(INDEX('CX1'!$M:$M,MATCH(Table2[[#This Row],[Name]],'CX1'!$C:$C,0),1), "") = 0, "",  INDEX('CX1'!$M:$M,MATCH(Table2[[#This Row],[Name]],'CX1'!$C:$C,0),1)), "")</f>
        <v/>
      </c>
      <c r="N130" t="s">
        <v>767</v>
      </c>
      <c r="R130" t="s">
        <v>8</v>
      </c>
    </row>
    <row r="131" spans="1:19" hidden="1">
      <c r="A131" s="1">
        <v>129</v>
      </c>
      <c r="B131" t="s">
        <v>45</v>
      </c>
      <c r="C131" t="s">
        <v>77</v>
      </c>
      <c r="D131" t="s">
        <v>95</v>
      </c>
      <c r="E131" t="str">
        <f>MID(Table2[[#This Row],[DeviceId2]], 12, LEN(Table2[[#This Row],[DeviceId2]]))</f>
        <v>Pumps</v>
      </c>
      <c r="F131" t="str">
        <f>CONCATENATE("10.3.13.71/pe/", Table2[[#This Row],[Device Tag]], ".xml")</f>
        <v>10.3.13.71/pe/Pumps.xml</v>
      </c>
      <c r="H131" s="5" t="str">
        <f>_xlfn.IFNA(IF(_xlfn.IFNA(INDEX('CX1'!$H:$H,MATCH(Table2[[#This Row],[Name]],'CX1'!$C:$C,0),1), "") = 0, "",  INDEX('CX1'!$H:$H,MATCH(Table2[[#This Row],[Name]],'CX1'!$C:$C,0),1)), "")</f>
        <v/>
      </c>
      <c r="I131" s="5" t="e">
        <f>_xlfn.IFNA(IF(_xlfn.IFNA(INDEX('CX1'!$I:$I,MATCH(Table2[[#This Row],[DeviceId2]],'CX1'!$C:$C,0),1), "") = 0, "",  INDEX('CX1'!$I:$I,MATCH(Table2[[#This Row],[Name]],'CX1'!$C:$C,0),1)), "")</f>
        <v>#VALUE!</v>
      </c>
      <c r="J131" s="5" t="str">
        <f>_xlfn.IFNA(IF(_xlfn.IFNA(INDEX('CX1'!$J:$J,MATCH(Table2[[#This Row],[Name]],'CX1'!$C:$C,0),1), "") = 0, "",  INDEX('CX1'!$J:$J,MATCH(Table2[[#This Row],[Name]],'CX1'!$C:$C,0),1)), "")</f>
        <v/>
      </c>
      <c r="K131" t="str">
        <f>IFERROR(_xlfn.IFNA(IF(_xlfn.IFNA(INDEX('CX1'!$K:$K,MATCH(Table2[[#This Row],[Name]],'CX1'!$C:$C,0),1), "") = 0, "",  INDEX('CX1'!$K:$K,MATCH(Table2[[#This Row],[Name]],'CX1'!$C:$C,0),1)), ""), "")</f>
        <v/>
      </c>
      <c r="M131" t="str">
        <f>_xlfn.IFNA(IF(_xlfn.IFNA(INDEX('CX1'!$M:$M,MATCH(Table2[[#This Row],[Name]],'CX1'!$C:$C,0),1), "") = 0, "",  INDEX('CX1'!$M:$M,MATCH(Table2[[#This Row],[Name]],'CX1'!$C:$C,0),1)), "")</f>
        <v/>
      </c>
      <c r="N131" t="s">
        <v>767</v>
      </c>
      <c r="R131" t="s">
        <v>8</v>
      </c>
    </row>
    <row r="132" spans="1:19" hidden="1">
      <c r="A132" s="1">
        <v>130</v>
      </c>
      <c r="B132" t="s">
        <v>45</v>
      </c>
      <c r="C132" t="s">
        <v>78</v>
      </c>
      <c r="D132" t="s">
        <v>95</v>
      </c>
      <c r="E132" t="str">
        <f>MID(Table2[[#This Row],[DeviceId2]], 12, LEN(Table2[[#This Row],[DeviceId2]]))</f>
        <v>Pumps</v>
      </c>
      <c r="F132" t="str">
        <f>CONCATENATE("10.3.13.71/pe/", Table2[[#This Row],[Device Tag]], ".xml")</f>
        <v>10.3.13.71/pe/Pumps.xml</v>
      </c>
      <c r="H132" s="5" t="str">
        <f>_xlfn.IFNA(IF(_xlfn.IFNA(INDEX('CX1'!$H:$H,MATCH(Table2[[#This Row],[Name]],'CX1'!$C:$C,0),1), "") = 0, "",  INDEX('CX1'!$H:$H,MATCH(Table2[[#This Row],[Name]],'CX1'!$C:$C,0),1)), "")</f>
        <v/>
      </c>
      <c r="I132" s="5" t="e">
        <f>_xlfn.IFNA(IF(_xlfn.IFNA(INDEX('CX1'!$I:$I,MATCH(Table2[[#This Row],[DeviceId2]],'CX1'!$C:$C,0),1), "") = 0, "",  INDEX('CX1'!$I:$I,MATCH(Table2[[#This Row],[Name]],'CX1'!$C:$C,0),1)), "")</f>
        <v>#VALUE!</v>
      </c>
      <c r="J132" s="5" t="str">
        <f>_xlfn.IFNA(IF(_xlfn.IFNA(INDEX('CX1'!$J:$J,MATCH(Table2[[#This Row],[Name]],'CX1'!$C:$C,0),1), "") = 0, "",  INDEX('CX1'!$J:$J,MATCH(Table2[[#This Row],[Name]],'CX1'!$C:$C,0),1)), "")</f>
        <v/>
      </c>
      <c r="K132" t="str">
        <f>IFERROR(_xlfn.IFNA(IF(_xlfn.IFNA(INDEX('CX1'!$K:$K,MATCH(Table2[[#This Row],[Name]],'CX1'!$C:$C,0),1), "") = 0, "",  INDEX('CX1'!$K:$K,MATCH(Table2[[#This Row],[Name]],'CX1'!$C:$C,0),1)), ""), "")</f>
        <v/>
      </c>
      <c r="M132" t="str">
        <f>_xlfn.IFNA(IF(_xlfn.IFNA(INDEX('CX1'!$M:$M,MATCH(Table2[[#This Row],[Name]],'CX1'!$C:$C,0),1), "") = 0, "",  INDEX('CX1'!$M:$M,MATCH(Table2[[#This Row],[Name]],'CX1'!$C:$C,0),1)), "")</f>
        <v/>
      </c>
      <c r="N132" t="s">
        <v>767</v>
      </c>
      <c r="R132" t="s">
        <v>8</v>
      </c>
    </row>
    <row r="133" spans="1:19" hidden="1">
      <c r="A133" s="1">
        <v>131</v>
      </c>
      <c r="B133" t="s">
        <v>45</v>
      </c>
      <c r="C133" t="s">
        <v>79</v>
      </c>
      <c r="D133" t="s">
        <v>95</v>
      </c>
      <c r="E133" t="str">
        <f>MID(Table2[[#This Row],[DeviceId2]], 12, LEN(Table2[[#This Row],[DeviceId2]]))</f>
        <v>Pumps</v>
      </c>
      <c r="F133" t="str">
        <f>CONCATENATE("10.3.13.71/pe/", Table2[[#This Row],[Device Tag]], ".xml")</f>
        <v>10.3.13.71/pe/Pumps.xml</v>
      </c>
      <c r="H133" s="5" t="str">
        <f>_xlfn.IFNA(IF(_xlfn.IFNA(INDEX('CX1'!$H:$H,MATCH(Table2[[#This Row],[Name]],'CX1'!$C:$C,0),1), "") = 0, "",  INDEX('CX1'!$H:$H,MATCH(Table2[[#This Row],[Name]],'CX1'!$C:$C,0),1)), "")</f>
        <v/>
      </c>
      <c r="I133" s="5" t="e">
        <f>_xlfn.IFNA(IF(_xlfn.IFNA(INDEX('CX1'!$I:$I,MATCH(Table2[[#This Row],[DeviceId2]],'CX1'!$C:$C,0),1), "") = 0, "",  INDEX('CX1'!$I:$I,MATCH(Table2[[#This Row],[Name]],'CX1'!$C:$C,0),1)), "")</f>
        <v>#VALUE!</v>
      </c>
      <c r="J133" s="5" t="str">
        <f>_xlfn.IFNA(IF(_xlfn.IFNA(INDEX('CX1'!$J:$J,MATCH(Table2[[#This Row],[Name]],'CX1'!$C:$C,0),1), "") = 0, "",  INDEX('CX1'!$J:$J,MATCH(Table2[[#This Row],[Name]],'CX1'!$C:$C,0),1)), "")</f>
        <v/>
      </c>
      <c r="K133" t="str">
        <f>IFERROR(_xlfn.IFNA(IF(_xlfn.IFNA(INDEX('CX1'!$K:$K,MATCH(Table2[[#This Row],[Name]],'CX1'!$C:$C,0),1), "") = 0, "",  INDEX('CX1'!$K:$K,MATCH(Table2[[#This Row],[Name]],'CX1'!$C:$C,0),1)), ""), "")</f>
        <v/>
      </c>
      <c r="M133" t="str">
        <f>_xlfn.IFNA(IF(_xlfn.IFNA(INDEX('CX1'!$M:$M,MATCH(Table2[[#This Row],[Name]],'CX1'!$C:$C,0),1), "") = 0, "",  INDEX('CX1'!$M:$M,MATCH(Table2[[#This Row],[Name]],'CX1'!$C:$C,0),1)), "")</f>
        <v/>
      </c>
      <c r="N133" t="s">
        <v>767</v>
      </c>
      <c r="R133" t="s">
        <v>8</v>
      </c>
    </row>
    <row r="134" spans="1:19" hidden="1">
      <c r="A134" s="1">
        <v>132</v>
      </c>
      <c r="B134" t="s">
        <v>45</v>
      </c>
      <c r="C134" t="s">
        <v>80</v>
      </c>
      <c r="D134" t="s">
        <v>95</v>
      </c>
      <c r="E134" t="str">
        <f>MID(Table2[[#This Row],[DeviceId2]], 12, LEN(Table2[[#This Row],[DeviceId2]]))</f>
        <v>Pumps</v>
      </c>
      <c r="F134" t="str">
        <f>CONCATENATE("10.3.13.71/pe/", Table2[[#This Row],[Device Tag]], ".xml")</f>
        <v>10.3.13.71/pe/Pumps.xml</v>
      </c>
      <c r="H134" s="5" t="str">
        <f>_xlfn.IFNA(IF(_xlfn.IFNA(INDEX('CX1'!$H:$H,MATCH(Table2[[#This Row],[Name]],'CX1'!$C:$C,0),1), "") = 0, "",  INDEX('CX1'!$H:$H,MATCH(Table2[[#This Row],[Name]],'CX1'!$C:$C,0),1)), "")</f>
        <v/>
      </c>
      <c r="I134" s="5" t="e">
        <f>_xlfn.IFNA(IF(_xlfn.IFNA(INDEX('CX1'!$I:$I,MATCH(Table2[[#This Row],[DeviceId2]],'CX1'!$C:$C,0),1), "") = 0, "",  INDEX('CX1'!$I:$I,MATCH(Table2[[#This Row],[Name]],'CX1'!$C:$C,0),1)), "")</f>
        <v>#VALUE!</v>
      </c>
      <c r="J134" s="5" t="str">
        <f>_xlfn.IFNA(IF(_xlfn.IFNA(INDEX('CX1'!$J:$J,MATCH(Table2[[#This Row],[Name]],'CX1'!$C:$C,0),1), "") = 0, "",  INDEX('CX1'!$J:$J,MATCH(Table2[[#This Row],[Name]],'CX1'!$C:$C,0),1)), "")</f>
        <v/>
      </c>
      <c r="K134" t="str">
        <f>IFERROR(_xlfn.IFNA(IF(_xlfn.IFNA(INDEX('CX1'!$K:$K,MATCH(Table2[[#This Row],[Name]],'CX1'!$C:$C,0),1), "") = 0, "",  INDEX('CX1'!$K:$K,MATCH(Table2[[#This Row],[Name]],'CX1'!$C:$C,0),1)), ""), "")</f>
        <v/>
      </c>
      <c r="M134" t="str">
        <f>_xlfn.IFNA(IF(_xlfn.IFNA(INDEX('CX1'!$M:$M,MATCH(Table2[[#This Row],[Name]],'CX1'!$C:$C,0),1), "") = 0, "",  INDEX('CX1'!$M:$M,MATCH(Table2[[#This Row],[Name]],'CX1'!$C:$C,0),1)), "")</f>
        <v/>
      </c>
      <c r="N134" t="s">
        <v>767</v>
      </c>
      <c r="R134" t="s">
        <v>8</v>
      </c>
    </row>
    <row r="135" spans="1:19" hidden="1">
      <c r="A135" s="1">
        <v>133</v>
      </c>
      <c r="B135" t="s">
        <v>45</v>
      </c>
      <c r="C135" t="s">
        <v>89</v>
      </c>
      <c r="D135" t="s">
        <v>95</v>
      </c>
      <c r="E135" t="str">
        <f>MID(Table2[[#This Row],[DeviceId2]], 12, LEN(Table2[[#This Row],[DeviceId2]]))</f>
        <v>Pumps</v>
      </c>
      <c r="F135" t="str">
        <f>CONCATENATE("10.3.13.71/pe/", Table2[[#This Row],[Device Tag]], ".xml")</f>
        <v>10.3.13.71/pe/Pumps.xml</v>
      </c>
      <c r="H135" s="5" t="str">
        <f>_xlfn.IFNA(IF(_xlfn.IFNA(INDEX('CX1'!$H:$H,MATCH(Table2[[#This Row],[Name]],'CX1'!$C:$C,0),1), "") = 0, "",  INDEX('CX1'!$H:$H,MATCH(Table2[[#This Row],[Name]],'CX1'!$C:$C,0),1)), "")</f>
        <v/>
      </c>
      <c r="I135" s="5" t="e">
        <f>_xlfn.IFNA(IF(_xlfn.IFNA(INDEX('CX1'!$I:$I,MATCH(Table2[[#This Row],[DeviceId2]],'CX1'!$C:$C,0),1), "") = 0, "",  INDEX('CX1'!$I:$I,MATCH(Table2[[#This Row],[Name]],'CX1'!$C:$C,0),1)), "")</f>
        <v>#VALUE!</v>
      </c>
      <c r="J135" s="5" t="str">
        <f>_xlfn.IFNA(IF(_xlfn.IFNA(INDEX('CX1'!$J:$J,MATCH(Table2[[#This Row],[Name]],'CX1'!$C:$C,0),1), "") = 0, "",  INDEX('CX1'!$J:$J,MATCH(Table2[[#This Row],[Name]],'CX1'!$C:$C,0),1)), "")</f>
        <v/>
      </c>
      <c r="K135" t="str">
        <f>IFERROR(_xlfn.IFNA(IF(_xlfn.IFNA(INDEX('CX1'!$K:$K,MATCH(Table2[[#This Row],[Name]],'CX1'!$C:$C,0),1), "") = 0, "",  INDEX('CX1'!$K:$K,MATCH(Table2[[#This Row],[Name]],'CX1'!$C:$C,0),1)), ""), "")</f>
        <v/>
      </c>
      <c r="M135" t="str">
        <f>_xlfn.IFNA(IF(_xlfn.IFNA(INDEX('CX1'!$M:$M,MATCH(Table2[[#This Row],[Name]],'CX1'!$C:$C,0),1), "") = 0, "",  INDEX('CX1'!$M:$M,MATCH(Table2[[#This Row],[Name]],'CX1'!$C:$C,0),1)), "")</f>
        <v/>
      </c>
      <c r="N135" t="s">
        <v>767</v>
      </c>
      <c r="R135" t="s">
        <v>8</v>
      </c>
    </row>
    <row r="136" spans="1:19" hidden="1">
      <c r="A136" s="1">
        <v>134</v>
      </c>
      <c r="B136" t="s">
        <v>45</v>
      </c>
      <c r="C136" t="s">
        <v>90</v>
      </c>
      <c r="D136" t="s">
        <v>95</v>
      </c>
      <c r="E136" t="str">
        <f>MID(Table2[[#This Row],[DeviceId2]], 12, LEN(Table2[[#This Row],[DeviceId2]]))</f>
        <v>Pumps</v>
      </c>
      <c r="F136" t="str">
        <f>CONCATENATE("10.3.13.71/pe/", Table2[[#This Row],[Device Tag]], ".xml")</f>
        <v>10.3.13.71/pe/Pumps.xml</v>
      </c>
      <c r="H136" s="5" t="str">
        <f>_xlfn.IFNA(IF(_xlfn.IFNA(INDEX('CX1'!$H:$H,MATCH(Table2[[#This Row],[Name]],'CX1'!$C:$C,0),1), "") = 0, "",  INDEX('CX1'!$H:$H,MATCH(Table2[[#This Row],[Name]],'CX1'!$C:$C,0),1)), "")</f>
        <v/>
      </c>
      <c r="I136" s="5" t="e">
        <f>_xlfn.IFNA(IF(_xlfn.IFNA(INDEX('CX1'!$I:$I,MATCH(Table2[[#This Row],[DeviceId2]],'CX1'!$C:$C,0),1), "") = 0, "",  INDEX('CX1'!$I:$I,MATCH(Table2[[#This Row],[Name]],'CX1'!$C:$C,0),1)), "")</f>
        <v>#VALUE!</v>
      </c>
      <c r="J136" s="5" t="str">
        <f>_xlfn.IFNA(IF(_xlfn.IFNA(INDEX('CX1'!$J:$J,MATCH(Table2[[#This Row],[Name]],'CX1'!$C:$C,0),1), "") = 0, "",  INDEX('CX1'!$J:$J,MATCH(Table2[[#This Row],[Name]],'CX1'!$C:$C,0),1)), "")</f>
        <v/>
      </c>
      <c r="K136" t="str">
        <f>IFERROR(_xlfn.IFNA(IF(_xlfn.IFNA(INDEX('CX1'!$K:$K,MATCH(Table2[[#This Row],[Name]],'CX1'!$C:$C,0),1), "") = 0, "",  INDEX('CX1'!$K:$K,MATCH(Table2[[#This Row],[Name]],'CX1'!$C:$C,0),1)), ""), "")</f>
        <v/>
      </c>
      <c r="M136" t="str">
        <f>_xlfn.IFNA(IF(_xlfn.IFNA(INDEX('CX1'!$M:$M,MATCH(Table2[[#This Row],[Name]],'CX1'!$C:$C,0),1), "") = 0, "",  INDEX('CX1'!$M:$M,MATCH(Table2[[#This Row],[Name]],'CX1'!$C:$C,0),1)), "")</f>
        <v/>
      </c>
      <c r="N136" t="s">
        <v>767</v>
      </c>
      <c r="R136" t="s">
        <v>8</v>
      </c>
    </row>
    <row r="137" spans="1:19" hidden="1">
      <c r="A137" s="1">
        <v>135</v>
      </c>
      <c r="B137" t="s">
        <v>45</v>
      </c>
      <c r="C137" t="s">
        <v>91</v>
      </c>
      <c r="D137" t="s">
        <v>95</v>
      </c>
      <c r="E137" t="str">
        <f>MID(Table2[[#This Row],[DeviceId2]], 12, LEN(Table2[[#This Row],[DeviceId2]]))</f>
        <v>Pumps</v>
      </c>
      <c r="F137" t="str">
        <f>CONCATENATE("10.3.13.71/pe/", Table2[[#This Row],[Device Tag]], ".xml")</f>
        <v>10.3.13.71/pe/Pumps.xml</v>
      </c>
      <c r="H137" s="5" t="str">
        <f>_xlfn.IFNA(IF(_xlfn.IFNA(INDEX('CX1'!$H:$H,MATCH(Table2[[#This Row],[Name]],'CX1'!$C:$C,0),1), "") = 0, "",  INDEX('CX1'!$H:$H,MATCH(Table2[[#This Row],[Name]],'CX1'!$C:$C,0),1)), "")</f>
        <v/>
      </c>
      <c r="I137" s="5" t="e">
        <f>_xlfn.IFNA(IF(_xlfn.IFNA(INDEX('CX1'!$I:$I,MATCH(Table2[[#This Row],[DeviceId2]],'CX1'!$C:$C,0),1), "") = 0, "",  INDEX('CX1'!$I:$I,MATCH(Table2[[#This Row],[Name]],'CX1'!$C:$C,0),1)), "")</f>
        <v>#VALUE!</v>
      </c>
      <c r="J137" s="5" t="str">
        <f>_xlfn.IFNA(IF(_xlfn.IFNA(INDEX('CX1'!$J:$J,MATCH(Table2[[#This Row],[Name]],'CX1'!$C:$C,0),1), "") = 0, "",  INDEX('CX1'!$J:$J,MATCH(Table2[[#This Row],[Name]],'CX1'!$C:$C,0),1)), "")</f>
        <v/>
      </c>
      <c r="K137" t="str">
        <f>IFERROR(_xlfn.IFNA(IF(_xlfn.IFNA(INDEX('CX1'!$K:$K,MATCH(Table2[[#This Row],[Name]],'CX1'!$C:$C,0),1), "") = 0, "",  INDEX('CX1'!$K:$K,MATCH(Table2[[#This Row],[Name]],'CX1'!$C:$C,0),1)), ""), "")</f>
        <v/>
      </c>
      <c r="M137" t="str">
        <f>_xlfn.IFNA(IF(_xlfn.IFNA(INDEX('CX1'!$M:$M,MATCH(Table2[[#This Row],[Name]],'CX1'!$C:$C,0),1), "") = 0, "",  INDEX('CX1'!$M:$M,MATCH(Table2[[#This Row],[Name]],'CX1'!$C:$C,0),1)), "")</f>
        <v/>
      </c>
      <c r="N137" t="s">
        <v>767</v>
      </c>
      <c r="R137" t="s">
        <v>8</v>
      </c>
    </row>
    <row r="138" spans="1:19" hidden="1">
      <c r="A138" s="1">
        <v>136</v>
      </c>
      <c r="B138" t="s">
        <v>45</v>
      </c>
      <c r="C138" t="s">
        <v>92</v>
      </c>
      <c r="D138" t="s">
        <v>95</v>
      </c>
      <c r="E138" t="str">
        <f>MID(Table2[[#This Row],[DeviceId2]], 12, LEN(Table2[[#This Row],[DeviceId2]]))</f>
        <v>Pumps</v>
      </c>
      <c r="F138" t="str">
        <f>CONCATENATE("10.3.13.71/pe/", Table2[[#This Row],[Device Tag]], ".xml")</f>
        <v>10.3.13.71/pe/Pumps.xml</v>
      </c>
      <c r="H138" s="5" t="str">
        <f>_xlfn.IFNA(IF(_xlfn.IFNA(INDEX('CX1'!$H:$H,MATCH(Table2[[#This Row],[Name]],'CX1'!$C:$C,0),1), "") = 0, "",  INDEX('CX1'!$H:$H,MATCH(Table2[[#This Row],[Name]],'CX1'!$C:$C,0),1)), "")</f>
        <v/>
      </c>
      <c r="I138" s="5" t="e">
        <f>_xlfn.IFNA(IF(_xlfn.IFNA(INDEX('CX1'!$I:$I,MATCH(Table2[[#This Row],[DeviceId2]],'CX1'!$C:$C,0),1), "") = 0, "",  INDEX('CX1'!$I:$I,MATCH(Table2[[#This Row],[Name]],'CX1'!$C:$C,0),1)), "")</f>
        <v>#VALUE!</v>
      </c>
      <c r="J138" s="5" t="str">
        <f>_xlfn.IFNA(IF(_xlfn.IFNA(INDEX('CX1'!$J:$J,MATCH(Table2[[#This Row],[Name]],'CX1'!$C:$C,0),1), "") = 0, "",  INDEX('CX1'!$J:$J,MATCH(Table2[[#This Row],[Name]],'CX1'!$C:$C,0),1)), "")</f>
        <v/>
      </c>
      <c r="K138" t="str">
        <f>IFERROR(_xlfn.IFNA(IF(_xlfn.IFNA(INDEX('CX1'!$K:$K,MATCH(Table2[[#This Row],[Name]],'CX1'!$C:$C,0),1), "") = 0, "",  INDEX('CX1'!$K:$K,MATCH(Table2[[#This Row],[Name]],'CX1'!$C:$C,0),1)), ""), "")</f>
        <v/>
      </c>
      <c r="M138" t="str">
        <f>_xlfn.IFNA(IF(_xlfn.IFNA(INDEX('CX1'!$M:$M,MATCH(Table2[[#This Row],[Name]],'CX1'!$C:$C,0),1), "") = 0, "",  INDEX('CX1'!$M:$M,MATCH(Table2[[#This Row],[Name]],'CX1'!$C:$C,0),1)), "")</f>
        <v/>
      </c>
      <c r="N138" t="s">
        <v>767</v>
      </c>
      <c r="R138" t="s">
        <v>8</v>
      </c>
    </row>
    <row r="139" spans="1:19" hidden="1">
      <c r="A139" s="1">
        <v>137</v>
      </c>
      <c r="B139" t="s">
        <v>16</v>
      </c>
      <c r="C139" t="s">
        <v>123</v>
      </c>
      <c r="D139" t="s">
        <v>122</v>
      </c>
      <c r="E139" t="str">
        <f>MID(Table2[[#This Row],[DeviceId2]], 12, LEN(Table2[[#This Row],[DeviceId2]]))</f>
        <v>RTU1S</v>
      </c>
      <c r="F139" t="str">
        <f>CONCATENATE("10.3.13.71/pe/", Table2[[#This Row],[Device Tag]], ".xml")</f>
        <v>10.3.13.71/pe/RTU1S.xml</v>
      </c>
      <c r="H139" s="5" t="str">
        <f>_xlfn.IFNA(IF(_xlfn.IFNA(INDEX('CX1'!$H:$H,MATCH(Table2[[#This Row],[Name]],'CX1'!$C:$C,0),1), "") = 0, "",  INDEX('CX1'!$H:$H,MATCH(Table2[[#This Row],[Name]],'CX1'!$C:$C,0),1)), "")</f>
        <v/>
      </c>
      <c r="I139" s="5" t="str">
        <f>_xlfn.IFNA(IF(_xlfn.IFNA(INDEX('CX1'!$I:$I,MATCH(Table2[[#This Row],[DeviceId2]],'CX1'!$C:$C,0),1), "") = 0, "",  INDEX('CX1'!$I:$I,MATCH(Table2[[#This Row],[Name]],'CX1'!$C:$C,0),1)), "")</f>
        <v/>
      </c>
      <c r="J139" s="5" t="str">
        <f>_xlfn.IFNA(IF(_xlfn.IFNA(INDEX('CX1'!$J:$J,MATCH(Table2[[#This Row],[Name]],'CX1'!$C:$C,0),1), "") = 0, "",  INDEX('CX1'!$J:$J,MATCH(Table2[[#This Row],[Name]],'CX1'!$C:$C,0),1)), "")</f>
        <v/>
      </c>
      <c r="K139" t="str">
        <f>IFERROR(_xlfn.IFNA(IF(_xlfn.IFNA(INDEX('CX1'!$K:$K,MATCH(Table2[[#This Row],[Name]],'CX1'!$C:$C,0),1), "") = 0, "",  INDEX('CX1'!$K:$K,MATCH(Table2[[#This Row],[Name]],'CX1'!$C:$C,0),1)), ""), "")</f>
        <v/>
      </c>
      <c r="M139" t="str">
        <f>_xlfn.IFNA(IF(_xlfn.IFNA(INDEX('CX1'!$M:$M,MATCH(Table2[[#This Row],[Name]],'CX1'!$C:$C,0),1), "") = 0, "",  INDEX('CX1'!$M:$M,MATCH(Table2[[#This Row],[Name]],'CX1'!$C:$C,0),1)), "")</f>
        <v/>
      </c>
      <c r="N139" t="s">
        <v>767</v>
      </c>
      <c r="R139" t="s">
        <v>8</v>
      </c>
    </row>
    <row r="140" spans="1:19" hidden="1">
      <c r="A140" s="1">
        <v>138</v>
      </c>
      <c r="B140" t="s">
        <v>18</v>
      </c>
      <c r="C140" t="s">
        <v>124</v>
      </c>
      <c r="D140" t="s">
        <v>122</v>
      </c>
      <c r="E140" t="str">
        <f>MID(Table2[[#This Row],[DeviceId2]], 12, LEN(Table2[[#This Row],[DeviceId2]]))</f>
        <v>RTU1S</v>
      </c>
      <c r="F140" t="str">
        <f>CONCATENATE("10.3.13.71/pe/", Table2[[#This Row],[Device Tag]], ".xml")</f>
        <v>10.3.13.71/pe/RTU1S.xml</v>
      </c>
      <c r="H140" s="5" t="str">
        <f>_xlfn.IFNA(IF(_xlfn.IFNA(INDEX('CX1'!$H:$H,MATCH(Table2[[#This Row],[Name]],'CX1'!$C:$C,0),1), "") = 0, "",  INDEX('CX1'!$H:$H,MATCH(Table2[[#This Row],[Name]],'CX1'!$C:$C,0),1)), "")</f>
        <v/>
      </c>
      <c r="I140" s="5" t="str">
        <f>_xlfn.IFNA(IF(_xlfn.IFNA(INDEX('CX1'!$I:$I,MATCH(Table2[[#This Row],[DeviceId2]],'CX1'!$C:$C,0),1), "") = 0, "",  INDEX('CX1'!$I:$I,MATCH(Table2[[#This Row],[Name]],'CX1'!$C:$C,0),1)), "")</f>
        <v/>
      </c>
      <c r="J140" s="5" t="str">
        <f>_xlfn.IFNA(IF(_xlfn.IFNA(INDEX('CX1'!$J:$J,MATCH(Table2[[#This Row],[Name]],'CX1'!$C:$C,0),1), "") = 0, "",  INDEX('CX1'!$J:$J,MATCH(Table2[[#This Row],[Name]],'CX1'!$C:$C,0),1)), "")</f>
        <v/>
      </c>
      <c r="K140" t="str">
        <f>IFERROR(_xlfn.IFNA(IF(_xlfn.IFNA(INDEX('CX1'!$K:$K,MATCH(Table2[[#This Row],[Name]],'CX1'!$C:$C,0),1), "") = 0, "",  INDEX('CX1'!$K:$K,MATCH(Table2[[#This Row],[Name]],'CX1'!$C:$C,0),1)), ""), "")</f>
        <v/>
      </c>
      <c r="M140" t="str">
        <f>_xlfn.IFNA(IF(_xlfn.IFNA(INDEX('CX1'!$M:$M,MATCH(Table2[[#This Row],[Name]],'CX1'!$C:$C,0),1), "") = 0, "",  INDEX('CX1'!$M:$M,MATCH(Table2[[#This Row],[Name]],'CX1'!$C:$C,0),1)), "")</f>
        <v/>
      </c>
      <c r="N140" t="s">
        <v>767</v>
      </c>
      <c r="R140" t="s">
        <v>8</v>
      </c>
    </row>
    <row r="141" spans="1:19" hidden="1">
      <c r="A141" s="1">
        <v>139</v>
      </c>
      <c r="B141" t="s">
        <v>18</v>
      </c>
      <c r="C141" t="s">
        <v>125</v>
      </c>
      <c r="D141" t="s">
        <v>122</v>
      </c>
      <c r="E141" t="str">
        <f>MID(Table2[[#This Row],[DeviceId2]], 12, LEN(Table2[[#This Row],[DeviceId2]]))</f>
        <v>RTU1S</v>
      </c>
      <c r="F141" t="str">
        <f>CONCATENATE("10.3.13.71/pe/", Table2[[#This Row],[Device Tag]], ".xml")</f>
        <v>10.3.13.71/pe/RTU1S.xml</v>
      </c>
      <c r="H141" s="5" t="str">
        <f>_xlfn.IFNA(IF(_xlfn.IFNA(INDEX('CX1'!$H:$H,MATCH(Table2[[#This Row],[Name]],'CX1'!$C:$C,0),1), "") = 0, "",  INDEX('CX1'!$H:$H,MATCH(Table2[[#This Row],[Name]],'CX1'!$C:$C,0),1)), "")</f>
        <v/>
      </c>
      <c r="I141" s="5" t="str">
        <f>_xlfn.IFNA(IF(_xlfn.IFNA(INDEX('CX1'!$I:$I,MATCH(Table2[[#This Row],[DeviceId2]],'CX1'!$C:$C,0),1), "") = 0, "",  INDEX('CX1'!$I:$I,MATCH(Table2[[#This Row],[Name]],'CX1'!$C:$C,0),1)), "")</f>
        <v/>
      </c>
      <c r="J141" s="5" t="str">
        <f>_xlfn.IFNA(IF(_xlfn.IFNA(INDEX('CX1'!$J:$J,MATCH(Table2[[#This Row],[Name]],'CX1'!$C:$C,0),1), "") = 0, "",  INDEX('CX1'!$J:$J,MATCH(Table2[[#This Row],[Name]],'CX1'!$C:$C,0),1)), "")</f>
        <v/>
      </c>
      <c r="K141" t="str">
        <f>IFERROR(_xlfn.IFNA(IF(_xlfn.IFNA(INDEX('CX1'!$K:$K,MATCH(Table2[[#This Row],[Name]],'CX1'!$C:$C,0),1), "") = 0, "",  INDEX('CX1'!$K:$K,MATCH(Table2[[#This Row],[Name]],'CX1'!$C:$C,0),1)), ""), "")</f>
        <v/>
      </c>
      <c r="M141" t="str">
        <f>_xlfn.IFNA(IF(_xlfn.IFNA(INDEX('CX1'!$M:$M,MATCH(Table2[[#This Row],[Name]],'CX1'!$C:$C,0),1), "") = 0, "",  INDEX('CX1'!$M:$M,MATCH(Table2[[#This Row],[Name]],'CX1'!$C:$C,0),1)), "")</f>
        <v/>
      </c>
      <c r="N141" t="s">
        <v>767</v>
      </c>
      <c r="R141" t="s">
        <v>8</v>
      </c>
    </row>
    <row r="142" spans="1:19" hidden="1">
      <c r="A142" s="1">
        <v>140</v>
      </c>
      <c r="B142" t="s">
        <v>18</v>
      </c>
      <c r="C142" t="s">
        <v>126</v>
      </c>
      <c r="D142" t="s">
        <v>122</v>
      </c>
      <c r="E142" t="str">
        <f>MID(Table2[[#This Row],[DeviceId2]], 12, LEN(Table2[[#This Row],[DeviceId2]]))</f>
        <v>RTU1S</v>
      </c>
      <c r="F142" t="str">
        <f>CONCATENATE("10.3.13.71/pe/", Table2[[#This Row],[Device Tag]], ".xml")</f>
        <v>10.3.13.71/pe/RTU1S.xml</v>
      </c>
      <c r="H142" s="5" t="str">
        <f>_xlfn.IFNA(IF(_xlfn.IFNA(INDEX('CX1'!$H:$H,MATCH(Table2[[#This Row],[Name]],'CX1'!$C:$C,0),1), "") = 0, "",  INDEX('CX1'!$H:$H,MATCH(Table2[[#This Row],[Name]],'CX1'!$C:$C,0),1)), "")</f>
        <v/>
      </c>
      <c r="I142" s="5" t="str">
        <f>_xlfn.IFNA(IF(_xlfn.IFNA(INDEX('CX1'!$I:$I,MATCH(Table2[[#This Row],[DeviceId2]],'CX1'!$C:$C,0),1), "") = 0, "",  INDEX('CX1'!$I:$I,MATCH(Table2[[#This Row],[Name]],'CX1'!$C:$C,0),1)), "")</f>
        <v/>
      </c>
      <c r="J142" s="5" t="str">
        <f>_xlfn.IFNA(IF(_xlfn.IFNA(INDEX('CX1'!$J:$J,MATCH(Table2[[#This Row],[Name]],'CX1'!$C:$C,0),1), "") = 0, "",  INDEX('CX1'!$J:$J,MATCH(Table2[[#This Row],[Name]],'CX1'!$C:$C,0),1)), "")</f>
        <v/>
      </c>
      <c r="K142" t="str">
        <f>IFERROR(_xlfn.IFNA(IF(_xlfn.IFNA(INDEX('CX1'!$K:$K,MATCH(Table2[[#This Row],[Name]],'CX1'!$C:$C,0),1), "") = 0, "",  INDEX('CX1'!$K:$K,MATCH(Table2[[#This Row],[Name]],'CX1'!$C:$C,0),1)), ""), "")</f>
        <v/>
      </c>
      <c r="M142" t="str">
        <f>_xlfn.IFNA(IF(_xlfn.IFNA(INDEX('CX1'!$M:$M,MATCH(Table2[[#This Row],[Name]],'CX1'!$C:$C,0),1), "") = 0, "",  INDEX('CX1'!$M:$M,MATCH(Table2[[#This Row],[Name]],'CX1'!$C:$C,0),1)), "")</f>
        <v/>
      </c>
      <c r="N142" t="s">
        <v>767</v>
      </c>
      <c r="R142" t="s">
        <v>8</v>
      </c>
    </row>
    <row r="143" spans="1:19" hidden="1">
      <c r="A143" s="1">
        <v>141</v>
      </c>
      <c r="B143" t="s">
        <v>18</v>
      </c>
      <c r="C143" t="s">
        <v>127</v>
      </c>
      <c r="D143" t="s">
        <v>122</v>
      </c>
      <c r="E143" t="str">
        <f>MID(Table2[[#This Row],[DeviceId2]], 12, LEN(Table2[[#This Row],[DeviceId2]]))</f>
        <v>RTU1S</v>
      </c>
      <c r="F143" t="str">
        <f>CONCATENATE("10.3.13.71/pe/", Table2[[#This Row],[Device Tag]], ".xml")</f>
        <v>10.3.13.71/pe/RTU1S.xml</v>
      </c>
      <c r="H143" s="5" t="str">
        <f>_xlfn.IFNA(IF(_xlfn.IFNA(INDEX('CX1'!$H:$H,MATCH(Table2[[#This Row],[Name]],'CX1'!$C:$C,0),1), "") = 0, "",  INDEX('CX1'!$H:$H,MATCH(Table2[[#This Row],[Name]],'CX1'!$C:$C,0),1)), "")</f>
        <v/>
      </c>
      <c r="I143" s="5" t="str">
        <f>_xlfn.IFNA(IF(_xlfn.IFNA(INDEX('CX1'!$I:$I,MATCH(Table2[[#This Row],[DeviceId2]],'CX1'!$C:$C,0),1), "") = 0, "",  INDEX('CX1'!$I:$I,MATCH(Table2[[#This Row],[Name]],'CX1'!$C:$C,0),1)), "")</f>
        <v/>
      </c>
      <c r="J143" s="5" t="str">
        <f>_xlfn.IFNA(IF(_xlfn.IFNA(INDEX('CX1'!$J:$J,MATCH(Table2[[#This Row],[Name]],'CX1'!$C:$C,0),1), "") = 0, "",  INDEX('CX1'!$J:$J,MATCH(Table2[[#This Row],[Name]],'CX1'!$C:$C,0),1)), "")</f>
        <v/>
      </c>
      <c r="K143" t="str">
        <f>IFERROR(_xlfn.IFNA(IF(_xlfn.IFNA(INDEX('CX1'!$K:$K,MATCH(Table2[[#This Row],[Name]],'CX1'!$C:$C,0),1), "") = 0, "",  INDEX('CX1'!$K:$K,MATCH(Table2[[#This Row],[Name]],'CX1'!$C:$C,0),1)), ""), "")</f>
        <v/>
      </c>
      <c r="M143" t="str">
        <f>_xlfn.IFNA(IF(_xlfn.IFNA(INDEX('CX1'!$M:$M,MATCH(Table2[[#This Row],[Name]],'CX1'!$C:$C,0),1), "") = 0, "",  INDEX('CX1'!$M:$M,MATCH(Table2[[#This Row],[Name]],'CX1'!$C:$C,0),1)), "")</f>
        <v/>
      </c>
      <c r="N143" t="s">
        <v>767</v>
      </c>
      <c r="R143" t="s">
        <v>8</v>
      </c>
    </row>
    <row r="144" spans="1:19" hidden="1">
      <c r="A144" s="1">
        <v>142</v>
      </c>
      <c r="B144" t="s">
        <v>21</v>
      </c>
      <c r="C144" t="s">
        <v>96</v>
      </c>
      <c r="D144" t="s">
        <v>122</v>
      </c>
      <c r="E144" t="str">
        <f>MID(Table2[[#This Row],[DeviceId2]], 12, LEN(Table2[[#This Row],[DeviceId2]]))</f>
        <v>RTU1S</v>
      </c>
      <c r="F144" t="str">
        <f>CONCATENATE("10.3.13.71/pe/", Table2[[#This Row],[Device Tag]], ".xml")</f>
        <v>10.3.13.71/pe/RTU1S.xml</v>
      </c>
      <c r="H144" s="5" t="str">
        <f>_xlfn.IFNA(IF(_xlfn.IFNA(INDEX('CX1'!$H:$H,MATCH(Table2[[#This Row],[Name]],'CX1'!$C:$C,0),1), "") = 0, "",  INDEX('CX1'!$H:$H,MATCH(Table2[[#This Row],[Name]],'CX1'!$C:$C,0),1)), "")</f>
        <v/>
      </c>
      <c r="I144" s="5">
        <f>_xlfn.IFNA(IF(_xlfn.IFNA(INDEX('CX1'!$I:$I,MATCH(Table2[[#This Row],[DeviceId2]],'CX1'!$C:$C,0),1), "") = 0, "",  INDEX('CX1'!$I:$I,MATCH(Table2[[#This Row],[Name]],'CX1'!$C:$C,0),1)), "")</f>
        <v>1</v>
      </c>
      <c r="J144" s="5" t="str">
        <f>_xlfn.IFNA(IF(_xlfn.IFNA(INDEX('CX1'!$J:$J,MATCH(Table2[[#This Row],[Name]],'CX1'!$C:$C,0),1), "") = 0, "",  INDEX('CX1'!$J:$J,MATCH(Table2[[#This Row],[Name]],'CX1'!$C:$C,0),1)), "")</f>
        <v/>
      </c>
      <c r="K144" t="str">
        <f>IFERROR(_xlfn.IFNA(IF(_xlfn.IFNA(INDEX('CX1'!$K:$K,MATCH(Table2[[#This Row],[Name]],'CX1'!$C:$C,0),1), "") = 0, "",  INDEX('CX1'!$K:$K,MATCH(Table2[[#This Row],[Name]],'CX1'!$C:$C,0),1)), ""), "")</f>
        <v/>
      </c>
      <c r="N144" t="s">
        <v>767</v>
      </c>
      <c r="R144" t="s">
        <v>8</v>
      </c>
      <c r="S144" t="b">
        <v>0</v>
      </c>
    </row>
    <row r="145" spans="1:19" hidden="1">
      <c r="A145" s="1">
        <v>143</v>
      </c>
      <c r="B145" t="s">
        <v>21</v>
      </c>
      <c r="C145" t="s">
        <v>97</v>
      </c>
      <c r="D145" t="s">
        <v>122</v>
      </c>
      <c r="E145" t="str">
        <f>MID(Table2[[#This Row],[DeviceId2]], 12, LEN(Table2[[#This Row],[DeviceId2]]))</f>
        <v>RTU1S</v>
      </c>
      <c r="F145" t="str">
        <f>CONCATENATE("10.3.13.71/pe/", Table2[[#This Row],[Device Tag]], ".xml")</f>
        <v>10.3.13.71/pe/RTU1S.xml</v>
      </c>
      <c r="H145" s="5" t="str">
        <f>_xlfn.IFNA(IF(_xlfn.IFNA(INDEX('CX1'!$H:$H,MATCH(Table2[[#This Row],[Name]],'CX1'!$C:$C,0),1), "") = 0, "",  INDEX('CX1'!$H:$H,MATCH(Table2[[#This Row],[Name]],'CX1'!$C:$C,0),1)), "")</f>
        <v/>
      </c>
      <c r="I145" s="5">
        <f>_xlfn.IFNA(IF(_xlfn.IFNA(INDEX('CX1'!$I:$I,MATCH(Table2[[#This Row],[DeviceId2]],'CX1'!$C:$C,0),1), "") = 0, "",  INDEX('CX1'!$I:$I,MATCH(Table2[[#This Row],[Name]],'CX1'!$C:$C,0),1)), "")</f>
        <v>1</v>
      </c>
      <c r="J145" s="5" t="str">
        <f>_xlfn.IFNA(IF(_xlfn.IFNA(INDEX('CX1'!$J:$J,MATCH(Table2[[#This Row],[Name]],'CX1'!$C:$C,0),1), "") = 0, "",  INDEX('CX1'!$J:$J,MATCH(Table2[[#This Row],[Name]],'CX1'!$C:$C,0),1)), "")</f>
        <v/>
      </c>
      <c r="K145" t="str">
        <f>IFERROR(_xlfn.IFNA(IF(_xlfn.IFNA(INDEX('CX1'!$K:$K,MATCH(Table2[[#This Row],[Name]],'CX1'!$C:$C,0),1), "") = 0, "",  INDEX('CX1'!$K:$K,MATCH(Table2[[#This Row],[Name]],'CX1'!$C:$C,0),1)), ""), "")</f>
        <v/>
      </c>
      <c r="L145" t="str">
        <f>_xlfn.IFNA(IF(_xlfn.IFNA(INDEX('CX1'!$L:$L,MATCH(Table2[[#This Row],[Name]],'CX1'!$C:$C,0),1), "") = 0, "",  INDEX('CX1'!$L:$L,MATCH(Table2[[#This Row],[Name]],'CX1'!$C:$C,0),1)), "")</f>
        <v/>
      </c>
      <c r="N145" t="s">
        <v>767</v>
      </c>
      <c r="R145" t="s">
        <v>8</v>
      </c>
      <c r="S145" t="b">
        <v>0</v>
      </c>
    </row>
    <row r="146" spans="1:19" hidden="1">
      <c r="A146" s="1">
        <v>144</v>
      </c>
      <c r="B146" t="s">
        <v>21</v>
      </c>
      <c r="C146" t="s">
        <v>128</v>
      </c>
      <c r="D146" t="s">
        <v>122</v>
      </c>
      <c r="E146" t="str">
        <f>MID(Table2[[#This Row],[DeviceId2]], 12, LEN(Table2[[#This Row],[DeviceId2]]))</f>
        <v>RTU1S</v>
      </c>
      <c r="F146" t="str">
        <f>CONCATENATE("10.3.13.71/pe/", Table2[[#This Row],[Device Tag]], ".xml")</f>
        <v>10.3.13.71/pe/RTU1S.xml</v>
      </c>
      <c r="H146" s="5" t="str">
        <f>_xlfn.IFNA(IF(_xlfn.IFNA(INDEX('CX1'!$H:$H,MATCH(Table2[[#This Row],[Name]],'CX1'!$C:$C,0),1), "") = 0, "",  INDEX('CX1'!$H:$H,MATCH(Table2[[#This Row],[Name]],'CX1'!$C:$C,0),1)), "")</f>
        <v/>
      </c>
      <c r="I146" s="5" t="str">
        <f>_xlfn.IFNA(IF(_xlfn.IFNA(INDEX('CX1'!$I:$I,MATCH(Table2[[#This Row],[DeviceId2]],'CX1'!$C:$C,0),1), "") = 0, "",  INDEX('CX1'!$I:$I,MATCH(Table2[[#This Row],[Name]],'CX1'!$C:$C,0),1)), "")</f>
        <v/>
      </c>
      <c r="J146" s="5" t="str">
        <f>_xlfn.IFNA(IF(_xlfn.IFNA(INDEX('CX1'!$J:$J,MATCH(Table2[[#This Row],[Name]],'CX1'!$C:$C,0),1), "") = 0, "",  INDEX('CX1'!$J:$J,MATCH(Table2[[#This Row],[Name]],'CX1'!$C:$C,0),1)), "")</f>
        <v/>
      </c>
      <c r="K146" t="str">
        <f>IFERROR(_xlfn.IFNA(IF(_xlfn.IFNA(INDEX('CX1'!$K:$K,MATCH(Table2[[#This Row],[Name]],'CX1'!$C:$C,0),1), "") = 0, "",  INDEX('CX1'!$K:$K,MATCH(Table2[[#This Row],[Name]],'CX1'!$C:$C,0),1)), ""), "")</f>
        <v/>
      </c>
      <c r="M146" t="str">
        <f>_xlfn.IFNA(IF(_xlfn.IFNA(INDEX('CX1'!$M:$M,MATCH(Table2[[#This Row],[Name]],'CX1'!$C:$C,0),1), "") = 0, "",  INDEX('CX1'!$M:$M,MATCH(Table2[[#This Row],[Name]],'CX1'!$C:$C,0),1)), "")</f>
        <v/>
      </c>
      <c r="N146" t="s">
        <v>767</v>
      </c>
      <c r="R146" t="s">
        <v>8</v>
      </c>
    </row>
    <row r="147" spans="1:19">
      <c r="A147" s="1">
        <v>145</v>
      </c>
      <c r="B147" t="s">
        <v>21</v>
      </c>
      <c r="C147" t="s">
        <v>129</v>
      </c>
      <c r="D147" t="s">
        <v>122</v>
      </c>
      <c r="E147" t="str">
        <f>MID(Table2[[#This Row],[DeviceId2]], 12, LEN(Table2[[#This Row],[DeviceId2]]))</f>
        <v>RTU1S</v>
      </c>
      <c r="F147" t="str">
        <f>CONCATENATE("10.3.13.71/pe/", Table2[[#This Row],[Device Tag]], ".xml")</f>
        <v>10.3.13.71/pe/RTU1S.xml</v>
      </c>
      <c r="H147" s="5" t="str">
        <f>_xlfn.IFNA(IF(_xlfn.IFNA(INDEX('CX1'!$H:$H,MATCH(Table2[[#This Row],[Name]],'CX1'!$C:$C,0),1), "") = 0, "",  INDEX('CX1'!$H:$H,MATCH(Table2[[#This Row],[Name]],'CX1'!$C:$C,0),1)), "")</f>
        <v/>
      </c>
      <c r="I147" s="5">
        <f>_xlfn.IFNA(IF(_xlfn.IFNA(INDEX('CX1'!$I:$I,MATCH(Table2[[#This Row],[DeviceId2]],'CX1'!$C:$C,0),1), "") = 0, "",  INDEX('CX1'!$I:$I,MATCH(Table2[[#This Row],[Name]],'CX1'!$C:$C,0),1)), "")</f>
        <v>1</v>
      </c>
      <c r="J147" s="5" t="str">
        <f>_xlfn.IFNA(IF(_xlfn.IFNA(INDEX('CX1'!$J:$J,MATCH(Table2[[#This Row],[Name]],'CX1'!$C:$C,0),1), "") = 0, "",  INDEX('CX1'!$J:$J,MATCH(Table2[[#This Row],[Name]],'CX1'!$C:$C,0),1)), "")</f>
        <v/>
      </c>
      <c r="K147" t="str">
        <f>IFERROR(_xlfn.IFNA(IF(_xlfn.IFNA(INDEX('CX1'!$K:$K,MATCH(Table2[[#This Row],[Name]],'CX1'!$C:$C,0),1), "") = 0, "",  INDEX('CX1'!$K:$K,MATCH(Table2[[#This Row],[Name]],'CX1'!$C:$C,0),1)), ""), "")</f>
        <v>ahu, rtu, alarm</v>
      </c>
      <c r="L147" t="str">
        <f>_xlfn.IFNA(IF(_xlfn.IFNA(INDEX('CX1'!$L:$L,MATCH(Table2[[#This Row],[Name]],'CX1'!$C:$C,0),1), "") = 0, "",  INDEX('CX1'!$L:$L,MATCH(Table2[[#This Row],[Name]],'CX1'!$C:$C,0),1)), "")</f>
        <v>his, point, writable</v>
      </c>
      <c r="M147" t="str">
        <f>_xlfn.IFNA(IF(_xlfn.IFNA(INDEX('CX1'!$M:$M,MATCH(Table2[[#This Row],[Name]],'CX1'!$C:$C,0),1), "") = 0, "",  INDEX('CX1'!$M:$M,MATCH(Table2[[#This Row],[Name]],'CX1'!$C:$C,0),1)), "")</f>
        <v>boolean</v>
      </c>
      <c r="N147" t="s">
        <v>767</v>
      </c>
      <c r="R147" t="s">
        <v>8</v>
      </c>
      <c r="S147" t="b">
        <v>1</v>
      </c>
    </row>
    <row r="148" spans="1:19" hidden="1">
      <c r="A148" s="1">
        <v>146</v>
      </c>
      <c r="B148" t="s">
        <v>21</v>
      </c>
      <c r="C148" t="s">
        <v>130</v>
      </c>
      <c r="D148" t="s">
        <v>122</v>
      </c>
      <c r="E148" t="str">
        <f>MID(Table2[[#This Row],[DeviceId2]], 12, LEN(Table2[[#This Row],[DeviceId2]]))</f>
        <v>RTU1S</v>
      </c>
      <c r="F148" t="str">
        <f>CONCATENATE("10.3.13.71/pe/", Table2[[#This Row],[Device Tag]], ".xml")</f>
        <v>10.3.13.71/pe/RTU1S.xml</v>
      </c>
      <c r="H148" s="5" t="str">
        <f>_xlfn.IFNA(IF(_xlfn.IFNA(INDEX('CX1'!$H:$H,MATCH(Table2[[#This Row],[Name]],'CX1'!$C:$C,0),1), "") = 0, "",  INDEX('CX1'!$H:$H,MATCH(Table2[[#This Row],[Name]],'CX1'!$C:$C,0),1)), "")</f>
        <v/>
      </c>
      <c r="I148" s="5" t="str">
        <f>_xlfn.IFNA(IF(_xlfn.IFNA(INDEX('CX1'!$I:$I,MATCH(Table2[[#This Row],[DeviceId2]],'CX1'!$C:$C,0),1), "") = 0, "",  INDEX('CX1'!$I:$I,MATCH(Table2[[#This Row],[Name]],'CX1'!$C:$C,0),1)), "")</f>
        <v/>
      </c>
      <c r="J148" s="5" t="str">
        <f>_xlfn.IFNA(IF(_xlfn.IFNA(INDEX('CX1'!$J:$J,MATCH(Table2[[#This Row],[Name]],'CX1'!$C:$C,0),1), "") = 0, "",  INDEX('CX1'!$J:$J,MATCH(Table2[[#This Row],[Name]],'CX1'!$C:$C,0),1)), "")</f>
        <v/>
      </c>
      <c r="K148" t="str">
        <f>IFERROR(_xlfn.IFNA(IF(_xlfn.IFNA(INDEX('CX1'!$K:$K,MATCH(Table2[[#This Row],[Name]],'CX1'!$C:$C,0),1), "") = 0, "",  INDEX('CX1'!$K:$K,MATCH(Table2[[#This Row],[Name]],'CX1'!$C:$C,0),1)), ""), "")</f>
        <v/>
      </c>
      <c r="M148" t="str">
        <f>_xlfn.IFNA(IF(_xlfn.IFNA(INDEX('CX1'!$M:$M,MATCH(Table2[[#This Row],[Name]],'CX1'!$C:$C,0),1), "") = 0, "",  INDEX('CX1'!$M:$M,MATCH(Table2[[#This Row],[Name]],'CX1'!$C:$C,0),1)), "")</f>
        <v/>
      </c>
      <c r="N148" t="s">
        <v>767</v>
      </c>
      <c r="R148" t="s">
        <v>8</v>
      </c>
    </row>
    <row r="149" spans="1:19" hidden="1">
      <c r="A149" s="1">
        <v>147</v>
      </c>
      <c r="B149" t="s">
        <v>21</v>
      </c>
      <c r="C149" t="s">
        <v>131</v>
      </c>
      <c r="D149" t="s">
        <v>122</v>
      </c>
      <c r="E149" t="str">
        <f>MID(Table2[[#This Row],[DeviceId2]], 12, LEN(Table2[[#This Row],[DeviceId2]]))</f>
        <v>RTU1S</v>
      </c>
      <c r="F149" t="str">
        <f>CONCATENATE("10.3.13.71/pe/", Table2[[#This Row],[Device Tag]], ".xml")</f>
        <v>10.3.13.71/pe/RTU1S.xml</v>
      </c>
      <c r="H149" s="5" t="str">
        <f>_xlfn.IFNA(IF(_xlfn.IFNA(INDEX('CX1'!$H:$H,MATCH(Table2[[#This Row],[Name]],'CX1'!$C:$C,0),1), "") = 0, "",  INDEX('CX1'!$H:$H,MATCH(Table2[[#This Row],[Name]],'CX1'!$C:$C,0),1)), "")</f>
        <v/>
      </c>
      <c r="I149" s="5" t="e">
        <f>_xlfn.IFNA(IF(_xlfn.IFNA(INDEX('CX1'!$I:$I,MATCH(Table2[[#This Row],[DeviceId2]],'CX1'!$C:$C,0),1), "") = 0, "",  INDEX('CX1'!$I:$I,MATCH(Table2[[#This Row],[Name]],'CX1'!$C:$C,0),1)), "")</f>
        <v>#VALUE!</v>
      </c>
      <c r="J149" s="5" t="str">
        <f>_xlfn.IFNA(IF(_xlfn.IFNA(INDEX('CX1'!$J:$J,MATCH(Table2[[#This Row],[Name]],'CX1'!$C:$C,0),1), "") = 0, "",  INDEX('CX1'!$J:$J,MATCH(Table2[[#This Row],[Name]],'CX1'!$C:$C,0),1)), "")</f>
        <v/>
      </c>
      <c r="K149" t="str">
        <f>IFERROR(_xlfn.IFNA(IF(_xlfn.IFNA(INDEX('CX1'!$K:$K,MATCH(Table2[[#This Row],[Name]],'CX1'!$C:$C,0),1), "") = 0, "",  INDEX('CX1'!$K:$K,MATCH(Table2[[#This Row],[Name]],'CX1'!$C:$C,0),1)), ""), "")</f>
        <v/>
      </c>
      <c r="M149" t="str">
        <f>_xlfn.IFNA(IF(_xlfn.IFNA(INDEX('CX1'!$M:$M,MATCH(Table2[[#This Row],[Name]],'CX1'!$C:$C,0),1), "") = 0, "",  INDEX('CX1'!$M:$M,MATCH(Table2[[#This Row],[Name]],'CX1'!$C:$C,0),1)), "")</f>
        <v/>
      </c>
      <c r="N149" t="s">
        <v>767</v>
      </c>
      <c r="R149" t="s">
        <v>8</v>
      </c>
    </row>
    <row r="150" spans="1:19">
      <c r="A150" s="12">
        <v>148</v>
      </c>
      <c r="B150" s="13" t="s">
        <v>21</v>
      </c>
      <c r="C150" s="13" t="s">
        <v>132</v>
      </c>
      <c r="D150" s="13" t="s">
        <v>122</v>
      </c>
      <c r="E150" s="13" t="str">
        <f>MID(Table2[[#This Row],[DeviceId2]], 12, LEN(Table2[[#This Row],[DeviceId2]]))</f>
        <v>RTU1S</v>
      </c>
      <c r="F150" s="13" t="str">
        <f>CONCATENATE("10.3.13.71/pe/", Table2[[#This Row],[Device Tag]], ".xml")</f>
        <v>10.3.13.71/pe/RTU1S.xml</v>
      </c>
      <c r="G150" s="13"/>
      <c r="H150" s="14" t="str">
        <f>_xlfn.IFNA(IF(_xlfn.IFNA(INDEX('CX1'!$H:$H,MATCH(Table2[[#This Row],[Name]],'CX1'!$C:$C,0),1), "") = 0, "",  INDEX('CX1'!$H:$H,MATCH(Table2[[#This Row],[Name]],'CX1'!$C:$C,0),1)), "")</f>
        <v/>
      </c>
      <c r="I150" s="14">
        <f>_xlfn.IFNA(IF(_xlfn.IFNA(INDEX('CX1'!$I:$I,MATCH(Table2[[#This Row],[DeviceId2]],'CX1'!$C:$C,0),1), "") = 0, "",  INDEX('CX1'!$I:$I,MATCH(Table2[[#This Row],[Name]],'CX1'!$C:$C,0),1)), "")</f>
        <v>1000</v>
      </c>
      <c r="J150" s="14" t="str">
        <f>_xlfn.IFNA(IF(_xlfn.IFNA(INDEX('CX1'!$J:$J,MATCH(Table2[[#This Row],[Name]],'CX1'!$C:$C,0),1), "") = 0, "",  INDEX('CX1'!$J:$J,MATCH(Table2[[#This Row],[Name]],'CX1'!$C:$C,0),1)), "")</f>
        <v/>
      </c>
      <c r="K15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5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0" s="13" t="s">
        <v>298</v>
      </c>
      <c r="N150" s="13" t="s">
        <v>767</v>
      </c>
      <c r="O150" s="13"/>
      <c r="P150" s="13"/>
      <c r="Q150" s="13"/>
      <c r="R150" s="13" t="s">
        <v>8</v>
      </c>
      <c r="S150" s="13" t="b">
        <v>0</v>
      </c>
    </row>
    <row r="151" spans="1:19">
      <c r="A151" s="12">
        <v>149</v>
      </c>
      <c r="B151" s="13" t="s">
        <v>21</v>
      </c>
      <c r="C151" s="13" t="s">
        <v>133</v>
      </c>
      <c r="D151" s="13" t="s">
        <v>122</v>
      </c>
      <c r="E151" s="13" t="str">
        <f>MID(Table2[[#This Row],[DeviceId2]], 12, LEN(Table2[[#This Row],[DeviceId2]]))</f>
        <v>RTU1S</v>
      </c>
      <c r="F151" s="13" t="str">
        <f>CONCATENATE("10.3.13.71/pe/", Table2[[#This Row],[Device Tag]], ".xml")</f>
        <v>10.3.13.71/pe/RTU1S.xml</v>
      </c>
      <c r="G151" s="13"/>
      <c r="H151" s="14" t="str">
        <f>_xlfn.IFNA(IF(_xlfn.IFNA(INDEX('CX1'!$H:$H,MATCH(Table2[[#This Row],[Name]],'CX1'!$C:$C,0),1), "") = 0, "",  INDEX('CX1'!$H:$H,MATCH(Table2[[#This Row],[Name]],'CX1'!$C:$C,0),1)), "")</f>
        <v/>
      </c>
      <c r="I151" s="14">
        <f>_xlfn.IFNA(IF(_xlfn.IFNA(INDEX('CX1'!$I:$I,MATCH(Table2[[#This Row],[DeviceId2]],'CX1'!$C:$C,0),1), "") = 0, "",  INDEX('CX1'!$I:$I,MATCH(Table2[[#This Row],[Name]],'CX1'!$C:$C,0),1)), "")</f>
        <v>1000</v>
      </c>
      <c r="J151" s="14" t="str">
        <f>_xlfn.IFNA(IF(_xlfn.IFNA(INDEX('CX1'!$J:$J,MATCH(Table2[[#This Row],[Name]],'CX1'!$C:$C,0),1), "") = 0, "",  INDEX('CX1'!$J:$J,MATCH(Table2[[#This Row],[Name]],'CX1'!$C:$C,0),1)), "")</f>
        <v/>
      </c>
      <c r="K151" s="13" t="str">
        <f>IFERROR(_xlfn.IFNA(IF(_xlfn.IFNA(INDEX('CX1'!$K:$K,MATCH(Table2[[#This Row],[Name]],'CX1'!$C:$C,0),1), "") = 0, "",  INDEX('CX1'!$K:$K,MATCH(Table2[[#This Row],[Name]],'CX1'!$C:$C,0),1)), ""), "")</f>
        <v>ahu, rtu</v>
      </c>
      <c r="L151" s="13" t="str">
        <f>_xlfn.IFNA(IF(_xlfn.IFNA(INDEX('CX1'!$L:$L,MATCH(Table2[[#This Row],[Name]],'CX1'!$C:$C,0),1), "") = 0, "",  INDEX('CX1'!$L:$L,MATCH(Table2[[#This Row],[Name]],'CX1'!$C:$C,0),1)), "")</f>
        <v>his, point, writable</v>
      </c>
      <c r="M151" s="13" t="s">
        <v>298</v>
      </c>
      <c r="N151" s="13" t="s">
        <v>767</v>
      </c>
      <c r="O151" s="13"/>
      <c r="P151" s="13"/>
      <c r="Q151" s="13"/>
      <c r="R151" s="13" t="s">
        <v>8</v>
      </c>
      <c r="S151" s="13" t="b">
        <v>0</v>
      </c>
    </row>
    <row r="152" spans="1:19" hidden="1">
      <c r="A152" s="1">
        <v>150</v>
      </c>
      <c r="B152" t="s">
        <v>21</v>
      </c>
      <c r="C152" t="s">
        <v>134</v>
      </c>
      <c r="D152" t="s">
        <v>122</v>
      </c>
      <c r="E152" t="str">
        <f>MID(Table2[[#This Row],[DeviceId2]], 12, LEN(Table2[[#This Row],[DeviceId2]]))</f>
        <v>RTU1S</v>
      </c>
      <c r="F152" t="str">
        <f>CONCATENATE("10.3.13.71/pe/", Table2[[#This Row],[Device Tag]], ".xml")</f>
        <v>10.3.13.71/pe/RTU1S.xml</v>
      </c>
      <c r="H152" s="5" t="str">
        <f>_xlfn.IFNA(IF(_xlfn.IFNA(INDEX('CX1'!$H:$H,MATCH(Table2[[#This Row],[Name]],'CX1'!$C:$C,0),1), "") = 0, "",  INDEX('CX1'!$H:$H,MATCH(Table2[[#This Row],[Name]],'CX1'!$C:$C,0),1)), "")</f>
        <v/>
      </c>
      <c r="I152" s="5" t="str">
        <f>_xlfn.IFNA(IF(_xlfn.IFNA(INDEX('CX1'!$I:$I,MATCH(Table2[[#This Row],[DeviceId2]],'CX1'!$C:$C,0),1), "") = 0, "",  INDEX('CX1'!$I:$I,MATCH(Table2[[#This Row],[Name]],'CX1'!$C:$C,0),1)), "")</f>
        <v/>
      </c>
      <c r="J152" s="5" t="str">
        <f>_xlfn.IFNA(IF(_xlfn.IFNA(INDEX('CX1'!$J:$J,MATCH(Table2[[#This Row],[Name]],'CX1'!$C:$C,0),1), "") = 0, "",  INDEX('CX1'!$J:$J,MATCH(Table2[[#This Row],[Name]],'CX1'!$C:$C,0),1)), "")</f>
        <v/>
      </c>
      <c r="K152" t="str">
        <f>IFERROR(_xlfn.IFNA(IF(_xlfn.IFNA(INDEX('CX1'!$K:$K,MATCH(Table2[[#This Row],[Name]],'CX1'!$C:$C,0),1), "") = 0, "",  INDEX('CX1'!$K:$K,MATCH(Table2[[#This Row],[Name]],'CX1'!$C:$C,0),1)), ""), "")</f>
        <v/>
      </c>
      <c r="M152" t="str">
        <f>_xlfn.IFNA(IF(_xlfn.IFNA(INDEX('CX1'!$M:$M,MATCH(Table2[[#This Row],[Name]],'CX1'!$C:$C,0),1), "") = 0, "",  INDEX('CX1'!$M:$M,MATCH(Table2[[#This Row],[Name]],'CX1'!$C:$C,0),1)), "")</f>
        <v/>
      </c>
      <c r="N152" t="s">
        <v>767</v>
      </c>
      <c r="R152" t="s">
        <v>8</v>
      </c>
    </row>
    <row r="153" spans="1:19" hidden="1">
      <c r="A153" s="1">
        <v>151</v>
      </c>
      <c r="B153" t="s">
        <v>21</v>
      </c>
      <c r="C153" t="s">
        <v>135</v>
      </c>
      <c r="D153" t="s">
        <v>122</v>
      </c>
      <c r="E153" t="str">
        <f>MID(Table2[[#This Row],[DeviceId2]], 12, LEN(Table2[[#This Row],[DeviceId2]]))</f>
        <v>RTU1S</v>
      </c>
      <c r="F153" t="str">
        <f>CONCATENATE("10.3.13.71/pe/", Table2[[#This Row],[Device Tag]], ".xml")</f>
        <v>10.3.13.71/pe/RTU1S.xml</v>
      </c>
      <c r="H153" s="5" t="str">
        <f>_xlfn.IFNA(IF(_xlfn.IFNA(INDEX('CX1'!$H:$H,MATCH(Table2[[#This Row],[Name]],'CX1'!$C:$C,0),1), "") = 0, "",  INDEX('CX1'!$H:$H,MATCH(Table2[[#This Row],[Name]],'CX1'!$C:$C,0),1)), "")</f>
        <v/>
      </c>
      <c r="I153" s="5" t="e">
        <f>_xlfn.IFNA(IF(_xlfn.IFNA(INDEX('CX1'!$I:$I,MATCH(Table2[[#This Row],[DeviceId2]],'CX1'!$C:$C,0),1), "") = 0, "",  INDEX('CX1'!$I:$I,MATCH(Table2[[#This Row],[Name]],'CX1'!$C:$C,0),1)), "")</f>
        <v>#VALUE!</v>
      </c>
      <c r="J153" s="5" t="str">
        <f>_xlfn.IFNA(IF(_xlfn.IFNA(INDEX('CX1'!$J:$J,MATCH(Table2[[#This Row],[Name]],'CX1'!$C:$C,0),1), "") = 0, "",  INDEX('CX1'!$J:$J,MATCH(Table2[[#This Row],[Name]],'CX1'!$C:$C,0),1)), "")</f>
        <v/>
      </c>
      <c r="K153" t="str">
        <f>IFERROR(_xlfn.IFNA(IF(_xlfn.IFNA(INDEX('CX1'!$K:$K,MATCH(Table2[[#This Row],[Name]],'CX1'!$C:$C,0),1), "") = 0, "",  INDEX('CX1'!$K:$K,MATCH(Table2[[#This Row],[Name]],'CX1'!$C:$C,0),1)), ""), "")</f>
        <v/>
      </c>
      <c r="M153" t="str">
        <f>_xlfn.IFNA(IF(_xlfn.IFNA(INDEX('CX1'!$M:$M,MATCH(Table2[[#This Row],[Name]],'CX1'!$C:$C,0),1), "") = 0, "",  INDEX('CX1'!$M:$M,MATCH(Table2[[#This Row],[Name]],'CX1'!$C:$C,0),1)), "")</f>
        <v/>
      </c>
      <c r="N153" t="s">
        <v>767</v>
      </c>
      <c r="R153" t="s">
        <v>8</v>
      </c>
    </row>
    <row r="154" spans="1:19" hidden="1">
      <c r="A154" s="1">
        <v>152</v>
      </c>
      <c r="B154" t="s">
        <v>21</v>
      </c>
      <c r="C154" t="s">
        <v>136</v>
      </c>
      <c r="D154" t="s">
        <v>122</v>
      </c>
      <c r="E154" t="str">
        <f>MID(Table2[[#This Row],[DeviceId2]], 12, LEN(Table2[[#This Row],[DeviceId2]]))</f>
        <v>RTU1S</v>
      </c>
      <c r="F154" t="str">
        <f>CONCATENATE("10.3.13.71/pe/", Table2[[#This Row],[Device Tag]], ".xml")</f>
        <v>10.3.13.71/pe/RTU1S.xml</v>
      </c>
      <c r="H154" s="5" t="str">
        <f>_xlfn.IFNA(IF(_xlfn.IFNA(INDEX('CX1'!$H:$H,MATCH(Table2[[#This Row],[Name]],'CX1'!$C:$C,0),1), "") = 0, "",  INDEX('CX1'!$H:$H,MATCH(Table2[[#This Row],[Name]],'CX1'!$C:$C,0),1)), "")</f>
        <v/>
      </c>
      <c r="I154" s="5" t="e">
        <f>_xlfn.IFNA(IF(_xlfn.IFNA(INDEX('CX1'!$I:$I,MATCH(Table2[[#This Row],[DeviceId2]],'CX1'!$C:$C,0),1), "") = 0, "",  INDEX('CX1'!$I:$I,MATCH(Table2[[#This Row],[Name]],'CX1'!$C:$C,0),1)), "")</f>
        <v>#VALUE!</v>
      </c>
      <c r="J154" s="5" t="str">
        <f>_xlfn.IFNA(IF(_xlfn.IFNA(INDEX('CX1'!$J:$J,MATCH(Table2[[#This Row],[Name]],'CX1'!$C:$C,0),1), "") = 0, "",  INDEX('CX1'!$J:$J,MATCH(Table2[[#This Row],[Name]],'CX1'!$C:$C,0),1)), "")</f>
        <v/>
      </c>
      <c r="K154" t="str">
        <f>IFERROR(_xlfn.IFNA(IF(_xlfn.IFNA(INDEX('CX1'!$K:$K,MATCH(Table2[[#This Row],[Name]],'CX1'!$C:$C,0),1), "") = 0, "",  INDEX('CX1'!$K:$K,MATCH(Table2[[#This Row],[Name]],'CX1'!$C:$C,0),1)), ""), "")</f>
        <v/>
      </c>
      <c r="M154" t="str">
        <f>_xlfn.IFNA(IF(_xlfn.IFNA(INDEX('CX1'!$M:$M,MATCH(Table2[[#This Row],[Name]],'CX1'!$C:$C,0),1), "") = 0, "",  INDEX('CX1'!$M:$M,MATCH(Table2[[#This Row],[Name]],'CX1'!$C:$C,0),1)), "")</f>
        <v/>
      </c>
      <c r="N154" t="s">
        <v>767</v>
      </c>
      <c r="R154" t="s">
        <v>8</v>
      </c>
    </row>
    <row r="155" spans="1:19" hidden="1">
      <c r="A155" s="1">
        <v>153</v>
      </c>
      <c r="B155" t="s">
        <v>21</v>
      </c>
      <c r="C155" t="s">
        <v>137</v>
      </c>
      <c r="D155" t="s">
        <v>122</v>
      </c>
      <c r="E155" t="str">
        <f>MID(Table2[[#This Row],[DeviceId2]], 12, LEN(Table2[[#This Row],[DeviceId2]]))</f>
        <v>RTU1S</v>
      </c>
      <c r="F155" t="str">
        <f>CONCATENATE("10.3.13.71/pe/", Table2[[#This Row],[Device Tag]], ".xml")</f>
        <v>10.3.13.71/pe/RTU1S.xml</v>
      </c>
      <c r="H155" s="5" t="str">
        <f>_xlfn.IFNA(IF(_xlfn.IFNA(INDEX('CX1'!$H:$H,MATCH(Table2[[#This Row],[Name]],'CX1'!$C:$C,0),1), "") = 0, "",  INDEX('CX1'!$H:$H,MATCH(Table2[[#This Row],[Name]],'CX1'!$C:$C,0),1)), "")</f>
        <v/>
      </c>
      <c r="I155" s="5" t="str">
        <f>_xlfn.IFNA(IF(_xlfn.IFNA(INDEX('CX1'!$I:$I,MATCH(Table2[[#This Row],[DeviceId2]],'CX1'!$C:$C,0),1), "") = 0, "",  INDEX('CX1'!$I:$I,MATCH(Table2[[#This Row],[Name]],'CX1'!$C:$C,0),1)), "")</f>
        <v/>
      </c>
      <c r="J155" s="5" t="str">
        <f>_xlfn.IFNA(IF(_xlfn.IFNA(INDEX('CX1'!$J:$J,MATCH(Table2[[#This Row],[Name]],'CX1'!$C:$C,0),1), "") = 0, "",  INDEX('CX1'!$J:$J,MATCH(Table2[[#This Row],[Name]],'CX1'!$C:$C,0),1)), "")</f>
        <v/>
      </c>
      <c r="K155" t="str">
        <f>IFERROR(_xlfn.IFNA(IF(_xlfn.IFNA(INDEX('CX1'!$K:$K,MATCH(Table2[[#This Row],[Name]],'CX1'!$C:$C,0),1), "") = 0, "",  INDEX('CX1'!$K:$K,MATCH(Table2[[#This Row],[Name]],'CX1'!$C:$C,0),1)), ""), "")</f>
        <v/>
      </c>
      <c r="M155" t="str">
        <f>_xlfn.IFNA(IF(_xlfn.IFNA(INDEX('CX1'!$M:$M,MATCH(Table2[[#This Row],[Name]],'CX1'!$C:$C,0),1), "") = 0, "",  INDEX('CX1'!$M:$M,MATCH(Table2[[#This Row],[Name]],'CX1'!$C:$C,0),1)), "")</f>
        <v/>
      </c>
      <c r="N155" t="s">
        <v>767</v>
      </c>
      <c r="R155" t="s">
        <v>8</v>
      </c>
    </row>
    <row r="156" spans="1:19" hidden="1">
      <c r="A156" s="1">
        <v>154</v>
      </c>
      <c r="B156" t="s">
        <v>21</v>
      </c>
      <c r="C156" t="s">
        <v>138</v>
      </c>
      <c r="D156" t="s">
        <v>122</v>
      </c>
      <c r="E156" t="str">
        <f>MID(Table2[[#This Row],[DeviceId2]], 12, LEN(Table2[[#This Row],[DeviceId2]]))</f>
        <v>RTU1S</v>
      </c>
      <c r="F156" t="str">
        <f>CONCATENATE("10.3.13.71/pe/", Table2[[#This Row],[Device Tag]], ".xml")</f>
        <v>10.3.13.71/pe/RTU1S.xml</v>
      </c>
      <c r="H156" s="5" t="str">
        <f>_xlfn.IFNA(IF(_xlfn.IFNA(INDEX('CX1'!$H:$H,MATCH(Table2[[#This Row],[Name]],'CX1'!$C:$C,0),1), "") = 0, "",  INDEX('CX1'!$H:$H,MATCH(Table2[[#This Row],[Name]],'CX1'!$C:$C,0),1)), "")</f>
        <v/>
      </c>
      <c r="I156" s="5" t="str">
        <f>_xlfn.IFNA(IF(_xlfn.IFNA(INDEX('CX1'!$I:$I,MATCH(Table2[[#This Row],[DeviceId2]],'CX1'!$C:$C,0),1), "") = 0, "",  INDEX('CX1'!$I:$I,MATCH(Table2[[#This Row],[Name]],'CX1'!$C:$C,0),1)), "")</f>
        <v/>
      </c>
      <c r="J156" s="5" t="str">
        <f>_xlfn.IFNA(IF(_xlfn.IFNA(INDEX('CX1'!$J:$J,MATCH(Table2[[#This Row],[Name]],'CX1'!$C:$C,0),1), "") = 0, "",  INDEX('CX1'!$J:$J,MATCH(Table2[[#This Row],[Name]],'CX1'!$C:$C,0),1)), "")</f>
        <v/>
      </c>
      <c r="K156" t="str">
        <f>IFERROR(_xlfn.IFNA(IF(_xlfn.IFNA(INDEX('CX1'!$K:$K,MATCH(Table2[[#This Row],[Name]],'CX1'!$C:$C,0),1), "") = 0, "",  INDEX('CX1'!$K:$K,MATCH(Table2[[#This Row],[Name]],'CX1'!$C:$C,0),1)), ""), "")</f>
        <v/>
      </c>
      <c r="M156" t="str">
        <f>_xlfn.IFNA(IF(_xlfn.IFNA(INDEX('CX1'!$M:$M,MATCH(Table2[[#This Row],[Name]],'CX1'!$C:$C,0),1), "") = 0, "",  INDEX('CX1'!$M:$M,MATCH(Table2[[#This Row],[Name]],'CX1'!$C:$C,0),1)), "")</f>
        <v/>
      </c>
      <c r="N156" t="s">
        <v>767</v>
      </c>
      <c r="R156" t="s">
        <v>8</v>
      </c>
    </row>
    <row r="157" spans="1:19" hidden="1">
      <c r="A157" s="1">
        <v>155</v>
      </c>
      <c r="B157" t="s">
        <v>21</v>
      </c>
      <c r="C157" t="s">
        <v>139</v>
      </c>
      <c r="D157" t="s">
        <v>122</v>
      </c>
      <c r="E157" t="str">
        <f>MID(Table2[[#This Row],[DeviceId2]], 12, LEN(Table2[[#This Row],[DeviceId2]]))</f>
        <v>RTU1S</v>
      </c>
      <c r="F157" t="str">
        <f>CONCATENATE("10.3.13.71/pe/", Table2[[#This Row],[Device Tag]], ".xml")</f>
        <v>10.3.13.71/pe/RTU1S.xml</v>
      </c>
      <c r="H157" s="5" t="str">
        <f>_xlfn.IFNA(IF(_xlfn.IFNA(INDEX('CX1'!$H:$H,MATCH(Table2[[#This Row],[Name]],'CX1'!$C:$C,0),1), "") = 0, "",  INDEX('CX1'!$H:$H,MATCH(Table2[[#This Row],[Name]],'CX1'!$C:$C,0),1)), "")</f>
        <v/>
      </c>
      <c r="I157" s="5">
        <f>_xlfn.IFNA(IF(_xlfn.IFNA(INDEX('CX1'!$I:$I,MATCH(Table2[[#This Row],[DeviceId2]],'CX1'!$C:$C,0),1), "") = 0, "",  INDEX('CX1'!$I:$I,MATCH(Table2[[#This Row],[Name]],'CX1'!$C:$C,0),1)), "")</f>
        <v>1</v>
      </c>
      <c r="J157" s="5" t="str">
        <f>_xlfn.IFNA(IF(_xlfn.IFNA(INDEX('CX1'!$J:$J,MATCH(Table2[[#This Row],[Name]],'CX1'!$C:$C,0),1), "") = 0, "",  INDEX('CX1'!$J:$J,MATCH(Table2[[#This Row],[Name]],'CX1'!$C:$C,0),1)), "")</f>
        <v/>
      </c>
      <c r="K157" t="str">
        <f>IFERROR(_xlfn.IFNA(IF(_xlfn.IFNA(INDEX('CX1'!$K:$K,MATCH(Table2[[#This Row],[Name]],'CX1'!$C:$C,0),1), "") = 0, "",  INDEX('CX1'!$K:$K,MATCH(Table2[[#This Row],[Name]],'CX1'!$C:$C,0),1)), ""), "")</f>
        <v/>
      </c>
      <c r="M157" t="str">
        <f>_xlfn.IFNA(IF(_xlfn.IFNA(INDEX('CX1'!$M:$M,MATCH(Table2[[#This Row],[Name]],'CX1'!$C:$C,0),1), "") = 0, "",  INDEX('CX1'!$M:$M,MATCH(Table2[[#This Row],[Name]],'CX1'!$C:$C,0),1)), "")</f>
        <v/>
      </c>
      <c r="N157" t="s">
        <v>767</v>
      </c>
      <c r="R157" t="s">
        <v>8</v>
      </c>
    </row>
    <row r="158" spans="1:19" hidden="1">
      <c r="A158" s="1">
        <v>156</v>
      </c>
      <c r="B158" t="s">
        <v>21</v>
      </c>
      <c r="C158" t="s">
        <v>140</v>
      </c>
      <c r="D158" t="s">
        <v>122</v>
      </c>
      <c r="E158" t="str">
        <f>MID(Table2[[#This Row],[DeviceId2]], 12, LEN(Table2[[#This Row],[DeviceId2]]))</f>
        <v>RTU1S</v>
      </c>
      <c r="F158" t="str">
        <f>CONCATENATE("10.3.13.71/pe/", Table2[[#This Row],[Device Tag]], ".xml")</f>
        <v>10.3.13.71/pe/RTU1S.xml</v>
      </c>
      <c r="H158" s="5" t="str">
        <f>_xlfn.IFNA(IF(_xlfn.IFNA(INDEX('CX1'!$H:$H,MATCH(Table2[[#This Row],[Name]],'CX1'!$C:$C,0),1), "") = 0, "",  INDEX('CX1'!$H:$H,MATCH(Table2[[#This Row],[Name]],'CX1'!$C:$C,0),1)), "")</f>
        <v/>
      </c>
      <c r="I158" s="5" t="str">
        <f>_xlfn.IFNA(IF(_xlfn.IFNA(INDEX('CX1'!$I:$I,MATCH(Table2[[#This Row],[DeviceId2]],'CX1'!$C:$C,0),1), "") = 0, "",  INDEX('CX1'!$I:$I,MATCH(Table2[[#This Row],[Name]],'CX1'!$C:$C,0),1)), "")</f>
        <v/>
      </c>
      <c r="J158" s="5" t="str">
        <f>_xlfn.IFNA(IF(_xlfn.IFNA(INDEX('CX1'!$J:$J,MATCH(Table2[[#This Row],[Name]],'CX1'!$C:$C,0),1), "") = 0, "",  INDEX('CX1'!$J:$J,MATCH(Table2[[#This Row],[Name]],'CX1'!$C:$C,0),1)), "")</f>
        <v/>
      </c>
      <c r="K158" t="str">
        <f>IFERROR(_xlfn.IFNA(IF(_xlfn.IFNA(INDEX('CX1'!$K:$K,MATCH(Table2[[#This Row],[Name]],'CX1'!$C:$C,0),1), "") = 0, "",  INDEX('CX1'!$K:$K,MATCH(Table2[[#This Row],[Name]],'CX1'!$C:$C,0),1)), ""), "")</f>
        <v/>
      </c>
      <c r="M158" t="str">
        <f>_xlfn.IFNA(IF(_xlfn.IFNA(INDEX('CX1'!$M:$M,MATCH(Table2[[#This Row],[Name]],'CX1'!$C:$C,0),1), "") = 0, "",  INDEX('CX1'!$M:$M,MATCH(Table2[[#This Row],[Name]],'CX1'!$C:$C,0),1)), "")</f>
        <v/>
      </c>
      <c r="N158" t="s">
        <v>767</v>
      </c>
      <c r="R158" t="s">
        <v>8</v>
      </c>
    </row>
    <row r="159" spans="1:19" hidden="1">
      <c r="A159" s="1">
        <v>157</v>
      </c>
      <c r="B159" t="s">
        <v>21</v>
      </c>
      <c r="C159" t="s">
        <v>141</v>
      </c>
      <c r="D159" t="s">
        <v>122</v>
      </c>
      <c r="E159" t="str">
        <f>MID(Table2[[#This Row],[DeviceId2]], 12, LEN(Table2[[#This Row],[DeviceId2]]))</f>
        <v>RTU1S</v>
      </c>
      <c r="F159" t="str">
        <f>CONCATENATE("10.3.13.71/pe/", Table2[[#This Row],[Device Tag]], ".xml")</f>
        <v>10.3.13.71/pe/RTU1S.xml</v>
      </c>
      <c r="H159" s="5" t="str">
        <f>_xlfn.IFNA(IF(_xlfn.IFNA(INDEX('CX1'!$H:$H,MATCH(Table2[[#This Row],[Name]],'CX1'!$C:$C,0),1), "") = 0, "",  INDEX('CX1'!$H:$H,MATCH(Table2[[#This Row],[Name]],'CX1'!$C:$C,0),1)), "")</f>
        <v/>
      </c>
      <c r="I159" s="5" t="str">
        <f>_xlfn.IFNA(IF(_xlfn.IFNA(INDEX('CX1'!$I:$I,MATCH(Table2[[#This Row],[DeviceId2]],'CX1'!$C:$C,0),1), "") = 0, "",  INDEX('CX1'!$I:$I,MATCH(Table2[[#This Row],[Name]],'CX1'!$C:$C,0),1)), "")</f>
        <v/>
      </c>
      <c r="J159" s="5" t="str">
        <f>_xlfn.IFNA(IF(_xlfn.IFNA(INDEX('CX1'!$J:$J,MATCH(Table2[[#This Row],[Name]],'CX1'!$C:$C,0),1), "") = 0, "",  INDEX('CX1'!$J:$J,MATCH(Table2[[#This Row],[Name]],'CX1'!$C:$C,0),1)), "")</f>
        <v/>
      </c>
      <c r="K159" t="str">
        <f>IFERROR(_xlfn.IFNA(IF(_xlfn.IFNA(INDEX('CX1'!$K:$K,MATCH(Table2[[#This Row],[Name]],'CX1'!$C:$C,0),1), "") = 0, "",  INDEX('CX1'!$K:$K,MATCH(Table2[[#This Row],[Name]],'CX1'!$C:$C,0),1)), ""), "")</f>
        <v/>
      </c>
      <c r="M159" t="str">
        <f>_xlfn.IFNA(IF(_xlfn.IFNA(INDEX('CX1'!$M:$M,MATCH(Table2[[#This Row],[Name]],'CX1'!$C:$C,0),1), "") = 0, "",  INDEX('CX1'!$M:$M,MATCH(Table2[[#This Row],[Name]],'CX1'!$C:$C,0),1)), "")</f>
        <v/>
      </c>
      <c r="N159" t="s">
        <v>767</v>
      </c>
      <c r="R159" t="s">
        <v>8</v>
      </c>
    </row>
    <row r="160" spans="1:19">
      <c r="A160" s="1">
        <v>158</v>
      </c>
      <c r="B160" t="s">
        <v>21</v>
      </c>
      <c r="C160" t="s">
        <v>142</v>
      </c>
      <c r="D160" t="s">
        <v>122</v>
      </c>
      <c r="E160" t="str">
        <f>MID(Table2[[#This Row],[DeviceId2]], 12, LEN(Table2[[#This Row],[DeviceId2]]))</f>
        <v>RTU1S</v>
      </c>
      <c r="F160" t="str">
        <f>CONCATENATE("10.3.13.71/pe/", Table2[[#This Row],[Device Tag]], ".xml")</f>
        <v>10.3.13.71/pe/RTU1S.xml</v>
      </c>
      <c r="H160" s="5" t="str">
        <f>_xlfn.IFNA(IF(_xlfn.IFNA(INDEX('CX1'!$H:$H,MATCH(Table2[[#This Row],[Name]],'CX1'!$C:$C,0),1), "") = 0, "",  INDEX('CX1'!$H:$H,MATCH(Table2[[#This Row],[Name]],'CX1'!$C:$C,0),1)), "")</f>
        <v/>
      </c>
      <c r="I160" s="5">
        <f>_xlfn.IFNA(IF(_xlfn.IFNA(INDEX('CX1'!$I:$I,MATCH(Table2[[#This Row],[DeviceId2]],'CX1'!$C:$C,0),1), "") = 0, "",  INDEX('CX1'!$I:$I,MATCH(Table2[[#This Row],[Name]],'CX1'!$C:$C,0),1)), "")</f>
        <v>1000</v>
      </c>
      <c r="J160" s="5" t="str">
        <f>_xlfn.IFNA(IF(_xlfn.IFNA(INDEX('CX1'!$J:$J,MATCH(Table2[[#This Row],[Name]],'CX1'!$C:$C,0),1), "") = 0, "",  INDEX('CX1'!$J:$J,MATCH(Table2[[#This Row],[Name]],'CX1'!$C:$C,0),1)), "")</f>
        <v/>
      </c>
      <c r="K160" t="str">
        <f>IFERROR(_xlfn.IFNA(IF(_xlfn.IFNA(INDEX('CX1'!$K:$K,MATCH(Table2[[#This Row],[Name]],'CX1'!$C:$C,0),1), "") = 0, "",  INDEX('CX1'!$K:$K,MATCH(Table2[[#This Row],[Name]],'CX1'!$C:$C,0),1)), ""), "")</f>
        <v>ahu, rtu</v>
      </c>
      <c r="L160" t="str">
        <f>_xlfn.IFNA(IF(_xlfn.IFNA(INDEX('CX1'!$L:$L,MATCH(Table2[[#This Row],[Name]],'CX1'!$C:$C,0),1), "") = 0, "",  INDEX('CX1'!$L:$L,MATCH(Table2[[#This Row],[Name]],'CX1'!$C:$C,0),1)), "")</f>
        <v>his, point, writable, schedule</v>
      </c>
      <c r="M160" t="s">
        <v>298</v>
      </c>
      <c r="N160" t="s">
        <v>767</v>
      </c>
      <c r="R160" t="s">
        <v>8</v>
      </c>
      <c r="S160" t="b">
        <v>1</v>
      </c>
    </row>
    <row r="161" spans="1:19" hidden="1">
      <c r="A161" s="1">
        <v>159</v>
      </c>
      <c r="B161" t="s">
        <v>21</v>
      </c>
      <c r="C161" t="s">
        <v>143</v>
      </c>
      <c r="D161" t="s">
        <v>122</v>
      </c>
      <c r="E161" t="str">
        <f>MID(Table2[[#This Row],[DeviceId2]], 12, LEN(Table2[[#This Row],[DeviceId2]]))</f>
        <v>RTU1S</v>
      </c>
      <c r="F161" t="str">
        <f>CONCATENATE("10.3.13.71/pe/", Table2[[#This Row],[Device Tag]], ".xml")</f>
        <v>10.3.13.71/pe/RTU1S.xml</v>
      </c>
      <c r="H161" s="5" t="str">
        <f>_xlfn.IFNA(IF(_xlfn.IFNA(INDEX('CX1'!$H:$H,MATCH(Table2[[#This Row],[Name]],'CX1'!$C:$C,0),1), "") = 0, "",  INDEX('CX1'!$H:$H,MATCH(Table2[[#This Row],[Name]],'CX1'!$C:$C,0),1)), "")</f>
        <v/>
      </c>
      <c r="I161" s="5" t="str">
        <f>_xlfn.IFNA(IF(_xlfn.IFNA(INDEX('CX1'!$I:$I,MATCH(Table2[[#This Row],[DeviceId2]],'CX1'!$C:$C,0),1), "") = 0, "",  INDEX('CX1'!$I:$I,MATCH(Table2[[#This Row],[Name]],'CX1'!$C:$C,0),1)), "")</f>
        <v/>
      </c>
      <c r="J161" s="5" t="str">
        <f>_xlfn.IFNA(IF(_xlfn.IFNA(INDEX('CX1'!$J:$J,MATCH(Table2[[#This Row],[Name]],'CX1'!$C:$C,0),1), "") = 0, "",  INDEX('CX1'!$J:$J,MATCH(Table2[[#This Row],[Name]],'CX1'!$C:$C,0),1)), "")</f>
        <v/>
      </c>
      <c r="K161" t="str">
        <f>IFERROR(_xlfn.IFNA(IF(_xlfn.IFNA(INDEX('CX1'!$K:$K,MATCH(Table2[[#This Row],[Name]],'CX1'!$C:$C,0),1), "") = 0, "",  INDEX('CX1'!$K:$K,MATCH(Table2[[#This Row],[Name]],'CX1'!$C:$C,0),1)), ""), "")</f>
        <v/>
      </c>
      <c r="M161" t="str">
        <f>_xlfn.IFNA(IF(_xlfn.IFNA(INDEX('CX1'!$M:$M,MATCH(Table2[[#This Row],[Name]],'CX1'!$C:$C,0),1), "") = 0, "",  INDEX('CX1'!$M:$M,MATCH(Table2[[#This Row],[Name]],'CX1'!$C:$C,0),1)), "")</f>
        <v/>
      </c>
      <c r="N161" t="s">
        <v>767</v>
      </c>
      <c r="R161" t="s">
        <v>8</v>
      </c>
    </row>
    <row r="162" spans="1:19" hidden="1">
      <c r="A162" s="1">
        <v>160</v>
      </c>
      <c r="B162" t="s">
        <v>21</v>
      </c>
      <c r="C162" t="s">
        <v>144</v>
      </c>
      <c r="D162" t="s">
        <v>122</v>
      </c>
      <c r="E162" t="str">
        <f>MID(Table2[[#This Row],[DeviceId2]], 12, LEN(Table2[[#This Row],[DeviceId2]]))</f>
        <v>RTU1S</v>
      </c>
      <c r="F162" t="str">
        <f>CONCATENATE("10.3.13.71/pe/", Table2[[#This Row],[Device Tag]], ".xml")</f>
        <v>10.3.13.71/pe/RTU1S.xml</v>
      </c>
      <c r="H162" s="5" t="str">
        <f>_xlfn.IFNA(IF(_xlfn.IFNA(INDEX('CX1'!$H:$H,MATCH(Table2[[#This Row],[Name]],'CX1'!$C:$C,0),1), "") = 0, "",  INDEX('CX1'!$H:$H,MATCH(Table2[[#This Row],[Name]],'CX1'!$C:$C,0),1)), "")</f>
        <v/>
      </c>
      <c r="I162" s="5" t="str">
        <f>_xlfn.IFNA(IF(_xlfn.IFNA(INDEX('CX1'!$I:$I,MATCH(Table2[[#This Row],[DeviceId2]],'CX1'!$C:$C,0),1), "") = 0, "",  INDEX('CX1'!$I:$I,MATCH(Table2[[#This Row],[Name]],'CX1'!$C:$C,0),1)), "")</f>
        <v/>
      </c>
      <c r="J162" s="5" t="str">
        <f>_xlfn.IFNA(IF(_xlfn.IFNA(INDEX('CX1'!$J:$J,MATCH(Table2[[#This Row],[Name]],'CX1'!$C:$C,0),1), "") = 0, "",  INDEX('CX1'!$J:$J,MATCH(Table2[[#This Row],[Name]],'CX1'!$C:$C,0),1)), "")</f>
        <v/>
      </c>
      <c r="K162" t="str">
        <f>IFERROR(_xlfn.IFNA(IF(_xlfn.IFNA(INDEX('CX1'!$K:$K,MATCH(Table2[[#This Row],[Name]],'CX1'!$C:$C,0),1), "") = 0, "",  INDEX('CX1'!$K:$K,MATCH(Table2[[#This Row],[Name]],'CX1'!$C:$C,0),1)), ""), "")</f>
        <v/>
      </c>
      <c r="M162" t="str">
        <f>_xlfn.IFNA(IF(_xlfn.IFNA(INDEX('CX1'!$M:$M,MATCH(Table2[[#This Row],[Name]],'CX1'!$C:$C,0),1), "") = 0, "",  INDEX('CX1'!$M:$M,MATCH(Table2[[#This Row],[Name]],'CX1'!$C:$C,0),1)), "")</f>
        <v/>
      </c>
      <c r="N162" t="s">
        <v>767</v>
      </c>
      <c r="R162" t="s">
        <v>8</v>
      </c>
    </row>
    <row r="163" spans="1:19">
      <c r="A163" s="1">
        <v>161</v>
      </c>
      <c r="B163" t="s">
        <v>21</v>
      </c>
      <c r="C163" t="s">
        <v>145</v>
      </c>
      <c r="D163" t="s">
        <v>122</v>
      </c>
      <c r="E163" t="str">
        <f>MID(Table2[[#This Row],[DeviceId2]], 12, LEN(Table2[[#This Row],[DeviceId2]]))</f>
        <v>RTU1S</v>
      </c>
      <c r="F163" t="str">
        <f>CONCATENATE("10.3.13.71/pe/", Table2[[#This Row],[Device Tag]], ".xml")</f>
        <v>10.3.13.71/pe/RTU1S.xml</v>
      </c>
      <c r="H163" s="5" t="str">
        <f>_xlfn.IFNA(IF(_xlfn.IFNA(INDEX('CX1'!$H:$H,MATCH(Table2[[#This Row],[Name]],'CX1'!$C:$C,0),1), "") = 0, "",  INDEX('CX1'!$H:$H,MATCH(Table2[[#This Row],[Name]],'CX1'!$C:$C,0),1)), "")</f>
        <v/>
      </c>
      <c r="I163" s="5">
        <f>_xlfn.IFNA(IF(_xlfn.IFNA(INDEX('CX1'!$I:$I,MATCH(Table2[[#This Row],[DeviceId2]],'CX1'!$C:$C,0),1), "") = 0, "",  INDEX('CX1'!$I:$I,MATCH(Table2[[#This Row],[Name]],'CX1'!$C:$C,0),1)), "")</f>
        <v>1000</v>
      </c>
      <c r="J163" s="5" t="str">
        <f>_xlfn.IFNA(IF(_xlfn.IFNA(INDEX('CX1'!$J:$J,MATCH(Table2[[#This Row],[Name]],'CX1'!$C:$C,0),1), "") = 0, "",  INDEX('CX1'!$J:$J,MATCH(Table2[[#This Row],[Name]],'CX1'!$C:$C,0),1)), "")</f>
        <v/>
      </c>
      <c r="K163" t="str">
        <f>IFERROR(_xlfn.IFNA(IF(_xlfn.IFNA(INDEX('CX1'!$K:$K,MATCH(Table2[[#This Row],[Name]],'CX1'!$C:$C,0),1), "") = 0, "",  INDEX('CX1'!$K:$K,MATCH(Table2[[#This Row],[Name]],'CX1'!$C:$C,0),1)), ""), "")</f>
        <v>airTerminalUnit, vav, outdoorAirSP</v>
      </c>
      <c r="L1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" t="str">
        <f>_xlfn.IFNA(IF(_xlfn.IFNA(INDEX('CX1'!$M:$M,MATCH(Table2[[#This Row],[Name]],'CX1'!$C:$C,0),1), "") = 0, "",  INDEX('CX1'!$M:$M,MATCH(Table2[[#This Row],[Name]],'CX1'!$C:$C,0),1)), "")</f>
        <v>number</v>
      </c>
      <c r="N163" t="s">
        <v>767</v>
      </c>
      <c r="R163" t="s">
        <v>8</v>
      </c>
      <c r="S163" t="b">
        <v>1</v>
      </c>
    </row>
    <row r="164" spans="1:19" hidden="1">
      <c r="A164" s="1">
        <v>162</v>
      </c>
      <c r="B164" t="s">
        <v>21</v>
      </c>
      <c r="C164" t="s">
        <v>146</v>
      </c>
      <c r="D164" t="s">
        <v>122</v>
      </c>
      <c r="E164" t="str">
        <f>MID(Table2[[#This Row],[DeviceId2]], 12, LEN(Table2[[#This Row],[DeviceId2]]))</f>
        <v>RTU1S</v>
      </c>
      <c r="F164" t="str">
        <f>CONCATENATE("10.3.13.71/pe/", Table2[[#This Row],[Device Tag]], ".xml")</f>
        <v>10.3.13.71/pe/RTU1S.xml</v>
      </c>
      <c r="H164" s="5" t="str">
        <f>_xlfn.IFNA(IF(_xlfn.IFNA(INDEX('CX1'!$H:$H,MATCH(Table2[[#This Row],[Name]],'CX1'!$C:$C,0),1), "") = 0, "",  INDEX('CX1'!$H:$H,MATCH(Table2[[#This Row],[Name]],'CX1'!$C:$C,0),1)), "")</f>
        <v/>
      </c>
      <c r="I164" s="5" t="str">
        <f>_xlfn.IFNA(IF(_xlfn.IFNA(INDEX('CX1'!$I:$I,MATCH(Table2[[#This Row],[DeviceId2]],'CX1'!$C:$C,0),1), "") = 0, "",  INDEX('CX1'!$I:$I,MATCH(Table2[[#This Row],[Name]],'CX1'!$C:$C,0),1)), "")</f>
        <v/>
      </c>
      <c r="J164" s="5" t="str">
        <f>_xlfn.IFNA(IF(_xlfn.IFNA(INDEX('CX1'!$J:$J,MATCH(Table2[[#This Row],[Name]],'CX1'!$C:$C,0),1), "") = 0, "",  INDEX('CX1'!$J:$J,MATCH(Table2[[#This Row],[Name]],'CX1'!$C:$C,0),1)), "")</f>
        <v/>
      </c>
      <c r="K164" t="str">
        <f>IFERROR(_xlfn.IFNA(IF(_xlfn.IFNA(INDEX('CX1'!$K:$K,MATCH(Table2[[#This Row],[Name]],'CX1'!$C:$C,0),1), "") = 0, "",  INDEX('CX1'!$K:$K,MATCH(Table2[[#This Row],[Name]],'CX1'!$C:$C,0),1)), ""), "")</f>
        <v/>
      </c>
      <c r="M164" t="str">
        <f>_xlfn.IFNA(IF(_xlfn.IFNA(INDEX('CX1'!$M:$M,MATCH(Table2[[#This Row],[Name]],'CX1'!$C:$C,0),1), "") = 0, "",  INDEX('CX1'!$M:$M,MATCH(Table2[[#This Row],[Name]],'CX1'!$C:$C,0),1)), "")</f>
        <v/>
      </c>
      <c r="N164" t="s">
        <v>767</v>
      </c>
      <c r="R164" t="s">
        <v>8</v>
      </c>
    </row>
    <row r="165" spans="1:19" hidden="1">
      <c r="A165" s="1">
        <v>163</v>
      </c>
      <c r="B165" t="s">
        <v>21</v>
      </c>
      <c r="C165" t="s">
        <v>147</v>
      </c>
      <c r="D165" t="s">
        <v>122</v>
      </c>
      <c r="E165" t="str">
        <f>MID(Table2[[#This Row],[DeviceId2]], 12, LEN(Table2[[#This Row],[DeviceId2]]))</f>
        <v>RTU1S</v>
      </c>
      <c r="F165" t="str">
        <f>CONCATENATE("10.3.13.71/pe/", Table2[[#This Row],[Device Tag]], ".xml")</f>
        <v>10.3.13.71/pe/RTU1S.xml</v>
      </c>
      <c r="H165" s="5" t="str">
        <f>_xlfn.IFNA(IF(_xlfn.IFNA(INDEX('CX1'!$H:$H,MATCH(Table2[[#This Row],[Name]],'CX1'!$C:$C,0),1), "") = 0, "",  INDEX('CX1'!$H:$H,MATCH(Table2[[#This Row],[Name]],'CX1'!$C:$C,0),1)), "")</f>
        <v/>
      </c>
      <c r="I165" s="5" t="e">
        <f>_xlfn.IFNA(IF(_xlfn.IFNA(INDEX('CX1'!$I:$I,MATCH(Table2[[#This Row],[DeviceId2]],'CX1'!$C:$C,0),1), "") = 0, "",  INDEX('CX1'!$I:$I,MATCH(Table2[[#This Row],[Name]],'CX1'!$C:$C,0),1)), "")</f>
        <v>#VALUE!</v>
      </c>
      <c r="J165" s="5" t="str">
        <f>_xlfn.IFNA(IF(_xlfn.IFNA(INDEX('CX1'!$J:$J,MATCH(Table2[[#This Row],[Name]],'CX1'!$C:$C,0),1), "") = 0, "",  INDEX('CX1'!$J:$J,MATCH(Table2[[#This Row],[Name]],'CX1'!$C:$C,0),1)), "")</f>
        <v/>
      </c>
      <c r="K165" t="str">
        <f>IFERROR(_xlfn.IFNA(IF(_xlfn.IFNA(INDEX('CX1'!$K:$K,MATCH(Table2[[#This Row],[Name]],'CX1'!$C:$C,0),1), "") = 0, "",  INDEX('CX1'!$K:$K,MATCH(Table2[[#This Row],[Name]],'CX1'!$C:$C,0),1)), ""), "")</f>
        <v/>
      </c>
      <c r="M165" t="str">
        <f>_xlfn.IFNA(IF(_xlfn.IFNA(INDEX('CX1'!$M:$M,MATCH(Table2[[#This Row],[Name]],'CX1'!$C:$C,0),1), "") = 0, "",  INDEX('CX1'!$M:$M,MATCH(Table2[[#This Row],[Name]],'CX1'!$C:$C,0),1)), "")</f>
        <v/>
      </c>
      <c r="N165" t="s">
        <v>767</v>
      </c>
      <c r="R165" t="s">
        <v>8</v>
      </c>
    </row>
    <row r="166" spans="1:19" hidden="1">
      <c r="A166" s="1">
        <v>164</v>
      </c>
      <c r="B166" t="s">
        <v>21</v>
      </c>
      <c r="C166" t="s">
        <v>148</v>
      </c>
      <c r="D166" t="s">
        <v>122</v>
      </c>
      <c r="E166" t="str">
        <f>MID(Table2[[#This Row],[DeviceId2]], 12, LEN(Table2[[#This Row],[DeviceId2]]))</f>
        <v>RTU1S</v>
      </c>
      <c r="F166" t="str">
        <f>CONCATENATE("10.3.13.71/pe/", Table2[[#This Row],[Device Tag]], ".xml")</f>
        <v>10.3.13.71/pe/RTU1S.xml</v>
      </c>
      <c r="H166" s="5" t="str">
        <f>_xlfn.IFNA(IF(_xlfn.IFNA(INDEX('CX1'!$H:$H,MATCH(Table2[[#This Row],[Name]],'CX1'!$C:$C,0),1), "") = 0, "",  INDEX('CX1'!$H:$H,MATCH(Table2[[#This Row],[Name]],'CX1'!$C:$C,0),1)), "")</f>
        <v/>
      </c>
      <c r="I166" s="5" t="str">
        <f>_xlfn.IFNA(IF(_xlfn.IFNA(INDEX('CX1'!$I:$I,MATCH(Table2[[#This Row],[DeviceId2]],'CX1'!$C:$C,0),1), "") = 0, "",  INDEX('CX1'!$I:$I,MATCH(Table2[[#This Row],[Name]],'CX1'!$C:$C,0),1)), "")</f>
        <v/>
      </c>
      <c r="J166" s="5" t="str">
        <f>_xlfn.IFNA(IF(_xlfn.IFNA(INDEX('CX1'!$J:$J,MATCH(Table2[[#This Row],[Name]],'CX1'!$C:$C,0),1), "") = 0, "",  INDEX('CX1'!$J:$J,MATCH(Table2[[#This Row],[Name]],'CX1'!$C:$C,0),1)), "")</f>
        <v/>
      </c>
      <c r="K166" t="str">
        <f>IFERROR(_xlfn.IFNA(IF(_xlfn.IFNA(INDEX('CX1'!$K:$K,MATCH(Table2[[#This Row],[Name]],'CX1'!$C:$C,0),1), "") = 0, "",  INDEX('CX1'!$K:$K,MATCH(Table2[[#This Row],[Name]],'CX1'!$C:$C,0),1)), ""), "")</f>
        <v/>
      </c>
      <c r="M166" t="str">
        <f>_xlfn.IFNA(IF(_xlfn.IFNA(INDEX('CX1'!$M:$M,MATCH(Table2[[#This Row],[Name]],'CX1'!$C:$C,0),1), "") = 0, "",  INDEX('CX1'!$M:$M,MATCH(Table2[[#This Row],[Name]],'CX1'!$C:$C,0),1)), "")</f>
        <v/>
      </c>
      <c r="N166" t="s">
        <v>767</v>
      </c>
      <c r="R166" t="s">
        <v>8</v>
      </c>
    </row>
    <row r="167" spans="1:19" hidden="1">
      <c r="A167" s="1">
        <v>165</v>
      </c>
      <c r="B167" t="s">
        <v>21</v>
      </c>
      <c r="C167" t="s">
        <v>149</v>
      </c>
      <c r="D167" t="s">
        <v>122</v>
      </c>
      <c r="E167" t="str">
        <f>MID(Table2[[#This Row],[DeviceId2]], 12, LEN(Table2[[#This Row],[DeviceId2]]))</f>
        <v>RTU1S</v>
      </c>
      <c r="F167" t="str">
        <f>CONCATENATE("10.3.13.71/pe/", Table2[[#This Row],[Device Tag]], ".xml")</f>
        <v>10.3.13.71/pe/RTU1S.xml</v>
      </c>
      <c r="H167" s="5" t="str">
        <f>_xlfn.IFNA(IF(_xlfn.IFNA(INDEX('CX1'!$H:$H,MATCH(Table2[[#This Row],[Name]],'CX1'!$C:$C,0),1), "") = 0, "",  INDEX('CX1'!$H:$H,MATCH(Table2[[#This Row],[Name]],'CX1'!$C:$C,0),1)), "")</f>
        <v/>
      </c>
      <c r="I167" s="5" t="str">
        <f>_xlfn.IFNA(IF(_xlfn.IFNA(INDEX('CX1'!$I:$I,MATCH(Table2[[#This Row],[DeviceId2]],'CX1'!$C:$C,0),1), "") = 0, "",  INDEX('CX1'!$I:$I,MATCH(Table2[[#This Row],[Name]],'CX1'!$C:$C,0),1)), "")</f>
        <v/>
      </c>
      <c r="J167" s="5" t="str">
        <f>_xlfn.IFNA(IF(_xlfn.IFNA(INDEX('CX1'!$J:$J,MATCH(Table2[[#This Row],[Name]],'CX1'!$C:$C,0),1), "") = 0, "",  INDEX('CX1'!$J:$J,MATCH(Table2[[#This Row],[Name]],'CX1'!$C:$C,0),1)), "")</f>
        <v/>
      </c>
      <c r="K167" t="str">
        <f>IFERROR(_xlfn.IFNA(IF(_xlfn.IFNA(INDEX('CX1'!$K:$K,MATCH(Table2[[#This Row],[Name]],'CX1'!$C:$C,0),1), "") = 0, "",  INDEX('CX1'!$K:$K,MATCH(Table2[[#This Row],[Name]],'CX1'!$C:$C,0),1)), ""), "")</f>
        <v/>
      </c>
      <c r="M167" t="str">
        <f>_xlfn.IFNA(IF(_xlfn.IFNA(INDEX('CX1'!$M:$M,MATCH(Table2[[#This Row],[Name]],'CX1'!$C:$C,0),1), "") = 0, "",  INDEX('CX1'!$M:$M,MATCH(Table2[[#This Row],[Name]],'CX1'!$C:$C,0),1)), "")</f>
        <v/>
      </c>
      <c r="N167" t="s">
        <v>767</v>
      </c>
      <c r="R167" t="s">
        <v>8</v>
      </c>
    </row>
    <row r="168" spans="1:19" hidden="1">
      <c r="A168" s="1">
        <v>166</v>
      </c>
      <c r="B168" t="s">
        <v>21</v>
      </c>
      <c r="C168" t="s">
        <v>28</v>
      </c>
      <c r="D168" t="s">
        <v>122</v>
      </c>
      <c r="E168" t="str">
        <f>MID(Table2[[#This Row],[DeviceId2]], 12, LEN(Table2[[#This Row],[DeviceId2]]))</f>
        <v>RTU1S</v>
      </c>
      <c r="F168" t="str">
        <f>CONCATENATE("10.3.13.71/pe/", Table2[[#This Row],[Device Tag]], ".xml")</f>
        <v>10.3.13.71/pe/RTU1S.xml</v>
      </c>
      <c r="H168" s="5" t="str">
        <f>_xlfn.IFNA(IF(_xlfn.IFNA(INDEX('CX1'!$H:$H,MATCH(Table2[[#This Row],[Name]],'CX1'!$C:$C,0),1), "") = 0, "",  INDEX('CX1'!$H:$H,MATCH(Table2[[#This Row],[Name]],'CX1'!$C:$C,0),1)), "")</f>
        <v/>
      </c>
      <c r="I168" s="5" t="str">
        <f>_xlfn.IFNA(IF(_xlfn.IFNA(INDEX('CX1'!$I:$I,MATCH(Table2[[#This Row],[DeviceId2]],'CX1'!$C:$C,0),1), "") = 0, "",  INDEX('CX1'!$I:$I,MATCH(Table2[[#This Row],[Name]],'CX1'!$C:$C,0),1)), "")</f>
        <v/>
      </c>
      <c r="J168" s="5" t="str">
        <f>_xlfn.IFNA(IF(_xlfn.IFNA(INDEX('CX1'!$J:$J,MATCH(Table2[[#This Row],[Name]],'CX1'!$C:$C,0),1), "") = 0, "",  INDEX('CX1'!$J:$J,MATCH(Table2[[#This Row],[Name]],'CX1'!$C:$C,0),1)), "")</f>
        <v/>
      </c>
      <c r="K168" t="str">
        <f>IFERROR(_xlfn.IFNA(IF(_xlfn.IFNA(INDEX('CX1'!$K:$K,MATCH(Table2[[#This Row],[Name]],'CX1'!$C:$C,0),1), "") = 0, "",  INDEX('CX1'!$K:$K,MATCH(Table2[[#This Row],[Name]],'CX1'!$C:$C,0),1)), ""), "")</f>
        <v/>
      </c>
      <c r="M168" t="str">
        <f>_xlfn.IFNA(IF(_xlfn.IFNA(INDEX('CX1'!$M:$M,MATCH(Table2[[#This Row],[Name]],'CX1'!$C:$C,0),1), "") = 0, "",  INDEX('CX1'!$M:$M,MATCH(Table2[[#This Row],[Name]],'CX1'!$C:$C,0),1)), "")</f>
        <v/>
      </c>
      <c r="N168" t="s">
        <v>767</v>
      </c>
      <c r="R168" t="s">
        <v>8</v>
      </c>
    </row>
    <row r="169" spans="1:19" hidden="1">
      <c r="A169" s="1">
        <v>167</v>
      </c>
      <c r="B169" t="s">
        <v>105</v>
      </c>
      <c r="C169" t="s">
        <v>150</v>
      </c>
      <c r="D169" t="s">
        <v>122</v>
      </c>
      <c r="E169" t="str">
        <f>MID(Table2[[#This Row],[DeviceId2]], 12, LEN(Table2[[#This Row],[DeviceId2]]))</f>
        <v>RTU1S</v>
      </c>
      <c r="F169" t="str">
        <f>CONCATENATE("10.3.13.71/pe/", Table2[[#This Row],[Device Tag]], ".xml")</f>
        <v>10.3.13.71/pe/RTU1S.xml</v>
      </c>
      <c r="H169" s="5" t="str">
        <f>_xlfn.IFNA(IF(_xlfn.IFNA(INDEX('CX1'!$H:$H,MATCH(Table2[[#This Row],[Name]],'CX1'!$C:$C,0),1), "") = 0, "",  INDEX('CX1'!$H:$H,MATCH(Table2[[#This Row],[Name]],'CX1'!$C:$C,0),1)), "")</f>
        <v/>
      </c>
      <c r="I169" s="5" t="str">
        <f>_xlfn.IFNA(IF(_xlfn.IFNA(INDEX('CX1'!$I:$I,MATCH(Table2[[#This Row],[DeviceId2]],'CX1'!$C:$C,0),1), "") = 0, "",  INDEX('CX1'!$I:$I,MATCH(Table2[[#This Row],[Name]],'CX1'!$C:$C,0),1)), "")</f>
        <v/>
      </c>
      <c r="J169" s="5" t="str">
        <f>_xlfn.IFNA(IF(_xlfn.IFNA(INDEX('CX1'!$J:$J,MATCH(Table2[[#This Row],[Name]],'CX1'!$C:$C,0),1), "") = 0, "",  INDEX('CX1'!$J:$J,MATCH(Table2[[#This Row],[Name]],'CX1'!$C:$C,0),1)), "")</f>
        <v/>
      </c>
      <c r="K169" t="str">
        <f>IFERROR(_xlfn.IFNA(IF(_xlfn.IFNA(INDEX('CX1'!$K:$K,MATCH(Table2[[#This Row],[Name]],'CX1'!$C:$C,0),1), "") = 0, "",  INDEX('CX1'!$K:$K,MATCH(Table2[[#This Row],[Name]],'CX1'!$C:$C,0),1)), ""), "")</f>
        <v/>
      </c>
      <c r="M169" t="str">
        <f>_xlfn.IFNA(IF(_xlfn.IFNA(INDEX('CX1'!$M:$M,MATCH(Table2[[#This Row],[Name]],'CX1'!$C:$C,0),1), "") = 0, "",  INDEX('CX1'!$M:$M,MATCH(Table2[[#This Row],[Name]],'CX1'!$C:$C,0),1)), "")</f>
        <v/>
      </c>
      <c r="N169" t="s">
        <v>767</v>
      </c>
      <c r="R169" t="s">
        <v>8</v>
      </c>
    </row>
    <row r="170" spans="1:19" hidden="1">
      <c r="A170" s="1">
        <v>168</v>
      </c>
      <c r="B170" t="s">
        <v>105</v>
      </c>
      <c r="C170" t="s">
        <v>151</v>
      </c>
      <c r="D170" t="s">
        <v>122</v>
      </c>
      <c r="E170" t="str">
        <f>MID(Table2[[#This Row],[DeviceId2]], 12, LEN(Table2[[#This Row],[DeviceId2]]))</f>
        <v>RTU1S</v>
      </c>
      <c r="F170" t="str">
        <f>CONCATENATE("10.3.13.71/pe/", Table2[[#This Row],[Device Tag]], ".xml")</f>
        <v>10.3.13.71/pe/RTU1S.xml</v>
      </c>
      <c r="H170" s="5" t="str">
        <f>_xlfn.IFNA(IF(_xlfn.IFNA(INDEX('CX1'!$H:$H,MATCH(Table2[[#This Row],[Name]],'CX1'!$C:$C,0),1), "") = 0, "",  INDEX('CX1'!$H:$H,MATCH(Table2[[#This Row],[Name]],'CX1'!$C:$C,0),1)), "")</f>
        <v/>
      </c>
      <c r="I170" s="5" t="str">
        <f>_xlfn.IFNA(IF(_xlfn.IFNA(INDEX('CX1'!$I:$I,MATCH(Table2[[#This Row],[DeviceId2]],'CX1'!$C:$C,0),1), "") = 0, "",  INDEX('CX1'!$I:$I,MATCH(Table2[[#This Row],[Name]],'CX1'!$C:$C,0),1)), "")</f>
        <v/>
      </c>
      <c r="J170" s="5" t="str">
        <f>_xlfn.IFNA(IF(_xlfn.IFNA(INDEX('CX1'!$J:$J,MATCH(Table2[[#This Row],[Name]],'CX1'!$C:$C,0),1), "") = 0, "",  INDEX('CX1'!$J:$J,MATCH(Table2[[#This Row],[Name]],'CX1'!$C:$C,0),1)), "")</f>
        <v/>
      </c>
      <c r="K170" t="str">
        <f>IFERROR(_xlfn.IFNA(IF(_xlfn.IFNA(INDEX('CX1'!$K:$K,MATCH(Table2[[#This Row],[Name]],'CX1'!$C:$C,0),1), "") = 0, "",  INDEX('CX1'!$K:$K,MATCH(Table2[[#This Row],[Name]],'CX1'!$C:$C,0),1)), ""), "")</f>
        <v/>
      </c>
      <c r="M170" t="str">
        <f>_xlfn.IFNA(IF(_xlfn.IFNA(INDEX('CX1'!$M:$M,MATCH(Table2[[#This Row],[Name]],'CX1'!$C:$C,0),1), "") = 0, "",  INDEX('CX1'!$M:$M,MATCH(Table2[[#This Row],[Name]],'CX1'!$C:$C,0),1)), "")</f>
        <v/>
      </c>
      <c r="N170" t="s">
        <v>767</v>
      </c>
      <c r="R170" t="s">
        <v>8</v>
      </c>
    </row>
    <row r="171" spans="1:19">
      <c r="A171" s="1">
        <v>169</v>
      </c>
      <c r="B171" t="s">
        <v>105</v>
      </c>
      <c r="C171" t="s">
        <v>152</v>
      </c>
      <c r="D171" t="s">
        <v>122</v>
      </c>
      <c r="E171" t="str">
        <f>MID(Table2[[#This Row],[DeviceId2]], 12, LEN(Table2[[#This Row],[DeviceId2]]))</f>
        <v>RTU1S</v>
      </c>
      <c r="F171" t="str">
        <f>CONCATENATE("10.3.13.71/pe/", Table2[[#This Row],[Device Tag]], ".xml")</f>
        <v>10.3.13.71/pe/RTU1S.xml</v>
      </c>
      <c r="H171" s="5" t="str">
        <f>_xlfn.IFNA(IF(_xlfn.IFNA(INDEX('CX1'!$H:$H,MATCH(Table2[[#This Row],[Name]],'CX1'!$C:$C,0),1), "") = 0, "",  INDEX('CX1'!$H:$H,MATCH(Table2[[#This Row],[Name]],'CX1'!$C:$C,0),1)), "")</f>
        <v/>
      </c>
      <c r="I171" s="5">
        <f>_xlfn.IFNA(IF(_xlfn.IFNA(INDEX('CX1'!$I:$I,MATCH(Table2[[#This Row],[DeviceId2]],'CX1'!$C:$C,0),1), "") = 0, "",  INDEX('CX1'!$I:$I,MATCH(Table2[[#This Row],[Name]],'CX1'!$C:$C,0),1)), "")</f>
        <v>1000</v>
      </c>
      <c r="J171" s="5" t="str">
        <f>_xlfn.IFNA(IF(_xlfn.IFNA(INDEX('CX1'!$J:$J,MATCH(Table2[[#This Row],[Name]],'CX1'!$C:$C,0),1), "") = 0, "",  INDEX('CX1'!$J:$J,MATCH(Table2[[#This Row],[Name]],'CX1'!$C:$C,0),1)), "")</f>
        <v/>
      </c>
      <c r="K171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1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" t="s">
        <v>298</v>
      </c>
      <c r="N171" t="s">
        <v>767</v>
      </c>
      <c r="R171" t="s">
        <v>8</v>
      </c>
      <c r="S171" t="b">
        <v>1</v>
      </c>
    </row>
    <row r="172" spans="1:19" hidden="1">
      <c r="A172" s="1">
        <v>170</v>
      </c>
      <c r="B172" t="s">
        <v>105</v>
      </c>
      <c r="C172" t="s">
        <v>153</v>
      </c>
      <c r="D172" t="s">
        <v>122</v>
      </c>
      <c r="E172" t="str">
        <f>MID(Table2[[#This Row],[DeviceId2]], 12, LEN(Table2[[#This Row],[DeviceId2]]))</f>
        <v>RTU1S</v>
      </c>
      <c r="F172" t="str">
        <f>CONCATENATE("10.3.13.71/pe/", Table2[[#This Row],[Device Tag]], ".xml")</f>
        <v>10.3.13.71/pe/RTU1S.xml</v>
      </c>
      <c r="H172" s="5" t="str">
        <f>_xlfn.IFNA(IF(_xlfn.IFNA(INDEX('CX1'!$H:$H,MATCH(Table2[[#This Row],[Name]],'CX1'!$C:$C,0),1), "") = 0, "",  INDEX('CX1'!$H:$H,MATCH(Table2[[#This Row],[Name]],'CX1'!$C:$C,0),1)), "")</f>
        <v/>
      </c>
      <c r="I172" s="5" t="str">
        <f>_xlfn.IFNA(IF(_xlfn.IFNA(INDEX('CX1'!$I:$I,MATCH(Table2[[#This Row],[DeviceId2]],'CX1'!$C:$C,0),1), "") = 0, "",  INDEX('CX1'!$I:$I,MATCH(Table2[[#This Row],[Name]],'CX1'!$C:$C,0),1)), "")</f>
        <v/>
      </c>
      <c r="J172" s="5" t="str">
        <f>_xlfn.IFNA(IF(_xlfn.IFNA(INDEX('CX1'!$J:$J,MATCH(Table2[[#This Row],[Name]],'CX1'!$C:$C,0),1), "") = 0, "",  INDEX('CX1'!$J:$J,MATCH(Table2[[#This Row],[Name]],'CX1'!$C:$C,0),1)), "")</f>
        <v/>
      </c>
      <c r="K172" t="str">
        <f>IFERROR(_xlfn.IFNA(IF(_xlfn.IFNA(INDEX('CX1'!$K:$K,MATCH(Table2[[#This Row],[Name]],'CX1'!$C:$C,0),1), "") = 0, "",  INDEX('CX1'!$K:$K,MATCH(Table2[[#This Row],[Name]],'CX1'!$C:$C,0),1)), ""), "")</f>
        <v/>
      </c>
      <c r="M172" t="str">
        <f>_xlfn.IFNA(IF(_xlfn.IFNA(INDEX('CX1'!$M:$M,MATCH(Table2[[#This Row],[Name]],'CX1'!$C:$C,0),1), "") = 0, "",  INDEX('CX1'!$M:$M,MATCH(Table2[[#This Row],[Name]],'CX1'!$C:$C,0),1)), "")</f>
        <v/>
      </c>
      <c r="N172" t="s">
        <v>767</v>
      </c>
      <c r="R172" t="s">
        <v>8</v>
      </c>
    </row>
    <row r="173" spans="1:19">
      <c r="A173" s="1">
        <v>171</v>
      </c>
      <c r="B173" t="s">
        <v>108</v>
      </c>
      <c r="C173" t="s">
        <v>154</v>
      </c>
      <c r="D173" t="s">
        <v>122</v>
      </c>
      <c r="E173" t="str">
        <f>MID(Table2[[#This Row],[DeviceId2]], 12, LEN(Table2[[#This Row],[DeviceId2]]))</f>
        <v>RTU1S</v>
      </c>
      <c r="F173" t="str">
        <f>CONCATENATE("10.3.13.71/pe/", Table2[[#This Row],[Device Tag]], ".xml")</f>
        <v>10.3.13.71/pe/RTU1S.xml</v>
      </c>
      <c r="H173" s="5" t="str">
        <f>_xlfn.IFNA(IF(_xlfn.IFNA(INDEX('CX1'!$H:$H,MATCH(Table2[[#This Row],[Name]],'CX1'!$C:$C,0),1), "") = 0, "",  INDEX('CX1'!$H:$H,MATCH(Table2[[#This Row],[Name]],'CX1'!$C:$C,0),1)), "")</f>
        <v/>
      </c>
      <c r="I173" s="5">
        <f>_xlfn.IFNA(IF(_xlfn.IFNA(INDEX('CX1'!$I:$I,MATCH(Table2[[#This Row],[DeviceId2]],'CX1'!$C:$C,0),1), "") = 0, "",  INDEX('CX1'!$I:$I,MATCH(Table2[[#This Row],[Name]],'CX1'!$C:$C,0),1)), "")</f>
        <v>1</v>
      </c>
      <c r="J173" s="5" t="str">
        <f>_xlfn.IFNA(IF(_xlfn.IFNA(INDEX('CX1'!$J:$J,MATCH(Table2[[#This Row],[Name]],'CX1'!$C:$C,0),1), "") = 0, "",  INDEX('CX1'!$J:$J,MATCH(Table2[[#This Row],[Name]],'CX1'!$C:$C,0),1)), "")</f>
        <v/>
      </c>
      <c r="K173" t="str">
        <f>IFERROR(_xlfn.IFNA(IF(_xlfn.IFNA(INDEX('CX1'!$K:$K,MATCH(Table2[[#This Row],[Name]],'CX1'!$C:$C,0),1), "") = 0, "",  INDEX('CX1'!$K:$K,MATCH(Table2[[#This Row],[Name]],'CX1'!$C:$C,0),1)), ""), "")</f>
        <v>ahu, rtu, alarm</v>
      </c>
      <c r="L173" t="str">
        <f>_xlfn.IFNA(IF(_xlfn.IFNA(INDEX('CX1'!$L:$L,MATCH(Table2[[#This Row],[Name]],'CX1'!$C:$C,0),1), "") = 0, "",  INDEX('CX1'!$L:$L,MATCH(Table2[[#This Row],[Name]],'CX1'!$C:$C,0),1)), "")</f>
        <v>his, point, writable</v>
      </c>
      <c r="M173" t="str">
        <f>_xlfn.IFNA(IF(_xlfn.IFNA(INDEX('CX1'!$M:$M,MATCH(Table2[[#This Row],[Name]],'CX1'!$C:$C,0),1), "") = 0, "",  INDEX('CX1'!$M:$M,MATCH(Table2[[#This Row],[Name]],'CX1'!$C:$C,0),1)), "")</f>
        <v>boolean</v>
      </c>
      <c r="N173" t="s">
        <v>767</v>
      </c>
      <c r="R173" t="s">
        <v>8</v>
      </c>
      <c r="S173" t="b">
        <v>0</v>
      </c>
    </row>
    <row r="174" spans="1:19">
      <c r="A174" s="1">
        <v>172</v>
      </c>
      <c r="B174" t="s">
        <v>108</v>
      </c>
      <c r="C174" t="s">
        <v>155</v>
      </c>
      <c r="D174" t="s">
        <v>122</v>
      </c>
      <c r="E174" t="str">
        <f>MID(Table2[[#This Row],[DeviceId2]], 12, LEN(Table2[[#This Row],[DeviceId2]]))</f>
        <v>RTU1S</v>
      </c>
      <c r="F174" t="str">
        <f>CONCATENATE("10.3.13.71/pe/", Table2[[#This Row],[Device Tag]], ".xml")</f>
        <v>10.3.13.71/pe/RTU1S.xml</v>
      </c>
      <c r="H174" s="5" t="str">
        <f>_xlfn.IFNA(IF(_xlfn.IFNA(INDEX('CX1'!$H:$H,MATCH(Table2[[#This Row],[Name]],'CX1'!$C:$C,0),1), "") = 0, "",  INDEX('CX1'!$H:$H,MATCH(Table2[[#This Row],[Name]],'CX1'!$C:$C,0),1)), "")</f>
        <v/>
      </c>
      <c r="I174" s="5">
        <f>_xlfn.IFNA(IF(_xlfn.IFNA(INDEX('CX1'!$I:$I,MATCH(Table2[[#This Row],[DeviceId2]],'CX1'!$C:$C,0),1), "") = 0, "",  INDEX('CX1'!$I:$I,MATCH(Table2[[#This Row],[Name]],'CX1'!$C:$C,0),1)), "")</f>
        <v>1000</v>
      </c>
      <c r="J174" s="5" t="str">
        <f>_xlfn.IFNA(IF(_xlfn.IFNA(INDEX('CX1'!$J:$J,MATCH(Table2[[#This Row],[Name]],'CX1'!$C:$C,0),1), "") = 0, "",  INDEX('CX1'!$J:$J,MATCH(Table2[[#This Row],[Name]],'CX1'!$C:$C,0),1)), "")</f>
        <v/>
      </c>
      <c r="K174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1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4" t="s">
        <v>298</v>
      </c>
      <c r="N174" t="s">
        <v>767</v>
      </c>
      <c r="R174" t="s">
        <v>8</v>
      </c>
      <c r="S174" t="b">
        <v>1</v>
      </c>
    </row>
    <row r="175" spans="1:19">
      <c r="A175" s="1">
        <v>173</v>
      </c>
      <c r="B175" t="s">
        <v>108</v>
      </c>
      <c r="C175" t="s">
        <v>156</v>
      </c>
      <c r="D175" t="s">
        <v>122</v>
      </c>
      <c r="E175" t="str">
        <f>MID(Table2[[#This Row],[DeviceId2]], 12, LEN(Table2[[#This Row],[DeviceId2]]))</f>
        <v>RTU1S</v>
      </c>
      <c r="F175" t="str">
        <f>CONCATENATE("10.3.13.71/pe/", Table2[[#This Row],[Device Tag]], ".xml")</f>
        <v>10.3.13.71/pe/RTU1S.xml</v>
      </c>
      <c r="H175" s="5" t="str">
        <f>_xlfn.IFNA(IF(_xlfn.IFNA(INDEX('CX1'!$H:$H,MATCH(Table2[[#This Row],[Name]],'CX1'!$C:$C,0),1), "") = 0, "",  INDEX('CX1'!$H:$H,MATCH(Table2[[#This Row],[Name]],'CX1'!$C:$C,0),1)), "")</f>
        <v>°F</v>
      </c>
      <c r="I175" s="5">
        <f>_xlfn.IFNA(IF(_xlfn.IFNA(INDEX('CX1'!$I:$I,MATCH(Table2[[#This Row],[DeviceId2]],'CX1'!$C:$C,0),1), "") = 0, "",  INDEX('CX1'!$I:$I,MATCH(Table2[[#This Row],[Name]],'CX1'!$C:$C,0),1)), "")</f>
        <v>1000</v>
      </c>
      <c r="J175" s="5" t="str">
        <f>_xlfn.IFNA(IF(_xlfn.IFNA(INDEX('CX1'!$J:$J,MATCH(Table2[[#This Row],[Name]],'CX1'!$C:$C,0),1), "") = 0, "",  INDEX('CX1'!$J:$J,MATCH(Table2[[#This Row],[Name]],'CX1'!$C:$C,0),1)), "")</f>
        <v/>
      </c>
      <c r="K175" t="str">
        <f>IFERROR(_xlfn.IFNA(IF(_xlfn.IFNA(INDEX('CX1'!$K:$K,MATCH(Table2[[#This Row],[Name]],'CX1'!$C:$C,0),1), "") = 0, "",  INDEX('CX1'!$K:$K,MATCH(Table2[[#This Row],[Name]],'CX1'!$C:$C,0),1)), ""), "")</f>
        <v>ahu, rtu, supplyAirTempSP</v>
      </c>
      <c r="L1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5" t="str">
        <f>_xlfn.IFNA(IF(_xlfn.IFNA(INDEX('CX1'!$M:$M,MATCH(Table2[[#This Row],[Name]],'CX1'!$C:$C,0),1), "") = 0, "",  INDEX('CX1'!$M:$M,MATCH(Table2[[#This Row],[Name]],'CX1'!$C:$C,0),1)), "")</f>
        <v>number</v>
      </c>
      <c r="N175" t="s">
        <v>766</v>
      </c>
      <c r="R175" t="s">
        <v>8</v>
      </c>
      <c r="S175" t="b">
        <v>1</v>
      </c>
    </row>
    <row r="176" spans="1:19" hidden="1">
      <c r="A176" s="1">
        <v>174</v>
      </c>
      <c r="B176" t="s">
        <v>31</v>
      </c>
      <c r="C176" t="s">
        <v>32</v>
      </c>
      <c r="D176" t="s">
        <v>122</v>
      </c>
      <c r="E176" t="str">
        <f>MID(Table2[[#This Row],[DeviceId2]], 12, LEN(Table2[[#This Row],[DeviceId2]]))</f>
        <v>RTU1S</v>
      </c>
      <c r="F176" t="str">
        <f>CONCATENATE("10.3.13.71/pe/", Table2[[#This Row],[Device Tag]], ".xml")</f>
        <v>10.3.13.71/pe/RTU1S.xml</v>
      </c>
      <c r="H176" s="5" t="str">
        <f>_xlfn.IFNA(IF(_xlfn.IFNA(INDEX('CX1'!$H:$H,MATCH(Table2[[#This Row],[Name]],'CX1'!$C:$C,0),1), "") = 0, "",  INDEX('CX1'!$H:$H,MATCH(Table2[[#This Row],[Name]],'CX1'!$C:$C,0),1)), "")</f>
        <v/>
      </c>
      <c r="I176" s="5" t="e">
        <f>_xlfn.IFNA(IF(_xlfn.IFNA(INDEX('CX1'!$I:$I,MATCH(Table2[[#This Row],[DeviceId2]],'CX1'!$C:$C,0),1), "") = 0, "",  INDEX('CX1'!$I:$I,MATCH(Table2[[#This Row],[Name]],'CX1'!$C:$C,0),1)), "")</f>
        <v>#VALUE!</v>
      </c>
      <c r="J176" s="5" t="str">
        <f>_xlfn.IFNA(IF(_xlfn.IFNA(INDEX('CX1'!$J:$J,MATCH(Table2[[#This Row],[Name]],'CX1'!$C:$C,0),1), "") = 0, "",  INDEX('CX1'!$J:$J,MATCH(Table2[[#This Row],[Name]],'CX1'!$C:$C,0),1)), "")</f>
        <v/>
      </c>
      <c r="K176" t="str">
        <f>IFERROR(_xlfn.IFNA(IF(_xlfn.IFNA(INDEX('CX1'!$K:$K,MATCH(Table2[[#This Row],[Name]],'CX1'!$C:$C,0),1), "") = 0, "",  INDEX('CX1'!$K:$K,MATCH(Table2[[#This Row],[Name]],'CX1'!$C:$C,0),1)), ""), "")</f>
        <v/>
      </c>
      <c r="M176" t="str">
        <f>_xlfn.IFNA(IF(_xlfn.IFNA(INDEX('CX1'!$M:$M,MATCH(Table2[[#This Row],[Name]],'CX1'!$C:$C,0),1), "") = 0, "",  INDEX('CX1'!$M:$M,MATCH(Table2[[#This Row],[Name]],'CX1'!$C:$C,0),1)), "")</f>
        <v/>
      </c>
      <c r="N176" t="s">
        <v>767</v>
      </c>
      <c r="R176" t="s">
        <v>8</v>
      </c>
    </row>
    <row r="177" spans="1:18" hidden="1">
      <c r="A177" s="1">
        <v>175</v>
      </c>
      <c r="B177" t="s">
        <v>111</v>
      </c>
      <c r="C177" t="s">
        <v>112</v>
      </c>
      <c r="D177" t="s">
        <v>122</v>
      </c>
      <c r="E177" t="str">
        <f>MID(Table2[[#This Row],[DeviceId2]], 12, LEN(Table2[[#This Row],[DeviceId2]]))</f>
        <v>RTU1S</v>
      </c>
      <c r="F177" t="str">
        <f>CONCATENATE("10.3.13.71/pe/", Table2[[#This Row],[Device Tag]], ".xml")</f>
        <v>10.3.13.71/pe/RTU1S.xml</v>
      </c>
      <c r="H177" s="5" t="str">
        <f>_xlfn.IFNA(IF(_xlfn.IFNA(INDEX('CX1'!$H:$H,MATCH(Table2[[#This Row],[Name]],'CX1'!$C:$C,0),1), "") = 0, "",  INDEX('CX1'!$H:$H,MATCH(Table2[[#This Row],[Name]],'CX1'!$C:$C,0),1)), "")</f>
        <v/>
      </c>
      <c r="I177" s="5" t="e">
        <f>_xlfn.IFNA(IF(_xlfn.IFNA(INDEX('CX1'!$I:$I,MATCH(Table2[[#This Row],[DeviceId2]],'CX1'!$C:$C,0),1), "") = 0, "",  INDEX('CX1'!$I:$I,MATCH(Table2[[#This Row],[Name]],'CX1'!$C:$C,0),1)), "")</f>
        <v>#VALUE!</v>
      </c>
      <c r="J177" s="5" t="str">
        <f>_xlfn.IFNA(IF(_xlfn.IFNA(INDEX('CX1'!$J:$J,MATCH(Table2[[#This Row],[Name]],'CX1'!$C:$C,0),1), "") = 0, "",  INDEX('CX1'!$J:$J,MATCH(Table2[[#This Row],[Name]],'CX1'!$C:$C,0),1)), "")</f>
        <v/>
      </c>
      <c r="K177" t="str">
        <f>IFERROR(_xlfn.IFNA(IF(_xlfn.IFNA(INDEX('CX1'!$K:$K,MATCH(Table2[[#This Row],[Name]],'CX1'!$C:$C,0),1), "") = 0, "",  INDEX('CX1'!$K:$K,MATCH(Table2[[#This Row],[Name]],'CX1'!$C:$C,0),1)), ""), "")</f>
        <v/>
      </c>
      <c r="M177" t="str">
        <f>_xlfn.IFNA(IF(_xlfn.IFNA(INDEX('CX1'!$M:$M,MATCH(Table2[[#This Row],[Name]],'CX1'!$C:$C,0),1), "") = 0, "",  INDEX('CX1'!$M:$M,MATCH(Table2[[#This Row],[Name]],'CX1'!$C:$C,0),1)), "")</f>
        <v/>
      </c>
      <c r="N177" t="s">
        <v>767</v>
      </c>
      <c r="R177" t="s">
        <v>8</v>
      </c>
    </row>
    <row r="178" spans="1:18" hidden="1">
      <c r="A178" s="1">
        <v>176</v>
      </c>
      <c r="B178" t="s">
        <v>111</v>
      </c>
      <c r="C178" t="s">
        <v>157</v>
      </c>
      <c r="D178" t="s">
        <v>122</v>
      </c>
      <c r="E178" t="str">
        <f>MID(Table2[[#This Row],[DeviceId2]], 12, LEN(Table2[[#This Row],[DeviceId2]]))</f>
        <v>RTU1S</v>
      </c>
      <c r="F178" t="str">
        <f>CONCATENATE("10.3.13.71/pe/", Table2[[#This Row],[Device Tag]], ".xml")</f>
        <v>10.3.13.71/pe/RTU1S.xml</v>
      </c>
      <c r="H178" s="5" t="str">
        <f>_xlfn.IFNA(IF(_xlfn.IFNA(INDEX('CX1'!$H:$H,MATCH(Table2[[#This Row],[Name]],'CX1'!$C:$C,0),1), "") = 0, "",  INDEX('CX1'!$H:$H,MATCH(Table2[[#This Row],[Name]],'CX1'!$C:$C,0),1)), "")</f>
        <v/>
      </c>
      <c r="I178" s="5" t="str">
        <f>_xlfn.IFNA(IF(_xlfn.IFNA(INDEX('CX1'!$I:$I,MATCH(Table2[[#This Row],[DeviceId2]],'CX1'!$C:$C,0),1), "") = 0, "",  INDEX('CX1'!$I:$I,MATCH(Table2[[#This Row],[Name]],'CX1'!$C:$C,0),1)), "")</f>
        <v/>
      </c>
      <c r="J178" s="5" t="str">
        <f>_xlfn.IFNA(IF(_xlfn.IFNA(INDEX('CX1'!$J:$J,MATCH(Table2[[#This Row],[Name]],'CX1'!$C:$C,0),1), "") = 0, "",  INDEX('CX1'!$J:$J,MATCH(Table2[[#This Row],[Name]],'CX1'!$C:$C,0),1)), "")</f>
        <v/>
      </c>
      <c r="K178" t="str">
        <f>IFERROR(_xlfn.IFNA(IF(_xlfn.IFNA(INDEX('CX1'!$K:$K,MATCH(Table2[[#This Row],[Name]],'CX1'!$C:$C,0),1), "") = 0, "",  INDEX('CX1'!$K:$K,MATCH(Table2[[#This Row],[Name]],'CX1'!$C:$C,0),1)), ""), "")</f>
        <v/>
      </c>
      <c r="M178" t="str">
        <f>_xlfn.IFNA(IF(_xlfn.IFNA(INDEX('CX1'!$M:$M,MATCH(Table2[[#This Row],[Name]],'CX1'!$C:$C,0),1), "") = 0, "",  INDEX('CX1'!$M:$M,MATCH(Table2[[#This Row],[Name]],'CX1'!$C:$C,0),1)), "")</f>
        <v/>
      </c>
      <c r="N178" t="s">
        <v>767</v>
      </c>
      <c r="R178" t="s">
        <v>8</v>
      </c>
    </row>
    <row r="179" spans="1:18" hidden="1">
      <c r="A179" s="1">
        <v>177</v>
      </c>
      <c r="B179" t="s">
        <v>111</v>
      </c>
      <c r="C179" t="s">
        <v>113</v>
      </c>
      <c r="D179" t="s">
        <v>122</v>
      </c>
      <c r="E179" t="str">
        <f>MID(Table2[[#This Row],[DeviceId2]], 12, LEN(Table2[[#This Row],[DeviceId2]]))</f>
        <v>RTU1S</v>
      </c>
      <c r="F179" t="str">
        <f>CONCATENATE("10.3.13.71/pe/", Table2[[#This Row],[Device Tag]], ".xml")</f>
        <v>10.3.13.71/pe/RTU1S.xml</v>
      </c>
      <c r="H179" s="5" t="str">
        <f>_xlfn.IFNA(IF(_xlfn.IFNA(INDEX('CX1'!$H:$H,MATCH(Table2[[#This Row],[Name]],'CX1'!$C:$C,0),1), "") = 0, "",  INDEX('CX1'!$H:$H,MATCH(Table2[[#This Row],[Name]],'CX1'!$C:$C,0),1)), "")</f>
        <v/>
      </c>
      <c r="I179" s="5" t="e">
        <f>_xlfn.IFNA(IF(_xlfn.IFNA(INDEX('CX1'!$I:$I,MATCH(Table2[[#This Row],[DeviceId2]],'CX1'!$C:$C,0),1), "") = 0, "",  INDEX('CX1'!$I:$I,MATCH(Table2[[#This Row],[Name]],'CX1'!$C:$C,0),1)), "")</f>
        <v>#VALUE!</v>
      </c>
      <c r="J179" s="5" t="str">
        <f>_xlfn.IFNA(IF(_xlfn.IFNA(INDEX('CX1'!$J:$J,MATCH(Table2[[#This Row],[Name]],'CX1'!$C:$C,0),1), "") = 0, "",  INDEX('CX1'!$J:$J,MATCH(Table2[[#This Row],[Name]],'CX1'!$C:$C,0),1)), "")</f>
        <v/>
      </c>
      <c r="K179" t="str">
        <f>IFERROR(_xlfn.IFNA(IF(_xlfn.IFNA(INDEX('CX1'!$K:$K,MATCH(Table2[[#This Row],[Name]],'CX1'!$C:$C,0),1), "") = 0, "",  INDEX('CX1'!$K:$K,MATCH(Table2[[#This Row],[Name]],'CX1'!$C:$C,0),1)), ""), "")</f>
        <v/>
      </c>
      <c r="M179" t="str">
        <f>_xlfn.IFNA(IF(_xlfn.IFNA(INDEX('CX1'!$M:$M,MATCH(Table2[[#This Row],[Name]],'CX1'!$C:$C,0),1), "") = 0, "",  INDEX('CX1'!$M:$M,MATCH(Table2[[#This Row],[Name]],'CX1'!$C:$C,0),1)), "")</f>
        <v/>
      </c>
      <c r="N179" t="s">
        <v>767</v>
      </c>
      <c r="R179" t="s">
        <v>8</v>
      </c>
    </row>
    <row r="180" spans="1:18" hidden="1">
      <c r="A180" s="1">
        <v>178</v>
      </c>
      <c r="B180" t="s">
        <v>33</v>
      </c>
      <c r="C180" t="s">
        <v>158</v>
      </c>
      <c r="D180" t="s">
        <v>122</v>
      </c>
      <c r="E180" t="str">
        <f>MID(Table2[[#This Row],[DeviceId2]], 12, LEN(Table2[[#This Row],[DeviceId2]]))</f>
        <v>RTU1S</v>
      </c>
      <c r="F180" t="str">
        <f>CONCATENATE("10.3.13.71/pe/", Table2[[#This Row],[Device Tag]], ".xml")</f>
        <v>10.3.13.71/pe/RTU1S.xml</v>
      </c>
      <c r="H180" s="5" t="str">
        <f>_xlfn.IFNA(IF(_xlfn.IFNA(INDEX('CX1'!$H:$H,MATCH(Table2[[#This Row],[Name]],'CX1'!$C:$C,0),1), "") = 0, "",  INDEX('CX1'!$H:$H,MATCH(Table2[[#This Row],[Name]],'CX1'!$C:$C,0),1)), "")</f>
        <v/>
      </c>
      <c r="I180" s="5">
        <f>_xlfn.IFNA(IF(_xlfn.IFNA(INDEX('CX1'!$I:$I,MATCH(Table2[[#This Row],[DeviceId2]],'CX1'!$C:$C,0),1), "") = 0, "",  INDEX('CX1'!$I:$I,MATCH(Table2[[#This Row],[Name]],'CX1'!$C:$C,0),1)), "")</f>
        <v>1</v>
      </c>
      <c r="J180" s="5" t="str">
        <f>_xlfn.IFNA(IF(_xlfn.IFNA(INDEX('CX1'!$J:$J,MATCH(Table2[[#This Row],[Name]],'CX1'!$C:$C,0),1), "") = 0, "",  INDEX('CX1'!$J:$J,MATCH(Table2[[#This Row],[Name]],'CX1'!$C:$C,0),1)), "")</f>
        <v/>
      </c>
      <c r="K180" t="str">
        <f>IFERROR(_xlfn.IFNA(IF(_xlfn.IFNA(INDEX('CX1'!$K:$K,MATCH(Table2[[#This Row],[Name]],'CX1'!$C:$C,0),1), "") = 0, "",  INDEX('CX1'!$K:$K,MATCH(Table2[[#This Row],[Name]],'CX1'!$C:$C,0),1)), ""), "")</f>
        <v/>
      </c>
      <c r="N180" t="s">
        <v>767</v>
      </c>
      <c r="R180" t="s">
        <v>8</v>
      </c>
    </row>
    <row r="181" spans="1:18" hidden="1">
      <c r="A181" s="1">
        <v>179</v>
      </c>
      <c r="B181" t="s">
        <v>33</v>
      </c>
      <c r="C181" t="s">
        <v>34</v>
      </c>
      <c r="D181" t="s">
        <v>122</v>
      </c>
      <c r="E181" t="str">
        <f>MID(Table2[[#This Row],[DeviceId2]], 12, LEN(Table2[[#This Row],[DeviceId2]]))</f>
        <v>RTU1S</v>
      </c>
      <c r="F181" t="str">
        <f>CONCATENATE("10.3.13.71/pe/", Table2[[#This Row],[Device Tag]], ".xml")</f>
        <v>10.3.13.71/pe/RTU1S.xml</v>
      </c>
      <c r="H181" s="5" t="str">
        <f>_xlfn.IFNA(IF(_xlfn.IFNA(INDEX('CX1'!$H:$H,MATCH(Table2[[#This Row],[Name]],'CX1'!$C:$C,0),1), "") = 0, "",  INDEX('CX1'!$H:$H,MATCH(Table2[[#This Row],[Name]],'CX1'!$C:$C,0),1)), "")</f>
        <v/>
      </c>
      <c r="I181" s="5" t="e">
        <f>_xlfn.IFNA(IF(_xlfn.IFNA(INDEX('CX1'!$I:$I,MATCH(Table2[[#This Row],[DeviceId2]],'CX1'!$C:$C,0),1), "") = 0, "",  INDEX('CX1'!$I:$I,MATCH(Table2[[#This Row],[Name]],'CX1'!$C:$C,0),1)), "")</f>
        <v>#VALUE!</v>
      </c>
      <c r="J181" s="5" t="str">
        <f>_xlfn.IFNA(IF(_xlfn.IFNA(INDEX('CX1'!$J:$J,MATCH(Table2[[#This Row],[Name]],'CX1'!$C:$C,0),1), "") = 0, "",  INDEX('CX1'!$J:$J,MATCH(Table2[[#This Row],[Name]],'CX1'!$C:$C,0),1)), "")</f>
        <v/>
      </c>
      <c r="K181" t="str">
        <f>IFERROR(_xlfn.IFNA(IF(_xlfn.IFNA(INDEX('CX1'!$K:$K,MATCH(Table2[[#This Row],[Name]],'CX1'!$C:$C,0),1), "") = 0, "",  INDEX('CX1'!$K:$K,MATCH(Table2[[#This Row],[Name]],'CX1'!$C:$C,0),1)), ""), "")</f>
        <v/>
      </c>
      <c r="M181" t="str">
        <f>_xlfn.IFNA(IF(_xlfn.IFNA(INDEX('CX1'!$M:$M,MATCH(Table2[[#This Row],[Name]],'CX1'!$C:$C,0),1), "") = 0, "",  INDEX('CX1'!$M:$M,MATCH(Table2[[#This Row],[Name]],'CX1'!$C:$C,0),1)), "")</f>
        <v/>
      </c>
      <c r="N181" t="s">
        <v>767</v>
      </c>
      <c r="R181" t="s">
        <v>8</v>
      </c>
    </row>
    <row r="182" spans="1:18" hidden="1">
      <c r="A182" s="1">
        <v>180</v>
      </c>
      <c r="B182" t="s">
        <v>33</v>
      </c>
      <c r="C182" t="s">
        <v>118</v>
      </c>
      <c r="D182" t="s">
        <v>122</v>
      </c>
      <c r="E182" t="str">
        <f>MID(Table2[[#This Row],[DeviceId2]], 12, LEN(Table2[[#This Row],[DeviceId2]]))</f>
        <v>RTU1S</v>
      </c>
      <c r="F182" t="str">
        <f>CONCATENATE("10.3.13.71/pe/", Table2[[#This Row],[Device Tag]], ".xml")</f>
        <v>10.3.13.71/pe/RTU1S.xml</v>
      </c>
      <c r="H182" s="5" t="str">
        <f>_xlfn.IFNA(IF(_xlfn.IFNA(INDEX('CX1'!$H:$H,MATCH(Table2[[#This Row],[Name]],'CX1'!$C:$C,0),1), "") = 0, "",  INDEX('CX1'!$H:$H,MATCH(Table2[[#This Row],[Name]],'CX1'!$C:$C,0),1)), "")</f>
        <v/>
      </c>
      <c r="I182" s="5">
        <f>_xlfn.IFNA(IF(_xlfn.IFNA(INDEX('CX1'!$I:$I,MATCH(Table2[[#This Row],[DeviceId2]],'CX1'!$C:$C,0),1), "") = 0, "",  INDEX('CX1'!$I:$I,MATCH(Table2[[#This Row],[Name]],'CX1'!$C:$C,0),1)), "")</f>
        <v>1</v>
      </c>
      <c r="J182" s="5" t="str">
        <f>_xlfn.IFNA(IF(_xlfn.IFNA(INDEX('CX1'!$J:$J,MATCH(Table2[[#This Row],[Name]],'CX1'!$C:$C,0),1), "") = 0, "",  INDEX('CX1'!$J:$J,MATCH(Table2[[#This Row],[Name]],'CX1'!$C:$C,0),1)), "")</f>
        <v/>
      </c>
      <c r="K182" t="str">
        <f>IFERROR(_xlfn.IFNA(IF(_xlfn.IFNA(INDEX('CX1'!$K:$K,MATCH(Table2[[#This Row],[Name]],'CX1'!$C:$C,0),1), "") = 0, "",  INDEX('CX1'!$K:$K,MATCH(Table2[[#This Row],[Name]],'CX1'!$C:$C,0),1)), ""), "")</f>
        <v/>
      </c>
      <c r="N182" t="s">
        <v>767</v>
      </c>
      <c r="R182" t="s">
        <v>8</v>
      </c>
    </row>
    <row r="183" spans="1:18" hidden="1">
      <c r="A183" s="1">
        <v>181</v>
      </c>
      <c r="B183" t="s">
        <v>33</v>
      </c>
      <c r="C183" t="s">
        <v>159</v>
      </c>
      <c r="D183" t="s">
        <v>122</v>
      </c>
      <c r="E183" t="str">
        <f>MID(Table2[[#This Row],[DeviceId2]], 12, LEN(Table2[[#This Row],[DeviceId2]]))</f>
        <v>RTU1S</v>
      </c>
      <c r="F183" t="str">
        <f>CONCATENATE("10.3.13.71/pe/", Table2[[#This Row],[Device Tag]], ".xml")</f>
        <v>10.3.13.71/pe/RTU1S.xml</v>
      </c>
      <c r="H183" s="5" t="str">
        <f>_xlfn.IFNA(IF(_xlfn.IFNA(INDEX('CX1'!$H:$H,MATCH(Table2[[#This Row],[Name]],'CX1'!$C:$C,0),1), "") = 0, "",  INDEX('CX1'!$H:$H,MATCH(Table2[[#This Row],[Name]],'CX1'!$C:$C,0),1)), "")</f>
        <v/>
      </c>
      <c r="I183" s="5" t="str">
        <f>_xlfn.IFNA(IF(_xlfn.IFNA(INDEX('CX1'!$I:$I,MATCH(Table2[[#This Row],[DeviceId2]],'CX1'!$C:$C,0),1), "") = 0, "",  INDEX('CX1'!$I:$I,MATCH(Table2[[#This Row],[Name]],'CX1'!$C:$C,0),1)), "")</f>
        <v/>
      </c>
      <c r="J183" s="5" t="str">
        <f>_xlfn.IFNA(IF(_xlfn.IFNA(INDEX('CX1'!$J:$J,MATCH(Table2[[#This Row],[Name]],'CX1'!$C:$C,0),1), "") = 0, "",  INDEX('CX1'!$J:$J,MATCH(Table2[[#This Row],[Name]],'CX1'!$C:$C,0),1)), "")</f>
        <v/>
      </c>
      <c r="K183" t="str">
        <f>IFERROR(_xlfn.IFNA(IF(_xlfn.IFNA(INDEX('CX1'!$K:$K,MATCH(Table2[[#This Row],[Name]],'CX1'!$C:$C,0),1), "") = 0, "",  INDEX('CX1'!$K:$K,MATCH(Table2[[#This Row],[Name]],'CX1'!$C:$C,0),1)), ""), "")</f>
        <v/>
      </c>
      <c r="M183" t="str">
        <f>_xlfn.IFNA(IF(_xlfn.IFNA(INDEX('CX1'!$M:$M,MATCH(Table2[[#This Row],[Name]],'CX1'!$C:$C,0),1), "") = 0, "",  INDEX('CX1'!$M:$M,MATCH(Table2[[#This Row],[Name]],'CX1'!$C:$C,0),1)), "")</f>
        <v/>
      </c>
      <c r="N183" t="s">
        <v>767</v>
      </c>
      <c r="R183" t="s">
        <v>8</v>
      </c>
    </row>
    <row r="184" spans="1:18" hidden="1">
      <c r="A184" s="1">
        <v>182</v>
      </c>
      <c r="B184" t="s">
        <v>33</v>
      </c>
      <c r="C184" t="s">
        <v>160</v>
      </c>
      <c r="D184" t="s">
        <v>122</v>
      </c>
      <c r="E184" t="str">
        <f>MID(Table2[[#This Row],[DeviceId2]], 12, LEN(Table2[[#This Row],[DeviceId2]]))</f>
        <v>RTU1S</v>
      </c>
      <c r="F184" t="str">
        <f>CONCATENATE("10.3.13.71/pe/", Table2[[#This Row],[Device Tag]], ".xml")</f>
        <v>10.3.13.71/pe/RTU1S.xml</v>
      </c>
      <c r="H184" s="5" t="str">
        <f>_xlfn.IFNA(IF(_xlfn.IFNA(INDEX('CX1'!$H:$H,MATCH(Table2[[#This Row],[Name]],'CX1'!$C:$C,0),1), "") = 0, "",  INDEX('CX1'!$H:$H,MATCH(Table2[[#This Row],[Name]],'CX1'!$C:$C,0),1)), "")</f>
        <v/>
      </c>
      <c r="I184" s="5" t="e">
        <f>_xlfn.IFNA(IF(_xlfn.IFNA(INDEX('CX1'!$I:$I,MATCH(Table2[[#This Row],[DeviceId2]],'CX1'!$C:$C,0),1), "") = 0, "",  INDEX('CX1'!$I:$I,MATCH(Table2[[#This Row],[Name]],'CX1'!$C:$C,0),1)), "")</f>
        <v>#VALUE!</v>
      </c>
      <c r="J184" s="5" t="str">
        <f>_xlfn.IFNA(IF(_xlfn.IFNA(INDEX('CX1'!$J:$J,MATCH(Table2[[#This Row],[Name]],'CX1'!$C:$C,0),1), "") = 0, "",  INDEX('CX1'!$J:$J,MATCH(Table2[[#This Row],[Name]],'CX1'!$C:$C,0),1)), "")</f>
        <v/>
      </c>
      <c r="K184" t="str">
        <f>IFERROR(_xlfn.IFNA(IF(_xlfn.IFNA(INDEX('CX1'!$K:$K,MATCH(Table2[[#This Row],[Name]],'CX1'!$C:$C,0),1), "") = 0, "",  INDEX('CX1'!$K:$K,MATCH(Table2[[#This Row],[Name]],'CX1'!$C:$C,0),1)), ""), "")</f>
        <v/>
      </c>
      <c r="M184" t="str">
        <f>_xlfn.IFNA(IF(_xlfn.IFNA(INDEX('CX1'!$M:$M,MATCH(Table2[[#This Row],[Name]],'CX1'!$C:$C,0),1), "") = 0, "",  INDEX('CX1'!$M:$M,MATCH(Table2[[#This Row],[Name]],'CX1'!$C:$C,0),1)), "")</f>
        <v/>
      </c>
      <c r="N184" t="s">
        <v>767</v>
      </c>
      <c r="R184" t="s">
        <v>8</v>
      </c>
    </row>
    <row r="185" spans="1:18" hidden="1">
      <c r="A185" s="1">
        <v>183</v>
      </c>
      <c r="B185" t="s">
        <v>33</v>
      </c>
      <c r="C185" t="s">
        <v>161</v>
      </c>
      <c r="D185" t="s">
        <v>122</v>
      </c>
      <c r="E185" t="str">
        <f>MID(Table2[[#This Row],[DeviceId2]], 12, LEN(Table2[[#This Row],[DeviceId2]]))</f>
        <v>RTU1S</v>
      </c>
      <c r="F185" t="str">
        <f>CONCATENATE("10.3.13.71/pe/", Table2[[#This Row],[Device Tag]], ".xml")</f>
        <v>10.3.13.71/pe/RTU1S.xml</v>
      </c>
      <c r="H185" s="5" t="str">
        <f>_xlfn.IFNA(IF(_xlfn.IFNA(INDEX('CX1'!$H:$H,MATCH(Table2[[#This Row],[Name]],'CX1'!$C:$C,0),1), "") = 0, "",  INDEX('CX1'!$H:$H,MATCH(Table2[[#This Row],[Name]],'CX1'!$C:$C,0),1)), "")</f>
        <v/>
      </c>
      <c r="I185" s="5" t="str">
        <f>_xlfn.IFNA(IF(_xlfn.IFNA(INDEX('CX1'!$I:$I,MATCH(Table2[[#This Row],[DeviceId2]],'CX1'!$C:$C,0),1), "") = 0, "",  INDEX('CX1'!$I:$I,MATCH(Table2[[#This Row],[Name]],'CX1'!$C:$C,0),1)), "")</f>
        <v/>
      </c>
      <c r="J185" s="5" t="str">
        <f>_xlfn.IFNA(IF(_xlfn.IFNA(INDEX('CX1'!$J:$J,MATCH(Table2[[#This Row],[Name]],'CX1'!$C:$C,0),1), "") = 0, "",  INDEX('CX1'!$J:$J,MATCH(Table2[[#This Row],[Name]],'CX1'!$C:$C,0),1)), "")</f>
        <v/>
      </c>
      <c r="K185" t="str">
        <f>IFERROR(_xlfn.IFNA(IF(_xlfn.IFNA(INDEX('CX1'!$K:$K,MATCH(Table2[[#This Row],[Name]],'CX1'!$C:$C,0),1), "") = 0, "",  INDEX('CX1'!$K:$K,MATCH(Table2[[#This Row],[Name]],'CX1'!$C:$C,0),1)), ""), "")</f>
        <v/>
      </c>
      <c r="M185" t="str">
        <f>_xlfn.IFNA(IF(_xlfn.IFNA(INDEX('CX1'!$M:$M,MATCH(Table2[[#This Row],[Name]],'CX1'!$C:$C,0),1), "") = 0, "",  INDEX('CX1'!$M:$M,MATCH(Table2[[#This Row],[Name]],'CX1'!$C:$C,0),1)), "")</f>
        <v/>
      </c>
      <c r="N185" t="s">
        <v>767</v>
      </c>
      <c r="R185" t="s">
        <v>8</v>
      </c>
    </row>
    <row r="186" spans="1:18" hidden="1">
      <c r="A186" s="1">
        <v>184</v>
      </c>
      <c r="B186" t="s">
        <v>33</v>
      </c>
      <c r="C186" t="s">
        <v>35</v>
      </c>
      <c r="D186" t="s">
        <v>122</v>
      </c>
      <c r="E186" t="str">
        <f>MID(Table2[[#This Row],[DeviceId2]], 12, LEN(Table2[[#This Row],[DeviceId2]]))</f>
        <v>RTU1S</v>
      </c>
      <c r="F186" t="str">
        <f>CONCATENATE("10.3.13.71/pe/", Table2[[#This Row],[Device Tag]], ".xml")</f>
        <v>10.3.13.71/pe/RTU1S.xml</v>
      </c>
      <c r="H186" s="5" t="str">
        <f>_xlfn.IFNA(IF(_xlfn.IFNA(INDEX('CX1'!$H:$H,MATCH(Table2[[#This Row],[Name]],'CX1'!$C:$C,0),1), "") = 0, "",  INDEX('CX1'!$H:$H,MATCH(Table2[[#This Row],[Name]],'CX1'!$C:$C,0),1)), "")</f>
        <v/>
      </c>
      <c r="I186" s="5" t="e">
        <f>_xlfn.IFNA(IF(_xlfn.IFNA(INDEX('CX1'!$I:$I,MATCH(Table2[[#This Row],[DeviceId2]],'CX1'!$C:$C,0),1), "") = 0, "",  INDEX('CX1'!$I:$I,MATCH(Table2[[#This Row],[Name]],'CX1'!$C:$C,0),1)), "")</f>
        <v>#VALUE!</v>
      </c>
      <c r="J186" s="5" t="str">
        <f>_xlfn.IFNA(IF(_xlfn.IFNA(INDEX('CX1'!$J:$J,MATCH(Table2[[#This Row],[Name]],'CX1'!$C:$C,0),1), "") = 0, "",  INDEX('CX1'!$J:$J,MATCH(Table2[[#This Row],[Name]],'CX1'!$C:$C,0),1)), "")</f>
        <v/>
      </c>
      <c r="K186" t="str">
        <f>IFERROR(_xlfn.IFNA(IF(_xlfn.IFNA(INDEX('CX1'!$K:$K,MATCH(Table2[[#This Row],[Name]],'CX1'!$C:$C,0),1), "") = 0, "",  INDEX('CX1'!$K:$K,MATCH(Table2[[#This Row],[Name]],'CX1'!$C:$C,0),1)), ""), "")</f>
        <v/>
      </c>
      <c r="M186" t="str">
        <f>_xlfn.IFNA(IF(_xlfn.IFNA(INDEX('CX1'!$M:$M,MATCH(Table2[[#This Row],[Name]],'CX1'!$C:$C,0),1), "") = 0, "",  INDEX('CX1'!$M:$M,MATCH(Table2[[#This Row],[Name]],'CX1'!$C:$C,0),1)), "")</f>
        <v/>
      </c>
      <c r="N186" t="s">
        <v>767</v>
      </c>
      <c r="R186" t="s">
        <v>8</v>
      </c>
    </row>
    <row r="187" spans="1:18" hidden="1">
      <c r="A187" s="1">
        <v>185</v>
      </c>
      <c r="B187" t="s">
        <v>33</v>
      </c>
      <c r="C187" t="s">
        <v>162</v>
      </c>
      <c r="D187" t="s">
        <v>122</v>
      </c>
      <c r="E187" t="str">
        <f>MID(Table2[[#This Row],[DeviceId2]], 12, LEN(Table2[[#This Row],[DeviceId2]]))</f>
        <v>RTU1S</v>
      </c>
      <c r="F187" t="str">
        <f>CONCATENATE("10.3.13.71/pe/", Table2[[#This Row],[Device Tag]], ".xml")</f>
        <v>10.3.13.71/pe/RTU1S.xml</v>
      </c>
      <c r="H187" s="5" t="str">
        <f>_xlfn.IFNA(IF(_xlfn.IFNA(INDEX('CX1'!$H:$H,MATCH(Table2[[#This Row],[Name]],'CX1'!$C:$C,0),1), "") = 0, "",  INDEX('CX1'!$H:$H,MATCH(Table2[[#This Row],[Name]],'CX1'!$C:$C,0),1)), "")</f>
        <v/>
      </c>
      <c r="I187" s="5" t="str">
        <f>_xlfn.IFNA(IF(_xlfn.IFNA(INDEX('CX1'!$I:$I,MATCH(Table2[[#This Row],[DeviceId2]],'CX1'!$C:$C,0),1), "") = 0, "",  INDEX('CX1'!$I:$I,MATCH(Table2[[#This Row],[Name]],'CX1'!$C:$C,0),1)), "")</f>
        <v/>
      </c>
      <c r="J187" s="5" t="str">
        <f>_xlfn.IFNA(IF(_xlfn.IFNA(INDEX('CX1'!$J:$J,MATCH(Table2[[#This Row],[Name]],'CX1'!$C:$C,0),1), "") = 0, "",  INDEX('CX1'!$J:$J,MATCH(Table2[[#This Row],[Name]],'CX1'!$C:$C,0),1)), "")</f>
        <v/>
      </c>
      <c r="K187" t="str">
        <f>IFERROR(_xlfn.IFNA(IF(_xlfn.IFNA(INDEX('CX1'!$K:$K,MATCH(Table2[[#This Row],[Name]],'CX1'!$C:$C,0),1), "") = 0, "",  INDEX('CX1'!$K:$K,MATCH(Table2[[#This Row],[Name]],'CX1'!$C:$C,0),1)), ""), "")</f>
        <v/>
      </c>
      <c r="M187" t="str">
        <f>_xlfn.IFNA(IF(_xlfn.IFNA(INDEX('CX1'!$M:$M,MATCH(Table2[[#This Row],[Name]],'CX1'!$C:$C,0),1), "") = 0, "",  INDEX('CX1'!$M:$M,MATCH(Table2[[#This Row],[Name]],'CX1'!$C:$C,0),1)), "")</f>
        <v/>
      </c>
      <c r="N187" t="s">
        <v>767</v>
      </c>
      <c r="R187" t="s">
        <v>8</v>
      </c>
    </row>
    <row r="188" spans="1:18" hidden="1">
      <c r="A188" s="1">
        <v>186</v>
      </c>
      <c r="B188" t="s">
        <v>33</v>
      </c>
      <c r="C188" t="s">
        <v>38</v>
      </c>
      <c r="D188" t="s">
        <v>122</v>
      </c>
      <c r="E188" t="str">
        <f>MID(Table2[[#This Row],[DeviceId2]], 12, LEN(Table2[[#This Row],[DeviceId2]]))</f>
        <v>RTU1S</v>
      </c>
      <c r="F188" t="str">
        <f>CONCATENATE("10.3.13.71/pe/", Table2[[#This Row],[Device Tag]], ".xml")</f>
        <v>10.3.13.71/pe/RTU1S.xml</v>
      </c>
      <c r="H188" s="5" t="str">
        <f>_xlfn.IFNA(IF(_xlfn.IFNA(INDEX('CX1'!$H:$H,MATCH(Table2[[#This Row],[Name]],'CX1'!$C:$C,0),1), "") = 0, "",  INDEX('CX1'!$H:$H,MATCH(Table2[[#This Row],[Name]],'CX1'!$C:$C,0),1)), "")</f>
        <v/>
      </c>
      <c r="I188" s="5" t="e">
        <f>_xlfn.IFNA(IF(_xlfn.IFNA(INDEX('CX1'!$I:$I,MATCH(Table2[[#This Row],[DeviceId2]],'CX1'!$C:$C,0),1), "") = 0, "",  INDEX('CX1'!$I:$I,MATCH(Table2[[#This Row],[Name]],'CX1'!$C:$C,0),1)), "")</f>
        <v>#VALUE!</v>
      </c>
      <c r="J188" s="5" t="str">
        <f>_xlfn.IFNA(IF(_xlfn.IFNA(INDEX('CX1'!$J:$J,MATCH(Table2[[#This Row],[Name]],'CX1'!$C:$C,0),1), "") = 0, "",  INDEX('CX1'!$J:$J,MATCH(Table2[[#This Row],[Name]],'CX1'!$C:$C,0),1)), "")</f>
        <v/>
      </c>
      <c r="K188" t="str">
        <f>IFERROR(_xlfn.IFNA(IF(_xlfn.IFNA(INDEX('CX1'!$K:$K,MATCH(Table2[[#This Row],[Name]],'CX1'!$C:$C,0),1), "") = 0, "",  INDEX('CX1'!$K:$K,MATCH(Table2[[#This Row],[Name]],'CX1'!$C:$C,0),1)), ""), "")</f>
        <v/>
      </c>
      <c r="M188" t="str">
        <f>_xlfn.IFNA(IF(_xlfn.IFNA(INDEX('CX1'!$M:$M,MATCH(Table2[[#This Row],[Name]],'CX1'!$C:$C,0),1), "") = 0, "",  INDEX('CX1'!$M:$M,MATCH(Table2[[#This Row],[Name]],'CX1'!$C:$C,0),1)), "")</f>
        <v/>
      </c>
      <c r="N188" t="s">
        <v>767</v>
      </c>
      <c r="R188" t="s">
        <v>8</v>
      </c>
    </row>
    <row r="189" spans="1:18" hidden="1">
      <c r="A189" s="1">
        <v>187</v>
      </c>
      <c r="B189" t="s">
        <v>33</v>
      </c>
      <c r="C189" t="s">
        <v>36</v>
      </c>
      <c r="D189" t="s">
        <v>122</v>
      </c>
      <c r="E189" t="str">
        <f>MID(Table2[[#This Row],[DeviceId2]], 12, LEN(Table2[[#This Row],[DeviceId2]]))</f>
        <v>RTU1S</v>
      </c>
      <c r="F189" t="str">
        <f>CONCATENATE("10.3.13.71/pe/", Table2[[#This Row],[Device Tag]], ".xml")</f>
        <v>10.3.13.71/pe/RTU1S.xml</v>
      </c>
      <c r="H189" s="5" t="str">
        <f>_xlfn.IFNA(IF(_xlfn.IFNA(INDEX('CX1'!$H:$H,MATCH(Table2[[#This Row],[Name]],'CX1'!$C:$C,0),1), "") = 0, "",  INDEX('CX1'!$H:$H,MATCH(Table2[[#This Row],[Name]],'CX1'!$C:$C,0),1)), "")</f>
        <v/>
      </c>
      <c r="I189" s="5" t="str">
        <f>_xlfn.IFNA(IF(_xlfn.IFNA(INDEX('CX1'!$I:$I,MATCH(Table2[[#This Row],[DeviceId2]],'CX1'!$C:$C,0),1), "") = 0, "",  INDEX('CX1'!$I:$I,MATCH(Table2[[#This Row],[Name]],'CX1'!$C:$C,0),1)), "")</f>
        <v/>
      </c>
      <c r="J189" s="5" t="str">
        <f>_xlfn.IFNA(IF(_xlfn.IFNA(INDEX('CX1'!$J:$J,MATCH(Table2[[#This Row],[Name]],'CX1'!$C:$C,0),1), "") = 0, "",  INDEX('CX1'!$J:$J,MATCH(Table2[[#This Row],[Name]],'CX1'!$C:$C,0),1)), "")</f>
        <v/>
      </c>
      <c r="K189" t="str">
        <f>IFERROR(_xlfn.IFNA(IF(_xlfn.IFNA(INDEX('CX1'!$K:$K,MATCH(Table2[[#This Row],[Name]],'CX1'!$C:$C,0),1), "") = 0, "",  INDEX('CX1'!$K:$K,MATCH(Table2[[#This Row],[Name]],'CX1'!$C:$C,0),1)), ""), "")</f>
        <v/>
      </c>
      <c r="M189" t="str">
        <f>_xlfn.IFNA(IF(_xlfn.IFNA(INDEX('CX1'!$M:$M,MATCH(Table2[[#This Row],[Name]],'CX1'!$C:$C,0),1), "") = 0, "",  INDEX('CX1'!$M:$M,MATCH(Table2[[#This Row],[Name]],'CX1'!$C:$C,0),1)), "")</f>
        <v/>
      </c>
      <c r="N189" t="s">
        <v>767</v>
      </c>
      <c r="R189" t="s">
        <v>8</v>
      </c>
    </row>
    <row r="190" spans="1:18" hidden="1">
      <c r="A190" s="1">
        <v>188</v>
      </c>
      <c r="B190" t="s">
        <v>33</v>
      </c>
      <c r="C190" t="s">
        <v>163</v>
      </c>
      <c r="D190" t="s">
        <v>122</v>
      </c>
      <c r="E190" t="str">
        <f>MID(Table2[[#This Row],[DeviceId2]], 12, LEN(Table2[[#This Row],[DeviceId2]]))</f>
        <v>RTU1S</v>
      </c>
      <c r="F190" t="str">
        <f>CONCATENATE("10.3.13.71/pe/", Table2[[#This Row],[Device Tag]], ".xml")</f>
        <v>10.3.13.71/pe/RTU1S.xml</v>
      </c>
      <c r="H190" s="5" t="str">
        <f>_xlfn.IFNA(IF(_xlfn.IFNA(INDEX('CX1'!$H:$H,MATCH(Table2[[#This Row],[Name]],'CX1'!$C:$C,0),1), "") = 0, "",  INDEX('CX1'!$H:$H,MATCH(Table2[[#This Row],[Name]],'CX1'!$C:$C,0),1)), "")</f>
        <v/>
      </c>
      <c r="I190" s="5" t="str">
        <f>_xlfn.IFNA(IF(_xlfn.IFNA(INDEX('CX1'!$I:$I,MATCH(Table2[[#This Row],[DeviceId2]],'CX1'!$C:$C,0),1), "") = 0, "",  INDEX('CX1'!$I:$I,MATCH(Table2[[#This Row],[Name]],'CX1'!$C:$C,0),1)), "")</f>
        <v/>
      </c>
      <c r="J190" s="5" t="str">
        <f>_xlfn.IFNA(IF(_xlfn.IFNA(INDEX('CX1'!$J:$J,MATCH(Table2[[#This Row],[Name]],'CX1'!$C:$C,0),1), "") = 0, "",  INDEX('CX1'!$J:$J,MATCH(Table2[[#This Row],[Name]],'CX1'!$C:$C,0),1)), "")</f>
        <v/>
      </c>
      <c r="K190" t="str">
        <f>IFERROR(_xlfn.IFNA(IF(_xlfn.IFNA(INDEX('CX1'!$K:$K,MATCH(Table2[[#This Row],[Name]],'CX1'!$C:$C,0),1), "") = 0, "",  INDEX('CX1'!$K:$K,MATCH(Table2[[#This Row],[Name]],'CX1'!$C:$C,0),1)), ""), "")</f>
        <v/>
      </c>
      <c r="M190" t="str">
        <f>_xlfn.IFNA(IF(_xlfn.IFNA(INDEX('CX1'!$M:$M,MATCH(Table2[[#This Row],[Name]],'CX1'!$C:$C,0),1), "") = 0, "",  INDEX('CX1'!$M:$M,MATCH(Table2[[#This Row],[Name]],'CX1'!$C:$C,0),1)), "")</f>
        <v/>
      </c>
      <c r="N190" t="s">
        <v>767</v>
      </c>
      <c r="R190" t="s">
        <v>8</v>
      </c>
    </row>
    <row r="191" spans="1:18" hidden="1">
      <c r="A191" s="1">
        <v>189</v>
      </c>
      <c r="B191" t="s">
        <v>33</v>
      </c>
      <c r="C191" t="s">
        <v>164</v>
      </c>
      <c r="D191" t="s">
        <v>122</v>
      </c>
      <c r="E191" t="str">
        <f>MID(Table2[[#This Row],[DeviceId2]], 12, LEN(Table2[[#This Row],[DeviceId2]]))</f>
        <v>RTU1S</v>
      </c>
      <c r="F191" t="str">
        <f>CONCATENATE("10.3.13.71/pe/", Table2[[#This Row],[Device Tag]], ".xml")</f>
        <v>10.3.13.71/pe/RTU1S.xml</v>
      </c>
      <c r="H191" s="5" t="str">
        <f>_xlfn.IFNA(IF(_xlfn.IFNA(INDEX('CX1'!$H:$H,MATCH(Table2[[#This Row],[Name]],'CX1'!$C:$C,0),1), "") = 0, "",  INDEX('CX1'!$H:$H,MATCH(Table2[[#This Row],[Name]],'CX1'!$C:$C,0),1)), "")</f>
        <v/>
      </c>
      <c r="I191" s="5" t="str">
        <f>_xlfn.IFNA(IF(_xlfn.IFNA(INDEX('CX1'!$I:$I,MATCH(Table2[[#This Row],[DeviceId2]],'CX1'!$C:$C,0),1), "") = 0, "",  INDEX('CX1'!$I:$I,MATCH(Table2[[#This Row],[Name]],'CX1'!$C:$C,0),1)), "")</f>
        <v/>
      </c>
      <c r="J191" s="5" t="str">
        <f>_xlfn.IFNA(IF(_xlfn.IFNA(INDEX('CX1'!$J:$J,MATCH(Table2[[#This Row],[Name]],'CX1'!$C:$C,0),1), "") = 0, "",  INDEX('CX1'!$J:$J,MATCH(Table2[[#This Row],[Name]],'CX1'!$C:$C,0),1)), "")</f>
        <v/>
      </c>
      <c r="K191" t="str">
        <f>IFERROR(_xlfn.IFNA(IF(_xlfn.IFNA(INDEX('CX1'!$K:$K,MATCH(Table2[[#This Row],[Name]],'CX1'!$C:$C,0),1), "") = 0, "",  INDEX('CX1'!$K:$K,MATCH(Table2[[#This Row],[Name]],'CX1'!$C:$C,0),1)), ""), "")</f>
        <v/>
      </c>
      <c r="M191" t="str">
        <f>_xlfn.IFNA(IF(_xlfn.IFNA(INDEX('CX1'!$M:$M,MATCH(Table2[[#This Row],[Name]],'CX1'!$C:$C,0),1), "") = 0, "",  INDEX('CX1'!$M:$M,MATCH(Table2[[#This Row],[Name]],'CX1'!$C:$C,0),1)), "")</f>
        <v/>
      </c>
      <c r="N191" t="s">
        <v>767</v>
      </c>
      <c r="R191" t="s">
        <v>8</v>
      </c>
    </row>
    <row r="192" spans="1:18" hidden="1">
      <c r="A192" s="1">
        <v>190</v>
      </c>
      <c r="B192" t="s">
        <v>33</v>
      </c>
      <c r="C192" t="s">
        <v>165</v>
      </c>
      <c r="D192" t="s">
        <v>122</v>
      </c>
      <c r="E192" t="str">
        <f>MID(Table2[[#This Row],[DeviceId2]], 12, LEN(Table2[[#This Row],[DeviceId2]]))</f>
        <v>RTU1S</v>
      </c>
      <c r="F192" t="str">
        <f>CONCATENATE("10.3.13.71/pe/", Table2[[#This Row],[Device Tag]], ".xml")</f>
        <v>10.3.13.71/pe/RTU1S.xml</v>
      </c>
      <c r="H192" s="5" t="str">
        <f>_xlfn.IFNA(IF(_xlfn.IFNA(INDEX('CX1'!$H:$H,MATCH(Table2[[#This Row],[Name]],'CX1'!$C:$C,0),1), "") = 0, "",  INDEX('CX1'!$H:$H,MATCH(Table2[[#This Row],[Name]],'CX1'!$C:$C,0),1)), "")</f>
        <v/>
      </c>
      <c r="I192" s="5">
        <f>_xlfn.IFNA(IF(_xlfn.IFNA(INDEX('CX1'!$I:$I,MATCH(Table2[[#This Row],[DeviceId2]],'CX1'!$C:$C,0),1), "") = 0, "",  INDEX('CX1'!$I:$I,MATCH(Table2[[#This Row],[Name]],'CX1'!$C:$C,0),1)), "")</f>
        <v>1</v>
      </c>
      <c r="J192" s="5" t="str">
        <f>_xlfn.IFNA(IF(_xlfn.IFNA(INDEX('CX1'!$J:$J,MATCH(Table2[[#This Row],[Name]],'CX1'!$C:$C,0),1), "") = 0, "",  INDEX('CX1'!$J:$J,MATCH(Table2[[#This Row],[Name]],'CX1'!$C:$C,0),1)), "")</f>
        <v/>
      </c>
      <c r="K192" t="str">
        <f>IFERROR(_xlfn.IFNA(IF(_xlfn.IFNA(INDEX('CX1'!$K:$K,MATCH(Table2[[#This Row],[Name]],'CX1'!$C:$C,0),1), "") = 0, "",  INDEX('CX1'!$K:$K,MATCH(Table2[[#This Row],[Name]],'CX1'!$C:$C,0),1)), ""), "")</f>
        <v/>
      </c>
      <c r="N192" t="s">
        <v>767</v>
      </c>
      <c r="R192" t="s">
        <v>8</v>
      </c>
    </row>
    <row r="193" spans="1:18" hidden="1">
      <c r="A193" s="1">
        <v>191</v>
      </c>
      <c r="B193" t="s">
        <v>45</v>
      </c>
      <c r="C193" t="s">
        <v>47</v>
      </c>
      <c r="D193" t="s">
        <v>122</v>
      </c>
      <c r="E193" t="str">
        <f>MID(Table2[[#This Row],[DeviceId2]], 12, LEN(Table2[[#This Row],[DeviceId2]]))</f>
        <v>RTU1S</v>
      </c>
      <c r="F193" t="str">
        <f>CONCATENATE("10.3.13.71/pe/", Table2[[#This Row],[Device Tag]], ".xml")</f>
        <v>10.3.13.71/pe/RTU1S.xml</v>
      </c>
      <c r="H193" s="5" t="str">
        <f>_xlfn.IFNA(IF(_xlfn.IFNA(INDEX('CX1'!$H:$H,MATCH(Table2[[#This Row],[Name]],'CX1'!$C:$C,0),1), "") = 0, "",  INDEX('CX1'!$H:$H,MATCH(Table2[[#This Row],[Name]],'CX1'!$C:$C,0),1)), "")</f>
        <v/>
      </c>
      <c r="I193" s="5" t="e">
        <f>_xlfn.IFNA(IF(_xlfn.IFNA(INDEX('CX1'!$I:$I,MATCH(Table2[[#This Row],[DeviceId2]],'CX1'!$C:$C,0),1), "") = 0, "",  INDEX('CX1'!$I:$I,MATCH(Table2[[#This Row],[Name]],'CX1'!$C:$C,0),1)), "")</f>
        <v>#VALUE!</v>
      </c>
      <c r="J193" s="5" t="str">
        <f>_xlfn.IFNA(IF(_xlfn.IFNA(INDEX('CX1'!$J:$J,MATCH(Table2[[#This Row],[Name]],'CX1'!$C:$C,0),1), "") = 0, "",  INDEX('CX1'!$J:$J,MATCH(Table2[[#This Row],[Name]],'CX1'!$C:$C,0),1)), "")</f>
        <v/>
      </c>
      <c r="K193" t="str">
        <f>IFERROR(_xlfn.IFNA(IF(_xlfn.IFNA(INDEX('CX1'!$K:$K,MATCH(Table2[[#This Row],[Name]],'CX1'!$C:$C,0),1), "") = 0, "",  INDEX('CX1'!$K:$K,MATCH(Table2[[#This Row],[Name]],'CX1'!$C:$C,0),1)), ""), "")</f>
        <v/>
      </c>
      <c r="M193" t="str">
        <f>_xlfn.IFNA(IF(_xlfn.IFNA(INDEX('CX1'!$M:$M,MATCH(Table2[[#This Row],[Name]],'CX1'!$C:$C,0),1), "") = 0, "",  INDEX('CX1'!$M:$M,MATCH(Table2[[#This Row],[Name]],'CX1'!$C:$C,0),1)), "")</f>
        <v/>
      </c>
      <c r="N193" t="s">
        <v>767</v>
      </c>
      <c r="R193" t="s">
        <v>8</v>
      </c>
    </row>
    <row r="194" spans="1:18" hidden="1">
      <c r="A194" s="1">
        <v>192</v>
      </c>
      <c r="B194" t="s">
        <v>45</v>
      </c>
      <c r="C194" t="s">
        <v>48</v>
      </c>
      <c r="D194" t="s">
        <v>122</v>
      </c>
      <c r="E194" t="str">
        <f>MID(Table2[[#This Row],[DeviceId2]], 12, LEN(Table2[[#This Row],[DeviceId2]]))</f>
        <v>RTU1S</v>
      </c>
      <c r="F194" t="str">
        <f>CONCATENATE("10.3.13.71/pe/", Table2[[#This Row],[Device Tag]], ".xml")</f>
        <v>10.3.13.71/pe/RTU1S.xml</v>
      </c>
      <c r="H194" s="5" t="str">
        <f>_xlfn.IFNA(IF(_xlfn.IFNA(INDEX('CX1'!$H:$H,MATCH(Table2[[#This Row],[Name]],'CX1'!$C:$C,0),1), "") = 0, "",  INDEX('CX1'!$H:$H,MATCH(Table2[[#This Row],[Name]],'CX1'!$C:$C,0),1)), "")</f>
        <v/>
      </c>
      <c r="I194" s="5" t="e">
        <f>_xlfn.IFNA(IF(_xlfn.IFNA(INDEX('CX1'!$I:$I,MATCH(Table2[[#This Row],[DeviceId2]],'CX1'!$C:$C,0),1), "") = 0, "",  INDEX('CX1'!$I:$I,MATCH(Table2[[#This Row],[Name]],'CX1'!$C:$C,0),1)), "")</f>
        <v>#VALUE!</v>
      </c>
      <c r="J194" s="5" t="str">
        <f>_xlfn.IFNA(IF(_xlfn.IFNA(INDEX('CX1'!$J:$J,MATCH(Table2[[#This Row],[Name]],'CX1'!$C:$C,0),1), "") = 0, "",  INDEX('CX1'!$J:$J,MATCH(Table2[[#This Row],[Name]],'CX1'!$C:$C,0),1)), "")</f>
        <v/>
      </c>
      <c r="K194" t="str">
        <f>IFERROR(_xlfn.IFNA(IF(_xlfn.IFNA(INDEX('CX1'!$K:$K,MATCH(Table2[[#This Row],[Name]],'CX1'!$C:$C,0),1), "") = 0, "",  INDEX('CX1'!$K:$K,MATCH(Table2[[#This Row],[Name]],'CX1'!$C:$C,0),1)), ""), "")</f>
        <v/>
      </c>
      <c r="M194" t="str">
        <f>_xlfn.IFNA(IF(_xlfn.IFNA(INDEX('CX1'!$M:$M,MATCH(Table2[[#This Row],[Name]],'CX1'!$C:$C,0),1), "") = 0, "",  INDEX('CX1'!$M:$M,MATCH(Table2[[#This Row],[Name]],'CX1'!$C:$C,0),1)), "")</f>
        <v/>
      </c>
      <c r="N194" t="s">
        <v>767</v>
      </c>
      <c r="R194" t="s">
        <v>8</v>
      </c>
    </row>
    <row r="195" spans="1:18" hidden="1">
      <c r="A195" s="1">
        <v>193</v>
      </c>
      <c r="B195" t="s">
        <v>45</v>
      </c>
      <c r="C195" t="s">
        <v>49</v>
      </c>
      <c r="D195" t="s">
        <v>122</v>
      </c>
      <c r="E195" t="str">
        <f>MID(Table2[[#This Row],[DeviceId2]], 12, LEN(Table2[[#This Row],[DeviceId2]]))</f>
        <v>RTU1S</v>
      </c>
      <c r="F195" t="str">
        <f>CONCATENATE("10.3.13.71/pe/", Table2[[#This Row],[Device Tag]], ".xml")</f>
        <v>10.3.13.71/pe/RTU1S.xml</v>
      </c>
      <c r="H195" s="5" t="str">
        <f>_xlfn.IFNA(IF(_xlfn.IFNA(INDEX('CX1'!$H:$H,MATCH(Table2[[#This Row],[Name]],'CX1'!$C:$C,0),1), "") = 0, "",  INDEX('CX1'!$H:$H,MATCH(Table2[[#This Row],[Name]],'CX1'!$C:$C,0),1)), "")</f>
        <v/>
      </c>
      <c r="I195" s="5" t="e">
        <f>_xlfn.IFNA(IF(_xlfn.IFNA(INDEX('CX1'!$I:$I,MATCH(Table2[[#This Row],[DeviceId2]],'CX1'!$C:$C,0),1), "") = 0, "",  INDEX('CX1'!$I:$I,MATCH(Table2[[#This Row],[Name]],'CX1'!$C:$C,0),1)), "")</f>
        <v>#VALUE!</v>
      </c>
      <c r="J195" s="5" t="str">
        <f>_xlfn.IFNA(IF(_xlfn.IFNA(INDEX('CX1'!$J:$J,MATCH(Table2[[#This Row],[Name]],'CX1'!$C:$C,0),1), "") = 0, "",  INDEX('CX1'!$J:$J,MATCH(Table2[[#This Row],[Name]],'CX1'!$C:$C,0),1)), "")</f>
        <v/>
      </c>
      <c r="K195" t="str">
        <f>IFERROR(_xlfn.IFNA(IF(_xlfn.IFNA(INDEX('CX1'!$K:$K,MATCH(Table2[[#This Row],[Name]],'CX1'!$C:$C,0),1), "") = 0, "",  INDEX('CX1'!$K:$K,MATCH(Table2[[#This Row],[Name]],'CX1'!$C:$C,0),1)), ""), "")</f>
        <v/>
      </c>
      <c r="M195" t="str">
        <f>_xlfn.IFNA(IF(_xlfn.IFNA(INDEX('CX1'!$M:$M,MATCH(Table2[[#This Row],[Name]],'CX1'!$C:$C,0),1), "") = 0, "",  INDEX('CX1'!$M:$M,MATCH(Table2[[#This Row],[Name]],'CX1'!$C:$C,0),1)), "")</f>
        <v/>
      </c>
      <c r="N195" t="s">
        <v>767</v>
      </c>
      <c r="R195" t="s">
        <v>8</v>
      </c>
    </row>
    <row r="196" spans="1:18" hidden="1">
      <c r="A196" s="1">
        <v>194</v>
      </c>
      <c r="B196" t="s">
        <v>45</v>
      </c>
      <c r="C196" t="s">
        <v>50</v>
      </c>
      <c r="D196" t="s">
        <v>122</v>
      </c>
      <c r="E196" t="str">
        <f>MID(Table2[[#This Row],[DeviceId2]], 12, LEN(Table2[[#This Row],[DeviceId2]]))</f>
        <v>RTU1S</v>
      </c>
      <c r="F196" t="str">
        <f>CONCATENATE("10.3.13.71/pe/", Table2[[#This Row],[Device Tag]], ".xml")</f>
        <v>10.3.13.71/pe/RTU1S.xml</v>
      </c>
      <c r="H196" s="5" t="str">
        <f>_xlfn.IFNA(IF(_xlfn.IFNA(INDEX('CX1'!$H:$H,MATCH(Table2[[#This Row],[Name]],'CX1'!$C:$C,0),1), "") = 0, "",  INDEX('CX1'!$H:$H,MATCH(Table2[[#This Row],[Name]],'CX1'!$C:$C,0),1)), "")</f>
        <v/>
      </c>
      <c r="I196" s="5" t="e">
        <f>_xlfn.IFNA(IF(_xlfn.IFNA(INDEX('CX1'!$I:$I,MATCH(Table2[[#This Row],[DeviceId2]],'CX1'!$C:$C,0),1), "") = 0, "",  INDEX('CX1'!$I:$I,MATCH(Table2[[#This Row],[Name]],'CX1'!$C:$C,0),1)), "")</f>
        <v>#VALUE!</v>
      </c>
      <c r="J196" s="5" t="str">
        <f>_xlfn.IFNA(IF(_xlfn.IFNA(INDEX('CX1'!$J:$J,MATCH(Table2[[#This Row],[Name]],'CX1'!$C:$C,0),1), "") = 0, "",  INDEX('CX1'!$J:$J,MATCH(Table2[[#This Row],[Name]],'CX1'!$C:$C,0),1)), "")</f>
        <v/>
      </c>
      <c r="K196" t="str">
        <f>IFERROR(_xlfn.IFNA(IF(_xlfn.IFNA(INDEX('CX1'!$K:$K,MATCH(Table2[[#This Row],[Name]],'CX1'!$C:$C,0),1), "") = 0, "",  INDEX('CX1'!$K:$K,MATCH(Table2[[#This Row],[Name]],'CX1'!$C:$C,0),1)), ""), "")</f>
        <v/>
      </c>
      <c r="M196" t="str">
        <f>_xlfn.IFNA(IF(_xlfn.IFNA(INDEX('CX1'!$M:$M,MATCH(Table2[[#This Row],[Name]],'CX1'!$C:$C,0),1), "") = 0, "",  INDEX('CX1'!$M:$M,MATCH(Table2[[#This Row],[Name]],'CX1'!$C:$C,0),1)), "")</f>
        <v/>
      </c>
      <c r="N196" t="s">
        <v>767</v>
      </c>
      <c r="R196" t="s">
        <v>8</v>
      </c>
    </row>
    <row r="197" spans="1:18" hidden="1">
      <c r="A197" s="1">
        <v>195</v>
      </c>
      <c r="B197" t="s">
        <v>45</v>
      </c>
      <c r="C197" t="s">
        <v>52</v>
      </c>
      <c r="D197" t="s">
        <v>122</v>
      </c>
      <c r="E197" t="str">
        <f>MID(Table2[[#This Row],[DeviceId2]], 12, LEN(Table2[[#This Row],[DeviceId2]]))</f>
        <v>RTU1S</v>
      </c>
      <c r="F197" t="str">
        <f>CONCATENATE("10.3.13.71/pe/", Table2[[#This Row],[Device Tag]], ".xml")</f>
        <v>10.3.13.71/pe/RTU1S.xml</v>
      </c>
      <c r="H197" s="5" t="str">
        <f>_xlfn.IFNA(IF(_xlfn.IFNA(INDEX('CX1'!$H:$H,MATCH(Table2[[#This Row],[Name]],'CX1'!$C:$C,0),1), "") = 0, "",  INDEX('CX1'!$H:$H,MATCH(Table2[[#This Row],[Name]],'CX1'!$C:$C,0),1)), "")</f>
        <v/>
      </c>
      <c r="I197" s="5" t="e">
        <f>_xlfn.IFNA(IF(_xlfn.IFNA(INDEX('CX1'!$I:$I,MATCH(Table2[[#This Row],[DeviceId2]],'CX1'!$C:$C,0),1), "") = 0, "",  INDEX('CX1'!$I:$I,MATCH(Table2[[#This Row],[Name]],'CX1'!$C:$C,0),1)), "")</f>
        <v>#VALUE!</v>
      </c>
      <c r="J197" s="5" t="str">
        <f>_xlfn.IFNA(IF(_xlfn.IFNA(INDEX('CX1'!$J:$J,MATCH(Table2[[#This Row],[Name]],'CX1'!$C:$C,0),1), "") = 0, "",  INDEX('CX1'!$J:$J,MATCH(Table2[[#This Row],[Name]],'CX1'!$C:$C,0),1)), "")</f>
        <v/>
      </c>
      <c r="K197" t="str">
        <f>IFERROR(_xlfn.IFNA(IF(_xlfn.IFNA(INDEX('CX1'!$K:$K,MATCH(Table2[[#This Row],[Name]],'CX1'!$C:$C,0),1), "") = 0, "",  INDEX('CX1'!$K:$K,MATCH(Table2[[#This Row],[Name]],'CX1'!$C:$C,0),1)), ""), "")</f>
        <v/>
      </c>
      <c r="M197" t="str">
        <f>_xlfn.IFNA(IF(_xlfn.IFNA(INDEX('CX1'!$M:$M,MATCH(Table2[[#This Row],[Name]],'CX1'!$C:$C,0),1), "") = 0, "",  INDEX('CX1'!$M:$M,MATCH(Table2[[#This Row],[Name]],'CX1'!$C:$C,0),1)), "")</f>
        <v/>
      </c>
      <c r="N197" t="s">
        <v>767</v>
      </c>
      <c r="R197" t="s">
        <v>8</v>
      </c>
    </row>
    <row r="198" spans="1:18" hidden="1">
      <c r="A198" s="1">
        <v>196</v>
      </c>
      <c r="B198" t="s">
        <v>45</v>
      </c>
      <c r="C198" t="s">
        <v>53</v>
      </c>
      <c r="D198" t="s">
        <v>122</v>
      </c>
      <c r="E198" t="str">
        <f>MID(Table2[[#This Row],[DeviceId2]], 12, LEN(Table2[[#This Row],[DeviceId2]]))</f>
        <v>RTU1S</v>
      </c>
      <c r="F198" t="str">
        <f>CONCATENATE("10.3.13.71/pe/", Table2[[#This Row],[Device Tag]], ".xml")</f>
        <v>10.3.13.71/pe/RTU1S.xml</v>
      </c>
      <c r="H198" s="5" t="str">
        <f>_xlfn.IFNA(IF(_xlfn.IFNA(INDEX('CX1'!$H:$H,MATCH(Table2[[#This Row],[Name]],'CX1'!$C:$C,0),1), "") = 0, "",  INDEX('CX1'!$H:$H,MATCH(Table2[[#This Row],[Name]],'CX1'!$C:$C,0),1)), "")</f>
        <v/>
      </c>
      <c r="I198" s="5" t="e">
        <f>_xlfn.IFNA(IF(_xlfn.IFNA(INDEX('CX1'!$I:$I,MATCH(Table2[[#This Row],[DeviceId2]],'CX1'!$C:$C,0),1), "") = 0, "",  INDEX('CX1'!$I:$I,MATCH(Table2[[#This Row],[Name]],'CX1'!$C:$C,0),1)), "")</f>
        <v>#VALUE!</v>
      </c>
      <c r="J198" s="5" t="str">
        <f>_xlfn.IFNA(IF(_xlfn.IFNA(INDEX('CX1'!$J:$J,MATCH(Table2[[#This Row],[Name]],'CX1'!$C:$C,0),1), "") = 0, "",  INDEX('CX1'!$J:$J,MATCH(Table2[[#This Row],[Name]],'CX1'!$C:$C,0),1)), "")</f>
        <v/>
      </c>
      <c r="K198" t="str">
        <f>IFERROR(_xlfn.IFNA(IF(_xlfn.IFNA(INDEX('CX1'!$K:$K,MATCH(Table2[[#This Row],[Name]],'CX1'!$C:$C,0),1), "") = 0, "",  INDEX('CX1'!$K:$K,MATCH(Table2[[#This Row],[Name]],'CX1'!$C:$C,0),1)), ""), "")</f>
        <v/>
      </c>
      <c r="M198" t="str">
        <f>_xlfn.IFNA(IF(_xlfn.IFNA(INDEX('CX1'!$M:$M,MATCH(Table2[[#This Row],[Name]],'CX1'!$C:$C,0),1), "") = 0, "",  INDEX('CX1'!$M:$M,MATCH(Table2[[#This Row],[Name]],'CX1'!$C:$C,0),1)), "")</f>
        <v/>
      </c>
      <c r="N198" t="s">
        <v>767</v>
      </c>
      <c r="R198" t="s">
        <v>8</v>
      </c>
    </row>
    <row r="199" spans="1:18" hidden="1">
      <c r="A199" s="1">
        <v>197</v>
      </c>
      <c r="B199" t="s">
        <v>45</v>
      </c>
      <c r="C199" t="s">
        <v>54</v>
      </c>
      <c r="D199" t="s">
        <v>122</v>
      </c>
      <c r="E199" t="str">
        <f>MID(Table2[[#This Row],[DeviceId2]], 12, LEN(Table2[[#This Row],[DeviceId2]]))</f>
        <v>RTU1S</v>
      </c>
      <c r="F199" t="str">
        <f>CONCATENATE("10.3.13.71/pe/", Table2[[#This Row],[Device Tag]], ".xml")</f>
        <v>10.3.13.71/pe/RTU1S.xml</v>
      </c>
      <c r="H199" s="5" t="str">
        <f>_xlfn.IFNA(IF(_xlfn.IFNA(INDEX('CX1'!$H:$H,MATCH(Table2[[#This Row],[Name]],'CX1'!$C:$C,0),1), "") = 0, "",  INDEX('CX1'!$H:$H,MATCH(Table2[[#This Row],[Name]],'CX1'!$C:$C,0),1)), "")</f>
        <v/>
      </c>
      <c r="I199" s="5" t="e">
        <f>_xlfn.IFNA(IF(_xlfn.IFNA(INDEX('CX1'!$I:$I,MATCH(Table2[[#This Row],[DeviceId2]],'CX1'!$C:$C,0),1), "") = 0, "",  INDEX('CX1'!$I:$I,MATCH(Table2[[#This Row],[Name]],'CX1'!$C:$C,0),1)), "")</f>
        <v>#VALUE!</v>
      </c>
      <c r="J199" s="5" t="str">
        <f>_xlfn.IFNA(IF(_xlfn.IFNA(INDEX('CX1'!$J:$J,MATCH(Table2[[#This Row],[Name]],'CX1'!$C:$C,0),1), "") = 0, "",  INDEX('CX1'!$J:$J,MATCH(Table2[[#This Row],[Name]],'CX1'!$C:$C,0),1)), "")</f>
        <v/>
      </c>
      <c r="K199" t="str">
        <f>IFERROR(_xlfn.IFNA(IF(_xlfn.IFNA(INDEX('CX1'!$K:$K,MATCH(Table2[[#This Row],[Name]],'CX1'!$C:$C,0),1), "") = 0, "",  INDEX('CX1'!$K:$K,MATCH(Table2[[#This Row],[Name]],'CX1'!$C:$C,0),1)), ""), "")</f>
        <v/>
      </c>
      <c r="M199" t="str">
        <f>_xlfn.IFNA(IF(_xlfn.IFNA(INDEX('CX1'!$M:$M,MATCH(Table2[[#This Row],[Name]],'CX1'!$C:$C,0),1), "") = 0, "",  INDEX('CX1'!$M:$M,MATCH(Table2[[#This Row],[Name]],'CX1'!$C:$C,0),1)), "")</f>
        <v/>
      </c>
      <c r="N199" t="s">
        <v>767</v>
      </c>
      <c r="R199" t="s">
        <v>8</v>
      </c>
    </row>
    <row r="200" spans="1:18" hidden="1">
      <c r="A200" s="1">
        <v>198</v>
      </c>
      <c r="B200" t="s">
        <v>45</v>
      </c>
      <c r="C200" t="s">
        <v>55</v>
      </c>
      <c r="D200" t="s">
        <v>122</v>
      </c>
      <c r="E200" t="str">
        <f>MID(Table2[[#This Row],[DeviceId2]], 12, LEN(Table2[[#This Row],[DeviceId2]]))</f>
        <v>RTU1S</v>
      </c>
      <c r="F200" t="str">
        <f>CONCATENATE("10.3.13.71/pe/", Table2[[#This Row],[Device Tag]], ".xml")</f>
        <v>10.3.13.71/pe/RTU1S.xml</v>
      </c>
      <c r="H200" s="5" t="str">
        <f>_xlfn.IFNA(IF(_xlfn.IFNA(INDEX('CX1'!$H:$H,MATCH(Table2[[#This Row],[Name]],'CX1'!$C:$C,0),1), "") = 0, "",  INDEX('CX1'!$H:$H,MATCH(Table2[[#This Row],[Name]],'CX1'!$C:$C,0),1)), "")</f>
        <v/>
      </c>
      <c r="I200" s="5" t="e">
        <f>_xlfn.IFNA(IF(_xlfn.IFNA(INDEX('CX1'!$I:$I,MATCH(Table2[[#This Row],[DeviceId2]],'CX1'!$C:$C,0),1), "") = 0, "",  INDEX('CX1'!$I:$I,MATCH(Table2[[#This Row],[Name]],'CX1'!$C:$C,0),1)), "")</f>
        <v>#VALUE!</v>
      </c>
      <c r="J200" s="5" t="str">
        <f>_xlfn.IFNA(IF(_xlfn.IFNA(INDEX('CX1'!$J:$J,MATCH(Table2[[#This Row],[Name]],'CX1'!$C:$C,0),1), "") = 0, "",  INDEX('CX1'!$J:$J,MATCH(Table2[[#This Row],[Name]],'CX1'!$C:$C,0),1)), "")</f>
        <v/>
      </c>
      <c r="K200" t="str">
        <f>IFERROR(_xlfn.IFNA(IF(_xlfn.IFNA(INDEX('CX1'!$K:$K,MATCH(Table2[[#This Row],[Name]],'CX1'!$C:$C,0),1), "") = 0, "",  INDEX('CX1'!$K:$K,MATCH(Table2[[#This Row],[Name]],'CX1'!$C:$C,0),1)), ""), "")</f>
        <v/>
      </c>
      <c r="M200" t="str">
        <f>_xlfn.IFNA(IF(_xlfn.IFNA(INDEX('CX1'!$M:$M,MATCH(Table2[[#This Row],[Name]],'CX1'!$C:$C,0),1), "") = 0, "",  INDEX('CX1'!$M:$M,MATCH(Table2[[#This Row],[Name]],'CX1'!$C:$C,0),1)), "")</f>
        <v/>
      </c>
      <c r="N200" t="s">
        <v>767</v>
      </c>
      <c r="R200" t="s">
        <v>8</v>
      </c>
    </row>
    <row r="201" spans="1:18" hidden="1">
      <c r="A201" s="1">
        <v>199</v>
      </c>
      <c r="B201" t="s">
        <v>45</v>
      </c>
      <c r="C201" t="s">
        <v>56</v>
      </c>
      <c r="D201" t="s">
        <v>122</v>
      </c>
      <c r="E201" t="str">
        <f>MID(Table2[[#This Row],[DeviceId2]], 12, LEN(Table2[[#This Row],[DeviceId2]]))</f>
        <v>RTU1S</v>
      </c>
      <c r="F201" t="str">
        <f>CONCATENATE("10.3.13.71/pe/", Table2[[#This Row],[Device Tag]], ".xml")</f>
        <v>10.3.13.71/pe/RTU1S.xml</v>
      </c>
      <c r="H201" s="5" t="str">
        <f>_xlfn.IFNA(IF(_xlfn.IFNA(INDEX('CX1'!$H:$H,MATCH(Table2[[#This Row],[Name]],'CX1'!$C:$C,0),1), "") = 0, "",  INDEX('CX1'!$H:$H,MATCH(Table2[[#This Row],[Name]],'CX1'!$C:$C,0),1)), "")</f>
        <v/>
      </c>
      <c r="I201" s="5" t="e">
        <f>_xlfn.IFNA(IF(_xlfn.IFNA(INDEX('CX1'!$I:$I,MATCH(Table2[[#This Row],[DeviceId2]],'CX1'!$C:$C,0),1), "") = 0, "",  INDEX('CX1'!$I:$I,MATCH(Table2[[#This Row],[Name]],'CX1'!$C:$C,0),1)), "")</f>
        <v>#VALUE!</v>
      </c>
      <c r="J201" s="5" t="str">
        <f>_xlfn.IFNA(IF(_xlfn.IFNA(INDEX('CX1'!$J:$J,MATCH(Table2[[#This Row],[Name]],'CX1'!$C:$C,0),1), "") = 0, "",  INDEX('CX1'!$J:$J,MATCH(Table2[[#This Row],[Name]],'CX1'!$C:$C,0),1)), "")</f>
        <v/>
      </c>
      <c r="K201" t="str">
        <f>IFERROR(_xlfn.IFNA(IF(_xlfn.IFNA(INDEX('CX1'!$K:$K,MATCH(Table2[[#This Row],[Name]],'CX1'!$C:$C,0),1), "") = 0, "",  INDEX('CX1'!$K:$K,MATCH(Table2[[#This Row],[Name]],'CX1'!$C:$C,0),1)), ""), "")</f>
        <v/>
      </c>
      <c r="M201" t="str">
        <f>_xlfn.IFNA(IF(_xlfn.IFNA(INDEX('CX1'!$M:$M,MATCH(Table2[[#This Row],[Name]],'CX1'!$C:$C,0),1), "") = 0, "",  INDEX('CX1'!$M:$M,MATCH(Table2[[#This Row],[Name]],'CX1'!$C:$C,0),1)), "")</f>
        <v/>
      </c>
      <c r="N201" t="s">
        <v>767</v>
      </c>
      <c r="R201" t="s">
        <v>8</v>
      </c>
    </row>
    <row r="202" spans="1:18" hidden="1">
      <c r="A202" s="1">
        <v>200</v>
      </c>
      <c r="B202" t="s">
        <v>45</v>
      </c>
      <c r="C202" t="s">
        <v>57</v>
      </c>
      <c r="D202" t="s">
        <v>122</v>
      </c>
      <c r="E202" t="str">
        <f>MID(Table2[[#This Row],[DeviceId2]], 12, LEN(Table2[[#This Row],[DeviceId2]]))</f>
        <v>RTU1S</v>
      </c>
      <c r="F202" t="str">
        <f>CONCATENATE("10.3.13.71/pe/", Table2[[#This Row],[Device Tag]], ".xml")</f>
        <v>10.3.13.71/pe/RTU1S.xml</v>
      </c>
      <c r="H202" s="5" t="str">
        <f>_xlfn.IFNA(IF(_xlfn.IFNA(INDEX('CX1'!$H:$H,MATCH(Table2[[#This Row],[Name]],'CX1'!$C:$C,0),1), "") = 0, "",  INDEX('CX1'!$H:$H,MATCH(Table2[[#This Row],[Name]],'CX1'!$C:$C,0),1)), "")</f>
        <v/>
      </c>
      <c r="I202" s="5" t="e">
        <f>_xlfn.IFNA(IF(_xlfn.IFNA(INDEX('CX1'!$I:$I,MATCH(Table2[[#This Row],[DeviceId2]],'CX1'!$C:$C,0),1), "") = 0, "",  INDEX('CX1'!$I:$I,MATCH(Table2[[#This Row],[Name]],'CX1'!$C:$C,0),1)), "")</f>
        <v>#VALUE!</v>
      </c>
      <c r="J202" s="5" t="str">
        <f>_xlfn.IFNA(IF(_xlfn.IFNA(INDEX('CX1'!$J:$J,MATCH(Table2[[#This Row],[Name]],'CX1'!$C:$C,0),1), "") = 0, "",  INDEX('CX1'!$J:$J,MATCH(Table2[[#This Row],[Name]],'CX1'!$C:$C,0),1)), "")</f>
        <v/>
      </c>
      <c r="K202" t="str">
        <f>IFERROR(_xlfn.IFNA(IF(_xlfn.IFNA(INDEX('CX1'!$K:$K,MATCH(Table2[[#This Row],[Name]],'CX1'!$C:$C,0),1), "") = 0, "",  INDEX('CX1'!$K:$K,MATCH(Table2[[#This Row],[Name]],'CX1'!$C:$C,0),1)), ""), "")</f>
        <v/>
      </c>
      <c r="M202" t="str">
        <f>_xlfn.IFNA(IF(_xlfn.IFNA(INDEX('CX1'!$M:$M,MATCH(Table2[[#This Row],[Name]],'CX1'!$C:$C,0),1), "") = 0, "",  INDEX('CX1'!$M:$M,MATCH(Table2[[#This Row],[Name]],'CX1'!$C:$C,0),1)), "")</f>
        <v/>
      </c>
      <c r="N202" t="s">
        <v>767</v>
      </c>
      <c r="R202" t="s">
        <v>8</v>
      </c>
    </row>
    <row r="203" spans="1:18" hidden="1">
      <c r="A203" s="1">
        <v>201</v>
      </c>
      <c r="B203" t="s">
        <v>45</v>
      </c>
      <c r="C203" t="s">
        <v>58</v>
      </c>
      <c r="D203" t="s">
        <v>122</v>
      </c>
      <c r="E203" t="str">
        <f>MID(Table2[[#This Row],[DeviceId2]], 12, LEN(Table2[[#This Row],[DeviceId2]]))</f>
        <v>RTU1S</v>
      </c>
      <c r="F203" t="str">
        <f>CONCATENATE("10.3.13.71/pe/", Table2[[#This Row],[Device Tag]], ".xml")</f>
        <v>10.3.13.71/pe/RTU1S.xml</v>
      </c>
      <c r="H203" s="5" t="str">
        <f>_xlfn.IFNA(IF(_xlfn.IFNA(INDEX('CX1'!$H:$H,MATCH(Table2[[#This Row],[Name]],'CX1'!$C:$C,0),1), "") = 0, "",  INDEX('CX1'!$H:$H,MATCH(Table2[[#This Row],[Name]],'CX1'!$C:$C,0),1)), "")</f>
        <v/>
      </c>
      <c r="I203" s="5" t="e">
        <f>_xlfn.IFNA(IF(_xlfn.IFNA(INDEX('CX1'!$I:$I,MATCH(Table2[[#This Row],[DeviceId2]],'CX1'!$C:$C,0),1), "") = 0, "",  INDEX('CX1'!$I:$I,MATCH(Table2[[#This Row],[Name]],'CX1'!$C:$C,0),1)), "")</f>
        <v>#VALUE!</v>
      </c>
      <c r="J203" s="5" t="str">
        <f>_xlfn.IFNA(IF(_xlfn.IFNA(INDEX('CX1'!$J:$J,MATCH(Table2[[#This Row],[Name]],'CX1'!$C:$C,0),1), "") = 0, "",  INDEX('CX1'!$J:$J,MATCH(Table2[[#This Row],[Name]],'CX1'!$C:$C,0),1)), "")</f>
        <v/>
      </c>
      <c r="K203" t="str">
        <f>IFERROR(_xlfn.IFNA(IF(_xlfn.IFNA(INDEX('CX1'!$K:$K,MATCH(Table2[[#This Row],[Name]],'CX1'!$C:$C,0),1), "") = 0, "",  INDEX('CX1'!$K:$K,MATCH(Table2[[#This Row],[Name]],'CX1'!$C:$C,0),1)), ""), "")</f>
        <v/>
      </c>
      <c r="M203" t="str">
        <f>_xlfn.IFNA(IF(_xlfn.IFNA(INDEX('CX1'!$M:$M,MATCH(Table2[[#This Row],[Name]],'CX1'!$C:$C,0),1), "") = 0, "",  INDEX('CX1'!$M:$M,MATCH(Table2[[#This Row],[Name]],'CX1'!$C:$C,0),1)), "")</f>
        <v/>
      </c>
      <c r="N203" t="s">
        <v>767</v>
      </c>
      <c r="R203" t="s">
        <v>8</v>
      </c>
    </row>
    <row r="204" spans="1:18" hidden="1">
      <c r="A204" s="1">
        <v>202</v>
      </c>
      <c r="B204" t="s">
        <v>45</v>
      </c>
      <c r="C204" t="s">
        <v>59</v>
      </c>
      <c r="D204" t="s">
        <v>122</v>
      </c>
      <c r="E204" t="str">
        <f>MID(Table2[[#This Row],[DeviceId2]], 12, LEN(Table2[[#This Row],[DeviceId2]]))</f>
        <v>RTU1S</v>
      </c>
      <c r="F204" t="str">
        <f>CONCATENATE("10.3.13.71/pe/", Table2[[#This Row],[Device Tag]], ".xml")</f>
        <v>10.3.13.71/pe/RTU1S.xml</v>
      </c>
      <c r="H204" s="5" t="str">
        <f>_xlfn.IFNA(IF(_xlfn.IFNA(INDEX('CX1'!$H:$H,MATCH(Table2[[#This Row],[Name]],'CX1'!$C:$C,0),1), "") = 0, "",  INDEX('CX1'!$H:$H,MATCH(Table2[[#This Row],[Name]],'CX1'!$C:$C,0),1)), "")</f>
        <v/>
      </c>
      <c r="I204" s="5" t="e">
        <f>_xlfn.IFNA(IF(_xlfn.IFNA(INDEX('CX1'!$I:$I,MATCH(Table2[[#This Row],[DeviceId2]],'CX1'!$C:$C,0),1), "") = 0, "",  INDEX('CX1'!$I:$I,MATCH(Table2[[#This Row],[Name]],'CX1'!$C:$C,0),1)), "")</f>
        <v>#VALUE!</v>
      </c>
      <c r="J204" s="5" t="str">
        <f>_xlfn.IFNA(IF(_xlfn.IFNA(INDEX('CX1'!$J:$J,MATCH(Table2[[#This Row],[Name]],'CX1'!$C:$C,0),1), "") = 0, "",  INDEX('CX1'!$J:$J,MATCH(Table2[[#This Row],[Name]],'CX1'!$C:$C,0),1)), "")</f>
        <v/>
      </c>
      <c r="K204" t="str">
        <f>IFERROR(_xlfn.IFNA(IF(_xlfn.IFNA(INDEX('CX1'!$K:$K,MATCH(Table2[[#This Row],[Name]],'CX1'!$C:$C,0),1), "") = 0, "",  INDEX('CX1'!$K:$K,MATCH(Table2[[#This Row],[Name]],'CX1'!$C:$C,0),1)), ""), "")</f>
        <v/>
      </c>
      <c r="M204" t="str">
        <f>_xlfn.IFNA(IF(_xlfn.IFNA(INDEX('CX1'!$M:$M,MATCH(Table2[[#This Row],[Name]],'CX1'!$C:$C,0),1), "") = 0, "",  INDEX('CX1'!$M:$M,MATCH(Table2[[#This Row],[Name]],'CX1'!$C:$C,0),1)), "")</f>
        <v/>
      </c>
      <c r="N204" t="s">
        <v>767</v>
      </c>
      <c r="R204" t="s">
        <v>8</v>
      </c>
    </row>
    <row r="205" spans="1:18" hidden="1">
      <c r="A205" s="1">
        <v>203</v>
      </c>
      <c r="B205" t="s">
        <v>45</v>
      </c>
      <c r="C205" t="s">
        <v>60</v>
      </c>
      <c r="D205" t="s">
        <v>122</v>
      </c>
      <c r="E205" t="str">
        <f>MID(Table2[[#This Row],[DeviceId2]], 12, LEN(Table2[[#This Row],[DeviceId2]]))</f>
        <v>RTU1S</v>
      </c>
      <c r="F205" t="str">
        <f>CONCATENATE("10.3.13.71/pe/", Table2[[#This Row],[Device Tag]], ".xml")</f>
        <v>10.3.13.71/pe/RTU1S.xml</v>
      </c>
      <c r="H205" s="5" t="str">
        <f>_xlfn.IFNA(IF(_xlfn.IFNA(INDEX('CX1'!$H:$H,MATCH(Table2[[#This Row],[Name]],'CX1'!$C:$C,0),1), "") = 0, "",  INDEX('CX1'!$H:$H,MATCH(Table2[[#This Row],[Name]],'CX1'!$C:$C,0),1)), "")</f>
        <v/>
      </c>
      <c r="I205" s="5" t="e">
        <f>_xlfn.IFNA(IF(_xlfn.IFNA(INDEX('CX1'!$I:$I,MATCH(Table2[[#This Row],[DeviceId2]],'CX1'!$C:$C,0),1), "") = 0, "",  INDEX('CX1'!$I:$I,MATCH(Table2[[#This Row],[Name]],'CX1'!$C:$C,0),1)), "")</f>
        <v>#VALUE!</v>
      </c>
      <c r="J205" s="5" t="str">
        <f>_xlfn.IFNA(IF(_xlfn.IFNA(INDEX('CX1'!$J:$J,MATCH(Table2[[#This Row],[Name]],'CX1'!$C:$C,0),1), "") = 0, "",  INDEX('CX1'!$J:$J,MATCH(Table2[[#This Row],[Name]],'CX1'!$C:$C,0),1)), "")</f>
        <v/>
      </c>
      <c r="K205" t="str">
        <f>IFERROR(_xlfn.IFNA(IF(_xlfn.IFNA(INDEX('CX1'!$K:$K,MATCH(Table2[[#This Row],[Name]],'CX1'!$C:$C,0),1), "") = 0, "",  INDEX('CX1'!$K:$K,MATCH(Table2[[#This Row],[Name]],'CX1'!$C:$C,0),1)), ""), "")</f>
        <v/>
      </c>
      <c r="M205" t="str">
        <f>_xlfn.IFNA(IF(_xlfn.IFNA(INDEX('CX1'!$M:$M,MATCH(Table2[[#This Row],[Name]],'CX1'!$C:$C,0),1), "") = 0, "",  INDEX('CX1'!$M:$M,MATCH(Table2[[#This Row],[Name]],'CX1'!$C:$C,0),1)), "")</f>
        <v/>
      </c>
      <c r="N205" t="s">
        <v>767</v>
      </c>
      <c r="R205" t="s">
        <v>8</v>
      </c>
    </row>
    <row r="206" spans="1:18" hidden="1">
      <c r="A206" s="1">
        <v>204</v>
      </c>
      <c r="B206" t="s">
        <v>45</v>
      </c>
      <c r="C206" t="s">
        <v>120</v>
      </c>
      <c r="D206" t="s">
        <v>122</v>
      </c>
      <c r="E206" t="str">
        <f>MID(Table2[[#This Row],[DeviceId2]], 12, LEN(Table2[[#This Row],[DeviceId2]]))</f>
        <v>RTU1S</v>
      </c>
      <c r="F206" t="str">
        <f>CONCATENATE("10.3.13.71/pe/", Table2[[#This Row],[Device Tag]], ".xml")</f>
        <v>10.3.13.71/pe/RTU1S.xml</v>
      </c>
      <c r="H206" s="5" t="str">
        <f>_xlfn.IFNA(IF(_xlfn.IFNA(INDEX('CX1'!$H:$H,MATCH(Table2[[#This Row],[Name]],'CX1'!$C:$C,0),1), "") = 0, "",  INDEX('CX1'!$H:$H,MATCH(Table2[[#This Row],[Name]],'CX1'!$C:$C,0),1)), "")</f>
        <v/>
      </c>
      <c r="I206" s="5" t="e">
        <f>_xlfn.IFNA(IF(_xlfn.IFNA(INDEX('CX1'!$I:$I,MATCH(Table2[[#This Row],[DeviceId2]],'CX1'!$C:$C,0),1), "") = 0, "",  INDEX('CX1'!$I:$I,MATCH(Table2[[#This Row],[Name]],'CX1'!$C:$C,0),1)), "")</f>
        <v>#VALUE!</v>
      </c>
      <c r="J206" s="5" t="str">
        <f>_xlfn.IFNA(IF(_xlfn.IFNA(INDEX('CX1'!$J:$J,MATCH(Table2[[#This Row],[Name]],'CX1'!$C:$C,0),1), "") = 0, "",  INDEX('CX1'!$J:$J,MATCH(Table2[[#This Row],[Name]],'CX1'!$C:$C,0),1)), "")</f>
        <v/>
      </c>
      <c r="K206" t="str">
        <f>IFERROR(_xlfn.IFNA(IF(_xlfn.IFNA(INDEX('CX1'!$K:$K,MATCH(Table2[[#This Row],[Name]],'CX1'!$C:$C,0),1), "") = 0, "",  INDEX('CX1'!$K:$K,MATCH(Table2[[#This Row],[Name]],'CX1'!$C:$C,0),1)), ""), "")</f>
        <v/>
      </c>
      <c r="M206" t="str">
        <f>_xlfn.IFNA(IF(_xlfn.IFNA(INDEX('CX1'!$M:$M,MATCH(Table2[[#This Row],[Name]],'CX1'!$C:$C,0),1), "") = 0, "",  INDEX('CX1'!$M:$M,MATCH(Table2[[#This Row],[Name]],'CX1'!$C:$C,0),1)), "")</f>
        <v/>
      </c>
      <c r="N206" t="s">
        <v>767</v>
      </c>
      <c r="R206" t="s">
        <v>8</v>
      </c>
    </row>
    <row r="207" spans="1:18" hidden="1">
      <c r="A207" s="1">
        <v>205</v>
      </c>
      <c r="B207" t="s">
        <v>45</v>
      </c>
      <c r="C207" t="s">
        <v>61</v>
      </c>
      <c r="D207" t="s">
        <v>122</v>
      </c>
      <c r="E207" t="str">
        <f>MID(Table2[[#This Row],[DeviceId2]], 12, LEN(Table2[[#This Row],[DeviceId2]]))</f>
        <v>RTU1S</v>
      </c>
      <c r="F207" t="str">
        <f>CONCATENATE("10.3.13.71/pe/", Table2[[#This Row],[Device Tag]], ".xml")</f>
        <v>10.3.13.71/pe/RTU1S.xml</v>
      </c>
      <c r="H207" s="5" t="str">
        <f>_xlfn.IFNA(IF(_xlfn.IFNA(INDEX('CX1'!$H:$H,MATCH(Table2[[#This Row],[Name]],'CX1'!$C:$C,0),1), "") = 0, "",  INDEX('CX1'!$H:$H,MATCH(Table2[[#This Row],[Name]],'CX1'!$C:$C,0),1)), "")</f>
        <v/>
      </c>
      <c r="I207" s="5" t="e">
        <f>_xlfn.IFNA(IF(_xlfn.IFNA(INDEX('CX1'!$I:$I,MATCH(Table2[[#This Row],[DeviceId2]],'CX1'!$C:$C,0),1), "") = 0, "",  INDEX('CX1'!$I:$I,MATCH(Table2[[#This Row],[Name]],'CX1'!$C:$C,0),1)), "")</f>
        <v>#VALUE!</v>
      </c>
      <c r="J207" s="5" t="str">
        <f>_xlfn.IFNA(IF(_xlfn.IFNA(INDEX('CX1'!$J:$J,MATCH(Table2[[#This Row],[Name]],'CX1'!$C:$C,0),1), "") = 0, "",  INDEX('CX1'!$J:$J,MATCH(Table2[[#This Row],[Name]],'CX1'!$C:$C,0),1)), "")</f>
        <v/>
      </c>
      <c r="K207" t="str">
        <f>IFERROR(_xlfn.IFNA(IF(_xlfn.IFNA(INDEX('CX1'!$K:$K,MATCH(Table2[[#This Row],[Name]],'CX1'!$C:$C,0),1), "") = 0, "",  INDEX('CX1'!$K:$K,MATCH(Table2[[#This Row],[Name]],'CX1'!$C:$C,0),1)), ""), "")</f>
        <v/>
      </c>
      <c r="M207" t="str">
        <f>_xlfn.IFNA(IF(_xlfn.IFNA(INDEX('CX1'!$M:$M,MATCH(Table2[[#This Row],[Name]],'CX1'!$C:$C,0),1), "") = 0, "",  INDEX('CX1'!$M:$M,MATCH(Table2[[#This Row],[Name]],'CX1'!$C:$C,0),1)), "")</f>
        <v/>
      </c>
      <c r="N207" t="s">
        <v>767</v>
      </c>
      <c r="R207" t="s">
        <v>8</v>
      </c>
    </row>
    <row r="208" spans="1:18" hidden="1">
      <c r="A208" s="1">
        <v>206</v>
      </c>
      <c r="B208" t="s">
        <v>45</v>
      </c>
      <c r="C208" t="s">
        <v>62</v>
      </c>
      <c r="D208" t="s">
        <v>122</v>
      </c>
      <c r="E208" t="str">
        <f>MID(Table2[[#This Row],[DeviceId2]], 12, LEN(Table2[[#This Row],[DeviceId2]]))</f>
        <v>RTU1S</v>
      </c>
      <c r="F208" t="str">
        <f>CONCATENATE("10.3.13.71/pe/", Table2[[#This Row],[Device Tag]], ".xml")</f>
        <v>10.3.13.71/pe/RTU1S.xml</v>
      </c>
      <c r="H208" s="5" t="str">
        <f>_xlfn.IFNA(IF(_xlfn.IFNA(INDEX('CX1'!$H:$H,MATCH(Table2[[#This Row],[Name]],'CX1'!$C:$C,0),1), "") = 0, "",  INDEX('CX1'!$H:$H,MATCH(Table2[[#This Row],[Name]],'CX1'!$C:$C,0),1)), "")</f>
        <v/>
      </c>
      <c r="I208" s="5" t="e">
        <f>_xlfn.IFNA(IF(_xlfn.IFNA(INDEX('CX1'!$I:$I,MATCH(Table2[[#This Row],[DeviceId2]],'CX1'!$C:$C,0),1), "") = 0, "",  INDEX('CX1'!$I:$I,MATCH(Table2[[#This Row],[Name]],'CX1'!$C:$C,0),1)), "")</f>
        <v>#VALUE!</v>
      </c>
      <c r="J208" s="5" t="str">
        <f>_xlfn.IFNA(IF(_xlfn.IFNA(INDEX('CX1'!$J:$J,MATCH(Table2[[#This Row],[Name]],'CX1'!$C:$C,0),1), "") = 0, "",  INDEX('CX1'!$J:$J,MATCH(Table2[[#This Row],[Name]],'CX1'!$C:$C,0),1)), "")</f>
        <v/>
      </c>
      <c r="K208" t="str">
        <f>IFERROR(_xlfn.IFNA(IF(_xlfn.IFNA(INDEX('CX1'!$K:$K,MATCH(Table2[[#This Row],[Name]],'CX1'!$C:$C,0),1), "") = 0, "",  INDEX('CX1'!$K:$K,MATCH(Table2[[#This Row],[Name]],'CX1'!$C:$C,0),1)), ""), "")</f>
        <v/>
      </c>
      <c r="M208" t="str">
        <f>_xlfn.IFNA(IF(_xlfn.IFNA(INDEX('CX1'!$M:$M,MATCH(Table2[[#This Row],[Name]],'CX1'!$C:$C,0),1), "") = 0, "",  INDEX('CX1'!$M:$M,MATCH(Table2[[#This Row],[Name]],'CX1'!$C:$C,0),1)), "")</f>
        <v/>
      </c>
      <c r="N208" t="s">
        <v>767</v>
      </c>
      <c r="R208" t="s">
        <v>8</v>
      </c>
    </row>
    <row r="209" spans="1:19" hidden="1">
      <c r="A209" s="1">
        <v>207</v>
      </c>
      <c r="B209" t="s">
        <v>45</v>
      </c>
      <c r="C209" t="s">
        <v>63</v>
      </c>
      <c r="D209" t="s">
        <v>122</v>
      </c>
      <c r="E209" t="str">
        <f>MID(Table2[[#This Row],[DeviceId2]], 12, LEN(Table2[[#This Row],[DeviceId2]]))</f>
        <v>RTU1S</v>
      </c>
      <c r="F209" t="str">
        <f>CONCATENATE("10.3.13.71/pe/", Table2[[#This Row],[Device Tag]], ".xml")</f>
        <v>10.3.13.71/pe/RTU1S.xml</v>
      </c>
      <c r="H209" s="5" t="str">
        <f>_xlfn.IFNA(IF(_xlfn.IFNA(INDEX('CX1'!$H:$H,MATCH(Table2[[#This Row],[Name]],'CX1'!$C:$C,0),1), "") = 0, "",  INDEX('CX1'!$H:$H,MATCH(Table2[[#This Row],[Name]],'CX1'!$C:$C,0),1)), "")</f>
        <v/>
      </c>
      <c r="I209" s="5">
        <f>_xlfn.IFNA(IF(_xlfn.IFNA(INDEX('CX1'!$I:$I,MATCH(Table2[[#This Row],[DeviceId2]],'CX1'!$C:$C,0),1), "") = 0, "",  INDEX('CX1'!$I:$I,MATCH(Table2[[#This Row],[Name]],'CX1'!$C:$C,0),1)), "")</f>
        <v>1</v>
      </c>
      <c r="J209" s="5" t="str">
        <f>_xlfn.IFNA(IF(_xlfn.IFNA(INDEX('CX1'!$J:$J,MATCH(Table2[[#This Row],[Name]],'CX1'!$C:$C,0),1), "") = 0, "",  INDEX('CX1'!$J:$J,MATCH(Table2[[#This Row],[Name]],'CX1'!$C:$C,0),1)), "")</f>
        <v/>
      </c>
      <c r="K209" t="str">
        <f>IFERROR(_xlfn.IFNA(IF(_xlfn.IFNA(INDEX('CX1'!$K:$K,MATCH(Table2[[#This Row],[Name]],'CX1'!$C:$C,0),1), "") = 0, "",  INDEX('CX1'!$K:$K,MATCH(Table2[[#This Row],[Name]],'CX1'!$C:$C,0),1)), ""), "")</f>
        <v/>
      </c>
      <c r="N209" t="s">
        <v>767</v>
      </c>
      <c r="R209" t="s">
        <v>8</v>
      </c>
      <c r="S209" t="b">
        <v>0</v>
      </c>
    </row>
    <row r="210" spans="1:19" hidden="1">
      <c r="A210" s="1">
        <v>208</v>
      </c>
      <c r="B210" t="s">
        <v>45</v>
      </c>
      <c r="C210" t="s">
        <v>65</v>
      </c>
      <c r="D210" t="s">
        <v>122</v>
      </c>
      <c r="E210" t="str">
        <f>MID(Table2[[#This Row],[DeviceId2]], 12, LEN(Table2[[#This Row],[DeviceId2]]))</f>
        <v>RTU1S</v>
      </c>
      <c r="F210" t="str">
        <f>CONCATENATE("10.3.13.71/pe/", Table2[[#This Row],[Device Tag]], ".xml")</f>
        <v>10.3.13.71/pe/RTU1S.xml</v>
      </c>
      <c r="H210" s="5" t="str">
        <f>_xlfn.IFNA(IF(_xlfn.IFNA(INDEX('CX1'!$H:$H,MATCH(Table2[[#This Row],[Name]],'CX1'!$C:$C,0),1), "") = 0, "",  INDEX('CX1'!$H:$H,MATCH(Table2[[#This Row],[Name]],'CX1'!$C:$C,0),1)), "")</f>
        <v/>
      </c>
      <c r="I210" s="5" t="e">
        <f>_xlfn.IFNA(IF(_xlfn.IFNA(INDEX('CX1'!$I:$I,MATCH(Table2[[#This Row],[DeviceId2]],'CX1'!$C:$C,0),1), "") = 0, "",  INDEX('CX1'!$I:$I,MATCH(Table2[[#This Row],[Name]],'CX1'!$C:$C,0),1)), "")</f>
        <v>#VALUE!</v>
      </c>
      <c r="J210" s="5" t="str">
        <f>_xlfn.IFNA(IF(_xlfn.IFNA(INDEX('CX1'!$J:$J,MATCH(Table2[[#This Row],[Name]],'CX1'!$C:$C,0),1), "") = 0, "",  INDEX('CX1'!$J:$J,MATCH(Table2[[#This Row],[Name]],'CX1'!$C:$C,0),1)), "")</f>
        <v/>
      </c>
      <c r="K210" t="str">
        <f>IFERROR(_xlfn.IFNA(IF(_xlfn.IFNA(INDEX('CX1'!$K:$K,MATCH(Table2[[#This Row],[Name]],'CX1'!$C:$C,0),1), "") = 0, "",  INDEX('CX1'!$K:$K,MATCH(Table2[[#This Row],[Name]],'CX1'!$C:$C,0),1)), ""), "")</f>
        <v/>
      </c>
      <c r="M210" t="str">
        <f>_xlfn.IFNA(IF(_xlfn.IFNA(INDEX('CX1'!$M:$M,MATCH(Table2[[#This Row],[Name]],'CX1'!$C:$C,0),1), "") = 0, "",  INDEX('CX1'!$M:$M,MATCH(Table2[[#This Row],[Name]],'CX1'!$C:$C,0),1)), "")</f>
        <v/>
      </c>
      <c r="N210" t="s">
        <v>767</v>
      </c>
      <c r="R210" t="s">
        <v>8</v>
      </c>
    </row>
    <row r="211" spans="1:19" hidden="1">
      <c r="A211" s="1">
        <v>209</v>
      </c>
      <c r="B211" t="s">
        <v>45</v>
      </c>
      <c r="C211" t="s">
        <v>66</v>
      </c>
      <c r="D211" t="s">
        <v>122</v>
      </c>
      <c r="E211" t="str">
        <f>MID(Table2[[#This Row],[DeviceId2]], 12, LEN(Table2[[#This Row],[DeviceId2]]))</f>
        <v>RTU1S</v>
      </c>
      <c r="F211" t="str">
        <f>CONCATENATE("10.3.13.71/pe/", Table2[[#This Row],[Device Tag]], ".xml")</f>
        <v>10.3.13.71/pe/RTU1S.xml</v>
      </c>
      <c r="H211" s="5" t="str">
        <f>_xlfn.IFNA(IF(_xlfn.IFNA(INDEX('CX1'!$H:$H,MATCH(Table2[[#This Row],[Name]],'CX1'!$C:$C,0),1), "") = 0, "",  INDEX('CX1'!$H:$H,MATCH(Table2[[#This Row],[Name]],'CX1'!$C:$C,0),1)), "")</f>
        <v/>
      </c>
      <c r="I211" s="5" t="e">
        <f>_xlfn.IFNA(IF(_xlfn.IFNA(INDEX('CX1'!$I:$I,MATCH(Table2[[#This Row],[DeviceId2]],'CX1'!$C:$C,0),1), "") = 0, "",  INDEX('CX1'!$I:$I,MATCH(Table2[[#This Row],[Name]],'CX1'!$C:$C,0),1)), "")</f>
        <v>#VALUE!</v>
      </c>
      <c r="J211" s="5" t="str">
        <f>_xlfn.IFNA(IF(_xlfn.IFNA(INDEX('CX1'!$J:$J,MATCH(Table2[[#This Row],[Name]],'CX1'!$C:$C,0),1), "") = 0, "",  INDEX('CX1'!$J:$J,MATCH(Table2[[#This Row],[Name]],'CX1'!$C:$C,0),1)), "")</f>
        <v/>
      </c>
      <c r="K211" t="str">
        <f>IFERROR(_xlfn.IFNA(IF(_xlfn.IFNA(INDEX('CX1'!$K:$K,MATCH(Table2[[#This Row],[Name]],'CX1'!$C:$C,0),1), "") = 0, "",  INDEX('CX1'!$K:$K,MATCH(Table2[[#This Row],[Name]],'CX1'!$C:$C,0),1)), ""), "")</f>
        <v/>
      </c>
      <c r="M211" t="str">
        <f>_xlfn.IFNA(IF(_xlfn.IFNA(INDEX('CX1'!$M:$M,MATCH(Table2[[#This Row],[Name]],'CX1'!$C:$C,0),1), "") = 0, "",  INDEX('CX1'!$M:$M,MATCH(Table2[[#This Row],[Name]],'CX1'!$C:$C,0),1)), "")</f>
        <v/>
      </c>
      <c r="N211" t="s">
        <v>767</v>
      </c>
      <c r="R211" t="s">
        <v>8</v>
      </c>
    </row>
    <row r="212" spans="1:19" hidden="1">
      <c r="A212" s="1">
        <v>210</v>
      </c>
      <c r="B212" t="s">
        <v>45</v>
      </c>
      <c r="C212" t="s">
        <v>67</v>
      </c>
      <c r="D212" t="s">
        <v>122</v>
      </c>
      <c r="E212" t="str">
        <f>MID(Table2[[#This Row],[DeviceId2]], 12, LEN(Table2[[#This Row],[DeviceId2]]))</f>
        <v>RTU1S</v>
      </c>
      <c r="F212" t="str">
        <f>CONCATENATE("10.3.13.71/pe/", Table2[[#This Row],[Device Tag]], ".xml")</f>
        <v>10.3.13.71/pe/RTU1S.xml</v>
      </c>
      <c r="H212" s="5" t="str">
        <f>_xlfn.IFNA(IF(_xlfn.IFNA(INDEX('CX1'!$H:$H,MATCH(Table2[[#This Row],[Name]],'CX1'!$C:$C,0),1), "") = 0, "",  INDEX('CX1'!$H:$H,MATCH(Table2[[#This Row],[Name]],'CX1'!$C:$C,0),1)), "")</f>
        <v/>
      </c>
      <c r="I212" s="5" t="e">
        <f>_xlfn.IFNA(IF(_xlfn.IFNA(INDEX('CX1'!$I:$I,MATCH(Table2[[#This Row],[DeviceId2]],'CX1'!$C:$C,0),1), "") = 0, "",  INDEX('CX1'!$I:$I,MATCH(Table2[[#This Row],[Name]],'CX1'!$C:$C,0),1)), "")</f>
        <v>#VALUE!</v>
      </c>
      <c r="J212" s="5" t="str">
        <f>_xlfn.IFNA(IF(_xlfn.IFNA(INDEX('CX1'!$J:$J,MATCH(Table2[[#This Row],[Name]],'CX1'!$C:$C,0),1), "") = 0, "",  INDEX('CX1'!$J:$J,MATCH(Table2[[#This Row],[Name]],'CX1'!$C:$C,0),1)), "")</f>
        <v/>
      </c>
      <c r="K212" t="str">
        <f>IFERROR(_xlfn.IFNA(IF(_xlfn.IFNA(INDEX('CX1'!$K:$K,MATCH(Table2[[#This Row],[Name]],'CX1'!$C:$C,0),1), "") = 0, "",  INDEX('CX1'!$K:$K,MATCH(Table2[[#This Row],[Name]],'CX1'!$C:$C,0),1)), ""), "")</f>
        <v/>
      </c>
      <c r="M212" t="str">
        <f>_xlfn.IFNA(IF(_xlfn.IFNA(INDEX('CX1'!$M:$M,MATCH(Table2[[#This Row],[Name]],'CX1'!$C:$C,0),1), "") = 0, "",  INDEX('CX1'!$M:$M,MATCH(Table2[[#This Row],[Name]],'CX1'!$C:$C,0),1)), "")</f>
        <v/>
      </c>
      <c r="N212" t="s">
        <v>767</v>
      </c>
      <c r="R212" t="s">
        <v>8</v>
      </c>
    </row>
    <row r="213" spans="1:19" hidden="1">
      <c r="A213" s="1">
        <v>211</v>
      </c>
      <c r="B213" t="s">
        <v>45</v>
      </c>
      <c r="C213" t="s">
        <v>68</v>
      </c>
      <c r="D213" t="s">
        <v>122</v>
      </c>
      <c r="E213" t="str">
        <f>MID(Table2[[#This Row],[DeviceId2]], 12, LEN(Table2[[#This Row],[DeviceId2]]))</f>
        <v>RTU1S</v>
      </c>
      <c r="F213" t="str">
        <f>CONCATENATE("10.3.13.71/pe/", Table2[[#This Row],[Device Tag]], ".xml")</f>
        <v>10.3.13.71/pe/RTU1S.xml</v>
      </c>
      <c r="H213" s="5" t="str">
        <f>_xlfn.IFNA(IF(_xlfn.IFNA(INDEX('CX1'!$H:$H,MATCH(Table2[[#This Row],[Name]],'CX1'!$C:$C,0),1), "") = 0, "",  INDEX('CX1'!$H:$H,MATCH(Table2[[#This Row],[Name]],'CX1'!$C:$C,0),1)), "")</f>
        <v/>
      </c>
      <c r="I213" s="5" t="e">
        <f>_xlfn.IFNA(IF(_xlfn.IFNA(INDEX('CX1'!$I:$I,MATCH(Table2[[#This Row],[DeviceId2]],'CX1'!$C:$C,0),1), "") = 0, "",  INDEX('CX1'!$I:$I,MATCH(Table2[[#This Row],[Name]],'CX1'!$C:$C,0),1)), "")</f>
        <v>#VALUE!</v>
      </c>
      <c r="J213" s="5" t="str">
        <f>_xlfn.IFNA(IF(_xlfn.IFNA(INDEX('CX1'!$J:$J,MATCH(Table2[[#This Row],[Name]],'CX1'!$C:$C,0),1), "") = 0, "",  INDEX('CX1'!$J:$J,MATCH(Table2[[#This Row],[Name]],'CX1'!$C:$C,0),1)), "")</f>
        <v/>
      </c>
      <c r="K213" t="str">
        <f>IFERROR(_xlfn.IFNA(IF(_xlfn.IFNA(INDEX('CX1'!$K:$K,MATCH(Table2[[#This Row],[Name]],'CX1'!$C:$C,0),1), "") = 0, "",  INDEX('CX1'!$K:$K,MATCH(Table2[[#This Row],[Name]],'CX1'!$C:$C,0),1)), ""), "")</f>
        <v/>
      </c>
      <c r="M213" t="str">
        <f>_xlfn.IFNA(IF(_xlfn.IFNA(INDEX('CX1'!$M:$M,MATCH(Table2[[#This Row],[Name]],'CX1'!$C:$C,0),1), "") = 0, "",  INDEX('CX1'!$M:$M,MATCH(Table2[[#This Row],[Name]],'CX1'!$C:$C,0),1)), "")</f>
        <v/>
      </c>
      <c r="N213" t="s">
        <v>767</v>
      </c>
      <c r="R213" t="s">
        <v>8</v>
      </c>
    </row>
    <row r="214" spans="1:19" hidden="1">
      <c r="A214" s="1">
        <v>212</v>
      </c>
      <c r="B214" t="s">
        <v>45</v>
      </c>
      <c r="C214" t="s">
        <v>70</v>
      </c>
      <c r="D214" t="s">
        <v>122</v>
      </c>
      <c r="E214" t="str">
        <f>MID(Table2[[#This Row],[DeviceId2]], 12, LEN(Table2[[#This Row],[DeviceId2]]))</f>
        <v>RTU1S</v>
      </c>
      <c r="F214" t="str">
        <f>CONCATENATE("10.3.13.71/pe/", Table2[[#This Row],[Device Tag]], ".xml")</f>
        <v>10.3.13.71/pe/RTU1S.xml</v>
      </c>
      <c r="H214" s="5" t="str">
        <f>_xlfn.IFNA(IF(_xlfn.IFNA(INDEX('CX1'!$H:$H,MATCH(Table2[[#This Row],[Name]],'CX1'!$C:$C,0),1), "") = 0, "",  INDEX('CX1'!$H:$H,MATCH(Table2[[#This Row],[Name]],'CX1'!$C:$C,0),1)), "")</f>
        <v/>
      </c>
      <c r="I214" s="5" t="e">
        <f>_xlfn.IFNA(IF(_xlfn.IFNA(INDEX('CX1'!$I:$I,MATCH(Table2[[#This Row],[DeviceId2]],'CX1'!$C:$C,0),1), "") = 0, "",  INDEX('CX1'!$I:$I,MATCH(Table2[[#This Row],[Name]],'CX1'!$C:$C,0),1)), "")</f>
        <v>#VALUE!</v>
      </c>
      <c r="J214" s="5" t="str">
        <f>_xlfn.IFNA(IF(_xlfn.IFNA(INDEX('CX1'!$J:$J,MATCH(Table2[[#This Row],[Name]],'CX1'!$C:$C,0),1), "") = 0, "",  INDEX('CX1'!$J:$J,MATCH(Table2[[#This Row],[Name]],'CX1'!$C:$C,0),1)), "")</f>
        <v/>
      </c>
      <c r="K214" t="str">
        <f>IFERROR(_xlfn.IFNA(IF(_xlfn.IFNA(INDEX('CX1'!$K:$K,MATCH(Table2[[#This Row],[Name]],'CX1'!$C:$C,0),1), "") = 0, "",  INDEX('CX1'!$K:$K,MATCH(Table2[[#This Row],[Name]],'CX1'!$C:$C,0),1)), ""), "")</f>
        <v/>
      </c>
      <c r="M214" t="str">
        <f>_xlfn.IFNA(IF(_xlfn.IFNA(INDEX('CX1'!$M:$M,MATCH(Table2[[#This Row],[Name]],'CX1'!$C:$C,0),1), "") = 0, "",  INDEX('CX1'!$M:$M,MATCH(Table2[[#This Row],[Name]],'CX1'!$C:$C,0),1)), "")</f>
        <v/>
      </c>
      <c r="N214" t="s">
        <v>767</v>
      </c>
      <c r="R214" t="s">
        <v>8</v>
      </c>
    </row>
    <row r="215" spans="1:19" hidden="1">
      <c r="A215" s="1">
        <v>213</v>
      </c>
      <c r="B215" t="s">
        <v>45</v>
      </c>
      <c r="C215" t="s">
        <v>71</v>
      </c>
      <c r="D215" t="s">
        <v>122</v>
      </c>
      <c r="E215" t="str">
        <f>MID(Table2[[#This Row],[DeviceId2]], 12, LEN(Table2[[#This Row],[DeviceId2]]))</f>
        <v>RTU1S</v>
      </c>
      <c r="F215" t="str">
        <f>CONCATENATE("10.3.13.71/pe/", Table2[[#This Row],[Device Tag]], ".xml")</f>
        <v>10.3.13.71/pe/RTU1S.xml</v>
      </c>
      <c r="H215" s="5" t="str">
        <f>_xlfn.IFNA(IF(_xlfn.IFNA(INDEX('CX1'!$H:$H,MATCH(Table2[[#This Row],[Name]],'CX1'!$C:$C,0),1), "") = 0, "",  INDEX('CX1'!$H:$H,MATCH(Table2[[#This Row],[Name]],'CX1'!$C:$C,0),1)), "")</f>
        <v/>
      </c>
      <c r="I215" s="5" t="e">
        <f>_xlfn.IFNA(IF(_xlfn.IFNA(INDEX('CX1'!$I:$I,MATCH(Table2[[#This Row],[DeviceId2]],'CX1'!$C:$C,0),1), "") = 0, "",  INDEX('CX1'!$I:$I,MATCH(Table2[[#This Row],[Name]],'CX1'!$C:$C,0),1)), "")</f>
        <v>#VALUE!</v>
      </c>
      <c r="J215" s="5" t="str">
        <f>_xlfn.IFNA(IF(_xlfn.IFNA(INDEX('CX1'!$J:$J,MATCH(Table2[[#This Row],[Name]],'CX1'!$C:$C,0),1), "") = 0, "",  INDEX('CX1'!$J:$J,MATCH(Table2[[#This Row],[Name]],'CX1'!$C:$C,0),1)), "")</f>
        <v/>
      </c>
      <c r="K215" t="str">
        <f>IFERROR(_xlfn.IFNA(IF(_xlfn.IFNA(INDEX('CX1'!$K:$K,MATCH(Table2[[#This Row],[Name]],'CX1'!$C:$C,0),1), "") = 0, "",  INDEX('CX1'!$K:$K,MATCH(Table2[[#This Row],[Name]],'CX1'!$C:$C,0),1)), ""), "")</f>
        <v/>
      </c>
      <c r="M215" t="str">
        <f>_xlfn.IFNA(IF(_xlfn.IFNA(INDEX('CX1'!$M:$M,MATCH(Table2[[#This Row],[Name]],'CX1'!$C:$C,0),1), "") = 0, "",  INDEX('CX1'!$M:$M,MATCH(Table2[[#This Row],[Name]],'CX1'!$C:$C,0),1)), "")</f>
        <v/>
      </c>
      <c r="N215" t="s">
        <v>767</v>
      </c>
      <c r="R215" t="s">
        <v>8</v>
      </c>
    </row>
    <row r="216" spans="1:19" hidden="1">
      <c r="A216" s="1">
        <v>214</v>
      </c>
      <c r="B216" t="s">
        <v>45</v>
      </c>
      <c r="C216" t="s">
        <v>72</v>
      </c>
      <c r="D216" t="s">
        <v>122</v>
      </c>
      <c r="E216" t="str">
        <f>MID(Table2[[#This Row],[DeviceId2]], 12, LEN(Table2[[#This Row],[DeviceId2]]))</f>
        <v>RTU1S</v>
      </c>
      <c r="F216" t="str">
        <f>CONCATENATE("10.3.13.71/pe/", Table2[[#This Row],[Device Tag]], ".xml")</f>
        <v>10.3.13.71/pe/RTU1S.xml</v>
      </c>
      <c r="H216" s="5" t="str">
        <f>_xlfn.IFNA(IF(_xlfn.IFNA(INDEX('CX1'!$H:$H,MATCH(Table2[[#This Row],[Name]],'CX1'!$C:$C,0),1), "") = 0, "",  INDEX('CX1'!$H:$H,MATCH(Table2[[#This Row],[Name]],'CX1'!$C:$C,0),1)), "")</f>
        <v/>
      </c>
      <c r="I216" s="5" t="e">
        <f>_xlfn.IFNA(IF(_xlfn.IFNA(INDEX('CX1'!$I:$I,MATCH(Table2[[#This Row],[DeviceId2]],'CX1'!$C:$C,0),1), "") = 0, "",  INDEX('CX1'!$I:$I,MATCH(Table2[[#This Row],[Name]],'CX1'!$C:$C,0),1)), "")</f>
        <v>#VALUE!</v>
      </c>
      <c r="J216" s="5" t="str">
        <f>_xlfn.IFNA(IF(_xlfn.IFNA(INDEX('CX1'!$J:$J,MATCH(Table2[[#This Row],[Name]],'CX1'!$C:$C,0),1), "") = 0, "",  INDEX('CX1'!$J:$J,MATCH(Table2[[#This Row],[Name]],'CX1'!$C:$C,0),1)), "")</f>
        <v/>
      </c>
      <c r="K216" t="str">
        <f>IFERROR(_xlfn.IFNA(IF(_xlfn.IFNA(INDEX('CX1'!$K:$K,MATCH(Table2[[#This Row],[Name]],'CX1'!$C:$C,0),1), "") = 0, "",  INDEX('CX1'!$K:$K,MATCH(Table2[[#This Row],[Name]],'CX1'!$C:$C,0),1)), ""), "")</f>
        <v/>
      </c>
      <c r="M216" t="str">
        <f>_xlfn.IFNA(IF(_xlfn.IFNA(INDEX('CX1'!$M:$M,MATCH(Table2[[#This Row],[Name]],'CX1'!$C:$C,0),1), "") = 0, "",  INDEX('CX1'!$M:$M,MATCH(Table2[[#This Row],[Name]],'CX1'!$C:$C,0),1)), "")</f>
        <v/>
      </c>
      <c r="N216" t="s">
        <v>767</v>
      </c>
      <c r="R216" t="s">
        <v>8</v>
      </c>
    </row>
    <row r="217" spans="1:19" hidden="1">
      <c r="A217" s="1">
        <v>215</v>
      </c>
      <c r="B217" t="s">
        <v>45</v>
      </c>
      <c r="C217" t="s">
        <v>121</v>
      </c>
      <c r="D217" t="s">
        <v>122</v>
      </c>
      <c r="E217" t="str">
        <f>MID(Table2[[#This Row],[DeviceId2]], 12, LEN(Table2[[#This Row],[DeviceId2]]))</f>
        <v>RTU1S</v>
      </c>
      <c r="F217" t="str">
        <f>CONCATENATE("10.3.13.71/pe/", Table2[[#This Row],[Device Tag]], ".xml")</f>
        <v>10.3.13.71/pe/RTU1S.xml</v>
      </c>
      <c r="H217" s="5" t="str">
        <f>_xlfn.IFNA(IF(_xlfn.IFNA(INDEX('CX1'!$H:$H,MATCH(Table2[[#This Row],[Name]],'CX1'!$C:$C,0),1), "") = 0, "",  INDEX('CX1'!$H:$H,MATCH(Table2[[#This Row],[Name]],'CX1'!$C:$C,0),1)), "")</f>
        <v/>
      </c>
      <c r="I217" s="5" t="e">
        <f>_xlfn.IFNA(IF(_xlfn.IFNA(INDEX('CX1'!$I:$I,MATCH(Table2[[#This Row],[DeviceId2]],'CX1'!$C:$C,0),1), "") = 0, "",  INDEX('CX1'!$I:$I,MATCH(Table2[[#This Row],[Name]],'CX1'!$C:$C,0),1)), "")</f>
        <v>#VALUE!</v>
      </c>
      <c r="J217" s="5" t="str">
        <f>_xlfn.IFNA(IF(_xlfn.IFNA(INDEX('CX1'!$J:$J,MATCH(Table2[[#This Row],[Name]],'CX1'!$C:$C,0),1), "") = 0, "",  INDEX('CX1'!$J:$J,MATCH(Table2[[#This Row],[Name]],'CX1'!$C:$C,0),1)), "")</f>
        <v/>
      </c>
      <c r="K217" t="str">
        <f>IFERROR(_xlfn.IFNA(IF(_xlfn.IFNA(INDEX('CX1'!$K:$K,MATCH(Table2[[#This Row],[Name]],'CX1'!$C:$C,0),1), "") = 0, "",  INDEX('CX1'!$K:$K,MATCH(Table2[[#This Row],[Name]],'CX1'!$C:$C,0),1)), ""), "")</f>
        <v/>
      </c>
      <c r="M217" t="str">
        <f>_xlfn.IFNA(IF(_xlfn.IFNA(INDEX('CX1'!$M:$M,MATCH(Table2[[#This Row],[Name]],'CX1'!$C:$C,0),1), "") = 0, "",  INDEX('CX1'!$M:$M,MATCH(Table2[[#This Row],[Name]],'CX1'!$C:$C,0),1)), "")</f>
        <v/>
      </c>
      <c r="N217" t="s">
        <v>767</v>
      </c>
      <c r="R217" t="s">
        <v>8</v>
      </c>
    </row>
    <row r="218" spans="1:19" hidden="1">
      <c r="A218" s="1">
        <v>216</v>
      </c>
      <c r="B218" t="s">
        <v>45</v>
      </c>
      <c r="C218" t="s">
        <v>74</v>
      </c>
      <c r="D218" t="s">
        <v>122</v>
      </c>
      <c r="E218" t="str">
        <f>MID(Table2[[#This Row],[DeviceId2]], 12, LEN(Table2[[#This Row],[DeviceId2]]))</f>
        <v>RTU1S</v>
      </c>
      <c r="F218" t="str">
        <f>CONCATENATE("10.3.13.71/pe/", Table2[[#This Row],[Device Tag]], ".xml")</f>
        <v>10.3.13.71/pe/RTU1S.xml</v>
      </c>
      <c r="H218" s="5" t="str">
        <f>_xlfn.IFNA(IF(_xlfn.IFNA(INDEX('CX1'!$H:$H,MATCH(Table2[[#This Row],[Name]],'CX1'!$C:$C,0),1), "") = 0, "",  INDEX('CX1'!$H:$H,MATCH(Table2[[#This Row],[Name]],'CX1'!$C:$C,0),1)), "")</f>
        <v/>
      </c>
      <c r="I218" s="5" t="e">
        <f>_xlfn.IFNA(IF(_xlfn.IFNA(INDEX('CX1'!$I:$I,MATCH(Table2[[#This Row],[DeviceId2]],'CX1'!$C:$C,0),1), "") = 0, "",  INDEX('CX1'!$I:$I,MATCH(Table2[[#This Row],[Name]],'CX1'!$C:$C,0),1)), "")</f>
        <v>#VALUE!</v>
      </c>
      <c r="J218" s="5" t="str">
        <f>_xlfn.IFNA(IF(_xlfn.IFNA(INDEX('CX1'!$J:$J,MATCH(Table2[[#This Row],[Name]],'CX1'!$C:$C,0),1), "") = 0, "",  INDEX('CX1'!$J:$J,MATCH(Table2[[#This Row],[Name]],'CX1'!$C:$C,0),1)), "")</f>
        <v/>
      </c>
      <c r="K218" t="str">
        <f>IFERROR(_xlfn.IFNA(IF(_xlfn.IFNA(INDEX('CX1'!$K:$K,MATCH(Table2[[#This Row],[Name]],'CX1'!$C:$C,0),1), "") = 0, "",  INDEX('CX1'!$K:$K,MATCH(Table2[[#This Row],[Name]],'CX1'!$C:$C,0),1)), ""), "")</f>
        <v/>
      </c>
      <c r="M218" t="str">
        <f>_xlfn.IFNA(IF(_xlfn.IFNA(INDEX('CX1'!$M:$M,MATCH(Table2[[#This Row],[Name]],'CX1'!$C:$C,0),1), "") = 0, "",  INDEX('CX1'!$M:$M,MATCH(Table2[[#This Row],[Name]],'CX1'!$C:$C,0),1)), "")</f>
        <v/>
      </c>
      <c r="N218" t="s">
        <v>767</v>
      </c>
      <c r="R218" t="s">
        <v>8</v>
      </c>
    </row>
    <row r="219" spans="1:19" hidden="1">
      <c r="A219" s="1">
        <v>217</v>
      </c>
      <c r="B219" t="s">
        <v>45</v>
      </c>
      <c r="C219" t="s">
        <v>75</v>
      </c>
      <c r="D219" t="s">
        <v>122</v>
      </c>
      <c r="E219" t="str">
        <f>MID(Table2[[#This Row],[DeviceId2]], 12, LEN(Table2[[#This Row],[DeviceId2]]))</f>
        <v>RTU1S</v>
      </c>
      <c r="F219" t="str">
        <f>CONCATENATE("10.3.13.71/pe/", Table2[[#This Row],[Device Tag]], ".xml")</f>
        <v>10.3.13.71/pe/RTU1S.xml</v>
      </c>
      <c r="H219" s="5" t="str">
        <f>_xlfn.IFNA(IF(_xlfn.IFNA(INDEX('CX1'!$H:$H,MATCH(Table2[[#This Row],[Name]],'CX1'!$C:$C,0),1), "") = 0, "",  INDEX('CX1'!$H:$H,MATCH(Table2[[#This Row],[Name]],'CX1'!$C:$C,0),1)), "")</f>
        <v/>
      </c>
      <c r="I219" s="5" t="e">
        <f>_xlfn.IFNA(IF(_xlfn.IFNA(INDEX('CX1'!$I:$I,MATCH(Table2[[#This Row],[DeviceId2]],'CX1'!$C:$C,0),1), "") = 0, "",  INDEX('CX1'!$I:$I,MATCH(Table2[[#This Row],[Name]],'CX1'!$C:$C,0),1)), "")</f>
        <v>#VALUE!</v>
      </c>
      <c r="J219" s="5" t="str">
        <f>_xlfn.IFNA(IF(_xlfn.IFNA(INDEX('CX1'!$J:$J,MATCH(Table2[[#This Row],[Name]],'CX1'!$C:$C,0),1), "") = 0, "",  INDEX('CX1'!$J:$J,MATCH(Table2[[#This Row],[Name]],'CX1'!$C:$C,0),1)), "")</f>
        <v/>
      </c>
      <c r="K219" t="str">
        <f>IFERROR(_xlfn.IFNA(IF(_xlfn.IFNA(INDEX('CX1'!$K:$K,MATCH(Table2[[#This Row],[Name]],'CX1'!$C:$C,0),1), "") = 0, "",  INDEX('CX1'!$K:$K,MATCH(Table2[[#This Row],[Name]],'CX1'!$C:$C,0),1)), ""), "")</f>
        <v/>
      </c>
      <c r="M219" t="str">
        <f>_xlfn.IFNA(IF(_xlfn.IFNA(INDEX('CX1'!$M:$M,MATCH(Table2[[#This Row],[Name]],'CX1'!$C:$C,0),1), "") = 0, "",  INDEX('CX1'!$M:$M,MATCH(Table2[[#This Row],[Name]],'CX1'!$C:$C,0),1)), "")</f>
        <v/>
      </c>
      <c r="N219" t="s">
        <v>767</v>
      </c>
      <c r="R219" t="s">
        <v>8</v>
      </c>
    </row>
    <row r="220" spans="1:19" hidden="1">
      <c r="A220" s="1">
        <v>218</v>
      </c>
      <c r="B220" t="s">
        <v>45</v>
      </c>
      <c r="C220" t="s">
        <v>77</v>
      </c>
      <c r="D220" t="s">
        <v>122</v>
      </c>
      <c r="E220" t="str">
        <f>MID(Table2[[#This Row],[DeviceId2]], 12, LEN(Table2[[#This Row],[DeviceId2]]))</f>
        <v>RTU1S</v>
      </c>
      <c r="F220" t="str">
        <f>CONCATENATE("10.3.13.71/pe/", Table2[[#This Row],[Device Tag]], ".xml")</f>
        <v>10.3.13.71/pe/RTU1S.xml</v>
      </c>
      <c r="H220" s="5" t="str">
        <f>_xlfn.IFNA(IF(_xlfn.IFNA(INDEX('CX1'!$H:$H,MATCH(Table2[[#This Row],[Name]],'CX1'!$C:$C,0),1), "") = 0, "",  INDEX('CX1'!$H:$H,MATCH(Table2[[#This Row],[Name]],'CX1'!$C:$C,0),1)), "")</f>
        <v/>
      </c>
      <c r="I220" s="5" t="e">
        <f>_xlfn.IFNA(IF(_xlfn.IFNA(INDEX('CX1'!$I:$I,MATCH(Table2[[#This Row],[DeviceId2]],'CX1'!$C:$C,0),1), "") = 0, "",  INDEX('CX1'!$I:$I,MATCH(Table2[[#This Row],[Name]],'CX1'!$C:$C,0),1)), "")</f>
        <v>#VALUE!</v>
      </c>
      <c r="J220" s="5" t="str">
        <f>_xlfn.IFNA(IF(_xlfn.IFNA(INDEX('CX1'!$J:$J,MATCH(Table2[[#This Row],[Name]],'CX1'!$C:$C,0),1), "") = 0, "",  INDEX('CX1'!$J:$J,MATCH(Table2[[#This Row],[Name]],'CX1'!$C:$C,0),1)), "")</f>
        <v/>
      </c>
      <c r="K220" t="str">
        <f>IFERROR(_xlfn.IFNA(IF(_xlfn.IFNA(INDEX('CX1'!$K:$K,MATCH(Table2[[#This Row],[Name]],'CX1'!$C:$C,0),1), "") = 0, "",  INDEX('CX1'!$K:$K,MATCH(Table2[[#This Row],[Name]],'CX1'!$C:$C,0),1)), ""), "")</f>
        <v/>
      </c>
      <c r="M220" t="str">
        <f>_xlfn.IFNA(IF(_xlfn.IFNA(INDEX('CX1'!$M:$M,MATCH(Table2[[#This Row],[Name]],'CX1'!$C:$C,0),1), "") = 0, "",  INDEX('CX1'!$M:$M,MATCH(Table2[[#This Row],[Name]],'CX1'!$C:$C,0),1)), "")</f>
        <v/>
      </c>
      <c r="N220" t="s">
        <v>767</v>
      </c>
      <c r="R220" t="s">
        <v>8</v>
      </c>
    </row>
    <row r="221" spans="1:19" hidden="1">
      <c r="A221" s="1">
        <v>219</v>
      </c>
      <c r="B221" t="s">
        <v>45</v>
      </c>
      <c r="C221" t="s">
        <v>78</v>
      </c>
      <c r="D221" t="s">
        <v>122</v>
      </c>
      <c r="E221" t="str">
        <f>MID(Table2[[#This Row],[DeviceId2]], 12, LEN(Table2[[#This Row],[DeviceId2]]))</f>
        <v>RTU1S</v>
      </c>
      <c r="F221" t="str">
        <f>CONCATENATE("10.3.13.71/pe/", Table2[[#This Row],[Device Tag]], ".xml")</f>
        <v>10.3.13.71/pe/RTU1S.xml</v>
      </c>
      <c r="H221" s="5" t="str">
        <f>_xlfn.IFNA(IF(_xlfn.IFNA(INDEX('CX1'!$H:$H,MATCH(Table2[[#This Row],[Name]],'CX1'!$C:$C,0),1), "") = 0, "",  INDEX('CX1'!$H:$H,MATCH(Table2[[#This Row],[Name]],'CX1'!$C:$C,0),1)), "")</f>
        <v/>
      </c>
      <c r="I221" s="5" t="e">
        <f>_xlfn.IFNA(IF(_xlfn.IFNA(INDEX('CX1'!$I:$I,MATCH(Table2[[#This Row],[DeviceId2]],'CX1'!$C:$C,0),1), "") = 0, "",  INDEX('CX1'!$I:$I,MATCH(Table2[[#This Row],[Name]],'CX1'!$C:$C,0),1)), "")</f>
        <v>#VALUE!</v>
      </c>
      <c r="J221" s="5" t="str">
        <f>_xlfn.IFNA(IF(_xlfn.IFNA(INDEX('CX1'!$J:$J,MATCH(Table2[[#This Row],[Name]],'CX1'!$C:$C,0),1), "") = 0, "",  INDEX('CX1'!$J:$J,MATCH(Table2[[#This Row],[Name]],'CX1'!$C:$C,0),1)), "")</f>
        <v/>
      </c>
      <c r="K221" t="str">
        <f>IFERROR(_xlfn.IFNA(IF(_xlfn.IFNA(INDEX('CX1'!$K:$K,MATCH(Table2[[#This Row],[Name]],'CX1'!$C:$C,0),1), "") = 0, "",  INDEX('CX1'!$K:$K,MATCH(Table2[[#This Row],[Name]],'CX1'!$C:$C,0),1)), ""), "")</f>
        <v/>
      </c>
      <c r="M221" t="str">
        <f>_xlfn.IFNA(IF(_xlfn.IFNA(INDEX('CX1'!$M:$M,MATCH(Table2[[#This Row],[Name]],'CX1'!$C:$C,0),1), "") = 0, "",  INDEX('CX1'!$M:$M,MATCH(Table2[[#This Row],[Name]],'CX1'!$C:$C,0),1)), "")</f>
        <v/>
      </c>
      <c r="N221" t="s">
        <v>767</v>
      </c>
      <c r="R221" t="s">
        <v>8</v>
      </c>
    </row>
    <row r="222" spans="1:19" hidden="1">
      <c r="A222" s="1">
        <v>220</v>
      </c>
      <c r="B222" t="s">
        <v>45</v>
      </c>
      <c r="C222" t="s">
        <v>79</v>
      </c>
      <c r="D222" t="s">
        <v>122</v>
      </c>
      <c r="E222" t="str">
        <f>MID(Table2[[#This Row],[DeviceId2]], 12, LEN(Table2[[#This Row],[DeviceId2]]))</f>
        <v>RTU1S</v>
      </c>
      <c r="F222" t="str">
        <f>CONCATENATE("10.3.13.71/pe/", Table2[[#This Row],[Device Tag]], ".xml")</f>
        <v>10.3.13.71/pe/RTU1S.xml</v>
      </c>
      <c r="H222" s="5" t="str">
        <f>_xlfn.IFNA(IF(_xlfn.IFNA(INDEX('CX1'!$H:$H,MATCH(Table2[[#This Row],[Name]],'CX1'!$C:$C,0),1), "") = 0, "",  INDEX('CX1'!$H:$H,MATCH(Table2[[#This Row],[Name]],'CX1'!$C:$C,0),1)), "")</f>
        <v/>
      </c>
      <c r="I222" s="5" t="e">
        <f>_xlfn.IFNA(IF(_xlfn.IFNA(INDEX('CX1'!$I:$I,MATCH(Table2[[#This Row],[DeviceId2]],'CX1'!$C:$C,0),1), "") = 0, "",  INDEX('CX1'!$I:$I,MATCH(Table2[[#This Row],[Name]],'CX1'!$C:$C,0),1)), "")</f>
        <v>#VALUE!</v>
      </c>
      <c r="J222" s="5" t="str">
        <f>_xlfn.IFNA(IF(_xlfn.IFNA(INDEX('CX1'!$J:$J,MATCH(Table2[[#This Row],[Name]],'CX1'!$C:$C,0),1), "") = 0, "",  INDEX('CX1'!$J:$J,MATCH(Table2[[#This Row],[Name]],'CX1'!$C:$C,0),1)), "")</f>
        <v/>
      </c>
      <c r="K222" t="str">
        <f>IFERROR(_xlfn.IFNA(IF(_xlfn.IFNA(INDEX('CX1'!$K:$K,MATCH(Table2[[#This Row],[Name]],'CX1'!$C:$C,0),1), "") = 0, "",  INDEX('CX1'!$K:$K,MATCH(Table2[[#This Row],[Name]],'CX1'!$C:$C,0),1)), ""), "")</f>
        <v/>
      </c>
      <c r="M222" t="str">
        <f>_xlfn.IFNA(IF(_xlfn.IFNA(INDEX('CX1'!$M:$M,MATCH(Table2[[#This Row],[Name]],'CX1'!$C:$C,0),1), "") = 0, "",  INDEX('CX1'!$M:$M,MATCH(Table2[[#This Row],[Name]],'CX1'!$C:$C,0),1)), "")</f>
        <v/>
      </c>
      <c r="N222" t="s">
        <v>767</v>
      </c>
      <c r="R222" t="s">
        <v>8</v>
      </c>
    </row>
    <row r="223" spans="1:19" hidden="1">
      <c r="A223" s="1">
        <v>221</v>
      </c>
      <c r="B223" t="s">
        <v>45</v>
      </c>
      <c r="C223" t="s">
        <v>80</v>
      </c>
      <c r="D223" t="s">
        <v>122</v>
      </c>
      <c r="E223" t="str">
        <f>MID(Table2[[#This Row],[DeviceId2]], 12, LEN(Table2[[#This Row],[DeviceId2]]))</f>
        <v>RTU1S</v>
      </c>
      <c r="F223" t="str">
        <f>CONCATENATE("10.3.13.71/pe/", Table2[[#This Row],[Device Tag]], ".xml")</f>
        <v>10.3.13.71/pe/RTU1S.xml</v>
      </c>
      <c r="H223" s="5" t="str">
        <f>_xlfn.IFNA(IF(_xlfn.IFNA(INDEX('CX1'!$H:$H,MATCH(Table2[[#This Row],[Name]],'CX1'!$C:$C,0),1), "") = 0, "",  INDEX('CX1'!$H:$H,MATCH(Table2[[#This Row],[Name]],'CX1'!$C:$C,0),1)), "")</f>
        <v/>
      </c>
      <c r="I223" s="5" t="e">
        <f>_xlfn.IFNA(IF(_xlfn.IFNA(INDEX('CX1'!$I:$I,MATCH(Table2[[#This Row],[DeviceId2]],'CX1'!$C:$C,0),1), "") = 0, "",  INDEX('CX1'!$I:$I,MATCH(Table2[[#This Row],[Name]],'CX1'!$C:$C,0),1)), "")</f>
        <v>#VALUE!</v>
      </c>
      <c r="J223" s="5" t="str">
        <f>_xlfn.IFNA(IF(_xlfn.IFNA(INDEX('CX1'!$J:$J,MATCH(Table2[[#This Row],[Name]],'CX1'!$C:$C,0),1), "") = 0, "",  INDEX('CX1'!$J:$J,MATCH(Table2[[#This Row],[Name]],'CX1'!$C:$C,0),1)), "")</f>
        <v/>
      </c>
      <c r="K223" t="str">
        <f>IFERROR(_xlfn.IFNA(IF(_xlfn.IFNA(INDEX('CX1'!$K:$K,MATCH(Table2[[#This Row],[Name]],'CX1'!$C:$C,0),1), "") = 0, "",  INDEX('CX1'!$K:$K,MATCH(Table2[[#This Row],[Name]],'CX1'!$C:$C,0),1)), ""), "")</f>
        <v/>
      </c>
      <c r="M223" t="str">
        <f>_xlfn.IFNA(IF(_xlfn.IFNA(INDEX('CX1'!$M:$M,MATCH(Table2[[#This Row],[Name]],'CX1'!$C:$C,0),1), "") = 0, "",  INDEX('CX1'!$M:$M,MATCH(Table2[[#This Row],[Name]],'CX1'!$C:$C,0),1)), "")</f>
        <v/>
      </c>
      <c r="N223" t="s">
        <v>767</v>
      </c>
      <c r="R223" t="s">
        <v>8</v>
      </c>
    </row>
    <row r="224" spans="1:19" hidden="1">
      <c r="A224" s="1">
        <v>222</v>
      </c>
      <c r="B224" t="s">
        <v>45</v>
      </c>
      <c r="C224" t="s">
        <v>89</v>
      </c>
      <c r="D224" t="s">
        <v>122</v>
      </c>
      <c r="E224" t="str">
        <f>MID(Table2[[#This Row],[DeviceId2]], 12, LEN(Table2[[#This Row],[DeviceId2]]))</f>
        <v>RTU1S</v>
      </c>
      <c r="F224" t="str">
        <f>CONCATENATE("10.3.13.71/pe/", Table2[[#This Row],[Device Tag]], ".xml")</f>
        <v>10.3.13.71/pe/RTU1S.xml</v>
      </c>
      <c r="H224" s="5" t="str">
        <f>_xlfn.IFNA(IF(_xlfn.IFNA(INDEX('CX1'!$H:$H,MATCH(Table2[[#This Row],[Name]],'CX1'!$C:$C,0),1), "") = 0, "",  INDEX('CX1'!$H:$H,MATCH(Table2[[#This Row],[Name]],'CX1'!$C:$C,0),1)), "")</f>
        <v/>
      </c>
      <c r="I224" s="5" t="e">
        <f>_xlfn.IFNA(IF(_xlfn.IFNA(INDEX('CX1'!$I:$I,MATCH(Table2[[#This Row],[DeviceId2]],'CX1'!$C:$C,0),1), "") = 0, "",  INDEX('CX1'!$I:$I,MATCH(Table2[[#This Row],[Name]],'CX1'!$C:$C,0),1)), "")</f>
        <v>#VALUE!</v>
      </c>
      <c r="J224" s="5" t="str">
        <f>_xlfn.IFNA(IF(_xlfn.IFNA(INDEX('CX1'!$J:$J,MATCH(Table2[[#This Row],[Name]],'CX1'!$C:$C,0),1), "") = 0, "",  INDEX('CX1'!$J:$J,MATCH(Table2[[#This Row],[Name]],'CX1'!$C:$C,0),1)), "")</f>
        <v/>
      </c>
      <c r="K224" t="str">
        <f>IFERROR(_xlfn.IFNA(IF(_xlfn.IFNA(INDEX('CX1'!$K:$K,MATCH(Table2[[#This Row],[Name]],'CX1'!$C:$C,0),1), "") = 0, "",  INDEX('CX1'!$K:$K,MATCH(Table2[[#This Row],[Name]],'CX1'!$C:$C,0),1)), ""), "")</f>
        <v/>
      </c>
      <c r="M224" t="str">
        <f>_xlfn.IFNA(IF(_xlfn.IFNA(INDEX('CX1'!$M:$M,MATCH(Table2[[#This Row],[Name]],'CX1'!$C:$C,0),1), "") = 0, "",  INDEX('CX1'!$M:$M,MATCH(Table2[[#This Row],[Name]],'CX1'!$C:$C,0),1)), "")</f>
        <v/>
      </c>
      <c r="N224" t="s">
        <v>767</v>
      </c>
      <c r="R224" t="s">
        <v>8</v>
      </c>
    </row>
    <row r="225" spans="1:19" hidden="1">
      <c r="A225" s="1">
        <v>223</v>
      </c>
      <c r="B225" t="s">
        <v>45</v>
      </c>
      <c r="C225" t="s">
        <v>90</v>
      </c>
      <c r="D225" t="s">
        <v>122</v>
      </c>
      <c r="E225" t="str">
        <f>MID(Table2[[#This Row],[DeviceId2]], 12, LEN(Table2[[#This Row],[DeviceId2]]))</f>
        <v>RTU1S</v>
      </c>
      <c r="F225" t="str">
        <f>CONCATENATE("10.3.13.71/pe/", Table2[[#This Row],[Device Tag]], ".xml")</f>
        <v>10.3.13.71/pe/RTU1S.xml</v>
      </c>
      <c r="H225" s="5" t="str">
        <f>_xlfn.IFNA(IF(_xlfn.IFNA(INDEX('CX1'!$H:$H,MATCH(Table2[[#This Row],[Name]],'CX1'!$C:$C,0),1), "") = 0, "",  INDEX('CX1'!$H:$H,MATCH(Table2[[#This Row],[Name]],'CX1'!$C:$C,0),1)), "")</f>
        <v/>
      </c>
      <c r="I225" s="5" t="e">
        <f>_xlfn.IFNA(IF(_xlfn.IFNA(INDEX('CX1'!$I:$I,MATCH(Table2[[#This Row],[DeviceId2]],'CX1'!$C:$C,0),1), "") = 0, "",  INDEX('CX1'!$I:$I,MATCH(Table2[[#This Row],[Name]],'CX1'!$C:$C,0),1)), "")</f>
        <v>#VALUE!</v>
      </c>
      <c r="J225" s="5" t="str">
        <f>_xlfn.IFNA(IF(_xlfn.IFNA(INDEX('CX1'!$J:$J,MATCH(Table2[[#This Row],[Name]],'CX1'!$C:$C,0),1), "") = 0, "",  INDEX('CX1'!$J:$J,MATCH(Table2[[#This Row],[Name]],'CX1'!$C:$C,0),1)), "")</f>
        <v/>
      </c>
      <c r="K225" t="str">
        <f>IFERROR(_xlfn.IFNA(IF(_xlfn.IFNA(INDEX('CX1'!$K:$K,MATCH(Table2[[#This Row],[Name]],'CX1'!$C:$C,0),1), "") = 0, "",  INDEX('CX1'!$K:$K,MATCH(Table2[[#This Row],[Name]],'CX1'!$C:$C,0),1)), ""), "")</f>
        <v/>
      </c>
      <c r="M225" t="str">
        <f>_xlfn.IFNA(IF(_xlfn.IFNA(INDEX('CX1'!$M:$M,MATCH(Table2[[#This Row],[Name]],'CX1'!$C:$C,0),1), "") = 0, "",  INDEX('CX1'!$M:$M,MATCH(Table2[[#This Row],[Name]],'CX1'!$C:$C,0),1)), "")</f>
        <v/>
      </c>
      <c r="N225" t="s">
        <v>767</v>
      </c>
      <c r="R225" t="s">
        <v>8</v>
      </c>
    </row>
    <row r="226" spans="1:19" hidden="1">
      <c r="A226" s="1">
        <v>224</v>
      </c>
      <c r="B226" t="s">
        <v>45</v>
      </c>
      <c r="C226" t="s">
        <v>91</v>
      </c>
      <c r="D226" t="s">
        <v>122</v>
      </c>
      <c r="E226" t="str">
        <f>MID(Table2[[#This Row],[DeviceId2]], 12, LEN(Table2[[#This Row],[DeviceId2]]))</f>
        <v>RTU1S</v>
      </c>
      <c r="F226" t="str">
        <f>CONCATENATE("10.3.13.71/pe/", Table2[[#This Row],[Device Tag]], ".xml")</f>
        <v>10.3.13.71/pe/RTU1S.xml</v>
      </c>
      <c r="H226" s="5" t="str">
        <f>_xlfn.IFNA(IF(_xlfn.IFNA(INDEX('CX1'!$H:$H,MATCH(Table2[[#This Row],[Name]],'CX1'!$C:$C,0),1), "") = 0, "",  INDEX('CX1'!$H:$H,MATCH(Table2[[#This Row],[Name]],'CX1'!$C:$C,0),1)), "")</f>
        <v/>
      </c>
      <c r="I226" s="5" t="e">
        <f>_xlfn.IFNA(IF(_xlfn.IFNA(INDEX('CX1'!$I:$I,MATCH(Table2[[#This Row],[DeviceId2]],'CX1'!$C:$C,0),1), "") = 0, "",  INDEX('CX1'!$I:$I,MATCH(Table2[[#This Row],[Name]],'CX1'!$C:$C,0),1)), "")</f>
        <v>#VALUE!</v>
      </c>
      <c r="J226" s="5" t="str">
        <f>_xlfn.IFNA(IF(_xlfn.IFNA(INDEX('CX1'!$J:$J,MATCH(Table2[[#This Row],[Name]],'CX1'!$C:$C,0),1), "") = 0, "",  INDEX('CX1'!$J:$J,MATCH(Table2[[#This Row],[Name]],'CX1'!$C:$C,0),1)), "")</f>
        <v/>
      </c>
      <c r="K226" t="str">
        <f>IFERROR(_xlfn.IFNA(IF(_xlfn.IFNA(INDEX('CX1'!$K:$K,MATCH(Table2[[#This Row],[Name]],'CX1'!$C:$C,0),1), "") = 0, "",  INDEX('CX1'!$K:$K,MATCH(Table2[[#This Row],[Name]],'CX1'!$C:$C,0),1)), ""), "")</f>
        <v/>
      </c>
      <c r="M226" t="str">
        <f>_xlfn.IFNA(IF(_xlfn.IFNA(INDEX('CX1'!$M:$M,MATCH(Table2[[#This Row],[Name]],'CX1'!$C:$C,0),1), "") = 0, "",  INDEX('CX1'!$M:$M,MATCH(Table2[[#This Row],[Name]],'CX1'!$C:$C,0),1)), "")</f>
        <v/>
      </c>
      <c r="N226" t="s">
        <v>767</v>
      </c>
      <c r="R226" t="s">
        <v>8</v>
      </c>
    </row>
    <row r="227" spans="1:19" hidden="1">
      <c r="A227" s="1">
        <v>225</v>
      </c>
      <c r="B227" t="s">
        <v>45</v>
      </c>
      <c r="C227" t="s">
        <v>92</v>
      </c>
      <c r="D227" t="s">
        <v>122</v>
      </c>
      <c r="E227" t="str">
        <f>MID(Table2[[#This Row],[DeviceId2]], 12, LEN(Table2[[#This Row],[DeviceId2]]))</f>
        <v>RTU1S</v>
      </c>
      <c r="F227" t="str">
        <f>CONCATENATE("10.3.13.71/pe/", Table2[[#This Row],[Device Tag]], ".xml")</f>
        <v>10.3.13.71/pe/RTU1S.xml</v>
      </c>
      <c r="H227" s="5" t="str">
        <f>_xlfn.IFNA(IF(_xlfn.IFNA(INDEX('CX1'!$H:$H,MATCH(Table2[[#This Row],[Name]],'CX1'!$C:$C,0),1), "") = 0, "",  INDEX('CX1'!$H:$H,MATCH(Table2[[#This Row],[Name]],'CX1'!$C:$C,0),1)), "")</f>
        <v/>
      </c>
      <c r="I227" s="5" t="e">
        <f>_xlfn.IFNA(IF(_xlfn.IFNA(INDEX('CX1'!$I:$I,MATCH(Table2[[#This Row],[DeviceId2]],'CX1'!$C:$C,0),1), "") = 0, "",  INDEX('CX1'!$I:$I,MATCH(Table2[[#This Row],[Name]],'CX1'!$C:$C,0),1)), "")</f>
        <v>#VALUE!</v>
      </c>
      <c r="J227" s="5" t="str">
        <f>_xlfn.IFNA(IF(_xlfn.IFNA(INDEX('CX1'!$J:$J,MATCH(Table2[[#This Row],[Name]],'CX1'!$C:$C,0),1), "") = 0, "",  INDEX('CX1'!$J:$J,MATCH(Table2[[#This Row],[Name]],'CX1'!$C:$C,0),1)), "")</f>
        <v/>
      </c>
      <c r="K227" t="str">
        <f>IFERROR(_xlfn.IFNA(IF(_xlfn.IFNA(INDEX('CX1'!$K:$K,MATCH(Table2[[#This Row],[Name]],'CX1'!$C:$C,0),1), "") = 0, "",  INDEX('CX1'!$K:$K,MATCH(Table2[[#This Row],[Name]],'CX1'!$C:$C,0),1)), ""), "")</f>
        <v/>
      </c>
      <c r="M227" t="str">
        <f>_xlfn.IFNA(IF(_xlfn.IFNA(INDEX('CX1'!$M:$M,MATCH(Table2[[#This Row],[Name]],'CX1'!$C:$C,0),1), "") = 0, "",  INDEX('CX1'!$M:$M,MATCH(Table2[[#This Row],[Name]],'CX1'!$C:$C,0),1)), "")</f>
        <v/>
      </c>
      <c r="N227" t="s">
        <v>767</v>
      </c>
      <c r="R227" t="s">
        <v>8</v>
      </c>
    </row>
    <row r="228" spans="1:19" hidden="1">
      <c r="A228" s="1">
        <v>226</v>
      </c>
      <c r="B228" t="s">
        <v>16</v>
      </c>
      <c r="C228" t="s">
        <v>167</v>
      </c>
      <c r="D228" t="s">
        <v>166</v>
      </c>
      <c r="E228" t="str">
        <f>MID(Table2[[#This Row],[DeviceId2]], 12, LEN(Table2[[#This Row],[DeviceId2]]))</f>
        <v>RTU2S</v>
      </c>
      <c r="F228" t="str">
        <f>CONCATENATE("10.3.13.71/pe/", Table2[[#This Row],[Device Tag]], ".xml")</f>
        <v>10.3.13.71/pe/RTU2S.xml</v>
      </c>
      <c r="H228" s="5" t="str">
        <f>_xlfn.IFNA(IF(_xlfn.IFNA(INDEX('CX1'!$H:$H,MATCH(Table2[[#This Row],[Name]],'CX1'!$C:$C,0),1), "") = 0, "",  INDEX('CX1'!$H:$H,MATCH(Table2[[#This Row],[Name]],'CX1'!$C:$C,0),1)), "")</f>
        <v/>
      </c>
      <c r="I228" s="5" t="str">
        <f>_xlfn.IFNA(IF(_xlfn.IFNA(INDEX('CX1'!$I:$I,MATCH(Table2[[#This Row],[DeviceId2]],'CX1'!$C:$C,0),1), "") = 0, "",  INDEX('CX1'!$I:$I,MATCH(Table2[[#This Row],[Name]],'CX1'!$C:$C,0),1)), "")</f>
        <v/>
      </c>
      <c r="J228" s="5" t="str">
        <f>_xlfn.IFNA(IF(_xlfn.IFNA(INDEX('CX1'!$J:$J,MATCH(Table2[[#This Row],[Name]],'CX1'!$C:$C,0),1), "") = 0, "",  INDEX('CX1'!$J:$J,MATCH(Table2[[#This Row],[Name]],'CX1'!$C:$C,0),1)), "")</f>
        <v/>
      </c>
      <c r="K228" t="str">
        <f>IFERROR(_xlfn.IFNA(IF(_xlfn.IFNA(INDEX('CX1'!$K:$K,MATCH(Table2[[#This Row],[Name]],'CX1'!$C:$C,0),1), "") = 0, "",  INDEX('CX1'!$K:$K,MATCH(Table2[[#This Row],[Name]],'CX1'!$C:$C,0),1)), ""), "")</f>
        <v/>
      </c>
      <c r="M228" t="str">
        <f>_xlfn.IFNA(IF(_xlfn.IFNA(INDEX('CX1'!$M:$M,MATCH(Table2[[#This Row],[Name]],'CX1'!$C:$C,0),1), "") = 0, "",  INDEX('CX1'!$M:$M,MATCH(Table2[[#This Row],[Name]],'CX1'!$C:$C,0),1)), "")</f>
        <v/>
      </c>
      <c r="N228" t="s">
        <v>767</v>
      </c>
      <c r="R228" t="s">
        <v>8</v>
      </c>
    </row>
    <row r="229" spans="1:19" hidden="1">
      <c r="A229" s="1">
        <v>227</v>
      </c>
      <c r="B229" t="s">
        <v>18</v>
      </c>
      <c r="C229" t="s">
        <v>124</v>
      </c>
      <c r="D229" t="s">
        <v>166</v>
      </c>
      <c r="E229" t="str">
        <f>MID(Table2[[#This Row],[DeviceId2]], 12, LEN(Table2[[#This Row],[DeviceId2]]))</f>
        <v>RTU2S</v>
      </c>
      <c r="F229" t="str">
        <f>CONCATENATE("10.3.13.71/pe/", Table2[[#This Row],[Device Tag]], ".xml")</f>
        <v>10.3.13.71/pe/RTU2S.xml</v>
      </c>
      <c r="H229" s="5" t="str">
        <f>_xlfn.IFNA(IF(_xlfn.IFNA(INDEX('CX1'!$H:$H,MATCH(Table2[[#This Row],[Name]],'CX1'!$C:$C,0),1), "") = 0, "",  INDEX('CX1'!$H:$H,MATCH(Table2[[#This Row],[Name]],'CX1'!$C:$C,0),1)), "")</f>
        <v/>
      </c>
      <c r="I229" s="5" t="str">
        <f>_xlfn.IFNA(IF(_xlfn.IFNA(INDEX('CX1'!$I:$I,MATCH(Table2[[#This Row],[DeviceId2]],'CX1'!$C:$C,0),1), "") = 0, "",  INDEX('CX1'!$I:$I,MATCH(Table2[[#This Row],[Name]],'CX1'!$C:$C,0),1)), "")</f>
        <v/>
      </c>
      <c r="J229" s="5" t="str">
        <f>_xlfn.IFNA(IF(_xlfn.IFNA(INDEX('CX1'!$J:$J,MATCH(Table2[[#This Row],[Name]],'CX1'!$C:$C,0),1), "") = 0, "",  INDEX('CX1'!$J:$J,MATCH(Table2[[#This Row],[Name]],'CX1'!$C:$C,0),1)), "")</f>
        <v/>
      </c>
      <c r="K229" t="str">
        <f>IFERROR(_xlfn.IFNA(IF(_xlfn.IFNA(INDEX('CX1'!$K:$K,MATCH(Table2[[#This Row],[Name]],'CX1'!$C:$C,0),1), "") = 0, "",  INDEX('CX1'!$K:$K,MATCH(Table2[[#This Row],[Name]],'CX1'!$C:$C,0),1)), ""), "")</f>
        <v/>
      </c>
      <c r="M229" t="str">
        <f>_xlfn.IFNA(IF(_xlfn.IFNA(INDEX('CX1'!$M:$M,MATCH(Table2[[#This Row],[Name]],'CX1'!$C:$C,0),1), "") = 0, "",  INDEX('CX1'!$M:$M,MATCH(Table2[[#This Row],[Name]],'CX1'!$C:$C,0),1)), "")</f>
        <v/>
      </c>
      <c r="N229" t="s">
        <v>767</v>
      </c>
      <c r="R229" t="s">
        <v>8</v>
      </c>
    </row>
    <row r="230" spans="1:19" hidden="1">
      <c r="A230" s="1">
        <v>228</v>
      </c>
      <c r="B230" t="s">
        <v>18</v>
      </c>
      <c r="C230" t="s">
        <v>125</v>
      </c>
      <c r="D230" t="s">
        <v>166</v>
      </c>
      <c r="E230" t="str">
        <f>MID(Table2[[#This Row],[DeviceId2]], 12, LEN(Table2[[#This Row],[DeviceId2]]))</f>
        <v>RTU2S</v>
      </c>
      <c r="F230" t="str">
        <f>CONCATENATE("10.3.13.71/pe/", Table2[[#This Row],[Device Tag]], ".xml")</f>
        <v>10.3.13.71/pe/RTU2S.xml</v>
      </c>
      <c r="H230" s="5" t="str">
        <f>_xlfn.IFNA(IF(_xlfn.IFNA(INDEX('CX1'!$H:$H,MATCH(Table2[[#This Row],[Name]],'CX1'!$C:$C,0),1), "") = 0, "",  INDEX('CX1'!$H:$H,MATCH(Table2[[#This Row],[Name]],'CX1'!$C:$C,0),1)), "")</f>
        <v/>
      </c>
      <c r="I230" s="5" t="str">
        <f>_xlfn.IFNA(IF(_xlfn.IFNA(INDEX('CX1'!$I:$I,MATCH(Table2[[#This Row],[DeviceId2]],'CX1'!$C:$C,0),1), "") = 0, "",  INDEX('CX1'!$I:$I,MATCH(Table2[[#This Row],[Name]],'CX1'!$C:$C,0),1)), "")</f>
        <v/>
      </c>
      <c r="J230" s="5" t="str">
        <f>_xlfn.IFNA(IF(_xlfn.IFNA(INDEX('CX1'!$J:$J,MATCH(Table2[[#This Row],[Name]],'CX1'!$C:$C,0),1), "") = 0, "",  INDEX('CX1'!$J:$J,MATCH(Table2[[#This Row],[Name]],'CX1'!$C:$C,0),1)), "")</f>
        <v/>
      </c>
      <c r="K230" t="str">
        <f>IFERROR(_xlfn.IFNA(IF(_xlfn.IFNA(INDEX('CX1'!$K:$K,MATCH(Table2[[#This Row],[Name]],'CX1'!$C:$C,0),1), "") = 0, "",  INDEX('CX1'!$K:$K,MATCH(Table2[[#This Row],[Name]],'CX1'!$C:$C,0),1)), ""), "")</f>
        <v/>
      </c>
      <c r="M230" t="str">
        <f>_xlfn.IFNA(IF(_xlfn.IFNA(INDEX('CX1'!$M:$M,MATCH(Table2[[#This Row],[Name]],'CX1'!$C:$C,0),1), "") = 0, "",  INDEX('CX1'!$M:$M,MATCH(Table2[[#This Row],[Name]],'CX1'!$C:$C,0),1)), "")</f>
        <v/>
      </c>
      <c r="N230" t="s">
        <v>767</v>
      </c>
      <c r="R230" t="s">
        <v>8</v>
      </c>
    </row>
    <row r="231" spans="1:19" hidden="1">
      <c r="A231" s="1">
        <v>229</v>
      </c>
      <c r="B231" t="s">
        <v>18</v>
      </c>
      <c r="C231" t="s">
        <v>126</v>
      </c>
      <c r="D231" t="s">
        <v>166</v>
      </c>
      <c r="E231" t="str">
        <f>MID(Table2[[#This Row],[DeviceId2]], 12, LEN(Table2[[#This Row],[DeviceId2]]))</f>
        <v>RTU2S</v>
      </c>
      <c r="F231" t="str">
        <f>CONCATENATE("10.3.13.71/pe/", Table2[[#This Row],[Device Tag]], ".xml")</f>
        <v>10.3.13.71/pe/RTU2S.xml</v>
      </c>
      <c r="H231" s="5" t="str">
        <f>_xlfn.IFNA(IF(_xlfn.IFNA(INDEX('CX1'!$H:$H,MATCH(Table2[[#This Row],[Name]],'CX1'!$C:$C,0),1), "") = 0, "",  INDEX('CX1'!$H:$H,MATCH(Table2[[#This Row],[Name]],'CX1'!$C:$C,0),1)), "")</f>
        <v/>
      </c>
      <c r="I231" s="5" t="str">
        <f>_xlfn.IFNA(IF(_xlfn.IFNA(INDEX('CX1'!$I:$I,MATCH(Table2[[#This Row],[DeviceId2]],'CX1'!$C:$C,0),1), "") = 0, "",  INDEX('CX1'!$I:$I,MATCH(Table2[[#This Row],[Name]],'CX1'!$C:$C,0),1)), "")</f>
        <v/>
      </c>
      <c r="J231" s="5" t="str">
        <f>_xlfn.IFNA(IF(_xlfn.IFNA(INDEX('CX1'!$J:$J,MATCH(Table2[[#This Row],[Name]],'CX1'!$C:$C,0),1), "") = 0, "",  INDEX('CX1'!$J:$J,MATCH(Table2[[#This Row],[Name]],'CX1'!$C:$C,0),1)), "")</f>
        <v/>
      </c>
      <c r="K231" t="str">
        <f>IFERROR(_xlfn.IFNA(IF(_xlfn.IFNA(INDEX('CX1'!$K:$K,MATCH(Table2[[#This Row],[Name]],'CX1'!$C:$C,0),1), "") = 0, "",  INDEX('CX1'!$K:$K,MATCH(Table2[[#This Row],[Name]],'CX1'!$C:$C,0),1)), ""), "")</f>
        <v/>
      </c>
      <c r="M231" t="str">
        <f>_xlfn.IFNA(IF(_xlfn.IFNA(INDEX('CX1'!$M:$M,MATCH(Table2[[#This Row],[Name]],'CX1'!$C:$C,0),1), "") = 0, "",  INDEX('CX1'!$M:$M,MATCH(Table2[[#This Row],[Name]],'CX1'!$C:$C,0),1)), "")</f>
        <v/>
      </c>
      <c r="N231" t="s">
        <v>767</v>
      </c>
      <c r="R231" t="s">
        <v>8</v>
      </c>
    </row>
    <row r="232" spans="1:19" hidden="1">
      <c r="A232" s="1">
        <v>230</v>
      </c>
      <c r="B232" t="s">
        <v>18</v>
      </c>
      <c r="C232" t="s">
        <v>127</v>
      </c>
      <c r="D232" t="s">
        <v>166</v>
      </c>
      <c r="E232" t="str">
        <f>MID(Table2[[#This Row],[DeviceId2]], 12, LEN(Table2[[#This Row],[DeviceId2]]))</f>
        <v>RTU2S</v>
      </c>
      <c r="F232" t="str">
        <f>CONCATENATE("10.3.13.71/pe/", Table2[[#This Row],[Device Tag]], ".xml")</f>
        <v>10.3.13.71/pe/RTU2S.xml</v>
      </c>
      <c r="H232" s="5" t="str">
        <f>_xlfn.IFNA(IF(_xlfn.IFNA(INDEX('CX1'!$H:$H,MATCH(Table2[[#This Row],[Name]],'CX1'!$C:$C,0),1), "") = 0, "",  INDEX('CX1'!$H:$H,MATCH(Table2[[#This Row],[Name]],'CX1'!$C:$C,0),1)), "")</f>
        <v/>
      </c>
      <c r="I232" s="5" t="str">
        <f>_xlfn.IFNA(IF(_xlfn.IFNA(INDEX('CX1'!$I:$I,MATCH(Table2[[#This Row],[DeviceId2]],'CX1'!$C:$C,0),1), "") = 0, "",  INDEX('CX1'!$I:$I,MATCH(Table2[[#This Row],[Name]],'CX1'!$C:$C,0),1)), "")</f>
        <v/>
      </c>
      <c r="J232" s="5" t="str">
        <f>_xlfn.IFNA(IF(_xlfn.IFNA(INDEX('CX1'!$J:$J,MATCH(Table2[[#This Row],[Name]],'CX1'!$C:$C,0),1), "") = 0, "",  INDEX('CX1'!$J:$J,MATCH(Table2[[#This Row],[Name]],'CX1'!$C:$C,0),1)), "")</f>
        <v/>
      </c>
      <c r="K232" t="str">
        <f>IFERROR(_xlfn.IFNA(IF(_xlfn.IFNA(INDEX('CX1'!$K:$K,MATCH(Table2[[#This Row],[Name]],'CX1'!$C:$C,0),1), "") = 0, "",  INDEX('CX1'!$K:$K,MATCH(Table2[[#This Row],[Name]],'CX1'!$C:$C,0),1)), ""), "")</f>
        <v/>
      </c>
      <c r="M232" t="str">
        <f>_xlfn.IFNA(IF(_xlfn.IFNA(INDEX('CX1'!$M:$M,MATCH(Table2[[#This Row],[Name]],'CX1'!$C:$C,0),1), "") = 0, "",  INDEX('CX1'!$M:$M,MATCH(Table2[[#This Row],[Name]],'CX1'!$C:$C,0),1)), "")</f>
        <v/>
      </c>
      <c r="N232" t="s">
        <v>767</v>
      </c>
      <c r="R232" t="s">
        <v>8</v>
      </c>
    </row>
    <row r="233" spans="1:19" hidden="1">
      <c r="A233" s="1">
        <v>231</v>
      </c>
      <c r="B233" t="s">
        <v>21</v>
      </c>
      <c r="C233" t="s">
        <v>96</v>
      </c>
      <c r="D233" t="s">
        <v>166</v>
      </c>
      <c r="E233" t="str">
        <f>MID(Table2[[#This Row],[DeviceId2]], 12, LEN(Table2[[#This Row],[DeviceId2]]))</f>
        <v>RTU2S</v>
      </c>
      <c r="F233" t="str">
        <f>CONCATENATE("10.3.13.71/pe/", Table2[[#This Row],[Device Tag]], ".xml")</f>
        <v>10.3.13.71/pe/RTU2S.xml</v>
      </c>
      <c r="H233" s="5" t="str">
        <f>_xlfn.IFNA(IF(_xlfn.IFNA(INDEX('CX1'!$H:$H,MATCH(Table2[[#This Row],[Name]],'CX1'!$C:$C,0),1), "") = 0, "",  INDEX('CX1'!$H:$H,MATCH(Table2[[#This Row],[Name]],'CX1'!$C:$C,0),1)), "")</f>
        <v/>
      </c>
      <c r="I233" s="5">
        <f>_xlfn.IFNA(IF(_xlfn.IFNA(INDEX('CX1'!$I:$I,MATCH(Table2[[#This Row],[DeviceId2]],'CX1'!$C:$C,0),1), "") = 0, "",  INDEX('CX1'!$I:$I,MATCH(Table2[[#This Row],[Name]],'CX1'!$C:$C,0),1)), "")</f>
        <v>1</v>
      </c>
      <c r="J233" s="5" t="str">
        <f>_xlfn.IFNA(IF(_xlfn.IFNA(INDEX('CX1'!$J:$J,MATCH(Table2[[#This Row],[Name]],'CX1'!$C:$C,0),1), "") = 0, "",  INDEX('CX1'!$J:$J,MATCH(Table2[[#This Row],[Name]],'CX1'!$C:$C,0),1)), "")</f>
        <v/>
      </c>
      <c r="K233" t="str">
        <f>IFERROR(_xlfn.IFNA(IF(_xlfn.IFNA(INDEX('CX1'!$K:$K,MATCH(Table2[[#This Row],[Name]],'CX1'!$C:$C,0),1), "") = 0, "",  INDEX('CX1'!$K:$K,MATCH(Table2[[#This Row],[Name]],'CX1'!$C:$C,0),1)), ""), "")</f>
        <v/>
      </c>
      <c r="N233" t="s">
        <v>767</v>
      </c>
      <c r="R233" t="s">
        <v>8</v>
      </c>
      <c r="S233" t="b">
        <v>0</v>
      </c>
    </row>
    <row r="234" spans="1:19" hidden="1">
      <c r="A234" s="1">
        <v>232</v>
      </c>
      <c r="B234" t="s">
        <v>21</v>
      </c>
      <c r="C234" t="s">
        <v>97</v>
      </c>
      <c r="D234" t="s">
        <v>166</v>
      </c>
      <c r="E234" t="str">
        <f>MID(Table2[[#This Row],[DeviceId2]], 12, LEN(Table2[[#This Row],[DeviceId2]]))</f>
        <v>RTU2S</v>
      </c>
      <c r="F234" t="str">
        <f>CONCATENATE("10.3.13.71/pe/", Table2[[#This Row],[Device Tag]], ".xml")</f>
        <v>10.3.13.71/pe/RTU2S.xml</v>
      </c>
      <c r="H234" s="5" t="str">
        <f>_xlfn.IFNA(IF(_xlfn.IFNA(INDEX('CX1'!$H:$H,MATCH(Table2[[#This Row],[Name]],'CX1'!$C:$C,0),1), "") = 0, "",  INDEX('CX1'!$H:$H,MATCH(Table2[[#This Row],[Name]],'CX1'!$C:$C,0),1)), "")</f>
        <v/>
      </c>
      <c r="I234" s="5">
        <f>_xlfn.IFNA(IF(_xlfn.IFNA(INDEX('CX1'!$I:$I,MATCH(Table2[[#This Row],[DeviceId2]],'CX1'!$C:$C,0),1), "") = 0, "",  INDEX('CX1'!$I:$I,MATCH(Table2[[#This Row],[Name]],'CX1'!$C:$C,0),1)), "")</f>
        <v>1</v>
      </c>
      <c r="J234" s="5" t="str">
        <f>_xlfn.IFNA(IF(_xlfn.IFNA(INDEX('CX1'!$J:$J,MATCH(Table2[[#This Row],[Name]],'CX1'!$C:$C,0),1), "") = 0, "",  INDEX('CX1'!$J:$J,MATCH(Table2[[#This Row],[Name]],'CX1'!$C:$C,0),1)), "")</f>
        <v/>
      </c>
      <c r="K234" t="str">
        <f>IFERROR(_xlfn.IFNA(IF(_xlfn.IFNA(INDEX('CX1'!$K:$K,MATCH(Table2[[#This Row],[Name]],'CX1'!$C:$C,0),1), "") = 0, "",  INDEX('CX1'!$K:$K,MATCH(Table2[[#This Row],[Name]],'CX1'!$C:$C,0),1)), ""), "")</f>
        <v/>
      </c>
      <c r="L234" t="str">
        <f>_xlfn.IFNA(IF(_xlfn.IFNA(INDEX('CX1'!$L:$L,MATCH(Table2[[#This Row],[Name]],'CX1'!$C:$C,0),1), "") = 0, "",  INDEX('CX1'!$L:$L,MATCH(Table2[[#This Row],[Name]],'CX1'!$C:$C,0),1)), "")</f>
        <v/>
      </c>
      <c r="N234" t="s">
        <v>767</v>
      </c>
      <c r="R234" t="s">
        <v>8</v>
      </c>
      <c r="S234" t="b">
        <v>0</v>
      </c>
    </row>
    <row r="235" spans="1:19" hidden="1">
      <c r="A235" s="1">
        <v>233</v>
      </c>
      <c r="B235" t="s">
        <v>21</v>
      </c>
      <c r="C235" t="s">
        <v>128</v>
      </c>
      <c r="D235" t="s">
        <v>166</v>
      </c>
      <c r="E235" t="str">
        <f>MID(Table2[[#This Row],[DeviceId2]], 12, LEN(Table2[[#This Row],[DeviceId2]]))</f>
        <v>RTU2S</v>
      </c>
      <c r="F235" t="str">
        <f>CONCATENATE("10.3.13.71/pe/", Table2[[#This Row],[Device Tag]], ".xml")</f>
        <v>10.3.13.71/pe/RTU2S.xml</v>
      </c>
      <c r="H235" s="5" t="str">
        <f>_xlfn.IFNA(IF(_xlfn.IFNA(INDEX('CX1'!$H:$H,MATCH(Table2[[#This Row],[Name]],'CX1'!$C:$C,0),1), "") = 0, "",  INDEX('CX1'!$H:$H,MATCH(Table2[[#This Row],[Name]],'CX1'!$C:$C,0),1)), "")</f>
        <v/>
      </c>
      <c r="I235" s="5" t="str">
        <f>_xlfn.IFNA(IF(_xlfn.IFNA(INDEX('CX1'!$I:$I,MATCH(Table2[[#This Row],[DeviceId2]],'CX1'!$C:$C,0),1), "") = 0, "",  INDEX('CX1'!$I:$I,MATCH(Table2[[#This Row],[Name]],'CX1'!$C:$C,0),1)), "")</f>
        <v/>
      </c>
      <c r="J235" s="5" t="str">
        <f>_xlfn.IFNA(IF(_xlfn.IFNA(INDEX('CX1'!$J:$J,MATCH(Table2[[#This Row],[Name]],'CX1'!$C:$C,0),1), "") = 0, "",  INDEX('CX1'!$J:$J,MATCH(Table2[[#This Row],[Name]],'CX1'!$C:$C,0),1)), "")</f>
        <v/>
      </c>
      <c r="K235" t="str">
        <f>IFERROR(_xlfn.IFNA(IF(_xlfn.IFNA(INDEX('CX1'!$K:$K,MATCH(Table2[[#This Row],[Name]],'CX1'!$C:$C,0),1), "") = 0, "",  INDEX('CX1'!$K:$K,MATCH(Table2[[#This Row],[Name]],'CX1'!$C:$C,0),1)), ""), "")</f>
        <v/>
      </c>
      <c r="M235" t="str">
        <f>_xlfn.IFNA(IF(_xlfn.IFNA(INDEX('CX1'!$M:$M,MATCH(Table2[[#This Row],[Name]],'CX1'!$C:$C,0),1), "") = 0, "",  INDEX('CX1'!$M:$M,MATCH(Table2[[#This Row],[Name]],'CX1'!$C:$C,0),1)), "")</f>
        <v/>
      </c>
      <c r="N235" t="s">
        <v>767</v>
      </c>
      <c r="R235" t="s">
        <v>8</v>
      </c>
    </row>
    <row r="236" spans="1:19" hidden="1">
      <c r="A236" s="1">
        <v>234</v>
      </c>
      <c r="B236" t="s">
        <v>21</v>
      </c>
      <c r="C236" t="s">
        <v>168</v>
      </c>
      <c r="D236" t="s">
        <v>166</v>
      </c>
      <c r="E236" t="str">
        <f>MID(Table2[[#This Row],[DeviceId2]], 12, LEN(Table2[[#This Row],[DeviceId2]]))</f>
        <v>RTU2S</v>
      </c>
      <c r="F236" t="str">
        <f>CONCATENATE("10.3.13.71/pe/", Table2[[#This Row],[Device Tag]], ".xml")</f>
        <v>10.3.13.71/pe/RTU2S.xml</v>
      </c>
      <c r="H236" s="5" t="str">
        <f>_xlfn.IFNA(IF(_xlfn.IFNA(INDEX('CX1'!$H:$H,MATCH(Table2[[#This Row],[Name]],'CX1'!$C:$C,0),1), "") = 0, "",  INDEX('CX1'!$H:$H,MATCH(Table2[[#This Row],[Name]],'CX1'!$C:$C,0),1)), "")</f>
        <v/>
      </c>
      <c r="I236" s="5" t="str">
        <f>_xlfn.IFNA(IF(_xlfn.IFNA(INDEX('CX1'!$I:$I,MATCH(Table2[[#This Row],[DeviceId2]],'CX1'!$C:$C,0),1), "") = 0, "",  INDEX('CX1'!$I:$I,MATCH(Table2[[#This Row],[Name]],'CX1'!$C:$C,0),1)), "")</f>
        <v/>
      </c>
      <c r="J236" s="5" t="str">
        <f>_xlfn.IFNA(IF(_xlfn.IFNA(INDEX('CX1'!$J:$J,MATCH(Table2[[#This Row],[Name]],'CX1'!$C:$C,0),1), "") = 0, "",  INDEX('CX1'!$J:$J,MATCH(Table2[[#This Row],[Name]],'CX1'!$C:$C,0),1)), "")</f>
        <v/>
      </c>
      <c r="K236" t="str">
        <f>IFERROR(_xlfn.IFNA(IF(_xlfn.IFNA(INDEX('CX1'!$K:$K,MATCH(Table2[[#This Row],[Name]],'CX1'!$C:$C,0),1), "") = 0, "",  INDEX('CX1'!$K:$K,MATCH(Table2[[#This Row],[Name]],'CX1'!$C:$C,0),1)), ""), "")</f>
        <v/>
      </c>
      <c r="M236" t="str">
        <f>_xlfn.IFNA(IF(_xlfn.IFNA(INDEX('CX1'!$M:$M,MATCH(Table2[[#This Row],[Name]],'CX1'!$C:$C,0),1), "") = 0, "",  INDEX('CX1'!$M:$M,MATCH(Table2[[#This Row],[Name]],'CX1'!$C:$C,0),1)), "")</f>
        <v/>
      </c>
      <c r="N236" t="s">
        <v>767</v>
      </c>
      <c r="R236" t="s">
        <v>8</v>
      </c>
    </row>
    <row r="237" spans="1:19">
      <c r="A237" s="1">
        <v>235</v>
      </c>
      <c r="B237" t="s">
        <v>21</v>
      </c>
      <c r="C237" t="s">
        <v>129</v>
      </c>
      <c r="D237" t="s">
        <v>166</v>
      </c>
      <c r="E237" t="str">
        <f>MID(Table2[[#This Row],[DeviceId2]], 12, LEN(Table2[[#This Row],[DeviceId2]]))</f>
        <v>RTU2S</v>
      </c>
      <c r="F237" t="str">
        <f>CONCATENATE("10.3.13.71/pe/", Table2[[#This Row],[Device Tag]], ".xml")</f>
        <v>10.3.13.71/pe/RTU2S.xml</v>
      </c>
      <c r="H237" s="5" t="str">
        <f>_xlfn.IFNA(IF(_xlfn.IFNA(INDEX('CX1'!$H:$H,MATCH(Table2[[#This Row],[Name]],'CX1'!$C:$C,0),1), "") = 0, "",  INDEX('CX1'!$H:$H,MATCH(Table2[[#This Row],[Name]],'CX1'!$C:$C,0),1)), "")</f>
        <v/>
      </c>
      <c r="I237" s="5">
        <f>_xlfn.IFNA(IF(_xlfn.IFNA(INDEX('CX1'!$I:$I,MATCH(Table2[[#This Row],[DeviceId2]],'CX1'!$C:$C,0),1), "") = 0, "",  INDEX('CX1'!$I:$I,MATCH(Table2[[#This Row],[Name]],'CX1'!$C:$C,0),1)), "")</f>
        <v>1</v>
      </c>
      <c r="J237" s="5" t="str">
        <f>_xlfn.IFNA(IF(_xlfn.IFNA(INDEX('CX1'!$J:$J,MATCH(Table2[[#This Row],[Name]],'CX1'!$C:$C,0),1), "") = 0, "",  INDEX('CX1'!$J:$J,MATCH(Table2[[#This Row],[Name]],'CX1'!$C:$C,0),1)), "")</f>
        <v/>
      </c>
      <c r="K237" t="str">
        <f>IFERROR(_xlfn.IFNA(IF(_xlfn.IFNA(INDEX('CX1'!$K:$K,MATCH(Table2[[#This Row],[Name]],'CX1'!$C:$C,0),1), "") = 0, "",  INDEX('CX1'!$K:$K,MATCH(Table2[[#This Row],[Name]],'CX1'!$C:$C,0),1)), ""), "")</f>
        <v>ahu, rtu, alarm</v>
      </c>
      <c r="L237" t="str">
        <f>_xlfn.IFNA(IF(_xlfn.IFNA(INDEX('CX1'!$L:$L,MATCH(Table2[[#This Row],[Name]],'CX1'!$C:$C,0),1), "") = 0, "",  INDEX('CX1'!$L:$L,MATCH(Table2[[#This Row],[Name]],'CX1'!$C:$C,0),1)), "")</f>
        <v>his, point, writable</v>
      </c>
      <c r="M237" t="str">
        <f>_xlfn.IFNA(IF(_xlfn.IFNA(INDEX('CX1'!$M:$M,MATCH(Table2[[#This Row],[Name]],'CX1'!$C:$C,0),1), "") = 0, "",  INDEX('CX1'!$M:$M,MATCH(Table2[[#This Row],[Name]],'CX1'!$C:$C,0),1)), "")</f>
        <v>boolean</v>
      </c>
      <c r="N237" t="s">
        <v>767</v>
      </c>
      <c r="R237" t="s">
        <v>8</v>
      </c>
      <c r="S237" t="b">
        <v>1</v>
      </c>
    </row>
    <row r="238" spans="1:19" hidden="1">
      <c r="A238" s="1">
        <v>236</v>
      </c>
      <c r="B238" t="s">
        <v>21</v>
      </c>
      <c r="C238" t="s">
        <v>130</v>
      </c>
      <c r="D238" t="s">
        <v>166</v>
      </c>
      <c r="E238" t="str">
        <f>MID(Table2[[#This Row],[DeviceId2]], 12, LEN(Table2[[#This Row],[DeviceId2]]))</f>
        <v>RTU2S</v>
      </c>
      <c r="F238" t="str">
        <f>CONCATENATE("10.3.13.71/pe/", Table2[[#This Row],[Device Tag]], ".xml")</f>
        <v>10.3.13.71/pe/RTU2S.xml</v>
      </c>
      <c r="H238" s="5" t="str">
        <f>_xlfn.IFNA(IF(_xlfn.IFNA(INDEX('CX1'!$H:$H,MATCH(Table2[[#This Row],[Name]],'CX1'!$C:$C,0),1), "") = 0, "",  INDEX('CX1'!$H:$H,MATCH(Table2[[#This Row],[Name]],'CX1'!$C:$C,0),1)), "")</f>
        <v/>
      </c>
      <c r="I238" s="5" t="str">
        <f>_xlfn.IFNA(IF(_xlfn.IFNA(INDEX('CX1'!$I:$I,MATCH(Table2[[#This Row],[DeviceId2]],'CX1'!$C:$C,0),1), "") = 0, "",  INDEX('CX1'!$I:$I,MATCH(Table2[[#This Row],[Name]],'CX1'!$C:$C,0),1)), "")</f>
        <v/>
      </c>
      <c r="J238" s="5" t="str">
        <f>_xlfn.IFNA(IF(_xlfn.IFNA(INDEX('CX1'!$J:$J,MATCH(Table2[[#This Row],[Name]],'CX1'!$C:$C,0),1), "") = 0, "",  INDEX('CX1'!$J:$J,MATCH(Table2[[#This Row],[Name]],'CX1'!$C:$C,0),1)), "")</f>
        <v/>
      </c>
      <c r="K238" t="str">
        <f>IFERROR(_xlfn.IFNA(IF(_xlfn.IFNA(INDEX('CX1'!$K:$K,MATCH(Table2[[#This Row],[Name]],'CX1'!$C:$C,0),1), "") = 0, "",  INDEX('CX1'!$K:$K,MATCH(Table2[[#This Row],[Name]],'CX1'!$C:$C,0),1)), ""), "")</f>
        <v/>
      </c>
      <c r="M238" t="str">
        <f>_xlfn.IFNA(IF(_xlfn.IFNA(INDEX('CX1'!$M:$M,MATCH(Table2[[#This Row],[Name]],'CX1'!$C:$C,0),1), "") = 0, "",  INDEX('CX1'!$M:$M,MATCH(Table2[[#This Row],[Name]],'CX1'!$C:$C,0),1)), "")</f>
        <v/>
      </c>
      <c r="N238" t="s">
        <v>767</v>
      </c>
      <c r="R238" t="s">
        <v>8</v>
      </c>
    </row>
    <row r="239" spans="1:19" hidden="1">
      <c r="A239" s="1">
        <v>237</v>
      </c>
      <c r="B239" t="s">
        <v>21</v>
      </c>
      <c r="C239" t="s">
        <v>131</v>
      </c>
      <c r="D239" t="s">
        <v>166</v>
      </c>
      <c r="E239" t="str">
        <f>MID(Table2[[#This Row],[DeviceId2]], 12, LEN(Table2[[#This Row],[DeviceId2]]))</f>
        <v>RTU2S</v>
      </c>
      <c r="F239" t="str">
        <f>CONCATENATE("10.3.13.71/pe/", Table2[[#This Row],[Device Tag]], ".xml")</f>
        <v>10.3.13.71/pe/RTU2S.xml</v>
      </c>
      <c r="H239" s="5" t="str">
        <f>_xlfn.IFNA(IF(_xlfn.IFNA(INDEX('CX1'!$H:$H,MATCH(Table2[[#This Row],[Name]],'CX1'!$C:$C,0),1), "") = 0, "",  INDEX('CX1'!$H:$H,MATCH(Table2[[#This Row],[Name]],'CX1'!$C:$C,0),1)), "")</f>
        <v/>
      </c>
      <c r="I239" s="5" t="e">
        <f>_xlfn.IFNA(IF(_xlfn.IFNA(INDEX('CX1'!$I:$I,MATCH(Table2[[#This Row],[DeviceId2]],'CX1'!$C:$C,0),1), "") = 0, "",  INDEX('CX1'!$I:$I,MATCH(Table2[[#This Row],[Name]],'CX1'!$C:$C,0),1)), "")</f>
        <v>#VALUE!</v>
      </c>
      <c r="J239" s="5" t="str">
        <f>_xlfn.IFNA(IF(_xlfn.IFNA(INDEX('CX1'!$J:$J,MATCH(Table2[[#This Row],[Name]],'CX1'!$C:$C,0),1), "") = 0, "",  INDEX('CX1'!$J:$J,MATCH(Table2[[#This Row],[Name]],'CX1'!$C:$C,0),1)), "")</f>
        <v/>
      </c>
      <c r="K239" t="str">
        <f>IFERROR(_xlfn.IFNA(IF(_xlfn.IFNA(INDEX('CX1'!$K:$K,MATCH(Table2[[#This Row],[Name]],'CX1'!$C:$C,0),1), "") = 0, "",  INDEX('CX1'!$K:$K,MATCH(Table2[[#This Row],[Name]],'CX1'!$C:$C,0),1)), ""), "")</f>
        <v/>
      </c>
      <c r="M239" t="str">
        <f>_xlfn.IFNA(IF(_xlfn.IFNA(INDEX('CX1'!$M:$M,MATCH(Table2[[#This Row],[Name]],'CX1'!$C:$C,0),1), "") = 0, "",  INDEX('CX1'!$M:$M,MATCH(Table2[[#This Row],[Name]],'CX1'!$C:$C,0),1)), "")</f>
        <v/>
      </c>
      <c r="N239" t="s">
        <v>767</v>
      </c>
      <c r="R239" t="s">
        <v>8</v>
      </c>
    </row>
    <row r="240" spans="1:19">
      <c r="A240" s="12">
        <v>238</v>
      </c>
      <c r="B240" s="13" t="s">
        <v>21</v>
      </c>
      <c r="C240" s="13" t="s">
        <v>132</v>
      </c>
      <c r="D240" s="13" t="s">
        <v>166</v>
      </c>
      <c r="E240" s="13" t="str">
        <f>MID(Table2[[#This Row],[DeviceId2]], 12, LEN(Table2[[#This Row],[DeviceId2]]))</f>
        <v>RTU2S</v>
      </c>
      <c r="F240" s="13" t="str">
        <f>CONCATENATE("10.3.13.71/pe/", Table2[[#This Row],[Device Tag]], ".xml")</f>
        <v>10.3.13.71/pe/RTU2S.xml</v>
      </c>
      <c r="G240" s="13"/>
      <c r="H240" s="14" t="str">
        <f>_xlfn.IFNA(IF(_xlfn.IFNA(INDEX('CX1'!$H:$H,MATCH(Table2[[#This Row],[Name]],'CX1'!$C:$C,0),1), "") = 0, "",  INDEX('CX1'!$H:$H,MATCH(Table2[[#This Row],[Name]],'CX1'!$C:$C,0),1)), "")</f>
        <v/>
      </c>
      <c r="I240" s="14">
        <f>_xlfn.IFNA(IF(_xlfn.IFNA(INDEX('CX1'!$I:$I,MATCH(Table2[[#This Row],[DeviceId2]],'CX1'!$C:$C,0),1), "") = 0, "",  INDEX('CX1'!$I:$I,MATCH(Table2[[#This Row],[Name]],'CX1'!$C:$C,0),1)), "")</f>
        <v>1000</v>
      </c>
      <c r="J240" s="14" t="str">
        <f>_xlfn.IFNA(IF(_xlfn.IFNA(INDEX('CX1'!$J:$J,MATCH(Table2[[#This Row],[Name]],'CX1'!$C:$C,0),1), "") = 0, "",  INDEX('CX1'!$J:$J,MATCH(Table2[[#This Row],[Name]],'CX1'!$C:$C,0),1)), "")</f>
        <v/>
      </c>
      <c r="K24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4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0" s="13" t="s">
        <v>298</v>
      </c>
      <c r="N240" s="13" t="s">
        <v>767</v>
      </c>
      <c r="O240" s="13"/>
      <c r="P240" s="13"/>
      <c r="Q240" s="13"/>
      <c r="R240" s="13" t="s">
        <v>8</v>
      </c>
      <c r="S240" s="13" t="b">
        <v>0</v>
      </c>
    </row>
    <row r="241" spans="1:19">
      <c r="A241" s="12">
        <v>239</v>
      </c>
      <c r="B241" s="13" t="s">
        <v>21</v>
      </c>
      <c r="C241" s="13" t="s">
        <v>133</v>
      </c>
      <c r="D241" s="13" t="s">
        <v>166</v>
      </c>
      <c r="E241" s="13" t="str">
        <f>MID(Table2[[#This Row],[DeviceId2]], 12, LEN(Table2[[#This Row],[DeviceId2]]))</f>
        <v>RTU2S</v>
      </c>
      <c r="F241" s="13" t="str">
        <f>CONCATENATE("10.3.13.71/pe/", Table2[[#This Row],[Device Tag]], ".xml")</f>
        <v>10.3.13.71/pe/RTU2S.xml</v>
      </c>
      <c r="G241" s="13"/>
      <c r="H241" s="14" t="str">
        <f>_xlfn.IFNA(IF(_xlfn.IFNA(INDEX('CX1'!$H:$H,MATCH(Table2[[#This Row],[Name]],'CX1'!$C:$C,0),1), "") = 0, "",  INDEX('CX1'!$H:$H,MATCH(Table2[[#This Row],[Name]],'CX1'!$C:$C,0),1)), "")</f>
        <v/>
      </c>
      <c r="I241" s="14">
        <f>_xlfn.IFNA(IF(_xlfn.IFNA(INDEX('CX1'!$I:$I,MATCH(Table2[[#This Row],[DeviceId2]],'CX1'!$C:$C,0),1), "") = 0, "",  INDEX('CX1'!$I:$I,MATCH(Table2[[#This Row],[Name]],'CX1'!$C:$C,0),1)), "")</f>
        <v>1000</v>
      </c>
      <c r="J241" s="14" t="str">
        <f>_xlfn.IFNA(IF(_xlfn.IFNA(INDEX('CX1'!$J:$J,MATCH(Table2[[#This Row],[Name]],'CX1'!$C:$C,0),1), "") = 0, "",  INDEX('CX1'!$J:$J,MATCH(Table2[[#This Row],[Name]],'CX1'!$C:$C,0),1)), "")</f>
        <v/>
      </c>
      <c r="K241" s="13" t="str">
        <f>IFERROR(_xlfn.IFNA(IF(_xlfn.IFNA(INDEX('CX1'!$K:$K,MATCH(Table2[[#This Row],[Name]],'CX1'!$C:$C,0),1), "") = 0, "",  INDEX('CX1'!$K:$K,MATCH(Table2[[#This Row],[Name]],'CX1'!$C:$C,0),1)), ""), "")</f>
        <v>ahu, rtu</v>
      </c>
      <c r="L241" s="13" t="str">
        <f>_xlfn.IFNA(IF(_xlfn.IFNA(INDEX('CX1'!$L:$L,MATCH(Table2[[#This Row],[Name]],'CX1'!$C:$C,0),1), "") = 0, "",  INDEX('CX1'!$L:$L,MATCH(Table2[[#This Row],[Name]],'CX1'!$C:$C,0),1)), "")</f>
        <v>his, point, writable</v>
      </c>
      <c r="M241" s="13" t="s">
        <v>298</v>
      </c>
      <c r="N241" s="13" t="s">
        <v>767</v>
      </c>
      <c r="O241" s="13"/>
      <c r="P241" s="13"/>
      <c r="Q241" s="13"/>
      <c r="R241" s="13" t="s">
        <v>8</v>
      </c>
      <c r="S241" s="13" t="b">
        <v>0</v>
      </c>
    </row>
    <row r="242" spans="1:19" hidden="1">
      <c r="A242" s="1">
        <v>240</v>
      </c>
      <c r="B242" t="s">
        <v>21</v>
      </c>
      <c r="C242" t="s">
        <v>134</v>
      </c>
      <c r="D242" t="s">
        <v>166</v>
      </c>
      <c r="E242" t="str">
        <f>MID(Table2[[#This Row],[DeviceId2]], 12, LEN(Table2[[#This Row],[DeviceId2]]))</f>
        <v>RTU2S</v>
      </c>
      <c r="F242" t="str">
        <f>CONCATENATE("10.3.13.71/pe/", Table2[[#This Row],[Device Tag]], ".xml")</f>
        <v>10.3.13.71/pe/RTU2S.xml</v>
      </c>
      <c r="H242" s="5" t="str">
        <f>_xlfn.IFNA(IF(_xlfn.IFNA(INDEX('CX1'!$H:$H,MATCH(Table2[[#This Row],[Name]],'CX1'!$C:$C,0),1), "") = 0, "",  INDEX('CX1'!$H:$H,MATCH(Table2[[#This Row],[Name]],'CX1'!$C:$C,0),1)), "")</f>
        <v/>
      </c>
      <c r="I242" s="5" t="str">
        <f>_xlfn.IFNA(IF(_xlfn.IFNA(INDEX('CX1'!$I:$I,MATCH(Table2[[#This Row],[DeviceId2]],'CX1'!$C:$C,0),1), "") = 0, "",  INDEX('CX1'!$I:$I,MATCH(Table2[[#This Row],[Name]],'CX1'!$C:$C,0),1)), "")</f>
        <v/>
      </c>
      <c r="J242" s="5" t="str">
        <f>_xlfn.IFNA(IF(_xlfn.IFNA(INDEX('CX1'!$J:$J,MATCH(Table2[[#This Row],[Name]],'CX1'!$C:$C,0),1), "") = 0, "",  INDEX('CX1'!$J:$J,MATCH(Table2[[#This Row],[Name]],'CX1'!$C:$C,0),1)), "")</f>
        <v/>
      </c>
      <c r="K242" t="str">
        <f>IFERROR(_xlfn.IFNA(IF(_xlfn.IFNA(INDEX('CX1'!$K:$K,MATCH(Table2[[#This Row],[Name]],'CX1'!$C:$C,0),1), "") = 0, "",  INDEX('CX1'!$K:$K,MATCH(Table2[[#This Row],[Name]],'CX1'!$C:$C,0),1)), ""), "")</f>
        <v/>
      </c>
      <c r="M242" t="str">
        <f>_xlfn.IFNA(IF(_xlfn.IFNA(INDEX('CX1'!$M:$M,MATCH(Table2[[#This Row],[Name]],'CX1'!$C:$C,0),1), "") = 0, "",  INDEX('CX1'!$M:$M,MATCH(Table2[[#This Row],[Name]],'CX1'!$C:$C,0),1)), "")</f>
        <v/>
      </c>
      <c r="N242" t="s">
        <v>767</v>
      </c>
      <c r="R242" t="s">
        <v>8</v>
      </c>
    </row>
    <row r="243" spans="1:19" hidden="1">
      <c r="A243" s="1">
        <v>241</v>
      </c>
      <c r="B243" t="s">
        <v>21</v>
      </c>
      <c r="C243" t="s">
        <v>135</v>
      </c>
      <c r="D243" t="s">
        <v>166</v>
      </c>
      <c r="E243" t="str">
        <f>MID(Table2[[#This Row],[DeviceId2]], 12, LEN(Table2[[#This Row],[DeviceId2]]))</f>
        <v>RTU2S</v>
      </c>
      <c r="F243" t="str">
        <f>CONCATENATE("10.3.13.71/pe/", Table2[[#This Row],[Device Tag]], ".xml")</f>
        <v>10.3.13.71/pe/RTU2S.xml</v>
      </c>
      <c r="H243" s="5" t="str">
        <f>_xlfn.IFNA(IF(_xlfn.IFNA(INDEX('CX1'!$H:$H,MATCH(Table2[[#This Row],[Name]],'CX1'!$C:$C,0),1), "") = 0, "",  INDEX('CX1'!$H:$H,MATCH(Table2[[#This Row],[Name]],'CX1'!$C:$C,0),1)), "")</f>
        <v/>
      </c>
      <c r="I243" s="5" t="e">
        <f>_xlfn.IFNA(IF(_xlfn.IFNA(INDEX('CX1'!$I:$I,MATCH(Table2[[#This Row],[DeviceId2]],'CX1'!$C:$C,0),1), "") = 0, "",  INDEX('CX1'!$I:$I,MATCH(Table2[[#This Row],[Name]],'CX1'!$C:$C,0),1)), "")</f>
        <v>#VALUE!</v>
      </c>
      <c r="J243" s="5" t="str">
        <f>_xlfn.IFNA(IF(_xlfn.IFNA(INDEX('CX1'!$J:$J,MATCH(Table2[[#This Row],[Name]],'CX1'!$C:$C,0),1), "") = 0, "",  INDEX('CX1'!$J:$J,MATCH(Table2[[#This Row],[Name]],'CX1'!$C:$C,0),1)), "")</f>
        <v/>
      </c>
      <c r="K243" t="str">
        <f>IFERROR(_xlfn.IFNA(IF(_xlfn.IFNA(INDEX('CX1'!$K:$K,MATCH(Table2[[#This Row],[Name]],'CX1'!$C:$C,0),1), "") = 0, "",  INDEX('CX1'!$K:$K,MATCH(Table2[[#This Row],[Name]],'CX1'!$C:$C,0),1)), ""), "")</f>
        <v/>
      </c>
      <c r="M243" t="str">
        <f>_xlfn.IFNA(IF(_xlfn.IFNA(INDEX('CX1'!$M:$M,MATCH(Table2[[#This Row],[Name]],'CX1'!$C:$C,0),1), "") = 0, "",  INDEX('CX1'!$M:$M,MATCH(Table2[[#This Row],[Name]],'CX1'!$C:$C,0),1)), "")</f>
        <v/>
      </c>
      <c r="N243" t="s">
        <v>767</v>
      </c>
      <c r="R243" t="s">
        <v>8</v>
      </c>
    </row>
    <row r="244" spans="1:19" hidden="1">
      <c r="A244" s="1">
        <v>242</v>
      </c>
      <c r="B244" t="s">
        <v>21</v>
      </c>
      <c r="C244" t="s">
        <v>136</v>
      </c>
      <c r="D244" t="s">
        <v>166</v>
      </c>
      <c r="E244" t="str">
        <f>MID(Table2[[#This Row],[DeviceId2]], 12, LEN(Table2[[#This Row],[DeviceId2]]))</f>
        <v>RTU2S</v>
      </c>
      <c r="F244" t="str">
        <f>CONCATENATE("10.3.13.71/pe/", Table2[[#This Row],[Device Tag]], ".xml")</f>
        <v>10.3.13.71/pe/RTU2S.xml</v>
      </c>
      <c r="H244" s="5" t="str">
        <f>_xlfn.IFNA(IF(_xlfn.IFNA(INDEX('CX1'!$H:$H,MATCH(Table2[[#This Row],[Name]],'CX1'!$C:$C,0),1), "") = 0, "",  INDEX('CX1'!$H:$H,MATCH(Table2[[#This Row],[Name]],'CX1'!$C:$C,0),1)), "")</f>
        <v/>
      </c>
      <c r="I244" s="5" t="e">
        <f>_xlfn.IFNA(IF(_xlfn.IFNA(INDEX('CX1'!$I:$I,MATCH(Table2[[#This Row],[DeviceId2]],'CX1'!$C:$C,0),1), "") = 0, "",  INDEX('CX1'!$I:$I,MATCH(Table2[[#This Row],[Name]],'CX1'!$C:$C,0),1)), "")</f>
        <v>#VALUE!</v>
      </c>
      <c r="J244" s="5" t="str">
        <f>_xlfn.IFNA(IF(_xlfn.IFNA(INDEX('CX1'!$J:$J,MATCH(Table2[[#This Row],[Name]],'CX1'!$C:$C,0),1), "") = 0, "",  INDEX('CX1'!$J:$J,MATCH(Table2[[#This Row],[Name]],'CX1'!$C:$C,0),1)), "")</f>
        <v/>
      </c>
      <c r="K244" t="str">
        <f>IFERROR(_xlfn.IFNA(IF(_xlfn.IFNA(INDEX('CX1'!$K:$K,MATCH(Table2[[#This Row],[Name]],'CX1'!$C:$C,0),1), "") = 0, "",  INDEX('CX1'!$K:$K,MATCH(Table2[[#This Row],[Name]],'CX1'!$C:$C,0),1)), ""), "")</f>
        <v/>
      </c>
      <c r="M244" t="str">
        <f>_xlfn.IFNA(IF(_xlfn.IFNA(INDEX('CX1'!$M:$M,MATCH(Table2[[#This Row],[Name]],'CX1'!$C:$C,0),1), "") = 0, "",  INDEX('CX1'!$M:$M,MATCH(Table2[[#This Row],[Name]],'CX1'!$C:$C,0),1)), "")</f>
        <v/>
      </c>
      <c r="N244" t="s">
        <v>767</v>
      </c>
      <c r="R244" t="s">
        <v>8</v>
      </c>
    </row>
    <row r="245" spans="1:19" hidden="1">
      <c r="A245" s="1">
        <v>243</v>
      </c>
      <c r="B245" t="s">
        <v>21</v>
      </c>
      <c r="C245" t="s">
        <v>137</v>
      </c>
      <c r="D245" t="s">
        <v>166</v>
      </c>
      <c r="E245" t="str">
        <f>MID(Table2[[#This Row],[DeviceId2]], 12, LEN(Table2[[#This Row],[DeviceId2]]))</f>
        <v>RTU2S</v>
      </c>
      <c r="F245" t="str">
        <f>CONCATENATE("10.3.13.71/pe/", Table2[[#This Row],[Device Tag]], ".xml")</f>
        <v>10.3.13.71/pe/RTU2S.xml</v>
      </c>
      <c r="H245" s="5" t="str">
        <f>_xlfn.IFNA(IF(_xlfn.IFNA(INDEX('CX1'!$H:$H,MATCH(Table2[[#This Row],[Name]],'CX1'!$C:$C,0),1), "") = 0, "",  INDEX('CX1'!$H:$H,MATCH(Table2[[#This Row],[Name]],'CX1'!$C:$C,0),1)), "")</f>
        <v/>
      </c>
      <c r="I245" s="5" t="str">
        <f>_xlfn.IFNA(IF(_xlfn.IFNA(INDEX('CX1'!$I:$I,MATCH(Table2[[#This Row],[DeviceId2]],'CX1'!$C:$C,0),1), "") = 0, "",  INDEX('CX1'!$I:$I,MATCH(Table2[[#This Row],[Name]],'CX1'!$C:$C,0),1)), "")</f>
        <v/>
      </c>
      <c r="J245" s="5" t="str">
        <f>_xlfn.IFNA(IF(_xlfn.IFNA(INDEX('CX1'!$J:$J,MATCH(Table2[[#This Row],[Name]],'CX1'!$C:$C,0),1), "") = 0, "",  INDEX('CX1'!$J:$J,MATCH(Table2[[#This Row],[Name]],'CX1'!$C:$C,0),1)), "")</f>
        <v/>
      </c>
      <c r="K245" t="str">
        <f>IFERROR(_xlfn.IFNA(IF(_xlfn.IFNA(INDEX('CX1'!$K:$K,MATCH(Table2[[#This Row],[Name]],'CX1'!$C:$C,0),1), "") = 0, "",  INDEX('CX1'!$K:$K,MATCH(Table2[[#This Row],[Name]],'CX1'!$C:$C,0),1)), ""), "")</f>
        <v/>
      </c>
      <c r="M245" t="str">
        <f>_xlfn.IFNA(IF(_xlfn.IFNA(INDEX('CX1'!$M:$M,MATCH(Table2[[#This Row],[Name]],'CX1'!$C:$C,0),1), "") = 0, "",  INDEX('CX1'!$M:$M,MATCH(Table2[[#This Row],[Name]],'CX1'!$C:$C,0),1)), "")</f>
        <v/>
      </c>
      <c r="N245" t="s">
        <v>767</v>
      </c>
      <c r="R245" t="s">
        <v>8</v>
      </c>
    </row>
    <row r="246" spans="1:19" hidden="1">
      <c r="A246" s="1">
        <v>244</v>
      </c>
      <c r="B246" t="s">
        <v>21</v>
      </c>
      <c r="C246" t="s">
        <v>138</v>
      </c>
      <c r="D246" t="s">
        <v>166</v>
      </c>
      <c r="E246" t="str">
        <f>MID(Table2[[#This Row],[DeviceId2]], 12, LEN(Table2[[#This Row],[DeviceId2]]))</f>
        <v>RTU2S</v>
      </c>
      <c r="F246" t="str">
        <f>CONCATENATE("10.3.13.71/pe/", Table2[[#This Row],[Device Tag]], ".xml")</f>
        <v>10.3.13.71/pe/RTU2S.xml</v>
      </c>
      <c r="H246" s="5" t="str">
        <f>_xlfn.IFNA(IF(_xlfn.IFNA(INDEX('CX1'!$H:$H,MATCH(Table2[[#This Row],[Name]],'CX1'!$C:$C,0),1), "") = 0, "",  INDEX('CX1'!$H:$H,MATCH(Table2[[#This Row],[Name]],'CX1'!$C:$C,0),1)), "")</f>
        <v/>
      </c>
      <c r="I246" s="5" t="str">
        <f>_xlfn.IFNA(IF(_xlfn.IFNA(INDEX('CX1'!$I:$I,MATCH(Table2[[#This Row],[DeviceId2]],'CX1'!$C:$C,0),1), "") = 0, "",  INDEX('CX1'!$I:$I,MATCH(Table2[[#This Row],[Name]],'CX1'!$C:$C,0),1)), "")</f>
        <v/>
      </c>
      <c r="J246" s="5" t="str">
        <f>_xlfn.IFNA(IF(_xlfn.IFNA(INDEX('CX1'!$J:$J,MATCH(Table2[[#This Row],[Name]],'CX1'!$C:$C,0),1), "") = 0, "",  INDEX('CX1'!$J:$J,MATCH(Table2[[#This Row],[Name]],'CX1'!$C:$C,0),1)), "")</f>
        <v/>
      </c>
      <c r="K246" t="str">
        <f>IFERROR(_xlfn.IFNA(IF(_xlfn.IFNA(INDEX('CX1'!$K:$K,MATCH(Table2[[#This Row],[Name]],'CX1'!$C:$C,0),1), "") = 0, "",  INDEX('CX1'!$K:$K,MATCH(Table2[[#This Row],[Name]],'CX1'!$C:$C,0),1)), ""), "")</f>
        <v/>
      </c>
      <c r="M246" t="str">
        <f>_xlfn.IFNA(IF(_xlfn.IFNA(INDEX('CX1'!$M:$M,MATCH(Table2[[#This Row],[Name]],'CX1'!$C:$C,0),1), "") = 0, "",  INDEX('CX1'!$M:$M,MATCH(Table2[[#This Row],[Name]],'CX1'!$C:$C,0),1)), "")</f>
        <v/>
      </c>
      <c r="N246" t="s">
        <v>767</v>
      </c>
      <c r="R246" t="s">
        <v>8</v>
      </c>
    </row>
    <row r="247" spans="1:19" hidden="1">
      <c r="A247" s="1">
        <v>245</v>
      </c>
      <c r="B247" t="s">
        <v>21</v>
      </c>
      <c r="C247" t="s">
        <v>139</v>
      </c>
      <c r="D247" t="s">
        <v>166</v>
      </c>
      <c r="E247" t="str">
        <f>MID(Table2[[#This Row],[DeviceId2]], 12, LEN(Table2[[#This Row],[DeviceId2]]))</f>
        <v>RTU2S</v>
      </c>
      <c r="F247" t="str">
        <f>CONCATENATE("10.3.13.71/pe/", Table2[[#This Row],[Device Tag]], ".xml")</f>
        <v>10.3.13.71/pe/RTU2S.xml</v>
      </c>
      <c r="H247" s="5" t="str">
        <f>_xlfn.IFNA(IF(_xlfn.IFNA(INDEX('CX1'!$H:$H,MATCH(Table2[[#This Row],[Name]],'CX1'!$C:$C,0),1), "") = 0, "",  INDEX('CX1'!$H:$H,MATCH(Table2[[#This Row],[Name]],'CX1'!$C:$C,0),1)), "")</f>
        <v/>
      </c>
      <c r="I247" s="5">
        <f>_xlfn.IFNA(IF(_xlfn.IFNA(INDEX('CX1'!$I:$I,MATCH(Table2[[#This Row],[DeviceId2]],'CX1'!$C:$C,0),1), "") = 0, "",  INDEX('CX1'!$I:$I,MATCH(Table2[[#This Row],[Name]],'CX1'!$C:$C,0),1)), "")</f>
        <v>1</v>
      </c>
      <c r="J247" s="5" t="str">
        <f>_xlfn.IFNA(IF(_xlfn.IFNA(INDEX('CX1'!$J:$J,MATCH(Table2[[#This Row],[Name]],'CX1'!$C:$C,0),1), "") = 0, "",  INDEX('CX1'!$J:$J,MATCH(Table2[[#This Row],[Name]],'CX1'!$C:$C,0),1)), "")</f>
        <v/>
      </c>
      <c r="K247" t="str">
        <f>IFERROR(_xlfn.IFNA(IF(_xlfn.IFNA(INDEX('CX1'!$K:$K,MATCH(Table2[[#This Row],[Name]],'CX1'!$C:$C,0),1), "") = 0, "",  INDEX('CX1'!$K:$K,MATCH(Table2[[#This Row],[Name]],'CX1'!$C:$C,0),1)), ""), "")</f>
        <v/>
      </c>
      <c r="M247" t="str">
        <f>_xlfn.IFNA(IF(_xlfn.IFNA(INDEX('CX1'!$M:$M,MATCH(Table2[[#This Row],[Name]],'CX1'!$C:$C,0),1), "") = 0, "",  INDEX('CX1'!$M:$M,MATCH(Table2[[#This Row],[Name]],'CX1'!$C:$C,0),1)), "")</f>
        <v/>
      </c>
      <c r="N247" t="s">
        <v>767</v>
      </c>
      <c r="R247" t="s">
        <v>8</v>
      </c>
    </row>
    <row r="248" spans="1:19" hidden="1">
      <c r="A248" s="1">
        <v>246</v>
      </c>
      <c r="B248" t="s">
        <v>21</v>
      </c>
      <c r="C248" t="s">
        <v>140</v>
      </c>
      <c r="D248" t="s">
        <v>166</v>
      </c>
      <c r="E248" t="str">
        <f>MID(Table2[[#This Row],[DeviceId2]], 12, LEN(Table2[[#This Row],[DeviceId2]]))</f>
        <v>RTU2S</v>
      </c>
      <c r="F248" t="str">
        <f>CONCATENATE("10.3.13.71/pe/", Table2[[#This Row],[Device Tag]], ".xml")</f>
        <v>10.3.13.71/pe/RTU2S.xml</v>
      </c>
      <c r="H248" s="5" t="str">
        <f>_xlfn.IFNA(IF(_xlfn.IFNA(INDEX('CX1'!$H:$H,MATCH(Table2[[#This Row],[Name]],'CX1'!$C:$C,0),1), "") = 0, "",  INDEX('CX1'!$H:$H,MATCH(Table2[[#This Row],[Name]],'CX1'!$C:$C,0),1)), "")</f>
        <v/>
      </c>
      <c r="I248" s="5" t="str">
        <f>_xlfn.IFNA(IF(_xlfn.IFNA(INDEX('CX1'!$I:$I,MATCH(Table2[[#This Row],[DeviceId2]],'CX1'!$C:$C,0),1), "") = 0, "",  INDEX('CX1'!$I:$I,MATCH(Table2[[#This Row],[Name]],'CX1'!$C:$C,0),1)), "")</f>
        <v/>
      </c>
      <c r="J248" s="5" t="str">
        <f>_xlfn.IFNA(IF(_xlfn.IFNA(INDEX('CX1'!$J:$J,MATCH(Table2[[#This Row],[Name]],'CX1'!$C:$C,0),1), "") = 0, "",  INDEX('CX1'!$J:$J,MATCH(Table2[[#This Row],[Name]],'CX1'!$C:$C,0),1)), "")</f>
        <v/>
      </c>
      <c r="K248" t="str">
        <f>IFERROR(_xlfn.IFNA(IF(_xlfn.IFNA(INDEX('CX1'!$K:$K,MATCH(Table2[[#This Row],[Name]],'CX1'!$C:$C,0),1), "") = 0, "",  INDEX('CX1'!$K:$K,MATCH(Table2[[#This Row],[Name]],'CX1'!$C:$C,0),1)), ""), "")</f>
        <v/>
      </c>
      <c r="M248" t="str">
        <f>_xlfn.IFNA(IF(_xlfn.IFNA(INDEX('CX1'!$M:$M,MATCH(Table2[[#This Row],[Name]],'CX1'!$C:$C,0),1), "") = 0, "",  INDEX('CX1'!$M:$M,MATCH(Table2[[#This Row],[Name]],'CX1'!$C:$C,0),1)), "")</f>
        <v/>
      </c>
      <c r="N248" t="s">
        <v>767</v>
      </c>
      <c r="R248" t="s">
        <v>8</v>
      </c>
    </row>
    <row r="249" spans="1:19" hidden="1">
      <c r="A249" s="1">
        <v>247</v>
      </c>
      <c r="B249" t="s">
        <v>21</v>
      </c>
      <c r="C249" t="s">
        <v>141</v>
      </c>
      <c r="D249" t="s">
        <v>166</v>
      </c>
      <c r="E249" t="str">
        <f>MID(Table2[[#This Row],[DeviceId2]], 12, LEN(Table2[[#This Row],[DeviceId2]]))</f>
        <v>RTU2S</v>
      </c>
      <c r="F249" t="str">
        <f>CONCATENATE("10.3.13.71/pe/", Table2[[#This Row],[Device Tag]], ".xml")</f>
        <v>10.3.13.71/pe/RTU2S.xml</v>
      </c>
      <c r="H249" s="5" t="str">
        <f>_xlfn.IFNA(IF(_xlfn.IFNA(INDEX('CX1'!$H:$H,MATCH(Table2[[#This Row],[Name]],'CX1'!$C:$C,0),1), "") = 0, "",  INDEX('CX1'!$H:$H,MATCH(Table2[[#This Row],[Name]],'CX1'!$C:$C,0),1)), "")</f>
        <v/>
      </c>
      <c r="I249" s="5" t="str">
        <f>_xlfn.IFNA(IF(_xlfn.IFNA(INDEX('CX1'!$I:$I,MATCH(Table2[[#This Row],[DeviceId2]],'CX1'!$C:$C,0),1), "") = 0, "",  INDEX('CX1'!$I:$I,MATCH(Table2[[#This Row],[Name]],'CX1'!$C:$C,0),1)), "")</f>
        <v/>
      </c>
      <c r="J249" s="5" t="str">
        <f>_xlfn.IFNA(IF(_xlfn.IFNA(INDEX('CX1'!$J:$J,MATCH(Table2[[#This Row],[Name]],'CX1'!$C:$C,0),1), "") = 0, "",  INDEX('CX1'!$J:$J,MATCH(Table2[[#This Row],[Name]],'CX1'!$C:$C,0),1)), "")</f>
        <v/>
      </c>
      <c r="K249" t="str">
        <f>IFERROR(_xlfn.IFNA(IF(_xlfn.IFNA(INDEX('CX1'!$K:$K,MATCH(Table2[[#This Row],[Name]],'CX1'!$C:$C,0),1), "") = 0, "",  INDEX('CX1'!$K:$K,MATCH(Table2[[#This Row],[Name]],'CX1'!$C:$C,0),1)), ""), "")</f>
        <v/>
      </c>
      <c r="M249" t="str">
        <f>_xlfn.IFNA(IF(_xlfn.IFNA(INDEX('CX1'!$M:$M,MATCH(Table2[[#This Row],[Name]],'CX1'!$C:$C,0),1), "") = 0, "",  INDEX('CX1'!$M:$M,MATCH(Table2[[#This Row],[Name]],'CX1'!$C:$C,0),1)), "")</f>
        <v/>
      </c>
      <c r="N249" t="s">
        <v>767</v>
      </c>
      <c r="R249" t="s">
        <v>8</v>
      </c>
    </row>
    <row r="250" spans="1:19">
      <c r="A250" s="1">
        <v>248</v>
      </c>
      <c r="B250" t="s">
        <v>21</v>
      </c>
      <c r="C250" t="s">
        <v>142</v>
      </c>
      <c r="D250" t="s">
        <v>166</v>
      </c>
      <c r="E250" t="str">
        <f>MID(Table2[[#This Row],[DeviceId2]], 12, LEN(Table2[[#This Row],[DeviceId2]]))</f>
        <v>RTU2S</v>
      </c>
      <c r="F250" t="str">
        <f>CONCATENATE("10.3.13.71/pe/", Table2[[#This Row],[Device Tag]], ".xml")</f>
        <v>10.3.13.71/pe/RTU2S.xml</v>
      </c>
      <c r="H250" s="5" t="str">
        <f>_xlfn.IFNA(IF(_xlfn.IFNA(INDEX('CX1'!$H:$H,MATCH(Table2[[#This Row],[Name]],'CX1'!$C:$C,0),1), "") = 0, "",  INDEX('CX1'!$H:$H,MATCH(Table2[[#This Row],[Name]],'CX1'!$C:$C,0),1)), "")</f>
        <v/>
      </c>
      <c r="I250" s="5">
        <f>_xlfn.IFNA(IF(_xlfn.IFNA(INDEX('CX1'!$I:$I,MATCH(Table2[[#This Row],[DeviceId2]],'CX1'!$C:$C,0),1), "") = 0, "",  INDEX('CX1'!$I:$I,MATCH(Table2[[#This Row],[Name]],'CX1'!$C:$C,0),1)), "")</f>
        <v>1000</v>
      </c>
      <c r="J250" s="5" t="str">
        <f>_xlfn.IFNA(IF(_xlfn.IFNA(INDEX('CX1'!$J:$J,MATCH(Table2[[#This Row],[Name]],'CX1'!$C:$C,0),1), "") = 0, "",  INDEX('CX1'!$J:$J,MATCH(Table2[[#This Row],[Name]],'CX1'!$C:$C,0),1)), "")</f>
        <v/>
      </c>
      <c r="K250" t="str">
        <f>IFERROR(_xlfn.IFNA(IF(_xlfn.IFNA(INDEX('CX1'!$K:$K,MATCH(Table2[[#This Row],[Name]],'CX1'!$C:$C,0),1), "") = 0, "",  INDEX('CX1'!$K:$K,MATCH(Table2[[#This Row],[Name]],'CX1'!$C:$C,0),1)), ""), "")</f>
        <v>ahu, rtu</v>
      </c>
      <c r="L250" t="str">
        <f>_xlfn.IFNA(IF(_xlfn.IFNA(INDEX('CX1'!$L:$L,MATCH(Table2[[#This Row],[Name]],'CX1'!$C:$C,0),1), "") = 0, "",  INDEX('CX1'!$L:$L,MATCH(Table2[[#This Row],[Name]],'CX1'!$C:$C,0),1)), "")</f>
        <v>his, point, writable, schedule</v>
      </c>
      <c r="M250" t="s">
        <v>298</v>
      </c>
      <c r="N250" t="s">
        <v>767</v>
      </c>
      <c r="R250" t="s">
        <v>8</v>
      </c>
      <c r="S250" t="b">
        <v>1</v>
      </c>
    </row>
    <row r="251" spans="1:19" hidden="1">
      <c r="A251" s="1">
        <v>249</v>
      </c>
      <c r="B251" t="s">
        <v>21</v>
      </c>
      <c r="C251" t="s">
        <v>143</v>
      </c>
      <c r="D251" t="s">
        <v>166</v>
      </c>
      <c r="E251" t="str">
        <f>MID(Table2[[#This Row],[DeviceId2]], 12, LEN(Table2[[#This Row],[DeviceId2]]))</f>
        <v>RTU2S</v>
      </c>
      <c r="F251" t="str">
        <f>CONCATENATE("10.3.13.71/pe/", Table2[[#This Row],[Device Tag]], ".xml")</f>
        <v>10.3.13.71/pe/RTU2S.xml</v>
      </c>
      <c r="H251" s="5" t="str">
        <f>_xlfn.IFNA(IF(_xlfn.IFNA(INDEX('CX1'!$H:$H,MATCH(Table2[[#This Row],[Name]],'CX1'!$C:$C,0),1), "") = 0, "",  INDEX('CX1'!$H:$H,MATCH(Table2[[#This Row],[Name]],'CX1'!$C:$C,0),1)), "")</f>
        <v/>
      </c>
      <c r="I251" s="5" t="str">
        <f>_xlfn.IFNA(IF(_xlfn.IFNA(INDEX('CX1'!$I:$I,MATCH(Table2[[#This Row],[DeviceId2]],'CX1'!$C:$C,0),1), "") = 0, "",  INDEX('CX1'!$I:$I,MATCH(Table2[[#This Row],[Name]],'CX1'!$C:$C,0),1)), "")</f>
        <v/>
      </c>
      <c r="J251" s="5" t="str">
        <f>_xlfn.IFNA(IF(_xlfn.IFNA(INDEX('CX1'!$J:$J,MATCH(Table2[[#This Row],[Name]],'CX1'!$C:$C,0),1), "") = 0, "",  INDEX('CX1'!$J:$J,MATCH(Table2[[#This Row],[Name]],'CX1'!$C:$C,0),1)), "")</f>
        <v/>
      </c>
      <c r="K251" t="str">
        <f>IFERROR(_xlfn.IFNA(IF(_xlfn.IFNA(INDEX('CX1'!$K:$K,MATCH(Table2[[#This Row],[Name]],'CX1'!$C:$C,0),1), "") = 0, "",  INDEX('CX1'!$K:$K,MATCH(Table2[[#This Row],[Name]],'CX1'!$C:$C,0),1)), ""), "")</f>
        <v/>
      </c>
      <c r="M251" t="str">
        <f>_xlfn.IFNA(IF(_xlfn.IFNA(INDEX('CX1'!$M:$M,MATCH(Table2[[#This Row],[Name]],'CX1'!$C:$C,0),1), "") = 0, "",  INDEX('CX1'!$M:$M,MATCH(Table2[[#This Row],[Name]],'CX1'!$C:$C,0),1)), "")</f>
        <v/>
      </c>
      <c r="N251" t="s">
        <v>767</v>
      </c>
      <c r="R251" t="s">
        <v>8</v>
      </c>
    </row>
    <row r="252" spans="1:19" hidden="1">
      <c r="A252" s="1">
        <v>250</v>
      </c>
      <c r="B252" t="s">
        <v>21</v>
      </c>
      <c r="C252" t="s">
        <v>144</v>
      </c>
      <c r="D252" t="s">
        <v>166</v>
      </c>
      <c r="E252" t="str">
        <f>MID(Table2[[#This Row],[DeviceId2]], 12, LEN(Table2[[#This Row],[DeviceId2]]))</f>
        <v>RTU2S</v>
      </c>
      <c r="F252" t="str">
        <f>CONCATENATE("10.3.13.71/pe/", Table2[[#This Row],[Device Tag]], ".xml")</f>
        <v>10.3.13.71/pe/RTU2S.xml</v>
      </c>
      <c r="H252" s="5" t="str">
        <f>_xlfn.IFNA(IF(_xlfn.IFNA(INDEX('CX1'!$H:$H,MATCH(Table2[[#This Row],[Name]],'CX1'!$C:$C,0),1), "") = 0, "",  INDEX('CX1'!$H:$H,MATCH(Table2[[#This Row],[Name]],'CX1'!$C:$C,0),1)), "")</f>
        <v/>
      </c>
      <c r="I252" s="5" t="str">
        <f>_xlfn.IFNA(IF(_xlfn.IFNA(INDEX('CX1'!$I:$I,MATCH(Table2[[#This Row],[DeviceId2]],'CX1'!$C:$C,0),1), "") = 0, "",  INDEX('CX1'!$I:$I,MATCH(Table2[[#This Row],[Name]],'CX1'!$C:$C,0),1)), "")</f>
        <v/>
      </c>
      <c r="J252" s="5" t="str">
        <f>_xlfn.IFNA(IF(_xlfn.IFNA(INDEX('CX1'!$J:$J,MATCH(Table2[[#This Row],[Name]],'CX1'!$C:$C,0),1), "") = 0, "",  INDEX('CX1'!$J:$J,MATCH(Table2[[#This Row],[Name]],'CX1'!$C:$C,0),1)), "")</f>
        <v/>
      </c>
      <c r="K252" t="str">
        <f>IFERROR(_xlfn.IFNA(IF(_xlfn.IFNA(INDEX('CX1'!$K:$K,MATCH(Table2[[#This Row],[Name]],'CX1'!$C:$C,0),1), "") = 0, "",  INDEX('CX1'!$K:$K,MATCH(Table2[[#This Row],[Name]],'CX1'!$C:$C,0),1)), ""), "")</f>
        <v/>
      </c>
      <c r="M252" t="str">
        <f>_xlfn.IFNA(IF(_xlfn.IFNA(INDEX('CX1'!$M:$M,MATCH(Table2[[#This Row],[Name]],'CX1'!$C:$C,0),1), "") = 0, "",  INDEX('CX1'!$M:$M,MATCH(Table2[[#This Row],[Name]],'CX1'!$C:$C,0),1)), "")</f>
        <v/>
      </c>
      <c r="N252" t="s">
        <v>767</v>
      </c>
      <c r="R252" t="s">
        <v>8</v>
      </c>
    </row>
    <row r="253" spans="1:19">
      <c r="A253" s="1">
        <v>251</v>
      </c>
      <c r="B253" t="s">
        <v>21</v>
      </c>
      <c r="C253" t="s">
        <v>145</v>
      </c>
      <c r="D253" t="s">
        <v>166</v>
      </c>
      <c r="E253" t="str">
        <f>MID(Table2[[#This Row],[DeviceId2]], 12, LEN(Table2[[#This Row],[DeviceId2]]))</f>
        <v>RTU2S</v>
      </c>
      <c r="F253" t="str">
        <f>CONCATENATE("10.3.13.71/pe/", Table2[[#This Row],[Device Tag]], ".xml")</f>
        <v>10.3.13.71/pe/RTU2S.xml</v>
      </c>
      <c r="H253" s="5" t="str">
        <f>_xlfn.IFNA(IF(_xlfn.IFNA(INDEX('CX1'!$H:$H,MATCH(Table2[[#This Row],[Name]],'CX1'!$C:$C,0),1), "") = 0, "",  INDEX('CX1'!$H:$H,MATCH(Table2[[#This Row],[Name]],'CX1'!$C:$C,0),1)), "")</f>
        <v/>
      </c>
      <c r="I253" s="5">
        <f>_xlfn.IFNA(IF(_xlfn.IFNA(INDEX('CX1'!$I:$I,MATCH(Table2[[#This Row],[DeviceId2]],'CX1'!$C:$C,0),1), "") = 0, "",  INDEX('CX1'!$I:$I,MATCH(Table2[[#This Row],[Name]],'CX1'!$C:$C,0),1)), "")</f>
        <v>1000</v>
      </c>
      <c r="J253" s="5" t="str">
        <f>_xlfn.IFNA(IF(_xlfn.IFNA(INDEX('CX1'!$J:$J,MATCH(Table2[[#This Row],[Name]],'CX1'!$C:$C,0),1), "") = 0, "",  INDEX('CX1'!$J:$J,MATCH(Table2[[#This Row],[Name]],'CX1'!$C:$C,0),1)), "")</f>
        <v/>
      </c>
      <c r="K253" t="str">
        <f>IFERROR(_xlfn.IFNA(IF(_xlfn.IFNA(INDEX('CX1'!$K:$K,MATCH(Table2[[#This Row],[Name]],'CX1'!$C:$C,0),1), "") = 0, "",  INDEX('CX1'!$K:$K,MATCH(Table2[[#This Row],[Name]],'CX1'!$C:$C,0),1)), ""), "")</f>
        <v>airTerminalUnit, vav, outdoorAirSP</v>
      </c>
      <c r="L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" t="str">
        <f>_xlfn.IFNA(IF(_xlfn.IFNA(INDEX('CX1'!$M:$M,MATCH(Table2[[#This Row],[Name]],'CX1'!$C:$C,0),1), "") = 0, "",  INDEX('CX1'!$M:$M,MATCH(Table2[[#This Row],[Name]],'CX1'!$C:$C,0),1)), "")</f>
        <v>number</v>
      </c>
      <c r="N253" t="s">
        <v>767</v>
      </c>
      <c r="R253" t="s">
        <v>8</v>
      </c>
      <c r="S253" t="b">
        <v>1</v>
      </c>
    </row>
    <row r="254" spans="1:19" hidden="1">
      <c r="A254" s="1">
        <v>252</v>
      </c>
      <c r="B254" t="s">
        <v>21</v>
      </c>
      <c r="C254" t="s">
        <v>146</v>
      </c>
      <c r="D254" t="s">
        <v>166</v>
      </c>
      <c r="E254" t="str">
        <f>MID(Table2[[#This Row],[DeviceId2]], 12, LEN(Table2[[#This Row],[DeviceId2]]))</f>
        <v>RTU2S</v>
      </c>
      <c r="F254" t="str">
        <f>CONCATENATE("10.3.13.71/pe/", Table2[[#This Row],[Device Tag]], ".xml")</f>
        <v>10.3.13.71/pe/RTU2S.xml</v>
      </c>
      <c r="H254" s="5" t="str">
        <f>_xlfn.IFNA(IF(_xlfn.IFNA(INDEX('CX1'!$H:$H,MATCH(Table2[[#This Row],[Name]],'CX1'!$C:$C,0),1), "") = 0, "",  INDEX('CX1'!$H:$H,MATCH(Table2[[#This Row],[Name]],'CX1'!$C:$C,0),1)), "")</f>
        <v/>
      </c>
      <c r="I254" s="5" t="str">
        <f>_xlfn.IFNA(IF(_xlfn.IFNA(INDEX('CX1'!$I:$I,MATCH(Table2[[#This Row],[DeviceId2]],'CX1'!$C:$C,0),1), "") = 0, "",  INDEX('CX1'!$I:$I,MATCH(Table2[[#This Row],[Name]],'CX1'!$C:$C,0),1)), "")</f>
        <v/>
      </c>
      <c r="J254" s="5" t="str">
        <f>_xlfn.IFNA(IF(_xlfn.IFNA(INDEX('CX1'!$J:$J,MATCH(Table2[[#This Row],[Name]],'CX1'!$C:$C,0),1), "") = 0, "",  INDEX('CX1'!$J:$J,MATCH(Table2[[#This Row],[Name]],'CX1'!$C:$C,0),1)), "")</f>
        <v/>
      </c>
      <c r="K254" t="str">
        <f>IFERROR(_xlfn.IFNA(IF(_xlfn.IFNA(INDEX('CX1'!$K:$K,MATCH(Table2[[#This Row],[Name]],'CX1'!$C:$C,0),1), "") = 0, "",  INDEX('CX1'!$K:$K,MATCH(Table2[[#This Row],[Name]],'CX1'!$C:$C,0),1)), ""), "")</f>
        <v/>
      </c>
      <c r="M254" t="str">
        <f>_xlfn.IFNA(IF(_xlfn.IFNA(INDEX('CX1'!$M:$M,MATCH(Table2[[#This Row],[Name]],'CX1'!$C:$C,0),1), "") = 0, "",  INDEX('CX1'!$M:$M,MATCH(Table2[[#This Row],[Name]],'CX1'!$C:$C,0),1)), "")</f>
        <v/>
      </c>
      <c r="N254" t="s">
        <v>767</v>
      </c>
      <c r="R254" t="s">
        <v>8</v>
      </c>
    </row>
    <row r="255" spans="1:19" hidden="1">
      <c r="A255" s="1">
        <v>253</v>
      </c>
      <c r="B255" t="s">
        <v>21</v>
      </c>
      <c r="C255" t="s">
        <v>147</v>
      </c>
      <c r="D255" t="s">
        <v>166</v>
      </c>
      <c r="E255" t="str">
        <f>MID(Table2[[#This Row],[DeviceId2]], 12, LEN(Table2[[#This Row],[DeviceId2]]))</f>
        <v>RTU2S</v>
      </c>
      <c r="F255" t="str">
        <f>CONCATENATE("10.3.13.71/pe/", Table2[[#This Row],[Device Tag]], ".xml")</f>
        <v>10.3.13.71/pe/RTU2S.xml</v>
      </c>
      <c r="H255" s="5" t="str">
        <f>_xlfn.IFNA(IF(_xlfn.IFNA(INDEX('CX1'!$H:$H,MATCH(Table2[[#This Row],[Name]],'CX1'!$C:$C,0),1), "") = 0, "",  INDEX('CX1'!$H:$H,MATCH(Table2[[#This Row],[Name]],'CX1'!$C:$C,0),1)), "")</f>
        <v/>
      </c>
      <c r="I255" s="5" t="e">
        <f>_xlfn.IFNA(IF(_xlfn.IFNA(INDEX('CX1'!$I:$I,MATCH(Table2[[#This Row],[DeviceId2]],'CX1'!$C:$C,0),1), "") = 0, "",  INDEX('CX1'!$I:$I,MATCH(Table2[[#This Row],[Name]],'CX1'!$C:$C,0),1)), "")</f>
        <v>#VALUE!</v>
      </c>
      <c r="J255" s="5" t="str">
        <f>_xlfn.IFNA(IF(_xlfn.IFNA(INDEX('CX1'!$J:$J,MATCH(Table2[[#This Row],[Name]],'CX1'!$C:$C,0),1), "") = 0, "",  INDEX('CX1'!$J:$J,MATCH(Table2[[#This Row],[Name]],'CX1'!$C:$C,0),1)), "")</f>
        <v/>
      </c>
      <c r="K255" t="str">
        <f>IFERROR(_xlfn.IFNA(IF(_xlfn.IFNA(INDEX('CX1'!$K:$K,MATCH(Table2[[#This Row],[Name]],'CX1'!$C:$C,0),1), "") = 0, "",  INDEX('CX1'!$K:$K,MATCH(Table2[[#This Row],[Name]],'CX1'!$C:$C,0),1)), ""), "")</f>
        <v/>
      </c>
      <c r="M255" t="str">
        <f>_xlfn.IFNA(IF(_xlfn.IFNA(INDEX('CX1'!$M:$M,MATCH(Table2[[#This Row],[Name]],'CX1'!$C:$C,0),1), "") = 0, "",  INDEX('CX1'!$M:$M,MATCH(Table2[[#This Row],[Name]],'CX1'!$C:$C,0),1)), "")</f>
        <v/>
      </c>
      <c r="N255" t="s">
        <v>767</v>
      </c>
      <c r="R255" t="s">
        <v>8</v>
      </c>
    </row>
    <row r="256" spans="1:19" hidden="1">
      <c r="A256" s="1">
        <v>254</v>
      </c>
      <c r="B256" t="s">
        <v>21</v>
      </c>
      <c r="C256" t="s">
        <v>148</v>
      </c>
      <c r="D256" t="s">
        <v>166</v>
      </c>
      <c r="E256" t="str">
        <f>MID(Table2[[#This Row],[DeviceId2]], 12, LEN(Table2[[#This Row],[DeviceId2]]))</f>
        <v>RTU2S</v>
      </c>
      <c r="F256" t="str">
        <f>CONCATENATE("10.3.13.71/pe/", Table2[[#This Row],[Device Tag]], ".xml")</f>
        <v>10.3.13.71/pe/RTU2S.xml</v>
      </c>
      <c r="H256" s="5" t="str">
        <f>_xlfn.IFNA(IF(_xlfn.IFNA(INDEX('CX1'!$H:$H,MATCH(Table2[[#This Row],[Name]],'CX1'!$C:$C,0),1), "") = 0, "",  INDEX('CX1'!$H:$H,MATCH(Table2[[#This Row],[Name]],'CX1'!$C:$C,0),1)), "")</f>
        <v/>
      </c>
      <c r="I256" s="5" t="str">
        <f>_xlfn.IFNA(IF(_xlfn.IFNA(INDEX('CX1'!$I:$I,MATCH(Table2[[#This Row],[DeviceId2]],'CX1'!$C:$C,0),1), "") = 0, "",  INDEX('CX1'!$I:$I,MATCH(Table2[[#This Row],[Name]],'CX1'!$C:$C,0),1)), "")</f>
        <v/>
      </c>
      <c r="J256" s="5" t="str">
        <f>_xlfn.IFNA(IF(_xlfn.IFNA(INDEX('CX1'!$J:$J,MATCH(Table2[[#This Row],[Name]],'CX1'!$C:$C,0),1), "") = 0, "",  INDEX('CX1'!$J:$J,MATCH(Table2[[#This Row],[Name]],'CX1'!$C:$C,0),1)), "")</f>
        <v/>
      </c>
      <c r="K256" t="str">
        <f>IFERROR(_xlfn.IFNA(IF(_xlfn.IFNA(INDEX('CX1'!$K:$K,MATCH(Table2[[#This Row],[Name]],'CX1'!$C:$C,0),1), "") = 0, "",  INDEX('CX1'!$K:$K,MATCH(Table2[[#This Row],[Name]],'CX1'!$C:$C,0),1)), ""), "")</f>
        <v/>
      </c>
      <c r="M256" t="str">
        <f>_xlfn.IFNA(IF(_xlfn.IFNA(INDEX('CX1'!$M:$M,MATCH(Table2[[#This Row],[Name]],'CX1'!$C:$C,0),1), "") = 0, "",  INDEX('CX1'!$M:$M,MATCH(Table2[[#This Row],[Name]],'CX1'!$C:$C,0),1)), "")</f>
        <v/>
      </c>
      <c r="N256" t="s">
        <v>767</v>
      </c>
      <c r="R256" t="s">
        <v>8</v>
      </c>
    </row>
    <row r="257" spans="1:19" hidden="1">
      <c r="A257" s="1">
        <v>255</v>
      </c>
      <c r="B257" t="s">
        <v>21</v>
      </c>
      <c r="C257" t="s">
        <v>149</v>
      </c>
      <c r="D257" t="s">
        <v>166</v>
      </c>
      <c r="E257" t="str">
        <f>MID(Table2[[#This Row],[DeviceId2]], 12, LEN(Table2[[#This Row],[DeviceId2]]))</f>
        <v>RTU2S</v>
      </c>
      <c r="F257" t="str">
        <f>CONCATENATE("10.3.13.71/pe/", Table2[[#This Row],[Device Tag]], ".xml")</f>
        <v>10.3.13.71/pe/RTU2S.xml</v>
      </c>
      <c r="H257" s="5" t="str">
        <f>_xlfn.IFNA(IF(_xlfn.IFNA(INDEX('CX1'!$H:$H,MATCH(Table2[[#This Row],[Name]],'CX1'!$C:$C,0),1), "") = 0, "",  INDEX('CX1'!$H:$H,MATCH(Table2[[#This Row],[Name]],'CX1'!$C:$C,0),1)), "")</f>
        <v/>
      </c>
      <c r="I257" s="5" t="str">
        <f>_xlfn.IFNA(IF(_xlfn.IFNA(INDEX('CX1'!$I:$I,MATCH(Table2[[#This Row],[DeviceId2]],'CX1'!$C:$C,0),1), "") = 0, "",  INDEX('CX1'!$I:$I,MATCH(Table2[[#This Row],[Name]],'CX1'!$C:$C,0),1)), "")</f>
        <v/>
      </c>
      <c r="J257" s="5" t="str">
        <f>_xlfn.IFNA(IF(_xlfn.IFNA(INDEX('CX1'!$J:$J,MATCH(Table2[[#This Row],[Name]],'CX1'!$C:$C,0),1), "") = 0, "",  INDEX('CX1'!$J:$J,MATCH(Table2[[#This Row],[Name]],'CX1'!$C:$C,0),1)), "")</f>
        <v/>
      </c>
      <c r="K257" t="str">
        <f>IFERROR(_xlfn.IFNA(IF(_xlfn.IFNA(INDEX('CX1'!$K:$K,MATCH(Table2[[#This Row],[Name]],'CX1'!$C:$C,0),1), "") = 0, "",  INDEX('CX1'!$K:$K,MATCH(Table2[[#This Row],[Name]],'CX1'!$C:$C,0),1)), ""), "")</f>
        <v/>
      </c>
      <c r="M257" t="str">
        <f>_xlfn.IFNA(IF(_xlfn.IFNA(INDEX('CX1'!$M:$M,MATCH(Table2[[#This Row],[Name]],'CX1'!$C:$C,0),1), "") = 0, "",  INDEX('CX1'!$M:$M,MATCH(Table2[[#This Row],[Name]],'CX1'!$C:$C,0),1)), "")</f>
        <v/>
      </c>
      <c r="N257" t="s">
        <v>767</v>
      </c>
      <c r="R257" t="s">
        <v>8</v>
      </c>
    </row>
    <row r="258" spans="1:19" hidden="1">
      <c r="A258" s="1">
        <v>256</v>
      </c>
      <c r="B258" t="s">
        <v>21</v>
      </c>
      <c r="C258" t="s">
        <v>28</v>
      </c>
      <c r="D258" t="s">
        <v>166</v>
      </c>
      <c r="E258" t="str">
        <f>MID(Table2[[#This Row],[DeviceId2]], 12, LEN(Table2[[#This Row],[DeviceId2]]))</f>
        <v>RTU2S</v>
      </c>
      <c r="F258" t="str">
        <f>CONCATENATE("10.3.13.71/pe/", Table2[[#This Row],[Device Tag]], ".xml")</f>
        <v>10.3.13.71/pe/RTU2S.xml</v>
      </c>
      <c r="H258" s="5" t="str">
        <f>_xlfn.IFNA(IF(_xlfn.IFNA(INDEX('CX1'!$H:$H,MATCH(Table2[[#This Row],[Name]],'CX1'!$C:$C,0),1), "") = 0, "",  INDEX('CX1'!$H:$H,MATCH(Table2[[#This Row],[Name]],'CX1'!$C:$C,0),1)), "")</f>
        <v/>
      </c>
      <c r="I258" s="5" t="str">
        <f>_xlfn.IFNA(IF(_xlfn.IFNA(INDEX('CX1'!$I:$I,MATCH(Table2[[#This Row],[DeviceId2]],'CX1'!$C:$C,0),1), "") = 0, "",  INDEX('CX1'!$I:$I,MATCH(Table2[[#This Row],[Name]],'CX1'!$C:$C,0),1)), "")</f>
        <v/>
      </c>
      <c r="J258" s="5" t="str">
        <f>_xlfn.IFNA(IF(_xlfn.IFNA(INDEX('CX1'!$J:$J,MATCH(Table2[[#This Row],[Name]],'CX1'!$C:$C,0),1), "") = 0, "",  INDEX('CX1'!$J:$J,MATCH(Table2[[#This Row],[Name]],'CX1'!$C:$C,0),1)), "")</f>
        <v/>
      </c>
      <c r="K258" t="str">
        <f>IFERROR(_xlfn.IFNA(IF(_xlfn.IFNA(INDEX('CX1'!$K:$K,MATCH(Table2[[#This Row],[Name]],'CX1'!$C:$C,0),1), "") = 0, "",  INDEX('CX1'!$K:$K,MATCH(Table2[[#This Row],[Name]],'CX1'!$C:$C,0),1)), ""), "")</f>
        <v/>
      </c>
      <c r="M258" t="str">
        <f>_xlfn.IFNA(IF(_xlfn.IFNA(INDEX('CX1'!$M:$M,MATCH(Table2[[#This Row],[Name]],'CX1'!$C:$C,0),1), "") = 0, "",  INDEX('CX1'!$M:$M,MATCH(Table2[[#This Row],[Name]],'CX1'!$C:$C,0),1)), "")</f>
        <v/>
      </c>
      <c r="N258" t="s">
        <v>767</v>
      </c>
      <c r="R258" t="s">
        <v>8</v>
      </c>
    </row>
    <row r="259" spans="1:19" hidden="1">
      <c r="A259" s="1">
        <v>257</v>
      </c>
      <c r="B259" t="s">
        <v>105</v>
      </c>
      <c r="C259" t="s">
        <v>169</v>
      </c>
      <c r="D259" t="s">
        <v>166</v>
      </c>
      <c r="E259" t="str">
        <f>MID(Table2[[#This Row],[DeviceId2]], 12, LEN(Table2[[#This Row],[DeviceId2]]))</f>
        <v>RTU2S</v>
      </c>
      <c r="F259" t="str">
        <f>CONCATENATE("10.3.13.71/pe/", Table2[[#This Row],[Device Tag]], ".xml")</f>
        <v>10.3.13.71/pe/RTU2S.xml</v>
      </c>
      <c r="H259" s="5" t="str">
        <f>_xlfn.IFNA(IF(_xlfn.IFNA(INDEX('CX1'!$H:$H,MATCH(Table2[[#This Row],[Name]],'CX1'!$C:$C,0),1), "") = 0, "",  INDEX('CX1'!$H:$H,MATCH(Table2[[#This Row],[Name]],'CX1'!$C:$C,0),1)), "")</f>
        <v/>
      </c>
      <c r="I259" s="5" t="str">
        <f>_xlfn.IFNA(IF(_xlfn.IFNA(INDEX('CX1'!$I:$I,MATCH(Table2[[#This Row],[DeviceId2]],'CX1'!$C:$C,0),1), "") = 0, "",  INDEX('CX1'!$I:$I,MATCH(Table2[[#This Row],[Name]],'CX1'!$C:$C,0),1)), "")</f>
        <v/>
      </c>
      <c r="J259" s="5" t="str">
        <f>_xlfn.IFNA(IF(_xlfn.IFNA(INDEX('CX1'!$J:$J,MATCH(Table2[[#This Row],[Name]],'CX1'!$C:$C,0),1), "") = 0, "",  INDEX('CX1'!$J:$J,MATCH(Table2[[#This Row],[Name]],'CX1'!$C:$C,0),1)), "")</f>
        <v/>
      </c>
      <c r="K259" t="str">
        <f>IFERROR(_xlfn.IFNA(IF(_xlfn.IFNA(INDEX('CX1'!$K:$K,MATCH(Table2[[#This Row],[Name]],'CX1'!$C:$C,0),1), "") = 0, "",  INDEX('CX1'!$K:$K,MATCH(Table2[[#This Row],[Name]],'CX1'!$C:$C,0),1)), ""), "")</f>
        <v/>
      </c>
      <c r="M259" t="str">
        <f>_xlfn.IFNA(IF(_xlfn.IFNA(INDEX('CX1'!$M:$M,MATCH(Table2[[#This Row],[Name]],'CX1'!$C:$C,0),1), "") = 0, "",  INDEX('CX1'!$M:$M,MATCH(Table2[[#This Row],[Name]],'CX1'!$C:$C,0),1)), "")</f>
        <v/>
      </c>
      <c r="N259" t="s">
        <v>767</v>
      </c>
      <c r="R259" t="s">
        <v>8</v>
      </c>
    </row>
    <row r="260" spans="1:19" hidden="1">
      <c r="A260" s="1">
        <v>258</v>
      </c>
      <c r="B260" t="s">
        <v>105</v>
      </c>
      <c r="C260" t="s">
        <v>150</v>
      </c>
      <c r="D260" t="s">
        <v>166</v>
      </c>
      <c r="E260" t="str">
        <f>MID(Table2[[#This Row],[DeviceId2]], 12, LEN(Table2[[#This Row],[DeviceId2]]))</f>
        <v>RTU2S</v>
      </c>
      <c r="F260" t="str">
        <f>CONCATENATE("10.3.13.71/pe/", Table2[[#This Row],[Device Tag]], ".xml")</f>
        <v>10.3.13.71/pe/RTU2S.xml</v>
      </c>
      <c r="H260" s="5" t="str">
        <f>_xlfn.IFNA(IF(_xlfn.IFNA(INDEX('CX1'!$H:$H,MATCH(Table2[[#This Row],[Name]],'CX1'!$C:$C,0),1), "") = 0, "",  INDEX('CX1'!$H:$H,MATCH(Table2[[#This Row],[Name]],'CX1'!$C:$C,0),1)), "")</f>
        <v/>
      </c>
      <c r="I260" s="5" t="str">
        <f>_xlfn.IFNA(IF(_xlfn.IFNA(INDEX('CX1'!$I:$I,MATCH(Table2[[#This Row],[DeviceId2]],'CX1'!$C:$C,0),1), "") = 0, "",  INDEX('CX1'!$I:$I,MATCH(Table2[[#This Row],[Name]],'CX1'!$C:$C,0),1)), "")</f>
        <v/>
      </c>
      <c r="J260" s="5" t="str">
        <f>_xlfn.IFNA(IF(_xlfn.IFNA(INDEX('CX1'!$J:$J,MATCH(Table2[[#This Row],[Name]],'CX1'!$C:$C,0),1), "") = 0, "",  INDEX('CX1'!$J:$J,MATCH(Table2[[#This Row],[Name]],'CX1'!$C:$C,0),1)), "")</f>
        <v/>
      </c>
      <c r="K260" t="str">
        <f>IFERROR(_xlfn.IFNA(IF(_xlfn.IFNA(INDEX('CX1'!$K:$K,MATCH(Table2[[#This Row],[Name]],'CX1'!$C:$C,0),1), "") = 0, "",  INDEX('CX1'!$K:$K,MATCH(Table2[[#This Row],[Name]],'CX1'!$C:$C,0),1)), ""), "")</f>
        <v/>
      </c>
      <c r="M260" t="str">
        <f>_xlfn.IFNA(IF(_xlfn.IFNA(INDEX('CX1'!$M:$M,MATCH(Table2[[#This Row],[Name]],'CX1'!$C:$C,0),1), "") = 0, "",  INDEX('CX1'!$M:$M,MATCH(Table2[[#This Row],[Name]],'CX1'!$C:$C,0),1)), "")</f>
        <v/>
      </c>
      <c r="N260" t="s">
        <v>767</v>
      </c>
      <c r="R260" t="s">
        <v>8</v>
      </c>
    </row>
    <row r="261" spans="1:19" hidden="1">
      <c r="A261" s="1">
        <v>259</v>
      </c>
      <c r="B261" t="s">
        <v>105</v>
      </c>
      <c r="C261" t="s">
        <v>151</v>
      </c>
      <c r="D261" t="s">
        <v>166</v>
      </c>
      <c r="E261" t="str">
        <f>MID(Table2[[#This Row],[DeviceId2]], 12, LEN(Table2[[#This Row],[DeviceId2]]))</f>
        <v>RTU2S</v>
      </c>
      <c r="F261" t="str">
        <f>CONCATENATE("10.3.13.71/pe/", Table2[[#This Row],[Device Tag]], ".xml")</f>
        <v>10.3.13.71/pe/RTU2S.xml</v>
      </c>
      <c r="H261" s="5" t="str">
        <f>_xlfn.IFNA(IF(_xlfn.IFNA(INDEX('CX1'!$H:$H,MATCH(Table2[[#This Row],[Name]],'CX1'!$C:$C,0),1), "") = 0, "",  INDEX('CX1'!$H:$H,MATCH(Table2[[#This Row],[Name]],'CX1'!$C:$C,0),1)), "")</f>
        <v/>
      </c>
      <c r="I261" s="5" t="str">
        <f>_xlfn.IFNA(IF(_xlfn.IFNA(INDEX('CX1'!$I:$I,MATCH(Table2[[#This Row],[DeviceId2]],'CX1'!$C:$C,0),1), "") = 0, "",  INDEX('CX1'!$I:$I,MATCH(Table2[[#This Row],[Name]],'CX1'!$C:$C,0),1)), "")</f>
        <v/>
      </c>
      <c r="J261" s="5" t="str">
        <f>_xlfn.IFNA(IF(_xlfn.IFNA(INDEX('CX1'!$J:$J,MATCH(Table2[[#This Row],[Name]],'CX1'!$C:$C,0),1), "") = 0, "",  INDEX('CX1'!$J:$J,MATCH(Table2[[#This Row],[Name]],'CX1'!$C:$C,0),1)), "")</f>
        <v/>
      </c>
      <c r="K261" t="str">
        <f>IFERROR(_xlfn.IFNA(IF(_xlfn.IFNA(INDEX('CX1'!$K:$K,MATCH(Table2[[#This Row],[Name]],'CX1'!$C:$C,0),1), "") = 0, "",  INDEX('CX1'!$K:$K,MATCH(Table2[[#This Row],[Name]],'CX1'!$C:$C,0),1)), ""), "")</f>
        <v/>
      </c>
      <c r="M261" t="str">
        <f>_xlfn.IFNA(IF(_xlfn.IFNA(INDEX('CX1'!$M:$M,MATCH(Table2[[#This Row],[Name]],'CX1'!$C:$C,0),1), "") = 0, "",  INDEX('CX1'!$M:$M,MATCH(Table2[[#This Row],[Name]],'CX1'!$C:$C,0),1)), "")</f>
        <v/>
      </c>
      <c r="N261" t="s">
        <v>767</v>
      </c>
      <c r="R261" t="s">
        <v>8</v>
      </c>
    </row>
    <row r="262" spans="1:19">
      <c r="A262" s="1">
        <v>260</v>
      </c>
      <c r="B262" t="s">
        <v>105</v>
      </c>
      <c r="C262" t="s">
        <v>152</v>
      </c>
      <c r="D262" t="s">
        <v>166</v>
      </c>
      <c r="E262" t="str">
        <f>MID(Table2[[#This Row],[DeviceId2]], 12, LEN(Table2[[#This Row],[DeviceId2]]))</f>
        <v>RTU2S</v>
      </c>
      <c r="F262" t="str">
        <f>CONCATENATE("10.3.13.71/pe/", Table2[[#This Row],[Device Tag]], ".xml")</f>
        <v>10.3.13.71/pe/RTU2S.xml</v>
      </c>
      <c r="H262" s="5" t="str">
        <f>_xlfn.IFNA(IF(_xlfn.IFNA(INDEX('CX1'!$H:$H,MATCH(Table2[[#This Row],[Name]],'CX1'!$C:$C,0),1), "") = 0, "",  INDEX('CX1'!$H:$H,MATCH(Table2[[#This Row],[Name]],'CX1'!$C:$C,0),1)), "")</f>
        <v/>
      </c>
      <c r="I262" s="5">
        <f>_xlfn.IFNA(IF(_xlfn.IFNA(INDEX('CX1'!$I:$I,MATCH(Table2[[#This Row],[DeviceId2]],'CX1'!$C:$C,0),1), "") = 0, "",  INDEX('CX1'!$I:$I,MATCH(Table2[[#This Row],[Name]],'CX1'!$C:$C,0),1)), "")</f>
        <v>1000</v>
      </c>
      <c r="J262" s="5" t="str">
        <f>_xlfn.IFNA(IF(_xlfn.IFNA(INDEX('CX1'!$J:$J,MATCH(Table2[[#This Row],[Name]],'CX1'!$C:$C,0),1), "") = 0, "",  INDEX('CX1'!$J:$J,MATCH(Table2[[#This Row],[Name]],'CX1'!$C:$C,0),1)), "")</f>
        <v/>
      </c>
      <c r="K262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2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2" t="s">
        <v>298</v>
      </c>
      <c r="N262" t="s">
        <v>767</v>
      </c>
      <c r="R262" t="s">
        <v>8</v>
      </c>
      <c r="S262" t="b">
        <v>1</v>
      </c>
    </row>
    <row r="263" spans="1:19" hidden="1">
      <c r="A263" s="1">
        <v>261</v>
      </c>
      <c r="B263" t="s">
        <v>105</v>
      </c>
      <c r="C263" t="s">
        <v>153</v>
      </c>
      <c r="D263" t="s">
        <v>166</v>
      </c>
      <c r="E263" t="str">
        <f>MID(Table2[[#This Row],[DeviceId2]], 12, LEN(Table2[[#This Row],[DeviceId2]]))</f>
        <v>RTU2S</v>
      </c>
      <c r="F263" t="str">
        <f>CONCATENATE("10.3.13.71/pe/", Table2[[#This Row],[Device Tag]], ".xml")</f>
        <v>10.3.13.71/pe/RTU2S.xml</v>
      </c>
      <c r="H263" s="5" t="str">
        <f>_xlfn.IFNA(IF(_xlfn.IFNA(INDEX('CX1'!$H:$H,MATCH(Table2[[#This Row],[Name]],'CX1'!$C:$C,0),1), "") = 0, "",  INDEX('CX1'!$H:$H,MATCH(Table2[[#This Row],[Name]],'CX1'!$C:$C,0),1)), "")</f>
        <v/>
      </c>
      <c r="I263" s="5" t="str">
        <f>_xlfn.IFNA(IF(_xlfn.IFNA(INDEX('CX1'!$I:$I,MATCH(Table2[[#This Row],[DeviceId2]],'CX1'!$C:$C,0),1), "") = 0, "",  INDEX('CX1'!$I:$I,MATCH(Table2[[#This Row],[Name]],'CX1'!$C:$C,0),1)), "")</f>
        <v/>
      </c>
      <c r="J263" s="5" t="str">
        <f>_xlfn.IFNA(IF(_xlfn.IFNA(INDEX('CX1'!$J:$J,MATCH(Table2[[#This Row],[Name]],'CX1'!$C:$C,0),1), "") = 0, "",  INDEX('CX1'!$J:$J,MATCH(Table2[[#This Row],[Name]],'CX1'!$C:$C,0),1)), "")</f>
        <v/>
      </c>
      <c r="K263" t="str">
        <f>IFERROR(_xlfn.IFNA(IF(_xlfn.IFNA(INDEX('CX1'!$K:$K,MATCH(Table2[[#This Row],[Name]],'CX1'!$C:$C,0),1), "") = 0, "",  INDEX('CX1'!$K:$K,MATCH(Table2[[#This Row],[Name]],'CX1'!$C:$C,0),1)), ""), "")</f>
        <v/>
      </c>
      <c r="M263" t="str">
        <f>_xlfn.IFNA(IF(_xlfn.IFNA(INDEX('CX1'!$M:$M,MATCH(Table2[[#This Row],[Name]],'CX1'!$C:$C,0),1), "") = 0, "",  INDEX('CX1'!$M:$M,MATCH(Table2[[#This Row],[Name]],'CX1'!$C:$C,0),1)), "")</f>
        <v/>
      </c>
      <c r="N263" t="s">
        <v>767</v>
      </c>
      <c r="R263" t="s">
        <v>8</v>
      </c>
    </row>
    <row r="264" spans="1:19">
      <c r="A264" s="1">
        <v>262</v>
      </c>
      <c r="B264" t="s">
        <v>108</v>
      </c>
      <c r="C264" t="s">
        <v>154</v>
      </c>
      <c r="D264" t="s">
        <v>166</v>
      </c>
      <c r="E264" t="str">
        <f>MID(Table2[[#This Row],[DeviceId2]], 12, LEN(Table2[[#This Row],[DeviceId2]]))</f>
        <v>RTU2S</v>
      </c>
      <c r="F264" t="str">
        <f>CONCATENATE("10.3.13.71/pe/", Table2[[#This Row],[Device Tag]], ".xml")</f>
        <v>10.3.13.71/pe/RTU2S.xml</v>
      </c>
      <c r="H264" s="5" t="str">
        <f>_xlfn.IFNA(IF(_xlfn.IFNA(INDEX('CX1'!$H:$H,MATCH(Table2[[#This Row],[Name]],'CX1'!$C:$C,0),1), "") = 0, "",  INDEX('CX1'!$H:$H,MATCH(Table2[[#This Row],[Name]],'CX1'!$C:$C,0),1)), "")</f>
        <v/>
      </c>
      <c r="I264" s="5">
        <f>_xlfn.IFNA(IF(_xlfn.IFNA(INDEX('CX1'!$I:$I,MATCH(Table2[[#This Row],[DeviceId2]],'CX1'!$C:$C,0),1), "") = 0, "",  INDEX('CX1'!$I:$I,MATCH(Table2[[#This Row],[Name]],'CX1'!$C:$C,0),1)), "")</f>
        <v>1</v>
      </c>
      <c r="J264" s="5" t="str">
        <f>_xlfn.IFNA(IF(_xlfn.IFNA(INDEX('CX1'!$J:$J,MATCH(Table2[[#This Row],[Name]],'CX1'!$C:$C,0),1), "") = 0, "",  INDEX('CX1'!$J:$J,MATCH(Table2[[#This Row],[Name]],'CX1'!$C:$C,0),1)), "")</f>
        <v/>
      </c>
      <c r="K264" t="str">
        <f>IFERROR(_xlfn.IFNA(IF(_xlfn.IFNA(INDEX('CX1'!$K:$K,MATCH(Table2[[#This Row],[Name]],'CX1'!$C:$C,0),1), "") = 0, "",  INDEX('CX1'!$K:$K,MATCH(Table2[[#This Row],[Name]],'CX1'!$C:$C,0),1)), ""), "")</f>
        <v>ahu, rtu, alarm</v>
      </c>
      <c r="L264" t="str">
        <f>_xlfn.IFNA(IF(_xlfn.IFNA(INDEX('CX1'!$L:$L,MATCH(Table2[[#This Row],[Name]],'CX1'!$C:$C,0),1), "") = 0, "",  INDEX('CX1'!$L:$L,MATCH(Table2[[#This Row],[Name]],'CX1'!$C:$C,0),1)), "")</f>
        <v>his, point, writable</v>
      </c>
      <c r="M264" t="str">
        <f>_xlfn.IFNA(IF(_xlfn.IFNA(INDEX('CX1'!$M:$M,MATCH(Table2[[#This Row],[Name]],'CX1'!$C:$C,0),1), "") = 0, "",  INDEX('CX1'!$M:$M,MATCH(Table2[[#This Row],[Name]],'CX1'!$C:$C,0),1)), "")</f>
        <v>boolean</v>
      </c>
      <c r="N264" t="s">
        <v>767</v>
      </c>
      <c r="R264" t="s">
        <v>8</v>
      </c>
      <c r="S264" t="b">
        <v>0</v>
      </c>
    </row>
    <row r="265" spans="1:19" hidden="1">
      <c r="A265" s="1">
        <v>263</v>
      </c>
      <c r="B265" t="s">
        <v>108</v>
      </c>
      <c r="C265" t="s">
        <v>170</v>
      </c>
      <c r="D265" t="s">
        <v>166</v>
      </c>
      <c r="E265" t="str">
        <f>MID(Table2[[#This Row],[DeviceId2]], 12, LEN(Table2[[#This Row],[DeviceId2]]))</f>
        <v>RTU2S</v>
      </c>
      <c r="F265" t="str">
        <f>CONCATENATE("10.3.13.71/pe/", Table2[[#This Row],[Device Tag]], ".xml")</f>
        <v>10.3.13.71/pe/RTU2S.xml</v>
      </c>
      <c r="H265" s="5" t="str">
        <f>_xlfn.IFNA(IF(_xlfn.IFNA(INDEX('CX1'!$H:$H,MATCH(Table2[[#This Row],[Name]],'CX1'!$C:$C,0),1), "") = 0, "",  INDEX('CX1'!$H:$H,MATCH(Table2[[#This Row],[Name]],'CX1'!$C:$C,0),1)), "")</f>
        <v/>
      </c>
      <c r="I265" s="5" t="str">
        <f>_xlfn.IFNA(IF(_xlfn.IFNA(INDEX('CX1'!$I:$I,MATCH(Table2[[#This Row],[DeviceId2]],'CX1'!$C:$C,0),1), "") = 0, "",  INDEX('CX1'!$I:$I,MATCH(Table2[[#This Row],[Name]],'CX1'!$C:$C,0),1)), "")</f>
        <v/>
      </c>
      <c r="J265" s="5" t="str">
        <f>_xlfn.IFNA(IF(_xlfn.IFNA(INDEX('CX1'!$J:$J,MATCH(Table2[[#This Row],[Name]],'CX1'!$C:$C,0),1), "") = 0, "",  INDEX('CX1'!$J:$J,MATCH(Table2[[#This Row],[Name]],'CX1'!$C:$C,0),1)), "")</f>
        <v/>
      </c>
      <c r="K265" t="str">
        <f>IFERROR(_xlfn.IFNA(IF(_xlfn.IFNA(INDEX('CX1'!$K:$K,MATCH(Table2[[#This Row],[Name]],'CX1'!$C:$C,0),1), "") = 0, "",  INDEX('CX1'!$K:$K,MATCH(Table2[[#This Row],[Name]],'CX1'!$C:$C,0),1)), ""), "")</f>
        <v/>
      </c>
      <c r="M265" t="str">
        <f>_xlfn.IFNA(IF(_xlfn.IFNA(INDEX('CX1'!$M:$M,MATCH(Table2[[#This Row],[Name]],'CX1'!$C:$C,0),1), "") = 0, "",  INDEX('CX1'!$M:$M,MATCH(Table2[[#This Row],[Name]],'CX1'!$C:$C,0),1)), "")</f>
        <v/>
      </c>
      <c r="N265" t="s">
        <v>767</v>
      </c>
      <c r="R265" t="s">
        <v>8</v>
      </c>
    </row>
    <row r="266" spans="1:19">
      <c r="A266" s="1">
        <v>264</v>
      </c>
      <c r="B266" t="s">
        <v>108</v>
      </c>
      <c r="C266" t="s">
        <v>155</v>
      </c>
      <c r="D266" t="s">
        <v>166</v>
      </c>
      <c r="E266" t="str">
        <f>MID(Table2[[#This Row],[DeviceId2]], 12, LEN(Table2[[#This Row],[DeviceId2]]))</f>
        <v>RTU2S</v>
      </c>
      <c r="F266" t="str">
        <f>CONCATENATE("10.3.13.71/pe/", Table2[[#This Row],[Device Tag]], ".xml")</f>
        <v>10.3.13.71/pe/RTU2S.xml</v>
      </c>
      <c r="H266" s="5" t="str">
        <f>_xlfn.IFNA(IF(_xlfn.IFNA(INDEX('CX1'!$H:$H,MATCH(Table2[[#This Row],[Name]],'CX1'!$C:$C,0),1), "") = 0, "",  INDEX('CX1'!$H:$H,MATCH(Table2[[#This Row],[Name]],'CX1'!$C:$C,0),1)), "")</f>
        <v/>
      </c>
      <c r="I266" s="5">
        <f>_xlfn.IFNA(IF(_xlfn.IFNA(INDEX('CX1'!$I:$I,MATCH(Table2[[#This Row],[DeviceId2]],'CX1'!$C:$C,0),1), "") = 0, "",  INDEX('CX1'!$I:$I,MATCH(Table2[[#This Row],[Name]],'CX1'!$C:$C,0),1)), "")</f>
        <v>1000</v>
      </c>
      <c r="J266" s="5" t="str">
        <f>_xlfn.IFNA(IF(_xlfn.IFNA(INDEX('CX1'!$J:$J,MATCH(Table2[[#This Row],[Name]],'CX1'!$C:$C,0),1), "") = 0, "",  INDEX('CX1'!$J:$J,MATCH(Table2[[#This Row],[Name]],'CX1'!$C:$C,0),1)), "")</f>
        <v/>
      </c>
      <c r="K266" t="str">
        <f>IFERROR(_xlfn.IFNA(IF(_xlfn.IFNA(INDEX('CX1'!$K:$K,MATCH(Table2[[#This Row],[Name]],'CX1'!$C:$C,0),1), "") = 0, "",  INDEX('CX1'!$K:$K,MATCH(Table2[[#This Row],[Name]],'CX1'!$C:$C,0),1)), ""), "")</f>
        <v>ahu, rtu, supplyFan</v>
      </c>
      <c r="L2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6" t="s">
        <v>298</v>
      </c>
      <c r="N266" t="s">
        <v>767</v>
      </c>
      <c r="R266" t="s">
        <v>8</v>
      </c>
      <c r="S266" t="b">
        <v>1</v>
      </c>
    </row>
    <row r="267" spans="1:19">
      <c r="A267" s="1">
        <v>265</v>
      </c>
      <c r="B267" t="s">
        <v>108</v>
      </c>
      <c r="C267" t="s">
        <v>156</v>
      </c>
      <c r="D267" t="s">
        <v>166</v>
      </c>
      <c r="E267" t="str">
        <f>MID(Table2[[#This Row],[DeviceId2]], 12, LEN(Table2[[#This Row],[DeviceId2]]))</f>
        <v>RTU2S</v>
      </c>
      <c r="F267" t="str">
        <f>CONCATENATE("10.3.13.71/pe/", Table2[[#This Row],[Device Tag]], ".xml")</f>
        <v>10.3.13.71/pe/RTU2S.xml</v>
      </c>
      <c r="H267" s="5" t="str">
        <f>_xlfn.IFNA(IF(_xlfn.IFNA(INDEX('CX1'!$H:$H,MATCH(Table2[[#This Row],[Name]],'CX1'!$C:$C,0),1), "") = 0, "",  INDEX('CX1'!$H:$H,MATCH(Table2[[#This Row],[Name]],'CX1'!$C:$C,0),1)), "")</f>
        <v>°F</v>
      </c>
      <c r="I267" s="5">
        <f>_xlfn.IFNA(IF(_xlfn.IFNA(INDEX('CX1'!$I:$I,MATCH(Table2[[#This Row],[DeviceId2]],'CX1'!$C:$C,0),1), "") = 0, "",  INDEX('CX1'!$I:$I,MATCH(Table2[[#This Row],[Name]],'CX1'!$C:$C,0),1)), "")</f>
        <v>1000</v>
      </c>
      <c r="J267" s="5" t="str">
        <f>_xlfn.IFNA(IF(_xlfn.IFNA(INDEX('CX1'!$J:$J,MATCH(Table2[[#This Row],[Name]],'CX1'!$C:$C,0),1), "") = 0, "",  INDEX('CX1'!$J:$J,MATCH(Table2[[#This Row],[Name]],'CX1'!$C:$C,0),1)), "")</f>
        <v/>
      </c>
      <c r="K267" t="str">
        <f>IFERROR(_xlfn.IFNA(IF(_xlfn.IFNA(INDEX('CX1'!$K:$K,MATCH(Table2[[#This Row],[Name]],'CX1'!$C:$C,0),1), "") = 0, "",  INDEX('CX1'!$K:$K,MATCH(Table2[[#This Row],[Name]],'CX1'!$C:$C,0),1)), ""), "")</f>
        <v>ahu, rtu, supplyAirTempSP</v>
      </c>
      <c r="L2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7" t="str">
        <f>_xlfn.IFNA(IF(_xlfn.IFNA(INDEX('CX1'!$M:$M,MATCH(Table2[[#This Row],[Name]],'CX1'!$C:$C,0),1), "") = 0, "",  INDEX('CX1'!$M:$M,MATCH(Table2[[#This Row],[Name]],'CX1'!$C:$C,0),1)), "")</f>
        <v>number</v>
      </c>
      <c r="N267" t="s">
        <v>766</v>
      </c>
      <c r="R267" t="s">
        <v>8</v>
      </c>
      <c r="S267" t="b">
        <v>1</v>
      </c>
    </row>
    <row r="268" spans="1:19" hidden="1">
      <c r="A268" s="1">
        <v>266</v>
      </c>
      <c r="B268" t="s">
        <v>31</v>
      </c>
      <c r="C268" t="s">
        <v>32</v>
      </c>
      <c r="D268" t="s">
        <v>166</v>
      </c>
      <c r="E268" t="str">
        <f>MID(Table2[[#This Row],[DeviceId2]], 12, LEN(Table2[[#This Row],[DeviceId2]]))</f>
        <v>RTU2S</v>
      </c>
      <c r="F268" t="str">
        <f>CONCATENATE("10.3.13.71/pe/", Table2[[#This Row],[Device Tag]], ".xml")</f>
        <v>10.3.13.71/pe/RTU2S.xml</v>
      </c>
      <c r="H268" s="5" t="str">
        <f>_xlfn.IFNA(IF(_xlfn.IFNA(INDEX('CX1'!$H:$H,MATCH(Table2[[#This Row],[Name]],'CX1'!$C:$C,0),1), "") = 0, "",  INDEX('CX1'!$H:$H,MATCH(Table2[[#This Row],[Name]],'CX1'!$C:$C,0),1)), "")</f>
        <v/>
      </c>
      <c r="I268" s="5" t="e">
        <f>_xlfn.IFNA(IF(_xlfn.IFNA(INDEX('CX1'!$I:$I,MATCH(Table2[[#This Row],[DeviceId2]],'CX1'!$C:$C,0),1), "") = 0, "",  INDEX('CX1'!$I:$I,MATCH(Table2[[#This Row],[Name]],'CX1'!$C:$C,0),1)), "")</f>
        <v>#VALUE!</v>
      </c>
      <c r="J268" s="5" t="str">
        <f>_xlfn.IFNA(IF(_xlfn.IFNA(INDEX('CX1'!$J:$J,MATCH(Table2[[#This Row],[Name]],'CX1'!$C:$C,0),1), "") = 0, "",  INDEX('CX1'!$J:$J,MATCH(Table2[[#This Row],[Name]],'CX1'!$C:$C,0),1)), "")</f>
        <v/>
      </c>
      <c r="K268" t="str">
        <f>IFERROR(_xlfn.IFNA(IF(_xlfn.IFNA(INDEX('CX1'!$K:$K,MATCH(Table2[[#This Row],[Name]],'CX1'!$C:$C,0),1), "") = 0, "",  INDEX('CX1'!$K:$K,MATCH(Table2[[#This Row],[Name]],'CX1'!$C:$C,0),1)), ""), "")</f>
        <v/>
      </c>
      <c r="M268" t="str">
        <f>_xlfn.IFNA(IF(_xlfn.IFNA(INDEX('CX1'!$M:$M,MATCH(Table2[[#This Row],[Name]],'CX1'!$C:$C,0),1), "") = 0, "",  INDEX('CX1'!$M:$M,MATCH(Table2[[#This Row],[Name]],'CX1'!$C:$C,0),1)), "")</f>
        <v/>
      </c>
      <c r="N268" t="s">
        <v>767</v>
      </c>
      <c r="R268" t="s">
        <v>8</v>
      </c>
    </row>
    <row r="269" spans="1:19" hidden="1">
      <c r="A269" s="1">
        <v>267</v>
      </c>
      <c r="B269" t="s">
        <v>111</v>
      </c>
      <c r="C269" t="s">
        <v>112</v>
      </c>
      <c r="D269" t="s">
        <v>166</v>
      </c>
      <c r="E269" t="str">
        <f>MID(Table2[[#This Row],[DeviceId2]], 12, LEN(Table2[[#This Row],[DeviceId2]]))</f>
        <v>RTU2S</v>
      </c>
      <c r="F269" t="str">
        <f>CONCATENATE("10.3.13.71/pe/", Table2[[#This Row],[Device Tag]], ".xml")</f>
        <v>10.3.13.71/pe/RTU2S.xml</v>
      </c>
      <c r="H269" s="5" t="str">
        <f>_xlfn.IFNA(IF(_xlfn.IFNA(INDEX('CX1'!$H:$H,MATCH(Table2[[#This Row],[Name]],'CX1'!$C:$C,0),1), "") = 0, "",  INDEX('CX1'!$H:$H,MATCH(Table2[[#This Row],[Name]],'CX1'!$C:$C,0),1)), "")</f>
        <v/>
      </c>
      <c r="I269" s="5" t="e">
        <f>_xlfn.IFNA(IF(_xlfn.IFNA(INDEX('CX1'!$I:$I,MATCH(Table2[[#This Row],[DeviceId2]],'CX1'!$C:$C,0),1), "") = 0, "",  INDEX('CX1'!$I:$I,MATCH(Table2[[#This Row],[Name]],'CX1'!$C:$C,0),1)), "")</f>
        <v>#VALUE!</v>
      </c>
      <c r="J269" s="5" t="str">
        <f>_xlfn.IFNA(IF(_xlfn.IFNA(INDEX('CX1'!$J:$J,MATCH(Table2[[#This Row],[Name]],'CX1'!$C:$C,0),1), "") = 0, "",  INDEX('CX1'!$J:$J,MATCH(Table2[[#This Row],[Name]],'CX1'!$C:$C,0),1)), "")</f>
        <v/>
      </c>
      <c r="K269" t="str">
        <f>IFERROR(_xlfn.IFNA(IF(_xlfn.IFNA(INDEX('CX1'!$K:$K,MATCH(Table2[[#This Row],[Name]],'CX1'!$C:$C,0),1), "") = 0, "",  INDEX('CX1'!$K:$K,MATCH(Table2[[#This Row],[Name]],'CX1'!$C:$C,0),1)), ""), "")</f>
        <v/>
      </c>
      <c r="M269" t="str">
        <f>_xlfn.IFNA(IF(_xlfn.IFNA(INDEX('CX1'!$M:$M,MATCH(Table2[[#This Row],[Name]],'CX1'!$C:$C,0),1), "") = 0, "",  INDEX('CX1'!$M:$M,MATCH(Table2[[#This Row],[Name]],'CX1'!$C:$C,0),1)), "")</f>
        <v/>
      </c>
      <c r="N269" t="s">
        <v>767</v>
      </c>
      <c r="R269" t="s">
        <v>8</v>
      </c>
    </row>
    <row r="270" spans="1:19" hidden="1">
      <c r="A270" s="1">
        <v>268</v>
      </c>
      <c r="B270" t="s">
        <v>111</v>
      </c>
      <c r="C270" t="s">
        <v>157</v>
      </c>
      <c r="D270" t="s">
        <v>166</v>
      </c>
      <c r="E270" t="str">
        <f>MID(Table2[[#This Row],[DeviceId2]], 12, LEN(Table2[[#This Row],[DeviceId2]]))</f>
        <v>RTU2S</v>
      </c>
      <c r="F270" t="str">
        <f>CONCATENATE("10.3.13.71/pe/", Table2[[#This Row],[Device Tag]], ".xml")</f>
        <v>10.3.13.71/pe/RTU2S.xml</v>
      </c>
      <c r="H270" s="5" t="str">
        <f>_xlfn.IFNA(IF(_xlfn.IFNA(INDEX('CX1'!$H:$H,MATCH(Table2[[#This Row],[Name]],'CX1'!$C:$C,0),1), "") = 0, "",  INDEX('CX1'!$H:$H,MATCH(Table2[[#This Row],[Name]],'CX1'!$C:$C,0),1)), "")</f>
        <v/>
      </c>
      <c r="I270" s="5" t="str">
        <f>_xlfn.IFNA(IF(_xlfn.IFNA(INDEX('CX1'!$I:$I,MATCH(Table2[[#This Row],[DeviceId2]],'CX1'!$C:$C,0),1), "") = 0, "",  INDEX('CX1'!$I:$I,MATCH(Table2[[#This Row],[Name]],'CX1'!$C:$C,0),1)), "")</f>
        <v/>
      </c>
      <c r="J270" s="5" t="str">
        <f>_xlfn.IFNA(IF(_xlfn.IFNA(INDEX('CX1'!$J:$J,MATCH(Table2[[#This Row],[Name]],'CX1'!$C:$C,0),1), "") = 0, "",  INDEX('CX1'!$J:$J,MATCH(Table2[[#This Row],[Name]],'CX1'!$C:$C,0),1)), "")</f>
        <v/>
      </c>
      <c r="K270" t="str">
        <f>IFERROR(_xlfn.IFNA(IF(_xlfn.IFNA(INDEX('CX1'!$K:$K,MATCH(Table2[[#This Row],[Name]],'CX1'!$C:$C,0),1), "") = 0, "",  INDEX('CX1'!$K:$K,MATCH(Table2[[#This Row],[Name]],'CX1'!$C:$C,0),1)), ""), "")</f>
        <v/>
      </c>
      <c r="M270" t="str">
        <f>_xlfn.IFNA(IF(_xlfn.IFNA(INDEX('CX1'!$M:$M,MATCH(Table2[[#This Row],[Name]],'CX1'!$C:$C,0),1), "") = 0, "",  INDEX('CX1'!$M:$M,MATCH(Table2[[#This Row],[Name]],'CX1'!$C:$C,0),1)), "")</f>
        <v/>
      </c>
      <c r="N270" t="s">
        <v>767</v>
      </c>
      <c r="R270" t="s">
        <v>8</v>
      </c>
    </row>
    <row r="271" spans="1:19" hidden="1">
      <c r="A271" s="1">
        <v>269</v>
      </c>
      <c r="B271" t="s">
        <v>111</v>
      </c>
      <c r="C271" t="s">
        <v>113</v>
      </c>
      <c r="D271" t="s">
        <v>166</v>
      </c>
      <c r="E271" t="str">
        <f>MID(Table2[[#This Row],[DeviceId2]], 12, LEN(Table2[[#This Row],[DeviceId2]]))</f>
        <v>RTU2S</v>
      </c>
      <c r="F271" t="str">
        <f>CONCATENATE("10.3.13.71/pe/", Table2[[#This Row],[Device Tag]], ".xml")</f>
        <v>10.3.13.71/pe/RTU2S.xml</v>
      </c>
      <c r="H271" s="5" t="str">
        <f>_xlfn.IFNA(IF(_xlfn.IFNA(INDEX('CX1'!$H:$H,MATCH(Table2[[#This Row],[Name]],'CX1'!$C:$C,0),1), "") = 0, "",  INDEX('CX1'!$H:$H,MATCH(Table2[[#This Row],[Name]],'CX1'!$C:$C,0),1)), "")</f>
        <v/>
      </c>
      <c r="I271" s="5" t="e">
        <f>_xlfn.IFNA(IF(_xlfn.IFNA(INDEX('CX1'!$I:$I,MATCH(Table2[[#This Row],[DeviceId2]],'CX1'!$C:$C,0),1), "") = 0, "",  INDEX('CX1'!$I:$I,MATCH(Table2[[#This Row],[Name]],'CX1'!$C:$C,0),1)), "")</f>
        <v>#VALUE!</v>
      </c>
      <c r="J271" s="5" t="str">
        <f>_xlfn.IFNA(IF(_xlfn.IFNA(INDEX('CX1'!$J:$J,MATCH(Table2[[#This Row],[Name]],'CX1'!$C:$C,0),1), "") = 0, "",  INDEX('CX1'!$J:$J,MATCH(Table2[[#This Row],[Name]],'CX1'!$C:$C,0),1)), "")</f>
        <v/>
      </c>
      <c r="K271" t="str">
        <f>IFERROR(_xlfn.IFNA(IF(_xlfn.IFNA(INDEX('CX1'!$K:$K,MATCH(Table2[[#This Row],[Name]],'CX1'!$C:$C,0),1), "") = 0, "",  INDEX('CX1'!$K:$K,MATCH(Table2[[#This Row],[Name]],'CX1'!$C:$C,0),1)), ""), "")</f>
        <v/>
      </c>
      <c r="M271" t="str">
        <f>_xlfn.IFNA(IF(_xlfn.IFNA(INDEX('CX1'!$M:$M,MATCH(Table2[[#This Row],[Name]],'CX1'!$C:$C,0),1), "") = 0, "",  INDEX('CX1'!$M:$M,MATCH(Table2[[#This Row],[Name]],'CX1'!$C:$C,0),1)), "")</f>
        <v/>
      </c>
      <c r="N271" t="s">
        <v>767</v>
      </c>
      <c r="R271" t="s">
        <v>8</v>
      </c>
    </row>
    <row r="272" spans="1:19" hidden="1">
      <c r="A272" s="1">
        <v>270</v>
      </c>
      <c r="B272" t="s">
        <v>33</v>
      </c>
      <c r="C272" t="s">
        <v>158</v>
      </c>
      <c r="D272" t="s">
        <v>166</v>
      </c>
      <c r="E272" t="str">
        <f>MID(Table2[[#This Row],[DeviceId2]], 12, LEN(Table2[[#This Row],[DeviceId2]]))</f>
        <v>RTU2S</v>
      </c>
      <c r="F272" t="str">
        <f>CONCATENATE("10.3.13.71/pe/", Table2[[#This Row],[Device Tag]], ".xml")</f>
        <v>10.3.13.71/pe/RTU2S.xml</v>
      </c>
      <c r="H272" s="5" t="str">
        <f>_xlfn.IFNA(IF(_xlfn.IFNA(INDEX('CX1'!$H:$H,MATCH(Table2[[#This Row],[Name]],'CX1'!$C:$C,0),1), "") = 0, "",  INDEX('CX1'!$H:$H,MATCH(Table2[[#This Row],[Name]],'CX1'!$C:$C,0),1)), "")</f>
        <v/>
      </c>
      <c r="I272" s="5">
        <f>_xlfn.IFNA(IF(_xlfn.IFNA(INDEX('CX1'!$I:$I,MATCH(Table2[[#This Row],[DeviceId2]],'CX1'!$C:$C,0),1), "") = 0, "",  INDEX('CX1'!$I:$I,MATCH(Table2[[#This Row],[Name]],'CX1'!$C:$C,0),1)), "")</f>
        <v>1</v>
      </c>
      <c r="J272" s="5" t="str">
        <f>_xlfn.IFNA(IF(_xlfn.IFNA(INDEX('CX1'!$J:$J,MATCH(Table2[[#This Row],[Name]],'CX1'!$C:$C,0),1), "") = 0, "",  INDEX('CX1'!$J:$J,MATCH(Table2[[#This Row],[Name]],'CX1'!$C:$C,0),1)), "")</f>
        <v/>
      </c>
      <c r="K272" t="str">
        <f>IFERROR(_xlfn.IFNA(IF(_xlfn.IFNA(INDEX('CX1'!$K:$K,MATCH(Table2[[#This Row],[Name]],'CX1'!$C:$C,0),1), "") = 0, "",  INDEX('CX1'!$K:$K,MATCH(Table2[[#This Row],[Name]],'CX1'!$C:$C,0),1)), ""), "")</f>
        <v/>
      </c>
      <c r="N272" t="s">
        <v>767</v>
      </c>
      <c r="R272" t="s">
        <v>8</v>
      </c>
    </row>
    <row r="273" spans="1:18" hidden="1">
      <c r="A273" s="1">
        <v>271</v>
      </c>
      <c r="B273" t="s">
        <v>33</v>
      </c>
      <c r="C273" t="s">
        <v>34</v>
      </c>
      <c r="D273" t="s">
        <v>166</v>
      </c>
      <c r="E273" t="str">
        <f>MID(Table2[[#This Row],[DeviceId2]], 12, LEN(Table2[[#This Row],[DeviceId2]]))</f>
        <v>RTU2S</v>
      </c>
      <c r="F273" t="str">
        <f>CONCATENATE("10.3.13.71/pe/", Table2[[#This Row],[Device Tag]], ".xml")</f>
        <v>10.3.13.71/pe/RTU2S.xml</v>
      </c>
      <c r="H273" s="5" t="str">
        <f>_xlfn.IFNA(IF(_xlfn.IFNA(INDEX('CX1'!$H:$H,MATCH(Table2[[#This Row],[Name]],'CX1'!$C:$C,0),1), "") = 0, "",  INDEX('CX1'!$H:$H,MATCH(Table2[[#This Row],[Name]],'CX1'!$C:$C,0),1)), "")</f>
        <v/>
      </c>
      <c r="I273" s="5" t="e">
        <f>_xlfn.IFNA(IF(_xlfn.IFNA(INDEX('CX1'!$I:$I,MATCH(Table2[[#This Row],[DeviceId2]],'CX1'!$C:$C,0),1), "") = 0, "",  INDEX('CX1'!$I:$I,MATCH(Table2[[#This Row],[Name]],'CX1'!$C:$C,0),1)), "")</f>
        <v>#VALUE!</v>
      </c>
      <c r="J273" s="5" t="str">
        <f>_xlfn.IFNA(IF(_xlfn.IFNA(INDEX('CX1'!$J:$J,MATCH(Table2[[#This Row],[Name]],'CX1'!$C:$C,0),1), "") = 0, "",  INDEX('CX1'!$J:$J,MATCH(Table2[[#This Row],[Name]],'CX1'!$C:$C,0),1)), "")</f>
        <v/>
      </c>
      <c r="K273" t="str">
        <f>IFERROR(_xlfn.IFNA(IF(_xlfn.IFNA(INDEX('CX1'!$K:$K,MATCH(Table2[[#This Row],[Name]],'CX1'!$C:$C,0),1), "") = 0, "",  INDEX('CX1'!$K:$K,MATCH(Table2[[#This Row],[Name]],'CX1'!$C:$C,0),1)), ""), "")</f>
        <v/>
      </c>
      <c r="M273" t="str">
        <f>_xlfn.IFNA(IF(_xlfn.IFNA(INDEX('CX1'!$M:$M,MATCH(Table2[[#This Row],[Name]],'CX1'!$C:$C,0),1), "") = 0, "",  INDEX('CX1'!$M:$M,MATCH(Table2[[#This Row],[Name]],'CX1'!$C:$C,0),1)), "")</f>
        <v/>
      </c>
      <c r="N273" t="s">
        <v>767</v>
      </c>
      <c r="R273" t="s">
        <v>8</v>
      </c>
    </row>
    <row r="274" spans="1:18" hidden="1">
      <c r="A274" s="1">
        <v>272</v>
      </c>
      <c r="B274" t="s">
        <v>33</v>
      </c>
      <c r="C274" t="s">
        <v>171</v>
      </c>
      <c r="D274" t="s">
        <v>166</v>
      </c>
      <c r="E274" t="str">
        <f>MID(Table2[[#This Row],[DeviceId2]], 12, LEN(Table2[[#This Row],[DeviceId2]]))</f>
        <v>RTU2S</v>
      </c>
      <c r="F274" t="str">
        <f>CONCATENATE("10.3.13.71/pe/", Table2[[#This Row],[Device Tag]], ".xml")</f>
        <v>10.3.13.71/pe/RTU2S.xml</v>
      </c>
      <c r="H274" s="5" t="str">
        <f>_xlfn.IFNA(IF(_xlfn.IFNA(INDEX('CX1'!$H:$H,MATCH(Table2[[#This Row],[Name]],'CX1'!$C:$C,0),1), "") = 0, "",  INDEX('CX1'!$H:$H,MATCH(Table2[[#This Row],[Name]],'CX1'!$C:$C,0),1)), "")</f>
        <v/>
      </c>
      <c r="I274" s="5">
        <f>_xlfn.IFNA(IF(_xlfn.IFNA(INDEX('CX1'!$I:$I,MATCH(Table2[[#This Row],[DeviceId2]],'CX1'!$C:$C,0),1), "") = 0, "",  INDEX('CX1'!$I:$I,MATCH(Table2[[#This Row],[Name]],'CX1'!$C:$C,0),1)), "")</f>
        <v>1</v>
      </c>
      <c r="J274" s="5" t="str">
        <f>_xlfn.IFNA(IF(_xlfn.IFNA(INDEX('CX1'!$J:$J,MATCH(Table2[[#This Row],[Name]],'CX1'!$C:$C,0),1), "") = 0, "",  INDEX('CX1'!$J:$J,MATCH(Table2[[#This Row],[Name]],'CX1'!$C:$C,0),1)), "")</f>
        <v/>
      </c>
      <c r="K274" t="str">
        <f>IFERROR(_xlfn.IFNA(IF(_xlfn.IFNA(INDEX('CX1'!$K:$K,MATCH(Table2[[#This Row],[Name]],'CX1'!$C:$C,0),1), "") = 0, "",  INDEX('CX1'!$K:$K,MATCH(Table2[[#This Row],[Name]],'CX1'!$C:$C,0),1)), ""), "")</f>
        <v/>
      </c>
      <c r="N274" t="s">
        <v>767</v>
      </c>
      <c r="R274" t="s">
        <v>8</v>
      </c>
    </row>
    <row r="275" spans="1:18" hidden="1">
      <c r="A275" s="1">
        <v>273</v>
      </c>
      <c r="B275" t="s">
        <v>33</v>
      </c>
      <c r="C275" t="s">
        <v>118</v>
      </c>
      <c r="D275" t="s">
        <v>166</v>
      </c>
      <c r="E275" t="str">
        <f>MID(Table2[[#This Row],[DeviceId2]], 12, LEN(Table2[[#This Row],[DeviceId2]]))</f>
        <v>RTU2S</v>
      </c>
      <c r="F275" t="str">
        <f>CONCATENATE("10.3.13.71/pe/", Table2[[#This Row],[Device Tag]], ".xml")</f>
        <v>10.3.13.71/pe/RTU2S.xml</v>
      </c>
      <c r="H275" s="5" t="str">
        <f>_xlfn.IFNA(IF(_xlfn.IFNA(INDEX('CX1'!$H:$H,MATCH(Table2[[#This Row],[Name]],'CX1'!$C:$C,0),1), "") = 0, "",  INDEX('CX1'!$H:$H,MATCH(Table2[[#This Row],[Name]],'CX1'!$C:$C,0),1)), "")</f>
        <v/>
      </c>
      <c r="I275" s="5">
        <f>_xlfn.IFNA(IF(_xlfn.IFNA(INDEX('CX1'!$I:$I,MATCH(Table2[[#This Row],[DeviceId2]],'CX1'!$C:$C,0),1), "") = 0, "",  INDEX('CX1'!$I:$I,MATCH(Table2[[#This Row],[Name]],'CX1'!$C:$C,0),1)), "")</f>
        <v>1</v>
      </c>
      <c r="J275" s="5" t="str">
        <f>_xlfn.IFNA(IF(_xlfn.IFNA(INDEX('CX1'!$J:$J,MATCH(Table2[[#This Row],[Name]],'CX1'!$C:$C,0),1), "") = 0, "",  INDEX('CX1'!$J:$J,MATCH(Table2[[#This Row],[Name]],'CX1'!$C:$C,0),1)), "")</f>
        <v/>
      </c>
      <c r="K275" t="str">
        <f>IFERROR(_xlfn.IFNA(IF(_xlfn.IFNA(INDEX('CX1'!$K:$K,MATCH(Table2[[#This Row],[Name]],'CX1'!$C:$C,0),1), "") = 0, "",  INDEX('CX1'!$K:$K,MATCH(Table2[[#This Row],[Name]],'CX1'!$C:$C,0),1)), ""), "")</f>
        <v/>
      </c>
      <c r="N275" t="s">
        <v>767</v>
      </c>
      <c r="R275" t="s">
        <v>8</v>
      </c>
    </row>
    <row r="276" spans="1:18" hidden="1">
      <c r="A276" s="1">
        <v>274</v>
      </c>
      <c r="B276" t="s">
        <v>33</v>
      </c>
      <c r="C276" t="s">
        <v>159</v>
      </c>
      <c r="D276" t="s">
        <v>166</v>
      </c>
      <c r="E276" t="str">
        <f>MID(Table2[[#This Row],[DeviceId2]], 12, LEN(Table2[[#This Row],[DeviceId2]]))</f>
        <v>RTU2S</v>
      </c>
      <c r="F276" t="str">
        <f>CONCATENATE("10.3.13.71/pe/", Table2[[#This Row],[Device Tag]], ".xml")</f>
        <v>10.3.13.71/pe/RTU2S.xml</v>
      </c>
      <c r="H276" s="5" t="str">
        <f>_xlfn.IFNA(IF(_xlfn.IFNA(INDEX('CX1'!$H:$H,MATCH(Table2[[#This Row],[Name]],'CX1'!$C:$C,0),1), "") = 0, "",  INDEX('CX1'!$H:$H,MATCH(Table2[[#This Row],[Name]],'CX1'!$C:$C,0),1)), "")</f>
        <v/>
      </c>
      <c r="I276" s="5" t="str">
        <f>_xlfn.IFNA(IF(_xlfn.IFNA(INDEX('CX1'!$I:$I,MATCH(Table2[[#This Row],[DeviceId2]],'CX1'!$C:$C,0),1), "") = 0, "",  INDEX('CX1'!$I:$I,MATCH(Table2[[#This Row],[Name]],'CX1'!$C:$C,0),1)), "")</f>
        <v/>
      </c>
      <c r="J276" s="5" t="str">
        <f>_xlfn.IFNA(IF(_xlfn.IFNA(INDEX('CX1'!$J:$J,MATCH(Table2[[#This Row],[Name]],'CX1'!$C:$C,0),1), "") = 0, "",  INDEX('CX1'!$J:$J,MATCH(Table2[[#This Row],[Name]],'CX1'!$C:$C,0),1)), "")</f>
        <v/>
      </c>
      <c r="K276" t="str">
        <f>IFERROR(_xlfn.IFNA(IF(_xlfn.IFNA(INDEX('CX1'!$K:$K,MATCH(Table2[[#This Row],[Name]],'CX1'!$C:$C,0),1), "") = 0, "",  INDEX('CX1'!$K:$K,MATCH(Table2[[#This Row],[Name]],'CX1'!$C:$C,0),1)), ""), "")</f>
        <v/>
      </c>
      <c r="M276" t="str">
        <f>_xlfn.IFNA(IF(_xlfn.IFNA(INDEX('CX1'!$M:$M,MATCH(Table2[[#This Row],[Name]],'CX1'!$C:$C,0),1), "") = 0, "",  INDEX('CX1'!$M:$M,MATCH(Table2[[#This Row],[Name]],'CX1'!$C:$C,0),1)), "")</f>
        <v/>
      </c>
      <c r="N276" t="s">
        <v>767</v>
      </c>
      <c r="R276" t="s">
        <v>8</v>
      </c>
    </row>
    <row r="277" spans="1:18" hidden="1">
      <c r="A277" s="1">
        <v>275</v>
      </c>
      <c r="B277" t="s">
        <v>33</v>
      </c>
      <c r="C277" t="s">
        <v>162</v>
      </c>
      <c r="D277" t="s">
        <v>166</v>
      </c>
      <c r="E277" t="str">
        <f>MID(Table2[[#This Row],[DeviceId2]], 12, LEN(Table2[[#This Row],[DeviceId2]]))</f>
        <v>RTU2S</v>
      </c>
      <c r="F277" t="str">
        <f>CONCATENATE("10.3.13.71/pe/", Table2[[#This Row],[Device Tag]], ".xml")</f>
        <v>10.3.13.71/pe/RTU2S.xml</v>
      </c>
      <c r="H277" s="5" t="str">
        <f>_xlfn.IFNA(IF(_xlfn.IFNA(INDEX('CX1'!$H:$H,MATCH(Table2[[#This Row],[Name]],'CX1'!$C:$C,0),1), "") = 0, "",  INDEX('CX1'!$H:$H,MATCH(Table2[[#This Row],[Name]],'CX1'!$C:$C,0),1)), "")</f>
        <v/>
      </c>
      <c r="I277" s="5" t="str">
        <f>_xlfn.IFNA(IF(_xlfn.IFNA(INDEX('CX1'!$I:$I,MATCH(Table2[[#This Row],[DeviceId2]],'CX1'!$C:$C,0),1), "") = 0, "",  INDEX('CX1'!$I:$I,MATCH(Table2[[#This Row],[Name]],'CX1'!$C:$C,0),1)), "")</f>
        <v/>
      </c>
      <c r="J277" s="5" t="str">
        <f>_xlfn.IFNA(IF(_xlfn.IFNA(INDEX('CX1'!$J:$J,MATCH(Table2[[#This Row],[Name]],'CX1'!$C:$C,0),1), "") = 0, "",  INDEX('CX1'!$J:$J,MATCH(Table2[[#This Row],[Name]],'CX1'!$C:$C,0),1)), "")</f>
        <v/>
      </c>
      <c r="K277" t="str">
        <f>IFERROR(_xlfn.IFNA(IF(_xlfn.IFNA(INDEX('CX1'!$K:$K,MATCH(Table2[[#This Row],[Name]],'CX1'!$C:$C,0),1), "") = 0, "",  INDEX('CX1'!$K:$K,MATCH(Table2[[#This Row],[Name]],'CX1'!$C:$C,0),1)), ""), "")</f>
        <v/>
      </c>
      <c r="M277" t="str">
        <f>_xlfn.IFNA(IF(_xlfn.IFNA(INDEX('CX1'!$M:$M,MATCH(Table2[[#This Row],[Name]],'CX1'!$C:$C,0),1), "") = 0, "",  INDEX('CX1'!$M:$M,MATCH(Table2[[#This Row],[Name]],'CX1'!$C:$C,0),1)), "")</f>
        <v/>
      </c>
      <c r="N277" t="s">
        <v>767</v>
      </c>
      <c r="R277" t="s">
        <v>8</v>
      </c>
    </row>
    <row r="278" spans="1:18" hidden="1">
      <c r="A278" s="1">
        <v>276</v>
      </c>
      <c r="B278" t="s">
        <v>33</v>
      </c>
      <c r="C278" t="s">
        <v>172</v>
      </c>
      <c r="D278" t="s">
        <v>166</v>
      </c>
      <c r="E278" t="str">
        <f>MID(Table2[[#This Row],[DeviceId2]], 12, LEN(Table2[[#This Row],[DeviceId2]]))</f>
        <v>RTU2S</v>
      </c>
      <c r="F278" t="str">
        <f>CONCATENATE("10.3.13.71/pe/", Table2[[#This Row],[Device Tag]], ".xml")</f>
        <v>10.3.13.71/pe/RTU2S.xml</v>
      </c>
      <c r="H278" s="5" t="str">
        <f>_xlfn.IFNA(IF(_xlfn.IFNA(INDEX('CX1'!$H:$H,MATCH(Table2[[#This Row],[Name]],'CX1'!$C:$C,0),1), "") = 0, "",  INDEX('CX1'!$H:$H,MATCH(Table2[[#This Row],[Name]],'CX1'!$C:$C,0),1)), "")</f>
        <v/>
      </c>
      <c r="I278" s="5" t="str">
        <f>_xlfn.IFNA(IF(_xlfn.IFNA(INDEX('CX1'!$I:$I,MATCH(Table2[[#This Row],[DeviceId2]],'CX1'!$C:$C,0),1), "") = 0, "",  INDEX('CX1'!$I:$I,MATCH(Table2[[#This Row],[Name]],'CX1'!$C:$C,0),1)), "")</f>
        <v/>
      </c>
      <c r="J278" s="5" t="str">
        <f>_xlfn.IFNA(IF(_xlfn.IFNA(INDEX('CX1'!$J:$J,MATCH(Table2[[#This Row],[Name]],'CX1'!$C:$C,0),1), "") = 0, "",  INDEX('CX1'!$J:$J,MATCH(Table2[[#This Row],[Name]],'CX1'!$C:$C,0),1)), "")</f>
        <v/>
      </c>
      <c r="K278" t="str">
        <f>IFERROR(_xlfn.IFNA(IF(_xlfn.IFNA(INDEX('CX1'!$K:$K,MATCH(Table2[[#This Row],[Name]],'CX1'!$C:$C,0),1), "") = 0, "",  INDEX('CX1'!$K:$K,MATCH(Table2[[#This Row],[Name]],'CX1'!$C:$C,0),1)), ""), "")</f>
        <v/>
      </c>
      <c r="M278" t="str">
        <f>_xlfn.IFNA(IF(_xlfn.IFNA(INDEX('CX1'!$M:$M,MATCH(Table2[[#This Row],[Name]],'CX1'!$C:$C,0),1), "") = 0, "",  INDEX('CX1'!$M:$M,MATCH(Table2[[#This Row],[Name]],'CX1'!$C:$C,0),1)), "")</f>
        <v/>
      </c>
      <c r="N278" t="s">
        <v>767</v>
      </c>
      <c r="R278" t="s">
        <v>8</v>
      </c>
    </row>
    <row r="279" spans="1:18" hidden="1">
      <c r="A279" s="1">
        <v>277</v>
      </c>
      <c r="B279" t="s">
        <v>33</v>
      </c>
      <c r="C279" t="s">
        <v>160</v>
      </c>
      <c r="D279" t="s">
        <v>166</v>
      </c>
      <c r="E279" t="str">
        <f>MID(Table2[[#This Row],[DeviceId2]], 12, LEN(Table2[[#This Row],[DeviceId2]]))</f>
        <v>RTU2S</v>
      </c>
      <c r="F279" t="str">
        <f>CONCATENATE("10.3.13.71/pe/", Table2[[#This Row],[Device Tag]], ".xml")</f>
        <v>10.3.13.71/pe/RTU2S.xml</v>
      </c>
      <c r="H279" s="5" t="str">
        <f>_xlfn.IFNA(IF(_xlfn.IFNA(INDEX('CX1'!$H:$H,MATCH(Table2[[#This Row],[Name]],'CX1'!$C:$C,0),1), "") = 0, "",  INDEX('CX1'!$H:$H,MATCH(Table2[[#This Row],[Name]],'CX1'!$C:$C,0),1)), "")</f>
        <v/>
      </c>
      <c r="I279" s="5" t="e">
        <f>_xlfn.IFNA(IF(_xlfn.IFNA(INDEX('CX1'!$I:$I,MATCH(Table2[[#This Row],[DeviceId2]],'CX1'!$C:$C,0),1), "") = 0, "",  INDEX('CX1'!$I:$I,MATCH(Table2[[#This Row],[Name]],'CX1'!$C:$C,0),1)), "")</f>
        <v>#VALUE!</v>
      </c>
      <c r="J279" s="5" t="str">
        <f>_xlfn.IFNA(IF(_xlfn.IFNA(INDEX('CX1'!$J:$J,MATCH(Table2[[#This Row],[Name]],'CX1'!$C:$C,0),1), "") = 0, "",  INDEX('CX1'!$J:$J,MATCH(Table2[[#This Row],[Name]],'CX1'!$C:$C,0),1)), "")</f>
        <v/>
      </c>
      <c r="K279" t="str">
        <f>IFERROR(_xlfn.IFNA(IF(_xlfn.IFNA(INDEX('CX1'!$K:$K,MATCH(Table2[[#This Row],[Name]],'CX1'!$C:$C,0),1), "") = 0, "",  INDEX('CX1'!$K:$K,MATCH(Table2[[#This Row],[Name]],'CX1'!$C:$C,0),1)), ""), "")</f>
        <v/>
      </c>
      <c r="M279" t="str">
        <f>_xlfn.IFNA(IF(_xlfn.IFNA(INDEX('CX1'!$M:$M,MATCH(Table2[[#This Row],[Name]],'CX1'!$C:$C,0),1), "") = 0, "",  INDEX('CX1'!$M:$M,MATCH(Table2[[#This Row],[Name]],'CX1'!$C:$C,0),1)), "")</f>
        <v/>
      </c>
      <c r="N279" t="s">
        <v>767</v>
      </c>
      <c r="R279" t="s">
        <v>8</v>
      </c>
    </row>
    <row r="280" spans="1:18" hidden="1">
      <c r="A280" s="1">
        <v>278</v>
      </c>
      <c r="B280" t="s">
        <v>33</v>
      </c>
      <c r="C280" t="s">
        <v>164</v>
      </c>
      <c r="D280" t="s">
        <v>166</v>
      </c>
      <c r="E280" t="str">
        <f>MID(Table2[[#This Row],[DeviceId2]], 12, LEN(Table2[[#This Row],[DeviceId2]]))</f>
        <v>RTU2S</v>
      </c>
      <c r="F280" t="str">
        <f>CONCATENATE("10.3.13.71/pe/", Table2[[#This Row],[Device Tag]], ".xml")</f>
        <v>10.3.13.71/pe/RTU2S.xml</v>
      </c>
      <c r="H280" s="5" t="str">
        <f>_xlfn.IFNA(IF(_xlfn.IFNA(INDEX('CX1'!$H:$H,MATCH(Table2[[#This Row],[Name]],'CX1'!$C:$C,0),1), "") = 0, "",  INDEX('CX1'!$H:$H,MATCH(Table2[[#This Row],[Name]],'CX1'!$C:$C,0),1)), "")</f>
        <v/>
      </c>
      <c r="I280" s="5" t="str">
        <f>_xlfn.IFNA(IF(_xlfn.IFNA(INDEX('CX1'!$I:$I,MATCH(Table2[[#This Row],[DeviceId2]],'CX1'!$C:$C,0),1), "") = 0, "",  INDEX('CX1'!$I:$I,MATCH(Table2[[#This Row],[Name]],'CX1'!$C:$C,0),1)), "")</f>
        <v/>
      </c>
      <c r="J280" s="5" t="str">
        <f>_xlfn.IFNA(IF(_xlfn.IFNA(INDEX('CX1'!$J:$J,MATCH(Table2[[#This Row],[Name]],'CX1'!$C:$C,0),1), "") = 0, "",  INDEX('CX1'!$J:$J,MATCH(Table2[[#This Row],[Name]],'CX1'!$C:$C,0),1)), "")</f>
        <v/>
      </c>
      <c r="K280" t="str">
        <f>IFERROR(_xlfn.IFNA(IF(_xlfn.IFNA(INDEX('CX1'!$K:$K,MATCH(Table2[[#This Row],[Name]],'CX1'!$C:$C,0),1), "") = 0, "",  INDEX('CX1'!$K:$K,MATCH(Table2[[#This Row],[Name]],'CX1'!$C:$C,0),1)), ""), "")</f>
        <v/>
      </c>
      <c r="M280" t="str">
        <f>_xlfn.IFNA(IF(_xlfn.IFNA(INDEX('CX1'!$M:$M,MATCH(Table2[[#This Row],[Name]],'CX1'!$C:$C,0),1), "") = 0, "",  INDEX('CX1'!$M:$M,MATCH(Table2[[#This Row],[Name]],'CX1'!$C:$C,0),1)), "")</f>
        <v/>
      </c>
      <c r="N280" t="s">
        <v>767</v>
      </c>
      <c r="R280" t="s">
        <v>8</v>
      </c>
    </row>
    <row r="281" spans="1:18" hidden="1">
      <c r="A281" s="1">
        <v>279</v>
      </c>
      <c r="B281" t="s">
        <v>33</v>
      </c>
      <c r="C281" t="s">
        <v>35</v>
      </c>
      <c r="D281" t="s">
        <v>166</v>
      </c>
      <c r="E281" t="str">
        <f>MID(Table2[[#This Row],[DeviceId2]], 12, LEN(Table2[[#This Row],[DeviceId2]]))</f>
        <v>RTU2S</v>
      </c>
      <c r="F281" t="str">
        <f>CONCATENATE("10.3.13.71/pe/", Table2[[#This Row],[Device Tag]], ".xml")</f>
        <v>10.3.13.71/pe/RTU2S.xml</v>
      </c>
      <c r="H281" s="5" t="str">
        <f>_xlfn.IFNA(IF(_xlfn.IFNA(INDEX('CX1'!$H:$H,MATCH(Table2[[#This Row],[Name]],'CX1'!$C:$C,0),1), "") = 0, "",  INDEX('CX1'!$H:$H,MATCH(Table2[[#This Row],[Name]],'CX1'!$C:$C,0),1)), "")</f>
        <v/>
      </c>
      <c r="I281" s="5" t="e">
        <f>_xlfn.IFNA(IF(_xlfn.IFNA(INDEX('CX1'!$I:$I,MATCH(Table2[[#This Row],[DeviceId2]],'CX1'!$C:$C,0),1), "") = 0, "",  INDEX('CX1'!$I:$I,MATCH(Table2[[#This Row],[Name]],'CX1'!$C:$C,0),1)), "")</f>
        <v>#VALUE!</v>
      </c>
      <c r="J281" s="5" t="str">
        <f>_xlfn.IFNA(IF(_xlfn.IFNA(INDEX('CX1'!$J:$J,MATCH(Table2[[#This Row],[Name]],'CX1'!$C:$C,0),1), "") = 0, "",  INDEX('CX1'!$J:$J,MATCH(Table2[[#This Row],[Name]],'CX1'!$C:$C,0),1)), "")</f>
        <v/>
      </c>
      <c r="K281" t="str">
        <f>IFERROR(_xlfn.IFNA(IF(_xlfn.IFNA(INDEX('CX1'!$K:$K,MATCH(Table2[[#This Row],[Name]],'CX1'!$C:$C,0),1), "") = 0, "",  INDEX('CX1'!$K:$K,MATCH(Table2[[#This Row],[Name]],'CX1'!$C:$C,0),1)), ""), "")</f>
        <v/>
      </c>
      <c r="M281" t="str">
        <f>_xlfn.IFNA(IF(_xlfn.IFNA(INDEX('CX1'!$M:$M,MATCH(Table2[[#This Row],[Name]],'CX1'!$C:$C,0),1), "") = 0, "",  INDEX('CX1'!$M:$M,MATCH(Table2[[#This Row],[Name]],'CX1'!$C:$C,0),1)), "")</f>
        <v/>
      </c>
      <c r="N281" t="s">
        <v>767</v>
      </c>
      <c r="R281" t="s">
        <v>8</v>
      </c>
    </row>
    <row r="282" spans="1:18" hidden="1">
      <c r="A282" s="1">
        <v>280</v>
      </c>
      <c r="B282" t="s">
        <v>33</v>
      </c>
      <c r="C282" t="s">
        <v>36</v>
      </c>
      <c r="D282" t="s">
        <v>166</v>
      </c>
      <c r="E282" t="str">
        <f>MID(Table2[[#This Row],[DeviceId2]], 12, LEN(Table2[[#This Row],[DeviceId2]]))</f>
        <v>RTU2S</v>
      </c>
      <c r="F282" t="str">
        <f>CONCATENATE("10.3.13.71/pe/", Table2[[#This Row],[Device Tag]], ".xml")</f>
        <v>10.3.13.71/pe/RTU2S.xml</v>
      </c>
      <c r="H282" s="5" t="str">
        <f>_xlfn.IFNA(IF(_xlfn.IFNA(INDEX('CX1'!$H:$H,MATCH(Table2[[#This Row],[Name]],'CX1'!$C:$C,0),1), "") = 0, "",  INDEX('CX1'!$H:$H,MATCH(Table2[[#This Row],[Name]],'CX1'!$C:$C,0),1)), "")</f>
        <v/>
      </c>
      <c r="I282" s="5" t="str">
        <f>_xlfn.IFNA(IF(_xlfn.IFNA(INDEX('CX1'!$I:$I,MATCH(Table2[[#This Row],[DeviceId2]],'CX1'!$C:$C,0),1), "") = 0, "",  INDEX('CX1'!$I:$I,MATCH(Table2[[#This Row],[Name]],'CX1'!$C:$C,0),1)), "")</f>
        <v/>
      </c>
      <c r="J282" s="5" t="str">
        <f>_xlfn.IFNA(IF(_xlfn.IFNA(INDEX('CX1'!$J:$J,MATCH(Table2[[#This Row],[Name]],'CX1'!$C:$C,0),1), "") = 0, "",  INDEX('CX1'!$J:$J,MATCH(Table2[[#This Row],[Name]],'CX1'!$C:$C,0),1)), "")</f>
        <v/>
      </c>
      <c r="K282" t="str">
        <f>IFERROR(_xlfn.IFNA(IF(_xlfn.IFNA(INDEX('CX1'!$K:$K,MATCH(Table2[[#This Row],[Name]],'CX1'!$C:$C,0),1), "") = 0, "",  INDEX('CX1'!$K:$K,MATCH(Table2[[#This Row],[Name]],'CX1'!$C:$C,0),1)), ""), "")</f>
        <v/>
      </c>
      <c r="M282" t="str">
        <f>_xlfn.IFNA(IF(_xlfn.IFNA(INDEX('CX1'!$M:$M,MATCH(Table2[[#This Row],[Name]],'CX1'!$C:$C,0),1), "") = 0, "",  INDEX('CX1'!$M:$M,MATCH(Table2[[#This Row],[Name]],'CX1'!$C:$C,0),1)), "")</f>
        <v/>
      </c>
      <c r="N282" t="s">
        <v>767</v>
      </c>
      <c r="R282" t="s">
        <v>8</v>
      </c>
    </row>
    <row r="283" spans="1:18" hidden="1">
      <c r="A283" s="1">
        <v>281</v>
      </c>
      <c r="B283" t="s">
        <v>33</v>
      </c>
      <c r="C283" t="s">
        <v>163</v>
      </c>
      <c r="D283" t="s">
        <v>166</v>
      </c>
      <c r="E283" t="str">
        <f>MID(Table2[[#This Row],[DeviceId2]], 12, LEN(Table2[[#This Row],[DeviceId2]]))</f>
        <v>RTU2S</v>
      </c>
      <c r="F283" t="str">
        <f>CONCATENATE("10.3.13.71/pe/", Table2[[#This Row],[Device Tag]], ".xml")</f>
        <v>10.3.13.71/pe/RTU2S.xml</v>
      </c>
      <c r="H283" s="5" t="str">
        <f>_xlfn.IFNA(IF(_xlfn.IFNA(INDEX('CX1'!$H:$H,MATCH(Table2[[#This Row],[Name]],'CX1'!$C:$C,0),1), "") = 0, "",  INDEX('CX1'!$H:$H,MATCH(Table2[[#This Row],[Name]],'CX1'!$C:$C,0),1)), "")</f>
        <v/>
      </c>
      <c r="I283" s="5" t="str">
        <f>_xlfn.IFNA(IF(_xlfn.IFNA(INDEX('CX1'!$I:$I,MATCH(Table2[[#This Row],[DeviceId2]],'CX1'!$C:$C,0),1), "") = 0, "",  INDEX('CX1'!$I:$I,MATCH(Table2[[#This Row],[Name]],'CX1'!$C:$C,0),1)), "")</f>
        <v/>
      </c>
      <c r="J283" s="5" t="str">
        <f>_xlfn.IFNA(IF(_xlfn.IFNA(INDEX('CX1'!$J:$J,MATCH(Table2[[#This Row],[Name]],'CX1'!$C:$C,0),1), "") = 0, "",  INDEX('CX1'!$J:$J,MATCH(Table2[[#This Row],[Name]],'CX1'!$C:$C,0),1)), "")</f>
        <v/>
      </c>
      <c r="K283" t="str">
        <f>IFERROR(_xlfn.IFNA(IF(_xlfn.IFNA(INDEX('CX1'!$K:$K,MATCH(Table2[[#This Row],[Name]],'CX1'!$C:$C,0),1), "") = 0, "",  INDEX('CX1'!$K:$K,MATCH(Table2[[#This Row],[Name]],'CX1'!$C:$C,0),1)), ""), "")</f>
        <v/>
      </c>
      <c r="M283" t="str">
        <f>_xlfn.IFNA(IF(_xlfn.IFNA(INDEX('CX1'!$M:$M,MATCH(Table2[[#This Row],[Name]],'CX1'!$C:$C,0),1), "") = 0, "",  INDEX('CX1'!$M:$M,MATCH(Table2[[#This Row],[Name]],'CX1'!$C:$C,0),1)), "")</f>
        <v/>
      </c>
      <c r="N283" t="s">
        <v>767</v>
      </c>
      <c r="R283" t="s">
        <v>8</v>
      </c>
    </row>
    <row r="284" spans="1:18" hidden="1">
      <c r="A284" s="1">
        <v>282</v>
      </c>
      <c r="B284" t="s">
        <v>33</v>
      </c>
      <c r="C284" t="s">
        <v>161</v>
      </c>
      <c r="D284" t="s">
        <v>166</v>
      </c>
      <c r="E284" t="str">
        <f>MID(Table2[[#This Row],[DeviceId2]], 12, LEN(Table2[[#This Row],[DeviceId2]]))</f>
        <v>RTU2S</v>
      </c>
      <c r="F284" t="str">
        <f>CONCATENATE("10.3.13.71/pe/", Table2[[#This Row],[Device Tag]], ".xml")</f>
        <v>10.3.13.71/pe/RTU2S.xml</v>
      </c>
      <c r="H284" s="5" t="str">
        <f>_xlfn.IFNA(IF(_xlfn.IFNA(INDEX('CX1'!$H:$H,MATCH(Table2[[#This Row],[Name]],'CX1'!$C:$C,0),1), "") = 0, "",  INDEX('CX1'!$H:$H,MATCH(Table2[[#This Row],[Name]],'CX1'!$C:$C,0),1)), "")</f>
        <v/>
      </c>
      <c r="I284" s="5" t="str">
        <f>_xlfn.IFNA(IF(_xlfn.IFNA(INDEX('CX1'!$I:$I,MATCH(Table2[[#This Row],[DeviceId2]],'CX1'!$C:$C,0),1), "") = 0, "",  INDEX('CX1'!$I:$I,MATCH(Table2[[#This Row],[Name]],'CX1'!$C:$C,0),1)), "")</f>
        <v/>
      </c>
      <c r="J284" s="5" t="str">
        <f>_xlfn.IFNA(IF(_xlfn.IFNA(INDEX('CX1'!$J:$J,MATCH(Table2[[#This Row],[Name]],'CX1'!$C:$C,0),1), "") = 0, "",  INDEX('CX1'!$J:$J,MATCH(Table2[[#This Row],[Name]],'CX1'!$C:$C,0),1)), "")</f>
        <v/>
      </c>
      <c r="K284" t="str">
        <f>IFERROR(_xlfn.IFNA(IF(_xlfn.IFNA(INDEX('CX1'!$K:$K,MATCH(Table2[[#This Row],[Name]],'CX1'!$C:$C,0),1), "") = 0, "",  INDEX('CX1'!$K:$K,MATCH(Table2[[#This Row],[Name]],'CX1'!$C:$C,0),1)), ""), "")</f>
        <v/>
      </c>
      <c r="M284" t="str">
        <f>_xlfn.IFNA(IF(_xlfn.IFNA(INDEX('CX1'!$M:$M,MATCH(Table2[[#This Row],[Name]],'CX1'!$C:$C,0),1), "") = 0, "",  INDEX('CX1'!$M:$M,MATCH(Table2[[#This Row],[Name]],'CX1'!$C:$C,0),1)), "")</f>
        <v/>
      </c>
      <c r="N284" t="s">
        <v>767</v>
      </c>
      <c r="R284" t="s">
        <v>8</v>
      </c>
    </row>
    <row r="285" spans="1:18" hidden="1">
      <c r="A285" s="1">
        <v>283</v>
      </c>
      <c r="B285" t="s">
        <v>33</v>
      </c>
      <c r="C285" t="s">
        <v>38</v>
      </c>
      <c r="D285" t="s">
        <v>166</v>
      </c>
      <c r="E285" t="str">
        <f>MID(Table2[[#This Row],[DeviceId2]], 12, LEN(Table2[[#This Row],[DeviceId2]]))</f>
        <v>RTU2S</v>
      </c>
      <c r="F285" t="str">
        <f>CONCATENATE("10.3.13.71/pe/", Table2[[#This Row],[Device Tag]], ".xml")</f>
        <v>10.3.13.71/pe/RTU2S.xml</v>
      </c>
      <c r="H285" s="5" t="str">
        <f>_xlfn.IFNA(IF(_xlfn.IFNA(INDEX('CX1'!$H:$H,MATCH(Table2[[#This Row],[Name]],'CX1'!$C:$C,0),1), "") = 0, "",  INDEX('CX1'!$H:$H,MATCH(Table2[[#This Row],[Name]],'CX1'!$C:$C,0),1)), "")</f>
        <v/>
      </c>
      <c r="I285" s="5" t="e">
        <f>_xlfn.IFNA(IF(_xlfn.IFNA(INDEX('CX1'!$I:$I,MATCH(Table2[[#This Row],[DeviceId2]],'CX1'!$C:$C,0),1), "") = 0, "",  INDEX('CX1'!$I:$I,MATCH(Table2[[#This Row],[Name]],'CX1'!$C:$C,0),1)), "")</f>
        <v>#VALUE!</v>
      </c>
      <c r="J285" s="5" t="str">
        <f>_xlfn.IFNA(IF(_xlfn.IFNA(INDEX('CX1'!$J:$J,MATCH(Table2[[#This Row],[Name]],'CX1'!$C:$C,0),1), "") = 0, "",  INDEX('CX1'!$J:$J,MATCH(Table2[[#This Row],[Name]],'CX1'!$C:$C,0),1)), "")</f>
        <v/>
      </c>
      <c r="K285" t="str">
        <f>IFERROR(_xlfn.IFNA(IF(_xlfn.IFNA(INDEX('CX1'!$K:$K,MATCH(Table2[[#This Row],[Name]],'CX1'!$C:$C,0),1), "") = 0, "",  INDEX('CX1'!$K:$K,MATCH(Table2[[#This Row],[Name]],'CX1'!$C:$C,0),1)), ""), "")</f>
        <v/>
      </c>
      <c r="M285" t="str">
        <f>_xlfn.IFNA(IF(_xlfn.IFNA(INDEX('CX1'!$M:$M,MATCH(Table2[[#This Row],[Name]],'CX1'!$C:$C,0),1), "") = 0, "",  INDEX('CX1'!$M:$M,MATCH(Table2[[#This Row],[Name]],'CX1'!$C:$C,0),1)), "")</f>
        <v/>
      </c>
      <c r="N285" t="s">
        <v>767</v>
      </c>
      <c r="R285" t="s">
        <v>8</v>
      </c>
    </row>
    <row r="286" spans="1:18" hidden="1">
      <c r="A286" s="1">
        <v>284</v>
      </c>
      <c r="B286" t="s">
        <v>33</v>
      </c>
      <c r="C286" t="s">
        <v>165</v>
      </c>
      <c r="D286" t="s">
        <v>166</v>
      </c>
      <c r="E286" t="str">
        <f>MID(Table2[[#This Row],[DeviceId2]], 12, LEN(Table2[[#This Row],[DeviceId2]]))</f>
        <v>RTU2S</v>
      </c>
      <c r="F286" t="str">
        <f>CONCATENATE("10.3.13.71/pe/", Table2[[#This Row],[Device Tag]], ".xml")</f>
        <v>10.3.13.71/pe/RTU2S.xml</v>
      </c>
      <c r="H286" s="5" t="str">
        <f>_xlfn.IFNA(IF(_xlfn.IFNA(INDEX('CX1'!$H:$H,MATCH(Table2[[#This Row],[Name]],'CX1'!$C:$C,0),1), "") = 0, "",  INDEX('CX1'!$H:$H,MATCH(Table2[[#This Row],[Name]],'CX1'!$C:$C,0),1)), "")</f>
        <v/>
      </c>
      <c r="I286" s="5">
        <f>_xlfn.IFNA(IF(_xlfn.IFNA(INDEX('CX1'!$I:$I,MATCH(Table2[[#This Row],[DeviceId2]],'CX1'!$C:$C,0),1), "") = 0, "",  INDEX('CX1'!$I:$I,MATCH(Table2[[#This Row],[Name]],'CX1'!$C:$C,0),1)), "")</f>
        <v>1</v>
      </c>
      <c r="J286" s="5" t="str">
        <f>_xlfn.IFNA(IF(_xlfn.IFNA(INDEX('CX1'!$J:$J,MATCH(Table2[[#This Row],[Name]],'CX1'!$C:$C,0),1), "") = 0, "",  INDEX('CX1'!$J:$J,MATCH(Table2[[#This Row],[Name]],'CX1'!$C:$C,0),1)), "")</f>
        <v/>
      </c>
      <c r="K286" t="str">
        <f>IFERROR(_xlfn.IFNA(IF(_xlfn.IFNA(INDEX('CX1'!$K:$K,MATCH(Table2[[#This Row],[Name]],'CX1'!$C:$C,0),1), "") = 0, "",  INDEX('CX1'!$K:$K,MATCH(Table2[[#This Row],[Name]],'CX1'!$C:$C,0),1)), ""), "")</f>
        <v/>
      </c>
      <c r="N286" t="s">
        <v>767</v>
      </c>
      <c r="R286" t="s">
        <v>8</v>
      </c>
    </row>
    <row r="287" spans="1:18" hidden="1">
      <c r="A287" s="1">
        <v>285</v>
      </c>
      <c r="B287" t="s">
        <v>45</v>
      </c>
      <c r="C287" t="s">
        <v>47</v>
      </c>
      <c r="D287" t="s">
        <v>166</v>
      </c>
      <c r="E287" t="str">
        <f>MID(Table2[[#This Row],[DeviceId2]], 12, LEN(Table2[[#This Row],[DeviceId2]]))</f>
        <v>RTU2S</v>
      </c>
      <c r="F287" t="str">
        <f>CONCATENATE("10.3.13.71/pe/", Table2[[#This Row],[Device Tag]], ".xml")</f>
        <v>10.3.13.71/pe/RTU2S.xml</v>
      </c>
      <c r="H287" s="5" t="str">
        <f>_xlfn.IFNA(IF(_xlfn.IFNA(INDEX('CX1'!$H:$H,MATCH(Table2[[#This Row],[Name]],'CX1'!$C:$C,0),1), "") = 0, "",  INDEX('CX1'!$H:$H,MATCH(Table2[[#This Row],[Name]],'CX1'!$C:$C,0),1)), "")</f>
        <v/>
      </c>
      <c r="I287" s="5" t="e">
        <f>_xlfn.IFNA(IF(_xlfn.IFNA(INDEX('CX1'!$I:$I,MATCH(Table2[[#This Row],[DeviceId2]],'CX1'!$C:$C,0),1), "") = 0, "",  INDEX('CX1'!$I:$I,MATCH(Table2[[#This Row],[Name]],'CX1'!$C:$C,0),1)), "")</f>
        <v>#VALUE!</v>
      </c>
      <c r="J287" s="5" t="str">
        <f>_xlfn.IFNA(IF(_xlfn.IFNA(INDEX('CX1'!$J:$J,MATCH(Table2[[#This Row],[Name]],'CX1'!$C:$C,0),1), "") = 0, "",  INDEX('CX1'!$J:$J,MATCH(Table2[[#This Row],[Name]],'CX1'!$C:$C,0),1)), "")</f>
        <v/>
      </c>
      <c r="K287" t="str">
        <f>IFERROR(_xlfn.IFNA(IF(_xlfn.IFNA(INDEX('CX1'!$K:$K,MATCH(Table2[[#This Row],[Name]],'CX1'!$C:$C,0),1), "") = 0, "",  INDEX('CX1'!$K:$K,MATCH(Table2[[#This Row],[Name]],'CX1'!$C:$C,0),1)), ""), "")</f>
        <v/>
      </c>
      <c r="M287" t="str">
        <f>_xlfn.IFNA(IF(_xlfn.IFNA(INDEX('CX1'!$M:$M,MATCH(Table2[[#This Row],[Name]],'CX1'!$C:$C,0),1), "") = 0, "",  INDEX('CX1'!$M:$M,MATCH(Table2[[#This Row],[Name]],'CX1'!$C:$C,0),1)), "")</f>
        <v/>
      </c>
      <c r="N287" t="s">
        <v>767</v>
      </c>
      <c r="R287" t="s">
        <v>8</v>
      </c>
    </row>
    <row r="288" spans="1:18" hidden="1">
      <c r="A288" s="1">
        <v>286</v>
      </c>
      <c r="B288" t="s">
        <v>45</v>
      </c>
      <c r="C288" t="s">
        <v>48</v>
      </c>
      <c r="D288" t="s">
        <v>166</v>
      </c>
      <c r="E288" t="str">
        <f>MID(Table2[[#This Row],[DeviceId2]], 12, LEN(Table2[[#This Row],[DeviceId2]]))</f>
        <v>RTU2S</v>
      </c>
      <c r="F288" t="str">
        <f>CONCATENATE("10.3.13.71/pe/", Table2[[#This Row],[Device Tag]], ".xml")</f>
        <v>10.3.13.71/pe/RTU2S.xml</v>
      </c>
      <c r="H288" s="5" t="str">
        <f>_xlfn.IFNA(IF(_xlfn.IFNA(INDEX('CX1'!$H:$H,MATCH(Table2[[#This Row],[Name]],'CX1'!$C:$C,0),1), "") = 0, "",  INDEX('CX1'!$H:$H,MATCH(Table2[[#This Row],[Name]],'CX1'!$C:$C,0),1)), "")</f>
        <v/>
      </c>
      <c r="I288" s="5" t="e">
        <f>_xlfn.IFNA(IF(_xlfn.IFNA(INDEX('CX1'!$I:$I,MATCH(Table2[[#This Row],[DeviceId2]],'CX1'!$C:$C,0),1), "") = 0, "",  INDEX('CX1'!$I:$I,MATCH(Table2[[#This Row],[Name]],'CX1'!$C:$C,0),1)), "")</f>
        <v>#VALUE!</v>
      </c>
      <c r="J288" s="5" t="str">
        <f>_xlfn.IFNA(IF(_xlfn.IFNA(INDEX('CX1'!$J:$J,MATCH(Table2[[#This Row],[Name]],'CX1'!$C:$C,0),1), "") = 0, "",  INDEX('CX1'!$J:$J,MATCH(Table2[[#This Row],[Name]],'CX1'!$C:$C,0),1)), "")</f>
        <v/>
      </c>
      <c r="K288" t="str">
        <f>IFERROR(_xlfn.IFNA(IF(_xlfn.IFNA(INDEX('CX1'!$K:$K,MATCH(Table2[[#This Row],[Name]],'CX1'!$C:$C,0),1), "") = 0, "",  INDEX('CX1'!$K:$K,MATCH(Table2[[#This Row],[Name]],'CX1'!$C:$C,0),1)), ""), "")</f>
        <v/>
      </c>
      <c r="M288" t="str">
        <f>_xlfn.IFNA(IF(_xlfn.IFNA(INDEX('CX1'!$M:$M,MATCH(Table2[[#This Row],[Name]],'CX1'!$C:$C,0),1), "") = 0, "",  INDEX('CX1'!$M:$M,MATCH(Table2[[#This Row],[Name]],'CX1'!$C:$C,0),1)), "")</f>
        <v/>
      </c>
      <c r="N288" t="s">
        <v>767</v>
      </c>
      <c r="R288" t="s">
        <v>8</v>
      </c>
    </row>
    <row r="289" spans="1:19" hidden="1">
      <c r="A289" s="1">
        <v>287</v>
      </c>
      <c r="B289" t="s">
        <v>45</v>
      </c>
      <c r="C289" t="s">
        <v>49</v>
      </c>
      <c r="D289" t="s">
        <v>166</v>
      </c>
      <c r="E289" t="str">
        <f>MID(Table2[[#This Row],[DeviceId2]], 12, LEN(Table2[[#This Row],[DeviceId2]]))</f>
        <v>RTU2S</v>
      </c>
      <c r="F289" t="str">
        <f>CONCATENATE("10.3.13.71/pe/", Table2[[#This Row],[Device Tag]], ".xml")</f>
        <v>10.3.13.71/pe/RTU2S.xml</v>
      </c>
      <c r="H289" s="5" t="str">
        <f>_xlfn.IFNA(IF(_xlfn.IFNA(INDEX('CX1'!$H:$H,MATCH(Table2[[#This Row],[Name]],'CX1'!$C:$C,0),1), "") = 0, "",  INDEX('CX1'!$H:$H,MATCH(Table2[[#This Row],[Name]],'CX1'!$C:$C,0),1)), "")</f>
        <v/>
      </c>
      <c r="I289" s="5" t="e">
        <f>_xlfn.IFNA(IF(_xlfn.IFNA(INDEX('CX1'!$I:$I,MATCH(Table2[[#This Row],[DeviceId2]],'CX1'!$C:$C,0),1), "") = 0, "",  INDEX('CX1'!$I:$I,MATCH(Table2[[#This Row],[Name]],'CX1'!$C:$C,0),1)), "")</f>
        <v>#VALUE!</v>
      </c>
      <c r="J289" s="5" t="str">
        <f>_xlfn.IFNA(IF(_xlfn.IFNA(INDEX('CX1'!$J:$J,MATCH(Table2[[#This Row],[Name]],'CX1'!$C:$C,0),1), "") = 0, "",  INDEX('CX1'!$J:$J,MATCH(Table2[[#This Row],[Name]],'CX1'!$C:$C,0),1)), "")</f>
        <v/>
      </c>
      <c r="K289" t="str">
        <f>IFERROR(_xlfn.IFNA(IF(_xlfn.IFNA(INDEX('CX1'!$K:$K,MATCH(Table2[[#This Row],[Name]],'CX1'!$C:$C,0),1), "") = 0, "",  INDEX('CX1'!$K:$K,MATCH(Table2[[#This Row],[Name]],'CX1'!$C:$C,0),1)), ""), "")</f>
        <v/>
      </c>
      <c r="M289" t="str">
        <f>_xlfn.IFNA(IF(_xlfn.IFNA(INDEX('CX1'!$M:$M,MATCH(Table2[[#This Row],[Name]],'CX1'!$C:$C,0),1), "") = 0, "",  INDEX('CX1'!$M:$M,MATCH(Table2[[#This Row],[Name]],'CX1'!$C:$C,0),1)), "")</f>
        <v/>
      </c>
      <c r="N289" t="s">
        <v>767</v>
      </c>
      <c r="R289" t="s">
        <v>8</v>
      </c>
    </row>
    <row r="290" spans="1:19" hidden="1">
      <c r="A290" s="1">
        <v>288</v>
      </c>
      <c r="B290" t="s">
        <v>45</v>
      </c>
      <c r="C290" t="s">
        <v>50</v>
      </c>
      <c r="D290" t="s">
        <v>166</v>
      </c>
      <c r="E290" t="str">
        <f>MID(Table2[[#This Row],[DeviceId2]], 12, LEN(Table2[[#This Row],[DeviceId2]]))</f>
        <v>RTU2S</v>
      </c>
      <c r="F290" t="str">
        <f>CONCATENATE("10.3.13.71/pe/", Table2[[#This Row],[Device Tag]], ".xml")</f>
        <v>10.3.13.71/pe/RTU2S.xml</v>
      </c>
      <c r="H290" s="5" t="str">
        <f>_xlfn.IFNA(IF(_xlfn.IFNA(INDEX('CX1'!$H:$H,MATCH(Table2[[#This Row],[Name]],'CX1'!$C:$C,0),1), "") = 0, "",  INDEX('CX1'!$H:$H,MATCH(Table2[[#This Row],[Name]],'CX1'!$C:$C,0),1)), "")</f>
        <v/>
      </c>
      <c r="I290" s="5" t="e">
        <f>_xlfn.IFNA(IF(_xlfn.IFNA(INDEX('CX1'!$I:$I,MATCH(Table2[[#This Row],[DeviceId2]],'CX1'!$C:$C,0),1), "") = 0, "",  INDEX('CX1'!$I:$I,MATCH(Table2[[#This Row],[Name]],'CX1'!$C:$C,0),1)), "")</f>
        <v>#VALUE!</v>
      </c>
      <c r="J290" s="5" t="str">
        <f>_xlfn.IFNA(IF(_xlfn.IFNA(INDEX('CX1'!$J:$J,MATCH(Table2[[#This Row],[Name]],'CX1'!$C:$C,0),1), "") = 0, "",  INDEX('CX1'!$J:$J,MATCH(Table2[[#This Row],[Name]],'CX1'!$C:$C,0),1)), "")</f>
        <v/>
      </c>
      <c r="K290" t="str">
        <f>IFERROR(_xlfn.IFNA(IF(_xlfn.IFNA(INDEX('CX1'!$K:$K,MATCH(Table2[[#This Row],[Name]],'CX1'!$C:$C,0),1), "") = 0, "",  INDEX('CX1'!$K:$K,MATCH(Table2[[#This Row],[Name]],'CX1'!$C:$C,0),1)), ""), "")</f>
        <v/>
      </c>
      <c r="M290" t="str">
        <f>_xlfn.IFNA(IF(_xlfn.IFNA(INDEX('CX1'!$M:$M,MATCH(Table2[[#This Row],[Name]],'CX1'!$C:$C,0),1), "") = 0, "",  INDEX('CX1'!$M:$M,MATCH(Table2[[#This Row],[Name]],'CX1'!$C:$C,0),1)), "")</f>
        <v/>
      </c>
      <c r="N290" t="s">
        <v>767</v>
      </c>
      <c r="R290" t="s">
        <v>8</v>
      </c>
    </row>
    <row r="291" spans="1:19" hidden="1">
      <c r="A291" s="1">
        <v>289</v>
      </c>
      <c r="B291" t="s">
        <v>45</v>
      </c>
      <c r="C291" t="s">
        <v>52</v>
      </c>
      <c r="D291" t="s">
        <v>166</v>
      </c>
      <c r="E291" t="str">
        <f>MID(Table2[[#This Row],[DeviceId2]], 12, LEN(Table2[[#This Row],[DeviceId2]]))</f>
        <v>RTU2S</v>
      </c>
      <c r="F291" t="str">
        <f>CONCATENATE("10.3.13.71/pe/", Table2[[#This Row],[Device Tag]], ".xml")</f>
        <v>10.3.13.71/pe/RTU2S.xml</v>
      </c>
      <c r="H291" s="5" t="str">
        <f>_xlfn.IFNA(IF(_xlfn.IFNA(INDEX('CX1'!$H:$H,MATCH(Table2[[#This Row],[Name]],'CX1'!$C:$C,0),1), "") = 0, "",  INDEX('CX1'!$H:$H,MATCH(Table2[[#This Row],[Name]],'CX1'!$C:$C,0),1)), "")</f>
        <v/>
      </c>
      <c r="I291" s="5" t="e">
        <f>_xlfn.IFNA(IF(_xlfn.IFNA(INDEX('CX1'!$I:$I,MATCH(Table2[[#This Row],[DeviceId2]],'CX1'!$C:$C,0),1), "") = 0, "",  INDEX('CX1'!$I:$I,MATCH(Table2[[#This Row],[Name]],'CX1'!$C:$C,0),1)), "")</f>
        <v>#VALUE!</v>
      </c>
      <c r="J291" s="5" t="str">
        <f>_xlfn.IFNA(IF(_xlfn.IFNA(INDEX('CX1'!$J:$J,MATCH(Table2[[#This Row],[Name]],'CX1'!$C:$C,0),1), "") = 0, "",  INDEX('CX1'!$J:$J,MATCH(Table2[[#This Row],[Name]],'CX1'!$C:$C,0),1)), "")</f>
        <v/>
      </c>
      <c r="K291" t="str">
        <f>IFERROR(_xlfn.IFNA(IF(_xlfn.IFNA(INDEX('CX1'!$K:$K,MATCH(Table2[[#This Row],[Name]],'CX1'!$C:$C,0),1), "") = 0, "",  INDEX('CX1'!$K:$K,MATCH(Table2[[#This Row],[Name]],'CX1'!$C:$C,0),1)), ""), "")</f>
        <v/>
      </c>
      <c r="M291" t="str">
        <f>_xlfn.IFNA(IF(_xlfn.IFNA(INDEX('CX1'!$M:$M,MATCH(Table2[[#This Row],[Name]],'CX1'!$C:$C,0),1), "") = 0, "",  INDEX('CX1'!$M:$M,MATCH(Table2[[#This Row],[Name]],'CX1'!$C:$C,0),1)), "")</f>
        <v/>
      </c>
      <c r="N291" t="s">
        <v>767</v>
      </c>
      <c r="R291" t="s">
        <v>8</v>
      </c>
    </row>
    <row r="292" spans="1:19" hidden="1">
      <c r="A292" s="1">
        <v>290</v>
      </c>
      <c r="B292" t="s">
        <v>45</v>
      </c>
      <c r="C292" t="s">
        <v>53</v>
      </c>
      <c r="D292" t="s">
        <v>166</v>
      </c>
      <c r="E292" t="str">
        <f>MID(Table2[[#This Row],[DeviceId2]], 12, LEN(Table2[[#This Row],[DeviceId2]]))</f>
        <v>RTU2S</v>
      </c>
      <c r="F292" t="str">
        <f>CONCATENATE("10.3.13.71/pe/", Table2[[#This Row],[Device Tag]], ".xml")</f>
        <v>10.3.13.71/pe/RTU2S.xml</v>
      </c>
      <c r="H292" s="5" t="str">
        <f>_xlfn.IFNA(IF(_xlfn.IFNA(INDEX('CX1'!$H:$H,MATCH(Table2[[#This Row],[Name]],'CX1'!$C:$C,0),1), "") = 0, "",  INDEX('CX1'!$H:$H,MATCH(Table2[[#This Row],[Name]],'CX1'!$C:$C,0),1)), "")</f>
        <v/>
      </c>
      <c r="I292" s="5" t="e">
        <f>_xlfn.IFNA(IF(_xlfn.IFNA(INDEX('CX1'!$I:$I,MATCH(Table2[[#This Row],[DeviceId2]],'CX1'!$C:$C,0),1), "") = 0, "",  INDEX('CX1'!$I:$I,MATCH(Table2[[#This Row],[Name]],'CX1'!$C:$C,0),1)), "")</f>
        <v>#VALUE!</v>
      </c>
      <c r="J292" s="5" t="str">
        <f>_xlfn.IFNA(IF(_xlfn.IFNA(INDEX('CX1'!$J:$J,MATCH(Table2[[#This Row],[Name]],'CX1'!$C:$C,0),1), "") = 0, "",  INDEX('CX1'!$J:$J,MATCH(Table2[[#This Row],[Name]],'CX1'!$C:$C,0),1)), "")</f>
        <v/>
      </c>
      <c r="K292" t="str">
        <f>IFERROR(_xlfn.IFNA(IF(_xlfn.IFNA(INDEX('CX1'!$K:$K,MATCH(Table2[[#This Row],[Name]],'CX1'!$C:$C,0),1), "") = 0, "",  INDEX('CX1'!$K:$K,MATCH(Table2[[#This Row],[Name]],'CX1'!$C:$C,0),1)), ""), "")</f>
        <v/>
      </c>
      <c r="M292" t="str">
        <f>_xlfn.IFNA(IF(_xlfn.IFNA(INDEX('CX1'!$M:$M,MATCH(Table2[[#This Row],[Name]],'CX1'!$C:$C,0),1), "") = 0, "",  INDEX('CX1'!$M:$M,MATCH(Table2[[#This Row],[Name]],'CX1'!$C:$C,0),1)), "")</f>
        <v/>
      </c>
      <c r="N292" t="s">
        <v>767</v>
      </c>
      <c r="R292" t="s">
        <v>8</v>
      </c>
    </row>
    <row r="293" spans="1:19" hidden="1">
      <c r="A293" s="1">
        <v>291</v>
      </c>
      <c r="B293" t="s">
        <v>45</v>
      </c>
      <c r="C293" t="s">
        <v>54</v>
      </c>
      <c r="D293" t="s">
        <v>166</v>
      </c>
      <c r="E293" t="str">
        <f>MID(Table2[[#This Row],[DeviceId2]], 12, LEN(Table2[[#This Row],[DeviceId2]]))</f>
        <v>RTU2S</v>
      </c>
      <c r="F293" t="str">
        <f>CONCATENATE("10.3.13.71/pe/", Table2[[#This Row],[Device Tag]], ".xml")</f>
        <v>10.3.13.71/pe/RTU2S.xml</v>
      </c>
      <c r="H293" s="5" t="str">
        <f>_xlfn.IFNA(IF(_xlfn.IFNA(INDEX('CX1'!$H:$H,MATCH(Table2[[#This Row],[Name]],'CX1'!$C:$C,0),1), "") = 0, "",  INDEX('CX1'!$H:$H,MATCH(Table2[[#This Row],[Name]],'CX1'!$C:$C,0),1)), "")</f>
        <v/>
      </c>
      <c r="I293" s="5" t="e">
        <f>_xlfn.IFNA(IF(_xlfn.IFNA(INDEX('CX1'!$I:$I,MATCH(Table2[[#This Row],[DeviceId2]],'CX1'!$C:$C,0),1), "") = 0, "",  INDEX('CX1'!$I:$I,MATCH(Table2[[#This Row],[Name]],'CX1'!$C:$C,0),1)), "")</f>
        <v>#VALUE!</v>
      </c>
      <c r="J293" s="5" t="str">
        <f>_xlfn.IFNA(IF(_xlfn.IFNA(INDEX('CX1'!$J:$J,MATCH(Table2[[#This Row],[Name]],'CX1'!$C:$C,0),1), "") = 0, "",  INDEX('CX1'!$J:$J,MATCH(Table2[[#This Row],[Name]],'CX1'!$C:$C,0),1)), "")</f>
        <v/>
      </c>
      <c r="K293" t="str">
        <f>IFERROR(_xlfn.IFNA(IF(_xlfn.IFNA(INDEX('CX1'!$K:$K,MATCH(Table2[[#This Row],[Name]],'CX1'!$C:$C,0),1), "") = 0, "",  INDEX('CX1'!$K:$K,MATCH(Table2[[#This Row],[Name]],'CX1'!$C:$C,0),1)), ""), "")</f>
        <v/>
      </c>
      <c r="M293" t="str">
        <f>_xlfn.IFNA(IF(_xlfn.IFNA(INDEX('CX1'!$M:$M,MATCH(Table2[[#This Row],[Name]],'CX1'!$C:$C,0),1), "") = 0, "",  INDEX('CX1'!$M:$M,MATCH(Table2[[#This Row],[Name]],'CX1'!$C:$C,0),1)), "")</f>
        <v/>
      </c>
      <c r="N293" t="s">
        <v>767</v>
      </c>
      <c r="R293" t="s">
        <v>8</v>
      </c>
    </row>
    <row r="294" spans="1:19" hidden="1">
      <c r="A294" s="1">
        <v>292</v>
      </c>
      <c r="B294" t="s">
        <v>45</v>
      </c>
      <c r="C294" t="s">
        <v>55</v>
      </c>
      <c r="D294" t="s">
        <v>166</v>
      </c>
      <c r="E294" t="str">
        <f>MID(Table2[[#This Row],[DeviceId2]], 12, LEN(Table2[[#This Row],[DeviceId2]]))</f>
        <v>RTU2S</v>
      </c>
      <c r="F294" t="str">
        <f>CONCATENATE("10.3.13.71/pe/", Table2[[#This Row],[Device Tag]], ".xml")</f>
        <v>10.3.13.71/pe/RTU2S.xml</v>
      </c>
      <c r="H294" s="5" t="str">
        <f>_xlfn.IFNA(IF(_xlfn.IFNA(INDEX('CX1'!$H:$H,MATCH(Table2[[#This Row],[Name]],'CX1'!$C:$C,0),1), "") = 0, "",  INDEX('CX1'!$H:$H,MATCH(Table2[[#This Row],[Name]],'CX1'!$C:$C,0),1)), "")</f>
        <v/>
      </c>
      <c r="I294" s="5" t="e">
        <f>_xlfn.IFNA(IF(_xlfn.IFNA(INDEX('CX1'!$I:$I,MATCH(Table2[[#This Row],[DeviceId2]],'CX1'!$C:$C,0),1), "") = 0, "",  INDEX('CX1'!$I:$I,MATCH(Table2[[#This Row],[Name]],'CX1'!$C:$C,0),1)), "")</f>
        <v>#VALUE!</v>
      </c>
      <c r="J294" s="5" t="str">
        <f>_xlfn.IFNA(IF(_xlfn.IFNA(INDEX('CX1'!$J:$J,MATCH(Table2[[#This Row],[Name]],'CX1'!$C:$C,0),1), "") = 0, "",  INDEX('CX1'!$J:$J,MATCH(Table2[[#This Row],[Name]],'CX1'!$C:$C,0),1)), "")</f>
        <v/>
      </c>
      <c r="K294" t="str">
        <f>IFERROR(_xlfn.IFNA(IF(_xlfn.IFNA(INDEX('CX1'!$K:$K,MATCH(Table2[[#This Row],[Name]],'CX1'!$C:$C,0),1), "") = 0, "",  INDEX('CX1'!$K:$K,MATCH(Table2[[#This Row],[Name]],'CX1'!$C:$C,0),1)), ""), "")</f>
        <v/>
      </c>
      <c r="M294" t="str">
        <f>_xlfn.IFNA(IF(_xlfn.IFNA(INDEX('CX1'!$M:$M,MATCH(Table2[[#This Row],[Name]],'CX1'!$C:$C,0),1), "") = 0, "",  INDEX('CX1'!$M:$M,MATCH(Table2[[#This Row],[Name]],'CX1'!$C:$C,0),1)), "")</f>
        <v/>
      </c>
      <c r="N294" t="s">
        <v>767</v>
      </c>
      <c r="R294" t="s">
        <v>8</v>
      </c>
    </row>
    <row r="295" spans="1:19" hidden="1">
      <c r="A295" s="1">
        <v>293</v>
      </c>
      <c r="B295" t="s">
        <v>45</v>
      </c>
      <c r="C295" t="s">
        <v>56</v>
      </c>
      <c r="D295" t="s">
        <v>166</v>
      </c>
      <c r="E295" t="str">
        <f>MID(Table2[[#This Row],[DeviceId2]], 12, LEN(Table2[[#This Row],[DeviceId2]]))</f>
        <v>RTU2S</v>
      </c>
      <c r="F295" t="str">
        <f>CONCATENATE("10.3.13.71/pe/", Table2[[#This Row],[Device Tag]], ".xml")</f>
        <v>10.3.13.71/pe/RTU2S.xml</v>
      </c>
      <c r="H295" s="5" t="str">
        <f>_xlfn.IFNA(IF(_xlfn.IFNA(INDEX('CX1'!$H:$H,MATCH(Table2[[#This Row],[Name]],'CX1'!$C:$C,0),1), "") = 0, "",  INDEX('CX1'!$H:$H,MATCH(Table2[[#This Row],[Name]],'CX1'!$C:$C,0),1)), "")</f>
        <v/>
      </c>
      <c r="I295" s="5" t="e">
        <f>_xlfn.IFNA(IF(_xlfn.IFNA(INDEX('CX1'!$I:$I,MATCH(Table2[[#This Row],[DeviceId2]],'CX1'!$C:$C,0),1), "") = 0, "",  INDEX('CX1'!$I:$I,MATCH(Table2[[#This Row],[Name]],'CX1'!$C:$C,0),1)), "")</f>
        <v>#VALUE!</v>
      </c>
      <c r="J295" s="5" t="str">
        <f>_xlfn.IFNA(IF(_xlfn.IFNA(INDEX('CX1'!$J:$J,MATCH(Table2[[#This Row],[Name]],'CX1'!$C:$C,0),1), "") = 0, "",  INDEX('CX1'!$J:$J,MATCH(Table2[[#This Row],[Name]],'CX1'!$C:$C,0),1)), "")</f>
        <v/>
      </c>
      <c r="K295" t="str">
        <f>IFERROR(_xlfn.IFNA(IF(_xlfn.IFNA(INDEX('CX1'!$K:$K,MATCH(Table2[[#This Row],[Name]],'CX1'!$C:$C,0),1), "") = 0, "",  INDEX('CX1'!$K:$K,MATCH(Table2[[#This Row],[Name]],'CX1'!$C:$C,0),1)), ""), "")</f>
        <v/>
      </c>
      <c r="M295" t="str">
        <f>_xlfn.IFNA(IF(_xlfn.IFNA(INDEX('CX1'!$M:$M,MATCH(Table2[[#This Row],[Name]],'CX1'!$C:$C,0),1), "") = 0, "",  INDEX('CX1'!$M:$M,MATCH(Table2[[#This Row],[Name]],'CX1'!$C:$C,0),1)), "")</f>
        <v/>
      </c>
      <c r="N295" t="s">
        <v>767</v>
      </c>
      <c r="R295" t="s">
        <v>8</v>
      </c>
    </row>
    <row r="296" spans="1:19" hidden="1">
      <c r="A296" s="1">
        <v>294</v>
      </c>
      <c r="B296" t="s">
        <v>45</v>
      </c>
      <c r="C296" t="s">
        <v>57</v>
      </c>
      <c r="D296" t="s">
        <v>166</v>
      </c>
      <c r="E296" t="str">
        <f>MID(Table2[[#This Row],[DeviceId2]], 12, LEN(Table2[[#This Row],[DeviceId2]]))</f>
        <v>RTU2S</v>
      </c>
      <c r="F296" t="str">
        <f>CONCATENATE("10.3.13.71/pe/", Table2[[#This Row],[Device Tag]], ".xml")</f>
        <v>10.3.13.71/pe/RTU2S.xml</v>
      </c>
      <c r="H296" s="5" t="str">
        <f>_xlfn.IFNA(IF(_xlfn.IFNA(INDEX('CX1'!$H:$H,MATCH(Table2[[#This Row],[Name]],'CX1'!$C:$C,0),1), "") = 0, "",  INDEX('CX1'!$H:$H,MATCH(Table2[[#This Row],[Name]],'CX1'!$C:$C,0),1)), "")</f>
        <v/>
      </c>
      <c r="I296" s="5" t="e">
        <f>_xlfn.IFNA(IF(_xlfn.IFNA(INDEX('CX1'!$I:$I,MATCH(Table2[[#This Row],[DeviceId2]],'CX1'!$C:$C,0),1), "") = 0, "",  INDEX('CX1'!$I:$I,MATCH(Table2[[#This Row],[Name]],'CX1'!$C:$C,0),1)), "")</f>
        <v>#VALUE!</v>
      </c>
      <c r="J296" s="5" t="str">
        <f>_xlfn.IFNA(IF(_xlfn.IFNA(INDEX('CX1'!$J:$J,MATCH(Table2[[#This Row],[Name]],'CX1'!$C:$C,0),1), "") = 0, "",  INDEX('CX1'!$J:$J,MATCH(Table2[[#This Row],[Name]],'CX1'!$C:$C,0),1)), "")</f>
        <v/>
      </c>
      <c r="K296" t="str">
        <f>IFERROR(_xlfn.IFNA(IF(_xlfn.IFNA(INDEX('CX1'!$K:$K,MATCH(Table2[[#This Row],[Name]],'CX1'!$C:$C,0),1), "") = 0, "",  INDEX('CX1'!$K:$K,MATCH(Table2[[#This Row],[Name]],'CX1'!$C:$C,0),1)), ""), "")</f>
        <v/>
      </c>
      <c r="M296" t="str">
        <f>_xlfn.IFNA(IF(_xlfn.IFNA(INDEX('CX1'!$M:$M,MATCH(Table2[[#This Row],[Name]],'CX1'!$C:$C,0),1), "") = 0, "",  INDEX('CX1'!$M:$M,MATCH(Table2[[#This Row],[Name]],'CX1'!$C:$C,0),1)), "")</f>
        <v/>
      </c>
      <c r="N296" t="s">
        <v>767</v>
      </c>
      <c r="R296" t="s">
        <v>8</v>
      </c>
    </row>
    <row r="297" spans="1:19" hidden="1">
      <c r="A297" s="1">
        <v>295</v>
      </c>
      <c r="B297" t="s">
        <v>45</v>
      </c>
      <c r="C297" t="s">
        <v>58</v>
      </c>
      <c r="D297" t="s">
        <v>166</v>
      </c>
      <c r="E297" t="str">
        <f>MID(Table2[[#This Row],[DeviceId2]], 12, LEN(Table2[[#This Row],[DeviceId2]]))</f>
        <v>RTU2S</v>
      </c>
      <c r="F297" t="str">
        <f>CONCATENATE("10.3.13.71/pe/", Table2[[#This Row],[Device Tag]], ".xml")</f>
        <v>10.3.13.71/pe/RTU2S.xml</v>
      </c>
      <c r="H297" s="5" t="str">
        <f>_xlfn.IFNA(IF(_xlfn.IFNA(INDEX('CX1'!$H:$H,MATCH(Table2[[#This Row],[Name]],'CX1'!$C:$C,0),1), "") = 0, "",  INDEX('CX1'!$H:$H,MATCH(Table2[[#This Row],[Name]],'CX1'!$C:$C,0),1)), "")</f>
        <v/>
      </c>
      <c r="I297" s="5" t="e">
        <f>_xlfn.IFNA(IF(_xlfn.IFNA(INDEX('CX1'!$I:$I,MATCH(Table2[[#This Row],[DeviceId2]],'CX1'!$C:$C,0),1), "") = 0, "",  INDEX('CX1'!$I:$I,MATCH(Table2[[#This Row],[Name]],'CX1'!$C:$C,0),1)), "")</f>
        <v>#VALUE!</v>
      </c>
      <c r="J297" s="5" t="str">
        <f>_xlfn.IFNA(IF(_xlfn.IFNA(INDEX('CX1'!$J:$J,MATCH(Table2[[#This Row],[Name]],'CX1'!$C:$C,0),1), "") = 0, "",  INDEX('CX1'!$J:$J,MATCH(Table2[[#This Row],[Name]],'CX1'!$C:$C,0),1)), "")</f>
        <v/>
      </c>
      <c r="K297" t="str">
        <f>IFERROR(_xlfn.IFNA(IF(_xlfn.IFNA(INDEX('CX1'!$K:$K,MATCH(Table2[[#This Row],[Name]],'CX1'!$C:$C,0),1), "") = 0, "",  INDEX('CX1'!$K:$K,MATCH(Table2[[#This Row],[Name]],'CX1'!$C:$C,0),1)), ""), "")</f>
        <v/>
      </c>
      <c r="M297" t="str">
        <f>_xlfn.IFNA(IF(_xlfn.IFNA(INDEX('CX1'!$M:$M,MATCH(Table2[[#This Row],[Name]],'CX1'!$C:$C,0),1), "") = 0, "",  INDEX('CX1'!$M:$M,MATCH(Table2[[#This Row],[Name]],'CX1'!$C:$C,0),1)), "")</f>
        <v/>
      </c>
      <c r="N297" t="s">
        <v>767</v>
      </c>
      <c r="R297" t="s">
        <v>8</v>
      </c>
    </row>
    <row r="298" spans="1:19" hidden="1">
      <c r="A298" s="1">
        <v>296</v>
      </c>
      <c r="B298" t="s">
        <v>45</v>
      </c>
      <c r="C298" t="s">
        <v>59</v>
      </c>
      <c r="D298" t="s">
        <v>166</v>
      </c>
      <c r="E298" t="str">
        <f>MID(Table2[[#This Row],[DeviceId2]], 12, LEN(Table2[[#This Row],[DeviceId2]]))</f>
        <v>RTU2S</v>
      </c>
      <c r="F298" t="str">
        <f>CONCATENATE("10.3.13.71/pe/", Table2[[#This Row],[Device Tag]], ".xml")</f>
        <v>10.3.13.71/pe/RTU2S.xml</v>
      </c>
      <c r="H298" s="5" t="str">
        <f>_xlfn.IFNA(IF(_xlfn.IFNA(INDEX('CX1'!$H:$H,MATCH(Table2[[#This Row],[Name]],'CX1'!$C:$C,0),1), "") = 0, "",  INDEX('CX1'!$H:$H,MATCH(Table2[[#This Row],[Name]],'CX1'!$C:$C,0),1)), "")</f>
        <v/>
      </c>
      <c r="I298" s="5" t="e">
        <f>_xlfn.IFNA(IF(_xlfn.IFNA(INDEX('CX1'!$I:$I,MATCH(Table2[[#This Row],[DeviceId2]],'CX1'!$C:$C,0),1), "") = 0, "",  INDEX('CX1'!$I:$I,MATCH(Table2[[#This Row],[Name]],'CX1'!$C:$C,0),1)), "")</f>
        <v>#VALUE!</v>
      </c>
      <c r="J298" s="5" t="str">
        <f>_xlfn.IFNA(IF(_xlfn.IFNA(INDEX('CX1'!$J:$J,MATCH(Table2[[#This Row],[Name]],'CX1'!$C:$C,0),1), "") = 0, "",  INDEX('CX1'!$J:$J,MATCH(Table2[[#This Row],[Name]],'CX1'!$C:$C,0),1)), "")</f>
        <v/>
      </c>
      <c r="K298" t="str">
        <f>IFERROR(_xlfn.IFNA(IF(_xlfn.IFNA(INDEX('CX1'!$K:$K,MATCH(Table2[[#This Row],[Name]],'CX1'!$C:$C,0),1), "") = 0, "",  INDEX('CX1'!$K:$K,MATCH(Table2[[#This Row],[Name]],'CX1'!$C:$C,0),1)), ""), "")</f>
        <v/>
      </c>
      <c r="M298" t="str">
        <f>_xlfn.IFNA(IF(_xlfn.IFNA(INDEX('CX1'!$M:$M,MATCH(Table2[[#This Row],[Name]],'CX1'!$C:$C,0),1), "") = 0, "",  INDEX('CX1'!$M:$M,MATCH(Table2[[#This Row],[Name]],'CX1'!$C:$C,0),1)), "")</f>
        <v/>
      </c>
      <c r="N298" t="s">
        <v>767</v>
      </c>
      <c r="R298" t="s">
        <v>8</v>
      </c>
    </row>
    <row r="299" spans="1:19" hidden="1">
      <c r="A299" s="1">
        <v>297</v>
      </c>
      <c r="B299" t="s">
        <v>45</v>
      </c>
      <c r="C299" t="s">
        <v>60</v>
      </c>
      <c r="D299" t="s">
        <v>166</v>
      </c>
      <c r="E299" t="str">
        <f>MID(Table2[[#This Row],[DeviceId2]], 12, LEN(Table2[[#This Row],[DeviceId2]]))</f>
        <v>RTU2S</v>
      </c>
      <c r="F299" t="str">
        <f>CONCATENATE("10.3.13.71/pe/", Table2[[#This Row],[Device Tag]], ".xml")</f>
        <v>10.3.13.71/pe/RTU2S.xml</v>
      </c>
      <c r="H299" s="5" t="str">
        <f>_xlfn.IFNA(IF(_xlfn.IFNA(INDEX('CX1'!$H:$H,MATCH(Table2[[#This Row],[Name]],'CX1'!$C:$C,0),1), "") = 0, "",  INDEX('CX1'!$H:$H,MATCH(Table2[[#This Row],[Name]],'CX1'!$C:$C,0),1)), "")</f>
        <v/>
      </c>
      <c r="I299" s="5" t="e">
        <f>_xlfn.IFNA(IF(_xlfn.IFNA(INDEX('CX1'!$I:$I,MATCH(Table2[[#This Row],[DeviceId2]],'CX1'!$C:$C,0),1), "") = 0, "",  INDEX('CX1'!$I:$I,MATCH(Table2[[#This Row],[Name]],'CX1'!$C:$C,0),1)), "")</f>
        <v>#VALUE!</v>
      </c>
      <c r="J299" s="5" t="str">
        <f>_xlfn.IFNA(IF(_xlfn.IFNA(INDEX('CX1'!$J:$J,MATCH(Table2[[#This Row],[Name]],'CX1'!$C:$C,0),1), "") = 0, "",  INDEX('CX1'!$J:$J,MATCH(Table2[[#This Row],[Name]],'CX1'!$C:$C,0),1)), "")</f>
        <v/>
      </c>
      <c r="K299" t="str">
        <f>IFERROR(_xlfn.IFNA(IF(_xlfn.IFNA(INDEX('CX1'!$K:$K,MATCH(Table2[[#This Row],[Name]],'CX1'!$C:$C,0),1), "") = 0, "",  INDEX('CX1'!$K:$K,MATCH(Table2[[#This Row],[Name]],'CX1'!$C:$C,0),1)), ""), "")</f>
        <v/>
      </c>
      <c r="M299" t="str">
        <f>_xlfn.IFNA(IF(_xlfn.IFNA(INDEX('CX1'!$M:$M,MATCH(Table2[[#This Row],[Name]],'CX1'!$C:$C,0),1), "") = 0, "",  INDEX('CX1'!$M:$M,MATCH(Table2[[#This Row],[Name]],'CX1'!$C:$C,0),1)), "")</f>
        <v/>
      </c>
      <c r="N299" t="s">
        <v>767</v>
      </c>
      <c r="R299" t="s">
        <v>8</v>
      </c>
    </row>
    <row r="300" spans="1:19" hidden="1">
      <c r="A300" s="1">
        <v>298</v>
      </c>
      <c r="B300" t="s">
        <v>45</v>
      </c>
      <c r="C300" t="s">
        <v>120</v>
      </c>
      <c r="D300" t="s">
        <v>166</v>
      </c>
      <c r="E300" t="str">
        <f>MID(Table2[[#This Row],[DeviceId2]], 12, LEN(Table2[[#This Row],[DeviceId2]]))</f>
        <v>RTU2S</v>
      </c>
      <c r="F300" t="str">
        <f>CONCATENATE("10.3.13.71/pe/", Table2[[#This Row],[Device Tag]], ".xml")</f>
        <v>10.3.13.71/pe/RTU2S.xml</v>
      </c>
      <c r="H300" s="5" t="str">
        <f>_xlfn.IFNA(IF(_xlfn.IFNA(INDEX('CX1'!$H:$H,MATCH(Table2[[#This Row],[Name]],'CX1'!$C:$C,0),1), "") = 0, "",  INDEX('CX1'!$H:$H,MATCH(Table2[[#This Row],[Name]],'CX1'!$C:$C,0),1)), "")</f>
        <v/>
      </c>
      <c r="I300" s="5" t="e">
        <f>_xlfn.IFNA(IF(_xlfn.IFNA(INDEX('CX1'!$I:$I,MATCH(Table2[[#This Row],[DeviceId2]],'CX1'!$C:$C,0),1), "") = 0, "",  INDEX('CX1'!$I:$I,MATCH(Table2[[#This Row],[Name]],'CX1'!$C:$C,0),1)), "")</f>
        <v>#VALUE!</v>
      </c>
      <c r="J300" s="5" t="str">
        <f>_xlfn.IFNA(IF(_xlfn.IFNA(INDEX('CX1'!$J:$J,MATCH(Table2[[#This Row],[Name]],'CX1'!$C:$C,0),1), "") = 0, "",  INDEX('CX1'!$J:$J,MATCH(Table2[[#This Row],[Name]],'CX1'!$C:$C,0),1)), "")</f>
        <v/>
      </c>
      <c r="K300" t="str">
        <f>IFERROR(_xlfn.IFNA(IF(_xlfn.IFNA(INDEX('CX1'!$K:$K,MATCH(Table2[[#This Row],[Name]],'CX1'!$C:$C,0),1), "") = 0, "",  INDEX('CX1'!$K:$K,MATCH(Table2[[#This Row],[Name]],'CX1'!$C:$C,0),1)), ""), "")</f>
        <v/>
      </c>
      <c r="M300" t="str">
        <f>_xlfn.IFNA(IF(_xlfn.IFNA(INDEX('CX1'!$M:$M,MATCH(Table2[[#This Row],[Name]],'CX1'!$C:$C,0),1), "") = 0, "",  INDEX('CX1'!$M:$M,MATCH(Table2[[#This Row],[Name]],'CX1'!$C:$C,0),1)), "")</f>
        <v/>
      </c>
      <c r="N300" t="s">
        <v>767</v>
      </c>
      <c r="R300" t="s">
        <v>8</v>
      </c>
    </row>
    <row r="301" spans="1:19" hidden="1">
      <c r="A301" s="1">
        <v>299</v>
      </c>
      <c r="B301" t="s">
        <v>45</v>
      </c>
      <c r="C301" t="s">
        <v>61</v>
      </c>
      <c r="D301" t="s">
        <v>166</v>
      </c>
      <c r="E301" t="str">
        <f>MID(Table2[[#This Row],[DeviceId2]], 12, LEN(Table2[[#This Row],[DeviceId2]]))</f>
        <v>RTU2S</v>
      </c>
      <c r="F301" t="str">
        <f>CONCATENATE("10.3.13.71/pe/", Table2[[#This Row],[Device Tag]], ".xml")</f>
        <v>10.3.13.71/pe/RTU2S.xml</v>
      </c>
      <c r="H301" s="5" t="str">
        <f>_xlfn.IFNA(IF(_xlfn.IFNA(INDEX('CX1'!$H:$H,MATCH(Table2[[#This Row],[Name]],'CX1'!$C:$C,0),1), "") = 0, "",  INDEX('CX1'!$H:$H,MATCH(Table2[[#This Row],[Name]],'CX1'!$C:$C,0),1)), "")</f>
        <v/>
      </c>
      <c r="I301" s="5" t="e">
        <f>_xlfn.IFNA(IF(_xlfn.IFNA(INDEX('CX1'!$I:$I,MATCH(Table2[[#This Row],[DeviceId2]],'CX1'!$C:$C,0),1), "") = 0, "",  INDEX('CX1'!$I:$I,MATCH(Table2[[#This Row],[Name]],'CX1'!$C:$C,0),1)), "")</f>
        <v>#VALUE!</v>
      </c>
      <c r="J301" s="5" t="str">
        <f>_xlfn.IFNA(IF(_xlfn.IFNA(INDEX('CX1'!$J:$J,MATCH(Table2[[#This Row],[Name]],'CX1'!$C:$C,0),1), "") = 0, "",  INDEX('CX1'!$J:$J,MATCH(Table2[[#This Row],[Name]],'CX1'!$C:$C,0),1)), "")</f>
        <v/>
      </c>
      <c r="K301" t="str">
        <f>IFERROR(_xlfn.IFNA(IF(_xlfn.IFNA(INDEX('CX1'!$K:$K,MATCH(Table2[[#This Row],[Name]],'CX1'!$C:$C,0),1), "") = 0, "",  INDEX('CX1'!$K:$K,MATCH(Table2[[#This Row],[Name]],'CX1'!$C:$C,0),1)), ""), "")</f>
        <v/>
      </c>
      <c r="M301" t="str">
        <f>_xlfn.IFNA(IF(_xlfn.IFNA(INDEX('CX1'!$M:$M,MATCH(Table2[[#This Row],[Name]],'CX1'!$C:$C,0),1), "") = 0, "",  INDEX('CX1'!$M:$M,MATCH(Table2[[#This Row],[Name]],'CX1'!$C:$C,0),1)), "")</f>
        <v/>
      </c>
      <c r="N301" t="s">
        <v>767</v>
      </c>
      <c r="R301" t="s">
        <v>8</v>
      </c>
    </row>
    <row r="302" spans="1:19" hidden="1">
      <c r="A302" s="1">
        <v>300</v>
      </c>
      <c r="B302" t="s">
        <v>45</v>
      </c>
      <c r="C302" t="s">
        <v>62</v>
      </c>
      <c r="D302" t="s">
        <v>166</v>
      </c>
      <c r="E302" t="str">
        <f>MID(Table2[[#This Row],[DeviceId2]], 12, LEN(Table2[[#This Row],[DeviceId2]]))</f>
        <v>RTU2S</v>
      </c>
      <c r="F302" t="str">
        <f>CONCATENATE("10.3.13.71/pe/", Table2[[#This Row],[Device Tag]], ".xml")</f>
        <v>10.3.13.71/pe/RTU2S.xml</v>
      </c>
      <c r="H302" s="5" t="str">
        <f>_xlfn.IFNA(IF(_xlfn.IFNA(INDEX('CX1'!$H:$H,MATCH(Table2[[#This Row],[Name]],'CX1'!$C:$C,0),1), "") = 0, "",  INDEX('CX1'!$H:$H,MATCH(Table2[[#This Row],[Name]],'CX1'!$C:$C,0),1)), "")</f>
        <v/>
      </c>
      <c r="I302" s="5" t="e">
        <f>_xlfn.IFNA(IF(_xlfn.IFNA(INDEX('CX1'!$I:$I,MATCH(Table2[[#This Row],[DeviceId2]],'CX1'!$C:$C,0),1), "") = 0, "",  INDEX('CX1'!$I:$I,MATCH(Table2[[#This Row],[Name]],'CX1'!$C:$C,0),1)), "")</f>
        <v>#VALUE!</v>
      </c>
      <c r="J302" s="5" t="str">
        <f>_xlfn.IFNA(IF(_xlfn.IFNA(INDEX('CX1'!$J:$J,MATCH(Table2[[#This Row],[Name]],'CX1'!$C:$C,0),1), "") = 0, "",  INDEX('CX1'!$J:$J,MATCH(Table2[[#This Row],[Name]],'CX1'!$C:$C,0),1)), "")</f>
        <v/>
      </c>
      <c r="K302" t="str">
        <f>IFERROR(_xlfn.IFNA(IF(_xlfn.IFNA(INDEX('CX1'!$K:$K,MATCH(Table2[[#This Row],[Name]],'CX1'!$C:$C,0),1), "") = 0, "",  INDEX('CX1'!$K:$K,MATCH(Table2[[#This Row],[Name]],'CX1'!$C:$C,0),1)), ""), "")</f>
        <v/>
      </c>
      <c r="M302" t="str">
        <f>_xlfn.IFNA(IF(_xlfn.IFNA(INDEX('CX1'!$M:$M,MATCH(Table2[[#This Row],[Name]],'CX1'!$C:$C,0),1), "") = 0, "",  INDEX('CX1'!$M:$M,MATCH(Table2[[#This Row],[Name]],'CX1'!$C:$C,0),1)), "")</f>
        <v/>
      </c>
      <c r="N302" t="s">
        <v>767</v>
      </c>
      <c r="R302" t="s">
        <v>8</v>
      </c>
    </row>
    <row r="303" spans="1:19" hidden="1">
      <c r="A303" s="1">
        <v>301</v>
      </c>
      <c r="B303" t="s">
        <v>45</v>
      </c>
      <c r="C303" t="s">
        <v>63</v>
      </c>
      <c r="D303" t="s">
        <v>166</v>
      </c>
      <c r="E303" t="str">
        <f>MID(Table2[[#This Row],[DeviceId2]], 12, LEN(Table2[[#This Row],[DeviceId2]]))</f>
        <v>RTU2S</v>
      </c>
      <c r="F303" t="str">
        <f>CONCATENATE("10.3.13.71/pe/", Table2[[#This Row],[Device Tag]], ".xml")</f>
        <v>10.3.13.71/pe/RTU2S.xml</v>
      </c>
      <c r="H303" s="5" t="str">
        <f>_xlfn.IFNA(IF(_xlfn.IFNA(INDEX('CX1'!$H:$H,MATCH(Table2[[#This Row],[Name]],'CX1'!$C:$C,0),1), "") = 0, "",  INDEX('CX1'!$H:$H,MATCH(Table2[[#This Row],[Name]],'CX1'!$C:$C,0),1)), "")</f>
        <v/>
      </c>
      <c r="I303" s="5">
        <f>_xlfn.IFNA(IF(_xlfn.IFNA(INDEX('CX1'!$I:$I,MATCH(Table2[[#This Row],[DeviceId2]],'CX1'!$C:$C,0),1), "") = 0, "",  INDEX('CX1'!$I:$I,MATCH(Table2[[#This Row],[Name]],'CX1'!$C:$C,0),1)), "")</f>
        <v>1</v>
      </c>
      <c r="J303" s="5" t="str">
        <f>_xlfn.IFNA(IF(_xlfn.IFNA(INDEX('CX1'!$J:$J,MATCH(Table2[[#This Row],[Name]],'CX1'!$C:$C,0),1), "") = 0, "",  INDEX('CX1'!$J:$J,MATCH(Table2[[#This Row],[Name]],'CX1'!$C:$C,0),1)), "")</f>
        <v/>
      </c>
      <c r="K303" t="str">
        <f>IFERROR(_xlfn.IFNA(IF(_xlfn.IFNA(INDEX('CX1'!$K:$K,MATCH(Table2[[#This Row],[Name]],'CX1'!$C:$C,0),1), "") = 0, "",  INDEX('CX1'!$K:$K,MATCH(Table2[[#This Row],[Name]],'CX1'!$C:$C,0),1)), ""), "")</f>
        <v/>
      </c>
      <c r="N303" t="s">
        <v>767</v>
      </c>
      <c r="R303" t="s">
        <v>8</v>
      </c>
      <c r="S303" t="b">
        <v>0</v>
      </c>
    </row>
    <row r="304" spans="1:19" hidden="1">
      <c r="A304" s="1">
        <v>302</v>
      </c>
      <c r="B304" t="s">
        <v>45</v>
      </c>
      <c r="C304" t="s">
        <v>65</v>
      </c>
      <c r="D304" t="s">
        <v>166</v>
      </c>
      <c r="E304" t="str">
        <f>MID(Table2[[#This Row],[DeviceId2]], 12, LEN(Table2[[#This Row],[DeviceId2]]))</f>
        <v>RTU2S</v>
      </c>
      <c r="F304" t="str">
        <f>CONCATENATE("10.3.13.71/pe/", Table2[[#This Row],[Device Tag]], ".xml")</f>
        <v>10.3.13.71/pe/RTU2S.xml</v>
      </c>
      <c r="H304" s="5" t="str">
        <f>_xlfn.IFNA(IF(_xlfn.IFNA(INDEX('CX1'!$H:$H,MATCH(Table2[[#This Row],[Name]],'CX1'!$C:$C,0),1), "") = 0, "",  INDEX('CX1'!$H:$H,MATCH(Table2[[#This Row],[Name]],'CX1'!$C:$C,0),1)), "")</f>
        <v/>
      </c>
      <c r="I304" s="5" t="e">
        <f>_xlfn.IFNA(IF(_xlfn.IFNA(INDEX('CX1'!$I:$I,MATCH(Table2[[#This Row],[DeviceId2]],'CX1'!$C:$C,0),1), "") = 0, "",  INDEX('CX1'!$I:$I,MATCH(Table2[[#This Row],[Name]],'CX1'!$C:$C,0),1)), "")</f>
        <v>#VALUE!</v>
      </c>
      <c r="J304" s="5" t="str">
        <f>_xlfn.IFNA(IF(_xlfn.IFNA(INDEX('CX1'!$J:$J,MATCH(Table2[[#This Row],[Name]],'CX1'!$C:$C,0),1), "") = 0, "",  INDEX('CX1'!$J:$J,MATCH(Table2[[#This Row],[Name]],'CX1'!$C:$C,0),1)), "")</f>
        <v/>
      </c>
      <c r="K304" t="str">
        <f>IFERROR(_xlfn.IFNA(IF(_xlfn.IFNA(INDEX('CX1'!$K:$K,MATCH(Table2[[#This Row],[Name]],'CX1'!$C:$C,0),1), "") = 0, "",  INDEX('CX1'!$K:$K,MATCH(Table2[[#This Row],[Name]],'CX1'!$C:$C,0),1)), ""), "")</f>
        <v/>
      </c>
      <c r="M304" t="str">
        <f>_xlfn.IFNA(IF(_xlfn.IFNA(INDEX('CX1'!$M:$M,MATCH(Table2[[#This Row],[Name]],'CX1'!$C:$C,0),1), "") = 0, "",  INDEX('CX1'!$M:$M,MATCH(Table2[[#This Row],[Name]],'CX1'!$C:$C,0),1)), "")</f>
        <v/>
      </c>
      <c r="N304" t="s">
        <v>767</v>
      </c>
      <c r="R304" t="s">
        <v>8</v>
      </c>
    </row>
    <row r="305" spans="1:18" hidden="1">
      <c r="A305" s="1">
        <v>303</v>
      </c>
      <c r="B305" t="s">
        <v>45</v>
      </c>
      <c r="C305" t="s">
        <v>66</v>
      </c>
      <c r="D305" t="s">
        <v>166</v>
      </c>
      <c r="E305" t="str">
        <f>MID(Table2[[#This Row],[DeviceId2]], 12, LEN(Table2[[#This Row],[DeviceId2]]))</f>
        <v>RTU2S</v>
      </c>
      <c r="F305" t="str">
        <f>CONCATENATE("10.3.13.71/pe/", Table2[[#This Row],[Device Tag]], ".xml")</f>
        <v>10.3.13.71/pe/RTU2S.xml</v>
      </c>
      <c r="H305" s="5" t="str">
        <f>_xlfn.IFNA(IF(_xlfn.IFNA(INDEX('CX1'!$H:$H,MATCH(Table2[[#This Row],[Name]],'CX1'!$C:$C,0),1), "") = 0, "",  INDEX('CX1'!$H:$H,MATCH(Table2[[#This Row],[Name]],'CX1'!$C:$C,0),1)), "")</f>
        <v/>
      </c>
      <c r="I305" s="5" t="e">
        <f>_xlfn.IFNA(IF(_xlfn.IFNA(INDEX('CX1'!$I:$I,MATCH(Table2[[#This Row],[DeviceId2]],'CX1'!$C:$C,0),1), "") = 0, "",  INDEX('CX1'!$I:$I,MATCH(Table2[[#This Row],[Name]],'CX1'!$C:$C,0),1)), "")</f>
        <v>#VALUE!</v>
      </c>
      <c r="J305" s="5" t="str">
        <f>_xlfn.IFNA(IF(_xlfn.IFNA(INDEX('CX1'!$J:$J,MATCH(Table2[[#This Row],[Name]],'CX1'!$C:$C,0),1), "") = 0, "",  INDEX('CX1'!$J:$J,MATCH(Table2[[#This Row],[Name]],'CX1'!$C:$C,0),1)), "")</f>
        <v/>
      </c>
      <c r="K305" t="str">
        <f>IFERROR(_xlfn.IFNA(IF(_xlfn.IFNA(INDEX('CX1'!$K:$K,MATCH(Table2[[#This Row],[Name]],'CX1'!$C:$C,0),1), "") = 0, "",  INDEX('CX1'!$K:$K,MATCH(Table2[[#This Row],[Name]],'CX1'!$C:$C,0),1)), ""), "")</f>
        <v/>
      </c>
      <c r="M305" t="str">
        <f>_xlfn.IFNA(IF(_xlfn.IFNA(INDEX('CX1'!$M:$M,MATCH(Table2[[#This Row],[Name]],'CX1'!$C:$C,0),1), "") = 0, "",  INDEX('CX1'!$M:$M,MATCH(Table2[[#This Row],[Name]],'CX1'!$C:$C,0),1)), "")</f>
        <v/>
      </c>
      <c r="N305" t="s">
        <v>767</v>
      </c>
      <c r="R305" t="s">
        <v>8</v>
      </c>
    </row>
    <row r="306" spans="1:18" hidden="1">
      <c r="A306" s="1">
        <v>304</v>
      </c>
      <c r="B306" t="s">
        <v>45</v>
      </c>
      <c r="C306" t="s">
        <v>67</v>
      </c>
      <c r="D306" t="s">
        <v>166</v>
      </c>
      <c r="E306" t="str">
        <f>MID(Table2[[#This Row],[DeviceId2]], 12, LEN(Table2[[#This Row],[DeviceId2]]))</f>
        <v>RTU2S</v>
      </c>
      <c r="F306" t="str">
        <f>CONCATENATE("10.3.13.71/pe/", Table2[[#This Row],[Device Tag]], ".xml")</f>
        <v>10.3.13.71/pe/RTU2S.xml</v>
      </c>
      <c r="H306" s="5" t="str">
        <f>_xlfn.IFNA(IF(_xlfn.IFNA(INDEX('CX1'!$H:$H,MATCH(Table2[[#This Row],[Name]],'CX1'!$C:$C,0),1), "") = 0, "",  INDEX('CX1'!$H:$H,MATCH(Table2[[#This Row],[Name]],'CX1'!$C:$C,0),1)), "")</f>
        <v/>
      </c>
      <c r="I306" s="5" t="e">
        <f>_xlfn.IFNA(IF(_xlfn.IFNA(INDEX('CX1'!$I:$I,MATCH(Table2[[#This Row],[DeviceId2]],'CX1'!$C:$C,0),1), "") = 0, "",  INDEX('CX1'!$I:$I,MATCH(Table2[[#This Row],[Name]],'CX1'!$C:$C,0),1)), "")</f>
        <v>#VALUE!</v>
      </c>
      <c r="J306" s="5" t="str">
        <f>_xlfn.IFNA(IF(_xlfn.IFNA(INDEX('CX1'!$J:$J,MATCH(Table2[[#This Row],[Name]],'CX1'!$C:$C,0),1), "") = 0, "",  INDEX('CX1'!$J:$J,MATCH(Table2[[#This Row],[Name]],'CX1'!$C:$C,0),1)), "")</f>
        <v/>
      </c>
      <c r="K306" t="str">
        <f>IFERROR(_xlfn.IFNA(IF(_xlfn.IFNA(INDEX('CX1'!$K:$K,MATCH(Table2[[#This Row],[Name]],'CX1'!$C:$C,0),1), "") = 0, "",  INDEX('CX1'!$K:$K,MATCH(Table2[[#This Row],[Name]],'CX1'!$C:$C,0),1)), ""), "")</f>
        <v/>
      </c>
      <c r="M306" t="str">
        <f>_xlfn.IFNA(IF(_xlfn.IFNA(INDEX('CX1'!$M:$M,MATCH(Table2[[#This Row],[Name]],'CX1'!$C:$C,0),1), "") = 0, "",  INDEX('CX1'!$M:$M,MATCH(Table2[[#This Row],[Name]],'CX1'!$C:$C,0),1)), "")</f>
        <v/>
      </c>
      <c r="N306" t="s">
        <v>767</v>
      </c>
      <c r="R306" t="s">
        <v>8</v>
      </c>
    </row>
    <row r="307" spans="1:18" hidden="1">
      <c r="A307" s="1">
        <v>305</v>
      </c>
      <c r="B307" t="s">
        <v>45</v>
      </c>
      <c r="C307" t="s">
        <v>68</v>
      </c>
      <c r="D307" t="s">
        <v>166</v>
      </c>
      <c r="E307" t="str">
        <f>MID(Table2[[#This Row],[DeviceId2]], 12, LEN(Table2[[#This Row],[DeviceId2]]))</f>
        <v>RTU2S</v>
      </c>
      <c r="F307" t="str">
        <f>CONCATENATE("10.3.13.71/pe/", Table2[[#This Row],[Device Tag]], ".xml")</f>
        <v>10.3.13.71/pe/RTU2S.xml</v>
      </c>
      <c r="H307" s="5" t="str">
        <f>_xlfn.IFNA(IF(_xlfn.IFNA(INDEX('CX1'!$H:$H,MATCH(Table2[[#This Row],[Name]],'CX1'!$C:$C,0),1), "") = 0, "",  INDEX('CX1'!$H:$H,MATCH(Table2[[#This Row],[Name]],'CX1'!$C:$C,0),1)), "")</f>
        <v/>
      </c>
      <c r="I307" s="5" t="e">
        <f>_xlfn.IFNA(IF(_xlfn.IFNA(INDEX('CX1'!$I:$I,MATCH(Table2[[#This Row],[DeviceId2]],'CX1'!$C:$C,0),1), "") = 0, "",  INDEX('CX1'!$I:$I,MATCH(Table2[[#This Row],[Name]],'CX1'!$C:$C,0),1)), "")</f>
        <v>#VALUE!</v>
      </c>
      <c r="J307" s="5" t="str">
        <f>_xlfn.IFNA(IF(_xlfn.IFNA(INDEX('CX1'!$J:$J,MATCH(Table2[[#This Row],[Name]],'CX1'!$C:$C,0),1), "") = 0, "",  INDEX('CX1'!$J:$J,MATCH(Table2[[#This Row],[Name]],'CX1'!$C:$C,0),1)), "")</f>
        <v/>
      </c>
      <c r="K307" t="str">
        <f>IFERROR(_xlfn.IFNA(IF(_xlfn.IFNA(INDEX('CX1'!$K:$K,MATCH(Table2[[#This Row],[Name]],'CX1'!$C:$C,0),1), "") = 0, "",  INDEX('CX1'!$K:$K,MATCH(Table2[[#This Row],[Name]],'CX1'!$C:$C,0),1)), ""), "")</f>
        <v/>
      </c>
      <c r="M307" t="str">
        <f>_xlfn.IFNA(IF(_xlfn.IFNA(INDEX('CX1'!$M:$M,MATCH(Table2[[#This Row],[Name]],'CX1'!$C:$C,0),1), "") = 0, "",  INDEX('CX1'!$M:$M,MATCH(Table2[[#This Row],[Name]],'CX1'!$C:$C,0),1)), "")</f>
        <v/>
      </c>
      <c r="N307" t="s">
        <v>767</v>
      </c>
      <c r="R307" t="s">
        <v>8</v>
      </c>
    </row>
    <row r="308" spans="1:18" hidden="1">
      <c r="A308" s="1">
        <v>306</v>
      </c>
      <c r="B308" t="s">
        <v>45</v>
      </c>
      <c r="C308" t="s">
        <v>70</v>
      </c>
      <c r="D308" t="s">
        <v>166</v>
      </c>
      <c r="E308" t="str">
        <f>MID(Table2[[#This Row],[DeviceId2]], 12, LEN(Table2[[#This Row],[DeviceId2]]))</f>
        <v>RTU2S</v>
      </c>
      <c r="F308" t="str">
        <f>CONCATENATE("10.3.13.71/pe/", Table2[[#This Row],[Device Tag]], ".xml")</f>
        <v>10.3.13.71/pe/RTU2S.xml</v>
      </c>
      <c r="H308" s="5" t="str">
        <f>_xlfn.IFNA(IF(_xlfn.IFNA(INDEX('CX1'!$H:$H,MATCH(Table2[[#This Row],[Name]],'CX1'!$C:$C,0),1), "") = 0, "",  INDEX('CX1'!$H:$H,MATCH(Table2[[#This Row],[Name]],'CX1'!$C:$C,0),1)), "")</f>
        <v/>
      </c>
      <c r="I308" s="5" t="e">
        <f>_xlfn.IFNA(IF(_xlfn.IFNA(INDEX('CX1'!$I:$I,MATCH(Table2[[#This Row],[DeviceId2]],'CX1'!$C:$C,0),1), "") = 0, "",  INDEX('CX1'!$I:$I,MATCH(Table2[[#This Row],[Name]],'CX1'!$C:$C,0),1)), "")</f>
        <v>#VALUE!</v>
      </c>
      <c r="J308" s="5" t="str">
        <f>_xlfn.IFNA(IF(_xlfn.IFNA(INDEX('CX1'!$J:$J,MATCH(Table2[[#This Row],[Name]],'CX1'!$C:$C,0),1), "") = 0, "",  INDEX('CX1'!$J:$J,MATCH(Table2[[#This Row],[Name]],'CX1'!$C:$C,0),1)), "")</f>
        <v/>
      </c>
      <c r="K308" t="str">
        <f>IFERROR(_xlfn.IFNA(IF(_xlfn.IFNA(INDEX('CX1'!$K:$K,MATCH(Table2[[#This Row],[Name]],'CX1'!$C:$C,0),1), "") = 0, "",  INDEX('CX1'!$K:$K,MATCH(Table2[[#This Row],[Name]],'CX1'!$C:$C,0),1)), ""), "")</f>
        <v/>
      </c>
      <c r="M308" t="str">
        <f>_xlfn.IFNA(IF(_xlfn.IFNA(INDEX('CX1'!$M:$M,MATCH(Table2[[#This Row],[Name]],'CX1'!$C:$C,0),1), "") = 0, "",  INDEX('CX1'!$M:$M,MATCH(Table2[[#This Row],[Name]],'CX1'!$C:$C,0),1)), "")</f>
        <v/>
      </c>
      <c r="N308" t="s">
        <v>767</v>
      </c>
      <c r="R308" t="s">
        <v>8</v>
      </c>
    </row>
    <row r="309" spans="1:18" hidden="1">
      <c r="A309" s="1">
        <v>307</v>
      </c>
      <c r="B309" t="s">
        <v>45</v>
      </c>
      <c r="C309" t="s">
        <v>71</v>
      </c>
      <c r="D309" t="s">
        <v>166</v>
      </c>
      <c r="E309" t="str">
        <f>MID(Table2[[#This Row],[DeviceId2]], 12, LEN(Table2[[#This Row],[DeviceId2]]))</f>
        <v>RTU2S</v>
      </c>
      <c r="F309" t="str">
        <f>CONCATENATE("10.3.13.71/pe/", Table2[[#This Row],[Device Tag]], ".xml")</f>
        <v>10.3.13.71/pe/RTU2S.xml</v>
      </c>
      <c r="H309" s="5" t="str">
        <f>_xlfn.IFNA(IF(_xlfn.IFNA(INDEX('CX1'!$H:$H,MATCH(Table2[[#This Row],[Name]],'CX1'!$C:$C,0),1), "") = 0, "",  INDEX('CX1'!$H:$H,MATCH(Table2[[#This Row],[Name]],'CX1'!$C:$C,0),1)), "")</f>
        <v/>
      </c>
      <c r="I309" s="5" t="e">
        <f>_xlfn.IFNA(IF(_xlfn.IFNA(INDEX('CX1'!$I:$I,MATCH(Table2[[#This Row],[DeviceId2]],'CX1'!$C:$C,0),1), "") = 0, "",  INDEX('CX1'!$I:$I,MATCH(Table2[[#This Row],[Name]],'CX1'!$C:$C,0),1)), "")</f>
        <v>#VALUE!</v>
      </c>
      <c r="J309" s="5" t="str">
        <f>_xlfn.IFNA(IF(_xlfn.IFNA(INDEX('CX1'!$J:$J,MATCH(Table2[[#This Row],[Name]],'CX1'!$C:$C,0),1), "") = 0, "",  INDEX('CX1'!$J:$J,MATCH(Table2[[#This Row],[Name]],'CX1'!$C:$C,0),1)), "")</f>
        <v/>
      </c>
      <c r="K309" t="str">
        <f>IFERROR(_xlfn.IFNA(IF(_xlfn.IFNA(INDEX('CX1'!$K:$K,MATCH(Table2[[#This Row],[Name]],'CX1'!$C:$C,0),1), "") = 0, "",  INDEX('CX1'!$K:$K,MATCH(Table2[[#This Row],[Name]],'CX1'!$C:$C,0),1)), ""), "")</f>
        <v/>
      </c>
      <c r="M309" t="str">
        <f>_xlfn.IFNA(IF(_xlfn.IFNA(INDEX('CX1'!$M:$M,MATCH(Table2[[#This Row],[Name]],'CX1'!$C:$C,0),1), "") = 0, "",  INDEX('CX1'!$M:$M,MATCH(Table2[[#This Row],[Name]],'CX1'!$C:$C,0),1)), "")</f>
        <v/>
      </c>
      <c r="N309" t="s">
        <v>767</v>
      </c>
      <c r="R309" t="s">
        <v>8</v>
      </c>
    </row>
    <row r="310" spans="1:18" hidden="1">
      <c r="A310" s="1">
        <v>308</v>
      </c>
      <c r="B310" t="s">
        <v>45</v>
      </c>
      <c r="C310" t="s">
        <v>72</v>
      </c>
      <c r="D310" t="s">
        <v>166</v>
      </c>
      <c r="E310" t="str">
        <f>MID(Table2[[#This Row],[DeviceId2]], 12, LEN(Table2[[#This Row],[DeviceId2]]))</f>
        <v>RTU2S</v>
      </c>
      <c r="F310" t="str">
        <f>CONCATENATE("10.3.13.71/pe/", Table2[[#This Row],[Device Tag]], ".xml")</f>
        <v>10.3.13.71/pe/RTU2S.xml</v>
      </c>
      <c r="H310" s="5" t="str">
        <f>_xlfn.IFNA(IF(_xlfn.IFNA(INDEX('CX1'!$H:$H,MATCH(Table2[[#This Row],[Name]],'CX1'!$C:$C,0),1), "") = 0, "",  INDEX('CX1'!$H:$H,MATCH(Table2[[#This Row],[Name]],'CX1'!$C:$C,0),1)), "")</f>
        <v/>
      </c>
      <c r="I310" s="5" t="e">
        <f>_xlfn.IFNA(IF(_xlfn.IFNA(INDEX('CX1'!$I:$I,MATCH(Table2[[#This Row],[DeviceId2]],'CX1'!$C:$C,0),1), "") = 0, "",  INDEX('CX1'!$I:$I,MATCH(Table2[[#This Row],[Name]],'CX1'!$C:$C,0),1)), "")</f>
        <v>#VALUE!</v>
      </c>
      <c r="J310" s="5" t="str">
        <f>_xlfn.IFNA(IF(_xlfn.IFNA(INDEX('CX1'!$J:$J,MATCH(Table2[[#This Row],[Name]],'CX1'!$C:$C,0),1), "") = 0, "",  INDEX('CX1'!$J:$J,MATCH(Table2[[#This Row],[Name]],'CX1'!$C:$C,0),1)), "")</f>
        <v/>
      </c>
      <c r="K310" t="str">
        <f>IFERROR(_xlfn.IFNA(IF(_xlfn.IFNA(INDEX('CX1'!$K:$K,MATCH(Table2[[#This Row],[Name]],'CX1'!$C:$C,0),1), "") = 0, "",  INDEX('CX1'!$K:$K,MATCH(Table2[[#This Row],[Name]],'CX1'!$C:$C,0),1)), ""), "")</f>
        <v/>
      </c>
      <c r="M310" t="str">
        <f>_xlfn.IFNA(IF(_xlfn.IFNA(INDEX('CX1'!$M:$M,MATCH(Table2[[#This Row],[Name]],'CX1'!$C:$C,0),1), "") = 0, "",  INDEX('CX1'!$M:$M,MATCH(Table2[[#This Row],[Name]],'CX1'!$C:$C,0),1)), "")</f>
        <v/>
      </c>
      <c r="N310" t="s">
        <v>767</v>
      </c>
      <c r="R310" t="s">
        <v>8</v>
      </c>
    </row>
    <row r="311" spans="1:18" hidden="1">
      <c r="A311" s="1">
        <v>309</v>
      </c>
      <c r="B311" t="s">
        <v>45</v>
      </c>
      <c r="C311" t="s">
        <v>121</v>
      </c>
      <c r="D311" t="s">
        <v>166</v>
      </c>
      <c r="E311" t="str">
        <f>MID(Table2[[#This Row],[DeviceId2]], 12, LEN(Table2[[#This Row],[DeviceId2]]))</f>
        <v>RTU2S</v>
      </c>
      <c r="F311" t="str">
        <f>CONCATENATE("10.3.13.71/pe/", Table2[[#This Row],[Device Tag]], ".xml")</f>
        <v>10.3.13.71/pe/RTU2S.xml</v>
      </c>
      <c r="H311" s="5" t="str">
        <f>_xlfn.IFNA(IF(_xlfn.IFNA(INDEX('CX1'!$H:$H,MATCH(Table2[[#This Row],[Name]],'CX1'!$C:$C,0),1), "") = 0, "",  INDEX('CX1'!$H:$H,MATCH(Table2[[#This Row],[Name]],'CX1'!$C:$C,0),1)), "")</f>
        <v/>
      </c>
      <c r="I311" s="5" t="e">
        <f>_xlfn.IFNA(IF(_xlfn.IFNA(INDEX('CX1'!$I:$I,MATCH(Table2[[#This Row],[DeviceId2]],'CX1'!$C:$C,0),1), "") = 0, "",  INDEX('CX1'!$I:$I,MATCH(Table2[[#This Row],[Name]],'CX1'!$C:$C,0),1)), "")</f>
        <v>#VALUE!</v>
      </c>
      <c r="J311" s="5" t="str">
        <f>_xlfn.IFNA(IF(_xlfn.IFNA(INDEX('CX1'!$J:$J,MATCH(Table2[[#This Row],[Name]],'CX1'!$C:$C,0),1), "") = 0, "",  INDEX('CX1'!$J:$J,MATCH(Table2[[#This Row],[Name]],'CX1'!$C:$C,0),1)), "")</f>
        <v/>
      </c>
      <c r="K311" t="str">
        <f>IFERROR(_xlfn.IFNA(IF(_xlfn.IFNA(INDEX('CX1'!$K:$K,MATCH(Table2[[#This Row],[Name]],'CX1'!$C:$C,0),1), "") = 0, "",  INDEX('CX1'!$K:$K,MATCH(Table2[[#This Row],[Name]],'CX1'!$C:$C,0),1)), ""), "")</f>
        <v/>
      </c>
      <c r="M311" t="str">
        <f>_xlfn.IFNA(IF(_xlfn.IFNA(INDEX('CX1'!$M:$M,MATCH(Table2[[#This Row],[Name]],'CX1'!$C:$C,0),1), "") = 0, "",  INDEX('CX1'!$M:$M,MATCH(Table2[[#This Row],[Name]],'CX1'!$C:$C,0),1)), "")</f>
        <v/>
      </c>
      <c r="N311" t="s">
        <v>767</v>
      </c>
      <c r="R311" t="s">
        <v>8</v>
      </c>
    </row>
    <row r="312" spans="1:18" hidden="1">
      <c r="A312" s="1">
        <v>310</v>
      </c>
      <c r="B312" t="s">
        <v>45</v>
      </c>
      <c r="C312" t="s">
        <v>74</v>
      </c>
      <c r="D312" t="s">
        <v>166</v>
      </c>
      <c r="E312" t="str">
        <f>MID(Table2[[#This Row],[DeviceId2]], 12, LEN(Table2[[#This Row],[DeviceId2]]))</f>
        <v>RTU2S</v>
      </c>
      <c r="F312" t="str">
        <f>CONCATENATE("10.3.13.71/pe/", Table2[[#This Row],[Device Tag]], ".xml")</f>
        <v>10.3.13.71/pe/RTU2S.xml</v>
      </c>
      <c r="H312" s="5" t="str">
        <f>_xlfn.IFNA(IF(_xlfn.IFNA(INDEX('CX1'!$H:$H,MATCH(Table2[[#This Row],[Name]],'CX1'!$C:$C,0),1), "") = 0, "",  INDEX('CX1'!$H:$H,MATCH(Table2[[#This Row],[Name]],'CX1'!$C:$C,0),1)), "")</f>
        <v/>
      </c>
      <c r="I312" s="5" t="e">
        <f>_xlfn.IFNA(IF(_xlfn.IFNA(INDEX('CX1'!$I:$I,MATCH(Table2[[#This Row],[DeviceId2]],'CX1'!$C:$C,0),1), "") = 0, "",  INDEX('CX1'!$I:$I,MATCH(Table2[[#This Row],[Name]],'CX1'!$C:$C,0),1)), "")</f>
        <v>#VALUE!</v>
      </c>
      <c r="J312" s="5" t="str">
        <f>_xlfn.IFNA(IF(_xlfn.IFNA(INDEX('CX1'!$J:$J,MATCH(Table2[[#This Row],[Name]],'CX1'!$C:$C,0),1), "") = 0, "",  INDEX('CX1'!$J:$J,MATCH(Table2[[#This Row],[Name]],'CX1'!$C:$C,0),1)), "")</f>
        <v/>
      </c>
      <c r="K312" t="str">
        <f>IFERROR(_xlfn.IFNA(IF(_xlfn.IFNA(INDEX('CX1'!$K:$K,MATCH(Table2[[#This Row],[Name]],'CX1'!$C:$C,0),1), "") = 0, "",  INDEX('CX1'!$K:$K,MATCH(Table2[[#This Row],[Name]],'CX1'!$C:$C,0),1)), ""), "")</f>
        <v/>
      </c>
      <c r="M312" t="str">
        <f>_xlfn.IFNA(IF(_xlfn.IFNA(INDEX('CX1'!$M:$M,MATCH(Table2[[#This Row],[Name]],'CX1'!$C:$C,0),1), "") = 0, "",  INDEX('CX1'!$M:$M,MATCH(Table2[[#This Row],[Name]],'CX1'!$C:$C,0),1)), "")</f>
        <v/>
      </c>
      <c r="N312" t="s">
        <v>767</v>
      </c>
      <c r="R312" t="s">
        <v>8</v>
      </c>
    </row>
    <row r="313" spans="1:18" hidden="1">
      <c r="A313" s="1">
        <v>311</v>
      </c>
      <c r="B313" t="s">
        <v>45</v>
      </c>
      <c r="C313" t="s">
        <v>75</v>
      </c>
      <c r="D313" t="s">
        <v>166</v>
      </c>
      <c r="E313" t="str">
        <f>MID(Table2[[#This Row],[DeviceId2]], 12, LEN(Table2[[#This Row],[DeviceId2]]))</f>
        <v>RTU2S</v>
      </c>
      <c r="F313" t="str">
        <f>CONCATENATE("10.3.13.71/pe/", Table2[[#This Row],[Device Tag]], ".xml")</f>
        <v>10.3.13.71/pe/RTU2S.xml</v>
      </c>
      <c r="H313" s="5" t="str">
        <f>_xlfn.IFNA(IF(_xlfn.IFNA(INDEX('CX1'!$H:$H,MATCH(Table2[[#This Row],[Name]],'CX1'!$C:$C,0),1), "") = 0, "",  INDEX('CX1'!$H:$H,MATCH(Table2[[#This Row],[Name]],'CX1'!$C:$C,0),1)), "")</f>
        <v/>
      </c>
      <c r="I313" s="5" t="e">
        <f>_xlfn.IFNA(IF(_xlfn.IFNA(INDEX('CX1'!$I:$I,MATCH(Table2[[#This Row],[DeviceId2]],'CX1'!$C:$C,0),1), "") = 0, "",  INDEX('CX1'!$I:$I,MATCH(Table2[[#This Row],[Name]],'CX1'!$C:$C,0),1)), "")</f>
        <v>#VALUE!</v>
      </c>
      <c r="J313" s="5" t="str">
        <f>_xlfn.IFNA(IF(_xlfn.IFNA(INDEX('CX1'!$J:$J,MATCH(Table2[[#This Row],[Name]],'CX1'!$C:$C,0),1), "") = 0, "",  INDEX('CX1'!$J:$J,MATCH(Table2[[#This Row],[Name]],'CX1'!$C:$C,0),1)), "")</f>
        <v/>
      </c>
      <c r="K313" t="str">
        <f>IFERROR(_xlfn.IFNA(IF(_xlfn.IFNA(INDEX('CX1'!$K:$K,MATCH(Table2[[#This Row],[Name]],'CX1'!$C:$C,0),1), "") = 0, "",  INDEX('CX1'!$K:$K,MATCH(Table2[[#This Row],[Name]],'CX1'!$C:$C,0),1)), ""), "")</f>
        <v/>
      </c>
      <c r="M313" t="str">
        <f>_xlfn.IFNA(IF(_xlfn.IFNA(INDEX('CX1'!$M:$M,MATCH(Table2[[#This Row],[Name]],'CX1'!$C:$C,0),1), "") = 0, "",  INDEX('CX1'!$M:$M,MATCH(Table2[[#This Row],[Name]],'CX1'!$C:$C,0),1)), "")</f>
        <v/>
      </c>
      <c r="N313" t="s">
        <v>767</v>
      </c>
      <c r="R313" t="s">
        <v>8</v>
      </c>
    </row>
    <row r="314" spans="1:18" hidden="1">
      <c r="A314" s="1">
        <v>312</v>
      </c>
      <c r="B314" t="s">
        <v>45</v>
      </c>
      <c r="C314" t="s">
        <v>77</v>
      </c>
      <c r="D314" t="s">
        <v>166</v>
      </c>
      <c r="E314" t="str">
        <f>MID(Table2[[#This Row],[DeviceId2]], 12, LEN(Table2[[#This Row],[DeviceId2]]))</f>
        <v>RTU2S</v>
      </c>
      <c r="F314" t="str">
        <f>CONCATENATE("10.3.13.71/pe/", Table2[[#This Row],[Device Tag]], ".xml")</f>
        <v>10.3.13.71/pe/RTU2S.xml</v>
      </c>
      <c r="H314" s="5" t="str">
        <f>_xlfn.IFNA(IF(_xlfn.IFNA(INDEX('CX1'!$H:$H,MATCH(Table2[[#This Row],[Name]],'CX1'!$C:$C,0),1), "") = 0, "",  INDEX('CX1'!$H:$H,MATCH(Table2[[#This Row],[Name]],'CX1'!$C:$C,0),1)), "")</f>
        <v/>
      </c>
      <c r="I314" s="5" t="e">
        <f>_xlfn.IFNA(IF(_xlfn.IFNA(INDEX('CX1'!$I:$I,MATCH(Table2[[#This Row],[DeviceId2]],'CX1'!$C:$C,0),1), "") = 0, "",  INDEX('CX1'!$I:$I,MATCH(Table2[[#This Row],[Name]],'CX1'!$C:$C,0),1)), "")</f>
        <v>#VALUE!</v>
      </c>
      <c r="J314" s="5" t="str">
        <f>_xlfn.IFNA(IF(_xlfn.IFNA(INDEX('CX1'!$J:$J,MATCH(Table2[[#This Row],[Name]],'CX1'!$C:$C,0),1), "") = 0, "",  INDEX('CX1'!$J:$J,MATCH(Table2[[#This Row],[Name]],'CX1'!$C:$C,0),1)), "")</f>
        <v/>
      </c>
      <c r="K314" t="str">
        <f>IFERROR(_xlfn.IFNA(IF(_xlfn.IFNA(INDEX('CX1'!$K:$K,MATCH(Table2[[#This Row],[Name]],'CX1'!$C:$C,0),1), "") = 0, "",  INDEX('CX1'!$K:$K,MATCH(Table2[[#This Row],[Name]],'CX1'!$C:$C,0),1)), ""), "")</f>
        <v/>
      </c>
      <c r="M314" t="str">
        <f>_xlfn.IFNA(IF(_xlfn.IFNA(INDEX('CX1'!$M:$M,MATCH(Table2[[#This Row],[Name]],'CX1'!$C:$C,0),1), "") = 0, "",  INDEX('CX1'!$M:$M,MATCH(Table2[[#This Row],[Name]],'CX1'!$C:$C,0),1)), "")</f>
        <v/>
      </c>
      <c r="N314" t="s">
        <v>767</v>
      </c>
      <c r="R314" t="s">
        <v>8</v>
      </c>
    </row>
    <row r="315" spans="1:18" hidden="1">
      <c r="A315" s="1">
        <v>313</v>
      </c>
      <c r="B315" t="s">
        <v>45</v>
      </c>
      <c r="C315" t="s">
        <v>78</v>
      </c>
      <c r="D315" t="s">
        <v>166</v>
      </c>
      <c r="E315" t="str">
        <f>MID(Table2[[#This Row],[DeviceId2]], 12, LEN(Table2[[#This Row],[DeviceId2]]))</f>
        <v>RTU2S</v>
      </c>
      <c r="F315" t="str">
        <f>CONCATENATE("10.3.13.71/pe/", Table2[[#This Row],[Device Tag]], ".xml")</f>
        <v>10.3.13.71/pe/RTU2S.xml</v>
      </c>
      <c r="H315" s="5" t="str">
        <f>_xlfn.IFNA(IF(_xlfn.IFNA(INDEX('CX1'!$H:$H,MATCH(Table2[[#This Row],[Name]],'CX1'!$C:$C,0),1), "") = 0, "",  INDEX('CX1'!$H:$H,MATCH(Table2[[#This Row],[Name]],'CX1'!$C:$C,0),1)), "")</f>
        <v/>
      </c>
      <c r="I315" s="5" t="e">
        <f>_xlfn.IFNA(IF(_xlfn.IFNA(INDEX('CX1'!$I:$I,MATCH(Table2[[#This Row],[DeviceId2]],'CX1'!$C:$C,0),1), "") = 0, "",  INDEX('CX1'!$I:$I,MATCH(Table2[[#This Row],[Name]],'CX1'!$C:$C,0),1)), "")</f>
        <v>#VALUE!</v>
      </c>
      <c r="J315" s="5" t="str">
        <f>_xlfn.IFNA(IF(_xlfn.IFNA(INDEX('CX1'!$J:$J,MATCH(Table2[[#This Row],[Name]],'CX1'!$C:$C,0),1), "") = 0, "",  INDEX('CX1'!$J:$J,MATCH(Table2[[#This Row],[Name]],'CX1'!$C:$C,0),1)), "")</f>
        <v/>
      </c>
      <c r="K315" t="str">
        <f>IFERROR(_xlfn.IFNA(IF(_xlfn.IFNA(INDEX('CX1'!$K:$K,MATCH(Table2[[#This Row],[Name]],'CX1'!$C:$C,0),1), "") = 0, "",  INDEX('CX1'!$K:$K,MATCH(Table2[[#This Row],[Name]],'CX1'!$C:$C,0),1)), ""), "")</f>
        <v/>
      </c>
      <c r="M315" t="str">
        <f>_xlfn.IFNA(IF(_xlfn.IFNA(INDEX('CX1'!$M:$M,MATCH(Table2[[#This Row],[Name]],'CX1'!$C:$C,0),1), "") = 0, "",  INDEX('CX1'!$M:$M,MATCH(Table2[[#This Row],[Name]],'CX1'!$C:$C,0),1)), "")</f>
        <v/>
      </c>
      <c r="N315" t="s">
        <v>767</v>
      </c>
      <c r="R315" t="s">
        <v>8</v>
      </c>
    </row>
    <row r="316" spans="1:18" hidden="1">
      <c r="A316" s="1">
        <v>314</v>
      </c>
      <c r="B316" t="s">
        <v>45</v>
      </c>
      <c r="C316" t="s">
        <v>79</v>
      </c>
      <c r="D316" t="s">
        <v>166</v>
      </c>
      <c r="E316" t="str">
        <f>MID(Table2[[#This Row],[DeviceId2]], 12, LEN(Table2[[#This Row],[DeviceId2]]))</f>
        <v>RTU2S</v>
      </c>
      <c r="F316" t="str">
        <f>CONCATENATE("10.3.13.71/pe/", Table2[[#This Row],[Device Tag]], ".xml")</f>
        <v>10.3.13.71/pe/RTU2S.xml</v>
      </c>
      <c r="H316" s="5" t="str">
        <f>_xlfn.IFNA(IF(_xlfn.IFNA(INDEX('CX1'!$H:$H,MATCH(Table2[[#This Row],[Name]],'CX1'!$C:$C,0),1), "") = 0, "",  INDEX('CX1'!$H:$H,MATCH(Table2[[#This Row],[Name]],'CX1'!$C:$C,0),1)), "")</f>
        <v/>
      </c>
      <c r="I316" s="5" t="e">
        <f>_xlfn.IFNA(IF(_xlfn.IFNA(INDEX('CX1'!$I:$I,MATCH(Table2[[#This Row],[DeviceId2]],'CX1'!$C:$C,0),1), "") = 0, "",  INDEX('CX1'!$I:$I,MATCH(Table2[[#This Row],[Name]],'CX1'!$C:$C,0),1)), "")</f>
        <v>#VALUE!</v>
      </c>
      <c r="J316" s="5" t="str">
        <f>_xlfn.IFNA(IF(_xlfn.IFNA(INDEX('CX1'!$J:$J,MATCH(Table2[[#This Row],[Name]],'CX1'!$C:$C,0),1), "") = 0, "",  INDEX('CX1'!$J:$J,MATCH(Table2[[#This Row],[Name]],'CX1'!$C:$C,0),1)), "")</f>
        <v/>
      </c>
      <c r="K316" t="str">
        <f>IFERROR(_xlfn.IFNA(IF(_xlfn.IFNA(INDEX('CX1'!$K:$K,MATCH(Table2[[#This Row],[Name]],'CX1'!$C:$C,0),1), "") = 0, "",  INDEX('CX1'!$K:$K,MATCH(Table2[[#This Row],[Name]],'CX1'!$C:$C,0),1)), ""), "")</f>
        <v/>
      </c>
      <c r="M316" t="str">
        <f>_xlfn.IFNA(IF(_xlfn.IFNA(INDEX('CX1'!$M:$M,MATCH(Table2[[#This Row],[Name]],'CX1'!$C:$C,0),1), "") = 0, "",  INDEX('CX1'!$M:$M,MATCH(Table2[[#This Row],[Name]],'CX1'!$C:$C,0),1)), "")</f>
        <v/>
      </c>
      <c r="N316" t="s">
        <v>767</v>
      </c>
      <c r="R316" t="s">
        <v>8</v>
      </c>
    </row>
    <row r="317" spans="1:18" hidden="1">
      <c r="A317" s="1">
        <v>315</v>
      </c>
      <c r="B317" t="s">
        <v>45</v>
      </c>
      <c r="C317" t="s">
        <v>80</v>
      </c>
      <c r="D317" t="s">
        <v>166</v>
      </c>
      <c r="E317" t="str">
        <f>MID(Table2[[#This Row],[DeviceId2]], 12, LEN(Table2[[#This Row],[DeviceId2]]))</f>
        <v>RTU2S</v>
      </c>
      <c r="F317" t="str">
        <f>CONCATENATE("10.3.13.71/pe/", Table2[[#This Row],[Device Tag]], ".xml")</f>
        <v>10.3.13.71/pe/RTU2S.xml</v>
      </c>
      <c r="H317" s="5" t="str">
        <f>_xlfn.IFNA(IF(_xlfn.IFNA(INDEX('CX1'!$H:$H,MATCH(Table2[[#This Row],[Name]],'CX1'!$C:$C,0),1), "") = 0, "",  INDEX('CX1'!$H:$H,MATCH(Table2[[#This Row],[Name]],'CX1'!$C:$C,0),1)), "")</f>
        <v/>
      </c>
      <c r="I317" s="5" t="e">
        <f>_xlfn.IFNA(IF(_xlfn.IFNA(INDEX('CX1'!$I:$I,MATCH(Table2[[#This Row],[DeviceId2]],'CX1'!$C:$C,0),1), "") = 0, "",  INDEX('CX1'!$I:$I,MATCH(Table2[[#This Row],[Name]],'CX1'!$C:$C,0),1)), "")</f>
        <v>#VALUE!</v>
      </c>
      <c r="J317" s="5" t="str">
        <f>_xlfn.IFNA(IF(_xlfn.IFNA(INDEX('CX1'!$J:$J,MATCH(Table2[[#This Row],[Name]],'CX1'!$C:$C,0),1), "") = 0, "",  INDEX('CX1'!$J:$J,MATCH(Table2[[#This Row],[Name]],'CX1'!$C:$C,0),1)), "")</f>
        <v/>
      </c>
      <c r="K317" t="str">
        <f>IFERROR(_xlfn.IFNA(IF(_xlfn.IFNA(INDEX('CX1'!$K:$K,MATCH(Table2[[#This Row],[Name]],'CX1'!$C:$C,0),1), "") = 0, "",  INDEX('CX1'!$K:$K,MATCH(Table2[[#This Row],[Name]],'CX1'!$C:$C,0),1)), ""), "")</f>
        <v/>
      </c>
      <c r="M317" t="str">
        <f>_xlfn.IFNA(IF(_xlfn.IFNA(INDEX('CX1'!$M:$M,MATCH(Table2[[#This Row],[Name]],'CX1'!$C:$C,0),1), "") = 0, "",  INDEX('CX1'!$M:$M,MATCH(Table2[[#This Row],[Name]],'CX1'!$C:$C,0),1)), "")</f>
        <v/>
      </c>
      <c r="N317" t="s">
        <v>767</v>
      </c>
      <c r="R317" t="s">
        <v>8</v>
      </c>
    </row>
    <row r="318" spans="1:18" hidden="1">
      <c r="A318" s="1">
        <v>316</v>
      </c>
      <c r="B318" t="s">
        <v>45</v>
      </c>
      <c r="C318" t="s">
        <v>89</v>
      </c>
      <c r="D318" t="s">
        <v>166</v>
      </c>
      <c r="E318" t="str">
        <f>MID(Table2[[#This Row],[DeviceId2]], 12, LEN(Table2[[#This Row],[DeviceId2]]))</f>
        <v>RTU2S</v>
      </c>
      <c r="F318" t="str">
        <f>CONCATENATE("10.3.13.71/pe/", Table2[[#This Row],[Device Tag]], ".xml")</f>
        <v>10.3.13.71/pe/RTU2S.xml</v>
      </c>
      <c r="H318" s="5" t="str">
        <f>_xlfn.IFNA(IF(_xlfn.IFNA(INDEX('CX1'!$H:$H,MATCH(Table2[[#This Row],[Name]],'CX1'!$C:$C,0),1), "") = 0, "",  INDEX('CX1'!$H:$H,MATCH(Table2[[#This Row],[Name]],'CX1'!$C:$C,0),1)), "")</f>
        <v/>
      </c>
      <c r="I318" s="5" t="e">
        <f>_xlfn.IFNA(IF(_xlfn.IFNA(INDEX('CX1'!$I:$I,MATCH(Table2[[#This Row],[DeviceId2]],'CX1'!$C:$C,0),1), "") = 0, "",  INDEX('CX1'!$I:$I,MATCH(Table2[[#This Row],[Name]],'CX1'!$C:$C,0),1)), "")</f>
        <v>#VALUE!</v>
      </c>
      <c r="J318" s="5" t="str">
        <f>_xlfn.IFNA(IF(_xlfn.IFNA(INDEX('CX1'!$J:$J,MATCH(Table2[[#This Row],[Name]],'CX1'!$C:$C,0),1), "") = 0, "",  INDEX('CX1'!$J:$J,MATCH(Table2[[#This Row],[Name]],'CX1'!$C:$C,0),1)), "")</f>
        <v/>
      </c>
      <c r="K318" t="str">
        <f>IFERROR(_xlfn.IFNA(IF(_xlfn.IFNA(INDEX('CX1'!$K:$K,MATCH(Table2[[#This Row],[Name]],'CX1'!$C:$C,0),1), "") = 0, "",  INDEX('CX1'!$K:$K,MATCH(Table2[[#This Row],[Name]],'CX1'!$C:$C,0),1)), ""), "")</f>
        <v/>
      </c>
      <c r="M318" t="str">
        <f>_xlfn.IFNA(IF(_xlfn.IFNA(INDEX('CX1'!$M:$M,MATCH(Table2[[#This Row],[Name]],'CX1'!$C:$C,0),1), "") = 0, "",  INDEX('CX1'!$M:$M,MATCH(Table2[[#This Row],[Name]],'CX1'!$C:$C,0),1)), "")</f>
        <v/>
      </c>
      <c r="N318" t="s">
        <v>767</v>
      </c>
      <c r="R318" t="s">
        <v>8</v>
      </c>
    </row>
    <row r="319" spans="1:18" hidden="1">
      <c r="A319" s="1">
        <v>317</v>
      </c>
      <c r="B319" t="s">
        <v>45</v>
      </c>
      <c r="C319" t="s">
        <v>90</v>
      </c>
      <c r="D319" t="s">
        <v>166</v>
      </c>
      <c r="E319" t="str">
        <f>MID(Table2[[#This Row],[DeviceId2]], 12, LEN(Table2[[#This Row],[DeviceId2]]))</f>
        <v>RTU2S</v>
      </c>
      <c r="F319" t="str">
        <f>CONCATENATE("10.3.13.71/pe/", Table2[[#This Row],[Device Tag]], ".xml")</f>
        <v>10.3.13.71/pe/RTU2S.xml</v>
      </c>
      <c r="H319" s="5" t="str">
        <f>_xlfn.IFNA(IF(_xlfn.IFNA(INDEX('CX1'!$H:$H,MATCH(Table2[[#This Row],[Name]],'CX1'!$C:$C,0),1), "") = 0, "",  INDEX('CX1'!$H:$H,MATCH(Table2[[#This Row],[Name]],'CX1'!$C:$C,0),1)), "")</f>
        <v/>
      </c>
      <c r="I319" s="5" t="e">
        <f>_xlfn.IFNA(IF(_xlfn.IFNA(INDEX('CX1'!$I:$I,MATCH(Table2[[#This Row],[DeviceId2]],'CX1'!$C:$C,0),1), "") = 0, "",  INDEX('CX1'!$I:$I,MATCH(Table2[[#This Row],[Name]],'CX1'!$C:$C,0),1)), "")</f>
        <v>#VALUE!</v>
      </c>
      <c r="J319" s="5" t="str">
        <f>_xlfn.IFNA(IF(_xlfn.IFNA(INDEX('CX1'!$J:$J,MATCH(Table2[[#This Row],[Name]],'CX1'!$C:$C,0),1), "") = 0, "",  INDEX('CX1'!$J:$J,MATCH(Table2[[#This Row],[Name]],'CX1'!$C:$C,0),1)), "")</f>
        <v/>
      </c>
      <c r="K319" t="str">
        <f>IFERROR(_xlfn.IFNA(IF(_xlfn.IFNA(INDEX('CX1'!$K:$K,MATCH(Table2[[#This Row],[Name]],'CX1'!$C:$C,0),1), "") = 0, "",  INDEX('CX1'!$K:$K,MATCH(Table2[[#This Row],[Name]],'CX1'!$C:$C,0),1)), ""), "")</f>
        <v/>
      </c>
      <c r="M319" t="str">
        <f>_xlfn.IFNA(IF(_xlfn.IFNA(INDEX('CX1'!$M:$M,MATCH(Table2[[#This Row],[Name]],'CX1'!$C:$C,0),1), "") = 0, "",  INDEX('CX1'!$M:$M,MATCH(Table2[[#This Row],[Name]],'CX1'!$C:$C,0),1)), "")</f>
        <v/>
      </c>
      <c r="N319" t="s">
        <v>767</v>
      </c>
      <c r="R319" t="s">
        <v>8</v>
      </c>
    </row>
    <row r="320" spans="1:18" hidden="1">
      <c r="A320" s="1">
        <v>318</v>
      </c>
      <c r="B320" t="s">
        <v>45</v>
      </c>
      <c r="C320" t="s">
        <v>91</v>
      </c>
      <c r="D320" t="s">
        <v>166</v>
      </c>
      <c r="E320" t="str">
        <f>MID(Table2[[#This Row],[DeviceId2]], 12, LEN(Table2[[#This Row],[DeviceId2]]))</f>
        <v>RTU2S</v>
      </c>
      <c r="F320" t="str">
        <f>CONCATENATE("10.3.13.71/pe/", Table2[[#This Row],[Device Tag]], ".xml")</f>
        <v>10.3.13.71/pe/RTU2S.xml</v>
      </c>
      <c r="H320" s="5" t="str">
        <f>_xlfn.IFNA(IF(_xlfn.IFNA(INDEX('CX1'!$H:$H,MATCH(Table2[[#This Row],[Name]],'CX1'!$C:$C,0),1), "") = 0, "",  INDEX('CX1'!$H:$H,MATCH(Table2[[#This Row],[Name]],'CX1'!$C:$C,0),1)), "")</f>
        <v/>
      </c>
      <c r="I320" s="5" t="e">
        <f>_xlfn.IFNA(IF(_xlfn.IFNA(INDEX('CX1'!$I:$I,MATCH(Table2[[#This Row],[DeviceId2]],'CX1'!$C:$C,0),1), "") = 0, "",  INDEX('CX1'!$I:$I,MATCH(Table2[[#This Row],[Name]],'CX1'!$C:$C,0),1)), "")</f>
        <v>#VALUE!</v>
      </c>
      <c r="J320" s="5" t="str">
        <f>_xlfn.IFNA(IF(_xlfn.IFNA(INDEX('CX1'!$J:$J,MATCH(Table2[[#This Row],[Name]],'CX1'!$C:$C,0),1), "") = 0, "",  INDEX('CX1'!$J:$J,MATCH(Table2[[#This Row],[Name]],'CX1'!$C:$C,0),1)), "")</f>
        <v/>
      </c>
      <c r="K320" t="str">
        <f>IFERROR(_xlfn.IFNA(IF(_xlfn.IFNA(INDEX('CX1'!$K:$K,MATCH(Table2[[#This Row],[Name]],'CX1'!$C:$C,0),1), "") = 0, "",  INDEX('CX1'!$K:$K,MATCH(Table2[[#This Row],[Name]],'CX1'!$C:$C,0),1)), ""), "")</f>
        <v/>
      </c>
      <c r="M320" t="str">
        <f>_xlfn.IFNA(IF(_xlfn.IFNA(INDEX('CX1'!$M:$M,MATCH(Table2[[#This Row],[Name]],'CX1'!$C:$C,0),1), "") = 0, "",  INDEX('CX1'!$M:$M,MATCH(Table2[[#This Row],[Name]],'CX1'!$C:$C,0),1)), "")</f>
        <v/>
      </c>
      <c r="N320" t="s">
        <v>767</v>
      </c>
      <c r="R320" t="s">
        <v>8</v>
      </c>
    </row>
    <row r="321" spans="1:19" hidden="1">
      <c r="A321" s="1">
        <v>319</v>
      </c>
      <c r="B321" t="s">
        <v>45</v>
      </c>
      <c r="C321" t="s">
        <v>92</v>
      </c>
      <c r="D321" t="s">
        <v>166</v>
      </c>
      <c r="E321" t="str">
        <f>MID(Table2[[#This Row],[DeviceId2]], 12, LEN(Table2[[#This Row],[DeviceId2]]))</f>
        <v>RTU2S</v>
      </c>
      <c r="F321" t="str">
        <f>CONCATENATE("10.3.13.71/pe/", Table2[[#This Row],[Device Tag]], ".xml")</f>
        <v>10.3.13.71/pe/RTU2S.xml</v>
      </c>
      <c r="H321" s="5" t="str">
        <f>_xlfn.IFNA(IF(_xlfn.IFNA(INDEX('CX1'!$H:$H,MATCH(Table2[[#This Row],[Name]],'CX1'!$C:$C,0),1), "") = 0, "",  INDEX('CX1'!$H:$H,MATCH(Table2[[#This Row],[Name]],'CX1'!$C:$C,0),1)), "")</f>
        <v/>
      </c>
      <c r="I321" s="5" t="e">
        <f>_xlfn.IFNA(IF(_xlfn.IFNA(INDEX('CX1'!$I:$I,MATCH(Table2[[#This Row],[DeviceId2]],'CX1'!$C:$C,0),1), "") = 0, "",  INDEX('CX1'!$I:$I,MATCH(Table2[[#This Row],[Name]],'CX1'!$C:$C,0),1)), "")</f>
        <v>#VALUE!</v>
      </c>
      <c r="J321" s="5" t="str">
        <f>_xlfn.IFNA(IF(_xlfn.IFNA(INDEX('CX1'!$J:$J,MATCH(Table2[[#This Row],[Name]],'CX1'!$C:$C,0),1), "") = 0, "",  INDEX('CX1'!$J:$J,MATCH(Table2[[#This Row],[Name]],'CX1'!$C:$C,0),1)), "")</f>
        <v/>
      </c>
      <c r="K321" t="str">
        <f>IFERROR(_xlfn.IFNA(IF(_xlfn.IFNA(INDEX('CX1'!$K:$K,MATCH(Table2[[#This Row],[Name]],'CX1'!$C:$C,0),1), "") = 0, "",  INDEX('CX1'!$K:$K,MATCH(Table2[[#This Row],[Name]],'CX1'!$C:$C,0),1)), ""), "")</f>
        <v/>
      </c>
      <c r="M321" t="str">
        <f>_xlfn.IFNA(IF(_xlfn.IFNA(INDEX('CX1'!$M:$M,MATCH(Table2[[#This Row],[Name]],'CX1'!$C:$C,0),1), "") = 0, "",  INDEX('CX1'!$M:$M,MATCH(Table2[[#This Row],[Name]],'CX1'!$C:$C,0),1)), "")</f>
        <v/>
      </c>
      <c r="N321" t="s">
        <v>767</v>
      </c>
      <c r="R321" t="s">
        <v>8</v>
      </c>
    </row>
    <row r="322" spans="1:19">
      <c r="A322" s="1">
        <v>320</v>
      </c>
      <c r="B322" t="s">
        <v>21</v>
      </c>
      <c r="C322" t="s">
        <v>174</v>
      </c>
      <c r="D322" t="s">
        <v>173</v>
      </c>
      <c r="E322" t="str">
        <f>MID(Table2[[#This Row],[DeviceId2]], 12, LEN(Table2[[#This Row],[DeviceId2]]))</f>
        <v>VAV101</v>
      </c>
      <c r="F322" t="str">
        <f>CONCATENATE("10.3.13.71/pe/", Table2[[#This Row],[Device Tag]], ".xml")</f>
        <v>10.3.13.71/pe/VAV101.xml</v>
      </c>
      <c r="H322" s="5" t="str">
        <f>_xlfn.IFNA(IF(_xlfn.IFNA(INDEX('CX1'!$H:$H,MATCH(Table2[[#This Row],[Name]],'CX1'!$C:$C,0),1), "") = 0, "",  INDEX('CX1'!$H:$H,MATCH(Table2[[#This Row],[Name]],'CX1'!$C:$C,0),1)), "")</f>
        <v>°F</v>
      </c>
      <c r="I322" s="5">
        <f>_xlfn.IFNA(IF(_xlfn.IFNA(INDEX('CX1'!$I:$I,MATCH(Table2[[#This Row],[DeviceId2]],'CX1'!$C:$C,0),1), "") = 0, "",  INDEX('CX1'!$I:$I,MATCH(Table2[[#This Row],[Name]],'CX1'!$C:$C,0),1)), "")</f>
        <v>1000</v>
      </c>
      <c r="J322" s="5" t="str">
        <f>_xlfn.IFNA(IF(_xlfn.IFNA(INDEX('CX1'!$J:$J,MATCH(Table2[[#This Row],[Name]],'CX1'!$C:$C,0),1), "") = 0, "",  INDEX('CX1'!$J:$J,MATCH(Table2[[#This Row],[Name]],'CX1'!$C:$C,0),1)), "")</f>
        <v/>
      </c>
      <c r="K32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2" t="str">
        <f>_xlfn.IFNA(IF(_xlfn.IFNA(INDEX('CX1'!$M:$M,MATCH(Table2[[#This Row],[Name]],'CX1'!$C:$C,0),1), "") = 0, "",  INDEX('CX1'!$M:$M,MATCH(Table2[[#This Row],[Name]],'CX1'!$C:$C,0),1)), "")</f>
        <v>number</v>
      </c>
      <c r="N322" t="s">
        <v>766</v>
      </c>
      <c r="R322" t="s">
        <v>8</v>
      </c>
      <c r="S322" t="b">
        <v>0</v>
      </c>
    </row>
    <row r="323" spans="1:19">
      <c r="A323" s="1">
        <v>321</v>
      </c>
      <c r="B323" t="s">
        <v>21</v>
      </c>
      <c r="C323" t="s">
        <v>175</v>
      </c>
      <c r="D323" t="s">
        <v>173</v>
      </c>
      <c r="E323" t="str">
        <f>MID(Table2[[#This Row],[DeviceId2]], 12, LEN(Table2[[#This Row],[DeviceId2]]))</f>
        <v>VAV101</v>
      </c>
      <c r="F323" t="str">
        <f>CONCATENATE("10.3.13.71/pe/", Table2[[#This Row],[Device Tag]], ".xml")</f>
        <v>10.3.13.71/pe/VAV101.xml</v>
      </c>
      <c r="H323" s="5" t="str">
        <f>_xlfn.IFNA(IF(_xlfn.IFNA(INDEX('CX1'!$H:$H,MATCH(Table2[[#This Row],[Name]],'CX1'!$C:$C,0),1), "") = 0, "",  INDEX('CX1'!$H:$H,MATCH(Table2[[#This Row],[Name]],'CX1'!$C:$C,0),1)), "")</f>
        <v>°F</v>
      </c>
      <c r="I323" s="5">
        <f>_xlfn.IFNA(IF(_xlfn.IFNA(INDEX('CX1'!$I:$I,MATCH(Table2[[#This Row],[DeviceId2]],'CX1'!$C:$C,0),1), "") = 0, "",  INDEX('CX1'!$I:$I,MATCH(Table2[[#This Row],[Name]],'CX1'!$C:$C,0),1)), "")</f>
        <v>1000</v>
      </c>
      <c r="J323" s="5" t="str">
        <f>_xlfn.IFNA(IF(_xlfn.IFNA(INDEX('CX1'!$J:$J,MATCH(Table2[[#This Row],[Name]],'CX1'!$C:$C,0),1), "") = 0, "",  INDEX('CX1'!$J:$J,MATCH(Table2[[#This Row],[Name]],'CX1'!$C:$C,0),1)), "")</f>
        <v/>
      </c>
      <c r="K32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3" t="str">
        <f>_xlfn.IFNA(IF(_xlfn.IFNA(INDEX('CX1'!$M:$M,MATCH(Table2[[#This Row],[Name]],'CX1'!$C:$C,0),1), "") = 0, "",  INDEX('CX1'!$M:$M,MATCH(Table2[[#This Row],[Name]],'CX1'!$C:$C,0),1)), "")</f>
        <v>number</v>
      </c>
      <c r="N323" t="s">
        <v>766</v>
      </c>
      <c r="R323" t="s">
        <v>8</v>
      </c>
      <c r="S323" t="b">
        <v>0</v>
      </c>
    </row>
    <row r="324" spans="1:19">
      <c r="A324" s="1">
        <v>322</v>
      </c>
      <c r="B324" t="s">
        <v>21</v>
      </c>
      <c r="C324" t="s">
        <v>176</v>
      </c>
      <c r="D324" t="s">
        <v>173</v>
      </c>
      <c r="E324" t="str">
        <f>MID(Table2[[#This Row],[DeviceId2]], 12, LEN(Table2[[#This Row],[DeviceId2]]))</f>
        <v>VAV101</v>
      </c>
      <c r="F324" t="str">
        <f>CONCATENATE("10.3.13.71/pe/", Table2[[#This Row],[Device Tag]], ".xml")</f>
        <v>10.3.13.71/pe/VAV101.xml</v>
      </c>
      <c r="H324" s="5" t="str">
        <f>_xlfn.IFNA(IF(_xlfn.IFNA(INDEX('CX1'!$H:$H,MATCH(Table2[[#This Row],[Name]],'CX1'!$C:$C,0),1), "") = 0, "",  INDEX('CX1'!$H:$H,MATCH(Table2[[#This Row],[Name]],'CX1'!$C:$C,0),1)), "")</f>
        <v>°F</v>
      </c>
      <c r="I324" s="5">
        <f>_xlfn.IFNA(IF(_xlfn.IFNA(INDEX('CX1'!$I:$I,MATCH(Table2[[#This Row],[DeviceId2]],'CX1'!$C:$C,0),1), "") = 0, "",  INDEX('CX1'!$I:$I,MATCH(Table2[[#This Row],[Name]],'CX1'!$C:$C,0),1)), "")</f>
        <v>1000</v>
      </c>
      <c r="J324" s="5" t="str">
        <f>_xlfn.IFNA(IF(_xlfn.IFNA(INDEX('CX1'!$J:$J,MATCH(Table2[[#This Row],[Name]],'CX1'!$C:$C,0),1), "") = 0, "",  INDEX('CX1'!$J:$J,MATCH(Table2[[#This Row],[Name]],'CX1'!$C:$C,0),1)), "")</f>
        <v/>
      </c>
      <c r="K32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" t="str">
        <f>_xlfn.IFNA(IF(_xlfn.IFNA(INDEX('CX1'!$M:$M,MATCH(Table2[[#This Row],[Name]],'CX1'!$C:$C,0),1), "") = 0, "",  INDEX('CX1'!$M:$M,MATCH(Table2[[#This Row],[Name]],'CX1'!$C:$C,0),1)), "")</f>
        <v>number</v>
      </c>
      <c r="N324" t="s">
        <v>766</v>
      </c>
      <c r="R324" t="s">
        <v>8</v>
      </c>
      <c r="S324" t="b">
        <v>0</v>
      </c>
    </row>
    <row r="325" spans="1:19">
      <c r="A325" s="1">
        <v>323</v>
      </c>
      <c r="B325" t="s">
        <v>21</v>
      </c>
      <c r="C325" t="s">
        <v>177</v>
      </c>
      <c r="D325" t="s">
        <v>173</v>
      </c>
      <c r="E325" t="str">
        <f>MID(Table2[[#This Row],[DeviceId2]], 12, LEN(Table2[[#This Row],[DeviceId2]]))</f>
        <v>VAV101</v>
      </c>
      <c r="F325" t="str">
        <f>CONCATENATE("10.3.13.71/pe/", Table2[[#This Row],[Device Tag]], ".xml")</f>
        <v>10.3.13.71/pe/VAV101.xml</v>
      </c>
      <c r="H325" s="5" t="str">
        <f>_xlfn.IFNA(IF(_xlfn.IFNA(INDEX('CX1'!$H:$H,MATCH(Table2[[#This Row],[Name]],'CX1'!$C:$C,0),1), "") = 0, "",  INDEX('CX1'!$H:$H,MATCH(Table2[[#This Row],[Name]],'CX1'!$C:$C,0),1)), "")</f>
        <v/>
      </c>
      <c r="I325" s="5">
        <f>_xlfn.IFNA(IF(_xlfn.IFNA(INDEX('CX1'!$I:$I,MATCH(Table2[[#This Row],[DeviceId2]],'CX1'!$C:$C,0),1), "") = 0, "",  INDEX('CX1'!$I:$I,MATCH(Table2[[#This Row],[Name]],'CX1'!$C:$C,0),1)), "")</f>
        <v>1000</v>
      </c>
      <c r="J325" s="5" t="str">
        <f>_xlfn.IFNA(IF(_xlfn.IFNA(INDEX('CX1'!$J:$J,MATCH(Table2[[#This Row],[Name]],'CX1'!$C:$C,0),1), "") = 0, "",  INDEX('CX1'!$J:$J,MATCH(Table2[[#This Row],[Name]],'CX1'!$C:$C,0),1)), "")</f>
        <v/>
      </c>
      <c r="K32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" t="str">
        <f>_xlfn.IFNA(IF(_xlfn.IFNA(INDEX('CX1'!$M:$M,MATCH(Table2[[#This Row],[Name]],'CX1'!$C:$C,0),1), "") = 0, "",  INDEX('CX1'!$M:$M,MATCH(Table2[[#This Row],[Name]],'CX1'!$C:$C,0),1)), "")</f>
        <v>number</v>
      </c>
      <c r="N325" t="s">
        <v>767</v>
      </c>
      <c r="R325" t="s">
        <v>8</v>
      </c>
      <c r="S325" t="b">
        <v>0</v>
      </c>
    </row>
    <row r="326" spans="1:19">
      <c r="A326" s="1">
        <v>324</v>
      </c>
      <c r="B326" t="s">
        <v>21</v>
      </c>
      <c r="C326" t="s">
        <v>178</v>
      </c>
      <c r="D326" t="s">
        <v>173</v>
      </c>
      <c r="E326" t="str">
        <f>MID(Table2[[#This Row],[DeviceId2]], 12, LEN(Table2[[#This Row],[DeviceId2]]))</f>
        <v>VAV101</v>
      </c>
      <c r="F326" t="str">
        <f>CONCATENATE("10.3.13.71/pe/", Table2[[#This Row],[Device Tag]], ".xml")</f>
        <v>10.3.13.71/pe/VAV101.xml</v>
      </c>
      <c r="H326" s="5" t="str">
        <f>_xlfn.IFNA(IF(_xlfn.IFNA(INDEX('CX1'!$H:$H,MATCH(Table2[[#This Row],[Name]],'CX1'!$C:$C,0),1), "") = 0, "",  INDEX('CX1'!$H:$H,MATCH(Table2[[#This Row],[Name]],'CX1'!$C:$C,0),1)), "")</f>
        <v/>
      </c>
      <c r="I326" s="5">
        <f>_xlfn.IFNA(IF(_xlfn.IFNA(INDEX('CX1'!$I:$I,MATCH(Table2[[#This Row],[DeviceId2]],'CX1'!$C:$C,0),1), "") = 0, "",  INDEX('CX1'!$I:$I,MATCH(Table2[[#This Row],[Name]],'CX1'!$C:$C,0),1)), "")</f>
        <v>1000</v>
      </c>
      <c r="J326" s="5" t="str">
        <f>_xlfn.IFNA(IF(_xlfn.IFNA(INDEX('CX1'!$J:$J,MATCH(Table2[[#This Row],[Name]],'CX1'!$C:$C,0),1), "") = 0, "",  INDEX('CX1'!$J:$J,MATCH(Table2[[#This Row],[Name]],'CX1'!$C:$C,0),1)), "")</f>
        <v/>
      </c>
      <c r="K32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2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6" t="str">
        <f>_xlfn.IFNA(IF(_xlfn.IFNA(INDEX('CX1'!$M:$M,MATCH(Table2[[#This Row],[Name]],'CX1'!$C:$C,0),1), "") = 0, "",  INDEX('CX1'!$M:$M,MATCH(Table2[[#This Row],[Name]],'CX1'!$C:$C,0),1)), "")</f>
        <v>number</v>
      </c>
      <c r="N326" t="s">
        <v>767</v>
      </c>
      <c r="R326" t="s">
        <v>8</v>
      </c>
      <c r="S326" t="b">
        <v>0</v>
      </c>
    </row>
    <row r="327" spans="1:19">
      <c r="A327" s="1">
        <v>325</v>
      </c>
      <c r="B327" t="s">
        <v>21</v>
      </c>
      <c r="C327" t="s">
        <v>179</v>
      </c>
      <c r="D327" t="s">
        <v>173</v>
      </c>
      <c r="E327" t="str">
        <f>MID(Table2[[#This Row],[DeviceId2]], 12, LEN(Table2[[#This Row],[DeviceId2]]))</f>
        <v>VAV101</v>
      </c>
      <c r="F327" t="str">
        <f>CONCATENATE("10.3.13.71/pe/", Table2[[#This Row],[Device Tag]], ".xml")</f>
        <v>10.3.13.71/pe/VAV101.xml</v>
      </c>
      <c r="H327" s="5" t="str">
        <f>_xlfn.IFNA(IF(_xlfn.IFNA(INDEX('CX1'!$H:$H,MATCH(Table2[[#This Row],[Name]],'CX1'!$C:$C,0),1), "") = 0, "",  INDEX('CX1'!$H:$H,MATCH(Table2[[#This Row],[Name]],'CX1'!$C:$C,0),1)), "")</f>
        <v>°F</v>
      </c>
      <c r="I327" s="5">
        <f>_xlfn.IFNA(IF(_xlfn.IFNA(INDEX('CX1'!$I:$I,MATCH(Table2[[#This Row],[DeviceId2]],'CX1'!$C:$C,0),1), "") = 0, "",  INDEX('CX1'!$I:$I,MATCH(Table2[[#This Row],[Name]],'CX1'!$C:$C,0),1)), "")</f>
        <v>1000</v>
      </c>
      <c r="J327" s="5" t="str">
        <f>_xlfn.IFNA(IF(_xlfn.IFNA(INDEX('CX1'!$J:$J,MATCH(Table2[[#This Row],[Name]],'CX1'!$C:$C,0),1), "") = 0, "",  INDEX('CX1'!$J:$J,MATCH(Table2[[#This Row],[Name]],'CX1'!$C:$C,0),1)), "")</f>
        <v/>
      </c>
      <c r="K32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7" t="str">
        <f>_xlfn.IFNA(IF(_xlfn.IFNA(INDEX('CX1'!$M:$M,MATCH(Table2[[#This Row],[Name]],'CX1'!$C:$C,0),1), "") = 0, "",  INDEX('CX1'!$M:$M,MATCH(Table2[[#This Row],[Name]],'CX1'!$C:$C,0),1)), "")</f>
        <v>number</v>
      </c>
      <c r="N327" t="s">
        <v>766</v>
      </c>
      <c r="R327" t="s">
        <v>8</v>
      </c>
      <c r="S327" t="b">
        <v>0</v>
      </c>
    </row>
    <row r="328" spans="1:19">
      <c r="A328" s="1">
        <v>326</v>
      </c>
      <c r="B328" t="s">
        <v>21</v>
      </c>
      <c r="C328" t="s">
        <v>180</v>
      </c>
      <c r="D328" t="s">
        <v>173</v>
      </c>
      <c r="E328" t="str">
        <f>MID(Table2[[#This Row],[DeviceId2]], 12, LEN(Table2[[#This Row],[DeviceId2]]))</f>
        <v>VAV101</v>
      </c>
      <c r="F328" t="str">
        <f>CONCATENATE("10.3.13.71/pe/", Table2[[#This Row],[Device Tag]], ".xml")</f>
        <v>10.3.13.71/pe/VAV101.xml</v>
      </c>
      <c r="H328" s="5" t="str">
        <f>_xlfn.IFNA(IF(_xlfn.IFNA(INDEX('CX1'!$H:$H,MATCH(Table2[[#This Row],[Name]],'CX1'!$C:$C,0),1), "") = 0, "",  INDEX('CX1'!$H:$H,MATCH(Table2[[#This Row],[Name]],'CX1'!$C:$C,0),1)), "")</f>
        <v>°F</v>
      </c>
      <c r="I328" s="5">
        <f>_xlfn.IFNA(IF(_xlfn.IFNA(INDEX('CX1'!$I:$I,MATCH(Table2[[#This Row],[DeviceId2]],'CX1'!$C:$C,0),1), "") = 0, "",  INDEX('CX1'!$I:$I,MATCH(Table2[[#This Row],[Name]],'CX1'!$C:$C,0),1)), "")</f>
        <v>1000</v>
      </c>
      <c r="J328" s="5" t="str">
        <f>_xlfn.IFNA(IF(_xlfn.IFNA(INDEX('CX1'!$J:$J,MATCH(Table2[[#This Row],[Name]],'CX1'!$C:$C,0),1), "") = 0, "",  INDEX('CX1'!$J:$J,MATCH(Table2[[#This Row],[Name]],'CX1'!$C:$C,0),1)), "")</f>
        <v/>
      </c>
      <c r="K32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2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8" t="str">
        <f>_xlfn.IFNA(IF(_xlfn.IFNA(INDEX('CX1'!$M:$M,MATCH(Table2[[#This Row],[Name]],'CX1'!$C:$C,0),1), "") = 0, "",  INDEX('CX1'!$M:$M,MATCH(Table2[[#This Row],[Name]],'CX1'!$C:$C,0),1)), "")</f>
        <v>number</v>
      </c>
      <c r="N328" t="s">
        <v>766</v>
      </c>
      <c r="R328" t="s">
        <v>8</v>
      </c>
      <c r="S328" t="b">
        <v>0</v>
      </c>
    </row>
    <row r="329" spans="1:19" hidden="1">
      <c r="A329" s="1">
        <v>327</v>
      </c>
      <c r="B329" t="s">
        <v>21</v>
      </c>
      <c r="C329" t="s">
        <v>181</v>
      </c>
      <c r="D329" t="s">
        <v>173</v>
      </c>
      <c r="E329" t="str">
        <f>MID(Table2[[#This Row],[DeviceId2]], 12, LEN(Table2[[#This Row],[DeviceId2]]))</f>
        <v>VAV101</v>
      </c>
      <c r="F329" t="str">
        <f>CONCATENATE("10.3.13.71/pe/", Table2[[#This Row],[Device Tag]], ".xml")</f>
        <v>10.3.13.71/pe/VAV101.xml</v>
      </c>
      <c r="H329" s="5" t="str">
        <f>_xlfn.IFNA(IF(_xlfn.IFNA(INDEX('CX1'!$H:$H,MATCH(Table2[[#This Row],[Name]],'CX1'!$C:$C,0),1), "") = 0, "",  INDEX('CX1'!$H:$H,MATCH(Table2[[#This Row],[Name]],'CX1'!$C:$C,0),1)), "")</f>
        <v/>
      </c>
      <c r="I329" s="5" t="e">
        <f>_xlfn.IFNA(IF(_xlfn.IFNA(INDEX('CX1'!$I:$I,MATCH(Table2[[#This Row],[DeviceId2]],'CX1'!$C:$C,0),1), "") = 0, "",  INDEX('CX1'!$I:$I,MATCH(Table2[[#This Row],[Name]],'CX1'!$C:$C,0),1)), "")</f>
        <v>#VALUE!</v>
      </c>
      <c r="J329" s="5" t="str">
        <f>_xlfn.IFNA(IF(_xlfn.IFNA(INDEX('CX1'!$J:$J,MATCH(Table2[[#This Row],[Name]],'CX1'!$C:$C,0),1), "") = 0, "",  INDEX('CX1'!$J:$J,MATCH(Table2[[#This Row],[Name]],'CX1'!$C:$C,0),1)), "")</f>
        <v/>
      </c>
      <c r="K329" t="str">
        <f>IFERROR(_xlfn.IFNA(IF(_xlfn.IFNA(INDEX('CX1'!$K:$K,MATCH(Table2[[#This Row],[Name]],'CX1'!$C:$C,0),1), "") = 0, "",  INDEX('CX1'!$K:$K,MATCH(Table2[[#This Row],[Name]],'CX1'!$C:$C,0),1)), ""), "")</f>
        <v/>
      </c>
      <c r="M329" t="str">
        <f>_xlfn.IFNA(IF(_xlfn.IFNA(INDEX('CX1'!$M:$M,MATCH(Table2[[#This Row],[Name]],'CX1'!$C:$C,0),1), "") = 0, "",  INDEX('CX1'!$M:$M,MATCH(Table2[[#This Row],[Name]],'CX1'!$C:$C,0),1)), "")</f>
        <v/>
      </c>
      <c r="N329" t="s">
        <v>767</v>
      </c>
      <c r="R329" t="s">
        <v>8</v>
      </c>
    </row>
    <row r="330" spans="1:19" hidden="1">
      <c r="A330" s="1">
        <v>328</v>
      </c>
      <c r="B330" t="s">
        <v>21</v>
      </c>
      <c r="C330" t="s">
        <v>182</v>
      </c>
      <c r="D330" t="s">
        <v>173</v>
      </c>
      <c r="E330" t="str">
        <f>MID(Table2[[#This Row],[DeviceId2]], 12, LEN(Table2[[#This Row],[DeviceId2]]))</f>
        <v>VAV101</v>
      </c>
      <c r="F330" t="str">
        <f>CONCATENATE("10.3.13.71/pe/", Table2[[#This Row],[Device Tag]], ".xml")</f>
        <v>10.3.13.71/pe/VAV101.xml</v>
      </c>
      <c r="H330" s="5" t="str">
        <f>_xlfn.IFNA(IF(_xlfn.IFNA(INDEX('CX1'!$H:$H,MATCH(Table2[[#This Row],[Name]],'CX1'!$C:$C,0),1), "") = 0, "",  INDEX('CX1'!$H:$H,MATCH(Table2[[#This Row],[Name]],'CX1'!$C:$C,0),1)), "")</f>
        <v/>
      </c>
      <c r="I330" s="5" t="e">
        <f>_xlfn.IFNA(IF(_xlfn.IFNA(INDEX('CX1'!$I:$I,MATCH(Table2[[#This Row],[DeviceId2]],'CX1'!$C:$C,0),1), "") = 0, "",  INDEX('CX1'!$I:$I,MATCH(Table2[[#This Row],[Name]],'CX1'!$C:$C,0),1)), "")</f>
        <v>#VALUE!</v>
      </c>
      <c r="J330" s="5" t="str">
        <f>_xlfn.IFNA(IF(_xlfn.IFNA(INDEX('CX1'!$J:$J,MATCH(Table2[[#This Row],[Name]],'CX1'!$C:$C,0),1), "") = 0, "",  INDEX('CX1'!$J:$J,MATCH(Table2[[#This Row],[Name]],'CX1'!$C:$C,0),1)), "")</f>
        <v/>
      </c>
      <c r="K330" t="str">
        <f>IFERROR(_xlfn.IFNA(IF(_xlfn.IFNA(INDEX('CX1'!$K:$K,MATCH(Table2[[#This Row],[Name]],'CX1'!$C:$C,0),1), "") = 0, "",  INDEX('CX1'!$K:$K,MATCH(Table2[[#This Row],[Name]],'CX1'!$C:$C,0),1)), ""), "")</f>
        <v/>
      </c>
      <c r="M330" t="str">
        <f>_xlfn.IFNA(IF(_xlfn.IFNA(INDEX('CX1'!$M:$M,MATCH(Table2[[#This Row],[Name]],'CX1'!$C:$C,0),1), "") = 0, "",  INDEX('CX1'!$M:$M,MATCH(Table2[[#This Row],[Name]],'CX1'!$C:$C,0),1)), "")</f>
        <v/>
      </c>
      <c r="N330" t="s">
        <v>767</v>
      </c>
      <c r="R330" t="s">
        <v>8</v>
      </c>
    </row>
    <row r="331" spans="1:19">
      <c r="A331" s="1">
        <v>329</v>
      </c>
      <c r="B331" t="s">
        <v>21</v>
      </c>
      <c r="C331" t="s">
        <v>183</v>
      </c>
      <c r="D331" t="s">
        <v>173</v>
      </c>
      <c r="E331" t="str">
        <f>MID(Table2[[#This Row],[DeviceId2]], 12, LEN(Table2[[#This Row],[DeviceId2]]))</f>
        <v>VAV101</v>
      </c>
      <c r="F331" t="str">
        <f>CONCATENATE("10.3.13.71/pe/", Table2[[#This Row],[Device Tag]], ".xml")</f>
        <v>10.3.13.71/pe/VAV101.xml</v>
      </c>
      <c r="H331" s="5" t="str">
        <f>_xlfn.IFNA(IF(_xlfn.IFNA(INDEX('CX1'!$H:$H,MATCH(Table2[[#This Row],[Name]],'CX1'!$C:$C,0),1), "") = 0, "",  INDEX('CX1'!$H:$H,MATCH(Table2[[#This Row],[Name]],'CX1'!$C:$C,0),1)), "")</f>
        <v>%</v>
      </c>
      <c r="I331" s="5">
        <f>_xlfn.IFNA(IF(_xlfn.IFNA(INDEX('CX1'!$I:$I,MATCH(Table2[[#This Row],[DeviceId2]],'CX1'!$C:$C,0),1), "") = 0, "",  INDEX('CX1'!$I:$I,MATCH(Table2[[#This Row],[Name]],'CX1'!$C:$C,0),1)), "")</f>
        <v>1000</v>
      </c>
      <c r="J331" s="5" t="str">
        <f>_xlfn.IFNA(IF(_xlfn.IFNA(INDEX('CX1'!$J:$J,MATCH(Table2[[#This Row],[Name]],'CX1'!$C:$C,0),1), "") = 0, "",  INDEX('CX1'!$J:$J,MATCH(Table2[[#This Row],[Name]],'CX1'!$C:$C,0),1)), "")</f>
        <v/>
      </c>
      <c r="K33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1" t="s">
        <v>768</v>
      </c>
      <c r="N331" t="s">
        <v>504</v>
      </c>
      <c r="R331" t="s">
        <v>8</v>
      </c>
      <c r="S331" t="b">
        <v>0</v>
      </c>
    </row>
    <row r="332" spans="1:19">
      <c r="A332" s="1">
        <v>330</v>
      </c>
      <c r="B332" t="s">
        <v>21</v>
      </c>
      <c r="C332" t="s">
        <v>184</v>
      </c>
      <c r="D332" t="s">
        <v>173</v>
      </c>
      <c r="E332" t="str">
        <f>MID(Table2[[#This Row],[DeviceId2]], 12, LEN(Table2[[#This Row],[DeviceId2]]))</f>
        <v>VAV101</v>
      </c>
      <c r="F332" t="str">
        <f>CONCATENATE("10.3.13.71/pe/", Table2[[#This Row],[Device Tag]], ".xml")</f>
        <v>10.3.13.71/pe/VAV101.xml</v>
      </c>
      <c r="H332" s="5" t="str">
        <f>_xlfn.IFNA(IF(_xlfn.IFNA(INDEX('CX1'!$H:$H,MATCH(Table2[[#This Row],[Name]],'CX1'!$C:$C,0),1), "") = 0, "",  INDEX('CX1'!$H:$H,MATCH(Table2[[#This Row],[Name]],'CX1'!$C:$C,0),1)), "")</f>
        <v/>
      </c>
      <c r="I332" s="5">
        <f>_xlfn.IFNA(IF(_xlfn.IFNA(INDEX('CX1'!$I:$I,MATCH(Table2[[#This Row],[DeviceId2]],'CX1'!$C:$C,0),1), "") = 0, "",  INDEX('CX1'!$I:$I,MATCH(Table2[[#This Row],[Name]],'CX1'!$C:$C,0),1)), "")</f>
        <v>1000</v>
      </c>
      <c r="J332" s="5" t="str">
        <f>_xlfn.IFNA(IF(_xlfn.IFNA(INDEX('CX1'!$J:$J,MATCH(Table2[[#This Row],[Name]],'CX1'!$C:$C,0),1), "") = 0, "",  INDEX('CX1'!$J:$J,MATCH(Table2[[#This Row],[Name]],'CX1'!$C:$C,0),1)), "")</f>
        <v/>
      </c>
      <c r="K33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2" t="s">
        <v>768</v>
      </c>
      <c r="N332" t="s">
        <v>767</v>
      </c>
      <c r="R332" t="s">
        <v>8</v>
      </c>
      <c r="S332" t="b">
        <v>0</v>
      </c>
    </row>
    <row r="333" spans="1:19">
      <c r="A333" s="1">
        <v>331</v>
      </c>
      <c r="B333" t="s">
        <v>21</v>
      </c>
      <c r="C333" t="s">
        <v>185</v>
      </c>
      <c r="D333" t="s">
        <v>173</v>
      </c>
      <c r="E333" t="str">
        <f>MID(Table2[[#This Row],[DeviceId2]], 12, LEN(Table2[[#This Row],[DeviceId2]]))</f>
        <v>VAV101</v>
      </c>
      <c r="F333" t="str">
        <f>CONCATENATE("10.3.13.71/pe/", Table2[[#This Row],[Device Tag]], ".xml")</f>
        <v>10.3.13.71/pe/VAV101.xml</v>
      </c>
      <c r="H333" s="5" t="str">
        <f>_xlfn.IFNA(IF(_xlfn.IFNA(INDEX('CX1'!$H:$H,MATCH(Table2[[#This Row],[Name]],'CX1'!$C:$C,0),1), "") = 0, "",  INDEX('CX1'!$H:$H,MATCH(Table2[[#This Row],[Name]],'CX1'!$C:$C,0),1)), "")</f>
        <v/>
      </c>
      <c r="I333" s="5">
        <f>_xlfn.IFNA(IF(_xlfn.IFNA(INDEX('CX1'!$I:$I,MATCH(Table2[[#This Row],[DeviceId2]],'CX1'!$C:$C,0),1), "") = 0, "",  INDEX('CX1'!$I:$I,MATCH(Table2[[#This Row],[Name]],'CX1'!$C:$C,0),1)), "")</f>
        <v>1000</v>
      </c>
      <c r="J333" s="5" t="str">
        <f>_xlfn.IFNA(IF(_xlfn.IFNA(INDEX('CX1'!$J:$J,MATCH(Table2[[#This Row],[Name]],'CX1'!$C:$C,0),1), "") = 0, "",  INDEX('CX1'!$J:$J,MATCH(Table2[[#This Row],[Name]],'CX1'!$C:$C,0),1)), "")</f>
        <v/>
      </c>
      <c r="K33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33" t="str">
        <f>_xlfn.IFNA(IF(_xlfn.IFNA(INDEX('CX1'!$L:$L,MATCH(Table2[[#This Row],[Name]],'CX1'!$C:$C,0),1), "") = 0, "",  INDEX('CX1'!$L:$L,MATCH(Table2[[#This Row],[Name]],'CX1'!$C:$C,0),1)), "")</f>
        <v>his, point, writable</v>
      </c>
      <c r="M333" t="s">
        <v>298</v>
      </c>
      <c r="N333" t="s">
        <v>767</v>
      </c>
      <c r="R333" t="s">
        <v>8</v>
      </c>
      <c r="S333" t="b">
        <v>0</v>
      </c>
    </row>
    <row r="334" spans="1:19">
      <c r="A334" s="1">
        <v>332</v>
      </c>
      <c r="B334" t="s">
        <v>21</v>
      </c>
      <c r="C334" t="s">
        <v>186</v>
      </c>
      <c r="D334" t="s">
        <v>173</v>
      </c>
      <c r="E334" t="str">
        <f>MID(Table2[[#This Row],[DeviceId2]], 12, LEN(Table2[[#This Row],[DeviceId2]]))</f>
        <v>VAV101</v>
      </c>
      <c r="F334" t="str">
        <f>CONCATENATE("10.3.13.71/pe/", Table2[[#This Row],[Device Tag]], ".xml")</f>
        <v>10.3.13.71/pe/VAV101.xml</v>
      </c>
      <c r="H334" s="5" t="str">
        <f>_xlfn.IFNA(IF(_xlfn.IFNA(INDEX('CX1'!$H:$H,MATCH(Table2[[#This Row],[Name]],'CX1'!$C:$C,0),1), "") = 0, "",  INDEX('CX1'!$H:$H,MATCH(Table2[[#This Row],[Name]],'CX1'!$C:$C,0),1)), "")</f>
        <v>°F</v>
      </c>
      <c r="I334" s="5">
        <f>_xlfn.IFNA(IF(_xlfn.IFNA(INDEX('CX1'!$I:$I,MATCH(Table2[[#This Row],[DeviceId2]],'CX1'!$C:$C,0),1), "") = 0, "",  INDEX('CX1'!$I:$I,MATCH(Table2[[#This Row],[Name]],'CX1'!$C:$C,0),1)), "")</f>
        <v>1000</v>
      </c>
      <c r="J334" s="5" t="str">
        <f>_xlfn.IFNA(IF(_xlfn.IFNA(INDEX('CX1'!$J:$J,MATCH(Table2[[#This Row],[Name]],'CX1'!$C:$C,0),1), "") = 0, "",  INDEX('CX1'!$J:$J,MATCH(Table2[[#This Row],[Name]],'CX1'!$C:$C,0),1)), "")</f>
        <v/>
      </c>
      <c r="K33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" t="str">
        <f>_xlfn.IFNA(IF(_xlfn.IFNA(INDEX('CX1'!$M:$M,MATCH(Table2[[#This Row],[Name]],'CX1'!$C:$C,0),1), "") = 0, "",  INDEX('CX1'!$M:$M,MATCH(Table2[[#This Row],[Name]],'CX1'!$C:$C,0),1)), "")</f>
        <v>number</v>
      </c>
      <c r="N334" t="s">
        <v>766</v>
      </c>
      <c r="R334" t="s">
        <v>8</v>
      </c>
      <c r="S334" t="b">
        <v>0</v>
      </c>
    </row>
    <row r="335" spans="1:19">
      <c r="A335" s="1">
        <v>333</v>
      </c>
      <c r="B335" t="s">
        <v>21</v>
      </c>
      <c r="C335" t="s">
        <v>187</v>
      </c>
      <c r="D335" t="s">
        <v>173</v>
      </c>
      <c r="E335" t="str">
        <f>MID(Table2[[#This Row],[DeviceId2]], 12, LEN(Table2[[#This Row],[DeviceId2]]))</f>
        <v>VAV101</v>
      </c>
      <c r="F335" t="str">
        <f>CONCATENATE("10.3.13.71/pe/", Table2[[#This Row],[Device Tag]], ".xml")</f>
        <v>10.3.13.71/pe/VAV101.xml</v>
      </c>
      <c r="H335" s="5" t="str">
        <f>_xlfn.IFNA(IF(_xlfn.IFNA(INDEX('CX1'!$H:$H,MATCH(Table2[[#This Row],[Name]],'CX1'!$C:$C,0),1), "") = 0, "",  INDEX('CX1'!$H:$H,MATCH(Table2[[#This Row],[Name]],'CX1'!$C:$C,0),1)), "")</f>
        <v/>
      </c>
      <c r="I335" s="5">
        <f>_xlfn.IFNA(IF(_xlfn.IFNA(INDEX('CX1'!$I:$I,MATCH(Table2[[#This Row],[DeviceId2]],'CX1'!$C:$C,0),1), "") = 0, "",  INDEX('CX1'!$I:$I,MATCH(Table2[[#This Row],[Name]],'CX1'!$C:$C,0),1)), "")</f>
        <v>1000</v>
      </c>
      <c r="J335" s="5" t="str">
        <f>_xlfn.IFNA(IF(_xlfn.IFNA(INDEX('CX1'!$J:$J,MATCH(Table2[[#This Row],[Name]],'CX1'!$C:$C,0),1), "") = 0, "",  INDEX('CX1'!$J:$J,MATCH(Table2[[#This Row],[Name]],'CX1'!$C:$C,0),1)), "")</f>
        <v/>
      </c>
      <c r="K33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3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5" t="s">
        <v>380</v>
      </c>
      <c r="N335" t="s">
        <v>767</v>
      </c>
      <c r="R335" t="s">
        <v>8</v>
      </c>
      <c r="S335" t="b">
        <v>0</v>
      </c>
    </row>
    <row r="336" spans="1:19" hidden="1">
      <c r="A336" s="1">
        <v>334</v>
      </c>
      <c r="B336" t="s">
        <v>21</v>
      </c>
      <c r="C336" t="s">
        <v>188</v>
      </c>
      <c r="D336" t="s">
        <v>173</v>
      </c>
      <c r="E336" t="str">
        <f>MID(Table2[[#This Row],[DeviceId2]], 12, LEN(Table2[[#This Row],[DeviceId2]]))</f>
        <v>VAV101</v>
      </c>
      <c r="F336" t="str">
        <f>CONCATENATE("10.3.13.71/pe/", Table2[[#This Row],[Device Tag]], ".xml")</f>
        <v>10.3.13.71/pe/VAV101.xml</v>
      </c>
      <c r="H336" s="5" t="str">
        <f>_xlfn.IFNA(IF(_xlfn.IFNA(INDEX('CX1'!$H:$H,MATCH(Table2[[#This Row],[Name]],'CX1'!$C:$C,0),1), "") = 0, "",  INDEX('CX1'!$H:$H,MATCH(Table2[[#This Row],[Name]],'CX1'!$C:$C,0),1)), "")</f>
        <v/>
      </c>
      <c r="I336" s="5" t="e">
        <f>_xlfn.IFNA(IF(_xlfn.IFNA(INDEX('CX1'!$I:$I,MATCH(Table2[[#This Row],[DeviceId2]],'CX1'!$C:$C,0),1), "") = 0, "",  INDEX('CX1'!$I:$I,MATCH(Table2[[#This Row],[Name]],'CX1'!$C:$C,0),1)), "")</f>
        <v>#VALUE!</v>
      </c>
      <c r="J336" s="5" t="str">
        <f>_xlfn.IFNA(IF(_xlfn.IFNA(INDEX('CX1'!$J:$J,MATCH(Table2[[#This Row],[Name]],'CX1'!$C:$C,0),1), "") = 0, "",  INDEX('CX1'!$J:$J,MATCH(Table2[[#This Row],[Name]],'CX1'!$C:$C,0),1)), "")</f>
        <v/>
      </c>
      <c r="K336" t="str">
        <f>IFERROR(_xlfn.IFNA(IF(_xlfn.IFNA(INDEX('CX1'!$K:$K,MATCH(Table2[[#This Row],[Name]],'CX1'!$C:$C,0),1), "") = 0, "",  INDEX('CX1'!$K:$K,MATCH(Table2[[#This Row],[Name]],'CX1'!$C:$C,0),1)), ""), "")</f>
        <v/>
      </c>
      <c r="M336" t="str">
        <f>_xlfn.IFNA(IF(_xlfn.IFNA(INDEX('CX1'!$M:$M,MATCH(Table2[[#This Row],[Name]],'CX1'!$C:$C,0),1), "") = 0, "",  INDEX('CX1'!$M:$M,MATCH(Table2[[#This Row],[Name]],'CX1'!$C:$C,0),1)), "")</f>
        <v/>
      </c>
      <c r="N336" t="s">
        <v>767</v>
      </c>
      <c r="R336" t="s">
        <v>8</v>
      </c>
    </row>
    <row r="337" spans="1:19" hidden="1">
      <c r="A337" s="1">
        <v>335</v>
      </c>
      <c r="B337" t="s">
        <v>21</v>
      </c>
      <c r="C337" t="s">
        <v>131</v>
      </c>
      <c r="D337" t="s">
        <v>173</v>
      </c>
      <c r="E337" t="str">
        <f>MID(Table2[[#This Row],[DeviceId2]], 12, LEN(Table2[[#This Row],[DeviceId2]]))</f>
        <v>VAV101</v>
      </c>
      <c r="F337" t="str">
        <f>CONCATENATE("10.3.13.71/pe/", Table2[[#This Row],[Device Tag]], ".xml")</f>
        <v>10.3.13.71/pe/VAV101.xml</v>
      </c>
      <c r="H337" s="5" t="str">
        <f>_xlfn.IFNA(IF(_xlfn.IFNA(INDEX('CX1'!$H:$H,MATCH(Table2[[#This Row],[Name]],'CX1'!$C:$C,0),1), "") = 0, "",  INDEX('CX1'!$H:$H,MATCH(Table2[[#This Row],[Name]],'CX1'!$C:$C,0),1)), "")</f>
        <v/>
      </c>
      <c r="I337" s="5" t="e">
        <f>_xlfn.IFNA(IF(_xlfn.IFNA(INDEX('CX1'!$I:$I,MATCH(Table2[[#This Row],[DeviceId2]],'CX1'!$C:$C,0),1), "") = 0, "",  INDEX('CX1'!$I:$I,MATCH(Table2[[#This Row],[Name]],'CX1'!$C:$C,0),1)), "")</f>
        <v>#VALUE!</v>
      </c>
      <c r="J337" s="5" t="str">
        <f>_xlfn.IFNA(IF(_xlfn.IFNA(INDEX('CX1'!$J:$J,MATCH(Table2[[#This Row],[Name]],'CX1'!$C:$C,0),1), "") = 0, "",  INDEX('CX1'!$J:$J,MATCH(Table2[[#This Row],[Name]],'CX1'!$C:$C,0),1)), "")</f>
        <v/>
      </c>
      <c r="K337" t="str">
        <f>IFERROR(_xlfn.IFNA(IF(_xlfn.IFNA(INDEX('CX1'!$K:$K,MATCH(Table2[[#This Row],[Name]],'CX1'!$C:$C,0),1), "") = 0, "",  INDEX('CX1'!$K:$K,MATCH(Table2[[#This Row],[Name]],'CX1'!$C:$C,0),1)), ""), "")</f>
        <v/>
      </c>
      <c r="M337" t="str">
        <f>_xlfn.IFNA(IF(_xlfn.IFNA(INDEX('CX1'!$M:$M,MATCH(Table2[[#This Row],[Name]],'CX1'!$C:$C,0),1), "") = 0, "",  INDEX('CX1'!$M:$M,MATCH(Table2[[#This Row],[Name]],'CX1'!$C:$C,0),1)), "")</f>
        <v/>
      </c>
      <c r="N337" t="s">
        <v>767</v>
      </c>
      <c r="R337" t="s">
        <v>8</v>
      </c>
    </row>
    <row r="338" spans="1:19">
      <c r="A338" s="1">
        <v>336</v>
      </c>
      <c r="B338" t="s">
        <v>21</v>
      </c>
      <c r="C338" t="s">
        <v>189</v>
      </c>
      <c r="D338" t="s">
        <v>173</v>
      </c>
      <c r="E338" t="str">
        <f>MID(Table2[[#This Row],[DeviceId2]], 12, LEN(Table2[[#This Row],[DeviceId2]]))</f>
        <v>VAV101</v>
      </c>
      <c r="F338" t="str">
        <f>CONCATENATE("10.3.13.71/pe/", Table2[[#This Row],[Device Tag]], ".xml")</f>
        <v>10.3.13.71/pe/VAV101.xml</v>
      </c>
      <c r="H338" s="5" t="str">
        <f>_xlfn.IFNA(IF(_xlfn.IFNA(INDEX('CX1'!$H:$H,MATCH(Table2[[#This Row],[Name]],'CX1'!$C:$C,0),1), "") = 0, "",  INDEX('CX1'!$H:$H,MATCH(Table2[[#This Row],[Name]],'CX1'!$C:$C,0),1)), "")</f>
        <v/>
      </c>
      <c r="I338" s="5">
        <f>_xlfn.IFNA(IF(_xlfn.IFNA(INDEX('CX1'!$I:$I,MATCH(Table2[[#This Row],[DeviceId2]],'CX1'!$C:$C,0),1), "") = 0, "",  INDEX('CX1'!$I:$I,MATCH(Table2[[#This Row],[Name]],'CX1'!$C:$C,0),1)), "")</f>
        <v>1000</v>
      </c>
      <c r="J338" s="5" t="str">
        <f>_xlfn.IFNA(IF(_xlfn.IFNA(INDEX('CX1'!$J:$J,MATCH(Table2[[#This Row],[Name]],'CX1'!$C:$C,0),1), "") = 0, "",  INDEX('CX1'!$J:$J,MATCH(Table2[[#This Row],[Name]],'CX1'!$C:$C,0),1)), "")</f>
        <v/>
      </c>
      <c r="K338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8" t="str">
        <f>_xlfn.IFNA(IF(_xlfn.IFNA(INDEX('CX1'!$M:$M,MATCH(Table2[[#This Row],[Name]],'CX1'!$C:$C,0),1), "") = 0, "",  INDEX('CX1'!$M:$M,MATCH(Table2[[#This Row],[Name]],'CX1'!$C:$C,0),1)), "")</f>
        <v>number</v>
      </c>
      <c r="N338" t="s">
        <v>767</v>
      </c>
      <c r="R338" t="s">
        <v>8</v>
      </c>
      <c r="S338" t="b">
        <v>0</v>
      </c>
    </row>
    <row r="339" spans="1:19">
      <c r="A339" s="1">
        <v>337</v>
      </c>
      <c r="B339" t="s">
        <v>21</v>
      </c>
      <c r="C339" t="s">
        <v>132</v>
      </c>
      <c r="D339" t="s">
        <v>173</v>
      </c>
      <c r="E339" t="str">
        <f>MID(Table2[[#This Row],[DeviceId2]], 12, LEN(Table2[[#This Row],[DeviceId2]]))</f>
        <v>VAV101</v>
      </c>
      <c r="F339" t="str">
        <f>CONCATENATE("10.3.13.71/pe/", Table2[[#This Row],[Device Tag]], ".xml")</f>
        <v>10.3.13.71/pe/VAV101.xml</v>
      </c>
      <c r="H339" s="5" t="str">
        <f>_xlfn.IFNA(IF(_xlfn.IFNA(INDEX('CX1'!$H:$H,MATCH(Table2[[#This Row],[Name]],'CX1'!$C:$C,0),1), "") = 0, "",  INDEX('CX1'!$H:$H,MATCH(Table2[[#This Row],[Name]],'CX1'!$C:$C,0),1)), "")</f>
        <v/>
      </c>
      <c r="I339" s="5">
        <f>_xlfn.IFNA(IF(_xlfn.IFNA(INDEX('CX1'!$I:$I,MATCH(Table2[[#This Row],[DeviceId2]],'CX1'!$C:$C,0),1), "") = 0, "",  INDEX('CX1'!$I:$I,MATCH(Table2[[#This Row],[Name]],'CX1'!$C:$C,0),1)), "")</f>
        <v>1000</v>
      </c>
      <c r="J339" s="5" t="str">
        <f>_xlfn.IFNA(IF(_xlfn.IFNA(INDEX('CX1'!$J:$J,MATCH(Table2[[#This Row],[Name]],'CX1'!$C:$C,0),1), "") = 0, "",  INDEX('CX1'!$J:$J,MATCH(Table2[[#This Row],[Name]],'CX1'!$C:$C,0),1)), "")</f>
        <v/>
      </c>
      <c r="K339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9" t="s">
        <v>298</v>
      </c>
      <c r="N339" t="s">
        <v>767</v>
      </c>
      <c r="R339" t="s">
        <v>8</v>
      </c>
      <c r="S339" t="b">
        <v>0</v>
      </c>
    </row>
    <row r="340" spans="1:19" hidden="1">
      <c r="A340" s="1">
        <v>338</v>
      </c>
      <c r="B340" t="s">
        <v>21</v>
      </c>
      <c r="C340" t="s">
        <v>190</v>
      </c>
      <c r="D340" t="s">
        <v>173</v>
      </c>
      <c r="E340" t="str">
        <f>MID(Table2[[#This Row],[DeviceId2]], 12, LEN(Table2[[#This Row],[DeviceId2]]))</f>
        <v>VAV101</v>
      </c>
      <c r="F340" t="str">
        <f>CONCATENATE("10.3.13.71/pe/", Table2[[#This Row],[Device Tag]], ".xml")</f>
        <v>10.3.13.71/pe/VAV101.xml</v>
      </c>
      <c r="H340" s="5" t="str">
        <f>_xlfn.IFNA(IF(_xlfn.IFNA(INDEX('CX1'!$H:$H,MATCH(Table2[[#This Row],[Name]],'CX1'!$C:$C,0),1), "") = 0, "",  INDEX('CX1'!$H:$H,MATCH(Table2[[#This Row],[Name]],'CX1'!$C:$C,0),1)), "")</f>
        <v/>
      </c>
      <c r="I340" s="5" t="e">
        <f>_xlfn.IFNA(IF(_xlfn.IFNA(INDEX('CX1'!$I:$I,MATCH(Table2[[#This Row],[DeviceId2]],'CX1'!$C:$C,0),1), "") = 0, "",  INDEX('CX1'!$I:$I,MATCH(Table2[[#This Row],[Name]],'CX1'!$C:$C,0),1)), "")</f>
        <v>#VALUE!</v>
      </c>
      <c r="J340" s="5" t="str">
        <f>_xlfn.IFNA(IF(_xlfn.IFNA(INDEX('CX1'!$J:$J,MATCH(Table2[[#This Row],[Name]],'CX1'!$C:$C,0),1), "") = 0, "",  INDEX('CX1'!$J:$J,MATCH(Table2[[#This Row],[Name]],'CX1'!$C:$C,0),1)), "")</f>
        <v/>
      </c>
      <c r="K340" t="str">
        <f>IFERROR(_xlfn.IFNA(IF(_xlfn.IFNA(INDEX('CX1'!$K:$K,MATCH(Table2[[#This Row],[Name]],'CX1'!$C:$C,0),1), "") = 0, "",  INDEX('CX1'!$K:$K,MATCH(Table2[[#This Row],[Name]],'CX1'!$C:$C,0),1)), ""), "")</f>
        <v/>
      </c>
      <c r="M340" t="str">
        <f>_xlfn.IFNA(IF(_xlfn.IFNA(INDEX('CX1'!$M:$M,MATCH(Table2[[#This Row],[Name]],'CX1'!$C:$C,0),1), "") = 0, "",  INDEX('CX1'!$M:$M,MATCH(Table2[[#This Row],[Name]],'CX1'!$C:$C,0),1)), "")</f>
        <v/>
      </c>
      <c r="N340" t="s">
        <v>767</v>
      </c>
      <c r="R340" t="s">
        <v>8</v>
      </c>
    </row>
    <row r="341" spans="1:19" hidden="1">
      <c r="A341" s="1">
        <v>339</v>
      </c>
      <c r="B341" t="s">
        <v>21</v>
      </c>
      <c r="C341" t="s">
        <v>191</v>
      </c>
      <c r="D341" t="s">
        <v>173</v>
      </c>
      <c r="E341" t="str">
        <f>MID(Table2[[#This Row],[DeviceId2]], 12, LEN(Table2[[#This Row],[DeviceId2]]))</f>
        <v>VAV101</v>
      </c>
      <c r="F341" t="str">
        <f>CONCATENATE("10.3.13.71/pe/", Table2[[#This Row],[Device Tag]], ".xml")</f>
        <v>10.3.13.71/pe/VAV101.xml</v>
      </c>
      <c r="H341" s="5" t="str">
        <f>_xlfn.IFNA(IF(_xlfn.IFNA(INDEX('CX1'!$H:$H,MATCH(Table2[[#This Row],[Name]],'CX1'!$C:$C,0),1), "") = 0, "",  INDEX('CX1'!$H:$H,MATCH(Table2[[#This Row],[Name]],'CX1'!$C:$C,0),1)), "")</f>
        <v/>
      </c>
      <c r="I341" s="5" t="e">
        <f>_xlfn.IFNA(IF(_xlfn.IFNA(INDEX('CX1'!$I:$I,MATCH(Table2[[#This Row],[DeviceId2]],'CX1'!$C:$C,0),1), "") = 0, "",  INDEX('CX1'!$I:$I,MATCH(Table2[[#This Row],[Name]],'CX1'!$C:$C,0),1)), "")</f>
        <v>#VALUE!</v>
      </c>
      <c r="J341" s="5" t="str">
        <f>_xlfn.IFNA(IF(_xlfn.IFNA(INDEX('CX1'!$J:$J,MATCH(Table2[[#This Row],[Name]],'CX1'!$C:$C,0),1), "") = 0, "",  INDEX('CX1'!$J:$J,MATCH(Table2[[#This Row],[Name]],'CX1'!$C:$C,0),1)), "")</f>
        <v/>
      </c>
      <c r="K341" t="str">
        <f>IFERROR(_xlfn.IFNA(IF(_xlfn.IFNA(INDEX('CX1'!$K:$K,MATCH(Table2[[#This Row],[Name]],'CX1'!$C:$C,0),1), "") = 0, "",  INDEX('CX1'!$K:$K,MATCH(Table2[[#This Row],[Name]],'CX1'!$C:$C,0),1)), ""), "")</f>
        <v/>
      </c>
      <c r="M341" t="str">
        <f>_xlfn.IFNA(IF(_xlfn.IFNA(INDEX('CX1'!$M:$M,MATCH(Table2[[#This Row],[Name]],'CX1'!$C:$C,0),1), "") = 0, "",  INDEX('CX1'!$M:$M,MATCH(Table2[[#This Row],[Name]],'CX1'!$C:$C,0),1)), "")</f>
        <v/>
      </c>
      <c r="N341" t="s">
        <v>767</v>
      </c>
      <c r="R341" t="s">
        <v>8</v>
      </c>
    </row>
    <row r="342" spans="1:19">
      <c r="A342" s="1">
        <v>340</v>
      </c>
      <c r="B342" t="s">
        <v>21</v>
      </c>
      <c r="C342" t="s">
        <v>192</v>
      </c>
      <c r="D342" t="s">
        <v>173</v>
      </c>
      <c r="E342" t="str">
        <f>MID(Table2[[#This Row],[DeviceId2]], 12, LEN(Table2[[#This Row],[DeviceId2]]))</f>
        <v>VAV101</v>
      </c>
      <c r="F342" t="str">
        <f>CONCATENATE("10.3.13.71/pe/", Table2[[#This Row],[Device Tag]], ".xml")</f>
        <v>10.3.13.71/pe/VAV101.xml</v>
      </c>
      <c r="H342" s="5" t="str">
        <f>_xlfn.IFNA(IF(_xlfn.IFNA(INDEX('CX1'!$H:$H,MATCH(Table2[[#This Row],[Name]],'CX1'!$C:$C,0),1), "") = 0, "",  INDEX('CX1'!$H:$H,MATCH(Table2[[#This Row],[Name]],'CX1'!$C:$C,0),1)), "")</f>
        <v/>
      </c>
      <c r="I342" s="5">
        <f>_xlfn.IFNA(IF(_xlfn.IFNA(INDEX('CX1'!$I:$I,MATCH(Table2[[#This Row],[DeviceId2]],'CX1'!$C:$C,0),1), "") = 0, "",  INDEX('CX1'!$I:$I,MATCH(Table2[[#This Row],[Name]],'CX1'!$C:$C,0),1)), "")</f>
        <v>1000</v>
      </c>
      <c r="J342" s="5" t="str">
        <f>_xlfn.IFNA(IF(_xlfn.IFNA(INDEX('CX1'!$J:$J,MATCH(Table2[[#This Row],[Name]],'CX1'!$C:$C,0),1), "") = 0, "",  INDEX('CX1'!$J:$J,MATCH(Table2[[#This Row],[Name]],'CX1'!$C:$C,0),1)), "")</f>
        <v/>
      </c>
      <c r="K342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42" t="str">
        <f>_xlfn.IFNA(IF(_xlfn.IFNA(INDEX('CX1'!$M:$M,MATCH(Table2[[#This Row],[Name]],'CX1'!$C:$C,0),1), "") = 0, "",  INDEX('CX1'!$M:$M,MATCH(Table2[[#This Row],[Name]],'CX1'!$C:$C,0),1)), "")</f>
        <v>number</v>
      </c>
      <c r="N342" t="s">
        <v>767</v>
      </c>
      <c r="R342" t="s">
        <v>8</v>
      </c>
      <c r="S342" t="b">
        <v>0</v>
      </c>
    </row>
    <row r="343" spans="1:19" hidden="1">
      <c r="A343" s="1">
        <v>341</v>
      </c>
      <c r="B343" t="s">
        <v>21</v>
      </c>
      <c r="C343" t="s">
        <v>193</v>
      </c>
      <c r="D343" t="s">
        <v>173</v>
      </c>
      <c r="E343" t="str">
        <f>MID(Table2[[#This Row],[DeviceId2]], 12, LEN(Table2[[#This Row],[DeviceId2]]))</f>
        <v>VAV101</v>
      </c>
      <c r="F343" t="str">
        <f>CONCATENATE("10.3.13.71/pe/", Table2[[#This Row],[Device Tag]], ".xml")</f>
        <v>10.3.13.71/pe/VAV101.xml</v>
      </c>
      <c r="H343" s="5" t="str">
        <f>_xlfn.IFNA(IF(_xlfn.IFNA(INDEX('CX1'!$H:$H,MATCH(Table2[[#This Row],[Name]],'CX1'!$C:$C,0),1), "") = 0, "",  INDEX('CX1'!$H:$H,MATCH(Table2[[#This Row],[Name]],'CX1'!$C:$C,0),1)), "")</f>
        <v/>
      </c>
      <c r="I343" s="5" t="e">
        <f>_xlfn.IFNA(IF(_xlfn.IFNA(INDEX('CX1'!$I:$I,MATCH(Table2[[#This Row],[DeviceId2]],'CX1'!$C:$C,0),1), "") = 0, "",  INDEX('CX1'!$I:$I,MATCH(Table2[[#This Row],[Name]],'CX1'!$C:$C,0),1)), "")</f>
        <v>#VALUE!</v>
      </c>
      <c r="J343" s="5" t="str">
        <f>_xlfn.IFNA(IF(_xlfn.IFNA(INDEX('CX1'!$J:$J,MATCH(Table2[[#This Row],[Name]],'CX1'!$C:$C,0),1), "") = 0, "",  INDEX('CX1'!$J:$J,MATCH(Table2[[#This Row],[Name]],'CX1'!$C:$C,0),1)), "")</f>
        <v/>
      </c>
      <c r="K343" t="str">
        <f>IFERROR(_xlfn.IFNA(IF(_xlfn.IFNA(INDEX('CX1'!$K:$K,MATCH(Table2[[#This Row],[Name]],'CX1'!$C:$C,0),1), "") = 0, "",  INDEX('CX1'!$K:$K,MATCH(Table2[[#This Row],[Name]],'CX1'!$C:$C,0),1)), ""), "")</f>
        <v/>
      </c>
      <c r="M343" t="str">
        <f>_xlfn.IFNA(IF(_xlfn.IFNA(INDEX('CX1'!$M:$M,MATCH(Table2[[#This Row],[Name]],'CX1'!$C:$C,0),1), "") = 0, "",  INDEX('CX1'!$M:$M,MATCH(Table2[[#This Row],[Name]],'CX1'!$C:$C,0),1)), "")</f>
        <v/>
      </c>
      <c r="N343" t="s">
        <v>767</v>
      </c>
      <c r="R343" t="s">
        <v>8</v>
      </c>
    </row>
    <row r="344" spans="1:19" hidden="1">
      <c r="A344" s="1">
        <v>342</v>
      </c>
      <c r="B344" t="s">
        <v>21</v>
      </c>
      <c r="C344" t="s">
        <v>194</v>
      </c>
      <c r="D344" t="s">
        <v>173</v>
      </c>
      <c r="E344" t="str">
        <f>MID(Table2[[#This Row],[DeviceId2]], 12, LEN(Table2[[#This Row],[DeviceId2]]))</f>
        <v>VAV101</v>
      </c>
      <c r="F344" t="str">
        <f>CONCATENATE("10.3.13.71/pe/", Table2[[#This Row],[Device Tag]], ".xml")</f>
        <v>10.3.13.71/pe/VAV101.xml</v>
      </c>
      <c r="H344" s="5" t="str">
        <f>_xlfn.IFNA(IF(_xlfn.IFNA(INDEX('CX1'!$H:$H,MATCH(Table2[[#This Row],[Name]],'CX1'!$C:$C,0),1), "") = 0, "",  INDEX('CX1'!$H:$H,MATCH(Table2[[#This Row],[Name]],'CX1'!$C:$C,0),1)), "")</f>
        <v/>
      </c>
      <c r="I344" s="5" t="e">
        <f>_xlfn.IFNA(IF(_xlfn.IFNA(INDEX('CX1'!$I:$I,MATCH(Table2[[#This Row],[DeviceId2]],'CX1'!$C:$C,0),1), "") = 0, "",  INDEX('CX1'!$I:$I,MATCH(Table2[[#This Row],[Name]],'CX1'!$C:$C,0),1)), "")</f>
        <v>#VALUE!</v>
      </c>
      <c r="J344" s="5" t="str">
        <f>_xlfn.IFNA(IF(_xlfn.IFNA(INDEX('CX1'!$J:$J,MATCH(Table2[[#This Row],[Name]],'CX1'!$C:$C,0),1), "") = 0, "",  INDEX('CX1'!$J:$J,MATCH(Table2[[#This Row],[Name]],'CX1'!$C:$C,0),1)), "")</f>
        <v/>
      </c>
      <c r="K344" t="str">
        <f>IFERROR(_xlfn.IFNA(IF(_xlfn.IFNA(INDEX('CX1'!$K:$K,MATCH(Table2[[#This Row],[Name]],'CX1'!$C:$C,0),1), "") = 0, "",  INDEX('CX1'!$K:$K,MATCH(Table2[[#This Row],[Name]],'CX1'!$C:$C,0),1)), ""), "")</f>
        <v/>
      </c>
      <c r="M344" t="str">
        <f>_xlfn.IFNA(IF(_xlfn.IFNA(INDEX('CX1'!$M:$M,MATCH(Table2[[#This Row],[Name]],'CX1'!$C:$C,0),1), "") = 0, "",  INDEX('CX1'!$M:$M,MATCH(Table2[[#This Row],[Name]],'CX1'!$C:$C,0),1)), "")</f>
        <v/>
      </c>
      <c r="N344" t="s">
        <v>767</v>
      </c>
      <c r="R344" t="s">
        <v>8</v>
      </c>
    </row>
    <row r="345" spans="1:19" hidden="1">
      <c r="A345" s="1">
        <v>343</v>
      </c>
      <c r="B345" t="s">
        <v>21</v>
      </c>
      <c r="C345" t="s">
        <v>195</v>
      </c>
      <c r="D345" t="s">
        <v>173</v>
      </c>
      <c r="E345" t="str">
        <f>MID(Table2[[#This Row],[DeviceId2]], 12, LEN(Table2[[#This Row],[DeviceId2]]))</f>
        <v>VAV101</v>
      </c>
      <c r="F345" t="str">
        <f>CONCATENATE("10.3.13.71/pe/", Table2[[#This Row],[Device Tag]], ".xml")</f>
        <v>10.3.13.71/pe/VAV101.xml</v>
      </c>
      <c r="H345" s="5" t="str">
        <f>_xlfn.IFNA(IF(_xlfn.IFNA(INDEX('CX1'!$H:$H,MATCH(Table2[[#This Row],[Name]],'CX1'!$C:$C,0),1), "") = 0, "",  INDEX('CX1'!$H:$H,MATCH(Table2[[#This Row],[Name]],'CX1'!$C:$C,0),1)), "")</f>
        <v/>
      </c>
      <c r="I345" s="5" t="e">
        <f>_xlfn.IFNA(IF(_xlfn.IFNA(INDEX('CX1'!$I:$I,MATCH(Table2[[#This Row],[DeviceId2]],'CX1'!$C:$C,0),1), "") = 0, "",  INDEX('CX1'!$I:$I,MATCH(Table2[[#This Row],[Name]],'CX1'!$C:$C,0),1)), "")</f>
        <v>#VALUE!</v>
      </c>
      <c r="J345" s="5" t="str">
        <f>_xlfn.IFNA(IF(_xlfn.IFNA(INDEX('CX1'!$J:$J,MATCH(Table2[[#This Row],[Name]],'CX1'!$C:$C,0),1), "") = 0, "",  INDEX('CX1'!$J:$J,MATCH(Table2[[#This Row],[Name]],'CX1'!$C:$C,0),1)), "")</f>
        <v/>
      </c>
      <c r="K345" t="str">
        <f>IFERROR(_xlfn.IFNA(IF(_xlfn.IFNA(INDEX('CX1'!$K:$K,MATCH(Table2[[#This Row],[Name]],'CX1'!$C:$C,0),1), "") = 0, "",  INDEX('CX1'!$K:$K,MATCH(Table2[[#This Row],[Name]],'CX1'!$C:$C,0),1)), ""), "")</f>
        <v/>
      </c>
      <c r="M345" t="str">
        <f>_xlfn.IFNA(IF(_xlfn.IFNA(INDEX('CX1'!$M:$M,MATCH(Table2[[#This Row],[Name]],'CX1'!$C:$C,0),1), "") = 0, "",  INDEX('CX1'!$M:$M,MATCH(Table2[[#This Row],[Name]],'CX1'!$C:$C,0),1)), "")</f>
        <v/>
      </c>
      <c r="N345" t="s">
        <v>767</v>
      </c>
      <c r="R345" t="s">
        <v>8</v>
      </c>
    </row>
    <row r="346" spans="1:19" hidden="1">
      <c r="A346" s="1">
        <v>344</v>
      </c>
      <c r="B346" t="s">
        <v>21</v>
      </c>
      <c r="C346" t="s">
        <v>196</v>
      </c>
      <c r="D346" t="s">
        <v>173</v>
      </c>
      <c r="E346" t="str">
        <f>MID(Table2[[#This Row],[DeviceId2]], 12, LEN(Table2[[#This Row],[DeviceId2]]))</f>
        <v>VAV101</v>
      </c>
      <c r="F346" t="str">
        <f>CONCATENATE("10.3.13.71/pe/", Table2[[#This Row],[Device Tag]], ".xml")</f>
        <v>10.3.13.71/pe/VAV101.xml</v>
      </c>
      <c r="H346" s="5" t="str">
        <f>_xlfn.IFNA(IF(_xlfn.IFNA(INDEX('CX1'!$H:$H,MATCH(Table2[[#This Row],[Name]],'CX1'!$C:$C,0),1), "") = 0, "",  INDEX('CX1'!$H:$H,MATCH(Table2[[#This Row],[Name]],'CX1'!$C:$C,0),1)), "")</f>
        <v/>
      </c>
      <c r="I346" s="5" t="e">
        <f>_xlfn.IFNA(IF(_xlfn.IFNA(INDEX('CX1'!$I:$I,MATCH(Table2[[#This Row],[DeviceId2]],'CX1'!$C:$C,0),1), "") = 0, "",  INDEX('CX1'!$I:$I,MATCH(Table2[[#This Row],[Name]],'CX1'!$C:$C,0),1)), "")</f>
        <v>#VALUE!</v>
      </c>
      <c r="J346" s="5" t="str">
        <f>_xlfn.IFNA(IF(_xlfn.IFNA(INDEX('CX1'!$J:$J,MATCH(Table2[[#This Row],[Name]],'CX1'!$C:$C,0),1), "") = 0, "",  INDEX('CX1'!$J:$J,MATCH(Table2[[#This Row],[Name]],'CX1'!$C:$C,0),1)), "")</f>
        <v/>
      </c>
      <c r="K346" t="str">
        <f>IFERROR(_xlfn.IFNA(IF(_xlfn.IFNA(INDEX('CX1'!$K:$K,MATCH(Table2[[#This Row],[Name]],'CX1'!$C:$C,0),1), "") = 0, "",  INDEX('CX1'!$K:$K,MATCH(Table2[[#This Row],[Name]],'CX1'!$C:$C,0),1)), ""), "")</f>
        <v/>
      </c>
      <c r="M346" t="str">
        <f>_xlfn.IFNA(IF(_xlfn.IFNA(INDEX('CX1'!$M:$M,MATCH(Table2[[#This Row],[Name]],'CX1'!$C:$C,0),1), "") = 0, "",  INDEX('CX1'!$M:$M,MATCH(Table2[[#This Row],[Name]],'CX1'!$C:$C,0),1)), "")</f>
        <v/>
      </c>
      <c r="N346" t="s">
        <v>767</v>
      </c>
      <c r="R346" t="s">
        <v>8</v>
      </c>
    </row>
    <row r="347" spans="1:19">
      <c r="A347" s="1">
        <v>345</v>
      </c>
      <c r="B347" t="s">
        <v>21</v>
      </c>
      <c r="C347" t="s">
        <v>197</v>
      </c>
      <c r="D347" t="s">
        <v>173</v>
      </c>
      <c r="E347" t="str">
        <f>MID(Table2[[#This Row],[DeviceId2]], 12, LEN(Table2[[#This Row],[DeviceId2]]))</f>
        <v>VAV101</v>
      </c>
      <c r="F347" t="str">
        <f>CONCATENATE("10.3.13.71/pe/", Table2[[#This Row],[Device Tag]], ".xml")</f>
        <v>10.3.13.71/pe/VAV101.xml</v>
      </c>
      <c r="H347" s="5" t="str">
        <f>_xlfn.IFNA(IF(_xlfn.IFNA(INDEX('CX1'!$H:$H,MATCH(Table2[[#This Row],[Name]],'CX1'!$C:$C,0),1), "") = 0, "",  INDEX('CX1'!$H:$H,MATCH(Table2[[#This Row],[Name]],'CX1'!$C:$C,0),1)), "")</f>
        <v/>
      </c>
      <c r="I347" s="5">
        <f>_xlfn.IFNA(IF(_xlfn.IFNA(INDEX('CX1'!$I:$I,MATCH(Table2[[#This Row],[DeviceId2]],'CX1'!$C:$C,0),1), "") = 0, "",  INDEX('CX1'!$I:$I,MATCH(Table2[[#This Row],[Name]],'CX1'!$C:$C,0),1)), "")</f>
        <v>1</v>
      </c>
      <c r="J347" s="5" t="str">
        <f>_xlfn.IFNA(IF(_xlfn.IFNA(INDEX('CX1'!$J:$J,MATCH(Table2[[#This Row],[Name]],'CX1'!$C:$C,0),1), "") = 0, "",  INDEX('CX1'!$J:$J,MATCH(Table2[[#This Row],[Name]],'CX1'!$C:$C,0),1)), "")</f>
        <v/>
      </c>
      <c r="K347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47" t="str">
        <f>_xlfn.IFNA(IF(_xlfn.IFNA(INDEX('CX1'!$L:$L,MATCH(Table2[[#This Row],[Name]],'CX1'!$C:$C,0),1), "") = 0, "",  INDEX('CX1'!$L:$L,MATCH(Table2[[#This Row],[Name]],'CX1'!$C:$C,0),1)), "")</f>
        <v>his, point, writable</v>
      </c>
      <c r="M347" t="str">
        <f>_xlfn.IFNA(IF(_xlfn.IFNA(INDEX('CX1'!$M:$M,MATCH(Table2[[#This Row],[Name]],'CX1'!$C:$C,0),1), "") = 0, "",  INDEX('CX1'!$M:$M,MATCH(Table2[[#This Row],[Name]],'CX1'!$C:$C,0),1)), "")</f>
        <v>boolean</v>
      </c>
      <c r="N347" t="s">
        <v>767</v>
      </c>
      <c r="R347" t="s">
        <v>8</v>
      </c>
      <c r="S347" t="b">
        <v>0</v>
      </c>
    </row>
    <row r="348" spans="1:19">
      <c r="A348" s="1">
        <v>346</v>
      </c>
      <c r="B348" t="s">
        <v>21</v>
      </c>
      <c r="C348" t="s">
        <v>198</v>
      </c>
      <c r="D348" t="s">
        <v>173</v>
      </c>
      <c r="E348" t="str">
        <f>MID(Table2[[#This Row],[DeviceId2]], 12, LEN(Table2[[#This Row],[DeviceId2]]))</f>
        <v>VAV101</v>
      </c>
      <c r="F348" t="str">
        <f>CONCATENATE("10.3.13.71/pe/", Table2[[#This Row],[Device Tag]], ".xml")</f>
        <v>10.3.13.71/pe/VAV101.xml</v>
      </c>
      <c r="H348" s="5" t="str">
        <f>_xlfn.IFNA(IF(_xlfn.IFNA(INDEX('CX1'!$H:$H,MATCH(Table2[[#This Row],[Name]],'CX1'!$C:$C,0),1), "") = 0, "",  INDEX('CX1'!$H:$H,MATCH(Table2[[#This Row],[Name]],'CX1'!$C:$C,0),1)), "")</f>
        <v/>
      </c>
      <c r="I348" s="5">
        <f>_xlfn.IFNA(IF(_xlfn.IFNA(INDEX('CX1'!$I:$I,MATCH(Table2[[#This Row],[DeviceId2]],'CX1'!$C:$C,0),1), "") = 0, "",  INDEX('CX1'!$I:$I,MATCH(Table2[[#This Row],[Name]],'CX1'!$C:$C,0),1)), "")</f>
        <v>1</v>
      </c>
      <c r="J348" s="5" t="str">
        <f>_xlfn.IFNA(IF(_xlfn.IFNA(INDEX('CX1'!$J:$J,MATCH(Table2[[#This Row],[Name]],'CX1'!$C:$C,0),1), "") = 0, "",  INDEX('CX1'!$J:$J,MATCH(Table2[[#This Row],[Name]],'CX1'!$C:$C,0),1)), "")</f>
        <v/>
      </c>
      <c r="K348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48" t="str">
        <f>_xlfn.IFNA(IF(_xlfn.IFNA(INDEX('CX1'!$L:$L,MATCH(Table2[[#This Row],[Name]],'CX1'!$C:$C,0),1), "") = 0, "",  INDEX('CX1'!$L:$L,MATCH(Table2[[#This Row],[Name]],'CX1'!$C:$C,0),1)), "")</f>
        <v>his, point, writable</v>
      </c>
      <c r="M348" t="str">
        <f>_xlfn.IFNA(IF(_xlfn.IFNA(INDEX('CX1'!$M:$M,MATCH(Table2[[#This Row],[Name]],'CX1'!$C:$C,0),1), "") = 0, "",  INDEX('CX1'!$M:$M,MATCH(Table2[[#This Row],[Name]],'CX1'!$C:$C,0),1)), "")</f>
        <v>boolean</v>
      </c>
      <c r="N348" t="s">
        <v>767</v>
      </c>
      <c r="R348" t="s">
        <v>8</v>
      </c>
      <c r="S348" t="b">
        <v>0</v>
      </c>
    </row>
    <row r="349" spans="1:19" hidden="1">
      <c r="A349" s="1">
        <v>347</v>
      </c>
      <c r="B349" t="s">
        <v>21</v>
      </c>
      <c r="C349" t="s">
        <v>199</v>
      </c>
      <c r="D349" t="s">
        <v>173</v>
      </c>
      <c r="E349" t="str">
        <f>MID(Table2[[#This Row],[DeviceId2]], 12, LEN(Table2[[#This Row],[DeviceId2]]))</f>
        <v>VAV101</v>
      </c>
      <c r="F349" t="str">
        <f>CONCATENATE("10.3.13.71/pe/", Table2[[#This Row],[Device Tag]], ".xml")</f>
        <v>10.3.13.71/pe/VAV101.xml</v>
      </c>
      <c r="H349" s="5" t="str">
        <f>_xlfn.IFNA(IF(_xlfn.IFNA(INDEX('CX1'!$H:$H,MATCH(Table2[[#This Row],[Name]],'CX1'!$C:$C,0),1), "") = 0, "",  INDEX('CX1'!$H:$H,MATCH(Table2[[#This Row],[Name]],'CX1'!$C:$C,0),1)), "")</f>
        <v/>
      </c>
      <c r="I349" s="5">
        <f>_xlfn.IFNA(IF(_xlfn.IFNA(INDEX('CX1'!$I:$I,MATCH(Table2[[#This Row],[DeviceId2]],'CX1'!$C:$C,0),1), "") = 0, "",  INDEX('CX1'!$I:$I,MATCH(Table2[[#This Row],[Name]],'CX1'!$C:$C,0),1)), "")</f>
        <v>1</v>
      </c>
      <c r="J349" s="5" t="str">
        <f>_xlfn.IFNA(IF(_xlfn.IFNA(INDEX('CX1'!$J:$J,MATCH(Table2[[#This Row],[Name]],'CX1'!$C:$C,0),1), "") = 0, "",  INDEX('CX1'!$J:$J,MATCH(Table2[[#This Row],[Name]],'CX1'!$C:$C,0),1)), "")</f>
        <v/>
      </c>
      <c r="K349" t="str">
        <f>IFERROR(_xlfn.IFNA(IF(_xlfn.IFNA(INDEX('CX1'!$K:$K,MATCH(Table2[[#This Row],[Name]],'CX1'!$C:$C,0),1), "") = 0, "",  INDEX('CX1'!$K:$K,MATCH(Table2[[#This Row],[Name]],'CX1'!$C:$C,0),1)), ""), "")</f>
        <v/>
      </c>
      <c r="M349" t="str">
        <f>_xlfn.IFNA(IF(_xlfn.IFNA(INDEX('CX1'!$M:$M,MATCH(Table2[[#This Row],[Name]],'CX1'!$C:$C,0),1), "") = 0, "",  INDEX('CX1'!$M:$M,MATCH(Table2[[#This Row],[Name]],'CX1'!$C:$C,0),1)), "")</f>
        <v/>
      </c>
      <c r="N349" t="s">
        <v>767</v>
      </c>
      <c r="R349" t="s">
        <v>8</v>
      </c>
    </row>
    <row r="350" spans="1:19" hidden="1">
      <c r="A350" s="1">
        <v>348</v>
      </c>
      <c r="B350" t="s">
        <v>21</v>
      </c>
      <c r="C350" t="s">
        <v>25</v>
      </c>
      <c r="D350" t="s">
        <v>173</v>
      </c>
      <c r="E350" t="str">
        <f>MID(Table2[[#This Row],[DeviceId2]], 12, LEN(Table2[[#This Row],[DeviceId2]]))</f>
        <v>VAV101</v>
      </c>
      <c r="F350" t="str">
        <f>CONCATENATE("10.3.13.71/pe/", Table2[[#This Row],[Device Tag]], ".xml")</f>
        <v>10.3.13.71/pe/VAV101.xml</v>
      </c>
      <c r="H350" s="5" t="str">
        <f>_xlfn.IFNA(IF(_xlfn.IFNA(INDEX('CX1'!$H:$H,MATCH(Table2[[#This Row],[Name]],'CX1'!$C:$C,0),1), "") = 0, "",  INDEX('CX1'!$H:$H,MATCH(Table2[[#This Row],[Name]],'CX1'!$C:$C,0),1)), "")</f>
        <v/>
      </c>
      <c r="I350" s="5">
        <f>_xlfn.IFNA(IF(_xlfn.IFNA(INDEX('CX1'!$I:$I,MATCH(Table2[[#This Row],[DeviceId2]],'CX1'!$C:$C,0),1), "") = 0, "",  INDEX('CX1'!$I:$I,MATCH(Table2[[#This Row],[Name]],'CX1'!$C:$C,0),1)), "")</f>
        <v>1</v>
      </c>
      <c r="J350" s="5" t="str">
        <f>_xlfn.IFNA(IF(_xlfn.IFNA(INDEX('CX1'!$J:$J,MATCH(Table2[[#This Row],[Name]],'CX1'!$C:$C,0),1), "") = 0, "",  INDEX('CX1'!$J:$J,MATCH(Table2[[#This Row],[Name]],'CX1'!$C:$C,0),1)), "")</f>
        <v/>
      </c>
      <c r="K350" t="str">
        <f>IFERROR(_xlfn.IFNA(IF(_xlfn.IFNA(INDEX('CX1'!$K:$K,MATCH(Table2[[#This Row],[Name]],'CX1'!$C:$C,0),1), "") = 0, "",  INDEX('CX1'!$K:$K,MATCH(Table2[[#This Row],[Name]],'CX1'!$C:$C,0),1)), ""), "")</f>
        <v/>
      </c>
      <c r="M350" t="str">
        <f>_xlfn.IFNA(IF(_xlfn.IFNA(INDEX('CX1'!$M:$M,MATCH(Table2[[#This Row],[Name]],'CX1'!$C:$C,0),1), "") = 0, "",  INDEX('CX1'!$M:$M,MATCH(Table2[[#This Row],[Name]],'CX1'!$C:$C,0),1)), "")</f>
        <v/>
      </c>
      <c r="N350" t="s">
        <v>767</v>
      </c>
      <c r="R350" t="s">
        <v>8</v>
      </c>
    </row>
    <row r="351" spans="1:19">
      <c r="A351" s="1">
        <v>349</v>
      </c>
      <c r="B351" t="s">
        <v>21</v>
      </c>
      <c r="C351" t="s">
        <v>200</v>
      </c>
      <c r="D351" t="s">
        <v>173</v>
      </c>
      <c r="E351" t="str">
        <f>MID(Table2[[#This Row],[DeviceId2]], 12, LEN(Table2[[#This Row],[DeviceId2]]))</f>
        <v>VAV101</v>
      </c>
      <c r="F351" t="str">
        <f>CONCATENATE("10.3.13.71/pe/", Table2[[#This Row],[Device Tag]], ".xml")</f>
        <v>10.3.13.71/pe/VAV101.xml</v>
      </c>
      <c r="H351" s="5" t="str">
        <f>_xlfn.IFNA(IF(_xlfn.IFNA(INDEX('CX1'!$H:$H,MATCH(Table2[[#This Row],[Name]],'CX1'!$C:$C,0),1), "") = 0, "",  INDEX('CX1'!$H:$H,MATCH(Table2[[#This Row],[Name]],'CX1'!$C:$C,0),1)), "")</f>
        <v/>
      </c>
      <c r="I351" s="5">
        <f>_xlfn.IFNA(IF(_xlfn.IFNA(INDEX('CX1'!$I:$I,MATCH(Table2[[#This Row],[DeviceId2]],'CX1'!$C:$C,0),1), "") = 0, "",  INDEX('CX1'!$I:$I,MATCH(Table2[[#This Row],[Name]],'CX1'!$C:$C,0),1)), "")</f>
        <v>1</v>
      </c>
      <c r="J351" s="5" t="str">
        <f>_xlfn.IFNA(IF(_xlfn.IFNA(INDEX('CX1'!$J:$J,MATCH(Table2[[#This Row],[Name]],'CX1'!$C:$C,0),1), "") = 0, "",  INDEX('CX1'!$J:$J,MATCH(Table2[[#This Row],[Name]],'CX1'!$C:$C,0),1)), "")</f>
        <v/>
      </c>
      <c r="K35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51" t="str">
        <f>_xlfn.IFNA(IF(_xlfn.IFNA(INDEX('CX1'!$L:$L,MATCH(Table2[[#This Row],[Name]],'CX1'!$C:$C,0),1), "") = 0, "",  INDEX('CX1'!$L:$L,MATCH(Table2[[#This Row],[Name]],'CX1'!$C:$C,0),1)), "")</f>
        <v>his, point, writable</v>
      </c>
      <c r="M351" t="str">
        <f>_xlfn.IFNA(IF(_xlfn.IFNA(INDEX('CX1'!$M:$M,MATCH(Table2[[#This Row],[Name]],'CX1'!$C:$C,0),1), "") = 0, "",  INDEX('CX1'!$M:$M,MATCH(Table2[[#This Row],[Name]],'CX1'!$C:$C,0),1)), "")</f>
        <v>boolean</v>
      </c>
      <c r="N351" t="s">
        <v>767</v>
      </c>
      <c r="R351" t="s">
        <v>8</v>
      </c>
      <c r="S351" t="b">
        <v>0</v>
      </c>
    </row>
    <row r="352" spans="1:19">
      <c r="A352" s="1">
        <v>350</v>
      </c>
      <c r="B352" t="s">
        <v>21</v>
      </c>
      <c r="C352" t="s">
        <v>201</v>
      </c>
      <c r="D352" t="s">
        <v>173</v>
      </c>
      <c r="E352" t="str">
        <f>MID(Table2[[#This Row],[DeviceId2]], 12, LEN(Table2[[#This Row],[DeviceId2]]))</f>
        <v>VAV101</v>
      </c>
      <c r="F352" t="str">
        <f>CONCATENATE("10.3.13.71/pe/", Table2[[#This Row],[Device Tag]], ".xml")</f>
        <v>10.3.13.71/pe/VAV101.xml</v>
      </c>
      <c r="H352" s="5" t="str">
        <f>_xlfn.IFNA(IF(_xlfn.IFNA(INDEX('CX1'!$H:$H,MATCH(Table2[[#This Row],[Name]],'CX1'!$C:$C,0),1), "") = 0, "",  INDEX('CX1'!$H:$H,MATCH(Table2[[#This Row],[Name]],'CX1'!$C:$C,0),1)), "")</f>
        <v/>
      </c>
      <c r="I352" s="5">
        <f>_xlfn.IFNA(IF(_xlfn.IFNA(INDEX('CX1'!$I:$I,MATCH(Table2[[#This Row],[DeviceId2]],'CX1'!$C:$C,0),1), "") = 0, "",  INDEX('CX1'!$I:$I,MATCH(Table2[[#This Row],[Name]],'CX1'!$C:$C,0),1)), "")</f>
        <v>1</v>
      </c>
      <c r="J352" s="5" t="str">
        <f>_xlfn.IFNA(IF(_xlfn.IFNA(INDEX('CX1'!$J:$J,MATCH(Table2[[#This Row],[Name]],'CX1'!$C:$C,0),1), "") = 0, "",  INDEX('CX1'!$J:$J,MATCH(Table2[[#This Row],[Name]],'CX1'!$C:$C,0),1)), "")</f>
        <v/>
      </c>
      <c r="K35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52" t="str">
        <f>_xlfn.IFNA(IF(_xlfn.IFNA(INDEX('CX1'!$L:$L,MATCH(Table2[[#This Row],[Name]],'CX1'!$C:$C,0),1), "") = 0, "",  INDEX('CX1'!$L:$L,MATCH(Table2[[#This Row],[Name]],'CX1'!$C:$C,0),1)), "")</f>
        <v>his, point, writable</v>
      </c>
      <c r="M352" t="str">
        <f>_xlfn.IFNA(IF(_xlfn.IFNA(INDEX('CX1'!$M:$M,MATCH(Table2[[#This Row],[Name]],'CX1'!$C:$C,0),1), "") = 0, "",  INDEX('CX1'!$M:$M,MATCH(Table2[[#This Row],[Name]],'CX1'!$C:$C,0),1)), "")</f>
        <v>boolean</v>
      </c>
      <c r="N352" t="s">
        <v>767</v>
      </c>
      <c r="R352" t="s">
        <v>8</v>
      </c>
      <c r="S352" t="b">
        <v>0</v>
      </c>
    </row>
    <row r="353" spans="1:19">
      <c r="A353" s="1">
        <v>351</v>
      </c>
      <c r="B353" t="s">
        <v>21</v>
      </c>
      <c r="C353" t="s">
        <v>202</v>
      </c>
      <c r="D353" t="s">
        <v>173</v>
      </c>
      <c r="E353" t="str">
        <f>MID(Table2[[#This Row],[DeviceId2]], 12, LEN(Table2[[#This Row],[DeviceId2]]))</f>
        <v>VAV101</v>
      </c>
      <c r="F353" t="str">
        <f>CONCATENATE("10.3.13.71/pe/", Table2[[#This Row],[Device Tag]], ".xml")</f>
        <v>10.3.13.71/pe/VAV101.xml</v>
      </c>
      <c r="H353" s="5" t="str">
        <f>_xlfn.IFNA(IF(_xlfn.IFNA(INDEX('CX1'!$H:$H,MATCH(Table2[[#This Row],[Name]],'CX1'!$C:$C,0),1), "") = 0, "",  INDEX('CX1'!$H:$H,MATCH(Table2[[#This Row],[Name]],'CX1'!$C:$C,0),1)), "")</f>
        <v>°F</v>
      </c>
      <c r="I353" s="5">
        <f>_xlfn.IFNA(IF(_xlfn.IFNA(INDEX('CX1'!$I:$I,MATCH(Table2[[#This Row],[DeviceId2]],'CX1'!$C:$C,0),1), "") = 0, "",  INDEX('CX1'!$I:$I,MATCH(Table2[[#This Row],[Name]],'CX1'!$C:$C,0),1)), "")</f>
        <v>1000</v>
      </c>
      <c r="J353" s="5" t="str">
        <f>_xlfn.IFNA(IF(_xlfn.IFNA(INDEX('CX1'!$J:$J,MATCH(Table2[[#This Row],[Name]],'CX1'!$C:$C,0),1), "") = 0, "",  INDEX('CX1'!$J:$J,MATCH(Table2[[#This Row],[Name]],'CX1'!$C:$C,0),1)), "")</f>
        <v/>
      </c>
      <c r="K35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3" t="str">
        <f>_xlfn.IFNA(IF(_xlfn.IFNA(INDEX('CX1'!$M:$M,MATCH(Table2[[#This Row],[Name]],'CX1'!$C:$C,0),1), "") = 0, "",  INDEX('CX1'!$M:$M,MATCH(Table2[[#This Row],[Name]],'CX1'!$C:$C,0),1)), "")</f>
        <v>number</v>
      </c>
      <c r="N353" t="s">
        <v>766</v>
      </c>
      <c r="R353" t="s">
        <v>8</v>
      </c>
      <c r="S353" t="b">
        <v>0</v>
      </c>
    </row>
    <row r="354" spans="1:19">
      <c r="A354" s="1">
        <v>352</v>
      </c>
      <c r="B354" t="s">
        <v>21</v>
      </c>
      <c r="C354" t="s">
        <v>203</v>
      </c>
      <c r="D354" t="s">
        <v>173</v>
      </c>
      <c r="E354" t="str">
        <f>MID(Table2[[#This Row],[DeviceId2]], 12, LEN(Table2[[#This Row],[DeviceId2]]))</f>
        <v>VAV101</v>
      </c>
      <c r="F354" t="str">
        <f>CONCATENATE("10.3.13.71/pe/", Table2[[#This Row],[Device Tag]], ".xml")</f>
        <v>10.3.13.71/pe/VAV101.xml</v>
      </c>
      <c r="H354" s="5" t="str">
        <f>_xlfn.IFNA(IF(_xlfn.IFNA(INDEX('CX1'!$H:$H,MATCH(Table2[[#This Row],[Name]],'CX1'!$C:$C,0),1), "") = 0, "",  INDEX('CX1'!$H:$H,MATCH(Table2[[#This Row],[Name]],'CX1'!$C:$C,0),1)), "")</f>
        <v>°F</v>
      </c>
      <c r="I354" s="5">
        <f>_xlfn.IFNA(IF(_xlfn.IFNA(INDEX('CX1'!$I:$I,MATCH(Table2[[#This Row],[DeviceId2]],'CX1'!$C:$C,0),1), "") = 0, "",  INDEX('CX1'!$I:$I,MATCH(Table2[[#This Row],[Name]],'CX1'!$C:$C,0),1)), "")</f>
        <v>1000</v>
      </c>
      <c r="J354" s="5" t="str">
        <f>_xlfn.IFNA(IF(_xlfn.IFNA(INDEX('CX1'!$J:$J,MATCH(Table2[[#This Row],[Name]],'CX1'!$C:$C,0),1), "") = 0, "",  INDEX('CX1'!$J:$J,MATCH(Table2[[#This Row],[Name]],'CX1'!$C:$C,0),1)), "")</f>
        <v/>
      </c>
      <c r="K35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4" t="str">
        <f>_xlfn.IFNA(IF(_xlfn.IFNA(INDEX('CX1'!$M:$M,MATCH(Table2[[#This Row],[Name]],'CX1'!$C:$C,0),1), "") = 0, "",  INDEX('CX1'!$M:$M,MATCH(Table2[[#This Row],[Name]],'CX1'!$C:$C,0),1)), "")</f>
        <v>number</v>
      </c>
      <c r="N354" t="s">
        <v>766</v>
      </c>
      <c r="R354" t="s">
        <v>8</v>
      </c>
      <c r="S354" t="b">
        <v>0</v>
      </c>
    </row>
    <row r="355" spans="1:19">
      <c r="A355" s="1">
        <v>353</v>
      </c>
      <c r="B355" t="s">
        <v>21</v>
      </c>
      <c r="C355" t="s">
        <v>204</v>
      </c>
      <c r="D355" t="s">
        <v>173</v>
      </c>
      <c r="E355" t="str">
        <f>MID(Table2[[#This Row],[DeviceId2]], 12, LEN(Table2[[#This Row],[DeviceId2]]))</f>
        <v>VAV101</v>
      </c>
      <c r="F355" t="str">
        <f>CONCATENATE("10.3.13.71/pe/", Table2[[#This Row],[Device Tag]], ".xml")</f>
        <v>10.3.13.71/pe/VAV101.xml</v>
      </c>
      <c r="H355" s="5" t="str">
        <f>_xlfn.IFNA(IF(_xlfn.IFNA(INDEX('CX1'!$H:$H,MATCH(Table2[[#This Row],[Name]],'CX1'!$C:$C,0),1), "") = 0, "",  INDEX('CX1'!$H:$H,MATCH(Table2[[#This Row],[Name]],'CX1'!$C:$C,0),1)), "")</f>
        <v>°F</v>
      </c>
      <c r="I355" s="5">
        <f>_xlfn.IFNA(IF(_xlfn.IFNA(INDEX('CX1'!$I:$I,MATCH(Table2[[#This Row],[DeviceId2]],'CX1'!$C:$C,0),1), "") = 0, "",  INDEX('CX1'!$I:$I,MATCH(Table2[[#This Row],[Name]],'CX1'!$C:$C,0),1)), "")</f>
        <v>1000</v>
      </c>
      <c r="J355" s="5" t="str">
        <f>_xlfn.IFNA(IF(_xlfn.IFNA(INDEX('CX1'!$J:$J,MATCH(Table2[[#This Row],[Name]],'CX1'!$C:$C,0),1), "") = 0, "",  INDEX('CX1'!$J:$J,MATCH(Table2[[#This Row],[Name]],'CX1'!$C:$C,0),1)), "")</f>
        <v/>
      </c>
      <c r="K35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5" t="str">
        <f>_xlfn.IFNA(IF(_xlfn.IFNA(INDEX('CX1'!$M:$M,MATCH(Table2[[#This Row],[Name]],'CX1'!$C:$C,0),1), "") = 0, "",  INDEX('CX1'!$M:$M,MATCH(Table2[[#This Row],[Name]],'CX1'!$C:$C,0),1)), "")</f>
        <v>number</v>
      </c>
      <c r="N355" t="s">
        <v>766</v>
      </c>
      <c r="R355" t="s">
        <v>8</v>
      </c>
      <c r="S355" t="b">
        <v>0</v>
      </c>
    </row>
    <row r="356" spans="1:19" hidden="1">
      <c r="A356" s="1">
        <v>354</v>
      </c>
      <c r="B356" t="s">
        <v>21</v>
      </c>
      <c r="C356" t="s">
        <v>205</v>
      </c>
      <c r="D356" t="s">
        <v>173</v>
      </c>
      <c r="E356" t="str">
        <f>MID(Table2[[#This Row],[DeviceId2]], 12, LEN(Table2[[#This Row],[DeviceId2]]))</f>
        <v>VAV101</v>
      </c>
      <c r="F356" t="str">
        <f>CONCATENATE("10.3.13.71/pe/", Table2[[#This Row],[Device Tag]], ".xml")</f>
        <v>10.3.13.71/pe/VAV101.xml</v>
      </c>
      <c r="H356" s="5" t="str">
        <f>_xlfn.IFNA(IF(_xlfn.IFNA(INDEX('CX1'!$H:$H,MATCH(Table2[[#This Row],[Name]],'CX1'!$C:$C,0),1), "") = 0, "",  INDEX('CX1'!$H:$H,MATCH(Table2[[#This Row],[Name]],'CX1'!$C:$C,0),1)), "")</f>
        <v/>
      </c>
      <c r="I356" s="5">
        <f>_xlfn.IFNA(IF(_xlfn.IFNA(INDEX('CX1'!$I:$I,MATCH(Table2[[#This Row],[DeviceId2]],'CX1'!$C:$C,0),1), "") = 0, "",  INDEX('CX1'!$I:$I,MATCH(Table2[[#This Row],[Name]],'CX1'!$C:$C,0),1)), "")</f>
        <v>1000</v>
      </c>
      <c r="J356" s="5" t="str">
        <f>_xlfn.IFNA(IF(_xlfn.IFNA(INDEX('CX1'!$J:$J,MATCH(Table2[[#This Row],[Name]],'CX1'!$C:$C,0),1), "") = 0, "",  INDEX('CX1'!$J:$J,MATCH(Table2[[#This Row],[Name]],'CX1'!$C:$C,0),1)), "")</f>
        <v/>
      </c>
      <c r="K35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56" t="s">
        <v>767</v>
      </c>
      <c r="R356" t="s">
        <v>8</v>
      </c>
    </row>
    <row r="357" spans="1:19">
      <c r="A357" s="1">
        <v>355</v>
      </c>
      <c r="B357" t="s">
        <v>105</v>
      </c>
      <c r="C357" t="s">
        <v>206</v>
      </c>
      <c r="D357" t="s">
        <v>173</v>
      </c>
      <c r="E357" t="str">
        <f>MID(Table2[[#This Row],[DeviceId2]], 12, LEN(Table2[[#This Row],[DeviceId2]]))</f>
        <v>VAV101</v>
      </c>
      <c r="F357" t="str">
        <f>CONCATENATE("10.3.13.71/pe/", Table2[[#This Row],[Device Tag]], ".xml")</f>
        <v>10.3.13.71/pe/VAV101.xml</v>
      </c>
      <c r="H357" s="5" t="str">
        <f>_xlfn.IFNA(IF(_xlfn.IFNA(INDEX('CX1'!$H:$H,MATCH(Table2[[#This Row],[Name]],'CX1'!$C:$C,0),1), "") = 0, "",  INDEX('CX1'!$H:$H,MATCH(Table2[[#This Row],[Name]],'CX1'!$C:$C,0),1)), "")</f>
        <v>°F</v>
      </c>
      <c r="I357" s="5">
        <f>_xlfn.IFNA(IF(_xlfn.IFNA(INDEX('CX1'!$I:$I,MATCH(Table2[[#This Row],[DeviceId2]],'CX1'!$C:$C,0),1), "") = 0, "",  INDEX('CX1'!$I:$I,MATCH(Table2[[#This Row],[Name]],'CX1'!$C:$C,0),1)), "")</f>
        <v>1000</v>
      </c>
      <c r="J357" s="5" t="str">
        <f>_xlfn.IFNA(IF(_xlfn.IFNA(INDEX('CX1'!$J:$J,MATCH(Table2[[#This Row],[Name]],'CX1'!$C:$C,0),1), "") = 0, "",  INDEX('CX1'!$J:$J,MATCH(Table2[[#This Row],[Name]],'CX1'!$C:$C,0),1)), "")</f>
        <v/>
      </c>
      <c r="K35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57" t="str">
        <f>_xlfn.IFNA(IF(_xlfn.IFNA(INDEX('CX1'!$M:$M,MATCH(Table2[[#This Row],[Name]],'CX1'!$C:$C,0),1), "") = 0, "",  INDEX('CX1'!$M:$M,MATCH(Table2[[#This Row],[Name]],'CX1'!$C:$C,0),1)), "")</f>
        <v>number</v>
      </c>
      <c r="N357" t="s">
        <v>766</v>
      </c>
      <c r="R357" t="s">
        <v>8</v>
      </c>
      <c r="S357" t="b">
        <v>0</v>
      </c>
    </row>
    <row r="358" spans="1:19">
      <c r="A358" s="1">
        <v>356</v>
      </c>
      <c r="B358" t="s">
        <v>105</v>
      </c>
      <c r="C358" t="s">
        <v>207</v>
      </c>
      <c r="D358" t="s">
        <v>173</v>
      </c>
      <c r="E358" t="str">
        <f>MID(Table2[[#This Row],[DeviceId2]], 12, LEN(Table2[[#This Row],[DeviceId2]]))</f>
        <v>VAV101</v>
      </c>
      <c r="F358" t="str">
        <f>CONCATENATE("10.3.13.71/pe/", Table2[[#This Row],[Device Tag]], ".xml")</f>
        <v>10.3.13.71/pe/VAV101.xml</v>
      </c>
      <c r="H358" s="5" t="str">
        <f>_xlfn.IFNA(IF(_xlfn.IFNA(INDEX('CX1'!$H:$H,MATCH(Table2[[#This Row],[Name]],'CX1'!$C:$C,0),1), "") = 0, "",  INDEX('CX1'!$H:$H,MATCH(Table2[[#This Row],[Name]],'CX1'!$C:$C,0),1)), "")</f>
        <v>°F</v>
      </c>
      <c r="I358" s="5">
        <f>_xlfn.IFNA(IF(_xlfn.IFNA(INDEX('CX1'!$I:$I,MATCH(Table2[[#This Row],[DeviceId2]],'CX1'!$C:$C,0),1), "") = 0, "",  INDEX('CX1'!$I:$I,MATCH(Table2[[#This Row],[Name]],'CX1'!$C:$C,0),1)), "")</f>
        <v>1000</v>
      </c>
      <c r="J358" s="5" t="str">
        <f>_xlfn.IFNA(IF(_xlfn.IFNA(INDEX('CX1'!$J:$J,MATCH(Table2[[#This Row],[Name]],'CX1'!$C:$C,0),1), "") = 0, "",  INDEX('CX1'!$J:$J,MATCH(Table2[[#This Row],[Name]],'CX1'!$C:$C,0),1)), "")</f>
        <v/>
      </c>
      <c r="K35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8" t="str">
        <f>_xlfn.IFNA(IF(_xlfn.IFNA(INDEX('CX1'!$M:$M,MATCH(Table2[[#This Row],[Name]],'CX1'!$C:$C,0),1), "") = 0, "",  INDEX('CX1'!$M:$M,MATCH(Table2[[#This Row],[Name]],'CX1'!$C:$C,0),1)), "")</f>
        <v>number</v>
      </c>
      <c r="N358" t="s">
        <v>766</v>
      </c>
      <c r="R358" t="s">
        <v>8</v>
      </c>
      <c r="S358" t="b">
        <v>0</v>
      </c>
    </row>
    <row r="359" spans="1:19">
      <c r="A359" s="1">
        <v>357</v>
      </c>
      <c r="B359" t="s">
        <v>105</v>
      </c>
      <c r="C359" t="s">
        <v>208</v>
      </c>
      <c r="D359" t="s">
        <v>173</v>
      </c>
      <c r="E359" t="str">
        <f>MID(Table2[[#This Row],[DeviceId2]], 12, LEN(Table2[[#This Row],[DeviceId2]]))</f>
        <v>VAV101</v>
      </c>
      <c r="F359" t="str">
        <f>CONCATENATE("10.3.13.71/pe/", Table2[[#This Row],[Device Tag]], ".xml")</f>
        <v>10.3.13.71/pe/VAV101.xml</v>
      </c>
      <c r="H359" s="5" t="str">
        <f>_xlfn.IFNA(IF(_xlfn.IFNA(INDEX('CX1'!$H:$H,MATCH(Table2[[#This Row],[Name]],'CX1'!$C:$C,0),1), "") = 0, "",  INDEX('CX1'!$H:$H,MATCH(Table2[[#This Row],[Name]],'CX1'!$C:$C,0),1)), "")</f>
        <v>°F</v>
      </c>
      <c r="I359" s="5">
        <f>_xlfn.IFNA(IF(_xlfn.IFNA(INDEX('CX1'!$I:$I,MATCH(Table2[[#This Row],[DeviceId2]],'CX1'!$C:$C,0),1), "") = 0, "",  INDEX('CX1'!$I:$I,MATCH(Table2[[#This Row],[Name]],'CX1'!$C:$C,0),1)), "")</f>
        <v>1000</v>
      </c>
      <c r="J359" s="5" t="str">
        <f>_xlfn.IFNA(IF(_xlfn.IFNA(INDEX('CX1'!$J:$J,MATCH(Table2[[#This Row],[Name]],'CX1'!$C:$C,0),1), "") = 0, "",  INDEX('CX1'!$J:$J,MATCH(Table2[[#This Row],[Name]],'CX1'!$C:$C,0),1)), "")</f>
        <v/>
      </c>
      <c r="K35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5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59" t="str">
        <f>_xlfn.IFNA(IF(_xlfn.IFNA(INDEX('CX1'!$M:$M,MATCH(Table2[[#This Row],[Name]],'CX1'!$C:$C,0),1), "") = 0, "",  INDEX('CX1'!$M:$M,MATCH(Table2[[#This Row],[Name]],'CX1'!$C:$C,0),1)), "")</f>
        <v>number</v>
      </c>
      <c r="N359" t="s">
        <v>766</v>
      </c>
      <c r="R359" t="s">
        <v>8</v>
      </c>
      <c r="S359" t="b">
        <v>0</v>
      </c>
    </row>
    <row r="360" spans="1:19">
      <c r="A360" s="1">
        <v>358</v>
      </c>
      <c r="B360" t="s">
        <v>105</v>
      </c>
      <c r="C360" t="s">
        <v>209</v>
      </c>
      <c r="D360" t="s">
        <v>173</v>
      </c>
      <c r="E360" t="str">
        <f>MID(Table2[[#This Row],[DeviceId2]], 12, LEN(Table2[[#This Row],[DeviceId2]]))</f>
        <v>VAV101</v>
      </c>
      <c r="F360" t="str">
        <f>CONCATENATE("10.3.13.71/pe/", Table2[[#This Row],[Device Tag]], ".xml")</f>
        <v>10.3.13.71/pe/VAV101.xml</v>
      </c>
      <c r="H360" s="5" t="str">
        <f>_xlfn.IFNA(IF(_xlfn.IFNA(INDEX('CX1'!$H:$H,MATCH(Table2[[#This Row],[Name]],'CX1'!$C:$C,0),1), "") = 0, "",  INDEX('CX1'!$H:$H,MATCH(Table2[[#This Row],[Name]],'CX1'!$C:$C,0),1)), "")</f>
        <v/>
      </c>
      <c r="I360" s="5">
        <f>_xlfn.IFNA(IF(_xlfn.IFNA(INDEX('CX1'!$I:$I,MATCH(Table2[[#This Row],[DeviceId2]],'CX1'!$C:$C,0),1), "") = 0, "",  INDEX('CX1'!$I:$I,MATCH(Table2[[#This Row],[Name]],'CX1'!$C:$C,0),1)), "")</f>
        <v>1000</v>
      </c>
      <c r="J360" s="5" t="str">
        <f>_xlfn.IFNA(IF(_xlfn.IFNA(INDEX('CX1'!$J:$J,MATCH(Table2[[#This Row],[Name]],'CX1'!$C:$C,0),1), "") = 0, "",  INDEX('CX1'!$J:$J,MATCH(Table2[[#This Row],[Name]],'CX1'!$C:$C,0),1)), "")</f>
        <v/>
      </c>
      <c r="K36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60" t="str">
        <f>_xlfn.IFNA(IF(_xlfn.IFNA(INDEX('CX1'!$L:$L,MATCH(Table2[[#This Row],[Name]],'CX1'!$C:$C,0),1), "") = 0, "",  INDEX('CX1'!$L:$L,MATCH(Table2[[#This Row],[Name]],'CX1'!$C:$C,0),1)), "")</f>
        <v>his, point, writable</v>
      </c>
      <c r="M360" t="s">
        <v>380</v>
      </c>
      <c r="N360" t="s">
        <v>767</v>
      </c>
      <c r="R360" t="s">
        <v>8</v>
      </c>
      <c r="S360" t="b">
        <v>0</v>
      </c>
    </row>
    <row r="361" spans="1:19">
      <c r="A361" s="1">
        <v>359</v>
      </c>
      <c r="B361" t="s">
        <v>108</v>
      </c>
      <c r="C361" t="s">
        <v>210</v>
      </c>
      <c r="D361" t="s">
        <v>173</v>
      </c>
      <c r="E361" t="str">
        <f>MID(Table2[[#This Row],[DeviceId2]], 12, LEN(Table2[[#This Row],[DeviceId2]]))</f>
        <v>VAV101</v>
      </c>
      <c r="F361" t="str">
        <f>CONCATENATE("10.3.13.71/pe/", Table2[[#This Row],[Device Tag]], ".xml")</f>
        <v>10.3.13.71/pe/VAV101.xml</v>
      </c>
      <c r="H361" s="5" t="str">
        <f>_xlfn.IFNA(IF(_xlfn.IFNA(INDEX('CX1'!$H:$H,MATCH(Table2[[#This Row],[Name]],'CX1'!$C:$C,0),1), "") = 0, "",  INDEX('CX1'!$H:$H,MATCH(Table2[[#This Row],[Name]],'CX1'!$C:$C,0),1)), "")</f>
        <v>%</v>
      </c>
      <c r="I361" s="5">
        <f>_xlfn.IFNA(IF(_xlfn.IFNA(INDEX('CX1'!$I:$I,MATCH(Table2[[#This Row],[DeviceId2]],'CX1'!$C:$C,0),1), "") = 0, "",  INDEX('CX1'!$I:$I,MATCH(Table2[[#This Row],[Name]],'CX1'!$C:$C,0),1)), "")</f>
        <v>1000</v>
      </c>
      <c r="J361" s="5" t="str">
        <f>_xlfn.IFNA(IF(_xlfn.IFNA(INDEX('CX1'!$J:$J,MATCH(Table2[[#This Row],[Name]],'CX1'!$C:$C,0),1), "") = 0, "",  INDEX('CX1'!$J:$J,MATCH(Table2[[#This Row],[Name]],'CX1'!$C:$C,0),1)), "")</f>
        <v/>
      </c>
      <c r="K36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61" t="str">
        <f>_xlfn.IFNA(IF(_xlfn.IFNA(INDEX('CX1'!$M:$M,MATCH(Table2[[#This Row],[Name]],'CX1'!$C:$C,0),1), "") = 0, "",  INDEX('CX1'!$M:$M,MATCH(Table2[[#This Row],[Name]],'CX1'!$C:$C,0),1)), "")</f>
        <v>number</v>
      </c>
      <c r="N361" t="s">
        <v>504</v>
      </c>
      <c r="R361" t="s">
        <v>8</v>
      </c>
      <c r="S361" t="b">
        <v>0</v>
      </c>
    </row>
    <row r="362" spans="1:19">
      <c r="A362" s="1">
        <v>360</v>
      </c>
      <c r="B362" t="s">
        <v>108</v>
      </c>
      <c r="C362" t="s">
        <v>211</v>
      </c>
      <c r="D362" t="s">
        <v>173</v>
      </c>
      <c r="E362" t="str">
        <f>MID(Table2[[#This Row],[DeviceId2]], 12, LEN(Table2[[#This Row],[DeviceId2]]))</f>
        <v>VAV101</v>
      </c>
      <c r="F362" t="str">
        <f>CONCATENATE("10.3.13.71/pe/", Table2[[#This Row],[Device Tag]], ".xml")</f>
        <v>10.3.13.71/pe/VAV101.xml</v>
      </c>
      <c r="H362" s="5" t="str">
        <f>_xlfn.IFNA(IF(_xlfn.IFNA(INDEX('CX1'!$H:$H,MATCH(Table2[[#This Row],[Name]],'CX1'!$C:$C,0),1), "") = 0, "",  INDEX('CX1'!$H:$H,MATCH(Table2[[#This Row],[Name]],'CX1'!$C:$C,0),1)), "")</f>
        <v/>
      </c>
      <c r="I362" s="5">
        <f>_xlfn.IFNA(IF(_xlfn.IFNA(INDEX('CX1'!$I:$I,MATCH(Table2[[#This Row],[DeviceId2]],'CX1'!$C:$C,0),1), "") = 0, "",  INDEX('CX1'!$I:$I,MATCH(Table2[[#This Row],[Name]],'CX1'!$C:$C,0),1)), "")</f>
        <v>1000</v>
      </c>
      <c r="J362" s="5" t="str">
        <f>_xlfn.IFNA(IF(_xlfn.IFNA(INDEX('CX1'!$J:$J,MATCH(Table2[[#This Row],[Name]],'CX1'!$C:$C,0),1), "") = 0, "",  INDEX('CX1'!$J:$J,MATCH(Table2[[#This Row],[Name]],'CX1'!$C:$C,0),1)), "")</f>
        <v/>
      </c>
      <c r="K36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62" t="s">
        <v>380</v>
      </c>
      <c r="N362" t="s">
        <v>767</v>
      </c>
      <c r="R362" t="s">
        <v>8</v>
      </c>
      <c r="S362" t="b">
        <v>0</v>
      </c>
    </row>
    <row r="363" spans="1:19" hidden="1">
      <c r="A363" s="1">
        <v>361</v>
      </c>
      <c r="B363" t="s">
        <v>31</v>
      </c>
      <c r="C363" t="s">
        <v>32</v>
      </c>
      <c r="D363" t="s">
        <v>173</v>
      </c>
      <c r="E363" t="str">
        <f>MID(Table2[[#This Row],[DeviceId2]], 12, LEN(Table2[[#This Row],[DeviceId2]]))</f>
        <v>VAV101</v>
      </c>
      <c r="F363" t="str">
        <f>CONCATENATE("10.3.13.71/pe/", Table2[[#This Row],[Device Tag]], ".xml")</f>
        <v>10.3.13.71/pe/VAV101.xml</v>
      </c>
      <c r="H363" s="5" t="str">
        <f>_xlfn.IFNA(IF(_xlfn.IFNA(INDEX('CX1'!$H:$H,MATCH(Table2[[#This Row],[Name]],'CX1'!$C:$C,0),1), "") = 0, "",  INDEX('CX1'!$H:$H,MATCH(Table2[[#This Row],[Name]],'CX1'!$C:$C,0),1)), "")</f>
        <v/>
      </c>
      <c r="I363" s="5" t="e">
        <f>_xlfn.IFNA(IF(_xlfn.IFNA(INDEX('CX1'!$I:$I,MATCH(Table2[[#This Row],[DeviceId2]],'CX1'!$C:$C,0),1), "") = 0, "",  INDEX('CX1'!$I:$I,MATCH(Table2[[#This Row],[Name]],'CX1'!$C:$C,0),1)), "")</f>
        <v>#VALUE!</v>
      </c>
      <c r="J363" s="5" t="str">
        <f>_xlfn.IFNA(IF(_xlfn.IFNA(INDEX('CX1'!$J:$J,MATCH(Table2[[#This Row],[Name]],'CX1'!$C:$C,0),1), "") = 0, "",  INDEX('CX1'!$J:$J,MATCH(Table2[[#This Row],[Name]],'CX1'!$C:$C,0),1)), "")</f>
        <v/>
      </c>
      <c r="K363" t="str">
        <f>IFERROR(_xlfn.IFNA(IF(_xlfn.IFNA(INDEX('CX1'!$K:$K,MATCH(Table2[[#This Row],[Name]],'CX1'!$C:$C,0),1), "") = 0, "",  INDEX('CX1'!$K:$K,MATCH(Table2[[#This Row],[Name]],'CX1'!$C:$C,0),1)), ""), "")</f>
        <v/>
      </c>
      <c r="M363" t="str">
        <f>_xlfn.IFNA(IF(_xlfn.IFNA(INDEX('CX1'!$M:$M,MATCH(Table2[[#This Row],[Name]],'CX1'!$C:$C,0),1), "") = 0, "",  INDEX('CX1'!$M:$M,MATCH(Table2[[#This Row],[Name]],'CX1'!$C:$C,0),1)), "")</f>
        <v/>
      </c>
      <c r="N363" t="s">
        <v>767</v>
      </c>
      <c r="R363" t="s">
        <v>8</v>
      </c>
    </row>
    <row r="364" spans="1:19" hidden="1">
      <c r="A364" s="1">
        <v>362</v>
      </c>
      <c r="B364" t="s">
        <v>31</v>
      </c>
      <c r="C364" t="s">
        <v>212</v>
      </c>
      <c r="D364" t="s">
        <v>173</v>
      </c>
      <c r="E364" t="str">
        <f>MID(Table2[[#This Row],[DeviceId2]], 12, LEN(Table2[[#This Row],[DeviceId2]]))</f>
        <v>VAV101</v>
      </c>
      <c r="F364" t="str">
        <f>CONCATENATE("10.3.13.71/pe/", Table2[[#This Row],[Device Tag]], ".xml")</f>
        <v>10.3.13.71/pe/VAV101.xml</v>
      </c>
      <c r="H364" s="5" t="str">
        <f>_xlfn.IFNA(IF(_xlfn.IFNA(INDEX('CX1'!$H:$H,MATCH(Table2[[#This Row],[Name]],'CX1'!$C:$C,0),1), "") = 0, "",  INDEX('CX1'!$H:$H,MATCH(Table2[[#This Row],[Name]],'CX1'!$C:$C,0),1)), "")</f>
        <v/>
      </c>
      <c r="I364" s="5" t="e">
        <f>_xlfn.IFNA(IF(_xlfn.IFNA(INDEX('CX1'!$I:$I,MATCH(Table2[[#This Row],[DeviceId2]],'CX1'!$C:$C,0),1), "") = 0, "",  INDEX('CX1'!$I:$I,MATCH(Table2[[#This Row],[Name]],'CX1'!$C:$C,0),1)), "")</f>
        <v>#VALUE!</v>
      </c>
      <c r="J364" s="5" t="str">
        <f>_xlfn.IFNA(IF(_xlfn.IFNA(INDEX('CX1'!$J:$J,MATCH(Table2[[#This Row],[Name]],'CX1'!$C:$C,0),1), "") = 0, "",  INDEX('CX1'!$J:$J,MATCH(Table2[[#This Row],[Name]],'CX1'!$C:$C,0),1)), "")</f>
        <v/>
      </c>
      <c r="K364" t="str">
        <f>IFERROR(_xlfn.IFNA(IF(_xlfn.IFNA(INDEX('CX1'!$K:$K,MATCH(Table2[[#This Row],[Name]],'CX1'!$C:$C,0),1), "") = 0, "",  INDEX('CX1'!$K:$K,MATCH(Table2[[#This Row],[Name]],'CX1'!$C:$C,0),1)), ""), "")</f>
        <v/>
      </c>
      <c r="M364" t="str">
        <f>_xlfn.IFNA(IF(_xlfn.IFNA(INDEX('CX1'!$M:$M,MATCH(Table2[[#This Row],[Name]],'CX1'!$C:$C,0),1), "") = 0, "",  INDEX('CX1'!$M:$M,MATCH(Table2[[#This Row],[Name]],'CX1'!$C:$C,0),1)), "")</f>
        <v/>
      </c>
      <c r="N364" t="s">
        <v>767</v>
      </c>
      <c r="R364" t="s">
        <v>8</v>
      </c>
    </row>
    <row r="365" spans="1:19" hidden="1">
      <c r="A365" s="1">
        <v>363</v>
      </c>
      <c r="B365" t="s">
        <v>111</v>
      </c>
      <c r="C365" t="s">
        <v>112</v>
      </c>
      <c r="D365" t="s">
        <v>173</v>
      </c>
      <c r="E365" t="str">
        <f>MID(Table2[[#This Row],[DeviceId2]], 12, LEN(Table2[[#This Row],[DeviceId2]]))</f>
        <v>VAV101</v>
      </c>
      <c r="F365" t="str">
        <f>CONCATENATE("10.3.13.71/pe/", Table2[[#This Row],[Device Tag]], ".xml")</f>
        <v>10.3.13.71/pe/VAV101.xml</v>
      </c>
      <c r="H365" s="5" t="str">
        <f>_xlfn.IFNA(IF(_xlfn.IFNA(INDEX('CX1'!$H:$H,MATCH(Table2[[#This Row],[Name]],'CX1'!$C:$C,0),1), "") = 0, "",  INDEX('CX1'!$H:$H,MATCH(Table2[[#This Row],[Name]],'CX1'!$C:$C,0),1)), "")</f>
        <v/>
      </c>
      <c r="I365" s="5" t="e">
        <f>_xlfn.IFNA(IF(_xlfn.IFNA(INDEX('CX1'!$I:$I,MATCH(Table2[[#This Row],[DeviceId2]],'CX1'!$C:$C,0),1), "") = 0, "",  INDEX('CX1'!$I:$I,MATCH(Table2[[#This Row],[Name]],'CX1'!$C:$C,0),1)), "")</f>
        <v>#VALUE!</v>
      </c>
      <c r="J365" s="5" t="str">
        <f>_xlfn.IFNA(IF(_xlfn.IFNA(INDEX('CX1'!$J:$J,MATCH(Table2[[#This Row],[Name]],'CX1'!$C:$C,0),1), "") = 0, "",  INDEX('CX1'!$J:$J,MATCH(Table2[[#This Row],[Name]],'CX1'!$C:$C,0),1)), "")</f>
        <v/>
      </c>
      <c r="K365" t="str">
        <f>IFERROR(_xlfn.IFNA(IF(_xlfn.IFNA(INDEX('CX1'!$K:$K,MATCH(Table2[[#This Row],[Name]],'CX1'!$C:$C,0),1), "") = 0, "",  INDEX('CX1'!$K:$K,MATCH(Table2[[#This Row],[Name]],'CX1'!$C:$C,0),1)), ""), "")</f>
        <v/>
      </c>
      <c r="M365" t="str">
        <f>_xlfn.IFNA(IF(_xlfn.IFNA(INDEX('CX1'!$M:$M,MATCH(Table2[[#This Row],[Name]],'CX1'!$C:$C,0),1), "") = 0, "",  INDEX('CX1'!$M:$M,MATCH(Table2[[#This Row],[Name]],'CX1'!$C:$C,0),1)), "")</f>
        <v/>
      </c>
      <c r="N365" t="s">
        <v>767</v>
      </c>
      <c r="R365" t="s">
        <v>8</v>
      </c>
    </row>
    <row r="366" spans="1:19" hidden="1">
      <c r="A366" s="1">
        <v>364</v>
      </c>
      <c r="B366" t="s">
        <v>111</v>
      </c>
      <c r="C366" t="s">
        <v>113</v>
      </c>
      <c r="D366" t="s">
        <v>173</v>
      </c>
      <c r="E366" t="str">
        <f>MID(Table2[[#This Row],[DeviceId2]], 12, LEN(Table2[[#This Row],[DeviceId2]]))</f>
        <v>VAV101</v>
      </c>
      <c r="F366" t="str">
        <f>CONCATENATE("10.3.13.71/pe/", Table2[[#This Row],[Device Tag]], ".xml")</f>
        <v>10.3.13.71/pe/VAV101.xml</v>
      </c>
      <c r="H366" s="5" t="str">
        <f>_xlfn.IFNA(IF(_xlfn.IFNA(INDEX('CX1'!$H:$H,MATCH(Table2[[#This Row],[Name]],'CX1'!$C:$C,0),1), "") = 0, "",  INDEX('CX1'!$H:$H,MATCH(Table2[[#This Row],[Name]],'CX1'!$C:$C,0),1)), "")</f>
        <v/>
      </c>
      <c r="I366" s="5" t="e">
        <f>_xlfn.IFNA(IF(_xlfn.IFNA(INDEX('CX1'!$I:$I,MATCH(Table2[[#This Row],[DeviceId2]],'CX1'!$C:$C,0),1), "") = 0, "",  INDEX('CX1'!$I:$I,MATCH(Table2[[#This Row],[Name]],'CX1'!$C:$C,0),1)), "")</f>
        <v>#VALUE!</v>
      </c>
      <c r="J366" s="5" t="str">
        <f>_xlfn.IFNA(IF(_xlfn.IFNA(INDEX('CX1'!$J:$J,MATCH(Table2[[#This Row],[Name]],'CX1'!$C:$C,0),1), "") = 0, "",  INDEX('CX1'!$J:$J,MATCH(Table2[[#This Row],[Name]],'CX1'!$C:$C,0),1)), "")</f>
        <v/>
      </c>
      <c r="K366" t="str">
        <f>IFERROR(_xlfn.IFNA(IF(_xlfn.IFNA(INDEX('CX1'!$K:$K,MATCH(Table2[[#This Row],[Name]],'CX1'!$C:$C,0),1), "") = 0, "",  INDEX('CX1'!$K:$K,MATCH(Table2[[#This Row],[Name]],'CX1'!$C:$C,0),1)), ""), "")</f>
        <v/>
      </c>
      <c r="M366" t="str">
        <f>_xlfn.IFNA(IF(_xlfn.IFNA(INDEX('CX1'!$M:$M,MATCH(Table2[[#This Row],[Name]],'CX1'!$C:$C,0),1), "") = 0, "",  INDEX('CX1'!$M:$M,MATCH(Table2[[#This Row],[Name]],'CX1'!$C:$C,0),1)), "")</f>
        <v/>
      </c>
      <c r="N366" t="s">
        <v>767</v>
      </c>
      <c r="R366" t="s">
        <v>8</v>
      </c>
    </row>
    <row r="367" spans="1:19" hidden="1">
      <c r="A367" s="1">
        <v>365</v>
      </c>
      <c r="B367" t="s">
        <v>33</v>
      </c>
      <c r="C367" t="s">
        <v>213</v>
      </c>
      <c r="D367" t="s">
        <v>173</v>
      </c>
      <c r="E367" t="str">
        <f>MID(Table2[[#This Row],[DeviceId2]], 12, LEN(Table2[[#This Row],[DeviceId2]]))</f>
        <v>VAV101</v>
      </c>
      <c r="F367" t="str">
        <f>CONCATENATE("10.3.13.71/pe/", Table2[[#This Row],[Device Tag]], ".xml")</f>
        <v>10.3.13.71/pe/VAV101.xml</v>
      </c>
      <c r="H367" s="5" t="str">
        <f>_xlfn.IFNA(IF(_xlfn.IFNA(INDEX('CX1'!$H:$H,MATCH(Table2[[#This Row],[Name]],'CX1'!$C:$C,0),1), "") = 0, "",  INDEX('CX1'!$H:$H,MATCH(Table2[[#This Row],[Name]],'CX1'!$C:$C,0),1)), "")</f>
        <v/>
      </c>
      <c r="I367" s="5" t="e">
        <f>_xlfn.IFNA(IF(_xlfn.IFNA(INDEX('CX1'!$I:$I,MATCH(Table2[[#This Row],[DeviceId2]],'CX1'!$C:$C,0),1), "") = 0, "",  INDEX('CX1'!$I:$I,MATCH(Table2[[#This Row],[Name]],'CX1'!$C:$C,0),1)), "")</f>
        <v>#VALUE!</v>
      </c>
      <c r="J367" s="5" t="str">
        <f>_xlfn.IFNA(IF(_xlfn.IFNA(INDEX('CX1'!$J:$J,MATCH(Table2[[#This Row],[Name]],'CX1'!$C:$C,0),1), "") = 0, "",  INDEX('CX1'!$J:$J,MATCH(Table2[[#This Row],[Name]],'CX1'!$C:$C,0),1)), "")</f>
        <v/>
      </c>
      <c r="K367" t="str">
        <f>IFERROR(_xlfn.IFNA(IF(_xlfn.IFNA(INDEX('CX1'!$K:$K,MATCH(Table2[[#This Row],[Name]],'CX1'!$C:$C,0),1), "") = 0, "",  INDEX('CX1'!$K:$K,MATCH(Table2[[#This Row],[Name]],'CX1'!$C:$C,0),1)), ""), "")</f>
        <v/>
      </c>
      <c r="N367" t="s">
        <v>767</v>
      </c>
      <c r="R367" t="s">
        <v>8</v>
      </c>
    </row>
    <row r="368" spans="1:19" hidden="1">
      <c r="A368" s="1">
        <v>366</v>
      </c>
      <c r="B368" t="s">
        <v>33</v>
      </c>
      <c r="C368" t="s">
        <v>214</v>
      </c>
      <c r="D368" t="s">
        <v>173</v>
      </c>
      <c r="E368" t="str">
        <f>MID(Table2[[#This Row],[DeviceId2]], 12, LEN(Table2[[#This Row],[DeviceId2]]))</f>
        <v>VAV101</v>
      </c>
      <c r="F368" t="str">
        <f>CONCATENATE("10.3.13.71/pe/", Table2[[#This Row],[Device Tag]], ".xml")</f>
        <v>10.3.13.71/pe/VAV101.xml</v>
      </c>
      <c r="H368" s="5" t="str">
        <f>_xlfn.IFNA(IF(_xlfn.IFNA(INDEX('CX1'!$H:$H,MATCH(Table2[[#This Row],[Name]],'CX1'!$C:$C,0),1), "") = 0, "",  INDEX('CX1'!$H:$H,MATCH(Table2[[#This Row],[Name]],'CX1'!$C:$C,0),1)), "")</f>
        <v/>
      </c>
      <c r="I368" s="5">
        <f>_xlfn.IFNA(IF(_xlfn.IFNA(INDEX('CX1'!$I:$I,MATCH(Table2[[#This Row],[DeviceId2]],'CX1'!$C:$C,0),1), "") = 0, "",  INDEX('CX1'!$I:$I,MATCH(Table2[[#This Row],[Name]],'CX1'!$C:$C,0),1)), "")</f>
        <v>1</v>
      </c>
      <c r="J368" s="5" t="str">
        <f>_xlfn.IFNA(IF(_xlfn.IFNA(INDEX('CX1'!$J:$J,MATCH(Table2[[#This Row],[Name]],'CX1'!$C:$C,0),1), "") = 0, "",  INDEX('CX1'!$J:$J,MATCH(Table2[[#This Row],[Name]],'CX1'!$C:$C,0),1)), "")</f>
        <v/>
      </c>
      <c r="K368" t="str">
        <f>IFERROR(_xlfn.IFNA(IF(_xlfn.IFNA(INDEX('CX1'!$K:$K,MATCH(Table2[[#This Row],[Name]],'CX1'!$C:$C,0),1), "") = 0, "",  INDEX('CX1'!$K:$K,MATCH(Table2[[#This Row],[Name]],'CX1'!$C:$C,0),1)), ""), "")</f>
        <v/>
      </c>
      <c r="N368" t="s">
        <v>767</v>
      </c>
      <c r="R368" t="s">
        <v>8</v>
      </c>
    </row>
    <row r="369" spans="1:18" hidden="1">
      <c r="A369" s="1">
        <v>367</v>
      </c>
      <c r="B369" t="s">
        <v>33</v>
      </c>
      <c r="C369" t="s">
        <v>38</v>
      </c>
      <c r="D369" t="s">
        <v>173</v>
      </c>
      <c r="E369" t="str">
        <f>MID(Table2[[#This Row],[DeviceId2]], 12, LEN(Table2[[#This Row],[DeviceId2]]))</f>
        <v>VAV101</v>
      </c>
      <c r="F369" t="str">
        <f>CONCATENATE("10.3.13.71/pe/", Table2[[#This Row],[Device Tag]], ".xml")</f>
        <v>10.3.13.71/pe/VAV101.xml</v>
      </c>
      <c r="H369" s="5" t="str">
        <f>_xlfn.IFNA(IF(_xlfn.IFNA(INDEX('CX1'!$H:$H,MATCH(Table2[[#This Row],[Name]],'CX1'!$C:$C,0),1), "") = 0, "",  INDEX('CX1'!$H:$H,MATCH(Table2[[#This Row],[Name]],'CX1'!$C:$C,0),1)), "")</f>
        <v/>
      </c>
      <c r="I369" s="5" t="e">
        <f>_xlfn.IFNA(IF(_xlfn.IFNA(INDEX('CX1'!$I:$I,MATCH(Table2[[#This Row],[DeviceId2]],'CX1'!$C:$C,0),1), "") = 0, "",  INDEX('CX1'!$I:$I,MATCH(Table2[[#This Row],[Name]],'CX1'!$C:$C,0),1)), "")</f>
        <v>#VALUE!</v>
      </c>
      <c r="J369" s="5" t="str">
        <f>_xlfn.IFNA(IF(_xlfn.IFNA(INDEX('CX1'!$J:$J,MATCH(Table2[[#This Row],[Name]],'CX1'!$C:$C,0),1), "") = 0, "",  INDEX('CX1'!$J:$J,MATCH(Table2[[#This Row],[Name]],'CX1'!$C:$C,0),1)), "")</f>
        <v/>
      </c>
      <c r="K369" t="str">
        <f>IFERROR(_xlfn.IFNA(IF(_xlfn.IFNA(INDEX('CX1'!$K:$K,MATCH(Table2[[#This Row],[Name]],'CX1'!$C:$C,0),1), "") = 0, "",  INDEX('CX1'!$K:$K,MATCH(Table2[[#This Row],[Name]],'CX1'!$C:$C,0),1)), ""), "")</f>
        <v/>
      </c>
      <c r="M369" t="str">
        <f>_xlfn.IFNA(IF(_xlfn.IFNA(INDEX('CX1'!$M:$M,MATCH(Table2[[#This Row],[Name]],'CX1'!$C:$C,0),1), "") = 0, "",  INDEX('CX1'!$M:$M,MATCH(Table2[[#This Row],[Name]],'CX1'!$C:$C,0),1)), "")</f>
        <v/>
      </c>
      <c r="N369" t="s">
        <v>767</v>
      </c>
      <c r="R369" t="s">
        <v>8</v>
      </c>
    </row>
    <row r="370" spans="1:18" hidden="1">
      <c r="A370" s="1">
        <v>368</v>
      </c>
      <c r="B370" t="s">
        <v>33</v>
      </c>
      <c r="C370" t="s">
        <v>34</v>
      </c>
      <c r="D370" t="s">
        <v>173</v>
      </c>
      <c r="E370" t="str">
        <f>MID(Table2[[#This Row],[DeviceId2]], 12, LEN(Table2[[#This Row],[DeviceId2]]))</f>
        <v>VAV101</v>
      </c>
      <c r="F370" t="str">
        <f>CONCATENATE("10.3.13.71/pe/", Table2[[#This Row],[Device Tag]], ".xml")</f>
        <v>10.3.13.71/pe/VAV101.xml</v>
      </c>
      <c r="H370" s="5" t="str">
        <f>_xlfn.IFNA(IF(_xlfn.IFNA(INDEX('CX1'!$H:$H,MATCH(Table2[[#This Row],[Name]],'CX1'!$C:$C,0),1), "") = 0, "",  INDEX('CX1'!$H:$H,MATCH(Table2[[#This Row],[Name]],'CX1'!$C:$C,0),1)), "")</f>
        <v/>
      </c>
      <c r="I370" s="5" t="e">
        <f>_xlfn.IFNA(IF(_xlfn.IFNA(INDEX('CX1'!$I:$I,MATCH(Table2[[#This Row],[DeviceId2]],'CX1'!$C:$C,0),1), "") = 0, "",  INDEX('CX1'!$I:$I,MATCH(Table2[[#This Row],[Name]],'CX1'!$C:$C,0),1)), "")</f>
        <v>#VALUE!</v>
      </c>
      <c r="J370" s="5" t="str">
        <f>_xlfn.IFNA(IF(_xlfn.IFNA(INDEX('CX1'!$J:$J,MATCH(Table2[[#This Row],[Name]],'CX1'!$C:$C,0),1), "") = 0, "",  INDEX('CX1'!$J:$J,MATCH(Table2[[#This Row],[Name]],'CX1'!$C:$C,0),1)), "")</f>
        <v/>
      </c>
      <c r="K370" t="str">
        <f>IFERROR(_xlfn.IFNA(IF(_xlfn.IFNA(INDEX('CX1'!$K:$K,MATCH(Table2[[#This Row],[Name]],'CX1'!$C:$C,0),1), "") = 0, "",  INDEX('CX1'!$K:$K,MATCH(Table2[[#This Row],[Name]],'CX1'!$C:$C,0),1)), ""), "")</f>
        <v/>
      </c>
      <c r="M370" t="str">
        <f>_xlfn.IFNA(IF(_xlfn.IFNA(INDEX('CX1'!$M:$M,MATCH(Table2[[#This Row],[Name]],'CX1'!$C:$C,0),1), "") = 0, "",  INDEX('CX1'!$M:$M,MATCH(Table2[[#This Row],[Name]],'CX1'!$C:$C,0),1)), "")</f>
        <v/>
      </c>
      <c r="N370" t="s">
        <v>767</v>
      </c>
      <c r="R370" t="s">
        <v>8</v>
      </c>
    </row>
    <row r="371" spans="1:18" hidden="1">
      <c r="A371" s="1">
        <v>369</v>
      </c>
      <c r="B371" t="s">
        <v>33</v>
      </c>
      <c r="C371" t="s">
        <v>215</v>
      </c>
      <c r="D371" t="s">
        <v>173</v>
      </c>
      <c r="E371" t="str">
        <f>MID(Table2[[#This Row],[DeviceId2]], 12, LEN(Table2[[#This Row],[DeviceId2]]))</f>
        <v>VAV101</v>
      </c>
      <c r="F371" t="str">
        <f>CONCATENATE("10.3.13.71/pe/", Table2[[#This Row],[Device Tag]], ".xml")</f>
        <v>10.3.13.71/pe/VAV101.xml</v>
      </c>
      <c r="H371" s="5" t="str">
        <f>_xlfn.IFNA(IF(_xlfn.IFNA(INDEX('CX1'!$H:$H,MATCH(Table2[[#This Row],[Name]],'CX1'!$C:$C,0),1), "") = 0, "",  INDEX('CX1'!$H:$H,MATCH(Table2[[#This Row],[Name]],'CX1'!$C:$C,0),1)), "")</f>
        <v/>
      </c>
      <c r="I371" s="5">
        <f>_xlfn.IFNA(IF(_xlfn.IFNA(INDEX('CX1'!$I:$I,MATCH(Table2[[#This Row],[DeviceId2]],'CX1'!$C:$C,0),1), "") = 0, "",  INDEX('CX1'!$I:$I,MATCH(Table2[[#This Row],[Name]],'CX1'!$C:$C,0),1)), "")</f>
        <v>1</v>
      </c>
      <c r="J371" s="5" t="str">
        <f>_xlfn.IFNA(IF(_xlfn.IFNA(INDEX('CX1'!$J:$J,MATCH(Table2[[#This Row],[Name]],'CX1'!$C:$C,0),1), "") = 0, "",  INDEX('CX1'!$J:$J,MATCH(Table2[[#This Row],[Name]],'CX1'!$C:$C,0),1)), "")</f>
        <v/>
      </c>
      <c r="K371" t="str">
        <f>IFERROR(_xlfn.IFNA(IF(_xlfn.IFNA(INDEX('CX1'!$K:$K,MATCH(Table2[[#This Row],[Name]],'CX1'!$C:$C,0),1), "") = 0, "",  INDEX('CX1'!$K:$K,MATCH(Table2[[#This Row],[Name]],'CX1'!$C:$C,0),1)), ""), "")</f>
        <v/>
      </c>
      <c r="N371" t="s">
        <v>767</v>
      </c>
      <c r="R371" t="s">
        <v>8</v>
      </c>
    </row>
    <row r="372" spans="1:18" hidden="1">
      <c r="A372" s="1">
        <v>370</v>
      </c>
      <c r="B372" t="s">
        <v>33</v>
      </c>
      <c r="C372" t="s">
        <v>35</v>
      </c>
      <c r="D372" t="s">
        <v>173</v>
      </c>
      <c r="E372" t="str">
        <f>MID(Table2[[#This Row],[DeviceId2]], 12, LEN(Table2[[#This Row],[DeviceId2]]))</f>
        <v>VAV101</v>
      </c>
      <c r="F372" t="str">
        <f>CONCATENATE("10.3.13.71/pe/", Table2[[#This Row],[Device Tag]], ".xml")</f>
        <v>10.3.13.71/pe/VAV101.xml</v>
      </c>
      <c r="H372" s="5" t="str">
        <f>_xlfn.IFNA(IF(_xlfn.IFNA(INDEX('CX1'!$H:$H,MATCH(Table2[[#This Row],[Name]],'CX1'!$C:$C,0),1), "") = 0, "",  INDEX('CX1'!$H:$H,MATCH(Table2[[#This Row],[Name]],'CX1'!$C:$C,0),1)), "")</f>
        <v/>
      </c>
      <c r="I372" s="5" t="e">
        <f>_xlfn.IFNA(IF(_xlfn.IFNA(INDEX('CX1'!$I:$I,MATCH(Table2[[#This Row],[DeviceId2]],'CX1'!$C:$C,0),1), "") = 0, "",  INDEX('CX1'!$I:$I,MATCH(Table2[[#This Row],[Name]],'CX1'!$C:$C,0),1)), "")</f>
        <v>#VALUE!</v>
      </c>
      <c r="J372" s="5" t="str">
        <f>_xlfn.IFNA(IF(_xlfn.IFNA(INDEX('CX1'!$J:$J,MATCH(Table2[[#This Row],[Name]],'CX1'!$C:$C,0),1), "") = 0, "",  INDEX('CX1'!$J:$J,MATCH(Table2[[#This Row],[Name]],'CX1'!$C:$C,0),1)), "")</f>
        <v/>
      </c>
      <c r="K372" t="str">
        <f>IFERROR(_xlfn.IFNA(IF(_xlfn.IFNA(INDEX('CX1'!$K:$K,MATCH(Table2[[#This Row],[Name]],'CX1'!$C:$C,0),1), "") = 0, "",  INDEX('CX1'!$K:$K,MATCH(Table2[[#This Row],[Name]],'CX1'!$C:$C,0),1)), ""), "")</f>
        <v/>
      </c>
      <c r="M372" t="str">
        <f>_xlfn.IFNA(IF(_xlfn.IFNA(INDEX('CX1'!$M:$M,MATCH(Table2[[#This Row],[Name]],'CX1'!$C:$C,0),1), "") = 0, "",  INDEX('CX1'!$M:$M,MATCH(Table2[[#This Row],[Name]],'CX1'!$C:$C,0),1)), "")</f>
        <v/>
      </c>
      <c r="N372" t="s">
        <v>767</v>
      </c>
      <c r="R372" t="s">
        <v>8</v>
      </c>
    </row>
    <row r="373" spans="1:18" hidden="1">
      <c r="A373" s="1">
        <v>371</v>
      </c>
      <c r="B373" t="s">
        <v>33</v>
      </c>
      <c r="C373" t="s">
        <v>216</v>
      </c>
      <c r="D373" t="s">
        <v>173</v>
      </c>
      <c r="E373" t="str">
        <f>MID(Table2[[#This Row],[DeviceId2]], 12, LEN(Table2[[#This Row],[DeviceId2]]))</f>
        <v>VAV101</v>
      </c>
      <c r="F373" t="str">
        <f>CONCATENATE("10.3.13.71/pe/", Table2[[#This Row],[Device Tag]], ".xml")</f>
        <v>10.3.13.71/pe/VAV101.xml</v>
      </c>
      <c r="H373" s="5" t="str">
        <f>_xlfn.IFNA(IF(_xlfn.IFNA(INDEX('CX1'!$H:$H,MATCH(Table2[[#This Row],[Name]],'CX1'!$C:$C,0),1), "") = 0, "",  INDEX('CX1'!$H:$H,MATCH(Table2[[#This Row],[Name]],'CX1'!$C:$C,0),1)), "")</f>
        <v/>
      </c>
      <c r="I373" s="5">
        <f>_xlfn.IFNA(IF(_xlfn.IFNA(INDEX('CX1'!$I:$I,MATCH(Table2[[#This Row],[DeviceId2]],'CX1'!$C:$C,0),1), "") = 0, "",  INDEX('CX1'!$I:$I,MATCH(Table2[[#This Row],[Name]],'CX1'!$C:$C,0),1)), "")</f>
        <v>1</v>
      </c>
      <c r="J373" s="5" t="str">
        <f>_xlfn.IFNA(IF(_xlfn.IFNA(INDEX('CX1'!$J:$J,MATCH(Table2[[#This Row],[Name]],'CX1'!$C:$C,0),1), "") = 0, "",  INDEX('CX1'!$J:$J,MATCH(Table2[[#This Row],[Name]],'CX1'!$C:$C,0),1)), "")</f>
        <v/>
      </c>
      <c r="K373" t="str">
        <f>IFERROR(_xlfn.IFNA(IF(_xlfn.IFNA(INDEX('CX1'!$K:$K,MATCH(Table2[[#This Row],[Name]],'CX1'!$C:$C,0),1), "") = 0, "",  INDEX('CX1'!$K:$K,MATCH(Table2[[#This Row],[Name]],'CX1'!$C:$C,0),1)), ""), "")</f>
        <v/>
      </c>
      <c r="N373" t="s">
        <v>767</v>
      </c>
      <c r="R373" t="s">
        <v>8</v>
      </c>
    </row>
    <row r="374" spans="1:18" hidden="1">
      <c r="A374" s="1">
        <v>372</v>
      </c>
      <c r="B374" t="s">
        <v>33</v>
      </c>
      <c r="C374" t="s">
        <v>217</v>
      </c>
      <c r="D374" t="s">
        <v>173</v>
      </c>
      <c r="E374" t="str">
        <f>MID(Table2[[#This Row],[DeviceId2]], 12, LEN(Table2[[#This Row],[DeviceId2]]))</f>
        <v>VAV101</v>
      </c>
      <c r="F374" t="str">
        <f>CONCATENATE("10.3.13.71/pe/", Table2[[#This Row],[Device Tag]], ".xml")</f>
        <v>10.3.13.71/pe/VAV101.xml</v>
      </c>
      <c r="H374" s="5" t="str">
        <f>_xlfn.IFNA(IF(_xlfn.IFNA(INDEX('CX1'!$H:$H,MATCH(Table2[[#This Row],[Name]],'CX1'!$C:$C,0),1), "") = 0, "",  INDEX('CX1'!$H:$H,MATCH(Table2[[#This Row],[Name]],'CX1'!$C:$C,0),1)), "")</f>
        <v/>
      </c>
      <c r="I374" s="5">
        <f>_xlfn.IFNA(IF(_xlfn.IFNA(INDEX('CX1'!$I:$I,MATCH(Table2[[#This Row],[DeviceId2]],'CX1'!$C:$C,0),1), "") = 0, "",  INDEX('CX1'!$I:$I,MATCH(Table2[[#This Row],[Name]],'CX1'!$C:$C,0),1)), "")</f>
        <v>1</v>
      </c>
      <c r="J374" s="5" t="str">
        <f>_xlfn.IFNA(IF(_xlfn.IFNA(INDEX('CX1'!$J:$J,MATCH(Table2[[#This Row],[Name]],'CX1'!$C:$C,0),1), "") = 0, "",  INDEX('CX1'!$J:$J,MATCH(Table2[[#This Row],[Name]],'CX1'!$C:$C,0),1)), "")</f>
        <v/>
      </c>
      <c r="K374" t="str">
        <f>IFERROR(_xlfn.IFNA(IF(_xlfn.IFNA(INDEX('CX1'!$K:$K,MATCH(Table2[[#This Row],[Name]],'CX1'!$C:$C,0),1), "") = 0, "",  INDEX('CX1'!$K:$K,MATCH(Table2[[#This Row],[Name]],'CX1'!$C:$C,0),1)), ""), "")</f>
        <v/>
      </c>
      <c r="N374" t="s">
        <v>767</v>
      </c>
      <c r="R374" t="s">
        <v>8</v>
      </c>
    </row>
    <row r="375" spans="1:18" hidden="1">
      <c r="A375" s="1">
        <v>373</v>
      </c>
      <c r="B375" t="s">
        <v>45</v>
      </c>
      <c r="C375" t="s">
        <v>47</v>
      </c>
      <c r="D375" t="s">
        <v>173</v>
      </c>
      <c r="E375" t="str">
        <f>MID(Table2[[#This Row],[DeviceId2]], 12, LEN(Table2[[#This Row],[DeviceId2]]))</f>
        <v>VAV101</v>
      </c>
      <c r="F375" t="str">
        <f>CONCATENATE("10.3.13.71/pe/", Table2[[#This Row],[Device Tag]], ".xml")</f>
        <v>10.3.13.71/pe/VAV101.xml</v>
      </c>
      <c r="H375" s="5" t="str">
        <f>_xlfn.IFNA(IF(_xlfn.IFNA(INDEX('CX1'!$H:$H,MATCH(Table2[[#This Row],[Name]],'CX1'!$C:$C,0),1), "") = 0, "",  INDEX('CX1'!$H:$H,MATCH(Table2[[#This Row],[Name]],'CX1'!$C:$C,0),1)), "")</f>
        <v/>
      </c>
      <c r="I375" s="5" t="e">
        <f>_xlfn.IFNA(IF(_xlfn.IFNA(INDEX('CX1'!$I:$I,MATCH(Table2[[#This Row],[DeviceId2]],'CX1'!$C:$C,0),1), "") = 0, "",  INDEX('CX1'!$I:$I,MATCH(Table2[[#This Row],[Name]],'CX1'!$C:$C,0),1)), "")</f>
        <v>#VALUE!</v>
      </c>
      <c r="J375" s="5" t="str">
        <f>_xlfn.IFNA(IF(_xlfn.IFNA(INDEX('CX1'!$J:$J,MATCH(Table2[[#This Row],[Name]],'CX1'!$C:$C,0),1), "") = 0, "",  INDEX('CX1'!$J:$J,MATCH(Table2[[#This Row],[Name]],'CX1'!$C:$C,0),1)), "")</f>
        <v/>
      </c>
      <c r="K375" t="str">
        <f>IFERROR(_xlfn.IFNA(IF(_xlfn.IFNA(INDEX('CX1'!$K:$K,MATCH(Table2[[#This Row],[Name]],'CX1'!$C:$C,0),1), "") = 0, "",  INDEX('CX1'!$K:$K,MATCH(Table2[[#This Row],[Name]],'CX1'!$C:$C,0),1)), ""), "")</f>
        <v/>
      </c>
      <c r="M375" t="str">
        <f>_xlfn.IFNA(IF(_xlfn.IFNA(INDEX('CX1'!$M:$M,MATCH(Table2[[#This Row],[Name]],'CX1'!$C:$C,0),1), "") = 0, "",  INDEX('CX1'!$M:$M,MATCH(Table2[[#This Row],[Name]],'CX1'!$C:$C,0),1)), "")</f>
        <v/>
      </c>
      <c r="N375" t="s">
        <v>767</v>
      </c>
      <c r="R375" t="s">
        <v>8</v>
      </c>
    </row>
    <row r="376" spans="1:18" hidden="1">
      <c r="A376" s="1">
        <v>374</v>
      </c>
      <c r="B376" t="s">
        <v>45</v>
      </c>
      <c r="C376" t="s">
        <v>48</v>
      </c>
      <c r="D376" t="s">
        <v>173</v>
      </c>
      <c r="E376" t="str">
        <f>MID(Table2[[#This Row],[DeviceId2]], 12, LEN(Table2[[#This Row],[DeviceId2]]))</f>
        <v>VAV101</v>
      </c>
      <c r="F376" t="str">
        <f>CONCATENATE("10.3.13.71/pe/", Table2[[#This Row],[Device Tag]], ".xml")</f>
        <v>10.3.13.71/pe/VAV101.xml</v>
      </c>
      <c r="H376" s="5" t="str">
        <f>_xlfn.IFNA(IF(_xlfn.IFNA(INDEX('CX1'!$H:$H,MATCH(Table2[[#This Row],[Name]],'CX1'!$C:$C,0),1), "") = 0, "",  INDEX('CX1'!$H:$H,MATCH(Table2[[#This Row],[Name]],'CX1'!$C:$C,0),1)), "")</f>
        <v/>
      </c>
      <c r="I376" s="5" t="e">
        <f>_xlfn.IFNA(IF(_xlfn.IFNA(INDEX('CX1'!$I:$I,MATCH(Table2[[#This Row],[DeviceId2]],'CX1'!$C:$C,0),1), "") = 0, "",  INDEX('CX1'!$I:$I,MATCH(Table2[[#This Row],[Name]],'CX1'!$C:$C,0),1)), "")</f>
        <v>#VALUE!</v>
      </c>
      <c r="J376" s="5" t="str">
        <f>_xlfn.IFNA(IF(_xlfn.IFNA(INDEX('CX1'!$J:$J,MATCH(Table2[[#This Row],[Name]],'CX1'!$C:$C,0),1), "") = 0, "",  INDEX('CX1'!$J:$J,MATCH(Table2[[#This Row],[Name]],'CX1'!$C:$C,0),1)), "")</f>
        <v/>
      </c>
      <c r="K376" t="str">
        <f>IFERROR(_xlfn.IFNA(IF(_xlfn.IFNA(INDEX('CX1'!$K:$K,MATCH(Table2[[#This Row],[Name]],'CX1'!$C:$C,0),1), "") = 0, "",  INDEX('CX1'!$K:$K,MATCH(Table2[[#This Row],[Name]],'CX1'!$C:$C,0),1)), ""), "")</f>
        <v/>
      </c>
      <c r="M376" t="str">
        <f>_xlfn.IFNA(IF(_xlfn.IFNA(INDEX('CX1'!$M:$M,MATCH(Table2[[#This Row],[Name]],'CX1'!$C:$C,0),1), "") = 0, "",  INDEX('CX1'!$M:$M,MATCH(Table2[[#This Row],[Name]],'CX1'!$C:$C,0),1)), "")</f>
        <v/>
      </c>
      <c r="N376" t="s">
        <v>767</v>
      </c>
      <c r="R376" t="s">
        <v>8</v>
      </c>
    </row>
    <row r="377" spans="1:18" hidden="1">
      <c r="A377" s="1">
        <v>375</v>
      </c>
      <c r="B377" t="s">
        <v>45</v>
      </c>
      <c r="C377" t="s">
        <v>49</v>
      </c>
      <c r="D377" t="s">
        <v>173</v>
      </c>
      <c r="E377" t="str">
        <f>MID(Table2[[#This Row],[DeviceId2]], 12, LEN(Table2[[#This Row],[DeviceId2]]))</f>
        <v>VAV101</v>
      </c>
      <c r="F377" t="str">
        <f>CONCATENATE("10.3.13.71/pe/", Table2[[#This Row],[Device Tag]], ".xml")</f>
        <v>10.3.13.71/pe/VAV101.xml</v>
      </c>
      <c r="H377" s="5" t="str">
        <f>_xlfn.IFNA(IF(_xlfn.IFNA(INDEX('CX1'!$H:$H,MATCH(Table2[[#This Row],[Name]],'CX1'!$C:$C,0),1), "") = 0, "",  INDEX('CX1'!$H:$H,MATCH(Table2[[#This Row],[Name]],'CX1'!$C:$C,0),1)), "")</f>
        <v/>
      </c>
      <c r="I377" s="5" t="e">
        <f>_xlfn.IFNA(IF(_xlfn.IFNA(INDEX('CX1'!$I:$I,MATCH(Table2[[#This Row],[DeviceId2]],'CX1'!$C:$C,0),1), "") = 0, "",  INDEX('CX1'!$I:$I,MATCH(Table2[[#This Row],[Name]],'CX1'!$C:$C,0),1)), "")</f>
        <v>#VALUE!</v>
      </c>
      <c r="J377" s="5" t="str">
        <f>_xlfn.IFNA(IF(_xlfn.IFNA(INDEX('CX1'!$J:$J,MATCH(Table2[[#This Row],[Name]],'CX1'!$C:$C,0),1), "") = 0, "",  INDEX('CX1'!$J:$J,MATCH(Table2[[#This Row],[Name]],'CX1'!$C:$C,0),1)), "")</f>
        <v/>
      </c>
      <c r="K377" t="str">
        <f>IFERROR(_xlfn.IFNA(IF(_xlfn.IFNA(INDEX('CX1'!$K:$K,MATCH(Table2[[#This Row],[Name]],'CX1'!$C:$C,0),1), "") = 0, "",  INDEX('CX1'!$K:$K,MATCH(Table2[[#This Row],[Name]],'CX1'!$C:$C,0),1)), ""), "")</f>
        <v/>
      </c>
      <c r="M377" t="str">
        <f>_xlfn.IFNA(IF(_xlfn.IFNA(INDEX('CX1'!$M:$M,MATCH(Table2[[#This Row],[Name]],'CX1'!$C:$C,0),1), "") = 0, "",  INDEX('CX1'!$M:$M,MATCH(Table2[[#This Row],[Name]],'CX1'!$C:$C,0),1)), "")</f>
        <v/>
      </c>
      <c r="N377" t="s">
        <v>767</v>
      </c>
      <c r="R377" t="s">
        <v>8</v>
      </c>
    </row>
    <row r="378" spans="1:18" hidden="1">
      <c r="A378" s="1">
        <v>376</v>
      </c>
      <c r="B378" t="s">
        <v>45</v>
      </c>
      <c r="C378" t="s">
        <v>50</v>
      </c>
      <c r="D378" t="s">
        <v>173</v>
      </c>
      <c r="E378" t="str">
        <f>MID(Table2[[#This Row],[DeviceId2]], 12, LEN(Table2[[#This Row],[DeviceId2]]))</f>
        <v>VAV101</v>
      </c>
      <c r="F378" t="str">
        <f>CONCATENATE("10.3.13.71/pe/", Table2[[#This Row],[Device Tag]], ".xml")</f>
        <v>10.3.13.71/pe/VAV101.xml</v>
      </c>
      <c r="H378" s="5" t="str">
        <f>_xlfn.IFNA(IF(_xlfn.IFNA(INDEX('CX1'!$H:$H,MATCH(Table2[[#This Row],[Name]],'CX1'!$C:$C,0),1), "") = 0, "",  INDEX('CX1'!$H:$H,MATCH(Table2[[#This Row],[Name]],'CX1'!$C:$C,0),1)), "")</f>
        <v/>
      </c>
      <c r="I378" s="5" t="e">
        <f>_xlfn.IFNA(IF(_xlfn.IFNA(INDEX('CX1'!$I:$I,MATCH(Table2[[#This Row],[DeviceId2]],'CX1'!$C:$C,0),1), "") = 0, "",  INDEX('CX1'!$I:$I,MATCH(Table2[[#This Row],[Name]],'CX1'!$C:$C,0),1)), "")</f>
        <v>#VALUE!</v>
      </c>
      <c r="J378" s="5" t="str">
        <f>_xlfn.IFNA(IF(_xlfn.IFNA(INDEX('CX1'!$J:$J,MATCH(Table2[[#This Row],[Name]],'CX1'!$C:$C,0),1), "") = 0, "",  INDEX('CX1'!$J:$J,MATCH(Table2[[#This Row],[Name]],'CX1'!$C:$C,0),1)), "")</f>
        <v/>
      </c>
      <c r="K378" t="str">
        <f>IFERROR(_xlfn.IFNA(IF(_xlfn.IFNA(INDEX('CX1'!$K:$K,MATCH(Table2[[#This Row],[Name]],'CX1'!$C:$C,0),1), "") = 0, "",  INDEX('CX1'!$K:$K,MATCH(Table2[[#This Row],[Name]],'CX1'!$C:$C,0),1)), ""), "")</f>
        <v/>
      </c>
      <c r="M378" t="str">
        <f>_xlfn.IFNA(IF(_xlfn.IFNA(INDEX('CX1'!$M:$M,MATCH(Table2[[#This Row],[Name]],'CX1'!$C:$C,0),1), "") = 0, "",  INDEX('CX1'!$M:$M,MATCH(Table2[[#This Row],[Name]],'CX1'!$C:$C,0),1)), "")</f>
        <v/>
      </c>
      <c r="N378" t="s">
        <v>767</v>
      </c>
      <c r="R378" t="s">
        <v>8</v>
      </c>
    </row>
    <row r="379" spans="1:18" hidden="1">
      <c r="A379" s="1">
        <v>377</v>
      </c>
      <c r="B379" t="s">
        <v>45</v>
      </c>
      <c r="C379" t="s">
        <v>52</v>
      </c>
      <c r="D379" t="s">
        <v>173</v>
      </c>
      <c r="E379" t="str">
        <f>MID(Table2[[#This Row],[DeviceId2]], 12, LEN(Table2[[#This Row],[DeviceId2]]))</f>
        <v>VAV101</v>
      </c>
      <c r="F379" t="str">
        <f>CONCATENATE("10.3.13.71/pe/", Table2[[#This Row],[Device Tag]], ".xml")</f>
        <v>10.3.13.71/pe/VAV101.xml</v>
      </c>
      <c r="H379" s="5" t="str">
        <f>_xlfn.IFNA(IF(_xlfn.IFNA(INDEX('CX1'!$H:$H,MATCH(Table2[[#This Row],[Name]],'CX1'!$C:$C,0),1), "") = 0, "",  INDEX('CX1'!$H:$H,MATCH(Table2[[#This Row],[Name]],'CX1'!$C:$C,0),1)), "")</f>
        <v/>
      </c>
      <c r="I379" s="5" t="e">
        <f>_xlfn.IFNA(IF(_xlfn.IFNA(INDEX('CX1'!$I:$I,MATCH(Table2[[#This Row],[DeviceId2]],'CX1'!$C:$C,0),1), "") = 0, "",  INDEX('CX1'!$I:$I,MATCH(Table2[[#This Row],[Name]],'CX1'!$C:$C,0),1)), "")</f>
        <v>#VALUE!</v>
      </c>
      <c r="J379" s="5" t="str">
        <f>_xlfn.IFNA(IF(_xlfn.IFNA(INDEX('CX1'!$J:$J,MATCH(Table2[[#This Row],[Name]],'CX1'!$C:$C,0),1), "") = 0, "",  INDEX('CX1'!$J:$J,MATCH(Table2[[#This Row],[Name]],'CX1'!$C:$C,0),1)), "")</f>
        <v/>
      </c>
      <c r="K379" t="str">
        <f>IFERROR(_xlfn.IFNA(IF(_xlfn.IFNA(INDEX('CX1'!$K:$K,MATCH(Table2[[#This Row],[Name]],'CX1'!$C:$C,0),1), "") = 0, "",  INDEX('CX1'!$K:$K,MATCH(Table2[[#This Row],[Name]],'CX1'!$C:$C,0),1)), ""), "")</f>
        <v/>
      </c>
      <c r="M379" t="str">
        <f>_xlfn.IFNA(IF(_xlfn.IFNA(INDEX('CX1'!$M:$M,MATCH(Table2[[#This Row],[Name]],'CX1'!$C:$C,0),1), "") = 0, "",  INDEX('CX1'!$M:$M,MATCH(Table2[[#This Row],[Name]],'CX1'!$C:$C,0),1)), "")</f>
        <v/>
      </c>
      <c r="N379" t="s">
        <v>767</v>
      </c>
      <c r="R379" t="s">
        <v>8</v>
      </c>
    </row>
    <row r="380" spans="1:18" hidden="1">
      <c r="A380" s="1">
        <v>378</v>
      </c>
      <c r="B380" t="s">
        <v>45</v>
      </c>
      <c r="C380" t="s">
        <v>53</v>
      </c>
      <c r="D380" t="s">
        <v>173</v>
      </c>
      <c r="E380" t="str">
        <f>MID(Table2[[#This Row],[DeviceId2]], 12, LEN(Table2[[#This Row],[DeviceId2]]))</f>
        <v>VAV101</v>
      </c>
      <c r="F380" t="str">
        <f>CONCATENATE("10.3.13.71/pe/", Table2[[#This Row],[Device Tag]], ".xml")</f>
        <v>10.3.13.71/pe/VAV101.xml</v>
      </c>
      <c r="H380" s="5" t="str">
        <f>_xlfn.IFNA(IF(_xlfn.IFNA(INDEX('CX1'!$H:$H,MATCH(Table2[[#This Row],[Name]],'CX1'!$C:$C,0),1), "") = 0, "",  INDEX('CX1'!$H:$H,MATCH(Table2[[#This Row],[Name]],'CX1'!$C:$C,0),1)), "")</f>
        <v/>
      </c>
      <c r="I380" s="5" t="e">
        <f>_xlfn.IFNA(IF(_xlfn.IFNA(INDEX('CX1'!$I:$I,MATCH(Table2[[#This Row],[DeviceId2]],'CX1'!$C:$C,0),1), "") = 0, "",  INDEX('CX1'!$I:$I,MATCH(Table2[[#This Row],[Name]],'CX1'!$C:$C,0),1)), "")</f>
        <v>#VALUE!</v>
      </c>
      <c r="J380" s="5" t="str">
        <f>_xlfn.IFNA(IF(_xlfn.IFNA(INDEX('CX1'!$J:$J,MATCH(Table2[[#This Row],[Name]],'CX1'!$C:$C,0),1), "") = 0, "",  INDEX('CX1'!$J:$J,MATCH(Table2[[#This Row],[Name]],'CX1'!$C:$C,0),1)), "")</f>
        <v/>
      </c>
      <c r="K380" t="str">
        <f>IFERROR(_xlfn.IFNA(IF(_xlfn.IFNA(INDEX('CX1'!$K:$K,MATCH(Table2[[#This Row],[Name]],'CX1'!$C:$C,0),1), "") = 0, "",  INDEX('CX1'!$K:$K,MATCH(Table2[[#This Row],[Name]],'CX1'!$C:$C,0),1)), ""), "")</f>
        <v/>
      </c>
      <c r="M380" t="str">
        <f>_xlfn.IFNA(IF(_xlfn.IFNA(INDEX('CX1'!$M:$M,MATCH(Table2[[#This Row],[Name]],'CX1'!$C:$C,0),1), "") = 0, "",  INDEX('CX1'!$M:$M,MATCH(Table2[[#This Row],[Name]],'CX1'!$C:$C,0),1)), "")</f>
        <v/>
      </c>
      <c r="N380" t="s">
        <v>767</v>
      </c>
      <c r="R380" t="s">
        <v>8</v>
      </c>
    </row>
    <row r="381" spans="1:18" hidden="1">
      <c r="A381" s="1">
        <v>379</v>
      </c>
      <c r="B381" t="s">
        <v>45</v>
      </c>
      <c r="C381" t="s">
        <v>54</v>
      </c>
      <c r="D381" t="s">
        <v>173</v>
      </c>
      <c r="E381" t="str">
        <f>MID(Table2[[#This Row],[DeviceId2]], 12, LEN(Table2[[#This Row],[DeviceId2]]))</f>
        <v>VAV101</v>
      </c>
      <c r="F381" t="str">
        <f>CONCATENATE("10.3.13.71/pe/", Table2[[#This Row],[Device Tag]], ".xml")</f>
        <v>10.3.13.71/pe/VAV101.xml</v>
      </c>
      <c r="H381" s="5" t="str">
        <f>_xlfn.IFNA(IF(_xlfn.IFNA(INDEX('CX1'!$H:$H,MATCH(Table2[[#This Row],[Name]],'CX1'!$C:$C,0),1), "") = 0, "",  INDEX('CX1'!$H:$H,MATCH(Table2[[#This Row],[Name]],'CX1'!$C:$C,0),1)), "")</f>
        <v/>
      </c>
      <c r="I381" s="5" t="e">
        <f>_xlfn.IFNA(IF(_xlfn.IFNA(INDEX('CX1'!$I:$I,MATCH(Table2[[#This Row],[DeviceId2]],'CX1'!$C:$C,0),1), "") = 0, "",  INDEX('CX1'!$I:$I,MATCH(Table2[[#This Row],[Name]],'CX1'!$C:$C,0),1)), "")</f>
        <v>#VALUE!</v>
      </c>
      <c r="J381" s="5" t="str">
        <f>_xlfn.IFNA(IF(_xlfn.IFNA(INDEX('CX1'!$J:$J,MATCH(Table2[[#This Row],[Name]],'CX1'!$C:$C,0),1), "") = 0, "",  INDEX('CX1'!$J:$J,MATCH(Table2[[#This Row],[Name]],'CX1'!$C:$C,0),1)), "")</f>
        <v/>
      </c>
      <c r="K381" t="str">
        <f>IFERROR(_xlfn.IFNA(IF(_xlfn.IFNA(INDEX('CX1'!$K:$K,MATCH(Table2[[#This Row],[Name]],'CX1'!$C:$C,0),1), "") = 0, "",  INDEX('CX1'!$K:$K,MATCH(Table2[[#This Row],[Name]],'CX1'!$C:$C,0),1)), ""), "")</f>
        <v/>
      </c>
      <c r="M381" t="str">
        <f>_xlfn.IFNA(IF(_xlfn.IFNA(INDEX('CX1'!$M:$M,MATCH(Table2[[#This Row],[Name]],'CX1'!$C:$C,0),1), "") = 0, "",  INDEX('CX1'!$M:$M,MATCH(Table2[[#This Row],[Name]],'CX1'!$C:$C,0),1)), "")</f>
        <v/>
      </c>
      <c r="N381" t="s">
        <v>767</v>
      </c>
      <c r="R381" t="s">
        <v>8</v>
      </c>
    </row>
    <row r="382" spans="1:18" hidden="1">
      <c r="A382" s="1">
        <v>380</v>
      </c>
      <c r="B382" t="s">
        <v>45</v>
      </c>
      <c r="C382" t="s">
        <v>55</v>
      </c>
      <c r="D382" t="s">
        <v>173</v>
      </c>
      <c r="E382" t="str">
        <f>MID(Table2[[#This Row],[DeviceId2]], 12, LEN(Table2[[#This Row],[DeviceId2]]))</f>
        <v>VAV101</v>
      </c>
      <c r="F382" t="str">
        <f>CONCATENATE("10.3.13.71/pe/", Table2[[#This Row],[Device Tag]], ".xml")</f>
        <v>10.3.13.71/pe/VAV101.xml</v>
      </c>
      <c r="H382" s="5" t="str">
        <f>_xlfn.IFNA(IF(_xlfn.IFNA(INDEX('CX1'!$H:$H,MATCH(Table2[[#This Row],[Name]],'CX1'!$C:$C,0),1), "") = 0, "",  INDEX('CX1'!$H:$H,MATCH(Table2[[#This Row],[Name]],'CX1'!$C:$C,0),1)), "")</f>
        <v/>
      </c>
      <c r="I382" s="5" t="e">
        <f>_xlfn.IFNA(IF(_xlfn.IFNA(INDEX('CX1'!$I:$I,MATCH(Table2[[#This Row],[DeviceId2]],'CX1'!$C:$C,0),1), "") = 0, "",  INDEX('CX1'!$I:$I,MATCH(Table2[[#This Row],[Name]],'CX1'!$C:$C,0),1)), "")</f>
        <v>#VALUE!</v>
      </c>
      <c r="J382" s="5" t="str">
        <f>_xlfn.IFNA(IF(_xlfn.IFNA(INDEX('CX1'!$J:$J,MATCH(Table2[[#This Row],[Name]],'CX1'!$C:$C,0),1), "") = 0, "",  INDEX('CX1'!$J:$J,MATCH(Table2[[#This Row],[Name]],'CX1'!$C:$C,0),1)), "")</f>
        <v/>
      </c>
      <c r="K382" t="str">
        <f>IFERROR(_xlfn.IFNA(IF(_xlfn.IFNA(INDEX('CX1'!$K:$K,MATCH(Table2[[#This Row],[Name]],'CX1'!$C:$C,0),1), "") = 0, "",  INDEX('CX1'!$K:$K,MATCH(Table2[[#This Row],[Name]],'CX1'!$C:$C,0),1)), ""), "")</f>
        <v/>
      </c>
      <c r="M382" t="str">
        <f>_xlfn.IFNA(IF(_xlfn.IFNA(INDEX('CX1'!$M:$M,MATCH(Table2[[#This Row],[Name]],'CX1'!$C:$C,0),1), "") = 0, "",  INDEX('CX1'!$M:$M,MATCH(Table2[[#This Row],[Name]],'CX1'!$C:$C,0),1)), "")</f>
        <v/>
      </c>
      <c r="N382" t="s">
        <v>767</v>
      </c>
      <c r="R382" t="s">
        <v>8</v>
      </c>
    </row>
    <row r="383" spans="1:18" hidden="1">
      <c r="A383" s="1">
        <v>381</v>
      </c>
      <c r="B383" t="s">
        <v>45</v>
      </c>
      <c r="C383" t="s">
        <v>56</v>
      </c>
      <c r="D383" t="s">
        <v>173</v>
      </c>
      <c r="E383" t="str">
        <f>MID(Table2[[#This Row],[DeviceId2]], 12, LEN(Table2[[#This Row],[DeviceId2]]))</f>
        <v>VAV101</v>
      </c>
      <c r="F383" t="str">
        <f>CONCATENATE("10.3.13.71/pe/", Table2[[#This Row],[Device Tag]], ".xml")</f>
        <v>10.3.13.71/pe/VAV101.xml</v>
      </c>
      <c r="H383" s="5" t="str">
        <f>_xlfn.IFNA(IF(_xlfn.IFNA(INDEX('CX1'!$H:$H,MATCH(Table2[[#This Row],[Name]],'CX1'!$C:$C,0),1), "") = 0, "",  INDEX('CX1'!$H:$H,MATCH(Table2[[#This Row],[Name]],'CX1'!$C:$C,0),1)), "")</f>
        <v/>
      </c>
      <c r="I383" s="5" t="e">
        <f>_xlfn.IFNA(IF(_xlfn.IFNA(INDEX('CX1'!$I:$I,MATCH(Table2[[#This Row],[DeviceId2]],'CX1'!$C:$C,0),1), "") = 0, "",  INDEX('CX1'!$I:$I,MATCH(Table2[[#This Row],[Name]],'CX1'!$C:$C,0),1)), "")</f>
        <v>#VALUE!</v>
      </c>
      <c r="J383" s="5" t="str">
        <f>_xlfn.IFNA(IF(_xlfn.IFNA(INDEX('CX1'!$J:$J,MATCH(Table2[[#This Row],[Name]],'CX1'!$C:$C,0),1), "") = 0, "",  INDEX('CX1'!$J:$J,MATCH(Table2[[#This Row],[Name]],'CX1'!$C:$C,0),1)), "")</f>
        <v/>
      </c>
      <c r="K383" t="str">
        <f>IFERROR(_xlfn.IFNA(IF(_xlfn.IFNA(INDEX('CX1'!$K:$K,MATCH(Table2[[#This Row],[Name]],'CX1'!$C:$C,0),1), "") = 0, "",  INDEX('CX1'!$K:$K,MATCH(Table2[[#This Row],[Name]],'CX1'!$C:$C,0),1)), ""), "")</f>
        <v/>
      </c>
      <c r="M383" t="str">
        <f>_xlfn.IFNA(IF(_xlfn.IFNA(INDEX('CX1'!$M:$M,MATCH(Table2[[#This Row],[Name]],'CX1'!$C:$C,0),1), "") = 0, "",  INDEX('CX1'!$M:$M,MATCH(Table2[[#This Row],[Name]],'CX1'!$C:$C,0),1)), "")</f>
        <v/>
      </c>
      <c r="N383" t="s">
        <v>767</v>
      </c>
      <c r="R383" t="s">
        <v>8</v>
      </c>
    </row>
    <row r="384" spans="1:18" hidden="1">
      <c r="A384" s="1">
        <v>382</v>
      </c>
      <c r="B384" t="s">
        <v>45</v>
      </c>
      <c r="C384" t="s">
        <v>57</v>
      </c>
      <c r="D384" t="s">
        <v>173</v>
      </c>
      <c r="E384" t="str">
        <f>MID(Table2[[#This Row],[DeviceId2]], 12, LEN(Table2[[#This Row],[DeviceId2]]))</f>
        <v>VAV101</v>
      </c>
      <c r="F384" t="str">
        <f>CONCATENATE("10.3.13.71/pe/", Table2[[#This Row],[Device Tag]], ".xml")</f>
        <v>10.3.13.71/pe/VAV101.xml</v>
      </c>
      <c r="H384" s="5" t="str">
        <f>_xlfn.IFNA(IF(_xlfn.IFNA(INDEX('CX1'!$H:$H,MATCH(Table2[[#This Row],[Name]],'CX1'!$C:$C,0),1), "") = 0, "",  INDEX('CX1'!$H:$H,MATCH(Table2[[#This Row],[Name]],'CX1'!$C:$C,0),1)), "")</f>
        <v/>
      </c>
      <c r="I384" s="5" t="e">
        <f>_xlfn.IFNA(IF(_xlfn.IFNA(INDEX('CX1'!$I:$I,MATCH(Table2[[#This Row],[DeviceId2]],'CX1'!$C:$C,0),1), "") = 0, "",  INDEX('CX1'!$I:$I,MATCH(Table2[[#This Row],[Name]],'CX1'!$C:$C,0),1)), "")</f>
        <v>#VALUE!</v>
      </c>
      <c r="J384" s="5" t="str">
        <f>_xlfn.IFNA(IF(_xlfn.IFNA(INDEX('CX1'!$J:$J,MATCH(Table2[[#This Row],[Name]],'CX1'!$C:$C,0),1), "") = 0, "",  INDEX('CX1'!$J:$J,MATCH(Table2[[#This Row],[Name]],'CX1'!$C:$C,0),1)), "")</f>
        <v/>
      </c>
      <c r="K384" t="str">
        <f>IFERROR(_xlfn.IFNA(IF(_xlfn.IFNA(INDEX('CX1'!$K:$K,MATCH(Table2[[#This Row],[Name]],'CX1'!$C:$C,0),1), "") = 0, "",  INDEX('CX1'!$K:$K,MATCH(Table2[[#This Row],[Name]],'CX1'!$C:$C,0),1)), ""), "")</f>
        <v/>
      </c>
      <c r="M384" t="str">
        <f>_xlfn.IFNA(IF(_xlfn.IFNA(INDEX('CX1'!$M:$M,MATCH(Table2[[#This Row],[Name]],'CX1'!$C:$C,0),1), "") = 0, "",  INDEX('CX1'!$M:$M,MATCH(Table2[[#This Row],[Name]],'CX1'!$C:$C,0),1)), "")</f>
        <v/>
      </c>
      <c r="N384" t="s">
        <v>767</v>
      </c>
      <c r="R384" t="s">
        <v>8</v>
      </c>
    </row>
    <row r="385" spans="1:19" hidden="1">
      <c r="A385" s="1">
        <v>383</v>
      </c>
      <c r="B385" t="s">
        <v>45</v>
      </c>
      <c r="C385" t="s">
        <v>58</v>
      </c>
      <c r="D385" t="s">
        <v>173</v>
      </c>
      <c r="E385" t="str">
        <f>MID(Table2[[#This Row],[DeviceId2]], 12, LEN(Table2[[#This Row],[DeviceId2]]))</f>
        <v>VAV101</v>
      </c>
      <c r="F385" t="str">
        <f>CONCATENATE("10.3.13.71/pe/", Table2[[#This Row],[Device Tag]], ".xml")</f>
        <v>10.3.13.71/pe/VAV101.xml</v>
      </c>
      <c r="H385" s="5" t="str">
        <f>_xlfn.IFNA(IF(_xlfn.IFNA(INDEX('CX1'!$H:$H,MATCH(Table2[[#This Row],[Name]],'CX1'!$C:$C,0),1), "") = 0, "",  INDEX('CX1'!$H:$H,MATCH(Table2[[#This Row],[Name]],'CX1'!$C:$C,0),1)), "")</f>
        <v/>
      </c>
      <c r="I385" s="5" t="e">
        <f>_xlfn.IFNA(IF(_xlfn.IFNA(INDEX('CX1'!$I:$I,MATCH(Table2[[#This Row],[DeviceId2]],'CX1'!$C:$C,0),1), "") = 0, "",  INDEX('CX1'!$I:$I,MATCH(Table2[[#This Row],[Name]],'CX1'!$C:$C,0),1)), "")</f>
        <v>#VALUE!</v>
      </c>
      <c r="J385" s="5" t="str">
        <f>_xlfn.IFNA(IF(_xlfn.IFNA(INDEX('CX1'!$J:$J,MATCH(Table2[[#This Row],[Name]],'CX1'!$C:$C,0),1), "") = 0, "",  INDEX('CX1'!$J:$J,MATCH(Table2[[#This Row],[Name]],'CX1'!$C:$C,0),1)), "")</f>
        <v/>
      </c>
      <c r="K385" t="str">
        <f>IFERROR(_xlfn.IFNA(IF(_xlfn.IFNA(INDEX('CX1'!$K:$K,MATCH(Table2[[#This Row],[Name]],'CX1'!$C:$C,0),1), "") = 0, "",  INDEX('CX1'!$K:$K,MATCH(Table2[[#This Row],[Name]],'CX1'!$C:$C,0),1)), ""), "")</f>
        <v/>
      </c>
      <c r="M385" t="str">
        <f>_xlfn.IFNA(IF(_xlfn.IFNA(INDEX('CX1'!$M:$M,MATCH(Table2[[#This Row],[Name]],'CX1'!$C:$C,0),1), "") = 0, "",  INDEX('CX1'!$M:$M,MATCH(Table2[[#This Row],[Name]],'CX1'!$C:$C,0),1)), "")</f>
        <v/>
      </c>
      <c r="N385" t="s">
        <v>767</v>
      </c>
      <c r="R385" t="s">
        <v>8</v>
      </c>
    </row>
    <row r="386" spans="1:19" hidden="1">
      <c r="A386" s="1">
        <v>384</v>
      </c>
      <c r="B386" t="s">
        <v>45</v>
      </c>
      <c r="C386" t="s">
        <v>59</v>
      </c>
      <c r="D386" t="s">
        <v>173</v>
      </c>
      <c r="E386" t="str">
        <f>MID(Table2[[#This Row],[DeviceId2]], 12, LEN(Table2[[#This Row],[DeviceId2]]))</f>
        <v>VAV101</v>
      </c>
      <c r="F386" t="str">
        <f>CONCATENATE("10.3.13.71/pe/", Table2[[#This Row],[Device Tag]], ".xml")</f>
        <v>10.3.13.71/pe/VAV101.xml</v>
      </c>
      <c r="H386" s="5" t="str">
        <f>_xlfn.IFNA(IF(_xlfn.IFNA(INDEX('CX1'!$H:$H,MATCH(Table2[[#This Row],[Name]],'CX1'!$C:$C,0),1), "") = 0, "",  INDEX('CX1'!$H:$H,MATCH(Table2[[#This Row],[Name]],'CX1'!$C:$C,0),1)), "")</f>
        <v/>
      </c>
      <c r="I386" s="5" t="e">
        <f>_xlfn.IFNA(IF(_xlfn.IFNA(INDEX('CX1'!$I:$I,MATCH(Table2[[#This Row],[DeviceId2]],'CX1'!$C:$C,0),1), "") = 0, "",  INDEX('CX1'!$I:$I,MATCH(Table2[[#This Row],[Name]],'CX1'!$C:$C,0),1)), "")</f>
        <v>#VALUE!</v>
      </c>
      <c r="J386" s="5" t="str">
        <f>_xlfn.IFNA(IF(_xlfn.IFNA(INDEX('CX1'!$J:$J,MATCH(Table2[[#This Row],[Name]],'CX1'!$C:$C,0),1), "") = 0, "",  INDEX('CX1'!$J:$J,MATCH(Table2[[#This Row],[Name]],'CX1'!$C:$C,0),1)), "")</f>
        <v/>
      </c>
      <c r="K386" t="str">
        <f>IFERROR(_xlfn.IFNA(IF(_xlfn.IFNA(INDEX('CX1'!$K:$K,MATCH(Table2[[#This Row],[Name]],'CX1'!$C:$C,0),1), "") = 0, "",  INDEX('CX1'!$K:$K,MATCH(Table2[[#This Row],[Name]],'CX1'!$C:$C,0),1)), ""), "")</f>
        <v/>
      </c>
      <c r="M386" t="str">
        <f>_xlfn.IFNA(IF(_xlfn.IFNA(INDEX('CX1'!$M:$M,MATCH(Table2[[#This Row],[Name]],'CX1'!$C:$C,0),1), "") = 0, "",  INDEX('CX1'!$M:$M,MATCH(Table2[[#This Row],[Name]],'CX1'!$C:$C,0),1)), "")</f>
        <v/>
      </c>
      <c r="N386" t="s">
        <v>767</v>
      </c>
      <c r="R386" t="s">
        <v>8</v>
      </c>
    </row>
    <row r="387" spans="1:19" hidden="1">
      <c r="A387" s="1">
        <v>385</v>
      </c>
      <c r="B387" t="s">
        <v>45</v>
      </c>
      <c r="C387" t="s">
        <v>60</v>
      </c>
      <c r="D387" t="s">
        <v>173</v>
      </c>
      <c r="E387" t="str">
        <f>MID(Table2[[#This Row],[DeviceId2]], 12, LEN(Table2[[#This Row],[DeviceId2]]))</f>
        <v>VAV101</v>
      </c>
      <c r="F387" t="str">
        <f>CONCATENATE("10.3.13.71/pe/", Table2[[#This Row],[Device Tag]], ".xml")</f>
        <v>10.3.13.71/pe/VAV101.xml</v>
      </c>
      <c r="H387" s="5" t="str">
        <f>_xlfn.IFNA(IF(_xlfn.IFNA(INDEX('CX1'!$H:$H,MATCH(Table2[[#This Row],[Name]],'CX1'!$C:$C,0),1), "") = 0, "",  INDEX('CX1'!$H:$H,MATCH(Table2[[#This Row],[Name]],'CX1'!$C:$C,0),1)), "")</f>
        <v/>
      </c>
      <c r="I387" s="5" t="e">
        <f>_xlfn.IFNA(IF(_xlfn.IFNA(INDEX('CX1'!$I:$I,MATCH(Table2[[#This Row],[DeviceId2]],'CX1'!$C:$C,0),1), "") = 0, "",  INDEX('CX1'!$I:$I,MATCH(Table2[[#This Row],[Name]],'CX1'!$C:$C,0),1)), "")</f>
        <v>#VALUE!</v>
      </c>
      <c r="J387" s="5" t="str">
        <f>_xlfn.IFNA(IF(_xlfn.IFNA(INDEX('CX1'!$J:$J,MATCH(Table2[[#This Row],[Name]],'CX1'!$C:$C,0),1), "") = 0, "",  INDEX('CX1'!$J:$J,MATCH(Table2[[#This Row],[Name]],'CX1'!$C:$C,0),1)), "")</f>
        <v/>
      </c>
      <c r="K387" t="str">
        <f>IFERROR(_xlfn.IFNA(IF(_xlfn.IFNA(INDEX('CX1'!$K:$K,MATCH(Table2[[#This Row],[Name]],'CX1'!$C:$C,0),1), "") = 0, "",  INDEX('CX1'!$K:$K,MATCH(Table2[[#This Row],[Name]],'CX1'!$C:$C,0),1)), ""), "")</f>
        <v/>
      </c>
      <c r="M387" t="str">
        <f>_xlfn.IFNA(IF(_xlfn.IFNA(INDEX('CX1'!$M:$M,MATCH(Table2[[#This Row],[Name]],'CX1'!$C:$C,0),1), "") = 0, "",  INDEX('CX1'!$M:$M,MATCH(Table2[[#This Row],[Name]],'CX1'!$C:$C,0),1)), "")</f>
        <v/>
      </c>
      <c r="N387" t="s">
        <v>767</v>
      </c>
      <c r="R387" t="s">
        <v>8</v>
      </c>
    </row>
    <row r="388" spans="1:19" hidden="1">
      <c r="A388" s="1">
        <v>386</v>
      </c>
      <c r="B388" t="s">
        <v>45</v>
      </c>
      <c r="C388" t="s">
        <v>120</v>
      </c>
      <c r="D388" t="s">
        <v>173</v>
      </c>
      <c r="E388" t="str">
        <f>MID(Table2[[#This Row],[DeviceId2]], 12, LEN(Table2[[#This Row],[DeviceId2]]))</f>
        <v>VAV101</v>
      </c>
      <c r="F388" t="str">
        <f>CONCATENATE("10.3.13.71/pe/", Table2[[#This Row],[Device Tag]], ".xml")</f>
        <v>10.3.13.71/pe/VAV101.xml</v>
      </c>
      <c r="H388" s="5" t="str">
        <f>_xlfn.IFNA(IF(_xlfn.IFNA(INDEX('CX1'!$H:$H,MATCH(Table2[[#This Row],[Name]],'CX1'!$C:$C,0),1), "") = 0, "",  INDEX('CX1'!$H:$H,MATCH(Table2[[#This Row],[Name]],'CX1'!$C:$C,0),1)), "")</f>
        <v/>
      </c>
      <c r="I388" s="5" t="e">
        <f>_xlfn.IFNA(IF(_xlfn.IFNA(INDEX('CX1'!$I:$I,MATCH(Table2[[#This Row],[DeviceId2]],'CX1'!$C:$C,0),1), "") = 0, "",  INDEX('CX1'!$I:$I,MATCH(Table2[[#This Row],[Name]],'CX1'!$C:$C,0),1)), "")</f>
        <v>#VALUE!</v>
      </c>
      <c r="J388" s="5" t="str">
        <f>_xlfn.IFNA(IF(_xlfn.IFNA(INDEX('CX1'!$J:$J,MATCH(Table2[[#This Row],[Name]],'CX1'!$C:$C,0),1), "") = 0, "",  INDEX('CX1'!$J:$J,MATCH(Table2[[#This Row],[Name]],'CX1'!$C:$C,0),1)), "")</f>
        <v/>
      </c>
      <c r="K388" t="str">
        <f>IFERROR(_xlfn.IFNA(IF(_xlfn.IFNA(INDEX('CX1'!$K:$K,MATCH(Table2[[#This Row],[Name]],'CX1'!$C:$C,0),1), "") = 0, "",  INDEX('CX1'!$K:$K,MATCH(Table2[[#This Row],[Name]],'CX1'!$C:$C,0),1)), ""), "")</f>
        <v/>
      </c>
      <c r="M388" t="str">
        <f>_xlfn.IFNA(IF(_xlfn.IFNA(INDEX('CX1'!$M:$M,MATCH(Table2[[#This Row],[Name]],'CX1'!$C:$C,0),1), "") = 0, "",  INDEX('CX1'!$M:$M,MATCH(Table2[[#This Row],[Name]],'CX1'!$C:$C,0),1)), "")</f>
        <v/>
      </c>
      <c r="N388" t="s">
        <v>767</v>
      </c>
      <c r="R388" t="s">
        <v>8</v>
      </c>
    </row>
    <row r="389" spans="1:19" hidden="1">
      <c r="A389" s="1">
        <v>387</v>
      </c>
      <c r="B389" t="s">
        <v>45</v>
      </c>
      <c r="C389" t="s">
        <v>61</v>
      </c>
      <c r="D389" t="s">
        <v>173</v>
      </c>
      <c r="E389" t="str">
        <f>MID(Table2[[#This Row],[DeviceId2]], 12, LEN(Table2[[#This Row],[DeviceId2]]))</f>
        <v>VAV101</v>
      </c>
      <c r="F389" t="str">
        <f>CONCATENATE("10.3.13.71/pe/", Table2[[#This Row],[Device Tag]], ".xml")</f>
        <v>10.3.13.71/pe/VAV101.xml</v>
      </c>
      <c r="H389" s="5" t="str">
        <f>_xlfn.IFNA(IF(_xlfn.IFNA(INDEX('CX1'!$H:$H,MATCH(Table2[[#This Row],[Name]],'CX1'!$C:$C,0),1), "") = 0, "",  INDEX('CX1'!$H:$H,MATCH(Table2[[#This Row],[Name]],'CX1'!$C:$C,0),1)), "")</f>
        <v/>
      </c>
      <c r="I389" s="5" t="e">
        <f>_xlfn.IFNA(IF(_xlfn.IFNA(INDEX('CX1'!$I:$I,MATCH(Table2[[#This Row],[DeviceId2]],'CX1'!$C:$C,0),1), "") = 0, "",  INDEX('CX1'!$I:$I,MATCH(Table2[[#This Row],[Name]],'CX1'!$C:$C,0),1)), "")</f>
        <v>#VALUE!</v>
      </c>
      <c r="J389" s="5" t="str">
        <f>_xlfn.IFNA(IF(_xlfn.IFNA(INDEX('CX1'!$J:$J,MATCH(Table2[[#This Row],[Name]],'CX1'!$C:$C,0),1), "") = 0, "",  INDEX('CX1'!$J:$J,MATCH(Table2[[#This Row],[Name]],'CX1'!$C:$C,0),1)), "")</f>
        <v/>
      </c>
      <c r="K389" t="str">
        <f>IFERROR(_xlfn.IFNA(IF(_xlfn.IFNA(INDEX('CX1'!$K:$K,MATCH(Table2[[#This Row],[Name]],'CX1'!$C:$C,0),1), "") = 0, "",  INDEX('CX1'!$K:$K,MATCH(Table2[[#This Row],[Name]],'CX1'!$C:$C,0),1)), ""), "")</f>
        <v/>
      </c>
      <c r="M389" t="str">
        <f>_xlfn.IFNA(IF(_xlfn.IFNA(INDEX('CX1'!$M:$M,MATCH(Table2[[#This Row],[Name]],'CX1'!$C:$C,0),1), "") = 0, "",  INDEX('CX1'!$M:$M,MATCH(Table2[[#This Row],[Name]],'CX1'!$C:$C,0),1)), "")</f>
        <v/>
      </c>
      <c r="N389" t="s">
        <v>767</v>
      </c>
      <c r="R389" t="s">
        <v>8</v>
      </c>
    </row>
    <row r="390" spans="1:19" hidden="1">
      <c r="A390" s="1">
        <v>388</v>
      </c>
      <c r="B390" t="s">
        <v>45</v>
      </c>
      <c r="C390" t="s">
        <v>62</v>
      </c>
      <c r="D390" t="s">
        <v>173</v>
      </c>
      <c r="E390" t="str">
        <f>MID(Table2[[#This Row],[DeviceId2]], 12, LEN(Table2[[#This Row],[DeviceId2]]))</f>
        <v>VAV101</v>
      </c>
      <c r="F390" t="str">
        <f>CONCATENATE("10.3.13.71/pe/", Table2[[#This Row],[Device Tag]], ".xml")</f>
        <v>10.3.13.71/pe/VAV101.xml</v>
      </c>
      <c r="H390" s="5" t="str">
        <f>_xlfn.IFNA(IF(_xlfn.IFNA(INDEX('CX1'!$H:$H,MATCH(Table2[[#This Row],[Name]],'CX1'!$C:$C,0),1), "") = 0, "",  INDEX('CX1'!$H:$H,MATCH(Table2[[#This Row],[Name]],'CX1'!$C:$C,0),1)), "")</f>
        <v/>
      </c>
      <c r="I390" s="5" t="e">
        <f>_xlfn.IFNA(IF(_xlfn.IFNA(INDEX('CX1'!$I:$I,MATCH(Table2[[#This Row],[DeviceId2]],'CX1'!$C:$C,0),1), "") = 0, "",  INDEX('CX1'!$I:$I,MATCH(Table2[[#This Row],[Name]],'CX1'!$C:$C,0),1)), "")</f>
        <v>#VALUE!</v>
      </c>
      <c r="J390" s="5" t="str">
        <f>_xlfn.IFNA(IF(_xlfn.IFNA(INDEX('CX1'!$J:$J,MATCH(Table2[[#This Row],[Name]],'CX1'!$C:$C,0),1), "") = 0, "",  INDEX('CX1'!$J:$J,MATCH(Table2[[#This Row],[Name]],'CX1'!$C:$C,0),1)), "")</f>
        <v/>
      </c>
      <c r="K390" t="str">
        <f>IFERROR(_xlfn.IFNA(IF(_xlfn.IFNA(INDEX('CX1'!$K:$K,MATCH(Table2[[#This Row],[Name]],'CX1'!$C:$C,0),1), "") = 0, "",  INDEX('CX1'!$K:$K,MATCH(Table2[[#This Row],[Name]],'CX1'!$C:$C,0),1)), ""), "")</f>
        <v/>
      </c>
      <c r="M390" t="str">
        <f>_xlfn.IFNA(IF(_xlfn.IFNA(INDEX('CX1'!$M:$M,MATCH(Table2[[#This Row],[Name]],'CX1'!$C:$C,0),1), "") = 0, "",  INDEX('CX1'!$M:$M,MATCH(Table2[[#This Row],[Name]],'CX1'!$C:$C,0),1)), "")</f>
        <v/>
      </c>
      <c r="N390" t="s">
        <v>767</v>
      </c>
      <c r="R390" t="s">
        <v>8</v>
      </c>
    </row>
    <row r="391" spans="1:19" hidden="1">
      <c r="A391" s="1">
        <v>389</v>
      </c>
      <c r="B391" t="s">
        <v>45</v>
      </c>
      <c r="C391" t="s">
        <v>63</v>
      </c>
      <c r="D391" t="s">
        <v>173</v>
      </c>
      <c r="E391" t="str">
        <f>MID(Table2[[#This Row],[DeviceId2]], 12, LEN(Table2[[#This Row],[DeviceId2]]))</f>
        <v>VAV101</v>
      </c>
      <c r="F391" t="str">
        <f>CONCATENATE("10.3.13.71/pe/", Table2[[#This Row],[Device Tag]], ".xml")</f>
        <v>10.3.13.71/pe/VAV101.xml</v>
      </c>
      <c r="H391" s="5" t="str">
        <f>_xlfn.IFNA(IF(_xlfn.IFNA(INDEX('CX1'!$H:$H,MATCH(Table2[[#This Row],[Name]],'CX1'!$C:$C,0),1), "") = 0, "",  INDEX('CX1'!$H:$H,MATCH(Table2[[#This Row],[Name]],'CX1'!$C:$C,0),1)), "")</f>
        <v/>
      </c>
      <c r="I391" s="5">
        <f>_xlfn.IFNA(IF(_xlfn.IFNA(INDEX('CX1'!$I:$I,MATCH(Table2[[#This Row],[DeviceId2]],'CX1'!$C:$C,0),1), "") = 0, "",  INDEX('CX1'!$I:$I,MATCH(Table2[[#This Row],[Name]],'CX1'!$C:$C,0),1)), "")</f>
        <v>1</v>
      </c>
      <c r="J391" s="5" t="str">
        <f>_xlfn.IFNA(IF(_xlfn.IFNA(INDEX('CX1'!$J:$J,MATCH(Table2[[#This Row],[Name]],'CX1'!$C:$C,0),1), "") = 0, "",  INDEX('CX1'!$J:$J,MATCH(Table2[[#This Row],[Name]],'CX1'!$C:$C,0),1)), "")</f>
        <v/>
      </c>
      <c r="K391" t="str">
        <f>IFERROR(_xlfn.IFNA(IF(_xlfn.IFNA(INDEX('CX1'!$K:$K,MATCH(Table2[[#This Row],[Name]],'CX1'!$C:$C,0),1), "") = 0, "",  INDEX('CX1'!$K:$K,MATCH(Table2[[#This Row],[Name]],'CX1'!$C:$C,0),1)), ""), "")</f>
        <v/>
      </c>
      <c r="N391" t="s">
        <v>767</v>
      </c>
      <c r="R391" t="s">
        <v>8</v>
      </c>
      <c r="S391" t="b">
        <v>0</v>
      </c>
    </row>
    <row r="392" spans="1:19" hidden="1">
      <c r="A392" s="1">
        <v>390</v>
      </c>
      <c r="B392" t="s">
        <v>45</v>
      </c>
      <c r="C392" t="s">
        <v>65</v>
      </c>
      <c r="D392" t="s">
        <v>173</v>
      </c>
      <c r="E392" t="str">
        <f>MID(Table2[[#This Row],[DeviceId2]], 12, LEN(Table2[[#This Row],[DeviceId2]]))</f>
        <v>VAV101</v>
      </c>
      <c r="F392" t="str">
        <f>CONCATENATE("10.3.13.71/pe/", Table2[[#This Row],[Device Tag]], ".xml")</f>
        <v>10.3.13.71/pe/VAV101.xml</v>
      </c>
      <c r="H392" s="5" t="str">
        <f>_xlfn.IFNA(IF(_xlfn.IFNA(INDEX('CX1'!$H:$H,MATCH(Table2[[#This Row],[Name]],'CX1'!$C:$C,0),1), "") = 0, "",  INDEX('CX1'!$H:$H,MATCH(Table2[[#This Row],[Name]],'CX1'!$C:$C,0),1)), "")</f>
        <v/>
      </c>
      <c r="I392" s="5" t="e">
        <f>_xlfn.IFNA(IF(_xlfn.IFNA(INDEX('CX1'!$I:$I,MATCH(Table2[[#This Row],[DeviceId2]],'CX1'!$C:$C,0),1), "") = 0, "",  INDEX('CX1'!$I:$I,MATCH(Table2[[#This Row],[Name]],'CX1'!$C:$C,0),1)), "")</f>
        <v>#VALUE!</v>
      </c>
      <c r="J392" s="5" t="str">
        <f>_xlfn.IFNA(IF(_xlfn.IFNA(INDEX('CX1'!$J:$J,MATCH(Table2[[#This Row],[Name]],'CX1'!$C:$C,0),1), "") = 0, "",  INDEX('CX1'!$J:$J,MATCH(Table2[[#This Row],[Name]],'CX1'!$C:$C,0),1)), "")</f>
        <v/>
      </c>
      <c r="K392" t="str">
        <f>IFERROR(_xlfn.IFNA(IF(_xlfn.IFNA(INDEX('CX1'!$K:$K,MATCH(Table2[[#This Row],[Name]],'CX1'!$C:$C,0),1), "") = 0, "",  INDEX('CX1'!$K:$K,MATCH(Table2[[#This Row],[Name]],'CX1'!$C:$C,0),1)), ""), "")</f>
        <v/>
      </c>
      <c r="M392" t="str">
        <f>_xlfn.IFNA(IF(_xlfn.IFNA(INDEX('CX1'!$M:$M,MATCH(Table2[[#This Row],[Name]],'CX1'!$C:$C,0),1), "") = 0, "",  INDEX('CX1'!$M:$M,MATCH(Table2[[#This Row],[Name]],'CX1'!$C:$C,0),1)), "")</f>
        <v/>
      </c>
      <c r="N392" t="s">
        <v>767</v>
      </c>
      <c r="R392" t="s">
        <v>8</v>
      </c>
    </row>
    <row r="393" spans="1:19" hidden="1">
      <c r="A393" s="1">
        <v>391</v>
      </c>
      <c r="B393" t="s">
        <v>45</v>
      </c>
      <c r="C393" t="s">
        <v>66</v>
      </c>
      <c r="D393" t="s">
        <v>173</v>
      </c>
      <c r="E393" t="str">
        <f>MID(Table2[[#This Row],[DeviceId2]], 12, LEN(Table2[[#This Row],[DeviceId2]]))</f>
        <v>VAV101</v>
      </c>
      <c r="F393" t="str">
        <f>CONCATENATE("10.3.13.71/pe/", Table2[[#This Row],[Device Tag]], ".xml")</f>
        <v>10.3.13.71/pe/VAV101.xml</v>
      </c>
      <c r="H393" s="5" t="str">
        <f>_xlfn.IFNA(IF(_xlfn.IFNA(INDEX('CX1'!$H:$H,MATCH(Table2[[#This Row],[Name]],'CX1'!$C:$C,0),1), "") = 0, "",  INDEX('CX1'!$H:$H,MATCH(Table2[[#This Row],[Name]],'CX1'!$C:$C,0),1)), "")</f>
        <v/>
      </c>
      <c r="I393" s="5" t="e">
        <f>_xlfn.IFNA(IF(_xlfn.IFNA(INDEX('CX1'!$I:$I,MATCH(Table2[[#This Row],[DeviceId2]],'CX1'!$C:$C,0),1), "") = 0, "",  INDEX('CX1'!$I:$I,MATCH(Table2[[#This Row],[Name]],'CX1'!$C:$C,0),1)), "")</f>
        <v>#VALUE!</v>
      </c>
      <c r="J393" s="5" t="str">
        <f>_xlfn.IFNA(IF(_xlfn.IFNA(INDEX('CX1'!$J:$J,MATCH(Table2[[#This Row],[Name]],'CX1'!$C:$C,0),1), "") = 0, "",  INDEX('CX1'!$J:$J,MATCH(Table2[[#This Row],[Name]],'CX1'!$C:$C,0),1)), "")</f>
        <v/>
      </c>
      <c r="K393" t="str">
        <f>IFERROR(_xlfn.IFNA(IF(_xlfn.IFNA(INDEX('CX1'!$K:$K,MATCH(Table2[[#This Row],[Name]],'CX1'!$C:$C,0),1), "") = 0, "",  INDEX('CX1'!$K:$K,MATCH(Table2[[#This Row],[Name]],'CX1'!$C:$C,0),1)), ""), "")</f>
        <v/>
      </c>
      <c r="M393" t="str">
        <f>_xlfn.IFNA(IF(_xlfn.IFNA(INDEX('CX1'!$M:$M,MATCH(Table2[[#This Row],[Name]],'CX1'!$C:$C,0),1), "") = 0, "",  INDEX('CX1'!$M:$M,MATCH(Table2[[#This Row],[Name]],'CX1'!$C:$C,0),1)), "")</f>
        <v/>
      </c>
      <c r="N393" t="s">
        <v>767</v>
      </c>
      <c r="R393" t="s">
        <v>8</v>
      </c>
    </row>
    <row r="394" spans="1:19" hidden="1">
      <c r="A394" s="1">
        <v>392</v>
      </c>
      <c r="B394" t="s">
        <v>45</v>
      </c>
      <c r="C394" t="s">
        <v>67</v>
      </c>
      <c r="D394" t="s">
        <v>173</v>
      </c>
      <c r="E394" t="str">
        <f>MID(Table2[[#This Row],[DeviceId2]], 12, LEN(Table2[[#This Row],[DeviceId2]]))</f>
        <v>VAV101</v>
      </c>
      <c r="F394" t="str">
        <f>CONCATENATE("10.3.13.71/pe/", Table2[[#This Row],[Device Tag]], ".xml")</f>
        <v>10.3.13.71/pe/VAV101.xml</v>
      </c>
      <c r="H394" s="5" t="str">
        <f>_xlfn.IFNA(IF(_xlfn.IFNA(INDEX('CX1'!$H:$H,MATCH(Table2[[#This Row],[Name]],'CX1'!$C:$C,0),1), "") = 0, "",  INDEX('CX1'!$H:$H,MATCH(Table2[[#This Row],[Name]],'CX1'!$C:$C,0),1)), "")</f>
        <v/>
      </c>
      <c r="I394" s="5" t="e">
        <f>_xlfn.IFNA(IF(_xlfn.IFNA(INDEX('CX1'!$I:$I,MATCH(Table2[[#This Row],[DeviceId2]],'CX1'!$C:$C,0),1), "") = 0, "",  INDEX('CX1'!$I:$I,MATCH(Table2[[#This Row],[Name]],'CX1'!$C:$C,0),1)), "")</f>
        <v>#VALUE!</v>
      </c>
      <c r="J394" s="5" t="str">
        <f>_xlfn.IFNA(IF(_xlfn.IFNA(INDEX('CX1'!$J:$J,MATCH(Table2[[#This Row],[Name]],'CX1'!$C:$C,0),1), "") = 0, "",  INDEX('CX1'!$J:$J,MATCH(Table2[[#This Row],[Name]],'CX1'!$C:$C,0),1)), "")</f>
        <v/>
      </c>
      <c r="K394" t="str">
        <f>IFERROR(_xlfn.IFNA(IF(_xlfn.IFNA(INDEX('CX1'!$K:$K,MATCH(Table2[[#This Row],[Name]],'CX1'!$C:$C,0),1), "") = 0, "",  INDEX('CX1'!$K:$K,MATCH(Table2[[#This Row],[Name]],'CX1'!$C:$C,0),1)), ""), "")</f>
        <v/>
      </c>
      <c r="M394" t="str">
        <f>_xlfn.IFNA(IF(_xlfn.IFNA(INDEX('CX1'!$M:$M,MATCH(Table2[[#This Row],[Name]],'CX1'!$C:$C,0),1), "") = 0, "",  INDEX('CX1'!$M:$M,MATCH(Table2[[#This Row],[Name]],'CX1'!$C:$C,0),1)), "")</f>
        <v/>
      </c>
      <c r="N394" t="s">
        <v>767</v>
      </c>
      <c r="R394" t="s">
        <v>8</v>
      </c>
    </row>
    <row r="395" spans="1:19" hidden="1">
      <c r="A395" s="1">
        <v>393</v>
      </c>
      <c r="B395" t="s">
        <v>45</v>
      </c>
      <c r="C395" t="s">
        <v>68</v>
      </c>
      <c r="D395" t="s">
        <v>173</v>
      </c>
      <c r="E395" t="str">
        <f>MID(Table2[[#This Row],[DeviceId2]], 12, LEN(Table2[[#This Row],[DeviceId2]]))</f>
        <v>VAV101</v>
      </c>
      <c r="F395" t="str">
        <f>CONCATENATE("10.3.13.71/pe/", Table2[[#This Row],[Device Tag]], ".xml")</f>
        <v>10.3.13.71/pe/VAV101.xml</v>
      </c>
      <c r="H395" s="5" t="str">
        <f>_xlfn.IFNA(IF(_xlfn.IFNA(INDEX('CX1'!$H:$H,MATCH(Table2[[#This Row],[Name]],'CX1'!$C:$C,0),1), "") = 0, "",  INDEX('CX1'!$H:$H,MATCH(Table2[[#This Row],[Name]],'CX1'!$C:$C,0),1)), "")</f>
        <v/>
      </c>
      <c r="I395" s="5" t="e">
        <f>_xlfn.IFNA(IF(_xlfn.IFNA(INDEX('CX1'!$I:$I,MATCH(Table2[[#This Row],[DeviceId2]],'CX1'!$C:$C,0),1), "") = 0, "",  INDEX('CX1'!$I:$I,MATCH(Table2[[#This Row],[Name]],'CX1'!$C:$C,0),1)), "")</f>
        <v>#VALUE!</v>
      </c>
      <c r="J395" s="5" t="str">
        <f>_xlfn.IFNA(IF(_xlfn.IFNA(INDEX('CX1'!$J:$J,MATCH(Table2[[#This Row],[Name]],'CX1'!$C:$C,0),1), "") = 0, "",  INDEX('CX1'!$J:$J,MATCH(Table2[[#This Row],[Name]],'CX1'!$C:$C,0),1)), "")</f>
        <v/>
      </c>
      <c r="K395" t="str">
        <f>IFERROR(_xlfn.IFNA(IF(_xlfn.IFNA(INDEX('CX1'!$K:$K,MATCH(Table2[[#This Row],[Name]],'CX1'!$C:$C,0),1), "") = 0, "",  INDEX('CX1'!$K:$K,MATCH(Table2[[#This Row],[Name]],'CX1'!$C:$C,0),1)), ""), "")</f>
        <v/>
      </c>
      <c r="M395" t="str">
        <f>_xlfn.IFNA(IF(_xlfn.IFNA(INDEX('CX1'!$M:$M,MATCH(Table2[[#This Row],[Name]],'CX1'!$C:$C,0),1), "") = 0, "",  INDEX('CX1'!$M:$M,MATCH(Table2[[#This Row],[Name]],'CX1'!$C:$C,0),1)), "")</f>
        <v/>
      </c>
      <c r="N395" t="s">
        <v>767</v>
      </c>
      <c r="R395" t="s">
        <v>8</v>
      </c>
    </row>
    <row r="396" spans="1:19" hidden="1">
      <c r="A396" s="1">
        <v>394</v>
      </c>
      <c r="B396" t="s">
        <v>45</v>
      </c>
      <c r="C396" t="s">
        <v>70</v>
      </c>
      <c r="D396" t="s">
        <v>173</v>
      </c>
      <c r="E396" t="str">
        <f>MID(Table2[[#This Row],[DeviceId2]], 12, LEN(Table2[[#This Row],[DeviceId2]]))</f>
        <v>VAV101</v>
      </c>
      <c r="F396" t="str">
        <f>CONCATENATE("10.3.13.71/pe/", Table2[[#This Row],[Device Tag]], ".xml")</f>
        <v>10.3.13.71/pe/VAV101.xml</v>
      </c>
      <c r="H396" s="5" t="str">
        <f>_xlfn.IFNA(IF(_xlfn.IFNA(INDEX('CX1'!$H:$H,MATCH(Table2[[#This Row],[Name]],'CX1'!$C:$C,0),1), "") = 0, "",  INDEX('CX1'!$H:$H,MATCH(Table2[[#This Row],[Name]],'CX1'!$C:$C,0),1)), "")</f>
        <v/>
      </c>
      <c r="I396" s="5" t="e">
        <f>_xlfn.IFNA(IF(_xlfn.IFNA(INDEX('CX1'!$I:$I,MATCH(Table2[[#This Row],[DeviceId2]],'CX1'!$C:$C,0),1), "") = 0, "",  INDEX('CX1'!$I:$I,MATCH(Table2[[#This Row],[Name]],'CX1'!$C:$C,0),1)), "")</f>
        <v>#VALUE!</v>
      </c>
      <c r="J396" s="5" t="str">
        <f>_xlfn.IFNA(IF(_xlfn.IFNA(INDEX('CX1'!$J:$J,MATCH(Table2[[#This Row],[Name]],'CX1'!$C:$C,0),1), "") = 0, "",  INDEX('CX1'!$J:$J,MATCH(Table2[[#This Row],[Name]],'CX1'!$C:$C,0),1)), "")</f>
        <v/>
      </c>
      <c r="K396" t="str">
        <f>IFERROR(_xlfn.IFNA(IF(_xlfn.IFNA(INDEX('CX1'!$K:$K,MATCH(Table2[[#This Row],[Name]],'CX1'!$C:$C,0),1), "") = 0, "",  INDEX('CX1'!$K:$K,MATCH(Table2[[#This Row],[Name]],'CX1'!$C:$C,0),1)), ""), "")</f>
        <v/>
      </c>
      <c r="M396" t="str">
        <f>_xlfn.IFNA(IF(_xlfn.IFNA(INDEX('CX1'!$M:$M,MATCH(Table2[[#This Row],[Name]],'CX1'!$C:$C,0),1), "") = 0, "",  INDEX('CX1'!$M:$M,MATCH(Table2[[#This Row],[Name]],'CX1'!$C:$C,0),1)), "")</f>
        <v/>
      </c>
      <c r="N396" t="s">
        <v>767</v>
      </c>
      <c r="R396" t="s">
        <v>8</v>
      </c>
    </row>
    <row r="397" spans="1:19" hidden="1">
      <c r="A397" s="1">
        <v>395</v>
      </c>
      <c r="B397" t="s">
        <v>45</v>
      </c>
      <c r="C397" t="s">
        <v>71</v>
      </c>
      <c r="D397" t="s">
        <v>173</v>
      </c>
      <c r="E397" t="str">
        <f>MID(Table2[[#This Row],[DeviceId2]], 12, LEN(Table2[[#This Row],[DeviceId2]]))</f>
        <v>VAV101</v>
      </c>
      <c r="F397" t="str">
        <f>CONCATENATE("10.3.13.71/pe/", Table2[[#This Row],[Device Tag]], ".xml")</f>
        <v>10.3.13.71/pe/VAV101.xml</v>
      </c>
      <c r="H397" s="5" t="str">
        <f>_xlfn.IFNA(IF(_xlfn.IFNA(INDEX('CX1'!$H:$H,MATCH(Table2[[#This Row],[Name]],'CX1'!$C:$C,0),1), "") = 0, "",  INDEX('CX1'!$H:$H,MATCH(Table2[[#This Row],[Name]],'CX1'!$C:$C,0),1)), "")</f>
        <v/>
      </c>
      <c r="I397" s="5" t="e">
        <f>_xlfn.IFNA(IF(_xlfn.IFNA(INDEX('CX1'!$I:$I,MATCH(Table2[[#This Row],[DeviceId2]],'CX1'!$C:$C,0),1), "") = 0, "",  INDEX('CX1'!$I:$I,MATCH(Table2[[#This Row],[Name]],'CX1'!$C:$C,0),1)), "")</f>
        <v>#VALUE!</v>
      </c>
      <c r="J397" s="5" t="str">
        <f>_xlfn.IFNA(IF(_xlfn.IFNA(INDEX('CX1'!$J:$J,MATCH(Table2[[#This Row],[Name]],'CX1'!$C:$C,0),1), "") = 0, "",  INDEX('CX1'!$J:$J,MATCH(Table2[[#This Row],[Name]],'CX1'!$C:$C,0),1)), "")</f>
        <v/>
      </c>
      <c r="K397" t="str">
        <f>IFERROR(_xlfn.IFNA(IF(_xlfn.IFNA(INDEX('CX1'!$K:$K,MATCH(Table2[[#This Row],[Name]],'CX1'!$C:$C,0),1), "") = 0, "",  INDEX('CX1'!$K:$K,MATCH(Table2[[#This Row],[Name]],'CX1'!$C:$C,0),1)), ""), "")</f>
        <v/>
      </c>
      <c r="M397" t="str">
        <f>_xlfn.IFNA(IF(_xlfn.IFNA(INDEX('CX1'!$M:$M,MATCH(Table2[[#This Row],[Name]],'CX1'!$C:$C,0),1), "") = 0, "",  INDEX('CX1'!$M:$M,MATCH(Table2[[#This Row],[Name]],'CX1'!$C:$C,0),1)), "")</f>
        <v/>
      </c>
      <c r="N397" t="s">
        <v>767</v>
      </c>
      <c r="R397" t="s">
        <v>8</v>
      </c>
    </row>
    <row r="398" spans="1:19" hidden="1">
      <c r="A398" s="1">
        <v>396</v>
      </c>
      <c r="B398" t="s">
        <v>45</v>
      </c>
      <c r="C398" t="s">
        <v>72</v>
      </c>
      <c r="D398" t="s">
        <v>173</v>
      </c>
      <c r="E398" t="str">
        <f>MID(Table2[[#This Row],[DeviceId2]], 12, LEN(Table2[[#This Row],[DeviceId2]]))</f>
        <v>VAV101</v>
      </c>
      <c r="F398" t="str">
        <f>CONCATENATE("10.3.13.71/pe/", Table2[[#This Row],[Device Tag]], ".xml")</f>
        <v>10.3.13.71/pe/VAV101.xml</v>
      </c>
      <c r="H398" s="5" t="str">
        <f>_xlfn.IFNA(IF(_xlfn.IFNA(INDEX('CX1'!$H:$H,MATCH(Table2[[#This Row],[Name]],'CX1'!$C:$C,0),1), "") = 0, "",  INDEX('CX1'!$H:$H,MATCH(Table2[[#This Row],[Name]],'CX1'!$C:$C,0),1)), "")</f>
        <v/>
      </c>
      <c r="I398" s="5" t="e">
        <f>_xlfn.IFNA(IF(_xlfn.IFNA(INDEX('CX1'!$I:$I,MATCH(Table2[[#This Row],[DeviceId2]],'CX1'!$C:$C,0),1), "") = 0, "",  INDEX('CX1'!$I:$I,MATCH(Table2[[#This Row],[Name]],'CX1'!$C:$C,0),1)), "")</f>
        <v>#VALUE!</v>
      </c>
      <c r="J398" s="5" t="str">
        <f>_xlfn.IFNA(IF(_xlfn.IFNA(INDEX('CX1'!$J:$J,MATCH(Table2[[#This Row],[Name]],'CX1'!$C:$C,0),1), "") = 0, "",  INDEX('CX1'!$J:$J,MATCH(Table2[[#This Row],[Name]],'CX1'!$C:$C,0),1)), "")</f>
        <v/>
      </c>
      <c r="K398" t="str">
        <f>IFERROR(_xlfn.IFNA(IF(_xlfn.IFNA(INDEX('CX1'!$K:$K,MATCH(Table2[[#This Row],[Name]],'CX1'!$C:$C,0),1), "") = 0, "",  INDEX('CX1'!$K:$K,MATCH(Table2[[#This Row],[Name]],'CX1'!$C:$C,0),1)), ""), "")</f>
        <v/>
      </c>
      <c r="M398" t="str">
        <f>_xlfn.IFNA(IF(_xlfn.IFNA(INDEX('CX1'!$M:$M,MATCH(Table2[[#This Row],[Name]],'CX1'!$C:$C,0),1), "") = 0, "",  INDEX('CX1'!$M:$M,MATCH(Table2[[#This Row],[Name]],'CX1'!$C:$C,0),1)), "")</f>
        <v/>
      </c>
      <c r="N398" t="s">
        <v>767</v>
      </c>
      <c r="R398" t="s">
        <v>8</v>
      </c>
    </row>
    <row r="399" spans="1:19" hidden="1">
      <c r="A399" s="1">
        <v>397</v>
      </c>
      <c r="B399" t="s">
        <v>45</v>
      </c>
      <c r="C399" t="s">
        <v>121</v>
      </c>
      <c r="D399" t="s">
        <v>173</v>
      </c>
      <c r="E399" t="str">
        <f>MID(Table2[[#This Row],[DeviceId2]], 12, LEN(Table2[[#This Row],[DeviceId2]]))</f>
        <v>VAV101</v>
      </c>
      <c r="F399" t="str">
        <f>CONCATENATE("10.3.13.71/pe/", Table2[[#This Row],[Device Tag]], ".xml")</f>
        <v>10.3.13.71/pe/VAV101.xml</v>
      </c>
      <c r="H399" s="5" t="str">
        <f>_xlfn.IFNA(IF(_xlfn.IFNA(INDEX('CX1'!$H:$H,MATCH(Table2[[#This Row],[Name]],'CX1'!$C:$C,0),1), "") = 0, "",  INDEX('CX1'!$H:$H,MATCH(Table2[[#This Row],[Name]],'CX1'!$C:$C,0),1)), "")</f>
        <v/>
      </c>
      <c r="I399" s="5" t="e">
        <f>_xlfn.IFNA(IF(_xlfn.IFNA(INDEX('CX1'!$I:$I,MATCH(Table2[[#This Row],[DeviceId2]],'CX1'!$C:$C,0),1), "") = 0, "",  INDEX('CX1'!$I:$I,MATCH(Table2[[#This Row],[Name]],'CX1'!$C:$C,0),1)), "")</f>
        <v>#VALUE!</v>
      </c>
      <c r="J399" s="5" t="str">
        <f>_xlfn.IFNA(IF(_xlfn.IFNA(INDEX('CX1'!$J:$J,MATCH(Table2[[#This Row],[Name]],'CX1'!$C:$C,0),1), "") = 0, "",  INDEX('CX1'!$J:$J,MATCH(Table2[[#This Row],[Name]],'CX1'!$C:$C,0),1)), "")</f>
        <v/>
      </c>
      <c r="K399" t="str">
        <f>IFERROR(_xlfn.IFNA(IF(_xlfn.IFNA(INDEX('CX1'!$K:$K,MATCH(Table2[[#This Row],[Name]],'CX1'!$C:$C,0),1), "") = 0, "",  INDEX('CX1'!$K:$K,MATCH(Table2[[#This Row],[Name]],'CX1'!$C:$C,0),1)), ""), "")</f>
        <v/>
      </c>
      <c r="M399" t="str">
        <f>_xlfn.IFNA(IF(_xlfn.IFNA(INDEX('CX1'!$M:$M,MATCH(Table2[[#This Row],[Name]],'CX1'!$C:$C,0),1), "") = 0, "",  INDEX('CX1'!$M:$M,MATCH(Table2[[#This Row],[Name]],'CX1'!$C:$C,0),1)), "")</f>
        <v/>
      </c>
      <c r="N399" t="s">
        <v>767</v>
      </c>
      <c r="R399" t="s">
        <v>8</v>
      </c>
    </row>
    <row r="400" spans="1:19" hidden="1">
      <c r="A400" s="1">
        <v>398</v>
      </c>
      <c r="B400" t="s">
        <v>45</v>
      </c>
      <c r="C400" t="s">
        <v>74</v>
      </c>
      <c r="D400" t="s">
        <v>173</v>
      </c>
      <c r="E400" t="str">
        <f>MID(Table2[[#This Row],[DeviceId2]], 12, LEN(Table2[[#This Row],[DeviceId2]]))</f>
        <v>VAV101</v>
      </c>
      <c r="F400" t="str">
        <f>CONCATENATE("10.3.13.71/pe/", Table2[[#This Row],[Device Tag]], ".xml")</f>
        <v>10.3.13.71/pe/VAV101.xml</v>
      </c>
      <c r="H400" s="5" t="str">
        <f>_xlfn.IFNA(IF(_xlfn.IFNA(INDEX('CX1'!$H:$H,MATCH(Table2[[#This Row],[Name]],'CX1'!$C:$C,0),1), "") = 0, "",  INDEX('CX1'!$H:$H,MATCH(Table2[[#This Row],[Name]],'CX1'!$C:$C,0),1)), "")</f>
        <v/>
      </c>
      <c r="I400" s="5" t="e">
        <f>_xlfn.IFNA(IF(_xlfn.IFNA(INDEX('CX1'!$I:$I,MATCH(Table2[[#This Row],[DeviceId2]],'CX1'!$C:$C,0),1), "") = 0, "",  INDEX('CX1'!$I:$I,MATCH(Table2[[#This Row],[Name]],'CX1'!$C:$C,0),1)), "")</f>
        <v>#VALUE!</v>
      </c>
      <c r="J400" s="5" t="str">
        <f>_xlfn.IFNA(IF(_xlfn.IFNA(INDEX('CX1'!$J:$J,MATCH(Table2[[#This Row],[Name]],'CX1'!$C:$C,0),1), "") = 0, "",  INDEX('CX1'!$J:$J,MATCH(Table2[[#This Row],[Name]],'CX1'!$C:$C,0),1)), "")</f>
        <v/>
      </c>
      <c r="K400" t="str">
        <f>IFERROR(_xlfn.IFNA(IF(_xlfn.IFNA(INDEX('CX1'!$K:$K,MATCH(Table2[[#This Row],[Name]],'CX1'!$C:$C,0),1), "") = 0, "",  INDEX('CX1'!$K:$K,MATCH(Table2[[#This Row],[Name]],'CX1'!$C:$C,0),1)), ""), "")</f>
        <v/>
      </c>
      <c r="M400" t="str">
        <f>_xlfn.IFNA(IF(_xlfn.IFNA(INDEX('CX1'!$M:$M,MATCH(Table2[[#This Row],[Name]],'CX1'!$C:$C,0),1), "") = 0, "",  INDEX('CX1'!$M:$M,MATCH(Table2[[#This Row],[Name]],'CX1'!$C:$C,0),1)), "")</f>
        <v/>
      </c>
      <c r="N400" t="s">
        <v>767</v>
      </c>
      <c r="R400" t="s">
        <v>8</v>
      </c>
    </row>
    <row r="401" spans="1:19" hidden="1">
      <c r="A401" s="1">
        <v>399</v>
      </c>
      <c r="B401" t="s">
        <v>45</v>
      </c>
      <c r="C401" t="s">
        <v>75</v>
      </c>
      <c r="D401" t="s">
        <v>173</v>
      </c>
      <c r="E401" t="str">
        <f>MID(Table2[[#This Row],[DeviceId2]], 12, LEN(Table2[[#This Row],[DeviceId2]]))</f>
        <v>VAV101</v>
      </c>
      <c r="F401" t="str">
        <f>CONCATENATE("10.3.13.71/pe/", Table2[[#This Row],[Device Tag]], ".xml")</f>
        <v>10.3.13.71/pe/VAV101.xml</v>
      </c>
      <c r="H401" s="5" t="str">
        <f>_xlfn.IFNA(IF(_xlfn.IFNA(INDEX('CX1'!$H:$H,MATCH(Table2[[#This Row],[Name]],'CX1'!$C:$C,0),1), "") = 0, "",  INDEX('CX1'!$H:$H,MATCH(Table2[[#This Row],[Name]],'CX1'!$C:$C,0),1)), "")</f>
        <v/>
      </c>
      <c r="I401" s="5" t="e">
        <f>_xlfn.IFNA(IF(_xlfn.IFNA(INDEX('CX1'!$I:$I,MATCH(Table2[[#This Row],[DeviceId2]],'CX1'!$C:$C,0),1), "") = 0, "",  INDEX('CX1'!$I:$I,MATCH(Table2[[#This Row],[Name]],'CX1'!$C:$C,0),1)), "")</f>
        <v>#VALUE!</v>
      </c>
      <c r="J401" s="5" t="str">
        <f>_xlfn.IFNA(IF(_xlfn.IFNA(INDEX('CX1'!$J:$J,MATCH(Table2[[#This Row],[Name]],'CX1'!$C:$C,0),1), "") = 0, "",  INDEX('CX1'!$J:$J,MATCH(Table2[[#This Row],[Name]],'CX1'!$C:$C,0),1)), "")</f>
        <v/>
      </c>
      <c r="K401" t="str">
        <f>IFERROR(_xlfn.IFNA(IF(_xlfn.IFNA(INDEX('CX1'!$K:$K,MATCH(Table2[[#This Row],[Name]],'CX1'!$C:$C,0),1), "") = 0, "",  INDEX('CX1'!$K:$K,MATCH(Table2[[#This Row],[Name]],'CX1'!$C:$C,0),1)), ""), "")</f>
        <v/>
      </c>
      <c r="M401" t="str">
        <f>_xlfn.IFNA(IF(_xlfn.IFNA(INDEX('CX1'!$M:$M,MATCH(Table2[[#This Row],[Name]],'CX1'!$C:$C,0),1), "") = 0, "",  INDEX('CX1'!$M:$M,MATCH(Table2[[#This Row],[Name]],'CX1'!$C:$C,0),1)), "")</f>
        <v/>
      </c>
      <c r="N401" t="s">
        <v>767</v>
      </c>
      <c r="R401" t="s">
        <v>8</v>
      </c>
    </row>
    <row r="402" spans="1:19" hidden="1">
      <c r="A402" s="1">
        <v>400</v>
      </c>
      <c r="B402" t="s">
        <v>45</v>
      </c>
      <c r="C402" t="s">
        <v>77</v>
      </c>
      <c r="D402" t="s">
        <v>173</v>
      </c>
      <c r="E402" t="str">
        <f>MID(Table2[[#This Row],[DeviceId2]], 12, LEN(Table2[[#This Row],[DeviceId2]]))</f>
        <v>VAV101</v>
      </c>
      <c r="F402" t="str">
        <f>CONCATENATE("10.3.13.71/pe/", Table2[[#This Row],[Device Tag]], ".xml")</f>
        <v>10.3.13.71/pe/VAV101.xml</v>
      </c>
      <c r="H402" s="5" t="str">
        <f>_xlfn.IFNA(IF(_xlfn.IFNA(INDEX('CX1'!$H:$H,MATCH(Table2[[#This Row],[Name]],'CX1'!$C:$C,0),1), "") = 0, "",  INDEX('CX1'!$H:$H,MATCH(Table2[[#This Row],[Name]],'CX1'!$C:$C,0),1)), "")</f>
        <v/>
      </c>
      <c r="I402" s="5" t="e">
        <f>_xlfn.IFNA(IF(_xlfn.IFNA(INDEX('CX1'!$I:$I,MATCH(Table2[[#This Row],[DeviceId2]],'CX1'!$C:$C,0),1), "") = 0, "",  INDEX('CX1'!$I:$I,MATCH(Table2[[#This Row],[Name]],'CX1'!$C:$C,0),1)), "")</f>
        <v>#VALUE!</v>
      </c>
      <c r="J402" s="5" t="str">
        <f>_xlfn.IFNA(IF(_xlfn.IFNA(INDEX('CX1'!$J:$J,MATCH(Table2[[#This Row],[Name]],'CX1'!$C:$C,0),1), "") = 0, "",  INDEX('CX1'!$J:$J,MATCH(Table2[[#This Row],[Name]],'CX1'!$C:$C,0),1)), "")</f>
        <v/>
      </c>
      <c r="K402" t="str">
        <f>IFERROR(_xlfn.IFNA(IF(_xlfn.IFNA(INDEX('CX1'!$K:$K,MATCH(Table2[[#This Row],[Name]],'CX1'!$C:$C,0),1), "") = 0, "",  INDEX('CX1'!$K:$K,MATCH(Table2[[#This Row],[Name]],'CX1'!$C:$C,0),1)), ""), "")</f>
        <v/>
      </c>
      <c r="M402" t="str">
        <f>_xlfn.IFNA(IF(_xlfn.IFNA(INDEX('CX1'!$M:$M,MATCH(Table2[[#This Row],[Name]],'CX1'!$C:$C,0),1), "") = 0, "",  INDEX('CX1'!$M:$M,MATCH(Table2[[#This Row],[Name]],'CX1'!$C:$C,0),1)), "")</f>
        <v/>
      </c>
      <c r="N402" t="s">
        <v>767</v>
      </c>
      <c r="R402" t="s">
        <v>8</v>
      </c>
    </row>
    <row r="403" spans="1:19" hidden="1">
      <c r="A403" s="1">
        <v>401</v>
      </c>
      <c r="B403" t="s">
        <v>45</v>
      </c>
      <c r="C403" t="s">
        <v>78</v>
      </c>
      <c r="D403" t="s">
        <v>173</v>
      </c>
      <c r="E403" t="str">
        <f>MID(Table2[[#This Row],[DeviceId2]], 12, LEN(Table2[[#This Row],[DeviceId2]]))</f>
        <v>VAV101</v>
      </c>
      <c r="F403" t="str">
        <f>CONCATENATE("10.3.13.71/pe/", Table2[[#This Row],[Device Tag]], ".xml")</f>
        <v>10.3.13.71/pe/VAV101.xml</v>
      </c>
      <c r="H403" s="5" t="str">
        <f>_xlfn.IFNA(IF(_xlfn.IFNA(INDEX('CX1'!$H:$H,MATCH(Table2[[#This Row],[Name]],'CX1'!$C:$C,0),1), "") = 0, "",  INDEX('CX1'!$H:$H,MATCH(Table2[[#This Row],[Name]],'CX1'!$C:$C,0),1)), "")</f>
        <v/>
      </c>
      <c r="I403" s="5" t="e">
        <f>_xlfn.IFNA(IF(_xlfn.IFNA(INDEX('CX1'!$I:$I,MATCH(Table2[[#This Row],[DeviceId2]],'CX1'!$C:$C,0),1), "") = 0, "",  INDEX('CX1'!$I:$I,MATCH(Table2[[#This Row],[Name]],'CX1'!$C:$C,0),1)), "")</f>
        <v>#VALUE!</v>
      </c>
      <c r="J403" s="5" t="str">
        <f>_xlfn.IFNA(IF(_xlfn.IFNA(INDEX('CX1'!$J:$J,MATCH(Table2[[#This Row],[Name]],'CX1'!$C:$C,0),1), "") = 0, "",  INDEX('CX1'!$J:$J,MATCH(Table2[[#This Row],[Name]],'CX1'!$C:$C,0),1)), "")</f>
        <v/>
      </c>
      <c r="K403" t="str">
        <f>IFERROR(_xlfn.IFNA(IF(_xlfn.IFNA(INDEX('CX1'!$K:$K,MATCH(Table2[[#This Row],[Name]],'CX1'!$C:$C,0),1), "") = 0, "",  INDEX('CX1'!$K:$K,MATCH(Table2[[#This Row],[Name]],'CX1'!$C:$C,0),1)), ""), "")</f>
        <v/>
      </c>
      <c r="M403" t="str">
        <f>_xlfn.IFNA(IF(_xlfn.IFNA(INDEX('CX1'!$M:$M,MATCH(Table2[[#This Row],[Name]],'CX1'!$C:$C,0),1), "") = 0, "",  INDEX('CX1'!$M:$M,MATCH(Table2[[#This Row],[Name]],'CX1'!$C:$C,0),1)), "")</f>
        <v/>
      </c>
      <c r="N403" t="s">
        <v>767</v>
      </c>
      <c r="R403" t="s">
        <v>8</v>
      </c>
    </row>
    <row r="404" spans="1:19" hidden="1">
      <c r="A404" s="1">
        <v>402</v>
      </c>
      <c r="B404" t="s">
        <v>45</v>
      </c>
      <c r="C404" t="s">
        <v>79</v>
      </c>
      <c r="D404" t="s">
        <v>173</v>
      </c>
      <c r="E404" t="str">
        <f>MID(Table2[[#This Row],[DeviceId2]], 12, LEN(Table2[[#This Row],[DeviceId2]]))</f>
        <v>VAV101</v>
      </c>
      <c r="F404" t="str">
        <f>CONCATENATE("10.3.13.71/pe/", Table2[[#This Row],[Device Tag]], ".xml")</f>
        <v>10.3.13.71/pe/VAV101.xml</v>
      </c>
      <c r="H404" s="5" t="str">
        <f>_xlfn.IFNA(IF(_xlfn.IFNA(INDEX('CX1'!$H:$H,MATCH(Table2[[#This Row],[Name]],'CX1'!$C:$C,0),1), "") = 0, "",  INDEX('CX1'!$H:$H,MATCH(Table2[[#This Row],[Name]],'CX1'!$C:$C,0),1)), "")</f>
        <v/>
      </c>
      <c r="I404" s="5" t="e">
        <f>_xlfn.IFNA(IF(_xlfn.IFNA(INDEX('CX1'!$I:$I,MATCH(Table2[[#This Row],[DeviceId2]],'CX1'!$C:$C,0),1), "") = 0, "",  INDEX('CX1'!$I:$I,MATCH(Table2[[#This Row],[Name]],'CX1'!$C:$C,0),1)), "")</f>
        <v>#VALUE!</v>
      </c>
      <c r="J404" s="5" t="str">
        <f>_xlfn.IFNA(IF(_xlfn.IFNA(INDEX('CX1'!$J:$J,MATCH(Table2[[#This Row],[Name]],'CX1'!$C:$C,0),1), "") = 0, "",  INDEX('CX1'!$J:$J,MATCH(Table2[[#This Row],[Name]],'CX1'!$C:$C,0),1)), "")</f>
        <v/>
      </c>
      <c r="K404" t="str">
        <f>IFERROR(_xlfn.IFNA(IF(_xlfn.IFNA(INDEX('CX1'!$K:$K,MATCH(Table2[[#This Row],[Name]],'CX1'!$C:$C,0),1), "") = 0, "",  INDEX('CX1'!$K:$K,MATCH(Table2[[#This Row],[Name]],'CX1'!$C:$C,0),1)), ""), "")</f>
        <v/>
      </c>
      <c r="M404" t="str">
        <f>_xlfn.IFNA(IF(_xlfn.IFNA(INDEX('CX1'!$M:$M,MATCH(Table2[[#This Row],[Name]],'CX1'!$C:$C,0),1), "") = 0, "",  INDEX('CX1'!$M:$M,MATCH(Table2[[#This Row],[Name]],'CX1'!$C:$C,0),1)), "")</f>
        <v/>
      </c>
      <c r="N404" t="s">
        <v>767</v>
      </c>
      <c r="R404" t="s">
        <v>8</v>
      </c>
    </row>
    <row r="405" spans="1:19" hidden="1">
      <c r="A405" s="1">
        <v>403</v>
      </c>
      <c r="B405" t="s">
        <v>45</v>
      </c>
      <c r="C405" t="s">
        <v>80</v>
      </c>
      <c r="D405" t="s">
        <v>173</v>
      </c>
      <c r="E405" t="str">
        <f>MID(Table2[[#This Row],[DeviceId2]], 12, LEN(Table2[[#This Row],[DeviceId2]]))</f>
        <v>VAV101</v>
      </c>
      <c r="F405" t="str">
        <f>CONCATENATE("10.3.13.71/pe/", Table2[[#This Row],[Device Tag]], ".xml")</f>
        <v>10.3.13.71/pe/VAV101.xml</v>
      </c>
      <c r="H405" s="5" t="str">
        <f>_xlfn.IFNA(IF(_xlfn.IFNA(INDEX('CX1'!$H:$H,MATCH(Table2[[#This Row],[Name]],'CX1'!$C:$C,0),1), "") = 0, "",  INDEX('CX1'!$H:$H,MATCH(Table2[[#This Row],[Name]],'CX1'!$C:$C,0),1)), "")</f>
        <v/>
      </c>
      <c r="I405" s="5" t="e">
        <f>_xlfn.IFNA(IF(_xlfn.IFNA(INDEX('CX1'!$I:$I,MATCH(Table2[[#This Row],[DeviceId2]],'CX1'!$C:$C,0),1), "") = 0, "",  INDEX('CX1'!$I:$I,MATCH(Table2[[#This Row],[Name]],'CX1'!$C:$C,0),1)), "")</f>
        <v>#VALUE!</v>
      </c>
      <c r="J405" s="5" t="str">
        <f>_xlfn.IFNA(IF(_xlfn.IFNA(INDEX('CX1'!$J:$J,MATCH(Table2[[#This Row],[Name]],'CX1'!$C:$C,0),1), "") = 0, "",  INDEX('CX1'!$J:$J,MATCH(Table2[[#This Row],[Name]],'CX1'!$C:$C,0),1)), "")</f>
        <v/>
      </c>
      <c r="K405" t="str">
        <f>IFERROR(_xlfn.IFNA(IF(_xlfn.IFNA(INDEX('CX1'!$K:$K,MATCH(Table2[[#This Row],[Name]],'CX1'!$C:$C,0),1), "") = 0, "",  INDEX('CX1'!$K:$K,MATCH(Table2[[#This Row],[Name]],'CX1'!$C:$C,0),1)), ""), "")</f>
        <v/>
      </c>
      <c r="M405" t="str">
        <f>_xlfn.IFNA(IF(_xlfn.IFNA(INDEX('CX1'!$M:$M,MATCH(Table2[[#This Row],[Name]],'CX1'!$C:$C,0),1), "") = 0, "",  INDEX('CX1'!$M:$M,MATCH(Table2[[#This Row],[Name]],'CX1'!$C:$C,0),1)), "")</f>
        <v/>
      </c>
      <c r="N405" t="s">
        <v>767</v>
      </c>
      <c r="R405" t="s">
        <v>8</v>
      </c>
    </row>
    <row r="406" spans="1:19" hidden="1">
      <c r="A406" s="1">
        <v>404</v>
      </c>
      <c r="B406" t="s">
        <v>45</v>
      </c>
      <c r="C406" t="s">
        <v>89</v>
      </c>
      <c r="D406" t="s">
        <v>173</v>
      </c>
      <c r="E406" t="str">
        <f>MID(Table2[[#This Row],[DeviceId2]], 12, LEN(Table2[[#This Row],[DeviceId2]]))</f>
        <v>VAV101</v>
      </c>
      <c r="F406" t="str">
        <f>CONCATENATE("10.3.13.71/pe/", Table2[[#This Row],[Device Tag]], ".xml")</f>
        <v>10.3.13.71/pe/VAV101.xml</v>
      </c>
      <c r="H406" s="5" t="str">
        <f>_xlfn.IFNA(IF(_xlfn.IFNA(INDEX('CX1'!$H:$H,MATCH(Table2[[#This Row],[Name]],'CX1'!$C:$C,0),1), "") = 0, "",  INDEX('CX1'!$H:$H,MATCH(Table2[[#This Row],[Name]],'CX1'!$C:$C,0),1)), "")</f>
        <v/>
      </c>
      <c r="I406" s="5" t="e">
        <f>_xlfn.IFNA(IF(_xlfn.IFNA(INDEX('CX1'!$I:$I,MATCH(Table2[[#This Row],[DeviceId2]],'CX1'!$C:$C,0),1), "") = 0, "",  INDEX('CX1'!$I:$I,MATCH(Table2[[#This Row],[Name]],'CX1'!$C:$C,0),1)), "")</f>
        <v>#VALUE!</v>
      </c>
      <c r="J406" s="5" t="str">
        <f>_xlfn.IFNA(IF(_xlfn.IFNA(INDEX('CX1'!$J:$J,MATCH(Table2[[#This Row],[Name]],'CX1'!$C:$C,0),1), "") = 0, "",  INDEX('CX1'!$J:$J,MATCH(Table2[[#This Row],[Name]],'CX1'!$C:$C,0),1)), "")</f>
        <v/>
      </c>
      <c r="K406" t="str">
        <f>IFERROR(_xlfn.IFNA(IF(_xlfn.IFNA(INDEX('CX1'!$K:$K,MATCH(Table2[[#This Row],[Name]],'CX1'!$C:$C,0),1), "") = 0, "",  INDEX('CX1'!$K:$K,MATCH(Table2[[#This Row],[Name]],'CX1'!$C:$C,0),1)), ""), "")</f>
        <v/>
      </c>
      <c r="M406" t="str">
        <f>_xlfn.IFNA(IF(_xlfn.IFNA(INDEX('CX1'!$M:$M,MATCH(Table2[[#This Row],[Name]],'CX1'!$C:$C,0),1), "") = 0, "",  INDEX('CX1'!$M:$M,MATCH(Table2[[#This Row],[Name]],'CX1'!$C:$C,0),1)), "")</f>
        <v/>
      </c>
      <c r="N406" t="s">
        <v>767</v>
      </c>
      <c r="R406" t="s">
        <v>8</v>
      </c>
    </row>
    <row r="407" spans="1:19" hidden="1">
      <c r="A407" s="1">
        <v>405</v>
      </c>
      <c r="B407" t="s">
        <v>45</v>
      </c>
      <c r="C407" t="s">
        <v>90</v>
      </c>
      <c r="D407" t="s">
        <v>173</v>
      </c>
      <c r="E407" t="str">
        <f>MID(Table2[[#This Row],[DeviceId2]], 12, LEN(Table2[[#This Row],[DeviceId2]]))</f>
        <v>VAV101</v>
      </c>
      <c r="F407" t="str">
        <f>CONCATENATE("10.3.13.71/pe/", Table2[[#This Row],[Device Tag]], ".xml")</f>
        <v>10.3.13.71/pe/VAV101.xml</v>
      </c>
      <c r="H407" s="5" t="str">
        <f>_xlfn.IFNA(IF(_xlfn.IFNA(INDEX('CX1'!$H:$H,MATCH(Table2[[#This Row],[Name]],'CX1'!$C:$C,0),1), "") = 0, "",  INDEX('CX1'!$H:$H,MATCH(Table2[[#This Row],[Name]],'CX1'!$C:$C,0),1)), "")</f>
        <v/>
      </c>
      <c r="I407" s="5" t="e">
        <f>_xlfn.IFNA(IF(_xlfn.IFNA(INDEX('CX1'!$I:$I,MATCH(Table2[[#This Row],[DeviceId2]],'CX1'!$C:$C,0),1), "") = 0, "",  INDEX('CX1'!$I:$I,MATCH(Table2[[#This Row],[Name]],'CX1'!$C:$C,0),1)), "")</f>
        <v>#VALUE!</v>
      </c>
      <c r="J407" s="5" t="str">
        <f>_xlfn.IFNA(IF(_xlfn.IFNA(INDEX('CX1'!$J:$J,MATCH(Table2[[#This Row],[Name]],'CX1'!$C:$C,0),1), "") = 0, "",  INDEX('CX1'!$J:$J,MATCH(Table2[[#This Row],[Name]],'CX1'!$C:$C,0),1)), "")</f>
        <v/>
      </c>
      <c r="K407" t="str">
        <f>IFERROR(_xlfn.IFNA(IF(_xlfn.IFNA(INDEX('CX1'!$K:$K,MATCH(Table2[[#This Row],[Name]],'CX1'!$C:$C,0),1), "") = 0, "",  INDEX('CX1'!$K:$K,MATCH(Table2[[#This Row],[Name]],'CX1'!$C:$C,0),1)), ""), "")</f>
        <v/>
      </c>
      <c r="M407" t="str">
        <f>_xlfn.IFNA(IF(_xlfn.IFNA(INDEX('CX1'!$M:$M,MATCH(Table2[[#This Row],[Name]],'CX1'!$C:$C,0),1), "") = 0, "",  INDEX('CX1'!$M:$M,MATCH(Table2[[#This Row],[Name]],'CX1'!$C:$C,0),1)), "")</f>
        <v/>
      </c>
      <c r="N407" t="s">
        <v>767</v>
      </c>
      <c r="R407" t="s">
        <v>8</v>
      </c>
    </row>
    <row r="408" spans="1:19" hidden="1">
      <c r="A408" s="1">
        <v>406</v>
      </c>
      <c r="B408" t="s">
        <v>45</v>
      </c>
      <c r="C408" t="s">
        <v>91</v>
      </c>
      <c r="D408" t="s">
        <v>173</v>
      </c>
      <c r="E408" t="str">
        <f>MID(Table2[[#This Row],[DeviceId2]], 12, LEN(Table2[[#This Row],[DeviceId2]]))</f>
        <v>VAV101</v>
      </c>
      <c r="F408" t="str">
        <f>CONCATENATE("10.3.13.71/pe/", Table2[[#This Row],[Device Tag]], ".xml")</f>
        <v>10.3.13.71/pe/VAV101.xml</v>
      </c>
      <c r="H408" s="5" t="str">
        <f>_xlfn.IFNA(IF(_xlfn.IFNA(INDEX('CX1'!$H:$H,MATCH(Table2[[#This Row],[Name]],'CX1'!$C:$C,0),1), "") = 0, "",  INDEX('CX1'!$H:$H,MATCH(Table2[[#This Row],[Name]],'CX1'!$C:$C,0),1)), "")</f>
        <v/>
      </c>
      <c r="I408" s="5" t="e">
        <f>_xlfn.IFNA(IF(_xlfn.IFNA(INDEX('CX1'!$I:$I,MATCH(Table2[[#This Row],[DeviceId2]],'CX1'!$C:$C,0),1), "") = 0, "",  INDEX('CX1'!$I:$I,MATCH(Table2[[#This Row],[Name]],'CX1'!$C:$C,0),1)), "")</f>
        <v>#VALUE!</v>
      </c>
      <c r="J408" s="5" t="str">
        <f>_xlfn.IFNA(IF(_xlfn.IFNA(INDEX('CX1'!$J:$J,MATCH(Table2[[#This Row],[Name]],'CX1'!$C:$C,0),1), "") = 0, "",  INDEX('CX1'!$J:$J,MATCH(Table2[[#This Row],[Name]],'CX1'!$C:$C,0),1)), "")</f>
        <v/>
      </c>
      <c r="K408" t="str">
        <f>IFERROR(_xlfn.IFNA(IF(_xlfn.IFNA(INDEX('CX1'!$K:$K,MATCH(Table2[[#This Row],[Name]],'CX1'!$C:$C,0),1), "") = 0, "",  INDEX('CX1'!$K:$K,MATCH(Table2[[#This Row],[Name]],'CX1'!$C:$C,0),1)), ""), "")</f>
        <v/>
      </c>
      <c r="M408" t="str">
        <f>_xlfn.IFNA(IF(_xlfn.IFNA(INDEX('CX1'!$M:$M,MATCH(Table2[[#This Row],[Name]],'CX1'!$C:$C,0),1), "") = 0, "",  INDEX('CX1'!$M:$M,MATCH(Table2[[#This Row],[Name]],'CX1'!$C:$C,0),1)), "")</f>
        <v/>
      </c>
      <c r="N408" t="s">
        <v>767</v>
      </c>
      <c r="R408" t="s">
        <v>8</v>
      </c>
    </row>
    <row r="409" spans="1:19" hidden="1">
      <c r="A409" s="1">
        <v>407</v>
      </c>
      <c r="B409" t="s">
        <v>45</v>
      </c>
      <c r="C409" t="s">
        <v>92</v>
      </c>
      <c r="D409" t="s">
        <v>173</v>
      </c>
      <c r="E409" t="str">
        <f>MID(Table2[[#This Row],[DeviceId2]], 12, LEN(Table2[[#This Row],[DeviceId2]]))</f>
        <v>VAV101</v>
      </c>
      <c r="F409" t="str">
        <f>CONCATENATE("10.3.13.71/pe/", Table2[[#This Row],[Device Tag]], ".xml")</f>
        <v>10.3.13.71/pe/VAV101.xml</v>
      </c>
      <c r="H409" s="5" t="str">
        <f>_xlfn.IFNA(IF(_xlfn.IFNA(INDEX('CX1'!$H:$H,MATCH(Table2[[#This Row],[Name]],'CX1'!$C:$C,0),1), "") = 0, "",  INDEX('CX1'!$H:$H,MATCH(Table2[[#This Row],[Name]],'CX1'!$C:$C,0),1)), "")</f>
        <v/>
      </c>
      <c r="I409" s="5" t="e">
        <f>_xlfn.IFNA(IF(_xlfn.IFNA(INDEX('CX1'!$I:$I,MATCH(Table2[[#This Row],[DeviceId2]],'CX1'!$C:$C,0),1), "") = 0, "",  INDEX('CX1'!$I:$I,MATCH(Table2[[#This Row],[Name]],'CX1'!$C:$C,0),1)), "")</f>
        <v>#VALUE!</v>
      </c>
      <c r="J409" s="5" t="str">
        <f>_xlfn.IFNA(IF(_xlfn.IFNA(INDEX('CX1'!$J:$J,MATCH(Table2[[#This Row],[Name]],'CX1'!$C:$C,0),1), "") = 0, "",  INDEX('CX1'!$J:$J,MATCH(Table2[[#This Row],[Name]],'CX1'!$C:$C,0),1)), "")</f>
        <v/>
      </c>
      <c r="K409" t="str">
        <f>IFERROR(_xlfn.IFNA(IF(_xlfn.IFNA(INDEX('CX1'!$K:$K,MATCH(Table2[[#This Row],[Name]],'CX1'!$C:$C,0),1), "") = 0, "",  INDEX('CX1'!$K:$K,MATCH(Table2[[#This Row],[Name]],'CX1'!$C:$C,0),1)), ""), "")</f>
        <v/>
      </c>
      <c r="M409" t="str">
        <f>_xlfn.IFNA(IF(_xlfn.IFNA(INDEX('CX1'!$M:$M,MATCH(Table2[[#This Row],[Name]],'CX1'!$C:$C,0),1), "") = 0, "",  INDEX('CX1'!$M:$M,MATCH(Table2[[#This Row],[Name]],'CX1'!$C:$C,0),1)), "")</f>
        <v/>
      </c>
      <c r="N409" t="s">
        <v>767</v>
      </c>
      <c r="R409" t="s">
        <v>8</v>
      </c>
    </row>
    <row r="410" spans="1:19">
      <c r="A410" s="1">
        <v>408</v>
      </c>
      <c r="B410" t="s">
        <v>21</v>
      </c>
      <c r="C410" t="s">
        <v>174</v>
      </c>
      <c r="D410" t="s">
        <v>218</v>
      </c>
      <c r="E410" t="str">
        <f>MID(Table2[[#This Row],[DeviceId2]], 12, LEN(Table2[[#This Row],[DeviceId2]]))</f>
        <v>VAV102</v>
      </c>
      <c r="F410" t="str">
        <f>CONCATENATE("10.3.13.71/pe/", Table2[[#This Row],[Device Tag]], ".xml")</f>
        <v>10.3.13.71/pe/VAV102.xml</v>
      </c>
      <c r="H410" s="5" t="str">
        <f>_xlfn.IFNA(IF(_xlfn.IFNA(INDEX('CX1'!$H:$H,MATCH(Table2[[#This Row],[Name]],'CX1'!$C:$C,0),1), "") = 0, "",  INDEX('CX1'!$H:$H,MATCH(Table2[[#This Row],[Name]],'CX1'!$C:$C,0),1)), "")</f>
        <v>°F</v>
      </c>
      <c r="I410" s="5">
        <f>_xlfn.IFNA(IF(_xlfn.IFNA(INDEX('CX1'!$I:$I,MATCH(Table2[[#This Row],[DeviceId2]],'CX1'!$C:$C,0),1), "") = 0, "",  INDEX('CX1'!$I:$I,MATCH(Table2[[#This Row],[Name]],'CX1'!$C:$C,0),1)), "")</f>
        <v>1000</v>
      </c>
      <c r="J410" s="5" t="str">
        <f>_xlfn.IFNA(IF(_xlfn.IFNA(INDEX('CX1'!$J:$J,MATCH(Table2[[#This Row],[Name]],'CX1'!$C:$C,0),1), "") = 0, "",  INDEX('CX1'!$J:$J,MATCH(Table2[[#This Row],[Name]],'CX1'!$C:$C,0),1)), "")</f>
        <v/>
      </c>
      <c r="K41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41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0" t="str">
        <f>_xlfn.IFNA(IF(_xlfn.IFNA(INDEX('CX1'!$M:$M,MATCH(Table2[[#This Row],[Name]],'CX1'!$C:$C,0),1), "") = 0, "",  INDEX('CX1'!$M:$M,MATCH(Table2[[#This Row],[Name]],'CX1'!$C:$C,0),1)), "")</f>
        <v>number</v>
      </c>
      <c r="N410" t="s">
        <v>766</v>
      </c>
      <c r="R410" t="s">
        <v>8</v>
      </c>
      <c r="S410" t="b">
        <v>0</v>
      </c>
    </row>
    <row r="411" spans="1:19">
      <c r="A411" s="1">
        <v>409</v>
      </c>
      <c r="B411" t="s">
        <v>21</v>
      </c>
      <c r="C411" t="s">
        <v>175</v>
      </c>
      <c r="D411" t="s">
        <v>218</v>
      </c>
      <c r="E411" t="str">
        <f>MID(Table2[[#This Row],[DeviceId2]], 12, LEN(Table2[[#This Row],[DeviceId2]]))</f>
        <v>VAV102</v>
      </c>
      <c r="F411" t="str">
        <f>CONCATENATE("10.3.13.71/pe/", Table2[[#This Row],[Device Tag]], ".xml")</f>
        <v>10.3.13.71/pe/VAV102.xml</v>
      </c>
      <c r="H411" s="5" t="str">
        <f>_xlfn.IFNA(IF(_xlfn.IFNA(INDEX('CX1'!$H:$H,MATCH(Table2[[#This Row],[Name]],'CX1'!$C:$C,0),1), "") = 0, "",  INDEX('CX1'!$H:$H,MATCH(Table2[[#This Row],[Name]],'CX1'!$C:$C,0),1)), "")</f>
        <v>°F</v>
      </c>
      <c r="I411" s="5">
        <f>_xlfn.IFNA(IF(_xlfn.IFNA(INDEX('CX1'!$I:$I,MATCH(Table2[[#This Row],[DeviceId2]],'CX1'!$C:$C,0),1), "") = 0, "",  INDEX('CX1'!$I:$I,MATCH(Table2[[#This Row],[Name]],'CX1'!$C:$C,0),1)), "")</f>
        <v>1000</v>
      </c>
      <c r="J411" s="5" t="str">
        <f>_xlfn.IFNA(IF(_xlfn.IFNA(INDEX('CX1'!$J:$J,MATCH(Table2[[#This Row],[Name]],'CX1'!$C:$C,0),1), "") = 0, "",  INDEX('CX1'!$J:$J,MATCH(Table2[[#This Row],[Name]],'CX1'!$C:$C,0),1)), "")</f>
        <v/>
      </c>
      <c r="K41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41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1" t="str">
        <f>_xlfn.IFNA(IF(_xlfn.IFNA(INDEX('CX1'!$M:$M,MATCH(Table2[[#This Row],[Name]],'CX1'!$C:$C,0),1), "") = 0, "",  INDEX('CX1'!$M:$M,MATCH(Table2[[#This Row],[Name]],'CX1'!$C:$C,0),1)), "")</f>
        <v>number</v>
      </c>
      <c r="N411" t="s">
        <v>766</v>
      </c>
      <c r="R411" t="s">
        <v>8</v>
      </c>
      <c r="S411" t="b">
        <v>0</v>
      </c>
    </row>
    <row r="412" spans="1:19">
      <c r="A412" s="1">
        <v>410</v>
      </c>
      <c r="B412" t="s">
        <v>21</v>
      </c>
      <c r="C412" t="s">
        <v>176</v>
      </c>
      <c r="D412" t="s">
        <v>218</v>
      </c>
      <c r="E412" t="str">
        <f>MID(Table2[[#This Row],[DeviceId2]], 12, LEN(Table2[[#This Row],[DeviceId2]]))</f>
        <v>VAV102</v>
      </c>
      <c r="F412" t="str">
        <f>CONCATENATE("10.3.13.71/pe/", Table2[[#This Row],[Device Tag]], ".xml")</f>
        <v>10.3.13.71/pe/VAV102.xml</v>
      </c>
      <c r="H412" s="5" t="str">
        <f>_xlfn.IFNA(IF(_xlfn.IFNA(INDEX('CX1'!$H:$H,MATCH(Table2[[#This Row],[Name]],'CX1'!$C:$C,0),1), "") = 0, "",  INDEX('CX1'!$H:$H,MATCH(Table2[[#This Row],[Name]],'CX1'!$C:$C,0),1)), "")</f>
        <v>°F</v>
      </c>
      <c r="I412" s="5">
        <f>_xlfn.IFNA(IF(_xlfn.IFNA(INDEX('CX1'!$I:$I,MATCH(Table2[[#This Row],[DeviceId2]],'CX1'!$C:$C,0),1), "") = 0, "",  INDEX('CX1'!$I:$I,MATCH(Table2[[#This Row],[Name]],'CX1'!$C:$C,0),1)), "")</f>
        <v>1000</v>
      </c>
      <c r="J412" s="5" t="str">
        <f>_xlfn.IFNA(IF(_xlfn.IFNA(INDEX('CX1'!$J:$J,MATCH(Table2[[#This Row],[Name]],'CX1'!$C:$C,0),1), "") = 0, "",  INDEX('CX1'!$J:$J,MATCH(Table2[[#This Row],[Name]],'CX1'!$C:$C,0),1)), "")</f>
        <v/>
      </c>
      <c r="K41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4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2" t="str">
        <f>_xlfn.IFNA(IF(_xlfn.IFNA(INDEX('CX1'!$M:$M,MATCH(Table2[[#This Row],[Name]],'CX1'!$C:$C,0),1), "") = 0, "",  INDEX('CX1'!$M:$M,MATCH(Table2[[#This Row],[Name]],'CX1'!$C:$C,0),1)), "")</f>
        <v>number</v>
      </c>
      <c r="N412" t="s">
        <v>766</v>
      </c>
      <c r="R412" t="s">
        <v>8</v>
      </c>
      <c r="S412" t="b">
        <v>0</v>
      </c>
    </row>
    <row r="413" spans="1:19">
      <c r="A413" s="1">
        <v>411</v>
      </c>
      <c r="B413" t="s">
        <v>21</v>
      </c>
      <c r="C413" t="s">
        <v>177</v>
      </c>
      <c r="D413" t="s">
        <v>218</v>
      </c>
      <c r="E413" t="str">
        <f>MID(Table2[[#This Row],[DeviceId2]], 12, LEN(Table2[[#This Row],[DeviceId2]]))</f>
        <v>VAV102</v>
      </c>
      <c r="F413" t="str">
        <f>CONCATENATE("10.3.13.71/pe/", Table2[[#This Row],[Device Tag]], ".xml")</f>
        <v>10.3.13.71/pe/VAV102.xml</v>
      </c>
      <c r="H413" s="5" t="str">
        <f>_xlfn.IFNA(IF(_xlfn.IFNA(INDEX('CX1'!$H:$H,MATCH(Table2[[#This Row],[Name]],'CX1'!$C:$C,0),1), "") = 0, "",  INDEX('CX1'!$H:$H,MATCH(Table2[[#This Row],[Name]],'CX1'!$C:$C,0),1)), "")</f>
        <v/>
      </c>
      <c r="I413" s="5">
        <f>_xlfn.IFNA(IF(_xlfn.IFNA(INDEX('CX1'!$I:$I,MATCH(Table2[[#This Row],[DeviceId2]],'CX1'!$C:$C,0),1), "") = 0, "",  INDEX('CX1'!$I:$I,MATCH(Table2[[#This Row],[Name]],'CX1'!$C:$C,0),1)), "")</f>
        <v>1000</v>
      </c>
      <c r="J413" s="5" t="str">
        <f>_xlfn.IFNA(IF(_xlfn.IFNA(INDEX('CX1'!$J:$J,MATCH(Table2[[#This Row],[Name]],'CX1'!$C:$C,0),1), "") = 0, "",  INDEX('CX1'!$J:$J,MATCH(Table2[[#This Row],[Name]],'CX1'!$C:$C,0),1)), "")</f>
        <v/>
      </c>
      <c r="K41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4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3" t="str">
        <f>_xlfn.IFNA(IF(_xlfn.IFNA(INDEX('CX1'!$M:$M,MATCH(Table2[[#This Row],[Name]],'CX1'!$C:$C,0),1), "") = 0, "",  INDEX('CX1'!$M:$M,MATCH(Table2[[#This Row],[Name]],'CX1'!$C:$C,0),1)), "")</f>
        <v>number</v>
      </c>
      <c r="N413" t="s">
        <v>767</v>
      </c>
      <c r="R413" t="s">
        <v>8</v>
      </c>
      <c r="S413" t="b">
        <v>0</v>
      </c>
    </row>
    <row r="414" spans="1:19">
      <c r="A414" s="1">
        <v>412</v>
      </c>
      <c r="B414" t="s">
        <v>21</v>
      </c>
      <c r="C414" t="s">
        <v>178</v>
      </c>
      <c r="D414" t="s">
        <v>218</v>
      </c>
      <c r="E414" t="str">
        <f>MID(Table2[[#This Row],[DeviceId2]], 12, LEN(Table2[[#This Row],[DeviceId2]]))</f>
        <v>VAV102</v>
      </c>
      <c r="F414" t="str">
        <f>CONCATENATE("10.3.13.71/pe/", Table2[[#This Row],[Device Tag]], ".xml")</f>
        <v>10.3.13.71/pe/VAV102.xml</v>
      </c>
      <c r="H414" s="5" t="str">
        <f>_xlfn.IFNA(IF(_xlfn.IFNA(INDEX('CX1'!$H:$H,MATCH(Table2[[#This Row],[Name]],'CX1'!$C:$C,0),1), "") = 0, "",  INDEX('CX1'!$H:$H,MATCH(Table2[[#This Row],[Name]],'CX1'!$C:$C,0),1)), "")</f>
        <v/>
      </c>
      <c r="I414" s="5">
        <f>_xlfn.IFNA(IF(_xlfn.IFNA(INDEX('CX1'!$I:$I,MATCH(Table2[[#This Row],[DeviceId2]],'CX1'!$C:$C,0),1), "") = 0, "",  INDEX('CX1'!$I:$I,MATCH(Table2[[#This Row],[Name]],'CX1'!$C:$C,0),1)), "")</f>
        <v>1000</v>
      </c>
      <c r="J414" s="5" t="str">
        <f>_xlfn.IFNA(IF(_xlfn.IFNA(INDEX('CX1'!$J:$J,MATCH(Table2[[#This Row],[Name]],'CX1'!$C:$C,0),1), "") = 0, "",  INDEX('CX1'!$J:$J,MATCH(Table2[[#This Row],[Name]],'CX1'!$C:$C,0),1)), "")</f>
        <v/>
      </c>
      <c r="K41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4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4" t="str">
        <f>_xlfn.IFNA(IF(_xlfn.IFNA(INDEX('CX1'!$M:$M,MATCH(Table2[[#This Row],[Name]],'CX1'!$C:$C,0),1), "") = 0, "",  INDEX('CX1'!$M:$M,MATCH(Table2[[#This Row],[Name]],'CX1'!$C:$C,0),1)), "")</f>
        <v>number</v>
      </c>
      <c r="N414" t="s">
        <v>767</v>
      </c>
      <c r="R414" t="s">
        <v>8</v>
      </c>
      <c r="S414" t="b">
        <v>0</v>
      </c>
    </row>
    <row r="415" spans="1:19">
      <c r="A415" s="1">
        <v>413</v>
      </c>
      <c r="B415" t="s">
        <v>21</v>
      </c>
      <c r="C415" t="s">
        <v>179</v>
      </c>
      <c r="D415" t="s">
        <v>218</v>
      </c>
      <c r="E415" t="str">
        <f>MID(Table2[[#This Row],[DeviceId2]], 12, LEN(Table2[[#This Row],[DeviceId2]]))</f>
        <v>VAV102</v>
      </c>
      <c r="F415" t="str">
        <f>CONCATENATE("10.3.13.71/pe/", Table2[[#This Row],[Device Tag]], ".xml")</f>
        <v>10.3.13.71/pe/VAV102.xml</v>
      </c>
      <c r="H415" s="5" t="str">
        <f>_xlfn.IFNA(IF(_xlfn.IFNA(INDEX('CX1'!$H:$H,MATCH(Table2[[#This Row],[Name]],'CX1'!$C:$C,0),1), "") = 0, "",  INDEX('CX1'!$H:$H,MATCH(Table2[[#This Row],[Name]],'CX1'!$C:$C,0),1)), "")</f>
        <v>°F</v>
      </c>
      <c r="I415" s="5">
        <f>_xlfn.IFNA(IF(_xlfn.IFNA(INDEX('CX1'!$I:$I,MATCH(Table2[[#This Row],[DeviceId2]],'CX1'!$C:$C,0),1), "") = 0, "",  INDEX('CX1'!$I:$I,MATCH(Table2[[#This Row],[Name]],'CX1'!$C:$C,0),1)), "")</f>
        <v>1000</v>
      </c>
      <c r="J415" s="5" t="str">
        <f>_xlfn.IFNA(IF(_xlfn.IFNA(INDEX('CX1'!$J:$J,MATCH(Table2[[#This Row],[Name]],'CX1'!$C:$C,0),1), "") = 0, "",  INDEX('CX1'!$J:$J,MATCH(Table2[[#This Row],[Name]],'CX1'!$C:$C,0),1)), "")</f>
        <v/>
      </c>
      <c r="K41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4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5" t="str">
        <f>_xlfn.IFNA(IF(_xlfn.IFNA(INDEX('CX1'!$M:$M,MATCH(Table2[[#This Row],[Name]],'CX1'!$C:$C,0),1), "") = 0, "",  INDEX('CX1'!$M:$M,MATCH(Table2[[#This Row],[Name]],'CX1'!$C:$C,0),1)), "")</f>
        <v>number</v>
      </c>
      <c r="N415" t="s">
        <v>766</v>
      </c>
      <c r="R415" t="s">
        <v>8</v>
      </c>
      <c r="S415" t="b">
        <v>0</v>
      </c>
    </row>
    <row r="416" spans="1:19">
      <c r="A416" s="1">
        <v>414</v>
      </c>
      <c r="B416" t="s">
        <v>21</v>
      </c>
      <c r="C416" t="s">
        <v>180</v>
      </c>
      <c r="D416" t="s">
        <v>218</v>
      </c>
      <c r="E416" t="str">
        <f>MID(Table2[[#This Row],[DeviceId2]], 12, LEN(Table2[[#This Row],[DeviceId2]]))</f>
        <v>VAV102</v>
      </c>
      <c r="F416" t="str">
        <f>CONCATENATE("10.3.13.71/pe/", Table2[[#This Row],[Device Tag]], ".xml")</f>
        <v>10.3.13.71/pe/VAV102.xml</v>
      </c>
      <c r="H416" s="5" t="str">
        <f>_xlfn.IFNA(IF(_xlfn.IFNA(INDEX('CX1'!$H:$H,MATCH(Table2[[#This Row],[Name]],'CX1'!$C:$C,0),1), "") = 0, "",  INDEX('CX1'!$H:$H,MATCH(Table2[[#This Row],[Name]],'CX1'!$C:$C,0),1)), "")</f>
        <v>°F</v>
      </c>
      <c r="I416" s="5">
        <f>_xlfn.IFNA(IF(_xlfn.IFNA(INDEX('CX1'!$I:$I,MATCH(Table2[[#This Row],[DeviceId2]],'CX1'!$C:$C,0),1), "") = 0, "",  INDEX('CX1'!$I:$I,MATCH(Table2[[#This Row],[Name]],'CX1'!$C:$C,0),1)), "")</f>
        <v>1000</v>
      </c>
      <c r="J416" s="5" t="str">
        <f>_xlfn.IFNA(IF(_xlfn.IFNA(INDEX('CX1'!$J:$J,MATCH(Table2[[#This Row],[Name]],'CX1'!$C:$C,0),1), "") = 0, "",  INDEX('CX1'!$J:$J,MATCH(Table2[[#This Row],[Name]],'CX1'!$C:$C,0),1)), "")</f>
        <v/>
      </c>
      <c r="K41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4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16" t="str">
        <f>_xlfn.IFNA(IF(_xlfn.IFNA(INDEX('CX1'!$M:$M,MATCH(Table2[[#This Row],[Name]],'CX1'!$C:$C,0),1), "") = 0, "",  INDEX('CX1'!$M:$M,MATCH(Table2[[#This Row],[Name]],'CX1'!$C:$C,0),1)), "")</f>
        <v>number</v>
      </c>
      <c r="N416" t="s">
        <v>766</v>
      </c>
      <c r="R416" t="s">
        <v>8</v>
      </c>
      <c r="S416" t="b">
        <v>0</v>
      </c>
    </row>
    <row r="417" spans="1:19" hidden="1">
      <c r="A417" s="1">
        <v>415</v>
      </c>
      <c r="B417" t="s">
        <v>21</v>
      </c>
      <c r="C417" t="s">
        <v>181</v>
      </c>
      <c r="D417" t="s">
        <v>218</v>
      </c>
      <c r="E417" t="str">
        <f>MID(Table2[[#This Row],[DeviceId2]], 12, LEN(Table2[[#This Row],[DeviceId2]]))</f>
        <v>VAV102</v>
      </c>
      <c r="F417" t="str">
        <f>CONCATENATE("10.3.13.71/pe/", Table2[[#This Row],[Device Tag]], ".xml")</f>
        <v>10.3.13.71/pe/VAV102.xml</v>
      </c>
      <c r="H417" s="5" t="str">
        <f>_xlfn.IFNA(IF(_xlfn.IFNA(INDEX('CX1'!$H:$H,MATCH(Table2[[#This Row],[Name]],'CX1'!$C:$C,0),1), "") = 0, "",  INDEX('CX1'!$H:$H,MATCH(Table2[[#This Row],[Name]],'CX1'!$C:$C,0),1)), "")</f>
        <v/>
      </c>
      <c r="I417" s="5" t="e">
        <f>_xlfn.IFNA(IF(_xlfn.IFNA(INDEX('CX1'!$I:$I,MATCH(Table2[[#This Row],[DeviceId2]],'CX1'!$C:$C,0),1), "") = 0, "",  INDEX('CX1'!$I:$I,MATCH(Table2[[#This Row],[Name]],'CX1'!$C:$C,0),1)), "")</f>
        <v>#VALUE!</v>
      </c>
      <c r="J417" s="5" t="str">
        <f>_xlfn.IFNA(IF(_xlfn.IFNA(INDEX('CX1'!$J:$J,MATCH(Table2[[#This Row],[Name]],'CX1'!$C:$C,0),1), "") = 0, "",  INDEX('CX1'!$J:$J,MATCH(Table2[[#This Row],[Name]],'CX1'!$C:$C,0),1)), "")</f>
        <v/>
      </c>
      <c r="K417" t="str">
        <f>IFERROR(_xlfn.IFNA(IF(_xlfn.IFNA(INDEX('CX1'!$K:$K,MATCH(Table2[[#This Row],[Name]],'CX1'!$C:$C,0),1), "") = 0, "",  INDEX('CX1'!$K:$K,MATCH(Table2[[#This Row],[Name]],'CX1'!$C:$C,0),1)), ""), "")</f>
        <v/>
      </c>
      <c r="M417" t="str">
        <f>_xlfn.IFNA(IF(_xlfn.IFNA(INDEX('CX1'!$M:$M,MATCH(Table2[[#This Row],[Name]],'CX1'!$C:$C,0),1), "") = 0, "",  INDEX('CX1'!$M:$M,MATCH(Table2[[#This Row],[Name]],'CX1'!$C:$C,0),1)), "")</f>
        <v/>
      </c>
      <c r="N417" t="s">
        <v>767</v>
      </c>
      <c r="R417" t="s">
        <v>8</v>
      </c>
    </row>
    <row r="418" spans="1:19" hidden="1">
      <c r="A418" s="1">
        <v>416</v>
      </c>
      <c r="B418" t="s">
        <v>21</v>
      </c>
      <c r="C418" t="s">
        <v>182</v>
      </c>
      <c r="D418" t="s">
        <v>218</v>
      </c>
      <c r="E418" t="str">
        <f>MID(Table2[[#This Row],[DeviceId2]], 12, LEN(Table2[[#This Row],[DeviceId2]]))</f>
        <v>VAV102</v>
      </c>
      <c r="F418" t="str">
        <f>CONCATENATE("10.3.13.71/pe/", Table2[[#This Row],[Device Tag]], ".xml")</f>
        <v>10.3.13.71/pe/VAV102.xml</v>
      </c>
      <c r="H418" s="5" t="str">
        <f>_xlfn.IFNA(IF(_xlfn.IFNA(INDEX('CX1'!$H:$H,MATCH(Table2[[#This Row],[Name]],'CX1'!$C:$C,0),1), "") = 0, "",  INDEX('CX1'!$H:$H,MATCH(Table2[[#This Row],[Name]],'CX1'!$C:$C,0),1)), "")</f>
        <v/>
      </c>
      <c r="I418" s="5" t="e">
        <f>_xlfn.IFNA(IF(_xlfn.IFNA(INDEX('CX1'!$I:$I,MATCH(Table2[[#This Row],[DeviceId2]],'CX1'!$C:$C,0),1), "") = 0, "",  INDEX('CX1'!$I:$I,MATCH(Table2[[#This Row],[Name]],'CX1'!$C:$C,0),1)), "")</f>
        <v>#VALUE!</v>
      </c>
      <c r="J418" s="5" t="str">
        <f>_xlfn.IFNA(IF(_xlfn.IFNA(INDEX('CX1'!$J:$J,MATCH(Table2[[#This Row],[Name]],'CX1'!$C:$C,0),1), "") = 0, "",  INDEX('CX1'!$J:$J,MATCH(Table2[[#This Row],[Name]],'CX1'!$C:$C,0),1)), "")</f>
        <v/>
      </c>
      <c r="K418" t="str">
        <f>IFERROR(_xlfn.IFNA(IF(_xlfn.IFNA(INDEX('CX1'!$K:$K,MATCH(Table2[[#This Row],[Name]],'CX1'!$C:$C,0),1), "") = 0, "",  INDEX('CX1'!$K:$K,MATCH(Table2[[#This Row],[Name]],'CX1'!$C:$C,0),1)), ""), "")</f>
        <v/>
      </c>
      <c r="M418" t="str">
        <f>_xlfn.IFNA(IF(_xlfn.IFNA(INDEX('CX1'!$M:$M,MATCH(Table2[[#This Row],[Name]],'CX1'!$C:$C,0),1), "") = 0, "",  INDEX('CX1'!$M:$M,MATCH(Table2[[#This Row],[Name]],'CX1'!$C:$C,0),1)), "")</f>
        <v/>
      </c>
      <c r="N418" t="s">
        <v>767</v>
      </c>
      <c r="R418" t="s">
        <v>8</v>
      </c>
    </row>
    <row r="419" spans="1:19">
      <c r="A419" s="1">
        <v>417</v>
      </c>
      <c r="B419" t="s">
        <v>21</v>
      </c>
      <c r="C419" t="s">
        <v>183</v>
      </c>
      <c r="D419" t="s">
        <v>218</v>
      </c>
      <c r="E419" t="str">
        <f>MID(Table2[[#This Row],[DeviceId2]], 12, LEN(Table2[[#This Row],[DeviceId2]]))</f>
        <v>VAV102</v>
      </c>
      <c r="F419" t="str">
        <f>CONCATENATE("10.3.13.71/pe/", Table2[[#This Row],[Device Tag]], ".xml")</f>
        <v>10.3.13.71/pe/VAV102.xml</v>
      </c>
      <c r="H419" s="5" t="str">
        <f>_xlfn.IFNA(IF(_xlfn.IFNA(INDEX('CX1'!$H:$H,MATCH(Table2[[#This Row],[Name]],'CX1'!$C:$C,0),1), "") = 0, "",  INDEX('CX1'!$H:$H,MATCH(Table2[[#This Row],[Name]],'CX1'!$C:$C,0),1)), "")</f>
        <v>%</v>
      </c>
      <c r="I419" s="5">
        <f>_xlfn.IFNA(IF(_xlfn.IFNA(INDEX('CX1'!$I:$I,MATCH(Table2[[#This Row],[DeviceId2]],'CX1'!$C:$C,0),1), "") = 0, "",  INDEX('CX1'!$I:$I,MATCH(Table2[[#This Row],[Name]],'CX1'!$C:$C,0),1)), "")</f>
        <v>1000</v>
      </c>
      <c r="J419" s="5" t="str">
        <f>_xlfn.IFNA(IF(_xlfn.IFNA(INDEX('CX1'!$J:$J,MATCH(Table2[[#This Row],[Name]],'CX1'!$C:$C,0),1), "") = 0, "",  INDEX('CX1'!$J:$J,MATCH(Table2[[#This Row],[Name]],'CX1'!$C:$C,0),1)), "")</f>
        <v/>
      </c>
      <c r="K41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4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419" t="s">
        <v>768</v>
      </c>
      <c r="N419" t="s">
        <v>504</v>
      </c>
      <c r="R419" t="s">
        <v>8</v>
      </c>
      <c r="S419" t="b">
        <v>0</v>
      </c>
    </row>
    <row r="420" spans="1:19">
      <c r="A420" s="1">
        <v>418</v>
      </c>
      <c r="B420" t="s">
        <v>21</v>
      </c>
      <c r="C420" t="s">
        <v>184</v>
      </c>
      <c r="D420" t="s">
        <v>218</v>
      </c>
      <c r="E420" t="str">
        <f>MID(Table2[[#This Row],[DeviceId2]], 12, LEN(Table2[[#This Row],[DeviceId2]]))</f>
        <v>VAV102</v>
      </c>
      <c r="F420" t="str">
        <f>CONCATENATE("10.3.13.71/pe/", Table2[[#This Row],[Device Tag]], ".xml")</f>
        <v>10.3.13.71/pe/VAV102.xml</v>
      </c>
      <c r="H420" s="5" t="str">
        <f>_xlfn.IFNA(IF(_xlfn.IFNA(INDEX('CX1'!$H:$H,MATCH(Table2[[#This Row],[Name]],'CX1'!$C:$C,0),1), "") = 0, "",  INDEX('CX1'!$H:$H,MATCH(Table2[[#This Row],[Name]],'CX1'!$C:$C,0),1)), "")</f>
        <v/>
      </c>
      <c r="I420" s="5">
        <f>_xlfn.IFNA(IF(_xlfn.IFNA(INDEX('CX1'!$I:$I,MATCH(Table2[[#This Row],[DeviceId2]],'CX1'!$C:$C,0),1), "") = 0, "",  INDEX('CX1'!$I:$I,MATCH(Table2[[#This Row],[Name]],'CX1'!$C:$C,0),1)), "")</f>
        <v>1000</v>
      </c>
      <c r="J420" s="5" t="str">
        <f>_xlfn.IFNA(IF(_xlfn.IFNA(INDEX('CX1'!$J:$J,MATCH(Table2[[#This Row],[Name]],'CX1'!$C:$C,0),1), "") = 0, "",  INDEX('CX1'!$J:$J,MATCH(Table2[[#This Row],[Name]],'CX1'!$C:$C,0),1)), "")</f>
        <v/>
      </c>
      <c r="K42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4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0" t="s">
        <v>768</v>
      </c>
      <c r="N420" t="s">
        <v>767</v>
      </c>
      <c r="R420" t="s">
        <v>8</v>
      </c>
      <c r="S420" t="b">
        <v>0</v>
      </c>
    </row>
    <row r="421" spans="1:19">
      <c r="A421" s="1">
        <v>419</v>
      </c>
      <c r="B421" t="s">
        <v>21</v>
      </c>
      <c r="C421" t="s">
        <v>185</v>
      </c>
      <c r="D421" t="s">
        <v>218</v>
      </c>
      <c r="E421" t="str">
        <f>MID(Table2[[#This Row],[DeviceId2]], 12, LEN(Table2[[#This Row],[DeviceId2]]))</f>
        <v>VAV102</v>
      </c>
      <c r="F421" t="str">
        <f>CONCATENATE("10.3.13.71/pe/", Table2[[#This Row],[Device Tag]], ".xml")</f>
        <v>10.3.13.71/pe/VAV102.xml</v>
      </c>
      <c r="H421" s="5" t="str">
        <f>_xlfn.IFNA(IF(_xlfn.IFNA(INDEX('CX1'!$H:$H,MATCH(Table2[[#This Row],[Name]],'CX1'!$C:$C,0),1), "") = 0, "",  INDEX('CX1'!$H:$H,MATCH(Table2[[#This Row],[Name]],'CX1'!$C:$C,0),1)), "")</f>
        <v/>
      </c>
      <c r="I421" s="5">
        <f>_xlfn.IFNA(IF(_xlfn.IFNA(INDEX('CX1'!$I:$I,MATCH(Table2[[#This Row],[DeviceId2]],'CX1'!$C:$C,0),1), "") = 0, "",  INDEX('CX1'!$I:$I,MATCH(Table2[[#This Row],[Name]],'CX1'!$C:$C,0),1)), "")</f>
        <v>1000</v>
      </c>
      <c r="J421" s="5" t="str">
        <f>_xlfn.IFNA(IF(_xlfn.IFNA(INDEX('CX1'!$J:$J,MATCH(Table2[[#This Row],[Name]],'CX1'!$C:$C,0),1), "") = 0, "",  INDEX('CX1'!$J:$J,MATCH(Table2[[#This Row],[Name]],'CX1'!$C:$C,0),1)), "")</f>
        <v/>
      </c>
      <c r="K42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421" t="str">
        <f>_xlfn.IFNA(IF(_xlfn.IFNA(INDEX('CX1'!$L:$L,MATCH(Table2[[#This Row],[Name]],'CX1'!$C:$C,0),1), "") = 0, "",  INDEX('CX1'!$L:$L,MATCH(Table2[[#This Row],[Name]],'CX1'!$C:$C,0),1)), "")</f>
        <v>his, point, writable</v>
      </c>
      <c r="M421" t="s">
        <v>298</v>
      </c>
      <c r="N421" t="s">
        <v>767</v>
      </c>
      <c r="R421" t="s">
        <v>8</v>
      </c>
      <c r="S421" t="b">
        <v>0</v>
      </c>
    </row>
    <row r="422" spans="1:19">
      <c r="A422" s="1">
        <v>420</v>
      </c>
      <c r="B422" t="s">
        <v>21</v>
      </c>
      <c r="C422" t="s">
        <v>186</v>
      </c>
      <c r="D422" t="s">
        <v>218</v>
      </c>
      <c r="E422" t="str">
        <f>MID(Table2[[#This Row],[DeviceId2]], 12, LEN(Table2[[#This Row],[DeviceId2]]))</f>
        <v>VAV102</v>
      </c>
      <c r="F422" t="str">
        <f>CONCATENATE("10.3.13.71/pe/", Table2[[#This Row],[Device Tag]], ".xml")</f>
        <v>10.3.13.71/pe/VAV102.xml</v>
      </c>
      <c r="H422" s="5" t="str">
        <f>_xlfn.IFNA(IF(_xlfn.IFNA(INDEX('CX1'!$H:$H,MATCH(Table2[[#This Row],[Name]],'CX1'!$C:$C,0),1), "") = 0, "",  INDEX('CX1'!$H:$H,MATCH(Table2[[#This Row],[Name]],'CX1'!$C:$C,0),1)), "")</f>
        <v>°F</v>
      </c>
      <c r="I422" s="5">
        <f>_xlfn.IFNA(IF(_xlfn.IFNA(INDEX('CX1'!$I:$I,MATCH(Table2[[#This Row],[DeviceId2]],'CX1'!$C:$C,0),1), "") = 0, "",  INDEX('CX1'!$I:$I,MATCH(Table2[[#This Row],[Name]],'CX1'!$C:$C,0),1)), "")</f>
        <v>1000</v>
      </c>
      <c r="J422" s="5" t="str">
        <f>_xlfn.IFNA(IF(_xlfn.IFNA(INDEX('CX1'!$J:$J,MATCH(Table2[[#This Row],[Name]],'CX1'!$C:$C,0),1), "") = 0, "",  INDEX('CX1'!$J:$J,MATCH(Table2[[#This Row],[Name]],'CX1'!$C:$C,0),1)), "")</f>
        <v/>
      </c>
      <c r="K42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4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2" t="str">
        <f>_xlfn.IFNA(IF(_xlfn.IFNA(INDEX('CX1'!$M:$M,MATCH(Table2[[#This Row],[Name]],'CX1'!$C:$C,0),1), "") = 0, "",  INDEX('CX1'!$M:$M,MATCH(Table2[[#This Row],[Name]],'CX1'!$C:$C,0),1)), "")</f>
        <v>number</v>
      </c>
      <c r="N422" t="s">
        <v>766</v>
      </c>
      <c r="R422" t="s">
        <v>8</v>
      </c>
      <c r="S422" t="b">
        <v>0</v>
      </c>
    </row>
    <row r="423" spans="1:19">
      <c r="A423" s="1">
        <v>421</v>
      </c>
      <c r="B423" t="s">
        <v>21</v>
      </c>
      <c r="C423" t="s">
        <v>187</v>
      </c>
      <c r="D423" t="s">
        <v>218</v>
      </c>
      <c r="E423" t="str">
        <f>MID(Table2[[#This Row],[DeviceId2]], 12, LEN(Table2[[#This Row],[DeviceId2]]))</f>
        <v>VAV102</v>
      </c>
      <c r="F423" t="str">
        <f>CONCATENATE("10.3.13.71/pe/", Table2[[#This Row],[Device Tag]], ".xml")</f>
        <v>10.3.13.71/pe/VAV102.xml</v>
      </c>
      <c r="H423" s="5" t="str">
        <f>_xlfn.IFNA(IF(_xlfn.IFNA(INDEX('CX1'!$H:$H,MATCH(Table2[[#This Row],[Name]],'CX1'!$C:$C,0),1), "") = 0, "",  INDEX('CX1'!$H:$H,MATCH(Table2[[#This Row],[Name]],'CX1'!$C:$C,0),1)), "")</f>
        <v/>
      </c>
      <c r="I423" s="5">
        <f>_xlfn.IFNA(IF(_xlfn.IFNA(INDEX('CX1'!$I:$I,MATCH(Table2[[#This Row],[DeviceId2]],'CX1'!$C:$C,0),1), "") = 0, "",  INDEX('CX1'!$I:$I,MATCH(Table2[[#This Row],[Name]],'CX1'!$C:$C,0),1)), "")</f>
        <v>1000</v>
      </c>
      <c r="J423" s="5" t="str">
        <f>_xlfn.IFNA(IF(_xlfn.IFNA(INDEX('CX1'!$J:$J,MATCH(Table2[[#This Row],[Name]],'CX1'!$C:$C,0),1), "") = 0, "",  INDEX('CX1'!$J:$J,MATCH(Table2[[#This Row],[Name]],'CX1'!$C:$C,0),1)), "")</f>
        <v/>
      </c>
      <c r="K42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4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3" t="s">
        <v>380</v>
      </c>
      <c r="N423" t="s">
        <v>767</v>
      </c>
      <c r="R423" t="s">
        <v>8</v>
      </c>
      <c r="S423" t="b">
        <v>0</v>
      </c>
    </row>
    <row r="424" spans="1:19" hidden="1">
      <c r="A424" s="1">
        <v>422</v>
      </c>
      <c r="B424" t="s">
        <v>21</v>
      </c>
      <c r="C424" t="s">
        <v>188</v>
      </c>
      <c r="D424" t="s">
        <v>218</v>
      </c>
      <c r="E424" t="str">
        <f>MID(Table2[[#This Row],[DeviceId2]], 12, LEN(Table2[[#This Row],[DeviceId2]]))</f>
        <v>VAV102</v>
      </c>
      <c r="F424" t="str">
        <f>CONCATENATE("10.3.13.71/pe/", Table2[[#This Row],[Device Tag]], ".xml")</f>
        <v>10.3.13.71/pe/VAV102.xml</v>
      </c>
      <c r="H424" s="5" t="str">
        <f>_xlfn.IFNA(IF(_xlfn.IFNA(INDEX('CX1'!$H:$H,MATCH(Table2[[#This Row],[Name]],'CX1'!$C:$C,0),1), "") = 0, "",  INDEX('CX1'!$H:$H,MATCH(Table2[[#This Row],[Name]],'CX1'!$C:$C,0),1)), "")</f>
        <v/>
      </c>
      <c r="I424" s="5" t="e">
        <f>_xlfn.IFNA(IF(_xlfn.IFNA(INDEX('CX1'!$I:$I,MATCH(Table2[[#This Row],[DeviceId2]],'CX1'!$C:$C,0),1), "") = 0, "",  INDEX('CX1'!$I:$I,MATCH(Table2[[#This Row],[Name]],'CX1'!$C:$C,0),1)), "")</f>
        <v>#VALUE!</v>
      </c>
      <c r="J424" s="5" t="str">
        <f>_xlfn.IFNA(IF(_xlfn.IFNA(INDEX('CX1'!$J:$J,MATCH(Table2[[#This Row],[Name]],'CX1'!$C:$C,0),1), "") = 0, "",  INDEX('CX1'!$J:$J,MATCH(Table2[[#This Row],[Name]],'CX1'!$C:$C,0),1)), "")</f>
        <v/>
      </c>
      <c r="K424" t="str">
        <f>IFERROR(_xlfn.IFNA(IF(_xlfn.IFNA(INDEX('CX1'!$K:$K,MATCH(Table2[[#This Row],[Name]],'CX1'!$C:$C,0),1), "") = 0, "",  INDEX('CX1'!$K:$K,MATCH(Table2[[#This Row],[Name]],'CX1'!$C:$C,0),1)), ""), "")</f>
        <v/>
      </c>
      <c r="M424" t="str">
        <f>_xlfn.IFNA(IF(_xlfn.IFNA(INDEX('CX1'!$M:$M,MATCH(Table2[[#This Row],[Name]],'CX1'!$C:$C,0),1), "") = 0, "",  INDEX('CX1'!$M:$M,MATCH(Table2[[#This Row],[Name]],'CX1'!$C:$C,0),1)), "")</f>
        <v/>
      </c>
      <c r="N424" t="s">
        <v>767</v>
      </c>
      <c r="R424" t="s">
        <v>8</v>
      </c>
    </row>
    <row r="425" spans="1:19" hidden="1">
      <c r="A425" s="1">
        <v>423</v>
      </c>
      <c r="B425" t="s">
        <v>21</v>
      </c>
      <c r="C425" t="s">
        <v>131</v>
      </c>
      <c r="D425" t="s">
        <v>218</v>
      </c>
      <c r="E425" t="str">
        <f>MID(Table2[[#This Row],[DeviceId2]], 12, LEN(Table2[[#This Row],[DeviceId2]]))</f>
        <v>VAV102</v>
      </c>
      <c r="F425" t="str">
        <f>CONCATENATE("10.3.13.71/pe/", Table2[[#This Row],[Device Tag]], ".xml")</f>
        <v>10.3.13.71/pe/VAV102.xml</v>
      </c>
      <c r="H425" s="5" t="str">
        <f>_xlfn.IFNA(IF(_xlfn.IFNA(INDEX('CX1'!$H:$H,MATCH(Table2[[#This Row],[Name]],'CX1'!$C:$C,0),1), "") = 0, "",  INDEX('CX1'!$H:$H,MATCH(Table2[[#This Row],[Name]],'CX1'!$C:$C,0),1)), "")</f>
        <v/>
      </c>
      <c r="I425" s="5" t="e">
        <f>_xlfn.IFNA(IF(_xlfn.IFNA(INDEX('CX1'!$I:$I,MATCH(Table2[[#This Row],[DeviceId2]],'CX1'!$C:$C,0),1), "") = 0, "",  INDEX('CX1'!$I:$I,MATCH(Table2[[#This Row],[Name]],'CX1'!$C:$C,0),1)), "")</f>
        <v>#VALUE!</v>
      </c>
      <c r="J425" s="5" t="str">
        <f>_xlfn.IFNA(IF(_xlfn.IFNA(INDEX('CX1'!$J:$J,MATCH(Table2[[#This Row],[Name]],'CX1'!$C:$C,0),1), "") = 0, "",  INDEX('CX1'!$J:$J,MATCH(Table2[[#This Row],[Name]],'CX1'!$C:$C,0),1)), "")</f>
        <v/>
      </c>
      <c r="K425" t="str">
        <f>IFERROR(_xlfn.IFNA(IF(_xlfn.IFNA(INDEX('CX1'!$K:$K,MATCH(Table2[[#This Row],[Name]],'CX1'!$C:$C,0),1), "") = 0, "",  INDEX('CX1'!$K:$K,MATCH(Table2[[#This Row],[Name]],'CX1'!$C:$C,0),1)), ""), "")</f>
        <v/>
      </c>
      <c r="M425" t="str">
        <f>_xlfn.IFNA(IF(_xlfn.IFNA(INDEX('CX1'!$M:$M,MATCH(Table2[[#This Row],[Name]],'CX1'!$C:$C,0),1), "") = 0, "",  INDEX('CX1'!$M:$M,MATCH(Table2[[#This Row],[Name]],'CX1'!$C:$C,0),1)), "")</f>
        <v/>
      </c>
      <c r="N425" t="s">
        <v>767</v>
      </c>
      <c r="R425" t="s">
        <v>8</v>
      </c>
    </row>
    <row r="426" spans="1:19">
      <c r="A426" s="1">
        <v>424</v>
      </c>
      <c r="B426" t="s">
        <v>21</v>
      </c>
      <c r="C426" t="s">
        <v>189</v>
      </c>
      <c r="D426" t="s">
        <v>218</v>
      </c>
      <c r="E426" t="str">
        <f>MID(Table2[[#This Row],[DeviceId2]], 12, LEN(Table2[[#This Row],[DeviceId2]]))</f>
        <v>VAV102</v>
      </c>
      <c r="F426" t="str">
        <f>CONCATENATE("10.3.13.71/pe/", Table2[[#This Row],[Device Tag]], ".xml")</f>
        <v>10.3.13.71/pe/VAV102.xml</v>
      </c>
      <c r="H426" s="5" t="str">
        <f>_xlfn.IFNA(IF(_xlfn.IFNA(INDEX('CX1'!$H:$H,MATCH(Table2[[#This Row],[Name]],'CX1'!$C:$C,0),1), "") = 0, "",  INDEX('CX1'!$H:$H,MATCH(Table2[[#This Row],[Name]],'CX1'!$C:$C,0),1)), "")</f>
        <v/>
      </c>
      <c r="I426" s="5">
        <f>_xlfn.IFNA(IF(_xlfn.IFNA(INDEX('CX1'!$I:$I,MATCH(Table2[[#This Row],[DeviceId2]],'CX1'!$C:$C,0),1), "") = 0, "",  INDEX('CX1'!$I:$I,MATCH(Table2[[#This Row],[Name]],'CX1'!$C:$C,0),1)), "")</f>
        <v>1000</v>
      </c>
      <c r="J426" s="5" t="str">
        <f>_xlfn.IFNA(IF(_xlfn.IFNA(INDEX('CX1'!$J:$J,MATCH(Table2[[#This Row],[Name]],'CX1'!$C:$C,0),1), "") = 0, "",  INDEX('CX1'!$J:$J,MATCH(Table2[[#This Row],[Name]],'CX1'!$C:$C,0),1)), "")</f>
        <v/>
      </c>
      <c r="K42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4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6" t="str">
        <f>_xlfn.IFNA(IF(_xlfn.IFNA(INDEX('CX1'!$M:$M,MATCH(Table2[[#This Row],[Name]],'CX1'!$C:$C,0),1), "") = 0, "",  INDEX('CX1'!$M:$M,MATCH(Table2[[#This Row],[Name]],'CX1'!$C:$C,0),1)), "")</f>
        <v>number</v>
      </c>
      <c r="N426" t="s">
        <v>767</v>
      </c>
      <c r="R426" t="s">
        <v>8</v>
      </c>
      <c r="S426" t="b">
        <v>0</v>
      </c>
    </row>
    <row r="427" spans="1:19">
      <c r="A427" s="1">
        <v>425</v>
      </c>
      <c r="B427" t="s">
        <v>21</v>
      </c>
      <c r="C427" t="s">
        <v>132</v>
      </c>
      <c r="D427" t="s">
        <v>218</v>
      </c>
      <c r="E427" t="str">
        <f>MID(Table2[[#This Row],[DeviceId2]], 12, LEN(Table2[[#This Row],[DeviceId2]]))</f>
        <v>VAV102</v>
      </c>
      <c r="F427" t="str">
        <f>CONCATENATE("10.3.13.71/pe/", Table2[[#This Row],[Device Tag]], ".xml")</f>
        <v>10.3.13.71/pe/VAV102.xml</v>
      </c>
      <c r="H427" s="5" t="str">
        <f>_xlfn.IFNA(IF(_xlfn.IFNA(INDEX('CX1'!$H:$H,MATCH(Table2[[#This Row],[Name]],'CX1'!$C:$C,0),1), "") = 0, "",  INDEX('CX1'!$H:$H,MATCH(Table2[[#This Row],[Name]],'CX1'!$C:$C,0),1)), "")</f>
        <v/>
      </c>
      <c r="I427" s="5">
        <f>_xlfn.IFNA(IF(_xlfn.IFNA(INDEX('CX1'!$I:$I,MATCH(Table2[[#This Row],[DeviceId2]],'CX1'!$C:$C,0),1), "") = 0, "",  INDEX('CX1'!$I:$I,MATCH(Table2[[#This Row],[Name]],'CX1'!$C:$C,0),1)), "")</f>
        <v>1000</v>
      </c>
      <c r="J427" s="5" t="str">
        <f>_xlfn.IFNA(IF(_xlfn.IFNA(INDEX('CX1'!$J:$J,MATCH(Table2[[#This Row],[Name]],'CX1'!$C:$C,0),1), "") = 0, "",  INDEX('CX1'!$J:$J,MATCH(Table2[[#This Row],[Name]],'CX1'!$C:$C,0),1)), "")</f>
        <v/>
      </c>
      <c r="K42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4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427" t="s">
        <v>298</v>
      </c>
      <c r="N427" t="s">
        <v>767</v>
      </c>
      <c r="R427" t="s">
        <v>8</v>
      </c>
      <c r="S427" t="b">
        <v>0</v>
      </c>
    </row>
    <row r="428" spans="1:19" hidden="1">
      <c r="A428" s="1">
        <v>426</v>
      </c>
      <c r="B428" t="s">
        <v>21</v>
      </c>
      <c r="C428" t="s">
        <v>190</v>
      </c>
      <c r="D428" t="s">
        <v>218</v>
      </c>
      <c r="E428" t="str">
        <f>MID(Table2[[#This Row],[DeviceId2]], 12, LEN(Table2[[#This Row],[DeviceId2]]))</f>
        <v>VAV102</v>
      </c>
      <c r="F428" t="str">
        <f>CONCATENATE("10.3.13.71/pe/", Table2[[#This Row],[Device Tag]], ".xml")</f>
        <v>10.3.13.71/pe/VAV102.xml</v>
      </c>
      <c r="H428" s="5" t="str">
        <f>_xlfn.IFNA(IF(_xlfn.IFNA(INDEX('CX1'!$H:$H,MATCH(Table2[[#This Row],[Name]],'CX1'!$C:$C,0),1), "") = 0, "",  INDEX('CX1'!$H:$H,MATCH(Table2[[#This Row],[Name]],'CX1'!$C:$C,0),1)), "")</f>
        <v/>
      </c>
      <c r="I428" s="5" t="e">
        <f>_xlfn.IFNA(IF(_xlfn.IFNA(INDEX('CX1'!$I:$I,MATCH(Table2[[#This Row],[DeviceId2]],'CX1'!$C:$C,0),1), "") = 0, "",  INDEX('CX1'!$I:$I,MATCH(Table2[[#This Row],[Name]],'CX1'!$C:$C,0),1)), "")</f>
        <v>#VALUE!</v>
      </c>
      <c r="J428" s="5" t="str">
        <f>_xlfn.IFNA(IF(_xlfn.IFNA(INDEX('CX1'!$J:$J,MATCH(Table2[[#This Row],[Name]],'CX1'!$C:$C,0),1), "") = 0, "",  INDEX('CX1'!$J:$J,MATCH(Table2[[#This Row],[Name]],'CX1'!$C:$C,0),1)), "")</f>
        <v/>
      </c>
      <c r="K428" t="str">
        <f>IFERROR(_xlfn.IFNA(IF(_xlfn.IFNA(INDEX('CX1'!$K:$K,MATCH(Table2[[#This Row],[Name]],'CX1'!$C:$C,0),1), "") = 0, "",  INDEX('CX1'!$K:$K,MATCH(Table2[[#This Row],[Name]],'CX1'!$C:$C,0),1)), ""), "")</f>
        <v/>
      </c>
      <c r="M428" t="str">
        <f>_xlfn.IFNA(IF(_xlfn.IFNA(INDEX('CX1'!$M:$M,MATCH(Table2[[#This Row],[Name]],'CX1'!$C:$C,0),1), "") = 0, "",  INDEX('CX1'!$M:$M,MATCH(Table2[[#This Row],[Name]],'CX1'!$C:$C,0),1)), "")</f>
        <v/>
      </c>
      <c r="N428" t="s">
        <v>767</v>
      </c>
      <c r="R428" t="s">
        <v>8</v>
      </c>
    </row>
    <row r="429" spans="1:19" hidden="1">
      <c r="A429" s="1">
        <v>427</v>
      </c>
      <c r="B429" t="s">
        <v>21</v>
      </c>
      <c r="C429" t="s">
        <v>191</v>
      </c>
      <c r="D429" t="s">
        <v>218</v>
      </c>
      <c r="E429" t="str">
        <f>MID(Table2[[#This Row],[DeviceId2]], 12, LEN(Table2[[#This Row],[DeviceId2]]))</f>
        <v>VAV102</v>
      </c>
      <c r="F429" t="str">
        <f>CONCATENATE("10.3.13.71/pe/", Table2[[#This Row],[Device Tag]], ".xml")</f>
        <v>10.3.13.71/pe/VAV102.xml</v>
      </c>
      <c r="H429" s="5" t="str">
        <f>_xlfn.IFNA(IF(_xlfn.IFNA(INDEX('CX1'!$H:$H,MATCH(Table2[[#This Row],[Name]],'CX1'!$C:$C,0),1), "") = 0, "",  INDEX('CX1'!$H:$H,MATCH(Table2[[#This Row],[Name]],'CX1'!$C:$C,0),1)), "")</f>
        <v/>
      </c>
      <c r="I429" s="5" t="e">
        <f>_xlfn.IFNA(IF(_xlfn.IFNA(INDEX('CX1'!$I:$I,MATCH(Table2[[#This Row],[DeviceId2]],'CX1'!$C:$C,0),1), "") = 0, "",  INDEX('CX1'!$I:$I,MATCH(Table2[[#This Row],[Name]],'CX1'!$C:$C,0),1)), "")</f>
        <v>#VALUE!</v>
      </c>
      <c r="J429" s="5" t="str">
        <f>_xlfn.IFNA(IF(_xlfn.IFNA(INDEX('CX1'!$J:$J,MATCH(Table2[[#This Row],[Name]],'CX1'!$C:$C,0),1), "") = 0, "",  INDEX('CX1'!$J:$J,MATCH(Table2[[#This Row],[Name]],'CX1'!$C:$C,0),1)), "")</f>
        <v/>
      </c>
      <c r="K429" t="str">
        <f>IFERROR(_xlfn.IFNA(IF(_xlfn.IFNA(INDEX('CX1'!$K:$K,MATCH(Table2[[#This Row],[Name]],'CX1'!$C:$C,0),1), "") = 0, "",  INDEX('CX1'!$K:$K,MATCH(Table2[[#This Row],[Name]],'CX1'!$C:$C,0),1)), ""), "")</f>
        <v/>
      </c>
      <c r="M429" t="str">
        <f>_xlfn.IFNA(IF(_xlfn.IFNA(INDEX('CX1'!$M:$M,MATCH(Table2[[#This Row],[Name]],'CX1'!$C:$C,0),1), "") = 0, "",  INDEX('CX1'!$M:$M,MATCH(Table2[[#This Row],[Name]],'CX1'!$C:$C,0),1)), "")</f>
        <v/>
      </c>
      <c r="N429" t="s">
        <v>767</v>
      </c>
      <c r="R429" t="s">
        <v>8</v>
      </c>
    </row>
    <row r="430" spans="1:19">
      <c r="A430" s="1">
        <v>428</v>
      </c>
      <c r="B430" t="s">
        <v>21</v>
      </c>
      <c r="C430" t="s">
        <v>192</v>
      </c>
      <c r="D430" t="s">
        <v>218</v>
      </c>
      <c r="E430" t="str">
        <f>MID(Table2[[#This Row],[DeviceId2]], 12, LEN(Table2[[#This Row],[DeviceId2]]))</f>
        <v>VAV102</v>
      </c>
      <c r="F430" t="str">
        <f>CONCATENATE("10.3.13.71/pe/", Table2[[#This Row],[Device Tag]], ".xml")</f>
        <v>10.3.13.71/pe/VAV102.xml</v>
      </c>
      <c r="H430" s="5" t="str">
        <f>_xlfn.IFNA(IF(_xlfn.IFNA(INDEX('CX1'!$H:$H,MATCH(Table2[[#This Row],[Name]],'CX1'!$C:$C,0),1), "") = 0, "",  INDEX('CX1'!$H:$H,MATCH(Table2[[#This Row],[Name]],'CX1'!$C:$C,0),1)), "")</f>
        <v/>
      </c>
      <c r="I430" s="5">
        <f>_xlfn.IFNA(IF(_xlfn.IFNA(INDEX('CX1'!$I:$I,MATCH(Table2[[#This Row],[DeviceId2]],'CX1'!$C:$C,0),1), "") = 0, "",  INDEX('CX1'!$I:$I,MATCH(Table2[[#This Row],[Name]],'CX1'!$C:$C,0),1)), "")</f>
        <v>1000</v>
      </c>
      <c r="J430" s="5" t="str">
        <f>_xlfn.IFNA(IF(_xlfn.IFNA(INDEX('CX1'!$J:$J,MATCH(Table2[[#This Row],[Name]],'CX1'!$C:$C,0),1), "") = 0, "",  INDEX('CX1'!$J:$J,MATCH(Table2[[#This Row],[Name]],'CX1'!$C:$C,0),1)), "")</f>
        <v/>
      </c>
      <c r="K43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4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430" t="str">
        <f>_xlfn.IFNA(IF(_xlfn.IFNA(INDEX('CX1'!$M:$M,MATCH(Table2[[#This Row],[Name]],'CX1'!$C:$C,0),1), "") = 0, "",  INDEX('CX1'!$M:$M,MATCH(Table2[[#This Row],[Name]],'CX1'!$C:$C,0),1)), "")</f>
        <v>number</v>
      </c>
      <c r="N430" t="s">
        <v>767</v>
      </c>
      <c r="R430" t="s">
        <v>8</v>
      </c>
      <c r="S430" t="b">
        <v>0</v>
      </c>
    </row>
    <row r="431" spans="1:19" hidden="1">
      <c r="A431" s="1">
        <v>429</v>
      </c>
      <c r="B431" t="s">
        <v>21</v>
      </c>
      <c r="C431" t="s">
        <v>193</v>
      </c>
      <c r="D431" t="s">
        <v>218</v>
      </c>
      <c r="E431" t="str">
        <f>MID(Table2[[#This Row],[DeviceId2]], 12, LEN(Table2[[#This Row],[DeviceId2]]))</f>
        <v>VAV102</v>
      </c>
      <c r="F431" t="str">
        <f>CONCATENATE("10.3.13.71/pe/", Table2[[#This Row],[Device Tag]], ".xml")</f>
        <v>10.3.13.71/pe/VAV102.xml</v>
      </c>
      <c r="H431" s="5" t="str">
        <f>_xlfn.IFNA(IF(_xlfn.IFNA(INDEX('CX1'!$H:$H,MATCH(Table2[[#This Row],[Name]],'CX1'!$C:$C,0),1), "") = 0, "",  INDEX('CX1'!$H:$H,MATCH(Table2[[#This Row],[Name]],'CX1'!$C:$C,0),1)), "")</f>
        <v/>
      </c>
      <c r="I431" s="5" t="e">
        <f>_xlfn.IFNA(IF(_xlfn.IFNA(INDEX('CX1'!$I:$I,MATCH(Table2[[#This Row],[DeviceId2]],'CX1'!$C:$C,0),1), "") = 0, "",  INDEX('CX1'!$I:$I,MATCH(Table2[[#This Row],[Name]],'CX1'!$C:$C,0),1)), "")</f>
        <v>#VALUE!</v>
      </c>
      <c r="J431" s="5" t="str">
        <f>_xlfn.IFNA(IF(_xlfn.IFNA(INDEX('CX1'!$J:$J,MATCH(Table2[[#This Row],[Name]],'CX1'!$C:$C,0),1), "") = 0, "",  INDEX('CX1'!$J:$J,MATCH(Table2[[#This Row],[Name]],'CX1'!$C:$C,0),1)), "")</f>
        <v/>
      </c>
      <c r="K431" t="str">
        <f>IFERROR(_xlfn.IFNA(IF(_xlfn.IFNA(INDEX('CX1'!$K:$K,MATCH(Table2[[#This Row],[Name]],'CX1'!$C:$C,0),1), "") = 0, "",  INDEX('CX1'!$K:$K,MATCH(Table2[[#This Row],[Name]],'CX1'!$C:$C,0),1)), ""), "")</f>
        <v/>
      </c>
      <c r="M431" t="str">
        <f>_xlfn.IFNA(IF(_xlfn.IFNA(INDEX('CX1'!$M:$M,MATCH(Table2[[#This Row],[Name]],'CX1'!$C:$C,0),1), "") = 0, "",  INDEX('CX1'!$M:$M,MATCH(Table2[[#This Row],[Name]],'CX1'!$C:$C,0),1)), "")</f>
        <v/>
      </c>
      <c r="N431" t="s">
        <v>767</v>
      </c>
      <c r="R431" t="s">
        <v>8</v>
      </c>
    </row>
    <row r="432" spans="1:19" hidden="1">
      <c r="A432" s="1">
        <v>430</v>
      </c>
      <c r="B432" t="s">
        <v>21</v>
      </c>
      <c r="C432" t="s">
        <v>194</v>
      </c>
      <c r="D432" t="s">
        <v>218</v>
      </c>
      <c r="E432" t="str">
        <f>MID(Table2[[#This Row],[DeviceId2]], 12, LEN(Table2[[#This Row],[DeviceId2]]))</f>
        <v>VAV102</v>
      </c>
      <c r="F432" t="str">
        <f>CONCATENATE("10.3.13.71/pe/", Table2[[#This Row],[Device Tag]], ".xml")</f>
        <v>10.3.13.71/pe/VAV102.xml</v>
      </c>
      <c r="H432" s="5" t="str">
        <f>_xlfn.IFNA(IF(_xlfn.IFNA(INDEX('CX1'!$H:$H,MATCH(Table2[[#This Row],[Name]],'CX1'!$C:$C,0),1), "") = 0, "",  INDEX('CX1'!$H:$H,MATCH(Table2[[#This Row],[Name]],'CX1'!$C:$C,0),1)), "")</f>
        <v/>
      </c>
      <c r="I432" s="5" t="e">
        <f>_xlfn.IFNA(IF(_xlfn.IFNA(INDEX('CX1'!$I:$I,MATCH(Table2[[#This Row],[DeviceId2]],'CX1'!$C:$C,0),1), "") = 0, "",  INDEX('CX1'!$I:$I,MATCH(Table2[[#This Row],[Name]],'CX1'!$C:$C,0),1)), "")</f>
        <v>#VALUE!</v>
      </c>
      <c r="J432" s="5" t="str">
        <f>_xlfn.IFNA(IF(_xlfn.IFNA(INDEX('CX1'!$J:$J,MATCH(Table2[[#This Row],[Name]],'CX1'!$C:$C,0),1), "") = 0, "",  INDEX('CX1'!$J:$J,MATCH(Table2[[#This Row],[Name]],'CX1'!$C:$C,0),1)), "")</f>
        <v/>
      </c>
      <c r="K432" t="str">
        <f>IFERROR(_xlfn.IFNA(IF(_xlfn.IFNA(INDEX('CX1'!$K:$K,MATCH(Table2[[#This Row],[Name]],'CX1'!$C:$C,0),1), "") = 0, "",  INDEX('CX1'!$K:$K,MATCH(Table2[[#This Row],[Name]],'CX1'!$C:$C,0),1)), ""), "")</f>
        <v/>
      </c>
      <c r="M432" t="str">
        <f>_xlfn.IFNA(IF(_xlfn.IFNA(INDEX('CX1'!$M:$M,MATCH(Table2[[#This Row],[Name]],'CX1'!$C:$C,0),1), "") = 0, "",  INDEX('CX1'!$M:$M,MATCH(Table2[[#This Row],[Name]],'CX1'!$C:$C,0),1)), "")</f>
        <v/>
      </c>
      <c r="N432" t="s">
        <v>767</v>
      </c>
      <c r="R432" t="s">
        <v>8</v>
      </c>
    </row>
    <row r="433" spans="1:19" hidden="1">
      <c r="A433" s="1">
        <v>431</v>
      </c>
      <c r="B433" t="s">
        <v>21</v>
      </c>
      <c r="C433" t="s">
        <v>195</v>
      </c>
      <c r="D433" t="s">
        <v>218</v>
      </c>
      <c r="E433" t="str">
        <f>MID(Table2[[#This Row],[DeviceId2]], 12, LEN(Table2[[#This Row],[DeviceId2]]))</f>
        <v>VAV102</v>
      </c>
      <c r="F433" t="str">
        <f>CONCATENATE("10.3.13.71/pe/", Table2[[#This Row],[Device Tag]], ".xml")</f>
        <v>10.3.13.71/pe/VAV102.xml</v>
      </c>
      <c r="H433" s="5" t="str">
        <f>_xlfn.IFNA(IF(_xlfn.IFNA(INDEX('CX1'!$H:$H,MATCH(Table2[[#This Row],[Name]],'CX1'!$C:$C,0),1), "") = 0, "",  INDEX('CX1'!$H:$H,MATCH(Table2[[#This Row],[Name]],'CX1'!$C:$C,0),1)), "")</f>
        <v/>
      </c>
      <c r="I433" s="5" t="e">
        <f>_xlfn.IFNA(IF(_xlfn.IFNA(INDEX('CX1'!$I:$I,MATCH(Table2[[#This Row],[DeviceId2]],'CX1'!$C:$C,0),1), "") = 0, "",  INDEX('CX1'!$I:$I,MATCH(Table2[[#This Row],[Name]],'CX1'!$C:$C,0),1)), "")</f>
        <v>#VALUE!</v>
      </c>
      <c r="J433" s="5" t="str">
        <f>_xlfn.IFNA(IF(_xlfn.IFNA(INDEX('CX1'!$J:$J,MATCH(Table2[[#This Row],[Name]],'CX1'!$C:$C,0),1), "") = 0, "",  INDEX('CX1'!$J:$J,MATCH(Table2[[#This Row],[Name]],'CX1'!$C:$C,0),1)), "")</f>
        <v/>
      </c>
      <c r="K433" t="str">
        <f>IFERROR(_xlfn.IFNA(IF(_xlfn.IFNA(INDEX('CX1'!$K:$K,MATCH(Table2[[#This Row],[Name]],'CX1'!$C:$C,0),1), "") = 0, "",  INDEX('CX1'!$K:$K,MATCH(Table2[[#This Row],[Name]],'CX1'!$C:$C,0),1)), ""), "")</f>
        <v/>
      </c>
      <c r="M433" t="str">
        <f>_xlfn.IFNA(IF(_xlfn.IFNA(INDEX('CX1'!$M:$M,MATCH(Table2[[#This Row],[Name]],'CX1'!$C:$C,0),1), "") = 0, "",  INDEX('CX1'!$M:$M,MATCH(Table2[[#This Row],[Name]],'CX1'!$C:$C,0),1)), "")</f>
        <v/>
      </c>
      <c r="N433" t="s">
        <v>767</v>
      </c>
      <c r="R433" t="s">
        <v>8</v>
      </c>
    </row>
    <row r="434" spans="1:19" hidden="1">
      <c r="A434" s="1">
        <v>432</v>
      </c>
      <c r="B434" t="s">
        <v>21</v>
      </c>
      <c r="C434" t="s">
        <v>196</v>
      </c>
      <c r="D434" t="s">
        <v>218</v>
      </c>
      <c r="E434" t="str">
        <f>MID(Table2[[#This Row],[DeviceId2]], 12, LEN(Table2[[#This Row],[DeviceId2]]))</f>
        <v>VAV102</v>
      </c>
      <c r="F434" t="str">
        <f>CONCATENATE("10.3.13.71/pe/", Table2[[#This Row],[Device Tag]], ".xml")</f>
        <v>10.3.13.71/pe/VAV102.xml</v>
      </c>
      <c r="H434" s="5" t="str">
        <f>_xlfn.IFNA(IF(_xlfn.IFNA(INDEX('CX1'!$H:$H,MATCH(Table2[[#This Row],[Name]],'CX1'!$C:$C,0),1), "") = 0, "",  INDEX('CX1'!$H:$H,MATCH(Table2[[#This Row],[Name]],'CX1'!$C:$C,0),1)), "")</f>
        <v/>
      </c>
      <c r="I434" s="5" t="e">
        <f>_xlfn.IFNA(IF(_xlfn.IFNA(INDEX('CX1'!$I:$I,MATCH(Table2[[#This Row],[DeviceId2]],'CX1'!$C:$C,0),1), "") = 0, "",  INDEX('CX1'!$I:$I,MATCH(Table2[[#This Row],[Name]],'CX1'!$C:$C,0),1)), "")</f>
        <v>#VALUE!</v>
      </c>
      <c r="J434" s="5" t="str">
        <f>_xlfn.IFNA(IF(_xlfn.IFNA(INDEX('CX1'!$J:$J,MATCH(Table2[[#This Row],[Name]],'CX1'!$C:$C,0),1), "") = 0, "",  INDEX('CX1'!$J:$J,MATCH(Table2[[#This Row],[Name]],'CX1'!$C:$C,0),1)), "")</f>
        <v/>
      </c>
      <c r="K434" t="str">
        <f>IFERROR(_xlfn.IFNA(IF(_xlfn.IFNA(INDEX('CX1'!$K:$K,MATCH(Table2[[#This Row],[Name]],'CX1'!$C:$C,0),1), "") = 0, "",  INDEX('CX1'!$K:$K,MATCH(Table2[[#This Row],[Name]],'CX1'!$C:$C,0),1)), ""), "")</f>
        <v/>
      </c>
      <c r="M434" t="str">
        <f>_xlfn.IFNA(IF(_xlfn.IFNA(INDEX('CX1'!$M:$M,MATCH(Table2[[#This Row],[Name]],'CX1'!$C:$C,0),1), "") = 0, "",  INDEX('CX1'!$M:$M,MATCH(Table2[[#This Row],[Name]],'CX1'!$C:$C,0),1)), "")</f>
        <v/>
      </c>
      <c r="N434" t="s">
        <v>767</v>
      </c>
      <c r="R434" t="s">
        <v>8</v>
      </c>
    </row>
    <row r="435" spans="1:19">
      <c r="A435" s="1">
        <v>433</v>
      </c>
      <c r="B435" t="s">
        <v>21</v>
      </c>
      <c r="C435" t="s">
        <v>197</v>
      </c>
      <c r="D435" t="s">
        <v>218</v>
      </c>
      <c r="E435" t="str">
        <f>MID(Table2[[#This Row],[DeviceId2]], 12, LEN(Table2[[#This Row],[DeviceId2]]))</f>
        <v>VAV102</v>
      </c>
      <c r="F435" t="str">
        <f>CONCATENATE("10.3.13.71/pe/", Table2[[#This Row],[Device Tag]], ".xml")</f>
        <v>10.3.13.71/pe/VAV102.xml</v>
      </c>
      <c r="H435" s="5" t="str">
        <f>_xlfn.IFNA(IF(_xlfn.IFNA(INDEX('CX1'!$H:$H,MATCH(Table2[[#This Row],[Name]],'CX1'!$C:$C,0),1), "") = 0, "",  INDEX('CX1'!$H:$H,MATCH(Table2[[#This Row],[Name]],'CX1'!$C:$C,0),1)), "")</f>
        <v/>
      </c>
      <c r="I435" s="5">
        <f>_xlfn.IFNA(IF(_xlfn.IFNA(INDEX('CX1'!$I:$I,MATCH(Table2[[#This Row],[DeviceId2]],'CX1'!$C:$C,0),1), "") = 0, "",  INDEX('CX1'!$I:$I,MATCH(Table2[[#This Row],[Name]],'CX1'!$C:$C,0),1)), "")</f>
        <v>1</v>
      </c>
      <c r="J435" s="5" t="str">
        <f>_xlfn.IFNA(IF(_xlfn.IFNA(INDEX('CX1'!$J:$J,MATCH(Table2[[#This Row],[Name]],'CX1'!$C:$C,0),1), "") = 0, "",  INDEX('CX1'!$J:$J,MATCH(Table2[[#This Row],[Name]],'CX1'!$C:$C,0),1)), "")</f>
        <v/>
      </c>
      <c r="K43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435" t="str">
        <f>_xlfn.IFNA(IF(_xlfn.IFNA(INDEX('CX1'!$L:$L,MATCH(Table2[[#This Row],[Name]],'CX1'!$C:$C,0),1), "") = 0, "",  INDEX('CX1'!$L:$L,MATCH(Table2[[#This Row],[Name]],'CX1'!$C:$C,0),1)), "")</f>
        <v>his, point, writable</v>
      </c>
      <c r="M435" t="str">
        <f>_xlfn.IFNA(IF(_xlfn.IFNA(INDEX('CX1'!$M:$M,MATCH(Table2[[#This Row],[Name]],'CX1'!$C:$C,0),1), "") = 0, "",  INDEX('CX1'!$M:$M,MATCH(Table2[[#This Row],[Name]],'CX1'!$C:$C,0),1)), "")</f>
        <v>boolean</v>
      </c>
      <c r="N435" t="s">
        <v>767</v>
      </c>
      <c r="R435" t="s">
        <v>8</v>
      </c>
      <c r="S435" t="b">
        <v>0</v>
      </c>
    </row>
    <row r="436" spans="1:19">
      <c r="A436" s="1">
        <v>434</v>
      </c>
      <c r="B436" t="s">
        <v>21</v>
      </c>
      <c r="C436" t="s">
        <v>198</v>
      </c>
      <c r="D436" t="s">
        <v>218</v>
      </c>
      <c r="E436" t="str">
        <f>MID(Table2[[#This Row],[DeviceId2]], 12, LEN(Table2[[#This Row],[DeviceId2]]))</f>
        <v>VAV102</v>
      </c>
      <c r="F436" t="str">
        <f>CONCATENATE("10.3.13.71/pe/", Table2[[#This Row],[Device Tag]], ".xml")</f>
        <v>10.3.13.71/pe/VAV102.xml</v>
      </c>
      <c r="H436" s="5" t="str">
        <f>_xlfn.IFNA(IF(_xlfn.IFNA(INDEX('CX1'!$H:$H,MATCH(Table2[[#This Row],[Name]],'CX1'!$C:$C,0),1), "") = 0, "",  INDEX('CX1'!$H:$H,MATCH(Table2[[#This Row],[Name]],'CX1'!$C:$C,0),1)), "")</f>
        <v/>
      </c>
      <c r="I436" s="5">
        <f>_xlfn.IFNA(IF(_xlfn.IFNA(INDEX('CX1'!$I:$I,MATCH(Table2[[#This Row],[DeviceId2]],'CX1'!$C:$C,0),1), "") = 0, "",  INDEX('CX1'!$I:$I,MATCH(Table2[[#This Row],[Name]],'CX1'!$C:$C,0),1)), "")</f>
        <v>1</v>
      </c>
      <c r="J436" s="5" t="str">
        <f>_xlfn.IFNA(IF(_xlfn.IFNA(INDEX('CX1'!$J:$J,MATCH(Table2[[#This Row],[Name]],'CX1'!$C:$C,0),1), "") = 0, "",  INDEX('CX1'!$J:$J,MATCH(Table2[[#This Row],[Name]],'CX1'!$C:$C,0),1)), "")</f>
        <v/>
      </c>
      <c r="K43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436" t="str">
        <f>_xlfn.IFNA(IF(_xlfn.IFNA(INDEX('CX1'!$L:$L,MATCH(Table2[[#This Row],[Name]],'CX1'!$C:$C,0),1), "") = 0, "",  INDEX('CX1'!$L:$L,MATCH(Table2[[#This Row],[Name]],'CX1'!$C:$C,0),1)), "")</f>
        <v>his, point, writable</v>
      </c>
      <c r="M436" t="str">
        <f>_xlfn.IFNA(IF(_xlfn.IFNA(INDEX('CX1'!$M:$M,MATCH(Table2[[#This Row],[Name]],'CX1'!$C:$C,0),1), "") = 0, "",  INDEX('CX1'!$M:$M,MATCH(Table2[[#This Row],[Name]],'CX1'!$C:$C,0),1)), "")</f>
        <v>boolean</v>
      </c>
      <c r="N436" t="s">
        <v>767</v>
      </c>
      <c r="R436" t="s">
        <v>8</v>
      </c>
      <c r="S436" t="b">
        <v>0</v>
      </c>
    </row>
    <row r="437" spans="1:19" hidden="1">
      <c r="A437" s="1">
        <v>435</v>
      </c>
      <c r="B437" t="s">
        <v>21</v>
      </c>
      <c r="C437" t="s">
        <v>199</v>
      </c>
      <c r="D437" t="s">
        <v>218</v>
      </c>
      <c r="E437" t="str">
        <f>MID(Table2[[#This Row],[DeviceId2]], 12, LEN(Table2[[#This Row],[DeviceId2]]))</f>
        <v>VAV102</v>
      </c>
      <c r="F437" t="str">
        <f>CONCATENATE("10.3.13.71/pe/", Table2[[#This Row],[Device Tag]], ".xml")</f>
        <v>10.3.13.71/pe/VAV102.xml</v>
      </c>
      <c r="H437" s="5" t="str">
        <f>_xlfn.IFNA(IF(_xlfn.IFNA(INDEX('CX1'!$H:$H,MATCH(Table2[[#This Row],[Name]],'CX1'!$C:$C,0),1), "") = 0, "",  INDEX('CX1'!$H:$H,MATCH(Table2[[#This Row],[Name]],'CX1'!$C:$C,0),1)), "")</f>
        <v/>
      </c>
      <c r="I437" s="5">
        <f>_xlfn.IFNA(IF(_xlfn.IFNA(INDEX('CX1'!$I:$I,MATCH(Table2[[#This Row],[DeviceId2]],'CX1'!$C:$C,0),1), "") = 0, "",  INDEX('CX1'!$I:$I,MATCH(Table2[[#This Row],[Name]],'CX1'!$C:$C,0),1)), "")</f>
        <v>1</v>
      </c>
      <c r="J437" s="5" t="str">
        <f>_xlfn.IFNA(IF(_xlfn.IFNA(INDEX('CX1'!$J:$J,MATCH(Table2[[#This Row],[Name]],'CX1'!$C:$C,0),1), "") = 0, "",  INDEX('CX1'!$J:$J,MATCH(Table2[[#This Row],[Name]],'CX1'!$C:$C,0),1)), "")</f>
        <v/>
      </c>
      <c r="K437" t="str">
        <f>IFERROR(_xlfn.IFNA(IF(_xlfn.IFNA(INDEX('CX1'!$K:$K,MATCH(Table2[[#This Row],[Name]],'CX1'!$C:$C,0),1), "") = 0, "",  INDEX('CX1'!$K:$K,MATCH(Table2[[#This Row],[Name]],'CX1'!$C:$C,0),1)), ""), "")</f>
        <v/>
      </c>
      <c r="M437" t="str">
        <f>_xlfn.IFNA(IF(_xlfn.IFNA(INDEX('CX1'!$M:$M,MATCH(Table2[[#This Row],[Name]],'CX1'!$C:$C,0),1), "") = 0, "",  INDEX('CX1'!$M:$M,MATCH(Table2[[#This Row],[Name]],'CX1'!$C:$C,0),1)), "")</f>
        <v/>
      </c>
      <c r="N437" t="s">
        <v>767</v>
      </c>
      <c r="R437" t="s">
        <v>8</v>
      </c>
    </row>
    <row r="438" spans="1:19" hidden="1">
      <c r="A438" s="1">
        <v>436</v>
      </c>
      <c r="B438" t="s">
        <v>21</v>
      </c>
      <c r="C438" t="s">
        <v>25</v>
      </c>
      <c r="D438" t="s">
        <v>218</v>
      </c>
      <c r="E438" t="str">
        <f>MID(Table2[[#This Row],[DeviceId2]], 12, LEN(Table2[[#This Row],[DeviceId2]]))</f>
        <v>VAV102</v>
      </c>
      <c r="F438" t="str">
        <f>CONCATENATE("10.3.13.71/pe/", Table2[[#This Row],[Device Tag]], ".xml")</f>
        <v>10.3.13.71/pe/VAV102.xml</v>
      </c>
      <c r="H438" s="5" t="str">
        <f>_xlfn.IFNA(IF(_xlfn.IFNA(INDEX('CX1'!$H:$H,MATCH(Table2[[#This Row],[Name]],'CX1'!$C:$C,0),1), "") = 0, "",  INDEX('CX1'!$H:$H,MATCH(Table2[[#This Row],[Name]],'CX1'!$C:$C,0),1)), "")</f>
        <v/>
      </c>
      <c r="I438" s="5">
        <f>_xlfn.IFNA(IF(_xlfn.IFNA(INDEX('CX1'!$I:$I,MATCH(Table2[[#This Row],[DeviceId2]],'CX1'!$C:$C,0),1), "") = 0, "",  INDEX('CX1'!$I:$I,MATCH(Table2[[#This Row],[Name]],'CX1'!$C:$C,0),1)), "")</f>
        <v>1</v>
      </c>
      <c r="J438" s="5" t="str">
        <f>_xlfn.IFNA(IF(_xlfn.IFNA(INDEX('CX1'!$J:$J,MATCH(Table2[[#This Row],[Name]],'CX1'!$C:$C,0),1), "") = 0, "",  INDEX('CX1'!$J:$J,MATCH(Table2[[#This Row],[Name]],'CX1'!$C:$C,0),1)), "")</f>
        <v/>
      </c>
      <c r="K438" t="str">
        <f>IFERROR(_xlfn.IFNA(IF(_xlfn.IFNA(INDEX('CX1'!$K:$K,MATCH(Table2[[#This Row],[Name]],'CX1'!$C:$C,0),1), "") = 0, "",  INDEX('CX1'!$K:$K,MATCH(Table2[[#This Row],[Name]],'CX1'!$C:$C,0),1)), ""), "")</f>
        <v/>
      </c>
      <c r="M438" t="str">
        <f>_xlfn.IFNA(IF(_xlfn.IFNA(INDEX('CX1'!$M:$M,MATCH(Table2[[#This Row],[Name]],'CX1'!$C:$C,0),1), "") = 0, "",  INDEX('CX1'!$M:$M,MATCH(Table2[[#This Row],[Name]],'CX1'!$C:$C,0),1)), "")</f>
        <v/>
      </c>
      <c r="N438" t="s">
        <v>767</v>
      </c>
      <c r="R438" t="s">
        <v>8</v>
      </c>
    </row>
    <row r="439" spans="1:19">
      <c r="A439" s="1">
        <v>437</v>
      </c>
      <c r="B439" t="s">
        <v>21</v>
      </c>
      <c r="C439" t="s">
        <v>200</v>
      </c>
      <c r="D439" t="s">
        <v>218</v>
      </c>
      <c r="E439" t="str">
        <f>MID(Table2[[#This Row],[DeviceId2]], 12, LEN(Table2[[#This Row],[DeviceId2]]))</f>
        <v>VAV102</v>
      </c>
      <c r="F439" t="str">
        <f>CONCATENATE("10.3.13.71/pe/", Table2[[#This Row],[Device Tag]], ".xml")</f>
        <v>10.3.13.71/pe/VAV102.xml</v>
      </c>
      <c r="H439" s="5" t="str">
        <f>_xlfn.IFNA(IF(_xlfn.IFNA(INDEX('CX1'!$H:$H,MATCH(Table2[[#This Row],[Name]],'CX1'!$C:$C,0),1), "") = 0, "",  INDEX('CX1'!$H:$H,MATCH(Table2[[#This Row],[Name]],'CX1'!$C:$C,0),1)), "")</f>
        <v/>
      </c>
      <c r="I439" s="5">
        <f>_xlfn.IFNA(IF(_xlfn.IFNA(INDEX('CX1'!$I:$I,MATCH(Table2[[#This Row],[DeviceId2]],'CX1'!$C:$C,0),1), "") = 0, "",  INDEX('CX1'!$I:$I,MATCH(Table2[[#This Row],[Name]],'CX1'!$C:$C,0),1)), "")</f>
        <v>1</v>
      </c>
      <c r="J439" s="5" t="str">
        <f>_xlfn.IFNA(IF(_xlfn.IFNA(INDEX('CX1'!$J:$J,MATCH(Table2[[#This Row],[Name]],'CX1'!$C:$C,0),1), "") = 0, "",  INDEX('CX1'!$J:$J,MATCH(Table2[[#This Row],[Name]],'CX1'!$C:$C,0),1)), "")</f>
        <v/>
      </c>
      <c r="K43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439" t="str">
        <f>_xlfn.IFNA(IF(_xlfn.IFNA(INDEX('CX1'!$L:$L,MATCH(Table2[[#This Row],[Name]],'CX1'!$C:$C,0),1), "") = 0, "",  INDEX('CX1'!$L:$L,MATCH(Table2[[#This Row],[Name]],'CX1'!$C:$C,0),1)), "")</f>
        <v>his, point, writable</v>
      </c>
      <c r="M439" t="str">
        <f>_xlfn.IFNA(IF(_xlfn.IFNA(INDEX('CX1'!$M:$M,MATCH(Table2[[#This Row],[Name]],'CX1'!$C:$C,0),1), "") = 0, "",  INDEX('CX1'!$M:$M,MATCH(Table2[[#This Row],[Name]],'CX1'!$C:$C,0),1)), "")</f>
        <v>boolean</v>
      </c>
      <c r="N439" t="s">
        <v>767</v>
      </c>
      <c r="R439" t="s">
        <v>8</v>
      </c>
      <c r="S439" t="b">
        <v>0</v>
      </c>
    </row>
    <row r="440" spans="1:19">
      <c r="A440" s="1">
        <v>438</v>
      </c>
      <c r="B440" t="s">
        <v>21</v>
      </c>
      <c r="C440" t="s">
        <v>201</v>
      </c>
      <c r="D440" t="s">
        <v>218</v>
      </c>
      <c r="E440" t="str">
        <f>MID(Table2[[#This Row],[DeviceId2]], 12, LEN(Table2[[#This Row],[DeviceId2]]))</f>
        <v>VAV102</v>
      </c>
      <c r="F440" t="str">
        <f>CONCATENATE("10.3.13.71/pe/", Table2[[#This Row],[Device Tag]], ".xml")</f>
        <v>10.3.13.71/pe/VAV102.xml</v>
      </c>
      <c r="H440" s="5" t="str">
        <f>_xlfn.IFNA(IF(_xlfn.IFNA(INDEX('CX1'!$H:$H,MATCH(Table2[[#This Row],[Name]],'CX1'!$C:$C,0),1), "") = 0, "",  INDEX('CX1'!$H:$H,MATCH(Table2[[#This Row],[Name]],'CX1'!$C:$C,0),1)), "")</f>
        <v/>
      </c>
      <c r="I440" s="5">
        <f>_xlfn.IFNA(IF(_xlfn.IFNA(INDEX('CX1'!$I:$I,MATCH(Table2[[#This Row],[DeviceId2]],'CX1'!$C:$C,0),1), "") = 0, "",  INDEX('CX1'!$I:$I,MATCH(Table2[[#This Row],[Name]],'CX1'!$C:$C,0),1)), "")</f>
        <v>1</v>
      </c>
      <c r="J440" s="5" t="str">
        <f>_xlfn.IFNA(IF(_xlfn.IFNA(INDEX('CX1'!$J:$J,MATCH(Table2[[#This Row],[Name]],'CX1'!$C:$C,0),1), "") = 0, "",  INDEX('CX1'!$J:$J,MATCH(Table2[[#This Row],[Name]],'CX1'!$C:$C,0),1)), "")</f>
        <v/>
      </c>
      <c r="K44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440" t="str">
        <f>_xlfn.IFNA(IF(_xlfn.IFNA(INDEX('CX1'!$L:$L,MATCH(Table2[[#This Row],[Name]],'CX1'!$C:$C,0),1), "") = 0, "",  INDEX('CX1'!$L:$L,MATCH(Table2[[#This Row],[Name]],'CX1'!$C:$C,0),1)), "")</f>
        <v>his, point, writable</v>
      </c>
      <c r="M440" t="str">
        <f>_xlfn.IFNA(IF(_xlfn.IFNA(INDEX('CX1'!$M:$M,MATCH(Table2[[#This Row],[Name]],'CX1'!$C:$C,0),1), "") = 0, "",  INDEX('CX1'!$M:$M,MATCH(Table2[[#This Row],[Name]],'CX1'!$C:$C,0),1)), "")</f>
        <v>boolean</v>
      </c>
      <c r="N440" t="s">
        <v>767</v>
      </c>
      <c r="R440" t="s">
        <v>8</v>
      </c>
      <c r="S440" t="b">
        <v>0</v>
      </c>
    </row>
    <row r="441" spans="1:19">
      <c r="A441" s="1">
        <v>439</v>
      </c>
      <c r="B441" t="s">
        <v>21</v>
      </c>
      <c r="C441" t="s">
        <v>202</v>
      </c>
      <c r="D441" t="s">
        <v>218</v>
      </c>
      <c r="E441" t="str">
        <f>MID(Table2[[#This Row],[DeviceId2]], 12, LEN(Table2[[#This Row],[DeviceId2]]))</f>
        <v>VAV102</v>
      </c>
      <c r="F441" t="str">
        <f>CONCATENATE("10.3.13.71/pe/", Table2[[#This Row],[Device Tag]], ".xml")</f>
        <v>10.3.13.71/pe/VAV102.xml</v>
      </c>
      <c r="H441" s="5" t="str">
        <f>_xlfn.IFNA(IF(_xlfn.IFNA(INDEX('CX1'!$H:$H,MATCH(Table2[[#This Row],[Name]],'CX1'!$C:$C,0),1), "") = 0, "",  INDEX('CX1'!$H:$H,MATCH(Table2[[#This Row],[Name]],'CX1'!$C:$C,0),1)), "")</f>
        <v>°F</v>
      </c>
      <c r="I441" s="5">
        <f>_xlfn.IFNA(IF(_xlfn.IFNA(INDEX('CX1'!$I:$I,MATCH(Table2[[#This Row],[DeviceId2]],'CX1'!$C:$C,0),1), "") = 0, "",  INDEX('CX1'!$I:$I,MATCH(Table2[[#This Row],[Name]],'CX1'!$C:$C,0),1)), "")</f>
        <v>1000</v>
      </c>
      <c r="J441" s="5" t="str">
        <f>_xlfn.IFNA(IF(_xlfn.IFNA(INDEX('CX1'!$J:$J,MATCH(Table2[[#This Row],[Name]],'CX1'!$C:$C,0),1), "") = 0, "",  INDEX('CX1'!$J:$J,MATCH(Table2[[#This Row],[Name]],'CX1'!$C:$C,0),1)), "")</f>
        <v/>
      </c>
      <c r="K44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4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1" t="str">
        <f>_xlfn.IFNA(IF(_xlfn.IFNA(INDEX('CX1'!$M:$M,MATCH(Table2[[#This Row],[Name]],'CX1'!$C:$C,0),1), "") = 0, "",  INDEX('CX1'!$M:$M,MATCH(Table2[[#This Row],[Name]],'CX1'!$C:$C,0),1)), "")</f>
        <v>number</v>
      </c>
      <c r="N441" t="s">
        <v>766</v>
      </c>
      <c r="R441" t="s">
        <v>8</v>
      </c>
      <c r="S441" t="b">
        <v>0</v>
      </c>
    </row>
    <row r="442" spans="1:19">
      <c r="A442" s="1">
        <v>440</v>
      </c>
      <c r="B442" t="s">
        <v>21</v>
      </c>
      <c r="C442" t="s">
        <v>203</v>
      </c>
      <c r="D442" t="s">
        <v>218</v>
      </c>
      <c r="E442" t="str">
        <f>MID(Table2[[#This Row],[DeviceId2]], 12, LEN(Table2[[#This Row],[DeviceId2]]))</f>
        <v>VAV102</v>
      </c>
      <c r="F442" t="str">
        <f>CONCATENATE("10.3.13.71/pe/", Table2[[#This Row],[Device Tag]], ".xml")</f>
        <v>10.3.13.71/pe/VAV102.xml</v>
      </c>
      <c r="H442" s="5" t="str">
        <f>_xlfn.IFNA(IF(_xlfn.IFNA(INDEX('CX1'!$H:$H,MATCH(Table2[[#This Row],[Name]],'CX1'!$C:$C,0),1), "") = 0, "",  INDEX('CX1'!$H:$H,MATCH(Table2[[#This Row],[Name]],'CX1'!$C:$C,0),1)), "")</f>
        <v>°F</v>
      </c>
      <c r="I442" s="5">
        <f>_xlfn.IFNA(IF(_xlfn.IFNA(INDEX('CX1'!$I:$I,MATCH(Table2[[#This Row],[DeviceId2]],'CX1'!$C:$C,0),1), "") = 0, "",  INDEX('CX1'!$I:$I,MATCH(Table2[[#This Row],[Name]],'CX1'!$C:$C,0),1)), "")</f>
        <v>1000</v>
      </c>
      <c r="J442" s="5" t="str">
        <f>_xlfn.IFNA(IF(_xlfn.IFNA(INDEX('CX1'!$J:$J,MATCH(Table2[[#This Row],[Name]],'CX1'!$C:$C,0),1), "") = 0, "",  INDEX('CX1'!$J:$J,MATCH(Table2[[#This Row],[Name]],'CX1'!$C:$C,0),1)), "")</f>
        <v/>
      </c>
      <c r="K44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4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2" t="str">
        <f>_xlfn.IFNA(IF(_xlfn.IFNA(INDEX('CX1'!$M:$M,MATCH(Table2[[#This Row],[Name]],'CX1'!$C:$C,0),1), "") = 0, "",  INDEX('CX1'!$M:$M,MATCH(Table2[[#This Row],[Name]],'CX1'!$C:$C,0),1)), "")</f>
        <v>number</v>
      </c>
      <c r="N442" t="s">
        <v>766</v>
      </c>
      <c r="R442" t="s">
        <v>8</v>
      </c>
      <c r="S442" t="b">
        <v>0</v>
      </c>
    </row>
    <row r="443" spans="1:19" hidden="1">
      <c r="A443" s="1">
        <v>441</v>
      </c>
      <c r="B443" t="s">
        <v>21</v>
      </c>
      <c r="C443" t="s">
        <v>147</v>
      </c>
      <c r="D443" t="s">
        <v>218</v>
      </c>
      <c r="E443" t="str">
        <f>MID(Table2[[#This Row],[DeviceId2]], 12, LEN(Table2[[#This Row],[DeviceId2]]))</f>
        <v>VAV102</v>
      </c>
      <c r="F443" t="str">
        <f>CONCATENATE("10.3.13.71/pe/", Table2[[#This Row],[Device Tag]], ".xml")</f>
        <v>10.3.13.71/pe/VAV102.xml</v>
      </c>
      <c r="H443" s="5" t="str">
        <f>_xlfn.IFNA(IF(_xlfn.IFNA(INDEX('CX1'!$H:$H,MATCH(Table2[[#This Row],[Name]],'CX1'!$C:$C,0),1), "") = 0, "",  INDEX('CX1'!$H:$H,MATCH(Table2[[#This Row],[Name]],'CX1'!$C:$C,0),1)), "")</f>
        <v/>
      </c>
      <c r="I443" s="5" t="e">
        <f>_xlfn.IFNA(IF(_xlfn.IFNA(INDEX('CX1'!$I:$I,MATCH(Table2[[#This Row],[DeviceId2]],'CX1'!$C:$C,0),1), "") = 0, "",  INDEX('CX1'!$I:$I,MATCH(Table2[[#This Row],[Name]],'CX1'!$C:$C,0),1)), "")</f>
        <v>#VALUE!</v>
      </c>
      <c r="J443" s="5" t="str">
        <f>_xlfn.IFNA(IF(_xlfn.IFNA(INDEX('CX1'!$J:$J,MATCH(Table2[[#This Row],[Name]],'CX1'!$C:$C,0),1), "") = 0, "",  INDEX('CX1'!$J:$J,MATCH(Table2[[#This Row],[Name]],'CX1'!$C:$C,0),1)), "")</f>
        <v/>
      </c>
      <c r="K443" t="str">
        <f>IFERROR(_xlfn.IFNA(IF(_xlfn.IFNA(INDEX('CX1'!$K:$K,MATCH(Table2[[#This Row],[Name]],'CX1'!$C:$C,0),1), "") = 0, "",  INDEX('CX1'!$K:$K,MATCH(Table2[[#This Row],[Name]],'CX1'!$C:$C,0),1)), ""), "")</f>
        <v/>
      </c>
      <c r="M443" t="str">
        <f>_xlfn.IFNA(IF(_xlfn.IFNA(INDEX('CX1'!$M:$M,MATCH(Table2[[#This Row],[Name]],'CX1'!$C:$C,0),1), "") = 0, "",  INDEX('CX1'!$M:$M,MATCH(Table2[[#This Row],[Name]],'CX1'!$C:$C,0),1)), "")</f>
        <v/>
      </c>
      <c r="N443" t="s">
        <v>767</v>
      </c>
      <c r="R443" t="s">
        <v>8</v>
      </c>
    </row>
    <row r="444" spans="1:19">
      <c r="A444" s="1">
        <v>442</v>
      </c>
      <c r="B444" t="s">
        <v>21</v>
      </c>
      <c r="C444" t="s">
        <v>204</v>
      </c>
      <c r="D444" t="s">
        <v>218</v>
      </c>
      <c r="E444" t="str">
        <f>MID(Table2[[#This Row],[DeviceId2]], 12, LEN(Table2[[#This Row],[DeviceId2]]))</f>
        <v>VAV102</v>
      </c>
      <c r="F444" t="str">
        <f>CONCATENATE("10.3.13.71/pe/", Table2[[#This Row],[Device Tag]], ".xml")</f>
        <v>10.3.13.71/pe/VAV102.xml</v>
      </c>
      <c r="H444" s="5" t="str">
        <f>_xlfn.IFNA(IF(_xlfn.IFNA(INDEX('CX1'!$H:$H,MATCH(Table2[[#This Row],[Name]],'CX1'!$C:$C,0),1), "") = 0, "",  INDEX('CX1'!$H:$H,MATCH(Table2[[#This Row],[Name]],'CX1'!$C:$C,0),1)), "")</f>
        <v>°F</v>
      </c>
      <c r="I444" s="5">
        <f>_xlfn.IFNA(IF(_xlfn.IFNA(INDEX('CX1'!$I:$I,MATCH(Table2[[#This Row],[DeviceId2]],'CX1'!$C:$C,0),1), "") = 0, "",  INDEX('CX1'!$I:$I,MATCH(Table2[[#This Row],[Name]],'CX1'!$C:$C,0),1)), "")</f>
        <v>1000</v>
      </c>
      <c r="J444" s="5" t="str">
        <f>_xlfn.IFNA(IF(_xlfn.IFNA(INDEX('CX1'!$J:$J,MATCH(Table2[[#This Row],[Name]],'CX1'!$C:$C,0),1), "") = 0, "",  INDEX('CX1'!$J:$J,MATCH(Table2[[#This Row],[Name]],'CX1'!$C:$C,0),1)), "")</f>
        <v/>
      </c>
      <c r="K44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4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4" t="str">
        <f>_xlfn.IFNA(IF(_xlfn.IFNA(INDEX('CX1'!$M:$M,MATCH(Table2[[#This Row],[Name]],'CX1'!$C:$C,0),1), "") = 0, "",  INDEX('CX1'!$M:$M,MATCH(Table2[[#This Row],[Name]],'CX1'!$C:$C,0),1)), "")</f>
        <v>number</v>
      </c>
      <c r="N444" t="s">
        <v>766</v>
      </c>
      <c r="R444" t="s">
        <v>8</v>
      </c>
      <c r="S444" t="b">
        <v>0</v>
      </c>
    </row>
    <row r="445" spans="1:19" hidden="1">
      <c r="A445" s="1">
        <v>443</v>
      </c>
      <c r="B445" t="s">
        <v>21</v>
      </c>
      <c r="C445" t="s">
        <v>205</v>
      </c>
      <c r="D445" t="s">
        <v>218</v>
      </c>
      <c r="E445" t="str">
        <f>MID(Table2[[#This Row],[DeviceId2]], 12, LEN(Table2[[#This Row],[DeviceId2]]))</f>
        <v>VAV102</v>
      </c>
      <c r="F445" t="str">
        <f>CONCATENATE("10.3.13.71/pe/", Table2[[#This Row],[Device Tag]], ".xml")</f>
        <v>10.3.13.71/pe/VAV102.xml</v>
      </c>
      <c r="H445" s="5" t="str">
        <f>_xlfn.IFNA(IF(_xlfn.IFNA(INDEX('CX1'!$H:$H,MATCH(Table2[[#This Row],[Name]],'CX1'!$C:$C,0),1), "") = 0, "",  INDEX('CX1'!$H:$H,MATCH(Table2[[#This Row],[Name]],'CX1'!$C:$C,0),1)), "")</f>
        <v/>
      </c>
      <c r="I445" s="5">
        <f>_xlfn.IFNA(IF(_xlfn.IFNA(INDEX('CX1'!$I:$I,MATCH(Table2[[#This Row],[DeviceId2]],'CX1'!$C:$C,0),1), "") = 0, "",  INDEX('CX1'!$I:$I,MATCH(Table2[[#This Row],[Name]],'CX1'!$C:$C,0),1)), "")</f>
        <v>1000</v>
      </c>
      <c r="J445" s="5" t="str">
        <f>_xlfn.IFNA(IF(_xlfn.IFNA(INDEX('CX1'!$J:$J,MATCH(Table2[[#This Row],[Name]],'CX1'!$C:$C,0),1), "") = 0, "",  INDEX('CX1'!$J:$J,MATCH(Table2[[#This Row],[Name]],'CX1'!$C:$C,0),1)), "")</f>
        <v/>
      </c>
      <c r="K44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445" t="s">
        <v>767</v>
      </c>
      <c r="R445" t="s">
        <v>8</v>
      </c>
    </row>
    <row r="446" spans="1:19">
      <c r="A446" s="1">
        <v>444</v>
      </c>
      <c r="B446" t="s">
        <v>105</v>
      </c>
      <c r="C446" t="s">
        <v>206</v>
      </c>
      <c r="D446" t="s">
        <v>218</v>
      </c>
      <c r="E446" t="str">
        <f>MID(Table2[[#This Row],[DeviceId2]], 12, LEN(Table2[[#This Row],[DeviceId2]]))</f>
        <v>VAV102</v>
      </c>
      <c r="F446" t="str">
        <f>CONCATENATE("10.3.13.71/pe/", Table2[[#This Row],[Device Tag]], ".xml")</f>
        <v>10.3.13.71/pe/VAV102.xml</v>
      </c>
      <c r="H446" s="5" t="str">
        <f>_xlfn.IFNA(IF(_xlfn.IFNA(INDEX('CX1'!$H:$H,MATCH(Table2[[#This Row],[Name]],'CX1'!$C:$C,0),1), "") = 0, "",  INDEX('CX1'!$H:$H,MATCH(Table2[[#This Row],[Name]],'CX1'!$C:$C,0),1)), "")</f>
        <v>°F</v>
      </c>
      <c r="I446" s="5">
        <f>_xlfn.IFNA(IF(_xlfn.IFNA(INDEX('CX1'!$I:$I,MATCH(Table2[[#This Row],[DeviceId2]],'CX1'!$C:$C,0),1), "") = 0, "",  INDEX('CX1'!$I:$I,MATCH(Table2[[#This Row],[Name]],'CX1'!$C:$C,0),1)), "")</f>
        <v>1000</v>
      </c>
      <c r="J446" s="5" t="str">
        <f>_xlfn.IFNA(IF(_xlfn.IFNA(INDEX('CX1'!$J:$J,MATCH(Table2[[#This Row],[Name]],'CX1'!$C:$C,0),1), "") = 0, "",  INDEX('CX1'!$J:$J,MATCH(Table2[[#This Row],[Name]],'CX1'!$C:$C,0),1)), "")</f>
        <v/>
      </c>
      <c r="K44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44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446" t="str">
        <f>_xlfn.IFNA(IF(_xlfn.IFNA(INDEX('CX1'!$M:$M,MATCH(Table2[[#This Row],[Name]],'CX1'!$C:$C,0),1), "") = 0, "",  INDEX('CX1'!$M:$M,MATCH(Table2[[#This Row],[Name]],'CX1'!$C:$C,0),1)), "")</f>
        <v>number</v>
      </c>
      <c r="N446" t="s">
        <v>766</v>
      </c>
      <c r="R446" t="s">
        <v>8</v>
      </c>
      <c r="S446" t="b">
        <v>0</v>
      </c>
    </row>
    <row r="447" spans="1:19">
      <c r="A447" s="1">
        <v>445</v>
      </c>
      <c r="B447" t="s">
        <v>105</v>
      </c>
      <c r="C447" t="s">
        <v>207</v>
      </c>
      <c r="D447" t="s">
        <v>218</v>
      </c>
      <c r="E447" t="str">
        <f>MID(Table2[[#This Row],[DeviceId2]], 12, LEN(Table2[[#This Row],[DeviceId2]]))</f>
        <v>VAV102</v>
      </c>
      <c r="F447" t="str">
        <f>CONCATENATE("10.3.13.71/pe/", Table2[[#This Row],[Device Tag]], ".xml")</f>
        <v>10.3.13.71/pe/VAV102.xml</v>
      </c>
      <c r="H447" s="5" t="str">
        <f>_xlfn.IFNA(IF(_xlfn.IFNA(INDEX('CX1'!$H:$H,MATCH(Table2[[#This Row],[Name]],'CX1'!$C:$C,0),1), "") = 0, "",  INDEX('CX1'!$H:$H,MATCH(Table2[[#This Row],[Name]],'CX1'!$C:$C,0),1)), "")</f>
        <v>°F</v>
      </c>
      <c r="I447" s="5">
        <f>_xlfn.IFNA(IF(_xlfn.IFNA(INDEX('CX1'!$I:$I,MATCH(Table2[[#This Row],[DeviceId2]],'CX1'!$C:$C,0),1), "") = 0, "",  INDEX('CX1'!$I:$I,MATCH(Table2[[#This Row],[Name]],'CX1'!$C:$C,0),1)), "")</f>
        <v>1000</v>
      </c>
      <c r="J447" s="5" t="str">
        <f>_xlfn.IFNA(IF(_xlfn.IFNA(INDEX('CX1'!$J:$J,MATCH(Table2[[#This Row],[Name]],'CX1'!$C:$C,0),1), "") = 0, "",  INDEX('CX1'!$J:$J,MATCH(Table2[[#This Row],[Name]],'CX1'!$C:$C,0),1)), "")</f>
        <v/>
      </c>
      <c r="K44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447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7" t="str">
        <f>_xlfn.IFNA(IF(_xlfn.IFNA(INDEX('CX1'!$M:$M,MATCH(Table2[[#This Row],[Name]],'CX1'!$C:$C,0),1), "") = 0, "",  INDEX('CX1'!$M:$M,MATCH(Table2[[#This Row],[Name]],'CX1'!$C:$C,0),1)), "")</f>
        <v>number</v>
      </c>
      <c r="N447" t="s">
        <v>766</v>
      </c>
      <c r="R447" t="s">
        <v>8</v>
      </c>
      <c r="S447" t="b">
        <v>0</v>
      </c>
    </row>
    <row r="448" spans="1:19">
      <c r="A448" s="1">
        <v>446</v>
      </c>
      <c r="B448" t="s">
        <v>105</v>
      </c>
      <c r="C448" t="s">
        <v>219</v>
      </c>
      <c r="D448" t="s">
        <v>218</v>
      </c>
      <c r="E448" t="str">
        <f>MID(Table2[[#This Row],[DeviceId2]], 12, LEN(Table2[[#This Row],[DeviceId2]]))</f>
        <v>VAV102</v>
      </c>
      <c r="F448" t="str">
        <f>CONCATENATE("10.3.13.71/pe/", Table2[[#This Row],[Device Tag]], ".xml")</f>
        <v>10.3.13.71/pe/VAV102.xml</v>
      </c>
      <c r="H448" s="5" t="str">
        <f>_xlfn.IFNA(IF(_xlfn.IFNA(INDEX('CX1'!$H:$H,MATCH(Table2[[#This Row],[Name]],'CX1'!$C:$C,0),1), "") = 0, "",  INDEX('CX1'!$H:$H,MATCH(Table2[[#This Row],[Name]],'CX1'!$C:$C,0),1)), "")</f>
        <v>°F</v>
      </c>
      <c r="I448" s="5">
        <f>_xlfn.IFNA(IF(_xlfn.IFNA(INDEX('CX1'!$I:$I,MATCH(Table2[[#This Row],[DeviceId2]],'CX1'!$C:$C,0),1), "") = 0, "",  INDEX('CX1'!$I:$I,MATCH(Table2[[#This Row],[Name]],'CX1'!$C:$C,0),1)), "")</f>
        <v>1000</v>
      </c>
      <c r="J448" s="5" t="str">
        <f>_xlfn.IFNA(IF(_xlfn.IFNA(INDEX('CX1'!$J:$J,MATCH(Table2[[#This Row],[Name]],'CX1'!$C:$C,0),1), "") = 0, "",  INDEX('CX1'!$J:$J,MATCH(Table2[[#This Row],[Name]],'CX1'!$C:$C,0),1)), "")</f>
        <v/>
      </c>
      <c r="K44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4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8" t="str">
        <f>_xlfn.IFNA(IF(_xlfn.IFNA(INDEX('CX1'!$M:$M,MATCH(Table2[[#This Row],[Name]],'CX1'!$C:$C,0),1), "") = 0, "",  INDEX('CX1'!$M:$M,MATCH(Table2[[#This Row],[Name]],'CX1'!$C:$C,0),1)), "")</f>
        <v>number</v>
      </c>
      <c r="N448" t="s">
        <v>766</v>
      </c>
      <c r="R448" t="s">
        <v>8</v>
      </c>
      <c r="S448" t="b">
        <v>0</v>
      </c>
    </row>
    <row r="449" spans="1:19">
      <c r="A449" s="1">
        <v>447</v>
      </c>
      <c r="B449" t="s">
        <v>105</v>
      </c>
      <c r="C449" t="s">
        <v>220</v>
      </c>
      <c r="D449" t="s">
        <v>218</v>
      </c>
      <c r="E449" t="str">
        <f>MID(Table2[[#This Row],[DeviceId2]], 12, LEN(Table2[[#This Row],[DeviceId2]]))</f>
        <v>VAV102</v>
      </c>
      <c r="F449" t="str">
        <f>CONCATENATE("10.3.13.71/pe/", Table2[[#This Row],[Device Tag]], ".xml")</f>
        <v>10.3.13.71/pe/VAV102.xml</v>
      </c>
      <c r="H449" s="5" t="str">
        <f>_xlfn.IFNA(IF(_xlfn.IFNA(INDEX('CX1'!$H:$H,MATCH(Table2[[#This Row],[Name]],'CX1'!$C:$C,0),1), "") = 0, "",  INDEX('CX1'!$H:$H,MATCH(Table2[[#This Row],[Name]],'CX1'!$C:$C,0),1)), "")</f>
        <v>°F</v>
      </c>
      <c r="I449" s="5">
        <f>_xlfn.IFNA(IF(_xlfn.IFNA(INDEX('CX1'!$I:$I,MATCH(Table2[[#This Row],[DeviceId2]],'CX1'!$C:$C,0),1), "") = 0, "",  INDEX('CX1'!$I:$I,MATCH(Table2[[#This Row],[Name]],'CX1'!$C:$C,0),1)), "")</f>
        <v>1000</v>
      </c>
      <c r="J449" s="5" t="str">
        <f>_xlfn.IFNA(IF(_xlfn.IFNA(INDEX('CX1'!$J:$J,MATCH(Table2[[#This Row],[Name]],'CX1'!$C:$C,0),1), "") = 0, "",  INDEX('CX1'!$J:$J,MATCH(Table2[[#This Row],[Name]],'CX1'!$C:$C,0),1)), "")</f>
        <v/>
      </c>
      <c r="K44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4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449" t="str">
        <f>_xlfn.IFNA(IF(_xlfn.IFNA(INDEX('CX1'!$M:$M,MATCH(Table2[[#This Row],[Name]],'CX1'!$C:$C,0),1), "") = 0, "",  INDEX('CX1'!$M:$M,MATCH(Table2[[#This Row],[Name]],'CX1'!$C:$C,0),1)), "")</f>
        <v>number</v>
      </c>
      <c r="N449" t="s">
        <v>766</v>
      </c>
      <c r="R449" t="s">
        <v>8</v>
      </c>
      <c r="S449" t="b">
        <v>0</v>
      </c>
    </row>
    <row r="450" spans="1:19">
      <c r="A450" s="1">
        <v>448</v>
      </c>
      <c r="B450" t="s">
        <v>105</v>
      </c>
      <c r="C450" t="s">
        <v>209</v>
      </c>
      <c r="D450" t="s">
        <v>218</v>
      </c>
      <c r="E450" t="str">
        <f>MID(Table2[[#This Row],[DeviceId2]], 12, LEN(Table2[[#This Row],[DeviceId2]]))</f>
        <v>VAV102</v>
      </c>
      <c r="F450" t="str">
        <f>CONCATENATE("10.3.13.71/pe/", Table2[[#This Row],[Device Tag]], ".xml")</f>
        <v>10.3.13.71/pe/VAV102.xml</v>
      </c>
      <c r="H450" s="5" t="str">
        <f>_xlfn.IFNA(IF(_xlfn.IFNA(INDEX('CX1'!$H:$H,MATCH(Table2[[#This Row],[Name]],'CX1'!$C:$C,0),1), "") = 0, "",  INDEX('CX1'!$H:$H,MATCH(Table2[[#This Row],[Name]],'CX1'!$C:$C,0),1)), "")</f>
        <v/>
      </c>
      <c r="I450" s="5">
        <f>_xlfn.IFNA(IF(_xlfn.IFNA(INDEX('CX1'!$I:$I,MATCH(Table2[[#This Row],[DeviceId2]],'CX1'!$C:$C,0),1), "") = 0, "",  INDEX('CX1'!$I:$I,MATCH(Table2[[#This Row],[Name]],'CX1'!$C:$C,0),1)), "")</f>
        <v>1000</v>
      </c>
      <c r="J450" s="5" t="str">
        <f>_xlfn.IFNA(IF(_xlfn.IFNA(INDEX('CX1'!$J:$J,MATCH(Table2[[#This Row],[Name]],'CX1'!$C:$C,0),1), "") = 0, "",  INDEX('CX1'!$J:$J,MATCH(Table2[[#This Row],[Name]],'CX1'!$C:$C,0),1)), "")</f>
        <v/>
      </c>
      <c r="K45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450" t="str">
        <f>_xlfn.IFNA(IF(_xlfn.IFNA(INDEX('CX1'!$L:$L,MATCH(Table2[[#This Row],[Name]],'CX1'!$C:$C,0),1), "") = 0, "",  INDEX('CX1'!$L:$L,MATCH(Table2[[#This Row],[Name]],'CX1'!$C:$C,0),1)), "")</f>
        <v>his, point, writable</v>
      </c>
      <c r="M450" t="s">
        <v>380</v>
      </c>
      <c r="N450" t="s">
        <v>767</v>
      </c>
      <c r="R450" t="s">
        <v>8</v>
      </c>
      <c r="S450" t="b">
        <v>0</v>
      </c>
    </row>
    <row r="451" spans="1:19">
      <c r="A451" s="1">
        <v>449</v>
      </c>
      <c r="B451" t="s">
        <v>108</v>
      </c>
      <c r="C451" t="s">
        <v>210</v>
      </c>
      <c r="D451" t="s">
        <v>218</v>
      </c>
      <c r="E451" t="str">
        <f>MID(Table2[[#This Row],[DeviceId2]], 12, LEN(Table2[[#This Row],[DeviceId2]]))</f>
        <v>VAV102</v>
      </c>
      <c r="F451" t="str">
        <f>CONCATENATE("10.3.13.71/pe/", Table2[[#This Row],[Device Tag]], ".xml")</f>
        <v>10.3.13.71/pe/VAV102.xml</v>
      </c>
      <c r="H451" s="5" t="str">
        <f>_xlfn.IFNA(IF(_xlfn.IFNA(INDEX('CX1'!$H:$H,MATCH(Table2[[#This Row],[Name]],'CX1'!$C:$C,0),1), "") = 0, "",  INDEX('CX1'!$H:$H,MATCH(Table2[[#This Row],[Name]],'CX1'!$C:$C,0),1)), "")</f>
        <v>%</v>
      </c>
      <c r="I451" s="5">
        <f>_xlfn.IFNA(IF(_xlfn.IFNA(INDEX('CX1'!$I:$I,MATCH(Table2[[#This Row],[DeviceId2]],'CX1'!$C:$C,0),1), "") = 0, "",  INDEX('CX1'!$I:$I,MATCH(Table2[[#This Row],[Name]],'CX1'!$C:$C,0),1)), "")</f>
        <v>1000</v>
      </c>
      <c r="J451" s="5" t="str">
        <f>_xlfn.IFNA(IF(_xlfn.IFNA(INDEX('CX1'!$J:$J,MATCH(Table2[[#This Row],[Name]],'CX1'!$C:$C,0),1), "") = 0, "",  INDEX('CX1'!$J:$J,MATCH(Table2[[#This Row],[Name]],'CX1'!$C:$C,0),1)), "")</f>
        <v/>
      </c>
      <c r="K45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4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451" t="str">
        <f>_xlfn.IFNA(IF(_xlfn.IFNA(INDEX('CX1'!$M:$M,MATCH(Table2[[#This Row],[Name]],'CX1'!$C:$C,0),1), "") = 0, "",  INDEX('CX1'!$M:$M,MATCH(Table2[[#This Row],[Name]],'CX1'!$C:$C,0),1)), "")</f>
        <v>number</v>
      </c>
      <c r="N451" t="s">
        <v>504</v>
      </c>
      <c r="R451" t="s">
        <v>8</v>
      </c>
      <c r="S451" t="b">
        <v>0</v>
      </c>
    </row>
    <row r="452" spans="1:19">
      <c r="A452" s="1">
        <v>450</v>
      </c>
      <c r="B452" t="s">
        <v>108</v>
      </c>
      <c r="C452" t="s">
        <v>211</v>
      </c>
      <c r="D452" t="s">
        <v>218</v>
      </c>
      <c r="E452" t="str">
        <f>MID(Table2[[#This Row],[DeviceId2]], 12, LEN(Table2[[#This Row],[DeviceId2]]))</f>
        <v>VAV102</v>
      </c>
      <c r="F452" t="str">
        <f>CONCATENATE("10.3.13.71/pe/", Table2[[#This Row],[Device Tag]], ".xml")</f>
        <v>10.3.13.71/pe/VAV102.xml</v>
      </c>
      <c r="H452" s="5" t="str">
        <f>_xlfn.IFNA(IF(_xlfn.IFNA(INDEX('CX1'!$H:$H,MATCH(Table2[[#This Row],[Name]],'CX1'!$C:$C,0),1), "") = 0, "",  INDEX('CX1'!$H:$H,MATCH(Table2[[#This Row],[Name]],'CX1'!$C:$C,0),1)), "")</f>
        <v/>
      </c>
      <c r="I452" s="5">
        <f>_xlfn.IFNA(IF(_xlfn.IFNA(INDEX('CX1'!$I:$I,MATCH(Table2[[#This Row],[DeviceId2]],'CX1'!$C:$C,0),1), "") = 0, "",  INDEX('CX1'!$I:$I,MATCH(Table2[[#This Row],[Name]],'CX1'!$C:$C,0),1)), "")</f>
        <v>1000</v>
      </c>
      <c r="J452" s="5" t="str">
        <f>_xlfn.IFNA(IF(_xlfn.IFNA(INDEX('CX1'!$J:$J,MATCH(Table2[[#This Row],[Name]],'CX1'!$C:$C,0),1), "") = 0, "",  INDEX('CX1'!$J:$J,MATCH(Table2[[#This Row],[Name]],'CX1'!$C:$C,0),1)), "")</f>
        <v/>
      </c>
      <c r="K45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452" t="s">
        <v>380</v>
      </c>
      <c r="N452" t="s">
        <v>767</v>
      </c>
      <c r="R452" t="s">
        <v>8</v>
      </c>
      <c r="S452" t="b">
        <v>0</v>
      </c>
    </row>
    <row r="453" spans="1:19" hidden="1">
      <c r="A453" s="1">
        <v>451</v>
      </c>
      <c r="B453" t="s">
        <v>31</v>
      </c>
      <c r="C453" t="s">
        <v>32</v>
      </c>
      <c r="D453" t="s">
        <v>218</v>
      </c>
      <c r="E453" t="str">
        <f>MID(Table2[[#This Row],[DeviceId2]], 12, LEN(Table2[[#This Row],[DeviceId2]]))</f>
        <v>VAV102</v>
      </c>
      <c r="F453" t="str">
        <f>CONCATENATE("10.3.13.71/pe/", Table2[[#This Row],[Device Tag]], ".xml")</f>
        <v>10.3.13.71/pe/VAV102.xml</v>
      </c>
      <c r="H453" s="5" t="str">
        <f>_xlfn.IFNA(IF(_xlfn.IFNA(INDEX('CX1'!$H:$H,MATCH(Table2[[#This Row],[Name]],'CX1'!$C:$C,0),1), "") = 0, "",  INDEX('CX1'!$H:$H,MATCH(Table2[[#This Row],[Name]],'CX1'!$C:$C,0),1)), "")</f>
        <v/>
      </c>
      <c r="I453" s="5" t="e">
        <f>_xlfn.IFNA(IF(_xlfn.IFNA(INDEX('CX1'!$I:$I,MATCH(Table2[[#This Row],[DeviceId2]],'CX1'!$C:$C,0),1), "") = 0, "",  INDEX('CX1'!$I:$I,MATCH(Table2[[#This Row],[Name]],'CX1'!$C:$C,0),1)), "")</f>
        <v>#VALUE!</v>
      </c>
      <c r="J453" s="5" t="str">
        <f>_xlfn.IFNA(IF(_xlfn.IFNA(INDEX('CX1'!$J:$J,MATCH(Table2[[#This Row],[Name]],'CX1'!$C:$C,0),1), "") = 0, "",  INDEX('CX1'!$J:$J,MATCH(Table2[[#This Row],[Name]],'CX1'!$C:$C,0),1)), "")</f>
        <v/>
      </c>
      <c r="K453" t="str">
        <f>IFERROR(_xlfn.IFNA(IF(_xlfn.IFNA(INDEX('CX1'!$K:$K,MATCH(Table2[[#This Row],[Name]],'CX1'!$C:$C,0),1), "") = 0, "",  INDEX('CX1'!$K:$K,MATCH(Table2[[#This Row],[Name]],'CX1'!$C:$C,0),1)), ""), "")</f>
        <v/>
      </c>
      <c r="M453" t="str">
        <f>_xlfn.IFNA(IF(_xlfn.IFNA(INDEX('CX1'!$M:$M,MATCH(Table2[[#This Row],[Name]],'CX1'!$C:$C,0),1), "") = 0, "",  INDEX('CX1'!$M:$M,MATCH(Table2[[#This Row],[Name]],'CX1'!$C:$C,0),1)), "")</f>
        <v/>
      </c>
      <c r="N453" t="s">
        <v>767</v>
      </c>
      <c r="R453" t="s">
        <v>8</v>
      </c>
    </row>
    <row r="454" spans="1:19" hidden="1">
      <c r="A454" s="1">
        <v>452</v>
      </c>
      <c r="B454" t="s">
        <v>31</v>
      </c>
      <c r="C454" t="s">
        <v>212</v>
      </c>
      <c r="D454" t="s">
        <v>218</v>
      </c>
      <c r="E454" t="str">
        <f>MID(Table2[[#This Row],[DeviceId2]], 12, LEN(Table2[[#This Row],[DeviceId2]]))</f>
        <v>VAV102</v>
      </c>
      <c r="F454" t="str">
        <f>CONCATENATE("10.3.13.71/pe/", Table2[[#This Row],[Device Tag]], ".xml")</f>
        <v>10.3.13.71/pe/VAV102.xml</v>
      </c>
      <c r="H454" s="5" t="str">
        <f>_xlfn.IFNA(IF(_xlfn.IFNA(INDEX('CX1'!$H:$H,MATCH(Table2[[#This Row],[Name]],'CX1'!$C:$C,0),1), "") = 0, "",  INDEX('CX1'!$H:$H,MATCH(Table2[[#This Row],[Name]],'CX1'!$C:$C,0),1)), "")</f>
        <v/>
      </c>
      <c r="I454" s="5" t="e">
        <f>_xlfn.IFNA(IF(_xlfn.IFNA(INDEX('CX1'!$I:$I,MATCH(Table2[[#This Row],[DeviceId2]],'CX1'!$C:$C,0),1), "") = 0, "",  INDEX('CX1'!$I:$I,MATCH(Table2[[#This Row],[Name]],'CX1'!$C:$C,0),1)), "")</f>
        <v>#VALUE!</v>
      </c>
      <c r="J454" s="5" t="str">
        <f>_xlfn.IFNA(IF(_xlfn.IFNA(INDEX('CX1'!$J:$J,MATCH(Table2[[#This Row],[Name]],'CX1'!$C:$C,0),1), "") = 0, "",  INDEX('CX1'!$J:$J,MATCH(Table2[[#This Row],[Name]],'CX1'!$C:$C,0),1)), "")</f>
        <v/>
      </c>
      <c r="K454" t="str">
        <f>IFERROR(_xlfn.IFNA(IF(_xlfn.IFNA(INDEX('CX1'!$K:$K,MATCH(Table2[[#This Row],[Name]],'CX1'!$C:$C,0),1), "") = 0, "",  INDEX('CX1'!$K:$K,MATCH(Table2[[#This Row],[Name]],'CX1'!$C:$C,0),1)), ""), "")</f>
        <v/>
      </c>
      <c r="M454" t="str">
        <f>_xlfn.IFNA(IF(_xlfn.IFNA(INDEX('CX1'!$M:$M,MATCH(Table2[[#This Row],[Name]],'CX1'!$C:$C,0),1), "") = 0, "",  INDEX('CX1'!$M:$M,MATCH(Table2[[#This Row],[Name]],'CX1'!$C:$C,0),1)), "")</f>
        <v/>
      </c>
      <c r="N454" t="s">
        <v>767</v>
      </c>
      <c r="R454" t="s">
        <v>8</v>
      </c>
    </row>
    <row r="455" spans="1:19" hidden="1">
      <c r="A455" s="1">
        <v>453</v>
      </c>
      <c r="B455" t="s">
        <v>111</v>
      </c>
      <c r="C455" t="s">
        <v>112</v>
      </c>
      <c r="D455" t="s">
        <v>218</v>
      </c>
      <c r="E455" t="str">
        <f>MID(Table2[[#This Row],[DeviceId2]], 12, LEN(Table2[[#This Row],[DeviceId2]]))</f>
        <v>VAV102</v>
      </c>
      <c r="F455" t="str">
        <f>CONCATENATE("10.3.13.71/pe/", Table2[[#This Row],[Device Tag]], ".xml")</f>
        <v>10.3.13.71/pe/VAV102.xml</v>
      </c>
      <c r="H455" s="5" t="str">
        <f>_xlfn.IFNA(IF(_xlfn.IFNA(INDEX('CX1'!$H:$H,MATCH(Table2[[#This Row],[Name]],'CX1'!$C:$C,0),1), "") = 0, "",  INDEX('CX1'!$H:$H,MATCH(Table2[[#This Row],[Name]],'CX1'!$C:$C,0),1)), "")</f>
        <v/>
      </c>
      <c r="I455" s="5" t="e">
        <f>_xlfn.IFNA(IF(_xlfn.IFNA(INDEX('CX1'!$I:$I,MATCH(Table2[[#This Row],[DeviceId2]],'CX1'!$C:$C,0),1), "") = 0, "",  INDEX('CX1'!$I:$I,MATCH(Table2[[#This Row],[Name]],'CX1'!$C:$C,0),1)), "")</f>
        <v>#VALUE!</v>
      </c>
      <c r="J455" s="5" t="str">
        <f>_xlfn.IFNA(IF(_xlfn.IFNA(INDEX('CX1'!$J:$J,MATCH(Table2[[#This Row],[Name]],'CX1'!$C:$C,0),1), "") = 0, "",  INDEX('CX1'!$J:$J,MATCH(Table2[[#This Row],[Name]],'CX1'!$C:$C,0),1)), "")</f>
        <v/>
      </c>
      <c r="K455" t="str">
        <f>IFERROR(_xlfn.IFNA(IF(_xlfn.IFNA(INDEX('CX1'!$K:$K,MATCH(Table2[[#This Row],[Name]],'CX1'!$C:$C,0),1), "") = 0, "",  INDEX('CX1'!$K:$K,MATCH(Table2[[#This Row],[Name]],'CX1'!$C:$C,0),1)), ""), "")</f>
        <v/>
      </c>
      <c r="M455" t="str">
        <f>_xlfn.IFNA(IF(_xlfn.IFNA(INDEX('CX1'!$M:$M,MATCH(Table2[[#This Row],[Name]],'CX1'!$C:$C,0),1), "") = 0, "",  INDEX('CX1'!$M:$M,MATCH(Table2[[#This Row],[Name]],'CX1'!$C:$C,0),1)), "")</f>
        <v/>
      </c>
      <c r="N455" t="s">
        <v>767</v>
      </c>
      <c r="R455" t="s">
        <v>8</v>
      </c>
    </row>
    <row r="456" spans="1:19" hidden="1">
      <c r="A456" s="1">
        <v>454</v>
      </c>
      <c r="B456" t="s">
        <v>111</v>
      </c>
      <c r="C456" t="s">
        <v>113</v>
      </c>
      <c r="D456" t="s">
        <v>218</v>
      </c>
      <c r="E456" t="str">
        <f>MID(Table2[[#This Row],[DeviceId2]], 12, LEN(Table2[[#This Row],[DeviceId2]]))</f>
        <v>VAV102</v>
      </c>
      <c r="F456" t="str">
        <f>CONCATENATE("10.3.13.71/pe/", Table2[[#This Row],[Device Tag]], ".xml")</f>
        <v>10.3.13.71/pe/VAV102.xml</v>
      </c>
      <c r="H456" s="5" t="str">
        <f>_xlfn.IFNA(IF(_xlfn.IFNA(INDEX('CX1'!$H:$H,MATCH(Table2[[#This Row],[Name]],'CX1'!$C:$C,0),1), "") = 0, "",  INDEX('CX1'!$H:$H,MATCH(Table2[[#This Row],[Name]],'CX1'!$C:$C,0),1)), "")</f>
        <v/>
      </c>
      <c r="I456" s="5" t="e">
        <f>_xlfn.IFNA(IF(_xlfn.IFNA(INDEX('CX1'!$I:$I,MATCH(Table2[[#This Row],[DeviceId2]],'CX1'!$C:$C,0),1), "") = 0, "",  INDEX('CX1'!$I:$I,MATCH(Table2[[#This Row],[Name]],'CX1'!$C:$C,0),1)), "")</f>
        <v>#VALUE!</v>
      </c>
      <c r="J456" s="5" t="str">
        <f>_xlfn.IFNA(IF(_xlfn.IFNA(INDEX('CX1'!$J:$J,MATCH(Table2[[#This Row],[Name]],'CX1'!$C:$C,0),1), "") = 0, "",  INDEX('CX1'!$J:$J,MATCH(Table2[[#This Row],[Name]],'CX1'!$C:$C,0),1)), "")</f>
        <v/>
      </c>
      <c r="K456" t="str">
        <f>IFERROR(_xlfn.IFNA(IF(_xlfn.IFNA(INDEX('CX1'!$K:$K,MATCH(Table2[[#This Row],[Name]],'CX1'!$C:$C,0),1), "") = 0, "",  INDEX('CX1'!$K:$K,MATCH(Table2[[#This Row],[Name]],'CX1'!$C:$C,0),1)), ""), "")</f>
        <v/>
      </c>
      <c r="M456" t="str">
        <f>_xlfn.IFNA(IF(_xlfn.IFNA(INDEX('CX1'!$M:$M,MATCH(Table2[[#This Row],[Name]],'CX1'!$C:$C,0),1), "") = 0, "",  INDEX('CX1'!$M:$M,MATCH(Table2[[#This Row],[Name]],'CX1'!$C:$C,0),1)), "")</f>
        <v/>
      </c>
      <c r="N456" t="s">
        <v>767</v>
      </c>
      <c r="R456" t="s">
        <v>8</v>
      </c>
    </row>
    <row r="457" spans="1:19" hidden="1">
      <c r="A457" s="1">
        <v>455</v>
      </c>
      <c r="B457" t="s">
        <v>33</v>
      </c>
      <c r="C457" t="s">
        <v>213</v>
      </c>
      <c r="D457" t="s">
        <v>218</v>
      </c>
      <c r="E457" t="str">
        <f>MID(Table2[[#This Row],[DeviceId2]], 12, LEN(Table2[[#This Row],[DeviceId2]]))</f>
        <v>VAV102</v>
      </c>
      <c r="F457" t="str">
        <f>CONCATENATE("10.3.13.71/pe/", Table2[[#This Row],[Device Tag]], ".xml")</f>
        <v>10.3.13.71/pe/VAV102.xml</v>
      </c>
      <c r="H457" s="5" t="str">
        <f>_xlfn.IFNA(IF(_xlfn.IFNA(INDEX('CX1'!$H:$H,MATCH(Table2[[#This Row],[Name]],'CX1'!$C:$C,0),1), "") = 0, "",  INDEX('CX1'!$H:$H,MATCH(Table2[[#This Row],[Name]],'CX1'!$C:$C,0),1)), "")</f>
        <v/>
      </c>
      <c r="I457" s="5" t="e">
        <f>_xlfn.IFNA(IF(_xlfn.IFNA(INDEX('CX1'!$I:$I,MATCH(Table2[[#This Row],[DeviceId2]],'CX1'!$C:$C,0),1), "") = 0, "",  INDEX('CX1'!$I:$I,MATCH(Table2[[#This Row],[Name]],'CX1'!$C:$C,0),1)), "")</f>
        <v>#VALUE!</v>
      </c>
      <c r="J457" s="5" t="str">
        <f>_xlfn.IFNA(IF(_xlfn.IFNA(INDEX('CX1'!$J:$J,MATCH(Table2[[#This Row],[Name]],'CX1'!$C:$C,0),1), "") = 0, "",  INDEX('CX1'!$J:$J,MATCH(Table2[[#This Row],[Name]],'CX1'!$C:$C,0),1)), "")</f>
        <v/>
      </c>
      <c r="K457" t="str">
        <f>IFERROR(_xlfn.IFNA(IF(_xlfn.IFNA(INDEX('CX1'!$K:$K,MATCH(Table2[[#This Row],[Name]],'CX1'!$C:$C,0),1), "") = 0, "",  INDEX('CX1'!$K:$K,MATCH(Table2[[#This Row],[Name]],'CX1'!$C:$C,0),1)), ""), "")</f>
        <v/>
      </c>
      <c r="N457" t="s">
        <v>767</v>
      </c>
      <c r="R457" t="s">
        <v>8</v>
      </c>
    </row>
    <row r="458" spans="1:19" hidden="1">
      <c r="A458" s="1">
        <v>456</v>
      </c>
      <c r="B458" t="s">
        <v>33</v>
      </c>
      <c r="C458" t="s">
        <v>214</v>
      </c>
      <c r="D458" t="s">
        <v>218</v>
      </c>
      <c r="E458" t="str">
        <f>MID(Table2[[#This Row],[DeviceId2]], 12, LEN(Table2[[#This Row],[DeviceId2]]))</f>
        <v>VAV102</v>
      </c>
      <c r="F458" t="str">
        <f>CONCATENATE("10.3.13.71/pe/", Table2[[#This Row],[Device Tag]], ".xml")</f>
        <v>10.3.13.71/pe/VAV102.xml</v>
      </c>
      <c r="H458" s="5" t="str">
        <f>_xlfn.IFNA(IF(_xlfn.IFNA(INDEX('CX1'!$H:$H,MATCH(Table2[[#This Row],[Name]],'CX1'!$C:$C,0),1), "") = 0, "",  INDEX('CX1'!$H:$H,MATCH(Table2[[#This Row],[Name]],'CX1'!$C:$C,0),1)), "")</f>
        <v/>
      </c>
      <c r="I458" s="5">
        <f>_xlfn.IFNA(IF(_xlfn.IFNA(INDEX('CX1'!$I:$I,MATCH(Table2[[#This Row],[DeviceId2]],'CX1'!$C:$C,0),1), "") = 0, "",  INDEX('CX1'!$I:$I,MATCH(Table2[[#This Row],[Name]],'CX1'!$C:$C,0),1)), "")</f>
        <v>1</v>
      </c>
      <c r="J458" s="5" t="str">
        <f>_xlfn.IFNA(IF(_xlfn.IFNA(INDEX('CX1'!$J:$J,MATCH(Table2[[#This Row],[Name]],'CX1'!$C:$C,0),1), "") = 0, "",  INDEX('CX1'!$J:$J,MATCH(Table2[[#This Row],[Name]],'CX1'!$C:$C,0),1)), "")</f>
        <v/>
      </c>
      <c r="K458" t="str">
        <f>IFERROR(_xlfn.IFNA(IF(_xlfn.IFNA(INDEX('CX1'!$K:$K,MATCH(Table2[[#This Row],[Name]],'CX1'!$C:$C,0),1), "") = 0, "",  INDEX('CX1'!$K:$K,MATCH(Table2[[#This Row],[Name]],'CX1'!$C:$C,0),1)), ""), "")</f>
        <v/>
      </c>
      <c r="N458" t="s">
        <v>767</v>
      </c>
      <c r="R458" t="s">
        <v>8</v>
      </c>
    </row>
    <row r="459" spans="1:19" hidden="1">
      <c r="A459" s="1">
        <v>457</v>
      </c>
      <c r="B459" t="s">
        <v>33</v>
      </c>
      <c r="C459" t="s">
        <v>38</v>
      </c>
      <c r="D459" t="s">
        <v>218</v>
      </c>
      <c r="E459" t="str">
        <f>MID(Table2[[#This Row],[DeviceId2]], 12, LEN(Table2[[#This Row],[DeviceId2]]))</f>
        <v>VAV102</v>
      </c>
      <c r="F459" t="str">
        <f>CONCATENATE("10.3.13.71/pe/", Table2[[#This Row],[Device Tag]], ".xml")</f>
        <v>10.3.13.71/pe/VAV102.xml</v>
      </c>
      <c r="H459" s="5" t="str">
        <f>_xlfn.IFNA(IF(_xlfn.IFNA(INDEX('CX1'!$H:$H,MATCH(Table2[[#This Row],[Name]],'CX1'!$C:$C,0),1), "") = 0, "",  INDEX('CX1'!$H:$H,MATCH(Table2[[#This Row],[Name]],'CX1'!$C:$C,0),1)), "")</f>
        <v/>
      </c>
      <c r="I459" s="5" t="e">
        <f>_xlfn.IFNA(IF(_xlfn.IFNA(INDEX('CX1'!$I:$I,MATCH(Table2[[#This Row],[DeviceId2]],'CX1'!$C:$C,0),1), "") = 0, "",  INDEX('CX1'!$I:$I,MATCH(Table2[[#This Row],[Name]],'CX1'!$C:$C,0),1)), "")</f>
        <v>#VALUE!</v>
      </c>
      <c r="J459" s="5" t="str">
        <f>_xlfn.IFNA(IF(_xlfn.IFNA(INDEX('CX1'!$J:$J,MATCH(Table2[[#This Row],[Name]],'CX1'!$C:$C,0),1), "") = 0, "",  INDEX('CX1'!$J:$J,MATCH(Table2[[#This Row],[Name]],'CX1'!$C:$C,0),1)), "")</f>
        <v/>
      </c>
      <c r="K459" t="str">
        <f>IFERROR(_xlfn.IFNA(IF(_xlfn.IFNA(INDEX('CX1'!$K:$K,MATCH(Table2[[#This Row],[Name]],'CX1'!$C:$C,0),1), "") = 0, "",  INDEX('CX1'!$K:$K,MATCH(Table2[[#This Row],[Name]],'CX1'!$C:$C,0),1)), ""), "")</f>
        <v/>
      </c>
      <c r="M459" t="str">
        <f>_xlfn.IFNA(IF(_xlfn.IFNA(INDEX('CX1'!$M:$M,MATCH(Table2[[#This Row],[Name]],'CX1'!$C:$C,0),1), "") = 0, "",  INDEX('CX1'!$M:$M,MATCH(Table2[[#This Row],[Name]],'CX1'!$C:$C,0),1)), "")</f>
        <v/>
      </c>
      <c r="N459" t="s">
        <v>767</v>
      </c>
      <c r="R459" t="s">
        <v>8</v>
      </c>
    </row>
    <row r="460" spans="1:19" hidden="1">
      <c r="A460" s="1">
        <v>458</v>
      </c>
      <c r="B460" t="s">
        <v>33</v>
      </c>
      <c r="C460" t="s">
        <v>34</v>
      </c>
      <c r="D460" t="s">
        <v>218</v>
      </c>
      <c r="E460" t="str">
        <f>MID(Table2[[#This Row],[DeviceId2]], 12, LEN(Table2[[#This Row],[DeviceId2]]))</f>
        <v>VAV102</v>
      </c>
      <c r="F460" t="str">
        <f>CONCATENATE("10.3.13.71/pe/", Table2[[#This Row],[Device Tag]], ".xml")</f>
        <v>10.3.13.71/pe/VAV102.xml</v>
      </c>
      <c r="H460" s="5" t="str">
        <f>_xlfn.IFNA(IF(_xlfn.IFNA(INDEX('CX1'!$H:$H,MATCH(Table2[[#This Row],[Name]],'CX1'!$C:$C,0),1), "") = 0, "",  INDEX('CX1'!$H:$H,MATCH(Table2[[#This Row],[Name]],'CX1'!$C:$C,0),1)), "")</f>
        <v/>
      </c>
      <c r="I460" s="5" t="e">
        <f>_xlfn.IFNA(IF(_xlfn.IFNA(INDEX('CX1'!$I:$I,MATCH(Table2[[#This Row],[DeviceId2]],'CX1'!$C:$C,0),1), "") = 0, "",  INDEX('CX1'!$I:$I,MATCH(Table2[[#This Row],[Name]],'CX1'!$C:$C,0),1)), "")</f>
        <v>#VALUE!</v>
      </c>
      <c r="J460" s="5" t="str">
        <f>_xlfn.IFNA(IF(_xlfn.IFNA(INDEX('CX1'!$J:$J,MATCH(Table2[[#This Row],[Name]],'CX1'!$C:$C,0),1), "") = 0, "",  INDEX('CX1'!$J:$J,MATCH(Table2[[#This Row],[Name]],'CX1'!$C:$C,0),1)), "")</f>
        <v/>
      </c>
      <c r="K460" t="str">
        <f>IFERROR(_xlfn.IFNA(IF(_xlfn.IFNA(INDEX('CX1'!$K:$K,MATCH(Table2[[#This Row],[Name]],'CX1'!$C:$C,0),1), "") = 0, "",  INDEX('CX1'!$K:$K,MATCH(Table2[[#This Row],[Name]],'CX1'!$C:$C,0),1)), ""), "")</f>
        <v/>
      </c>
      <c r="M460" t="str">
        <f>_xlfn.IFNA(IF(_xlfn.IFNA(INDEX('CX1'!$M:$M,MATCH(Table2[[#This Row],[Name]],'CX1'!$C:$C,0),1), "") = 0, "",  INDEX('CX1'!$M:$M,MATCH(Table2[[#This Row],[Name]],'CX1'!$C:$C,0),1)), "")</f>
        <v/>
      </c>
      <c r="N460" t="s">
        <v>767</v>
      </c>
      <c r="R460" t="s">
        <v>8</v>
      </c>
    </row>
    <row r="461" spans="1:19" hidden="1">
      <c r="A461" s="1">
        <v>459</v>
      </c>
      <c r="B461" t="s">
        <v>33</v>
      </c>
      <c r="C461" t="s">
        <v>215</v>
      </c>
      <c r="D461" t="s">
        <v>218</v>
      </c>
      <c r="E461" t="str">
        <f>MID(Table2[[#This Row],[DeviceId2]], 12, LEN(Table2[[#This Row],[DeviceId2]]))</f>
        <v>VAV102</v>
      </c>
      <c r="F461" t="str">
        <f>CONCATENATE("10.3.13.71/pe/", Table2[[#This Row],[Device Tag]], ".xml")</f>
        <v>10.3.13.71/pe/VAV102.xml</v>
      </c>
      <c r="H461" s="5" t="str">
        <f>_xlfn.IFNA(IF(_xlfn.IFNA(INDEX('CX1'!$H:$H,MATCH(Table2[[#This Row],[Name]],'CX1'!$C:$C,0),1), "") = 0, "",  INDEX('CX1'!$H:$H,MATCH(Table2[[#This Row],[Name]],'CX1'!$C:$C,0),1)), "")</f>
        <v/>
      </c>
      <c r="I461" s="5">
        <f>_xlfn.IFNA(IF(_xlfn.IFNA(INDEX('CX1'!$I:$I,MATCH(Table2[[#This Row],[DeviceId2]],'CX1'!$C:$C,0),1), "") = 0, "",  INDEX('CX1'!$I:$I,MATCH(Table2[[#This Row],[Name]],'CX1'!$C:$C,0),1)), "")</f>
        <v>1</v>
      </c>
      <c r="J461" s="5" t="str">
        <f>_xlfn.IFNA(IF(_xlfn.IFNA(INDEX('CX1'!$J:$J,MATCH(Table2[[#This Row],[Name]],'CX1'!$C:$C,0),1), "") = 0, "",  INDEX('CX1'!$J:$J,MATCH(Table2[[#This Row],[Name]],'CX1'!$C:$C,0),1)), "")</f>
        <v/>
      </c>
      <c r="K461" t="str">
        <f>IFERROR(_xlfn.IFNA(IF(_xlfn.IFNA(INDEX('CX1'!$K:$K,MATCH(Table2[[#This Row],[Name]],'CX1'!$C:$C,0),1), "") = 0, "",  INDEX('CX1'!$K:$K,MATCH(Table2[[#This Row],[Name]],'CX1'!$C:$C,0),1)), ""), "")</f>
        <v/>
      </c>
      <c r="N461" t="s">
        <v>767</v>
      </c>
      <c r="R461" t="s">
        <v>8</v>
      </c>
    </row>
    <row r="462" spans="1:19" hidden="1">
      <c r="A462" s="1">
        <v>460</v>
      </c>
      <c r="B462" t="s">
        <v>33</v>
      </c>
      <c r="C462" t="s">
        <v>35</v>
      </c>
      <c r="D462" t="s">
        <v>218</v>
      </c>
      <c r="E462" t="str">
        <f>MID(Table2[[#This Row],[DeviceId2]], 12, LEN(Table2[[#This Row],[DeviceId2]]))</f>
        <v>VAV102</v>
      </c>
      <c r="F462" t="str">
        <f>CONCATENATE("10.3.13.71/pe/", Table2[[#This Row],[Device Tag]], ".xml")</f>
        <v>10.3.13.71/pe/VAV102.xml</v>
      </c>
      <c r="H462" s="5" t="str">
        <f>_xlfn.IFNA(IF(_xlfn.IFNA(INDEX('CX1'!$H:$H,MATCH(Table2[[#This Row],[Name]],'CX1'!$C:$C,0),1), "") = 0, "",  INDEX('CX1'!$H:$H,MATCH(Table2[[#This Row],[Name]],'CX1'!$C:$C,0),1)), "")</f>
        <v/>
      </c>
      <c r="I462" s="5" t="e">
        <f>_xlfn.IFNA(IF(_xlfn.IFNA(INDEX('CX1'!$I:$I,MATCH(Table2[[#This Row],[DeviceId2]],'CX1'!$C:$C,0),1), "") = 0, "",  INDEX('CX1'!$I:$I,MATCH(Table2[[#This Row],[Name]],'CX1'!$C:$C,0),1)), "")</f>
        <v>#VALUE!</v>
      </c>
      <c r="J462" s="5" t="str">
        <f>_xlfn.IFNA(IF(_xlfn.IFNA(INDEX('CX1'!$J:$J,MATCH(Table2[[#This Row],[Name]],'CX1'!$C:$C,0),1), "") = 0, "",  INDEX('CX1'!$J:$J,MATCH(Table2[[#This Row],[Name]],'CX1'!$C:$C,0),1)), "")</f>
        <v/>
      </c>
      <c r="K462" t="str">
        <f>IFERROR(_xlfn.IFNA(IF(_xlfn.IFNA(INDEX('CX1'!$K:$K,MATCH(Table2[[#This Row],[Name]],'CX1'!$C:$C,0),1), "") = 0, "",  INDEX('CX1'!$K:$K,MATCH(Table2[[#This Row],[Name]],'CX1'!$C:$C,0),1)), ""), "")</f>
        <v/>
      </c>
      <c r="M462" t="str">
        <f>_xlfn.IFNA(IF(_xlfn.IFNA(INDEX('CX1'!$M:$M,MATCH(Table2[[#This Row],[Name]],'CX1'!$C:$C,0),1), "") = 0, "",  INDEX('CX1'!$M:$M,MATCH(Table2[[#This Row],[Name]],'CX1'!$C:$C,0),1)), "")</f>
        <v/>
      </c>
      <c r="N462" t="s">
        <v>767</v>
      </c>
      <c r="R462" t="s">
        <v>8</v>
      </c>
    </row>
    <row r="463" spans="1:19" hidden="1">
      <c r="A463" s="1">
        <v>461</v>
      </c>
      <c r="B463" t="s">
        <v>33</v>
      </c>
      <c r="C463" t="s">
        <v>216</v>
      </c>
      <c r="D463" t="s">
        <v>218</v>
      </c>
      <c r="E463" t="str">
        <f>MID(Table2[[#This Row],[DeviceId2]], 12, LEN(Table2[[#This Row],[DeviceId2]]))</f>
        <v>VAV102</v>
      </c>
      <c r="F463" t="str">
        <f>CONCATENATE("10.3.13.71/pe/", Table2[[#This Row],[Device Tag]], ".xml")</f>
        <v>10.3.13.71/pe/VAV102.xml</v>
      </c>
      <c r="H463" s="5" t="str">
        <f>_xlfn.IFNA(IF(_xlfn.IFNA(INDEX('CX1'!$H:$H,MATCH(Table2[[#This Row],[Name]],'CX1'!$C:$C,0),1), "") = 0, "",  INDEX('CX1'!$H:$H,MATCH(Table2[[#This Row],[Name]],'CX1'!$C:$C,0),1)), "")</f>
        <v/>
      </c>
      <c r="I463" s="5">
        <f>_xlfn.IFNA(IF(_xlfn.IFNA(INDEX('CX1'!$I:$I,MATCH(Table2[[#This Row],[DeviceId2]],'CX1'!$C:$C,0),1), "") = 0, "",  INDEX('CX1'!$I:$I,MATCH(Table2[[#This Row],[Name]],'CX1'!$C:$C,0),1)), "")</f>
        <v>1</v>
      </c>
      <c r="J463" s="5" t="str">
        <f>_xlfn.IFNA(IF(_xlfn.IFNA(INDEX('CX1'!$J:$J,MATCH(Table2[[#This Row],[Name]],'CX1'!$C:$C,0),1), "") = 0, "",  INDEX('CX1'!$J:$J,MATCH(Table2[[#This Row],[Name]],'CX1'!$C:$C,0),1)), "")</f>
        <v/>
      </c>
      <c r="K463" t="str">
        <f>IFERROR(_xlfn.IFNA(IF(_xlfn.IFNA(INDEX('CX1'!$K:$K,MATCH(Table2[[#This Row],[Name]],'CX1'!$C:$C,0),1), "") = 0, "",  INDEX('CX1'!$K:$K,MATCH(Table2[[#This Row],[Name]],'CX1'!$C:$C,0),1)), ""), "")</f>
        <v/>
      </c>
      <c r="N463" t="s">
        <v>767</v>
      </c>
      <c r="R463" t="s">
        <v>8</v>
      </c>
    </row>
    <row r="464" spans="1:19" hidden="1">
      <c r="A464" s="1">
        <v>462</v>
      </c>
      <c r="B464" t="s">
        <v>33</v>
      </c>
      <c r="C464" t="s">
        <v>221</v>
      </c>
      <c r="D464" t="s">
        <v>218</v>
      </c>
      <c r="E464" t="str">
        <f>MID(Table2[[#This Row],[DeviceId2]], 12, LEN(Table2[[#This Row],[DeviceId2]]))</f>
        <v>VAV102</v>
      </c>
      <c r="F464" t="str">
        <f>CONCATENATE("10.3.13.71/pe/", Table2[[#This Row],[Device Tag]], ".xml")</f>
        <v>10.3.13.71/pe/VAV102.xml</v>
      </c>
      <c r="H464" s="5" t="str">
        <f>_xlfn.IFNA(IF(_xlfn.IFNA(INDEX('CX1'!$H:$H,MATCH(Table2[[#This Row],[Name]],'CX1'!$C:$C,0),1), "") = 0, "",  INDEX('CX1'!$H:$H,MATCH(Table2[[#This Row],[Name]],'CX1'!$C:$C,0),1)), "")</f>
        <v/>
      </c>
      <c r="I464" s="5">
        <f>_xlfn.IFNA(IF(_xlfn.IFNA(INDEX('CX1'!$I:$I,MATCH(Table2[[#This Row],[DeviceId2]],'CX1'!$C:$C,0),1), "") = 0, "",  INDEX('CX1'!$I:$I,MATCH(Table2[[#This Row],[Name]],'CX1'!$C:$C,0),1)), "")</f>
        <v>1</v>
      </c>
      <c r="J464" s="5" t="str">
        <f>_xlfn.IFNA(IF(_xlfn.IFNA(INDEX('CX1'!$J:$J,MATCH(Table2[[#This Row],[Name]],'CX1'!$C:$C,0),1), "") = 0, "",  INDEX('CX1'!$J:$J,MATCH(Table2[[#This Row],[Name]],'CX1'!$C:$C,0),1)), "")</f>
        <v/>
      </c>
      <c r="K464" t="str">
        <f>IFERROR(_xlfn.IFNA(IF(_xlfn.IFNA(INDEX('CX1'!$K:$K,MATCH(Table2[[#This Row],[Name]],'CX1'!$C:$C,0),1), "") = 0, "",  INDEX('CX1'!$K:$K,MATCH(Table2[[#This Row],[Name]],'CX1'!$C:$C,0),1)), ""), "")</f>
        <v/>
      </c>
      <c r="N464" t="s">
        <v>767</v>
      </c>
      <c r="R464" t="s">
        <v>8</v>
      </c>
    </row>
    <row r="465" spans="1:18" hidden="1">
      <c r="A465" s="1">
        <v>463</v>
      </c>
      <c r="B465" t="s">
        <v>45</v>
      </c>
      <c r="C465" t="s">
        <v>47</v>
      </c>
      <c r="D465" t="s">
        <v>218</v>
      </c>
      <c r="E465" t="str">
        <f>MID(Table2[[#This Row],[DeviceId2]], 12, LEN(Table2[[#This Row],[DeviceId2]]))</f>
        <v>VAV102</v>
      </c>
      <c r="F465" t="str">
        <f>CONCATENATE("10.3.13.71/pe/", Table2[[#This Row],[Device Tag]], ".xml")</f>
        <v>10.3.13.71/pe/VAV102.xml</v>
      </c>
      <c r="H465" s="5" t="str">
        <f>_xlfn.IFNA(IF(_xlfn.IFNA(INDEX('CX1'!$H:$H,MATCH(Table2[[#This Row],[Name]],'CX1'!$C:$C,0),1), "") = 0, "",  INDEX('CX1'!$H:$H,MATCH(Table2[[#This Row],[Name]],'CX1'!$C:$C,0),1)), "")</f>
        <v/>
      </c>
      <c r="I465" s="5" t="e">
        <f>_xlfn.IFNA(IF(_xlfn.IFNA(INDEX('CX1'!$I:$I,MATCH(Table2[[#This Row],[DeviceId2]],'CX1'!$C:$C,0),1), "") = 0, "",  INDEX('CX1'!$I:$I,MATCH(Table2[[#This Row],[Name]],'CX1'!$C:$C,0),1)), "")</f>
        <v>#VALUE!</v>
      </c>
      <c r="J465" s="5" t="str">
        <f>_xlfn.IFNA(IF(_xlfn.IFNA(INDEX('CX1'!$J:$J,MATCH(Table2[[#This Row],[Name]],'CX1'!$C:$C,0),1), "") = 0, "",  INDEX('CX1'!$J:$J,MATCH(Table2[[#This Row],[Name]],'CX1'!$C:$C,0),1)), "")</f>
        <v/>
      </c>
      <c r="K465" t="str">
        <f>IFERROR(_xlfn.IFNA(IF(_xlfn.IFNA(INDEX('CX1'!$K:$K,MATCH(Table2[[#This Row],[Name]],'CX1'!$C:$C,0),1), "") = 0, "",  INDEX('CX1'!$K:$K,MATCH(Table2[[#This Row],[Name]],'CX1'!$C:$C,0),1)), ""), "")</f>
        <v/>
      </c>
      <c r="M465" t="str">
        <f>_xlfn.IFNA(IF(_xlfn.IFNA(INDEX('CX1'!$M:$M,MATCH(Table2[[#This Row],[Name]],'CX1'!$C:$C,0),1), "") = 0, "",  INDEX('CX1'!$M:$M,MATCH(Table2[[#This Row],[Name]],'CX1'!$C:$C,0),1)), "")</f>
        <v/>
      </c>
      <c r="N465" t="s">
        <v>767</v>
      </c>
      <c r="R465" t="s">
        <v>8</v>
      </c>
    </row>
    <row r="466" spans="1:18" hidden="1">
      <c r="A466" s="1">
        <v>464</v>
      </c>
      <c r="B466" t="s">
        <v>45</v>
      </c>
      <c r="C466" t="s">
        <v>48</v>
      </c>
      <c r="D466" t="s">
        <v>218</v>
      </c>
      <c r="E466" t="str">
        <f>MID(Table2[[#This Row],[DeviceId2]], 12, LEN(Table2[[#This Row],[DeviceId2]]))</f>
        <v>VAV102</v>
      </c>
      <c r="F466" t="str">
        <f>CONCATENATE("10.3.13.71/pe/", Table2[[#This Row],[Device Tag]], ".xml")</f>
        <v>10.3.13.71/pe/VAV102.xml</v>
      </c>
      <c r="H466" s="5" t="str">
        <f>_xlfn.IFNA(IF(_xlfn.IFNA(INDEX('CX1'!$H:$H,MATCH(Table2[[#This Row],[Name]],'CX1'!$C:$C,0),1), "") = 0, "",  INDEX('CX1'!$H:$H,MATCH(Table2[[#This Row],[Name]],'CX1'!$C:$C,0),1)), "")</f>
        <v/>
      </c>
      <c r="I466" s="5" t="e">
        <f>_xlfn.IFNA(IF(_xlfn.IFNA(INDEX('CX1'!$I:$I,MATCH(Table2[[#This Row],[DeviceId2]],'CX1'!$C:$C,0),1), "") = 0, "",  INDEX('CX1'!$I:$I,MATCH(Table2[[#This Row],[Name]],'CX1'!$C:$C,0),1)), "")</f>
        <v>#VALUE!</v>
      </c>
      <c r="J466" s="5" t="str">
        <f>_xlfn.IFNA(IF(_xlfn.IFNA(INDEX('CX1'!$J:$J,MATCH(Table2[[#This Row],[Name]],'CX1'!$C:$C,0),1), "") = 0, "",  INDEX('CX1'!$J:$J,MATCH(Table2[[#This Row],[Name]],'CX1'!$C:$C,0),1)), "")</f>
        <v/>
      </c>
      <c r="K466" t="str">
        <f>IFERROR(_xlfn.IFNA(IF(_xlfn.IFNA(INDEX('CX1'!$K:$K,MATCH(Table2[[#This Row],[Name]],'CX1'!$C:$C,0),1), "") = 0, "",  INDEX('CX1'!$K:$K,MATCH(Table2[[#This Row],[Name]],'CX1'!$C:$C,0),1)), ""), "")</f>
        <v/>
      </c>
      <c r="M466" t="str">
        <f>_xlfn.IFNA(IF(_xlfn.IFNA(INDEX('CX1'!$M:$M,MATCH(Table2[[#This Row],[Name]],'CX1'!$C:$C,0),1), "") = 0, "",  INDEX('CX1'!$M:$M,MATCH(Table2[[#This Row],[Name]],'CX1'!$C:$C,0),1)), "")</f>
        <v/>
      </c>
      <c r="N466" t="s">
        <v>767</v>
      </c>
      <c r="R466" t="s">
        <v>8</v>
      </c>
    </row>
    <row r="467" spans="1:18" hidden="1">
      <c r="A467" s="1">
        <v>465</v>
      </c>
      <c r="B467" t="s">
        <v>45</v>
      </c>
      <c r="C467" t="s">
        <v>49</v>
      </c>
      <c r="D467" t="s">
        <v>218</v>
      </c>
      <c r="E467" t="str">
        <f>MID(Table2[[#This Row],[DeviceId2]], 12, LEN(Table2[[#This Row],[DeviceId2]]))</f>
        <v>VAV102</v>
      </c>
      <c r="F467" t="str">
        <f>CONCATENATE("10.3.13.71/pe/", Table2[[#This Row],[Device Tag]], ".xml")</f>
        <v>10.3.13.71/pe/VAV102.xml</v>
      </c>
      <c r="H467" s="5" t="str">
        <f>_xlfn.IFNA(IF(_xlfn.IFNA(INDEX('CX1'!$H:$H,MATCH(Table2[[#This Row],[Name]],'CX1'!$C:$C,0),1), "") = 0, "",  INDEX('CX1'!$H:$H,MATCH(Table2[[#This Row],[Name]],'CX1'!$C:$C,0),1)), "")</f>
        <v/>
      </c>
      <c r="I467" s="5" t="e">
        <f>_xlfn.IFNA(IF(_xlfn.IFNA(INDEX('CX1'!$I:$I,MATCH(Table2[[#This Row],[DeviceId2]],'CX1'!$C:$C,0),1), "") = 0, "",  INDEX('CX1'!$I:$I,MATCH(Table2[[#This Row],[Name]],'CX1'!$C:$C,0),1)), "")</f>
        <v>#VALUE!</v>
      </c>
      <c r="J467" s="5" t="str">
        <f>_xlfn.IFNA(IF(_xlfn.IFNA(INDEX('CX1'!$J:$J,MATCH(Table2[[#This Row],[Name]],'CX1'!$C:$C,0),1), "") = 0, "",  INDEX('CX1'!$J:$J,MATCH(Table2[[#This Row],[Name]],'CX1'!$C:$C,0),1)), "")</f>
        <v/>
      </c>
      <c r="K467" t="str">
        <f>IFERROR(_xlfn.IFNA(IF(_xlfn.IFNA(INDEX('CX1'!$K:$K,MATCH(Table2[[#This Row],[Name]],'CX1'!$C:$C,0),1), "") = 0, "",  INDEX('CX1'!$K:$K,MATCH(Table2[[#This Row],[Name]],'CX1'!$C:$C,0),1)), ""), "")</f>
        <v/>
      </c>
      <c r="M467" t="str">
        <f>_xlfn.IFNA(IF(_xlfn.IFNA(INDEX('CX1'!$M:$M,MATCH(Table2[[#This Row],[Name]],'CX1'!$C:$C,0),1), "") = 0, "",  INDEX('CX1'!$M:$M,MATCH(Table2[[#This Row],[Name]],'CX1'!$C:$C,0),1)), "")</f>
        <v/>
      </c>
      <c r="N467" t="s">
        <v>767</v>
      </c>
      <c r="R467" t="s">
        <v>8</v>
      </c>
    </row>
    <row r="468" spans="1:18" hidden="1">
      <c r="A468" s="1">
        <v>466</v>
      </c>
      <c r="B468" t="s">
        <v>45</v>
      </c>
      <c r="C468" t="s">
        <v>50</v>
      </c>
      <c r="D468" t="s">
        <v>218</v>
      </c>
      <c r="E468" t="str">
        <f>MID(Table2[[#This Row],[DeviceId2]], 12, LEN(Table2[[#This Row],[DeviceId2]]))</f>
        <v>VAV102</v>
      </c>
      <c r="F468" t="str">
        <f>CONCATENATE("10.3.13.71/pe/", Table2[[#This Row],[Device Tag]], ".xml")</f>
        <v>10.3.13.71/pe/VAV102.xml</v>
      </c>
      <c r="H468" s="5" t="str">
        <f>_xlfn.IFNA(IF(_xlfn.IFNA(INDEX('CX1'!$H:$H,MATCH(Table2[[#This Row],[Name]],'CX1'!$C:$C,0),1), "") = 0, "",  INDEX('CX1'!$H:$H,MATCH(Table2[[#This Row],[Name]],'CX1'!$C:$C,0),1)), "")</f>
        <v/>
      </c>
      <c r="I468" s="5" t="e">
        <f>_xlfn.IFNA(IF(_xlfn.IFNA(INDEX('CX1'!$I:$I,MATCH(Table2[[#This Row],[DeviceId2]],'CX1'!$C:$C,0),1), "") = 0, "",  INDEX('CX1'!$I:$I,MATCH(Table2[[#This Row],[Name]],'CX1'!$C:$C,0),1)), "")</f>
        <v>#VALUE!</v>
      </c>
      <c r="J468" s="5" t="str">
        <f>_xlfn.IFNA(IF(_xlfn.IFNA(INDEX('CX1'!$J:$J,MATCH(Table2[[#This Row],[Name]],'CX1'!$C:$C,0),1), "") = 0, "",  INDEX('CX1'!$J:$J,MATCH(Table2[[#This Row],[Name]],'CX1'!$C:$C,0),1)), "")</f>
        <v/>
      </c>
      <c r="K468" t="str">
        <f>IFERROR(_xlfn.IFNA(IF(_xlfn.IFNA(INDEX('CX1'!$K:$K,MATCH(Table2[[#This Row],[Name]],'CX1'!$C:$C,0),1), "") = 0, "",  INDEX('CX1'!$K:$K,MATCH(Table2[[#This Row],[Name]],'CX1'!$C:$C,0),1)), ""), "")</f>
        <v/>
      </c>
      <c r="M468" t="str">
        <f>_xlfn.IFNA(IF(_xlfn.IFNA(INDEX('CX1'!$M:$M,MATCH(Table2[[#This Row],[Name]],'CX1'!$C:$C,0),1), "") = 0, "",  INDEX('CX1'!$M:$M,MATCH(Table2[[#This Row],[Name]],'CX1'!$C:$C,0),1)), "")</f>
        <v/>
      </c>
      <c r="N468" t="s">
        <v>767</v>
      </c>
      <c r="R468" t="s">
        <v>8</v>
      </c>
    </row>
    <row r="469" spans="1:18" hidden="1">
      <c r="A469" s="1">
        <v>467</v>
      </c>
      <c r="B469" t="s">
        <v>45</v>
      </c>
      <c r="C469" t="s">
        <v>52</v>
      </c>
      <c r="D469" t="s">
        <v>218</v>
      </c>
      <c r="E469" t="str">
        <f>MID(Table2[[#This Row],[DeviceId2]], 12, LEN(Table2[[#This Row],[DeviceId2]]))</f>
        <v>VAV102</v>
      </c>
      <c r="F469" t="str">
        <f>CONCATENATE("10.3.13.71/pe/", Table2[[#This Row],[Device Tag]], ".xml")</f>
        <v>10.3.13.71/pe/VAV102.xml</v>
      </c>
      <c r="H469" s="5" t="str">
        <f>_xlfn.IFNA(IF(_xlfn.IFNA(INDEX('CX1'!$H:$H,MATCH(Table2[[#This Row],[Name]],'CX1'!$C:$C,0),1), "") = 0, "",  INDEX('CX1'!$H:$H,MATCH(Table2[[#This Row],[Name]],'CX1'!$C:$C,0),1)), "")</f>
        <v/>
      </c>
      <c r="I469" s="5" t="e">
        <f>_xlfn.IFNA(IF(_xlfn.IFNA(INDEX('CX1'!$I:$I,MATCH(Table2[[#This Row],[DeviceId2]],'CX1'!$C:$C,0),1), "") = 0, "",  INDEX('CX1'!$I:$I,MATCH(Table2[[#This Row],[Name]],'CX1'!$C:$C,0),1)), "")</f>
        <v>#VALUE!</v>
      </c>
      <c r="J469" s="5" t="str">
        <f>_xlfn.IFNA(IF(_xlfn.IFNA(INDEX('CX1'!$J:$J,MATCH(Table2[[#This Row],[Name]],'CX1'!$C:$C,0),1), "") = 0, "",  INDEX('CX1'!$J:$J,MATCH(Table2[[#This Row],[Name]],'CX1'!$C:$C,0),1)), "")</f>
        <v/>
      </c>
      <c r="K469" t="str">
        <f>IFERROR(_xlfn.IFNA(IF(_xlfn.IFNA(INDEX('CX1'!$K:$K,MATCH(Table2[[#This Row],[Name]],'CX1'!$C:$C,0),1), "") = 0, "",  INDEX('CX1'!$K:$K,MATCH(Table2[[#This Row],[Name]],'CX1'!$C:$C,0),1)), ""), "")</f>
        <v/>
      </c>
      <c r="M469" t="str">
        <f>_xlfn.IFNA(IF(_xlfn.IFNA(INDEX('CX1'!$M:$M,MATCH(Table2[[#This Row],[Name]],'CX1'!$C:$C,0),1), "") = 0, "",  INDEX('CX1'!$M:$M,MATCH(Table2[[#This Row],[Name]],'CX1'!$C:$C,0),1)), "")</f>
        <v/>
      </c>
      <c r="N469" t="s">
        <v>767</v>
      </c>
      <c r="R469" t="s">
        <v>8</v>
      </c>
    </row>
    <row r="470" spans="1:18" hidden="1">
      <c r="A470" s="1">
        <v>468</v>
      </c>
      <c r="B470" t="s">
        <v>45</v>
      </c>
      <c r="C470" t="s">
        <v>53</v>
      </c>
      <c r="D470" t="s">
        <v>218</v>
      </c>
      <c r="E470" t="str">
        <f>MID(Table2[[#This Row],[DeviceId2]], 12, LEN(Table2[[#This Row],[DeviceId2]]))</f>
        <v>VAV102</v>
      </c>
      <c r="F470" t="str">
        <f>CONCATENATE("10.3.13.71/pe/", Table2[[#This Row],[Device Tag]], ".xml")</f>
        <v>10.3.13.71/pe/VAV102.xml</v>
      </c>
      <c r="H470" s="5" t="str">
        <f>_xlfn.IFNA(IF(_xlfn.IFNA(INDEX('CX1'!$H:$H,MATCH(Table2[[#This Row],[Name]],'CX1'!$C:$C,0),1), "") = 0, "",  INDEX('CX1'!$H:$H,MATCH(Table2[[#This Row],[Name]],'CX1'!$C:$C,0),1)), "")</f>
        <v/>
      </c>
      <c r="I470" s="5" t="e">
        <f>_xlfn.IFNA(IF(_xlfn.IFNA(INDEX('CX1'!$I:$I,MATCH(Table2[[#This Row],[DeviceId2]],'CX1'!$C:$C,0),1), "") = 0, "",  INDEX('CX1'!$I:$I,MATCH(Table2[[#This Row],[Name]],'CX1'!$C:$C,0),1)), "")</f>
        <v>#VALUE!</v>
      </c>
      <c r="J470" s="5" t="str">
        <f>_xlfn.IFNA(IF(_xlfn.IFNA(INDEX('CX1'!$J:$J,MATCH(Table2[[#This Row],[Name]],'CX1'!$C:$C,0),1), "") = 0, "",  INDEX('CX1'!$J:$J,MATCH(Table2[[#This Row],[Name]],'CX1'!$C:$C,0),1)), "")</f>
        <v/>
      </c>
      <c r="K470" t="str">
        <f>IFERROR(_xlfn.IFNA(IF(_xlfn.IFNA(INDEX('CX1'!$K:$K,MATCH(Table2[[#This Row],[Name]],'CX1'!$C:$C,0),1), "") = 0, "",  INDEX('CX1'!$K:$K,MATCH(Table2[[#This Row],[Name]],'CX1'!$C:$C,0),1)), ""), "")</f>
        <v/>
      </c>
      <c r="M470" t="str">
        <f>_xlfn.IFNA(IF(_xlfn.IFNA(INDEX('CX1'!$M:$M,MATCH(Table2[[#This Row],[Name]],'CX1'!$C:$C,0),1), "") = 0, "",  INDEX('CX1'!$M:$M,MATCH(Table2[[#This Row],[Name]],'CX1'!$C:$C,0),1)), "")</f>
        <v/>
      </c>
      <c r="N470" t="s">
        <v>767</v>
      </c>
      <c r="R470" t="s">
        <v>8</v>
      </c>
    </row>
    <row r="471" spans="1:18" hidden="1">
      <c r="A471" s="1">
        <v>469</v>
      </c>
      <c r="B471" t="s">
        <v>45</v>
      </c>
      <c r="C471" t="s">
        <v>54</v>
      </c>
      <c r="D471" t="s">
        <v>218</v>
      </c>
      <c r="E471" t="str">
        <f>MID(Table2[[#This Row],[DeviceId2]], 12, LEN(Table2[[#This Row],[DeviceId2]]))</f>
        <v>VAV102</v>
      </c>
      <c r="F471" t="str">
        <f>CONCATENATE("10.3.13.71/pe/", Table2[[#This Row],[Device Tag]], ".xml")</f>
        <v>10.3.13.71/pe/VAV102.xml</v>
      </c>
      <c r="H471" s="5" t="str">
        <f>_xlfn.IFNA(IF(_xlfn.IFNA(INDEX('CX1'!$H:$H,MATCH(Table2[[#This Row],[Name]],'CX1'!$C:$C,0),1), "") = 0, "",  INDEX('CX1'!$H:$H,MATCH(Table2[[#This Row],[Name]],'CX1'!$C:$C,0),1)), "")</f>
        <v/>
      </c>
      <c r="I471" s="5" t="e">
        <f>_xlfn.IFNA(IF(_xlfn.IFNA(INDEX('CX1'!$I:$I,MATCH(Table2[[#This Row],[DeviceId2]],'CX1'!$C:$C,0),1), "") = 0, "",  INDEX('CX1'!$I:$I,MATCH(Table2[[#This Row],[Name]],'CX1'!$C:$C,0),1)), "")</f>
        <v>#VALUE!</v>
      </c>
      <c r="J471" s="5" t="str">
        <f>_xlfn.IFNA(IF(_xlfn.IFNA(INDEX('CX1'!$J:$J,MATCH(Table2[[#This Row],[Name]],'CX1'!$C:$C,0),1), "") = 0, "",  INDEX('CX1'!$J:$J,MATCH(Table2[[#This Row],[Name]],'CX1'!$C:$C,0),1)), "")</f>
        <v/>
      </c>
      <c r="K471" t="str">
        <f>IFERROR(_xlfn.IFNA(IF(_xlfn.IFNA(INDEX('CX1'!$K:$K,MATCH(Table2[[#This Row],[Name]],'CX1'!$C:$C,0),1), "") = 0, "",  INDEX('CX1'!$K:$K,MATCH(Table2[[#This Row],[Name]],'CX1'!$C:$C,0),1)), ""), "")</f>
        <v/>
      </c>
      <c r="M471" t="str">
        <f>_xlfn.IFNA(IF(_xlfn.IFNA(INDEX('CX1'!$M:$M,MATCH(Table2[[#This Row],[Name]],'CX1'!$C:$C,0),1), "") = 0, "",  INDEX('CX1'!$M:$M,MATCH(Table2[[#This Row],[Name]],'CX1'!$C:$C,0),1)), "")</f>
        <v/>
      </c>
      <c r="N471" t="s">
        <v>767</v>
      </c>
      <c r="R471" t="s">
        <v>8</v>
      </c>
    </row>
    <row r="472" spans="1:18" hidden="1">
      <c r="A472" s="1">
        <v>470</v>
      </c>
      <c r="B472" t="s">
        <v>45</v>
      </c>
      <c r="C472" t="s">
        <v>55</v>
      </c>
      <c r="D472" t="s">
        <v>218</v>
      </c>
      <c r="E472" t="str">
        <f>MID(Table2[[#This Row],[DeviceId2]], 12, LEN(Table2[[#This Row],[DeviceId2]]))</f>
        <v>VAV102</v>
      </c>
      <c r="F472" t="str">
        <f>CONCATENATE("10.3.13.71/pe/", Table2[[#This Row],[Device Tag]], ".xml")</f>
        <v>10.3.13.71/pe/VAV102.xml</v>
      </c>
      <c r="H472" s="5" t="str">
        <f>_xlfn.IFNA(IF(_xlfn.IFNA(INDEX('CX1'!$H:$H,MATCH(Table2[[#This Row],[Name]],'CX1'!$C:$C,0),1), "") = 0, "",  INDEX('CX1'!$H:$H,MATCH(Table2[[#This Row],[Name]],'CX1'!$C:$C,0),1)), "")</f>
        <v/>
      </c>
      <c r="I472" s="5" t="e">
        <f>_xlfn.IFNA(IF(_xlfn.IFNA(INDEX('CX1'!$I:$I,MATCH(Table2[[#This Row],[DeviceId2]],'CX1'!$C:$C,0),1), "") = 0, "",  INDEX('CX1'!$I:$I,MATCH(Table2[[#This Row],[Name]],'CX1'!$C:$C,0),1)), "")</f>
        <v>#VALUE!</v>
      </c>
      <c r="J472" s="5" t="str">
        <f>_xlfn.IFNA(IF(_xlfn.IFNA(INDEX('CX1'!$J:$J,MATCH(Table2[[#This Row],[Name]],'CX1'!$C:$C,0),1), "") = 0, "",  INDEX('CX1'!$J:$J,MATCH(Table2[[#This Row],[Name]],'CX1'!$C:$C,0),1)), "")</f>
        <v/>
      </c>
      <c r="K472" t="str">
        <f>IFERROR(_xlfn.IFNA(IF(_xlfn.IFNA(INDEX('CX1'!$K:$K,MATCH(Table2[[#This Row],[Name]],'CX1'!$C:$C,0),1), "") = 0, "",  INDEX('CX1'!$K:$K,MATCH(Table2[[#This Row],[Name]],'CX1'!$C:$C,0),1)), ""), "")</f>
        <v/>
      </c>
      <c r="M472" t="str">
        <f>_xlfn.IFNA(IF(_xlfn.IFNA(INDEX('CX1'!$M:$M,MATCH(Table2[[#This Row],[Name]],'CX1'!$C:$C,0),1), "") = 0, "",  INDEX('CX1'!$M:$M,MATCH(Table2[[#This Row],[Name]],'CX1'!$C:$C,0),1)), "")</f>
        <v/>
      </c>
      <c r="N472" t="s">
        <v>767</v>
      </c>
      <c r="R472" t="s">
        <v>8</v>
      </c>
    </row>
    <row r="473" spans="1:18" hidden="1">
      <c r="A473" s="1">
        <v>471</v>
      </c>
      <c r="B473" t="s">
        <v>45</v>
      </c>
      <c r="C473" t="s">
        <v>56</v>
      </c>
      <c r="D473" t="s">
        <v>218</v>
      </c>
      <c r="E473" t="str">
        <f>MID(Table2[[#This Row],[DeviceId2]], 12, LEN(Table2[[#This Row],[DeviceId2]]))</f>
        <v>VAV102</v>
      </c>
      <c r="F473" t="str">
        <f>CONCATENATE("10.3.13.71/pe/", Table2[[#This Row],[Device Tag]], ".xml")</f>
        <v>10.3.13.71/pe/VAV102.xml</v>
      </c>
      <c r="H473" s="5" t="str">
        <f>_xlfn.IFNA(IF(_xlfn.IFNA(INDEX('CX1'!$H:$H,MATCH(Table2[[#This Row],[Name]],'CX1'!$C:$C,0),1), "") = 0, "",  INDEX('CX1'!$H:$H,MATCH(Table2[[#This Row],[Name]],'CX1'!$C:$C,0),1)), "")</f>
        <v/>
      </c>
      <c r="I473" s="5" t="e">
        <f>_xlfn.IFNA(IF(_xlfn.IFNA(INDEX('CX1'!$I:$I,MATCH(Table2[[#This Row],[DeviceId2]],'CX1'!$C:$C,0),1), "") = 0, "",  INDEX('CX1'!$I:$I,MATCH(Table2[[#This Row],[Name]],'CX1'!$C:$C,0),1)), "")</f>
        <v>#VALUE!</v>
      </c>
      <c r="J473" s="5" t="str">
        <f>_xlfn.IFNA(IF(_xlfn.IFNA(INDEX('CX1'!$J:$J,MATCH(Table2[[#This Row],[Name]],'CX1'!$C:$C,0),1), "") = 0, "",  INDEX('CX1'!$J:$J,MATCH(Table2[[#This Row],[Name]],'CX1'!$C:$C,0),1)), "")</f>
        <v/>
      </c>
      <c r="K473" t="str">
        <f>IFERROR(_xlfn.IFNA(IF(_xlfn.IFNA(INDEX('CX1'!$K:$K,MATCH(Table2[[#This Row],[Name]],'CX1'!$C:$C,0),1), "") = 0, "",  INDEX('CX1'!$K:$K,MATCH(Table2[[#This Row],[Name]],'CX1'!$C:$C,0),1)), ""), "")</f>
        <v/>
      </c>
      <c r="M473" t="str">
        <f>_xlfn.IFNA(IF(_xlfn.IFNA(INDEX('CX1'!$M:$M,MATCH(Table2[[#This Row],[Name]],'CX1'!$C:$C,0),1), "") = 0, "",  INDEX('CX1'!$M:$M,MATCH(Table2[[#This Row],[Name]],'CX1'!$C:$C,0),1)), "")</f>
        <v/>
      </c>
      <c r="N473" t="s">
        <v>767</v>
      </c>
      <c r="R473" t="s">
        <v>8</v>
      </c>
    </row>
    <row r="474" spans="1:18" hidden="1">
      <c r="A474" s="1">
        <v>472</v>
      </c>
      <c r="B474" t="s">
        <v>45</v>
      </c>
      <c r="C474" t="s">
        <v>57</v>
      </c>
      <c r="D474" t="s">
        <v>218</v>
      </c>
      <c r="E474" t="str">
        <f>MID(Table2[[#This Row],[DeviceId2]], 12, LEN(Table2[[#This Row],[DeviceId2]]))</f>
        <v>VAV102</v>
      </c>
      <c r="F474" t="str">
        <f>CONCATENATE("10.3.13.71/pe/", Table2[[#This Row],[Device Tag]], ".xml")</f>
        <v>10.3.13.71/pe/VAV102.xml</v>
      </c>
      <c r="H474" s="5" t="str">
        <f>_xlfn.IFNA(IF(_xlfn.IFNA(INDEX('CX1'!$H:$H,MATCH(Table2[[#This Row],[Name]],'CX1'!$C:$C,0),1), "") = 0, "",  INDEX('CX1'!$H:$H,MATCH(Table2[[#This Row],[Name]],'CX1'!$C:$C,0),1)), "")</f>
        <v/>
      </c>
      <c r="I474" s="5" t="e">
        <f>_xlfn.IFNA(IF(_xlfn.IFNA(INDEX('CX1'!$I:$I,MATCH(Table2[[#This Row],[DeviceId2]],'CX1'!$C:$C,0),1), "") = 0, "",  INDEX('CX1'!$I:$I,MATCH(Table2[[#This Row],[Name]],'CX1'!$C:$C,0),1)), "")</f>
        <v>#VALUE!</v>
      </c>
      <c r="J474" s="5" t="str">
        <f>_xlfn.IFNA(IF(_xlfn.IFNA(INDEX('CX1'!$J:$J,MATCH(Table2[[#This Row],[Name]],'CX1'!$C:$C,0),1), "") = 0, "",  INDEX('CX1'!$J:$J,MATCH(Table2[[#This Row],[Name]],'CX1'!$C:$C,0),1)), "")</f>
        <v/>
      </c>
      <c r="K474" t="str">
        <f>IFERROR(_xlfn.IFNA(IF(_xlfn.IFNA(INDEX('CX1'!$K:$K,MATCH(Table2[[#This Row],[Name]],'CX1'!$C:$C,0),1), "") = 0, "",  INDEX('CX1'!$K:$K,MATCH(Table2[[#This Row],[Name]],'CX1'!$C:$C,0),1)), ""), "")</f>
        <v/>
      </c>
      <c r="M474" t="str">
        <f>_xlfn.IFNA(IF(_xlfn.IFNA(INDEX('CX1'!$M:$M,MATCH(Table2[[#This Row],[Name]],'CX1'!$C:$C,0),1), "") = 0, "",  INDEX('CX1'!$M:$M,MATCH(Table2[[#This Row],[Name]],'CX1'!$C:$C,0),1)), "")</f>
        <v/>
      </c>
      <c r="N474" t="s">
        <v>767</v>
      </c>
      <c r="R474" t="s">
        <v>8</v>
      </c>
    </row>
    <row r="475" spans="1:18" hidden="1">
      <c r="A475" s="1">
        <v>473</v>
      </c>
      <c r="B475" t="s">
        <v>45</v>
      </c>
      <c r="C475" t="s">
        <v>58</v>
      </c>
      <c r="D475" t="s">
        <v>218</v>
      </c>
      <c r="E475" t="str">
        <f>MID(Table2[[#This Row],[DeviceId2]], 12, LEN(Table2[[#This Row],[DeviceId2]]))</f>
        <v>VAV102</v>
      </c>
      <c r="F475" t="str">
        <f>CONCATENATE("10.3.13.71/pe/", Table2[[#This Row],[Device Tag]], ".xml")</f>
        <v>10.3.13.71/pe/VAV102.xml</v>
      </c>
      <c r="H475" s="5" t="str">
        <f>_xlfn.IFNA(IF(_xlfn.IFNA(INDEX('CX1'!$H:$H,MATCH(Table2[[#This Row],[Name]],'CX1'!$C:$C,0),1), "") = 0, "",  INDEX('CX1'!$H:$H,MATCH(Table2[[#This Row],[Name]],'CX1'!$C:$C,0),1)), "")</f>
        <v/>
      </c>
      <c r="I475" s="5" t="e">
        <f>_xlfn.IFNA(IF(_xlfn.IFNA(INDEX('CX1'!$I:$I,MATCH(Table2[[#This Row],[DeviceId2]],'CX1'!$C:$C,0),1), "") = 0, "",  INDEX('CX1'!$I:$I,MATCH(Table2[[#This Row],[Name]],'CX1'!$C:$C,0),1)), "")</f>
        <v>#VALUE!</v>
      </c>
      <c r="J475" s="5" t="str">
        <f>_xlfn.IFNA(IF(_xlfn.IFNA(INDEX('CX1'!$J:$J,MATCH(Table2[[#This Row],[Name]],'CX1'!$C:$C,0),1), "") = 0, "",  INDEX('CX1'!$J:$J,MATCH(Table2[[#This Row],[Name]],'CX1'!$C:$C,0),1)), "")</f>
        <v/>
      </c>
      <c r="K475" t="str">
        <f>IFERROR(_xlfn.IFNA(IF(_xlfn.IFNA(INDEX('CX1'!$K:$K,MATCH(Table2[[#This Row],[Name]],'CX1'!$C:$C,0),1), "") = 0, "",  INDEX('CX1'!$K:$K,MATCH(Table2[[#This Row],[Name]],'CX1'!$C:$C,0),1)), ""), "")</f>
        <v/>
      </c>
      <c r="M475" t="str">
        <f>_xlfn.IFNA(IF(_xlfn.IFNA(INDEX('CX1'!$M:$M,MATCH(Table2[[#This Row],[Name]],'CX1'!$C:$C,0),1), "") = 0, "",  INDEX('CX1'!$M:$M,MATCH(Table2[[#This Row],[Name]],'CX1'!$C:$C,0),1)), "")</f>
        <v/>
      </c>
      <c r="N475" t="s">
        <v>767</v>
      </c>
      <c r="R475" t="s">
        <v>8</v>
      </c>
    </row>
    <row r="476" spans="1:18" hidden="1">
      <c r="A476" s="1">
        <v>474</v>
      </c>
      <c r="B476" t="s">
        <v>45</v>
      </c>
      <c r="C476" t="s">
        <v>59</v>
      </c>
      <c r="D476" t="s">
        <v>218</v>
      </c>
      <c r="E476" t="str">
        <f>MID(Table2[[#This Row],[DeviceId2]], 12, LEN(Table2[[#This Row],[DeviceId2]]))</f>
        <v>VAV102</v>
      </c>
      <c r="F476" t="str">
        <f>CONCATENATE("10.3.13.71/pe/", Table2[[#This Row],[Device Tag]], ".xml")</f>
        <v>10.3.13.71/pe/VAV102.xml</v>
      </c>
      <c r="H476" s="5" t="str">
        <f>_xlfn.IFNA(IF(_xlfn.IFNA(INDEX('CX1'!$H:$H,MATCH(Table2[[#This Row],[Name]],'CX1'!$C:$C,0),1), "") = 0, "",  INDEX('CX1'!$H:$H,MATCH(Table2[[#This Row],[Name]],'CX1'!$C:$C,0),1)), "")</f>
        <v/>
      </c>
      <c r="I476" s="5" t="e">
        <f>_xlfn.IFNA(IF(_xlfn.IFNA(INDEX('CX1'!$I:$I,MATCH(Table2[[#This Row],[DeviceId2]],'CX1'!$C:$C,0),1), "") = 0, "",  INDEX('CX1'!$I:$I,MATCH(Table2[[#This Row],[Name]],'CX1'!$C:$C,0),1)), "")</f>
        <v>#VALUE!</v>
      </c>
      <c r="J476" s="5" t="str">
        <f>_xlfn.IFNA(IF(_xlfn.IFNA(INDEX('CX1'!$J:$J,MATCH(Table2[[#This Row],[Name]],'CX1'!$C:$C,0),1), "") = 0, "",  INDEX('CX1'!$J:$J,MATCH(Table2[[#This Row],[Name]],'CX1'!$C:$C,0),1)), "")</f>
        <v/>
      </c>
      <c r="K476" t="str">
        <f>IFERROR(_xlfn.IFNA(IF(_xlfn.IFNA(INDEX('CX1'!$K:$K,MATCH(Table2[[#This Row],[Name]],'CX1'!$C:$C,0),1), "") = 0, "",  INDEX('CX1'!$K:$K,MATCH(Table2[[#This Row],[Name]],'CX1'!$C:$C,0),1)), ""), "")</f>
        <v/>
      </c>
      <c r="M476" t="str">
        <f>_xlfn.IFNA(IF(_xlfn.IFNA(INDEX('CX1'!$M:$M,MATCH(Table2[[#This Row],[Name]],'CX1'!$C:$C,0),1), "") = 0, "",  INDEX('CX1'!$M:$M,MATCH(Table2[[#This Row],[Name]],'CX1'!$C:$C,0),1)), "")</f>
        <v/>
      </c>
      <c r="N476" t="s">
        <v>767</v>
      </c>
      <c r="R476" t="s">
        <v>8</v>
      </c>
    </row>
    <row r="477" spans="1:18" hidden="1">
      <c r="A477" s="1">
        <v>475</v>
      </c>
      <c r="B477" t="s">
        <v>45</v>
      </c>
      <c r="C477" t="s">
        <v>60</v>
      </c>
      <c r="D477" t="s">
        <v>218</v>
      </c>
      <c r="E477" t="str">
        <f>MID(Table2[[#This Row],[DeviceId2]], 12, LEN(Table2[[#This Row],[DeviceId2]]))</f>
        <v>VAV102</v>
      </c>
      <c r="F477" t="str">
        <f>CONCATENATE("10.3.13.71/pe/", Table2[[#This Row],[Device Tag]], ".xml")</f>
        <v>10.3.13.71/pe/VAV102.xml</v>
      </c>
      <c r="H477" s="5" t="str">
        <f>_xlfn.IFNA(IF(_xlfn.IFNA(INDEX('CX1'!$H:$H,MATCH(Table2[[#This Row],[Name]],'CX1'!$C:$C,0),1), "") = 0, "",  INDEX('CX1'!$H:$H,MATCH(Table2[[#This Row],[Name]],'CX1'!$C:$C,0),1)), "")</f>
        <v/>
      </c>
      <c r="I477" s="5" t="e">
        <f>_xlfn.IFNA(IF(_xlfn.IFNA(INDEX('CX1'!$I:$I,MATCH(Table2[[#This Row],[DeviceId2]],'CX1'!$C:$C,0),1), "") = 0, "",  INDEX('CX1'!$I:$I,MATCH(Table2[[#This Row],[Name]],'CX1'!$C:$C,0),1)), "")</f>
        <v>#VALUE!</v>
      </c>
      <c r="J477" s="5" t="str">
        <f>_xlfn.IFNA(IF(_xlfn.IFNA(INDEX('CX1'!$J:$J,MATCH(Table2[[#This Row],[Name]],'CX1'!$C:$C,0),1), "") = 0, "",  INDEX('CX1'!$J:$J,MATCH(Table2[[#This Row],[Name]],'CX1'!$C:$C,0),1)), "")</f>
        <v/>
      </c>
      <c r="K477" t="str">
        <f>IFERROR(_xlfn.IFNA(IF(_xlfn.IFNA(INDEX('CX1'!$K:$K,MATCH(Table2[[#This Row],[Name]],'CX1'!$C:$C,0),1), "") = 0, "",  INDEX('CX1'!$K:$K,MATCH(Table2[[#This Row],[Name]],'CX1'!$C:$C,0),1)), ""), "")</f>
        <v/>
      </c>
      <c r="M477" t="str">
        <f>_xlfn.IFNA(IF(_xlfn.IFNA(INDEX('CX1'!$M:$M,MATCH(Table2[[#This Row],[Name]],'CX1'!$C:$C,0),1), "") = 0, "",  INDEX('CX1'!$M:$M,MATCH(Table2[[#This Row],[Name]],'CX1'!$C:$C,0),1)), "")</f>
        <v/>
      </c>
      <c r="N477" t="s">
        <v>767</v>
      </c>
      <c r="R477" t="s">
        <v>8</v>
      </c>
    </row>
    <row r="478" spans="1:18" hidden="1">
      <c r="A478" s="1">
        <v>476</v>
      </c>
      <c r="B478" t="s">
        <v>45</v>
      </c>
      <c r="C478" t="s">
        <v>120</v>
      </c>
      <c r="D478" t="s">
        <v>218</v>
      </c>
      <c r="E478" t="str">
        <f>MID(Table2[[#This Row],[DeviceId2]], 12, LEN(Table2[[#This Row],[DeviceId2]]))</f>
        <v>VAV102</v>
      </c>
      <c r="F478" t="str">
        <f>CONCATENATE("10.3.13.71/pe/", Table2[[#This Row],[Device Tag]], ".xml")</f>
        <v>10.3.13.71/pe/VAV102.xml</v>
      </c>
      <c r="H478" s="5" t="str">
        <f>_xlfn.IFNA(IF(_xlfn.IFNA(INDEX('CX1'!$H:$H,MATCH(Table2[[#This Row],[Name]],'CX1'!$C:$C,0),1), "") = 0, "",  INDEX('CX1'!$H:$H,MATCH(Table2[[#This Row],[Name]],'CX1'!$C:$C,0),1)), "")</f>
        <v/>
      </c>
      <c r="I478" s="5" t="e">
        <f>_xlfn.IFNA(IF(_xlfn.IFNA(INDEX('CX1'!$I:$I,MATCH(Table2[[#This Row],[DeviceId2]],'CX1'!$C:$C,0),1), "") = 0, "",  INDEX('CX1'!$I:$I,MATCH(Table2[[#This Row],[Name]],'CX1'!$C:$C,0),1)), "")</f>
        <v>#VALUE!</v>
      </c>
      <c r="J478" s="5" t="str">
        <f>_xlfn.IFNA(IF(_xlfn.IFNA(INDEX('CX1'!$J:$J,MATCH(Table2[[#This Row],[Name]],'CX1'!$C:$C,0),1), "") = 0, "",  INDEX('CX1'!$J:$J,MATCH(Table2[[#This Row],[Name]],'CX1'!$C:$C,0),1)), "")</f>
        <v/>
      </c>
      <c r="K478" t="str">
        <f>IFERROR(_xlfn.IFNA(IF(_xlfn.IFNA(INDEX('CX1'!$K:$K,MATCH(Table2[[#This Row],[Name]],'CX1'!$C:$C,0),1), "") = 0, "",  INDEX('CX1'!$K:$K,MATCH(Table2[[#This Row],[Name]],'CX1'!$C:$C,0),1)), ""), "")</f>
        <v/>
      </c>
      <c r="M478" t="str">
        <f>_xlfn.IFNA(IF(_xlfn.IFNA(INDEX('CX1'!$M:$M,MATCH(Table2[[#This Row],[Name]],'CX1'!$C:$C,0),1), "") = 0, "",  INDEX('CX1'!$M:$M,MATCH(Table2[[#This Row],[Name]],'CX1'!$C:$C,0),1)), "")</f>
        <v/>
      </c>
      <c r="N478" t="s">
        <v>767</v>
      </c>
      <c r="R478" t="s">
        <v>8</v>
      </c>
    </row>
    <row r="479" spans="1:18" hidden="1">
      <c r="A479" s="1">
        <v>477</v>
      </c>
      <c r="B479" t="s">
        <v>45</v>
      </c>
      <c r="C479" t="s">
        <v>61</v>
      </c>
      <c r="D479" t="s">
        <v>218</v>
      </c>
      <c r="E479" t="str">
        <f>MID(Table2[[#This Row],[DeviceId2]], 12, LEN(Table2[[#This Row],[DeviceId2]]))</f>
        <v>VAV102</v>
      </c>
      <c r="F479" t="str">
        <f>CONCATENATE("10.3.13.71/pe/", Table2[[#This Row],[Device Tag]], ".xml")</f>
        <v>10.3.13.71/pe/VAV102.xml</v>
      </c>
      <c r="H479" s="5" t="str">
        <f>_xlfn.IFNA(IF(_xlfn.IFNA(INDEX('CX1'!$H:$H,MATCH(Table2[[#This Row],[Name]],'CX1'!$C:$C,0),1), "") = 0, "",  INDEX('CX1'!$H:$H,MATCH(Table2[[#This Row],[Name]],'CX1'!$C:$C,0),1)), "")</f>
        <v/>
      </c>
      <c r="I479" s="5" t="e">
        <f>_xlfn.IFNA(IF(_xlfn.IFNA(INDEX('CX1'!$I:$I,MATCH(Table2[[#This Row],[DeviceId2]],'CX1'!$C:$C,0),1), "") = 0, "",  INDEX('CX1'!$I:$I,MATCH(Table2[[#This Row],[Name]],'CX1'!$C:$C,0),1)), "")</f>
        <v>#VALUE!</v>
      </c>
      <c r="J479" s="5" t="str">
        <f>_xlfn.IFNA(IF(_xlfn.IFNA(INDEX('CX1'!$J:$J,MATCH(Table2[[#This Row],[Name]],'CX1'!$C:$C,0),1), "") = 0, "",  INDEX('CX1'!$J:$J,MATCH(Table2[[#This Row],[Name]],'CX1'!$C:$C,0),1)), "")</f>
        <v/>
      </c>
      <c r="K479" t="str">
        <f>IFERROR(_xlfn.IFNA(IF(_xlfn.IFNA(INDEX('CX1'!$K:$K,MATCH(Table2[[#This Row],[Name]],'CX1'!$C:$C,0),1), "") = 0, "",  INDEX('CX1'!$K:$K,MATCH(Table2[[#This Row],[Name]],'CX1'!$C:$C,0),1)), ""), "")</f>
        <v/>
      </c>
      <c r="M479" t="str">
        <f>_xlfn.IFNA(IF(_xlfn.IFNA(INDEX('CX1'!$M:$M,MATCH(Table2[[#This Row],[Name]],'CX1'!$C:$C,0),1), "") = 0, "",  INDEX('CX1'!$M:$M,MATCH(Table2[[#This Row],[Name]],'CX1'!$C:$C,0),1)), "")</f>
        <v/>
      </c>
      <c r="N479" t="s">
        <v>767</v>
      </c>
      <c r="R479" t="s">
        <v>8</v>
      </c>
    </row>
    <row r="480" spans="1:18" hidden="1">
      <c r="A480" s="1">
        <v>478</v>
      </c>
      <c r="B480" t="s">
        <v>45</v>
      </c>
      <c r="C480" t="s">
        <v>62</v>
      </c>
      <c r="D480" t="s">
        <v>218</v>
      </c>
      <c r="E480" t="str">
        <f>MID(Table2[[#This Row],[DeviceId2]], 12, LEN(Table2[[#This Row],[DeviceId2]]))</f>
        <v>VAV102</v>
      </c>
      <c r="F480" t="str">
        <f>CONCATENATE("10.3.13.71/pe/", Table2[[#This Row],[Device Tag]], ".xml")</f>
        <v>10.3.13.71/pe/VAV102.xml</v>
      </c>
      <c r="H480" s="5" t="str">
        <f>_xlfn.IFNA(IF(_xlfn.IFNA(INDEX('CX1'!$H:$H,MATCH(Table2[[#This Row],[Name]],'CX1'!$C:$C,0),1), "") = 0, "",  INDEX('CX1'!$H:$H,MATCH(Table2[[#This Row],[Name]],'CX1'!$C:$C,0),1)), "")</f>
        <v/>
      </c>
      <c r="I480" s="5" t="e">
        <f>_xlfn.IFNA(IF(_xlfn.IFNA(INDEX('CX1'!$I:$I,MATCH(Table2[[#This Row],[DeviceId2]],'CX1'!$C:$C,0),1), "") = 0, "",  INDEX('CX1'!$I:$I,MATCH(Table2[[#This Row],[Name]],'CX1'!$C:$C,0),1)), "")</f>
        <v>#VALUE!</v>
      </c>
      <c r="J480" s="5" t="str">
        <f>_xlfn.IFNA(IF(_xlfn.IFNA(INDEX('CX1'!$J:$J,MATCH(Table2[[#This Row],[Name]],'CX1'!$C:$C,0),1), "") = 0, "",  INDEX('CX1'!$J:$J,MATCH(Table2[[#This Row],[Name]],'CX1'!$C:$C,0),1)), "")</f>
        <v/>
      </c>
      <c r="K480" t="str">
        <f>IFERROR(_xlfn.IFNA(IF(_xlfn.IFNA(INDEX('CX1'!$K:$K,MATCH(Table2[[#This Row],[Name]],'CX1'!$C:$C,0),1), "") = 0, "",  INDEX('CX1'!$K:$K,MATCH(Table2[[#This Row],[Name]],'CX1'!$C:$C,0),1)), ""), "")</f>
        <v/>
      </c>
      <c r="M480" t="str">
        <f>_xlfn.IFNA(IF(_xlfn.IFNA(INDEX('CX1'!$M:$M,MATCH(Table2[[#This Row],[Name]],'CX1'!$C:$C,0),1), "") = 0, "",  INDEX('CX1'!$M:$M,MATCH(Table2[[#This Row],[Name]],'CX1'!$C:$C,0),1)), "")</f>
        <v/>
      </c>
      <c r="N480" t="s">
        <v>767</v>
      </c>
      <c r="R480" t="s">
        <v>8</v>
      </c>
    </row>
    <row r="481" spans="1:19" hidden="1">
      <c r="A481" s="1">
        <v>479</v>
      </c>
      <c r="B481" t="s">
        <v>45</v>
      </c>
      <c r="C481" t="s">
        <v>63</v>
      </c>
      <c r="D481" t="s">
        <v>218</v>
      </c>
      <c r="E481" t="str">
        <f>MID(Table2[[#This Row],[DeviceId2]], 12, LEN(Table2[[#This Row],[DeviceId2]]))</f>
        <v>VAV102</v>
      </c>
      <c r="F481" t="str">
        <f>CONCATENATE("10.3.13.71/pe/", Table2[[#This Row],[Device Tag]], ".xml")</f>
        <v>10.3.13.71/pe/VAV102.xml</v>
      </c>
      <c r="H481" s="5" t="str">
        <f>_xlfn.IFNA(IF(_xlfn.IFNA(INDEX('CX1'!$H:$H,MATCH(Table2[[#This Row],[Name]],'CX1'!$C:$C,0),1), "") = 0, "",  INDEX('CX1'!$H:$H,MATCH(Table2[[#This Row],[Name]],'CX1'!$C:$C,0),1)), "")</f>
        <v/>
      </c>
      <c r="I481" s="5">
        <f>_xlfn.IFNA(IF(_xlfn.IFNA(INDEX('CX1'!$I:$I,MATCH(Table2[[#This Row],[DeviceId2]],'CX1'!$C:$C,0),1), "") = 0, "",  INDEX('CX1'!$I:$I,MATCH(Table2[[#This Row],[Name]],'CX1'!$C:$C,0),1)), "")</f>
        <v>1</v>
      </c>
      <c r="J481" s="5" t="str">
        <f>_xlfn.IFNA(IF(_xlfn.IFNA(INDEX('CX1'!$J:$J,MATCH(Table2[[#This Row],[Name]],'CX1'!$C:$C,0),1), "") = 0, "",  INDEX('CX1'!$J:$J,MATCH(Table2[[#This Row],[Name]],'CX1'!$C:$C,0),1)), "")</f>
        <v/>
      </c>
      <c r="K481" t="str">
        <f>IFERROR(_xlfn.IFNA(IF(_xlfn.IFNA(INDEX('CX1'!$K:$K,MATCH(Table2[[#This Row],[Name]],'CX1'!$C:$C,0),1), "") = 0, "",  INDEX('CX1'!$K:$K,MATCH(Table2[[#This Row],[Name]],'CX1'!$C:$C,0),1)), ""), "")</f>
        <v/>
      </c>
      <c r="N481" t="s">
        <v>767</v>
      </c>
      <c r="R481" t="s">
        <v>8</v>
      </c>
      <c r="S481" t="b">
        <v>0</v>
      </c>
    </row>
    <row r="482" spans="1:19" hidden="1">
      <c r="A482" s="1">
        <v>480</v>
      </c>
      <c r="B482" t="s">
        <v>45</v>
      </c>
      <c r="C482" t="s">
        <v>65</v>
      </c>
      <c r="D482" t="s">
        <v>218</v>
      </c>
      <c r="E482" t="str">
        <f>MID(Table2[[#This Row],[DeviceId2]], 12, LEN(Table2[[#This Row],[DeviceId2]]))</f>
        <v>VAV102</v>
      </c>
      <c r="F482" t="str">
        <f>CONCATENATE("10.3.13.71/pe/", Table2[[#This Row],[Device Tag]], ".xml")</f>
        <v>10.3.13.71/pe/VAV102.xml</v>
      </c>
      <c r="H482" s="5" t="str">
        <f>_xlfn.IFNA(IF(_xlfn.IFNA(INDEX('CX1'!$H:$H,MATCH(Table2[[#This Row],[Name]],'CX1'!$C:$C,0),1), "") = 0, "",  INDEX('CX1'!$H:$H,MATCH(Table2[[#This Row],[Name]],'CX1'!$C:$C,0),1)), "")</f>
        <v/>
      </c>
      <c r="I482" s="5" t="e">
        <f>_xlfn.IFNA(IF(_xlfn.IFNA(INDEX('CX1'!$I:$I,MATCH(Table2[[#This Row],[DeviceId2]],'CX1'!$C:$C,0),1), "") = 0, "",  INDEX('CX1'!$I:$I,MATCH(Table2[[#This Row],[Name]],'CX1'!$C:$C,0),1)), "")</f>
        <v>#VALUE!</v>
      </c>
      <c r="J482" s="5" t="str">
        <f>_xlfn.IFNA(IF(_xlfn.IFNA(INDEX('CX1'!$J:$J,MATCH(Table2[[#This Row],[Name]],'CX1'!$C:$C,0),1), "") = 0, "",  INDEX('CX1'!$J:$J,MATCH(Table2[[#This Row],[Name]],'CX1'!$C:$C,0),1)), "")</f>
        <v/>
      </c>
      <c r="K482" t="str">
        <f>IFERROR(_xlfn.IFNA(IF(_xlfn.IFNA(INDEX('CX1'!$K:$K,MATCH(Table2[[#This Row],[Name]],'CX1'!$C:$C,0),1), "") = 0, "",  INDEX('CX1'!$K:$K,MATCH(Table2[[#This Row],[Name]],'CX1'!$C:$C,0),1)), ""), "")</f>
        <v/>
      </c>
      <c r="M482" t="str">
        <f>_xlfn.IFNA(IF(_xlfn.IFNA(INDEX('CX1'!$M:$M,MATCH(Table2[[#This Row],[Name]],'CX1'!$C:$C,0),1), "") = 0, "",  INDEX('CX1'!$M:$M,MATCH(Table2[[#This Row],[Name]],'CX1'!$C:$C,0),1)), "")</f>
        <v/>
      </c>
      <c r="N482" t="s">
        <v>767</v>
      </c>
      <c r="R482" t="s">
        <v>8</v>
      </c>
    </row>
    <row r="483" spans="1:19" hidden="1">
      <c r="A483" s="1">
        <v>481</v>
      </c>
      <c r="B483" t="s">
        <v>45</v>
      </c>
      <c r="C483" t="s">
        <v>66</v>
      </c>
      <c r="D483" t="s">
        <v>218</v>
      </c>
      <c r="E483" t="str">
        <f>MID(Table2[[#This Row],[DeviceId2]], 12, LEN(Table2[[#This Row],[DeviceId2]]))</f>
        <v>VAV102</v>
      </c>
      <c r="F483" t="str">
        <f>CONCATENATE("10.3.13.71/pe/", Table2[[#This Row],[Device Tag]], ".xml")</f>
        <v>10.3.13.71/pe/VAV102.xml</v>
      </c>
      <c r="H483" s="5" t="str">
        <f>_xlfn.IFNA(IF(_xlfn.IFNA(INDEX('CX1'!$H:$H,MATCH(Table2[[#This Row],[Name]],'CX1'!$C:$C,0),1), "") = 0, "",  INDEX('CX1'!$H:$H,MATCH(Table2[[#This Row],[Name]],'CX1'!$C:$C,0),1)), "")</f>
        <v/>
      </c>
      <c r="I483" s="5" t="e">
        <f>_xlfn.IFNA(IF(_xlfn.IFNA(INDEX('CX1'!$I:$I,MATCH(Table2[[#This Row],[DeviceId2]],'CX1'!$C:$C,0),1), "") = 0, "",  INDEX('CX1'!$I:$I,MATCH(Table2[[#This Row],[Name]],'CX1'!$C:$C,0),1)), "")</f>
        <v>#VALUE!</v>
      </c>
      <c r="J483" s="5" t="str">
        <f>_xlfn.IFNA(IF(_xlfn.IFNA(INDEX('CX1'!$J:$J,MATCH(Table2[[#This Row],[Name]],'CX1'!$C:$C,0),1), "") = 0, "",  INDEX('CX1'!$J:$J,MATCH(Table2[[#This Row],[Name]],'CX1'!$C:$C,0),1)), "")</f>
        <v/>
      </c>
      <c r="K483" t="str">
        <f>IFERROR(_xlfn.IFNA(IF(_xlfn.IFNA(INDEX('CX1'!$K:$K,MATCH(Table2[[#This Row],[Name]],'CX1'!$C:$C,0),1), "") = 0, "",  INDEX('CX1'!$K:$K,MATCH(Table2[[#This Row],[Name]],'CX1'!$C:$C,0),1)), ""), "")</f>
        <v/>
      </c>
      <c r="M483" t="str">
        <f>_xlfn.IFNA(IF(_xlfn.IFNA(INDEX('CX1'!$M:$M,MATCH(Table2[[#This Row],[Name]],'CX1'!$C:$C,0),1), "") = 0, "",  INDEX('CX1'!$M:$M,MATCH(Table2[[#This Row],[Name]],'CX1'!$C:$C,0),1)), "")</f>
        <v/>
      </c>
      <c r="N483" t="s">
        <v>767</v>
      </c>
      <c r="R483" t="s">
        <v>8</v>
      </c>
    </row>
    <row r="484" spans="1:19" hidden="1">
      <c r="A484" s="1">
        <v>482</v>
      </c>
      <c r="B484" t="s">
        <v>45</v>
      </c>
      <c r="C484" t="s">
        <v>67</v>
      </c>
      <c r="D484" t="s">
        <v>218</v>
      </c>
      <c r="E484" t="str">
        <f>MID(Table2[[#This Row],[DeviceId2]], 12, LEN(Table2[[#This Row],[DeviceId2]]))</f>
        <v>VAV102</v>
      </c>
      <c r="F484" t="str">
        <f>CONCATENATE("10.3.13.71/pe/", Table2[[#This Row],[Device Tag]], ".xml")</f>
        <v>10.3.13.71/pe/VAV102.xml</v>
      </c>
      <c r="H484" s="5" t="str">
        <f>_xlfn.IFNA(IF(_xlfn.IFNA(INDEX('CX1'!$H:$H,MATCH(Table2[[#This Row],[Name]],'CX1'!$C:$C,0),1), "") = 0, "",  INDEX('CX1'!$H:$H,MATCH(Table2[[#This Row],[Name]],'CX1'!$C:$C,0),1)), "")</f>
        <v/>
      </c>
      <c r="I484" s="5" t="e">
        <f>_xlfn.IFNA(IF(_xlfn.IFNA(INDEX('CX1'!$I:$I,MATCH(Table2[[#This Row],[DeviceId2]],'CX1'!$C:$C,0),1), "") = 0, "",  INDEX('CX1'!$I:$I,MATCH(Table2[[#This Row],[Name]],'CX1'!$C:$C,0),1)), "")</f>
        <v>#VALUE!</v>
      </c>
      <c r="J484" s="5" t="str">
        <f>_xlfn.IFNA(IF(_xlfn.IFNA(INDEX('CX1'!$J:$J,MATCH(Table2[[#This Row],[Name]],'CX1'!$C:$C,0),1), "") = 0, "",  INDEX('CX1'!$J:$J,MATCH(Table2[[#This Row],[Name]],'CX1'!$C:$C,0),1)), "")</f>
        <v/>
      </c>
      <c r="K484" t="str">
        <f>IFERROR(_xlfn.IFNA(IF(_xlfn.IFNA(INDEX('CX1'!$K:$K,MATCH(Table2[[#This Row],[Name]],'CX1'!$C:$C,0),1), "") = 0, "",  INDEX('CX1'!$K:$K,MATCH(Table2[[#This Row],[Name]],'CX1'!$C:$C,0),1)), ""), "")</f>
        <v/>
      </c>
      <c r="M484" t="str">
        <f>_xlfn.IFNA(IF(_xlfn.IFNA(INDEX('CX1'!$M:$M,MATCH(Table2[[#This Row],[Name]],'CX1'!$C:$C,0),1), "") = 0, "",  INDEX('CX1'!$M:$M,MATCH(Table2[[#This Row],[Name]],'CX1'!$C:$C,0),1)), "")</f>
        <v/>
      </c>
      <c r="N484" t="s">
        <v>767</v>
      </c>
      <c r="R484" t="s">
        <v>8</v>
      </c>
    </row>
    <row r="485" spans="1:19" hidden="1">
      <c r="A485" s="1">
        <v>483</v>
      </c>
      <c r="B485" t="s">
        <v>45</v>
      </c>
      <c r="C485" t="s">
        <v>68</v>
      </c>
      <c r="D485" t="s">
        <v>218</v>
      </c>
      <c r="E485" t="str">
        <f>MID(Table2[[#This Row],[DeviceId2]], 12, LEN(Table2[[#This Row],[DeviceId2]]))</f>
        <v>VAV102</v>
      </c>
      <c r="F485" t="str">
        <f>CONCATENATE("10.3.13.71/pe/", Table2[[#This Row],[Device Tag]], ".xml")</f>
        <v>10.3.13.71/pe/VAV102.xml</v>
      </c>
      <c r="H485" s="5" t="str">
        <f>_xlfn.IFNA(IF(_xlfn.IFNA(INDEX('CX1'!$H:$H,MATCH(Table2[[#This Row],[Name]],'CX1'!$C:$C,0),1), "") = 0, "",  INDEX('CX1'!$H:$H,MATCH(Table2[[#This Row],[Name]],'CX1'!$C:$C,0),1)), "")</f>
        <v/>
      </c>
      <c r="I485" s="5" t="e">
        <f>_xlfn.IFNA(IF(_xlfn.IFNA(INDEX('CX1'!$I:$I,MATCH(Table2[[#This Row],[DeviceId2]],'CX1'!$C:$C,0),1), "") = 0, "",  INDEX('CX1'!$I:$I,MATCH(Table2[[#This Row],[Name]],'CX1'!$C:$C,0),1)), "")</f>
        <v>#VALUE!</v>
      </c>
      <c r="J485" s="5" t="str">
        <f>_xlfn.IFNA(IF(_xlfn.IFNA(INDEX('CX1'!$J:$J,MATCH(Table2[[#This Row],[Name]],'CX1'!$C:$C,0),1), "") = 0, "",  INDEX('CX1'!$J:$J,MATCH(Table2[[#This Row],[Name]],'CX1'!$C:$C,0),1)), "")</f>
        <v/>
      </c>
      <c r="K485" t="str">
        <f>IFERROR(_xlfn.IFNA(IF(_xlfn.IFNA(INDEX('CX1'!$K:$K,MATCH(Table2[[#This Row],[Name]],'CX1'!$C:$C,0),1), "") = 0, "",  INDEX('CX1'!$K:$K,MATCH(Table2[[#This Row],[Name]],'CX1'!$C:$C,0),1)), ""), "")</f>
        <v/>
      </c>
      <c r="M485" t="str">
        <f>_xlfn.IFNA(IF(_xlfn.IFNA(INDEX('CX1'!$M:$M,MATCH(Table2[[#This Row],[Name]],'CX1'!$C:$C,0),1), "") = 0, "",  INDEX('CX1'!$M:$M,MATCH(Table2[[#This Row],[Name]],'CX1'!$C:$C,0),1)), "")</f>
        <v/>
      </c>
      <c r="N485" t="s">
        <v>767</v>
      </c>
      <c r="R485" t="s">
        <v>8</v>
      </c>
    </row>
    <row r="486" spans="1:19" hidden="1">
      <c r="A486" s="1">
        <v>484</v>
      </c>
      <c r="B486" t="s">
        <v>45</v>
      </c>
      <c r="C486" t="s">
        <v>70</v>
      </c>
      <c r="D486" t="s">
        <v>218</v>
      </c>
      <c r="E486" t="str">
        <f>MID(Table2[[#This Row],[DeviceId2]], 12, LEN(Table2[[#This Row],[DeviceId2]]))</f>
        <v>VAV102</v>
      </c>
      <c r="F486" t="str">
        <f>CONCATENATE("10.3.13.71/pe/", Table2[[#This Row],[Device Tag]], ".xml")</f>
        <v>10.3.13.71/pe/VAV102.xml</v>
      </c>
      <c r="H486" s="5" t="str">
        <f>_xlfn.IFNA(IF(_xlfn.IFNA(INDEX('CX1'!$H:$H,MATCH(Table2[[#This Row],[Name]],'CX1'!$C:$C,0),1), "") = 0, "",  INDEX('CX1'!$H:$H,MATCH(Table2[[#This Row],[Name]],'CX1'!$C:$C,0),1)), "")</f>
        <v/>
      </c>
      <c r="I486" s="5" t="e">
        <f>_xlfn.IFNA(IF(_xlfn.IFNA(INDEX('CX1'!$I:$I,MATCH(Table2[[#This Row],[DeviceId2]],'CX1'!$C:$C,0),1), "") = 0, "",  INDEX('CX1'!$I:$I,MATCH(Table2[[#This Row],[Name]],'CX1'!$C:$C,0),1)), "")</f>
        <v>#VALUE!</v>
      </c>
      <c r="J486" s="5" t="str">
        <f>_xlfn.IFNA(IF(_xlfn.IFNA(INDEX('CX1'!$J:$J,MATCH(Table2[[#This Row],[Name]],'CX1'!$C:$C,0),1), "") = 0, "",  INDEX('CX1'!$J:$J,MATCH(Table2[[#This Row],[Name]],'CX1'!$C:$C,0),1)), "")</f>
        <v/>
      </c>
      <c r="K486" t="str">
        <f>IFERROR(_xlfn.IFNA(IF(_xlfn.IFNA(INDEX('CX1'!$K:$K,MATCH(Table2[[#This Row],[Name]],'CX1'!$C:$C,0),1), "") = 0, "",  INDEX('CX1'!$K:$K,MATCH(Table2[[#This Row],[Name]],'CX1'!$C:$C,0),1)), ""), "")</f>
        <v/>
      </c>
      <c r="M486" t="str">
        <f>_xlfn.IFNA(IF(_xlfn.IFNA(INDEX('CX1'!$M:$M,MATCH(Table2[[#This Row],[Name]],'CX1'!$C:$C,0),1), "") = 0, "",  INDEX('CX1'!$M:$M,MATCH(Table2[[#This Row],[Name]],'CX1'!$C:$C,0),1)), "")</f>
        <v/>
      </c>
      <c r="N486" t="s">
        <v>767</v>
      </c>
      <c r="R486" t="s">
        <v>8</v>
      </c>
    </row>
    <row r="487" spans="1:19" hidden="1">
      <c r="A487" s="1">
        <v>485</v>
      </c>
      <c r="B487" t="s">
        <v>45</v>
      </c>
      <c r="C487" t="s">
        <v>71</v>
      </c>
      <c r="D487" t="s">
        <v>218</v>
      </c>
      <c r="E487" t="str">
        <f>MID(Table2[[#This Row],[DeviceId2]], 12, LEN(Table2[[#This Row],[DeviceId2]]))</f>
        <v>VAV102</v>
      </c>
      <c r="F487" t="str">
        <f>CONCATENATE("10.3.13.71/pe/", Table2[[#This Row],[Device Tag]], ".xml")</f>
        <v>10.3.13.71/pe/VAV102.xml</v>
      </c>
      <c r="H487" s="5" t="str">
        <f>_xlfn.IFNA(IF(_xlfn.IFNA(INDEX('CX1'!$H:$H,MATCH(Table2[[#This Row],[Name]],'CX1'!$C:$C,0),1), "") = 0, "",  INDEX('CX1'!$H:$H,MATCH(Table2[[#This Row],[Name]],'CX1'!$C:$C,0),1)), "")</f>
        <v/>
      </c>
      <c r="I487" s="5" t="e">
        <f>_xlfn.IFNA(IF(_xlfn.IFNA(INDEX('CX1'!$I:$I,MATCH(Table2[[#This Row],[DeviceId2]],'CX1'!$C:$C,0),1), "") = 0, "",  INDEX('CX1'!$I:$I,MATCH(Table2[[#This Row],[Name]],'CX1'!$C:$C,0),1)), "")</f>
        <v>#VALUE!</v>
      </c>
      <c r="J487" s="5" t="str">
        <f>_xlfn.IFNA(IF(_xlfn.IFNA(INDEX('CX1'!$J:$J,MATCH(Table2[[#This Row],[Name]],'CX1'!$C:$C,0),1), "") = 0, "",  INDEX('CX1'!$J:$J,MATCH(Table2[[#This Row],[Name]],'CX1'!$C:$C,0),1)), "")</f>
        <v/>
      </c>
      <c r="K487" t="str">
        <f>IFERROR(_xlfn.IFNA(IF(_xlfn.IFNA(INDEX('CX1'!$K:$K,MATCH(Table2[[#This Row],[Name]],'CX1'!$C:$C,0),1), "") = 0, "",  INDEX('CX1'!$K:$K,MATCH(Table2[[#This Row],[Name]],'CX1'!$C:$C,0),1)), ""), "")</f>
        <v/>
      </c>
      <c r="M487" t="str">
        <f>_xlfn.IFNA(IF(_xlfn.IFNA(INDEX('CX1'!$M:$M,MATCH(Table2[[#This Row],[Name]],'CX1'!$C:$C,0),1), "") = 0, "",  INDEX('CX1'!$M:$M,MATCH(Table2[[#This Row],[Name]],'CX1'!$C:$C,0),1)), "")</f>
        <v/>
      </c>
      <c r="N487" t="s">
        <v>767</v>
      </c>
      <c r="R487" t="s">
        <v>8</v>
      </c>
    </row>
    <row r="488" spans="1:19" hidden="1">
      <c r="A488" s="1">
        <v>486</v>
      </c>
      <c r="B488" t="s">
        <v>45</v>
      </c>
      <c r="C488" t="s">
        <v>72</v>
      </c>
      <c r="D488" t="s">
        <v>218</v>
      </c>
      <c r="E488" t="str">
        <f>MID(Table2[[#This Row],[DeviceId2]], 12, LEN(Table2[[#This Row],[DeviceId2]]))</f>
        <v>VAV102</v>
      </c>
      <c r="F488" t="str">
        <f>CONCATENATE("10.3.13.71/pe/", Table2[[#This Row],[Device Tag]], ".xml")</f>
        <v>10.3.13.71/pe/VAV102.xml</v>
      </c>
      <c r="H488" s="5" t="str">
        <f>_xlfn.IFNA(IF(_xlfn.IFNA(INDEX('CX1'!$H:$H,MATCH(Table2[[#This Row],[Name]],'CX1'!$C:$C,0),1), "") = 0, "",  INDEX('CX1'!$H:$H,MATCH(Table2[[#This Row],[Name]],'CX1'!$C:$C,0),1)), "")</f>
        <v/>
      </c>
      <c r="I488" s="5" t="e">
        <f>_xlfn.IFNA(IF(_xlfn.IFNA(INDEX('CX1'!$I:$I,MATCH(Table2[[#This Row],[DeviceId2]],'CX1'!$C:$C,0),1), "") = 0, "",  INDEX('CX1'!$I:$I,MATCH(Table2[[#This Row],[Name]],'CX1'!$C:$C,0),1)), "")</f>
        <v>#VALUE!</v>
      </c>
      <c r="J488" s="5" t="str">
        <f>_xlfn.IFNA(IF(_xlfn.IFNA(INDEX('CX1'!$J:$J,MATCH(Table2[[#This Row],[Name]],'CX1'!$C:$C,0),1), "") = 0, "",  INDEX('CX1'!$J:$J,MATCH(Table2[[#This Row],[Name]],'CX1'!$C:$C,0),1)), "")</f>
        <v/>
      </c>
      <c r="K488" t="str">
        <f>IFERROR(_xlfn.IFNA(IF(_xlfn.IFNA(INDEX('CX1'!$K:$K,MATCH(Table2[[#This Row],[Name]],'CX1'!$C:$C,0),1), "") = 0, "",  INDEX('CX1'!$K:$K,MATCH(Table2[[#This Row],[Name]],'CX1'!$C:$C,0),1)), ""), "")</f>
        <v/>
      </c>
      <c r="M488" t="str">
        <f>_xlfn.IFNA(IF(_xlfn.IFNA(INDEX('CX1'!$M:$M,MATCH(Table2[[#This Row],[Name]],'CX1'!$C:$C,0),1), "") = 0, "",  INDEX('CX1'!$M:$M,MATCH(Table2[[#This Row],[Name]],'CX1'!$C:$C,0),1)), "")</f>
        <v/>
      </c>
      <c r="N488" t="s">
        <v>767</v>
      </c>
      <c r="R488" t="s">
        <v>8</v>
      </c>
    </row>
    <row r="489" spans="1:19" hidden="1">
      <c r="A489" s="1">
        <v>487</v>
      </c>
      <c r="B489" t="s">
        <v>45</v>
      </c>
      <c r="C489" t="s">
        <v>121</v>
      </c>
      <c r="D489" t="s">
        <v>218</v>
      </c>
      <c r="E489" t="str">
        <f>MID(Table2[[#This Row],[DeviceId2]], 12, LEN(Table2[[#This Row],[DeviceId2]]))</f>
        <v>VAV102</v>
      </c>
      <c r="F489" t="str">
        <f>CONCATENATE("10.3.13.71/pe/", Table2[[#This Row],[Device Tag]], ".xml")</f>
        <v>10.3.13.71/pe/VAV102.xml</v>
      </c>
      <c r="H489" s="5" t="str">
        <f>_xlfn.IFNA(IF(_xlfn.IFNA(INDEX('CX1'!$H:$H,MATCH(Table2[[#This Row],[Name]],'CX1'!$C:$C,0),1), "") = 0, "",  INDEX('CX1'!$H:$H,MATCH(Table2[[#This Row],[Name]],'CX1'!$C:$C,0),1)), "")</f>
        <v/>
      </c>
      <c r="I489" s="5" t="e">
        <f>_xlfn.IFNA(IF(_xlfn.IFNA(INDEX('CX1'!$I:$I,MATCH(Table2[[#This Row],[DeviceId2]],'CX1'!$C:$C,0),1), "") = 0, "",  INDEX('CX1'!$I:$I,MATCH(Table2[[#This Row],[Name]],'CX1'!$C:$C,0),1)), "")</f>
        <v>#VALUE!</v>
      </c>
      <c r="J489" s="5" t="str">
        <f>_xlfn.IFNA(IF(_xlfn.IFNA(INDEX('CX1'!$J:$J,MATCH(Table2[[#This Row],[Name]],'CX1'!$C:$C,0),1), "") = 0, "",  INDEX('CX1'!$J:$J,MATCH(Table2[[#This Row],[Name]],'CX1'!$C:$C,0),1)), "")</f>
        <v/>
      </c>
      <c r="K489" t="str">
        <f>IFERROR(_xlfn.IFNA(IF(_xlfn.IFNA(INDEX('CX1'!$K:$K,MATCH(Table2[[#This Row],[Name]],'CX1'!$C:$C,0),1), "") = 0, "",  INDEX('CX1'!$K:$K,MATCH(Table2[[#This Row],[Name]],'CX1'!$C:$C,0),1)), ""), "")</f>
        <v/>
      </c>
      <c r="M489" t="str">
        <f>_xlfn.IFNA(IF(_xlfn.IFNA(INDEX('CX1'!$M:$M,MATCH(Table2[[#This Row],[Name]],'CX1'!$C:$C,0),1), "") = 0, "",  INDEX('CX1'!$M:$M,MATCH(Table2[[#This Row],[Name]],'CX1'!$C:$C,0),1)), "")</f>
        <v/>
      </c>
      <c r="N489" t="s">
        <v>767</v>
      </c>
      <c r="R489" t="s">
        <v>8</v>
      </c>
    </row>
    <row r="490" spans="1:19" hidden="1">
      <c r="A490" s="1">
        <v>488</v>
      </c>
      <c r="B490" t="s">
        <v>45</v>
      </c>
      <c r="C490" t="s">
        <v>74</v>
      </c>
      <c r="D490" t="s">
        <v>218</v>
      </c>
      <c r="E490" t="str">
        <f>MID(Table2[[#This Row],[DeviceId2]], 12, LEN(Table2[[#This Row],[DeviceId2]]))</f>
        <v>VAV102</v>
      </c>
      <c r="F490" t="str">
        <f>CONCATENATE("10.3.13.71/pe/", Table2[[#This Row],[Device Tag]], ".xml")</f>
        <v>10.3.13.71/pe/VAV102.xml</v>
      </c>
      <c r="H490" s="5" t="str">
        <f>_xlfn.IFNA(IF(_xlfn.IFNA(INDEX('CX1'!$H:$H,MATCH(Table2[[#This Row],[Name]],'CX1'!$C:$C,0),1), "") = 0, "",  INDEX('CX1'!$H:$H,MATCH(Table2[[#This Row],[Name]],'CX1'!$C:$C,0),1)), "")</f>
        <v/>
      </c>
      <c r="I490" s="5" t="e">
        <f>_xlfn.IFNA(IF(_xlfn.IFNA(INDEX('CX1'!$I:$I,MATCH(Table2[[#This Row],[DeviceId2]],'CX1'!$C:$C,0),1), "") = 0, "",  INDEX('CX1'!$I:$I,MATCH(Table2[[#This Row],[Name]],'CX1'!$C:$C,0),1)), "")</f>
        <v>#VALUE!</v>
      </c>
      <c r="J490" s="5" t="str">
        <f>_xlfn.IFNA(IF(_xlfn.IFNA(INDEX('CX1'!$J:$J,MATCH(Table2[[#This Row],[Name]],'CX1'!$C:$C,0),1), "") = 0, "",  INDEX('CX1'!$J:$J,MATCH(Table2[[#This Row],[Name]],'CX1'!$C:$C,0),1)), "")</f>
        <v/>
      </c>
      <c r="K490" t="str">
        <f>IFERROR(_xlfn.IFNA(IF(_xlfn.IFNA(INDEX('CX1'!$K:$K,MATCH(Table2[[#This Row],[Name]],'CX1'!$C:$C,0),1), "") = 0, "",  INDEX('CX1'!$K:$K,MATCH(Table2[[#This Row],[Name]],'CX1'!$C:$C,0),1)), ""), "")</f>
        <v/>
      </c>
      <c r="M490" t="str">
        <f>_xlfn.IFNA(IF(_xlfn.IFNA(INDEX('CX1'!$M:$M,MATCH(Table2[[#This Row],[Name]],'CX1'!$C:$C,0),1), "") = 0, "",  INDEX('CX1'!$M:$M,MATCH(Table2[[#This Row],[Name]],'CX1'!$C:$C,0),1)), "")</f>
        <v/>
      </c>
      <c r="N490" t="s">
        <v>767</v>
      </c>
      <c r="R490" t="s">
        <v>8</v>
      </c>
    </row>
    <row r="491" spans="1:19" hidden="1">
      <c r="A491" s="1">
        <v>489</v>
      </c>
      <c r="B491" t="s">
        <v>45</v>
      </c>
      <c r="C491" t="s">
        <v>75</v>
      </c>
      <c r="D491" t="s">
        <v>218</v>
      </c>
      <c r="E491" t="str">
        <f>MID(Table2[[#This Row],[DeviceId2]], 12, LEN(Table2[[#This Row],[DeviceId2]]))</f>
        <v>VAV102</v>
      </c>
      <c r="F491" t="str">
        <f>CONCATENATE("10.3.13.71/pe/", Table2[[#This Row],[Device Tag]], ".xml")</f>
        <v>10.3.13.71/pe/VAV102.xml</v>
      </c>
      <c r="H491" s="5" t="str">
        <f>_xlfn.IFNA(IF(_xlfn.IFNA(INDEX('CX1'!$H:$H,MATCH(Table2[[#This Row],[Name]],'CX1'!$C:$C,0),1), "") = 0, "",  INDEX('CX1'!$H:$H,MATCH(Table2[[#This Row],[Name]],'CX1'!$C:$C,0),1)), "")</f>
        <v/>
      </c>
      <c r="I491" s="5" t="e">
        <f>_xlfn.IFNA(IF(_xlfn.IFNA(INDEX('CX1'!$I:$I,MATCH(Table2[[#This Row],[DeviceId2]],'CX1'!$C:$C,0),1), "") = 0, "",  INDEX('CX1'!$I:$I,MATCH(Table2[[#This Row],[Name]],'CX1'!$C:$C,0),1)), "")</f>
        <v>#VALUE!</v>
      </c>
      <c r="J491" s="5" t="str">
        <f>_xlfn.IFNA(IF(_xlfn.IFNA(INDEX('CX1'!$J:$J,MATCH(Table2[[#This Row],[Name]],'CX1'!$C:$C,0),1), "") = 0, "",  INDEX('CX1'!$J:$J,MATCH(Table2[[#This Row],[Name]],'CX1'!$C:$C,0),1)), "")</f>
        <v/>
      </c>
      <c r="K491" t="str">
        <f>IFERROR(_xlfn.IFNA(IF(_xlfn.IFNA(INDEX('CX1'!$K:$K,MATCH(Table2[[#This Row],[Name]],'CX1'!$C:$C,0),1), "") = 0, "",  INDEX('CX1'!$K:$K,MATCH(Table2[[#This Row],[Name]],'CX1'!$C:$C,0),1)), ""), "")</f>
        <v/>
      </c>
      <c r="M491" t="str">
        <f>_xlfn.IFNA(IF(_xlfn.IFNA(INDEX('CX1'!$M:$M,MATCH(Table2[[#This Row],[Name]],'CX1'!$C:$C,0),1), "") = 0, "",  INDEX('CX1'!$M:$M,MATCH(Table2[[#This Row],[Name]],'CX1'!$C:$C,0),1)), "")</f>
        <v/>
      </c>
      <c r="N491" t="s">
        <v>767</v>
      </c>
      <c r="R491" t="s">
        <v>8</v>
      </c>
    </row>
    <row r="492" spans="1:19" hidden="1">
      <c r="A492" s="1">
        <v>490</v>
      </c>
      <c r="B492" t="s">
        <v>45</v>
      </c>
      <c r="C492" t="s">
        <v>77</v>
      </c>
      <c r="D492" t="s">
        <v>218</v>
      </c>
      <c r="E492" t="str">
        <f>MID(Table2[[#This Row],[DeviceId2]], 12, LEN(Table2[[#This Row],[DeviceId2]]))</f>
        <v>VAV102</v>
      </c>
      <c r="F492" t="str">
        <f>CONCATENATE("10.3.13.71/pe/", Table2[[#This Row],[Device Tag]], ".xml")</f>
        <v>10.3.13.71/pe/VAV102.xml</v>
      </c>
      <c r="H492" s="5" t="str">
        <f>_xlfn.IFNA(IF(_xlfn.IFNA(INDEX('CX1'!$H:$H,MATCH(Table2[[#This Row],[Name]],'CX1'!$C:$C,0),1), "") = 0, "",  INDEX('CX1'!$H:$H,MATCH(Table2[[#This Row],[Name]],'CX1'!$C:$C,0),1)), "")</f>
        <v/>
      </c>
      <c r="I492" s="5" t="e">
        <f>_xlfn.IFNA(IF(_xlfn.IFNA(INDEX('CX1'!$I:$I,MATCH(Table2[[#This Row],[DeviceId2]],'CX1'!$C:$C,0),1), "") = 0, "",  INDEX('CX1'!$I:$I,MATCH(Table2[[#This Row],[Name]],'CX1'!$C:$C,0),1)), "")</f>
        <v>#VALUE!</v>
      </c>
      <c r="J492" s="5" t="str">
        <f>_xlfn.IFNA(IF(_xlfn.IFNA(INDEX('CX1'!$J:$J,MATCH(Table2[[#This Row],[Name]],'CX1'!$C:$C,0),1), "") = 0, "",  INDEX('CX1'!$J:$J,MATCH(Table2[[#This Row],[Name]],'CX1'!$C:$C,0),1)), "")</f>
        <v/>
      </c>
      <c r="K492" t="str">
        <f>IFERROR(_xlfn.IFNA(IF(_xlfn.IFNA(INDEX('CX1'!$K:$K,MATCH(Table2[[#This Row],[Name]],'CX1'!$C:$C,0),1), "") = 0, "",  INDEX('CX1'!$K:$K,MATCH(Table2[[#This Row],[Name]],'CX1'!$C:$C,0),1)), ""), "")</f>
        <v/>
      </c>
      <c r="M492" t="str">
        <f>_xlfn.IFNA(IF(_xlfn.IFNA(INDEX('CX1'!$M:$M,MATCH(Table2[[#This Row],[Name]],'CX1'!$C:$C,0),1), "") = 0, "",  INDEX('CX1'!$M:$M,MATCH(Table2[[#This Row],[Name]],'CX1'!$C:$C,0),1)), "")</f>
        <v/>
      </c>
      <c r="N492" t="s">
        <v>767</v>
      </c>
      <c r="R492" t="s">
        <v>8</v>
      </c>
    </row>
    <row r="493" spans="1:19" hidden="1">
      <c r="A493" s="1">
        <v>491</v>
      </c>
      <c r="B493" t="s">
        <v>45</v>
      </c>
      <c r="C493" t="s">
        <v>78</v>
      </c>
      <c r="D493" t="s">
        <v>218</v>
      </c>
      <c r="E493" t="str">
        <f>MID(Table2[[#This Row],[DeviceId2]], 12, LEN(Table2[[#This Row],[DeviceId2]]))</f>
        <v>VAV102</v>
      </c>
      <c r="F493" t="str">
        <f>CONCATENATE("10.3.13.71/pe/", Table2[[#This Row],[Device Tag]], ".xml")</f>
        <v>10.3.13.71/pe/VAV102.xml</v>
      </c>
      <c r="H493" s="5" t="str">
        <f>_xlfn.IFNA(IF(_xlfn.IFNA(INDEX('CX1'!$H:$H,MATCH(Table2[[#This Row],[Name]],'CX1'!$C:$C,0),1), "") = 0, "",  INDEX('CX1'!$H:$H,MATCH(Table2[[#This Row],[Name]],'CX1'!$C:$C,0),1)), "")</f>
        <v/>
      </c>
      <c r="I493" s="5" t="e">
        <f>_xlfn.IFNA(IF(_xlfn.IFNA(INDEX('CX1'!$I:$I,MATCH(Table2[[#This Row],[DeviceId2]],'CX1'!$C:$C,0),1), "") = 0, "",  INDEX('CX1'!$I:$I,MATCH(Table2[[#This Row],[Name]],'CX1'!$C:$C,0),1)), "")</f>
        <v>#VALUE!</v>
      </c>
      <c r="J493" s="5" t="str">
        <f>_xlfn.IFNA(IF(_xlfn.IFNA(INDEX('CX1'!$J:$J,MATCH(Table2[[#This Row],[Name]],'CX1'!$C:$C,0),1), "") = 0, "",  INDEX('CX1'!$J:$J,MATCH(Table2[[#This Row],[Name]],'CX1'!$C:$C,0),1)), "")</f>
        <v/>
      </c>
      <c r="K493" t="str">
        <f>IFERROR(_xlfn.IFNA(IF(_xlfn.IFNA(INDEX('CX1'!$K:$K,MATCH(Table2[[#This Row],[Name]],'CX1'!$C:$C,0),1), "") = 0, "",  INDEX('CX1'!$K:$K,MATCH(Table2[[#This Row],[Name]],'CX1'!$C:$C,0),1)), ""), "")</f>
        <v/>
      </c>
      <c r="M493" t="str">
        <f>_xlfn.IFNA(IF(_xlfn.IFNA(INDEX('CX1'!$M:$M,MATCH(Table2[[#This Row],[Name]],'CX1'!$C:$C,0),1), "") = 0, "",  INDEX('CX1'!$M:$M,MATCH(Table2[[#This Row],[Name]],'CX1'!$C:$C,0),1)), "")</f>
        <v/>
      </c>
      <c r="N493" t="s">
        <v>767</v>
      </c>
      <c r="R493" t="s">
        <v>8</v>
      </c>
    </row>
    <row r="494" spans="1:19" hidden="1">
      <c r="A494" s="1">
        <v>492</v>
      </c>
      <c r="B494" t="s">
        <v>45</v>
      </c>
      <c r="C494" t="s">
        <v>79</v>
      </c>
      <c r="D494" t="s">
        <v>218</v>
      </c>
      <c r="E494" t="str">
        <f>MID(Table2[[#This Row],[DeviceId2]], 12, LEN(Table2[[#This Row],[DeviceId2]]))</f>
        <v>VAV102</v>
      </c>
      <c r="F494" t="str">
        <f>CONCATENATE("10.3.13.71/pe/", Table2[[#This Row],[Device Tag]], ".xml")</f>
        <v>10.3.13.71/pe/VAV102.xml</v>
      </c>
      <c r="H494" s="5" t="str">
        <f>_xlfn.IFNA(IF(_xlfn.IFNA(INDEX('CX1'!$H:$H,MATCH(Table2[[#This Row],[Name]],'CX1'!$C:$C,0),1), "") = 0, "",  INDEX('CX1'!$H:$H,MATCH(Table2[[#This Row],[Name]],'CX1'!$C:$C,0),1)), "")</f>
        <v/>
      </c>
      <c r="I494" s="5" t="e">
        <f>_xlfn.IFNA(IF(_xlfn.IFNA(INDEX('CX1'!$I:$I,MATCH(Table2[[#This Row],[DeviceId2]],'CX1'!$C:$C,0),1), "") = 0, "",  INDEX('CX1'!$I:$I,MATCH(Table2[[#This Row],[Name]],'CX1'!$C:$C,0),1)), "")</f>
        <v>#VALUE!</v>
      </c>
      <c r="J494" s="5" t="str">
        <f>_xlfn.IFNA(IF(_xlfn.IFNA(INDEX('CX1'!$J:$J,MATCH(Table2[[#This Row],[Name]],'CX1'!$C:$C,0),1), "") = 0, "",  INDEX('CX1'!$J:$J,MATCH(Table2[[#This Row],[Name]],'CX1'!$C:$C,0),1)), "")</f>
        <v/>
      </c>
      <c r="K494" t="str">
        <f>IFERROR(_xlfn.IFNA(IF(_xlfn.IFNA(INDEX('CX1'!$K:$K,MATCH(Table2[[#This Row],[Name]],'CX1'!$C:$C,0),1), "") = 0, "",  INDEX('CX1'!$K:$K,MATCH(Table2[[#This Row],[Name]],'CX1'!$C:$C,0),1)), ""), "")</f>
        <v/>
      </c>
      <c r="M494" t="str">
        <f>_xlfn.IFNA(IF(_xlfn.IFNA(INDEX('CX1'!$M:$M,MATCH(Table2[[#This Row],[Name]],'CX1'!$C:$C,0),1), "") = 0, "",  INDEX('CX1'!$M:$M,MATCH(Table2[[#This Row],[Name]],'CX1'!$C:$C,0),1)), "")</f>
        <v/>
      </c>
      <c r="N494" t="s">
        <v>767</v>
      </c>
      <c r="R494" t="s">
        <v>8</v>
      </c>
    </row>
    <row r="495" spans="1:19" hidden="1">
      <c r="A495" s="1">
        <v>493</v>
      </c>
      <c r="B495" t="s">
        <v>45</v>
      </c>
      <c r="C495" t="s">
        <v>80</v>
      </c>
      <c r="D495" t="s">
        <v>218</v>
      </c>
      <c r="E495" t="str">
        <f>MID(Table2[[#This Row],[DeviceId2]], 12, LEN(Table2[[#This Row],[DeviceId2]]))</f>
        <v>VAV102</v>
      </c>
      <c r="F495" t="str">
        <f>CONCATENATE("10.3.13.71/pe/", Table2[[#This Row],[Device Tag]], ".xml")</f>
        <v>10.3.13.71/pe/VAV102.xml</v>
      </c>
      <c r="H495" s="5" t="str">
        <f>_xlfn.IFNA(IF(_xlfn.IFNA(INDEX('CX1'!$H:$H,MATCH(Table2[[#This Row],[Name]],'CX1'!$C:$C,0),1), "") = 0, "",  INDEX('CX1'!$H:$H,MATCH(Table2[[#This Row],[Name]],'CX1'!$C:$C,0),1)), "")</f>
        <v/>
      </c>
      <c r="I495" s="5" t="e">
        <f>_xlfn.IFNA(IF(_xlfn.IFNA(INDEX('CX1'!$I:$I,MATCH(Table2[[#This Row],[DeviceId2]],'CX1'!$C:$C,0),1), "") = 0, "",  INDEX('CX1'!$I:$I,MATCH(Table2[[#This Row],[Name]],'CX1'!$C:$C,0),1)), "")</f>
        <v>#VALUE!</v>
      </c>
      <c r="J495" s="5" t="str">
        <f>_xlfn.IFNA(IF(_xlfn.IFNA(INDEX('CX1'!$J:$J,MATCH(Table2[[#This Row],[Name]],'CX1'!$C:$C,0),1), "") = 0, "",  INDEX('CX1'!$J:$J,MATCH(Table2[[#This Row],[Name]],'CX1'!$C:$C,0),1)), "")</f>
        <v/>
      </c>
      <c r="K495" t="str">
        <f>IFERROR(_xlfn.IFNA(IF(_xlfn.IFNA(INDEX('CX1'!$K:$K,MATCH(Table2[[#This Row],[Name]],'CX1'!$C:$C,0),1), "") = 0, "",  INDEX('CX1'!$K:$K,MATCH(Table2[[#This Row],[Name]],'CX1'!$C:$C,0),1)), ""), "")</f>
        <v/>
      </c>
      <c r="M495" t="str">
        <f>_xlfn.IFNA(IF(_xlfn.IFNA(INDEX('CX1'!$M:$M,MATCH(Table2[[#This Row],[Name]],'CX1'!$C:$C,0),1), "") = 0, "",  INDEX('CX1'!$M:$M,MATCH(Table2[[#This Row],[Name]],'CX1'!$C:$C,0),1)), "")</f>
        <v/>
      </c>
      <c r="N495" t="s">
        <v>767</v>
      </c>
      <c r="R495" t="s">
        <v>8</v>
      </c>
    </row>
    <row r="496" spans="1:19" hidden="1">
      <c r="A496" s="1">
        <v>494</v>
      </c>
      <c r="B496" t="s">
        <v>45</v>
      </c>
      <c r="C496" t="s">
        <v>89</v>
      </c>
      <c r="D496" t="s">
        <v>218</v>
      </c>
      <c r="E496" t="str">
        <f>MID(Table2[[#This Row],[DeviceId2]], 12, LEN(Table2[[#This Row],[DeviceId2]]))</f>
        <v>VAV102</v>
      </c>
      <c r="F496" t="str">
        <f>CONCATENATE("10.3.13.71/pe/", Table2[[#This Row],[Device Tag]], ".xml")</f>
        <v>10.3.13.71/pe/VAV102.xml</v>
      </c>
      <c r="H496" s="5" t="str">
        <f>_xlfn.IFNA(IF(_xlfn.IFNA(INDEX('CX1'!$H:$H,MATCH(Table2[[#This Row],[Name]],'CX1'!$C:$C,0),1), "") = 0, "",  INDEX('CX1'!$H:$H,MATCH(Table2[[#This Row],[Name]],'CX1'!$C:$C,0),1)), "")</f>
        <v/>
      </c>
      <c r="I496" s="5" t="e">
        <f>_xlfn.IFNA(IF(_xlfn.IFNA(INDEX('CX1'!$I:$I,MATCH(Table2[[#This Row],[DeviceId2]],'CX1'!$C:$C,0),1), "") = 0, "",  INDEX('CX1'!$I:$I,MATCH(Table2[[#This Row],[Name]],'CX1'!$C:$C,0),1)), "")</f>
        <v>#VALUE!</v>
      </c>
      <c r="J496" s="5" t="str">
        <f>_xlfn.IFNA(IF(_xlfn.IFNA(INDEX('CX1'!$J:$J,MATCH(Table2[[#This Row],[Name]],'CX1'!$C:$C,0),1), "") = 0, "",  INDEX('CX1'!$J:$J,MATCH(Table2[[#This Row],[Name]],'CX1'!$C:$C,0),1)), "")</f>
        <v/>
      </c>
      <c r="K496" t="str">
        <f>IFERROR(_xlfn.IFNA(IF(_xlfn.IFNA(INDEX('CX1'!$K:$K,MATCH(Table2[[#This Row],[Name]],'CX1'!$C:$C,0),1), "") = 0, "",  INDEX('CX1'!$K:$K,MATCH(Table2[[#This Row],[Name]],'CX1'!$C:$C,0),1)), ""), "")</f>
        <v/>
      </c>
      <c r="M496" t="str">
        <f>_xlfn.IFNA(IF(_xlfn.IFNA(INDEX('CX1'!$M:$M,MATCH(Table2[[#This Row],[Name]],'CX1'!$C:$C,0),1), "") = 0, "",  INDEX('CX1'!$M:$M,MATCH(Table2[[#This Row],[Name]],'CX1'!$C:$C,0),1)), "")</f>
        <v/>
      </c>
      <c r="N496" t="s">
        <v>767</v>
      </c>
      <c r="R496" t="s">
        <v>8</v>
      </c>
    </row>
    <row r="497" spans="1:19" hidden="1">
      <c r="A497" s="1">
        <v>495</v>
      </c>
      <c r="B497" t="s">
        <v>45</v>
      </c>
      <c r="C497" t="s">
        <v>90</v>
      </c>
      <c r="D497" t="s">
        <v>218</v>
      </c>
      <c r="E497" t="str">
        <f>MID(Table2[[#This Row],[DeviceId2]], 12, LEN(Table2[[#This Row],[DeviceId2]]))</f>
        <v>VAV102</v>
      </c>
      <c r="F497" t="str">
        <f>CONCATENATE("10.3.13.71/pe/", Table2[[#This Row],[Device Tag]], ".xml")</f>
        <v>10.3.13.71/pe/VAV102.xml</v>
      </c>
      <c r="H497" s="5" t="str">
        <f>_xlfn.IFNA(IF(_xlfn.IFNA(INDEX('CX1'!$H:$H,MATCH(Table2[[#This Row],[Name]],'CX1'!$C:$C,0),1), "") = 0, "",  INDEX('CX1'!$H:$H,MATCH(Table2[[#This Row],[Name]],'CX1'!$C:$C,0),1)), "")</f>
        <v/>
      </c>
      <c r="I497" s="5" t="e">
        <f>_xlfn.IFNA(IF(_xlfn.IFNA(INDEX('CX1'!$I:$I,MATCH(Table2[[#This Row],[DeviceId2]],'CX1'!$C:$C,0),1), "") = 0, "",  INDEX('CX1'!$I:$I,MATCH(Table2[[#This Row],[Name]],'CX1'!$C:$C,0),1)), "")</f>
        <v>#VALUE!</v>
      </c>
      <c r="J497" s="5" t="str">
        <f>_xlfn.IFNA(IF(_xlfn.IFNA(INDEX('CX1'!$J:$J,MATCH(Table2[[#This Row],[Name]],'CX1'!$C:$C,0),1), "") = 0, "",  INDEX('CX1'!$J:$J,MATCH(Table2[[#This Row],[Name]],'CX1'!$C:$C,0),1)), "")</f>
        <v/>
      </c>
      <c r="K497" t="str">
        <f>IFERROR(_xlfn.IFNA(IF(_xlfn.IFNA(INDEX('CX1'!$K:$K,MATCH(Table2[[#This Row],[Name]],'CX1'!$C:$C,0),1), "") = 0, "",  INDEX('CX1'!$K:$K,MATCH(Table2[[#This Row],[Name]],'CX1'!$C:$C,0),1)), ""), "")</f>
        <v/>
      </c>
      <c r="M497" t="str">
        <f>_xlfn.IFNA(IF(_xlfn.IFNA(INDEX('CX1'!$M:$M,MATCH(Table2[[#This Row],[Name]],'CX1'!$C:$C,0),1), "") = 0, "",  INDEX('CX1'!$M:$M,MATCH(Table2[[#This Row],[Name]],'CX1'!$C:$C,0),1)), "")</f>
        <v/>
      </c>
      <c r="N497" t="s">
        <v>767</v>
      </c>
      <c r="R497" t="s">
        <v>8</v>
      </c>
    </row>
    <row r="498" spans="1:19" hidden="1">
      <c r="A498" s="1">
        <v>496</v>
      </c>
      <c r="B498" t="s">
        <v>45</v>
      </c>
      <c r="C498" t="s">
        <v>91</v>
      </c>
      <c r="D498" t="s">
        <v>218</v>
      </c>
      <c r="E498" t="str">
        <f>MID(Table2[[#This Row],[DeviceId2]], 12, LEN(Table2[[#This Row],[DeviceId2]]))</f>
        <v>VAV102</v>
      </c>
      <c r="F498" t="str">
        <f>CONCATENATE("10.3.13.71/pe/", Table2[[#This Row],[Device Tag]], ".xml")</f>
        <v>10.3.13.71/pe/VAV102.xml</v>
      </c>
      <c r="H498" s="5" t="str">
        <f>_xlfn.IFNA(IF(_xlfn.IFNA(INDEX('CX1'!$H:$H,MATCH(Table2[[#This Row],[Name]],'CX1'!$C:$C,0),1), "") = 0, "",  INDEX('CX1'!$H:$H,MATCH(Table2[[#This Row],[Name]],'CX1'!$C:$C,0),1)), "")</f>
        <v/>
      </c>
      <c r="I498" s="5" t="e">
        <f>_xlfn.IFNA(IF(_xlfn.IFNA(INDEX('CX1'!$I:$I,MATCH(Table2[[#This Row],[DeviceId2]],'CX1'!$C:$C,0),1), "") = 0, "",  INDEX('CX1'!$I:$I,MATCH(Table2[[#This Row],[Name]],'CX1'!$C:$C,0),1)), "")</f>
        <v>#VALUE!</v>
      </c>
      <c r="J498" s="5" t="str">
        <f>_xlfn.IFNA(IF(_xlfn.IFNA(INDEX('CX1'!$J:$J,MATCH(Table2[[#This Row],[Name]],'CX1'!$C:$C,0),1), "") = 0, "",  INDEX('CX1'!$J:$J,MATCH(Table2[[#This Row],[Name]],'CX1'!$C:$C,0),1)), "")</f>
        <v/>
      </c>
      <c r="K498" t="str">
        <f>IFERROR(_xlfn.IFNA(IF(_xlfn.IFNA(INDEX('CX1'!$K:$K,MATCH(Table2[[#This Row],[Name]],'CX1'!$C:$C,0),1), "") = 0, "",  INDEX('CX1'!$K:$K,MATCH(Table2[[#This Row],[Name]],'CX1'!$C:$C,0),1)), ""), "")</f>
        <v/>
      </c>
      <c r="M498" t="str">
        <f>_xlfn.IFNA(IF(_xlfn.IFNA(INDEX('CX1'!$M:$M,MATCH(Table2[[#This Row],[Name]],'CX1'!$C:$C,0),1), "") = 0, "",  INDEX('CX1'!$M:$M,MATCH(Table2[[#This Row],[Name]],'CX1'!$C:$C,0),1)), "")</f>
        <v/>
      </c>
      <c r="N498" t="s">
        <v>767</v>
      </c>
      <c r="R498" t="s">
        <v>8</v>
      </c>
    </row>
    <row r="499" spans="1:19" hidden="1">
      <c r="A499" s="1">
        <v>497</v>
      </c>
      <c r="B499" t="s">
        <v>45</v>
      </c>
      <c r="C499" t="s">
        <v>92</v>
      </c>
      <c r="D499" t="s">
        <v>218</v>
      </c>
      <c r="E499" t="str">
        <f>MID(Table2[[#This Row],[DeviceId2]], 12, LEN(Table2[[#This Row],[DeviceId2]]))</f>
        <v>VAV102</v>
      </c>
      <c r="F499" t="str">
        <f>CONCATENATE("10.3.13.71/pe/", Table2[[#This Row],[Device Tag]], ".xml")</f>
        <v>10.3.13.71/pe/VAV102.xml</v>
      </c>
      <c r="H499" s="5" t="str">
        <f>_xlfn.IFNA(IF(_xlfn.IFNA(INDEX('CX1'!$H:$H,MATCH(Table2[[#This Row],[Name]],'CX1'!$C:$C,0),1), "") = 0, "",  INDEX('CX1'!$H:$H,MATCH(Table2[[#This Row],[Name]],'CX1'!$C:$C,0),1)), "")</f>
        <v/>
      </c>
      <c r="I499" s="5" t="e">
        <f>_xlfn.IFNA(IF(_xlfn.IFNA(INDEX('CX1'!$I:$I,MATCH(Table2[[#This Row],[DeviceId2]],'CX1'!$C:$C,0),1), "") = 0, "",  INDEX('CX1'!$I:$I,MATCH(Table2[[#This Row],[Name]],'CX1'!$C:$C,0),1)), "")</f>
        <v>#VALUE!</v>
      </c>
      <c r="J499" s="5" t="str">
        <f>_xlfn.IFNA(IF(_xlfn.IFNA(INDEX('CX1'!$J:$J,MATCH(Table2[[#This Row],[Name]],'CX1'!$C:$C,0),1), "") = 0, "",  INDEX('CX1'!$J:$J,MATCH(Table2[[#This Row],[Name]],'CX1'!$C:$C,0),1)), "")</f>
        <v/>
      </c>
      <c r="K499" t="str">
        <f>IFERROR(_xlfn.IFNA(IF(_xlfn.IFNA(INDEX('CX1'!$K:$K,MATCH(Table2[[#This Row],[Name]],'CX1'!$C:$C,0),1), "") = 0, "",  INDEX('CX1'!$K:$K,MATCH(Table2[[#This Row],[Name]],'CX1'!$C:$C,0),1)), ""), "")</f>
        <v/>
      </c>
      <c r="M499" t="str">
        <f>_xlfn.IFNA(IF(_xlfn.IFNA(INDEX('CX1'!$M:$M,MATCH(Table2[[#This Row],[Name]],'CX1'!$C:$C,0),1), "") = 0, "",  INDEX('CX1'!$M:$M,MATCH(Table2[[#This Row],[Name]],'CX1'!$C:$C,0),1)), "")</f>
        <v/>
      </c>
      <c r="N499" t="s">
        <v>767</v>
      </c>
      <c r="R499" t="s">
        <v>8</v>
      </c>
    </row>
    <row r="500" spans="1:19">
      <c r="A500" s="1">
        <v>498</v>
      </c>
      <c r="B500" t="s">
        <v>21</v>
      </c>
      <c r="C500" t="s">
        <v>174</v>
      </c>
      <c r="D500" t="s">
        <v>222</v>
      </c>
      <c r="E500" t="str">
        <f>MID(Table2[[#This Row],[DeviceId2]], 12, LEN(Table2[[#This Row],[DeviceId2]]))</f>
        <v>VAV103</v>
      </c>
      <c r="F500" t="str">
        <f>CONCATENATE("10.3.13.71/pe/", Table2[[#This Row],[Device Tag]], ".xml")</f>
        <v>10.3.13.71/pe/VAV103.xml</v>
      </c>
      <c r="H500" s="5" t="str">
        <f>_xlfn.IFNA(IF(_xlfn.IFNA(INDEX('CX1'!$H:$H,MATCH(Table2[[#This Row],[Name]],'CX1'!$C:$C,0),1), "") = 0, "",  INDEX('CX1'!$H:$H,MATCH(Table2[[#This Row],[Name]],'CX1'!$C:$C,0),1)), "")</f>
        <v>°F</v>
      </c>
      <c r="I500" s="5">
        <f>_xlfn.IFNA(IF(_xlfn.IFNA(INDEX('CX1'!$I:$I,MATCH(Table2[[#This Row],[DeviceId2]],'CX1'!$C:$C,0),1), "") = 0, "",  INDEX('CX1'!$I:$I,MATCH(Table2[[#This Row],[Name]],'CX1'!$C:$C,0),1)), "")</f>
        <v>1000</v>
      </c>
      <c r="J500" s="5" t="str">
        <f>_xlfn.IFNA(IF(_xlfn.IFNA(INDEX('CX1'!$J:$J,MATCH(Table2[[#This Row],[Name]],'CX1'!$C:$C,0),1), "") = 0, "",  INDEX('CX1'!$J:$J,MATCH(Table2[[#This Row],[Name]],'CX1'!$C:$C,0),1)), "")</f>
        <v/>
      </c>
      <c r="K50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0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0" t="str">
        <f>_xlfn.IFNA(IF(_xlfn.IFNA(INDEX('CX1'!$M:$M,MATCH(Table2[[#This Row],[Name]],'CX1'!$C:$C,0),1), "") = 0, "",  INDEX('CX1'!$M:$M,MATCH(Table2[[#This Row],[Name]],'CX1'!$C:$C,0),1)), "")</f>
        <v>number</v>
      </c>
      <c r="N500" t="s">
        <v>766</v>
      </c>
      <c r="R500" t="s">
        <v>8</v>
      </c>
      <c r="S500" t="b">
        <v>0</v>
      </c>
    </row>
    <row r="501" spans="1:19">
      <c r="A501" s="1">
        <v>499</v>
      </c>
      <c r="B501" t="s">
        <v>21</v>
      </c>
      <c r="C501" t="s">
        <v>175</v>
      </c>
      <c r="D501" t="s">
        <v>222</v>
      </c>
      <c r="E501" t="str">
        <f>MID(Table2[[#This Row],[DeviceId2]], 12, LEN(Table2[[#This Row],[DeviceId2]]))</f>
        <v>VAV103</v>
      </c>
      <c r="F501" t="str">
        <f>CONCATENATE("10.3.13.71/pe/", Table2[[#This Row],[Device Tag]], ".xml")</f>
        <v>10.3.13.71/pe/VAV103.xml</v>
      </c>
      <c r="H501" s="5" t="str">
        <f>_xlfn.IFNA(IF(_xlfn.IFNA(INDEX('CX1'!$H:$H,MATCH(Table2[[#This Row],[Name]],'CX1'!$C:$C,0),1), "") = 0, "",  INDEX('CX1'!$H:$H,MATCH(Table2[[#This Row],[Name]],'CX1'!$C:$C,0),1)), "")</f>
        <v>°F</v>
      </c>
      <c r="I501" s="5">
        <f>_xlfn.IFNA(IF(_xlfn.IFNA(INDEX('CX1'!$I:$I,MATCH(Table2[[#This Row],[DeviceId2]],'CX1'!$C:$C,0),1), "") = 0, "",  INDEX('CX1'!$I:$I,MATCH(Table2[[#This Row],[Name]],'CX1'!$C:$C,0),1)), "")</f>
        <v>1000</v>
      </c>
      <c r="J501" s="5" t="str">
        <f>_xlfn.IFNA(IF(_xlfn.IFNA(INDEX('CX1'!$J:$J,MATCH(Table2[[#This Row],[Name]],'CX1'!$C:$C,0),1), "") = 0, "",  INDEX('CX1'!$J:$J,MATCH(Table2[[#This Row],[Name]],'CX1'!$C:$C,0),1)), "")</f>
        <v/>
      </c>
      <c r="K5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0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1" t="str">
        <f>_xlfn.IFNA(IF(_xlfn.IFNA(INDEX('CX1'!$M:$M,MATCH(Table2[[#This Row],[Name]],'CX1'!$C:$C,0),1), "") = 0, "",  INDEX('CX1'!$M:$M,MATCH(Table2[[#This Row],[Name]],'CX1'!$C:$C,0),1)), "")</f>
        <v>number</v>
      </c>
      <c r="N501" t="s">
        <v>766</v>
      </c>
      <c r="R501" t="s">
        <v>8</v>
      </c>
      <c r="S501" t="b">
        <v>0</v>
      </c>
    </row>
    <row r="502" spans="1:19">
      <c r="A502" s="1">
        <v>500</v>
      </c>
      <c r="B502" t="s">
        <v>21</v>
      </c>
      <c r="C502" t="s">
        <v>176</v>
      </c>
      <c r="D502" t="s">
        <v>222</v>
      </c>
      <c r="E502" t="str">
        <f>MID(Table2[[#This Row],[DeviceId2]], 12, LEN(Table2[[#This Row],[DeviceId2]]))</f>
        <v>VAV103</v>
      </c>
      <c r="F502" t="str">
        <f>CONCATENATE("10.3.13.71/pe/", Table2[[#This Row],[Device Tag]], ".xml")</f>
        <v>10.3.13.71/pe/VAV103.xml</v>
      </c>
      <c r="H502" s="5" t="str">
        <f>_xlfn.IFNA(IF(_xlfn.IFNA(INDEX('CX1'!$H:$H,MATCH(Table2[[#This Row],[Name]],'CX1'!$C:$C,0),1), "") = 0, "",  INDEX('CX1'!$H:$H,MATCH(Table2[[#This Row],[Name]],'CX1'!$C:$C,0),1)), "")</f>
        <v>°F</v>
      </c>
      <c r="I502" s="5">
        <f>_xlfn.IFNA(IF(_xlfn.IFNA(INDEX('CX1'!$I:$I,MATCH(Table2[[#This Row],[DeviceId2]],'CX1'!$C:$C,0),1), "") = 0, "",  INDEX('CX1'!$I:$I,MATCH(Table2[[#This Row],[Name]],'CX1'!$C:$C,0),1)), "")</f>
        <v>1000</v>
      </c>
      <c r="J502" s="5" t="str">
        <f>_xlfn.IFNA(IF(_xlfn.IFNA(INDEX('CX1'!$J:$J,MATCH(Table2[[#This Row],[Name]],'CX1'!$C:$C,0),1), "") = 0, "",  INDEX('CX1'!$J:$J,MATCH(Table2[[#This Row],[Name]],'CX1'!$C:$C,0),1)), "")</f>
        <v/>
      </c>
      <c r="K50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5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2" t="str">
        <f>_xlfn.IFNA(IF(_xlfn.IFNA(INDEX('CX1'!$M:$M,MATCH(Table2[[#This Row],[Name]],'CX1'!$C:$C,0),1), "") = 0, "",  INDEX('CX1'!$M:$M,MATCH(Table2[[#This Row],[Name]],'CX1'!$C:$C,0),1)), "")</f>
        <v>number</v>
      </c>
      <c r="N502" t="s">
        <v>766</v>
      </c>
      <c r="R502" t="s">
        <v>8</v>
      </c>
      <c r="S502" t="b">
        <v>0</v>
      </c>
    </row>
    <row r="503" spans="1:19">
      <c r="A503" s="1">
        <v>501</v>
      </c>
      <c r="B503" t="s">
        <v>21</v>
      </c>
      <c r="C503" t="s">
        <v>177</v>
      </c>
      <c r="D503" t="s">
        <v>222</v>
      </c>
      <c r="E503" t="str">
        <f>MID(Table2[[#This Row],[DeviceId2]], 12, LEN(Table2[[#This Row],[DeviceId2]]))</f>
        <v>VAV103</v>
      </c>
      <c r="F503" t="str">
        <f>CONCATENATE("10.3.13.71/pe/", Table2[[#This Row],[Device Tag]], ".xml")</f>
        <v>10.3.13.71/pe/VAV103.xml</v>
      </c>
      <c r="H503" s="5" t="str">
        <f>_xlfn.IFNA(IF(_xlfn.IFNA(INDEX('CX1'!$H:$H,MATCH(Table2[[#This Row],[Name]],'CX1'!$C:$C,0),1), "") = 0, "",  INDEX('CX1'!$H:$H,MATCH(Table2[[#This Row],[Name]],'CX1'!$C:$C,0),1)), "")</f>
        <v/>
      </c>
      <c r="I503" s="5">
        <f>_xlfn.IFNA(IF(_xlfn.IFNA(INDEX('CX1'!$I:$I,MATCH(Table2[[#This Row],[DeviceId2]],'CX1'!$C:$C,0),1), "") = 0, "",  INDEX('CX1'!$I:$I,MATCH(Table2[[#This Row],[Name]],'CX1'!$C:$C,0),1)), "")</f>
        <v>1000</v>
      </c>
      <c r="J503" s="5" t="str">
        <f>_xlfn.IFNA(IF(_xlfn.IFNA(INDEX('CX1'!$J:$J,MATCH(Table2[[#This Row],[Name]],'CX1'!$C:$C,0),1), "") = 0, "",  INDEX('CX1'!$J:$J,MATCH(Table2[[#This Row],[Name]],'CX1'!$C:$C,0),1)), "")</f>
        <v/>
      </c>
      <c r="K50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5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3" t="str">
        <f>_xlfn.IFNA(IF(_xlfn.IFNA(INDEX('CX1'!$M:$M,MATCH(Table2[[#This Row],[Name]],'CX1'!$C:$C,0),1), "") = 0, "",  INDEX('CX1'!$M:$M,MATCH(Table2[[#This Row],[Name]],'CX1'!$C:$C,0),1)), "")</f>
        <v>number</v>
      </c>
      <c r="N503" t="s">
        <v>767</v>
      </c>
      <c r="R503" t="s">
        <v>8</v>
      </c>
      <c r="S503" t="b">
        <v>0</v>
      </c>
    </row>
    <row r="504" spans="1:19">
      <c r="A504" s="1">
        <v>502</v>
      </c>
      <c r="B504" t="s">
        <v>21</v>
      </c>
      <c r="C504" t="s">
        <v>178</v>
      </c>
      <c r="D504" t="s">
        <v>222</v>
      </c>
      <c r="E504" t="str">
        <f>MID(Table2[[#This Row],[DeviceId2]], 12, LEN(Table2[[#This Row],[DeviceId2]]))</f>
        <v>VAV103</v>
      </c>
      <c r="F504" t="str">
        <f>CONCATENATE("10.3.13.71/pe/", Table2[[#This Row],[Device Tag]], ".xml")</f>
        <v>10.3.13.71/pe/VAV103.xml</v>
      </c>
      <c r="H504" s="5" t="str">
        <f>_xlfn.IFNA(IF(_xlfn.IFNA(INDEX('CX1'!$H:$H,MATCH(Table2[[#This Row],[Name]],'CX1'!$C:$C,0),1), "") = 0, "",  INDEX('CX1'!$H:$H,MATCH(Table2[[#This Row],[Name]],'CX1'!$C:$C,0),1)), "")</f>
        <v/>
      </c>
      <c r="I504" s="5">
        <f>_xlfn.IFNA(IF(_xlfn.IFNA(INDEX('CX1'!$I:$I,MATCH(Table2[[#This Row],[DeviceId2]],'CX1'!$C:$C,0),1), "") = 0, "",  INDEX('CX1'!$I:$I,MATCH(Table2[[#This Row],[Name]],'CX1'!$C:$C,0),1)), "")</f>
        <v>1000</v>
      </c>
      <c r="J504" s="5" t="str">
        <f>_xlfn.IFNA(IF(_xlfn.IFNA(INDEX('CX1'!$J:$J,MATCH(Table2[[#This Row],[Name]],'CX1'!$C:$C,0),1), "") = 0, "",  INDEX('CX1'!$J:$J,MATCH(Table2[[#This Row],[Name]],'CX1'!$C:$C,0),1)), "")</f>
        <v/>
      </c>
      <c r="K50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50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4" t="str">
        <f>_xlfn.IFNA(IF(_xlfn.IFNA(INDEX('CX1'!$M:$M,MATCH(Table2[[#This Row],[Name]],'CX1'!$C:$C,0),1), "") = 0, "",  INDEX('CX1'!$M:$M,MATCH(Table2[[#This Row],[Name]],'CX1'!$C:$C,0),1)), "")</f>
        <v>number</v>
      </c>
      <c r="N504" t="s">
        <v>767</v>
      </c>
      <c r="R504" t="s">
        <v>8</v>
      </c>
      <c r="S504" t="b">
        <v>0</v>
      </c>
    </row>
    <row r="505" spans="1:19">
      <c r="A505" s="1">
        <v>503</v>
      </c>
      <c r="B505" t="s">
        <v>21</v>
      </c>
      <c r="C505" t="s">
        <v>179</v>
      </c>
      <c r="D505" t="s">
        <v>222</v>
      </c>
      <c r="E505" t="str">
        <f>MID(Table2[[#This Row],[DeviceId2]], 12, LEN(Table2[[#This Row],[DeviceId2]]))</f>
        <v>VAV103</v>
      </c>
      <c r="F505" t="str">
        <f>CONCATENATE("10.3.13.71/pe/", Table2[[#This Row],[Device Tag]], ".xml")</f>
        <v>10.3.13.71/pe/VAV103.xml</v>
      </c>
      <c r="H505" s="5" t="str">
        <f>_xlfn.IFNA(IF(_xlfn.IFNA(INDEX('CX1'!$H:$H,MATCH(Table2[[#This Row],[Name]],'CX1'!$C:$C,0),1), "") = 0, "",  INDEX('CX1'!$H:$H,MATCH(Table2[[#This Row],[Name]],'CX1'!$C:$C,0),1)), "")</f>
        <v>°F</v>
      </c>
      <c r="I505" s="5">
        <f>_xlfn.IFNA(IF(_xlfn.IFNA(INDEX('CX1'!$I:$I,MATCH(Table2[[#This Row],[DeviceId2]],'CX1'!$C:$C,0),1), "") = 0, "",  INDEX('CX1'!$I:$I,MATCH(Table2[[#This Row],[Name]],'CX1'!$C:$C,0),1)), "")</f>
        <v>1000</v>
      </c>
      <c r="J505" s="5" t="str">
        <f>_xlfn.IFNA(IF(_xlfn.IFNA(INDEX('CX1'!$J:$J,MATCH(Table2[[#This Row],[Name]],'CX1'!$C:$C,0),1), "") = 0, "",  INDEX('CX1'!$J:$J,MATCH(Table2[[#This Row],[Name]],'CX1'!$C:$C,0),1)), "")</f>
        <v/>
      </c>
      <c r="K50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5" t="str">
        <f>_xlfn.IFNA(IF(_xlfn.IFNA(INDEX('CX1'!$M:$M,MATCH(Table2[[#This Row],[Name]],'CX1'!$C:$C,0),1), "") = 0, "",  INDEX('CX1'!$M:$M,MATCH(Table2[[#This Row],[Name]],'CX1'!$C:$C,0),1)), "")</f>
        <v>number</v>
      </c>
      <c r="N505" t="s">
        <v>766</v>
      </c>
      <c r="R505" t="s">
        <v>8</v>
      </c>
      <c r="S505" t="b">
        <v>0</v>
      </c>
    </row>
    <row r="506" spans="1:19">
      <c r="A506" s="1">
        <v>504</v>
      </c>
      <c r="B506" t="s">
        <v>21</v>
      </c>
      <c r="C506" t="s">
        <v>180</v>
      </c>
      <c r="D506" t="s">
        <v>222</v>
      </c>
      <c r="E506" t="str">
        <f>MID(Table2[[#This Row],[DeviceId2]], 12, LEN(Table2[[#This Row],[DeviceId2]]))</f>
        <v>VAV103</v>
      </c>
      <c r="F506" t="str">
        <f>CONCATENATE("10.3.13.71/pe/", Table2[[#This Row],[Device Tag]], ".xml")</f>
        <v>10.3.13.71/pe/VAV103.xml</v>
      </c>
      <c r="H506" s="5" t="str">
        <f>_xlfn.IFNA(IF(_xlfn.IFNA(INDEX('CX1'!$H:$H,MATCH(Table2[[#This Row],[Name]],'CX1'!$C:$C,0),1), "") = 0, "",  INDEX('CX1'!$H:$H,MATCH(Table2[[#This Row],[Name]],'CX1'!$C:$C,0),1)), "")</f>
        <v>°F</v>
      </c>
      <c r="I506" s="5">
        <f>_xlfn.IFNA(IF(_xlfn.IFNA(INDEX('CX1'!$I:$I,MATCH(Table2[[#This Row],[DeviceId2]],'CX1'!$C:$C,0),1), "") = 0, "",  INDEX('CX1'!$I:$I,MATCH(Table2[[#This Row],[Name]],'CX1'!$C:$C,0),1)), "")</f>
        <v>1000</v>
      </c>
      <c r="J506" s="5" t="str">
        <f>_xlfn.IFNA(IF(_xlfn.IFNA(INDEX('CX1'!$J:$J,MATCH(Table2[[#This Row],[Name]],'CX1'!$C:$C,0),1), "") = 0, "",  INDEX('CX1'!$J:$J,MATCH(Table2[[#This Row],[Name]],'CX1'!$C:$C,0),1)), "")</f>
        <v/>
      </c>
      <c r="K50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50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06" t="str">
        <f>_xlfn.IFNA(IF(_xlfn.IFNA(INDEX('CX1'!$M:$M,MATCH(Table2[[#This Row],[Name]],'CX1'!$C:$C,0),1), "") = 0, "",  INDEX('CX1'!$M:$M,MATCH(Table2[[#This Row],[Name]],'CX1'!$C:$C,0),1)), "")</f>
        <v>number</v>
      </c>
      <c r="N506" t="s">
        <v>766</v>
      </c>
      <c r="R506" t="s">
        <v>8</v>
      </c>
      <c r="S506" t="b">
        <v>0</v>
      </c>
    </row>
    <row r="507" spans="1:19" hidden="1">
      <c r="A507" s="1">
        <v>505</v>
      </c>
      <c r="B507" t="s">
        <v>21</v>
      </c>
      <c r="C507" t="s">
        <v>181</v>
      </c>
      <c r="D507" t="s">
        <v>222</v>
      </c>
      <c r="E507" t="str">
        <f>MID(Table2[[#This Row],[DeviceId2]], 12, LEN(Table2[[#This Row],[DeviceId2]]))</f>
        <v>VAV103</v>
      </c>
      <c r="F507" t="str">
        <f>CONCATENATE("10.3.13.71/pe/", Table2[[#This Row],[Device Tag]], ".xml")</f>
        <v>10.3.13.71/pe/VAV103.xml</v>
      </c>
      <c r="H507" s="5" t="str">
        <f>_xlfn.IFNA(IF(_xlfn.IFNA(INDEX('CX1'!$H:$H,MATCH(Table2[[#This Row],[Name]],'CX1'!$C:$C,0),1), "") = 0, "",  INDEX('CX1'!$H:$H,MATCH(Table2[[#This Row],[Name]],'CX1'!$C:$C,0),1)), "")</f>
        <v/>
      </c>
      <c r="I507" s="5" t="e">
        <f>_xlfn.IFNA(IF(_xlfn.IFNA(INDEX('CX1'!$I:$I,MATCH(Table2[[#This Row],[DeviceId2]],'CX1'!$C:$C,0),1), "") = 0, "",  INDEX('CX1'!$I:$I,MATCH(Table2[[#This Row],[Name]],'CX1'!$C:$C,0),1)), "")</f>
        <v>#VALUE!</v>
      </c>
      <c r="J507" s="5" t="str">
        <f>_xlfn.IFNA(IF(_xlfn.IFNA(INDEX('CX1'!$J:$J,MATCH(Table2[[#This Row],[Name]],'CX1'!$C:$C,0),1), "") = 0, "",  INDEX('CX1'!$J:$J,MATCH(Table2[[#This Row],[Name]],'CX1'!$C:$C,0),1)), "")</f>
        <v/>
      </c>
      <c r="K507" t="str">
        <f>IFERROR(_xlfn.IFNA(IF(_xlfn.IFNA(INDEX('CX1'!$K:$K,MATCH(Table2[[#This Row],[Name]],'CX1'!$C:$C,0),1), "") = 0, "",  INDEX('CX1'!$K:$K,MATCH(Table2[[#This Row],[Name]],'CX1'!$C:$C,0),1)), ""), "")</f>
        <v/>
      </c>
      <c r="M507" t="str">
        <f>_xlfn.IFNA(IF(_xlfn.IFNA(INDEX('CX1'!$M:$M,MATCH(Table2[[#This Row],[Name]],'CX1'!$C:$C,0),1), "") = 0, "",  INDEX('CX1'!$M:$M,MATCH(Table2[[#This Row],[Name]],'CX1'!$C:$C,0),1)), "")</f>
        <v/>
      </c>
      <c r="N507" t="s">
        <v>767</v>
      </c>
      <c r="R507" t="s">
        <v>8</v>
      </c>
    </row>
    <row r="508" spans="1:19" hidden="1">
      <c r="A508" s="1">
        <v>506</v>
      </c>
      <c r="B508" t="s">
        <v>21</v>
      </c>
      <c r="C508" t="s">
        <v>182</v>
      </c>
      <c r="D508" t="s">
        <v>222</v>
      </c>
      <c r="E508" t="str">
        <f>MID(Table2[[#This Row],[DeviceId2]], 12, LEN(Table2[[#This Row],[DeviceId2]]))</f>
        <v>VAV103</v>
      </c>
      <c r="F508" t="str">
        <f>CONCATENATE("10.3.13.71/pe/", Table2[[#This Row],[Device Tag]], ".xml")</f>
        <v>10.3.13.71/pe/VAV103.xml</v>
      </c>
      <c r="H508" s="5" t="str">
        <f>_xlfn.IFNA(IF(_xlfn.IFNA(INDEX('CX1'!$H:$H,MATCH(Table2[[#This Row],[Name]],'CX1'!$C:$C,0),1), "") = 0, "",  INDEX('CX1'!$H:$H,MATCH(Table2[[#This Row],[Name]],'CX1'!$C:$C,0),1)), "")</f>
        <v/>
      </c>
      <c r="I508" s="5" t="e">
        <f>_xlfn.IFNA(IF(_xlfn.IFNA(INDEX('CX1'!$I:$I,MATCH(Table2[[#This Row],[DeviceId2]],'CX1'!$C:$C,0),1), "") = 0, "",  INDEX('CX1'!$I:$I,MATCH(Table2[[#This Row],[Name]],'CX1'!$C:$C,0),1)), "")</f>
        <v>#VALUE!</v>
      </c>
      <c r="J508" s="5" t="str">
        <f>_xlfn.IFNA(IF(_xlfn.IFNA(INDEX('CX1'!$J:$J,MATCH(Table2[[#This Row],[Name]],'CX1'!$C:$C,0),1), "") = 0, "",  INDEX('CX1'!$J:$J,MATCH(Table2[[#This Row],[Name]],'CX1'!$C:$C,0),1)), "")</f>
        <v/>
      </c>
      <c r="K508" t="str">
        <f>IFERROR(_xlfn.IFNA(IF(_xlfn.IFNA(INDEX('CX1'!$K:$K,MATCH(Table2[[#This Row],[Name]],'CX1'!$C:$C,0),1), "") = 0, "",  INDEX('CX1'!$K:$K,MATCH(Table2[[#This Row],[Name]],'CX1'!$C:$C,0),1)), ""), "")</f>
        <v/>
      </c>
      <c r="M508" t="str">
        <f>_xlfn.IFNA(IF(_xlfn.IFNA(INDEX('CX1'!$M:$M,MATCH(Table2[[#This Row],[Name]],'CX1'!$C:$C,0),1), "") = 0, "",  INDEX('CX1'!$M:$M,MATCH(Table2[[#This Row],[Name]],'CX1'!$C:$C,0),1)), "")</f>
        <v/>
      </c>
      <c r="N508" t="s">
        <v>767</v>
      </c>
      <c r="R508" t="s">
        <v>8</v>
      </c>
    </row>
    <row r="509" spans="1:19">
      <c r="A509" s="1">
        <v>507</v>
      </c>
      <c r="B509" t="s">
        <v>21</v>
      </c>
      <c r="C509" t="s">
        <v>183</v>
      </c>
      <c r="D509" t="s">
        <v>222</v>
      </c>
      <c r="E509" t="str">
        <f>MID(Table2[[#This Row],[DeviceId2]], 12, LEN(Table2[[#This Row],[DeviceId2]]))</f>
        <v>VAV103</v>
      </c>
      <c r="F509" t="str">
        <f>CONCATENATE("10.3.13.71/pe/", Table2[[#This Row],[Device Tag]], ".xml")</f>
        <v>10.3.13.71/pe/VAV103.xml</v>
      </c>
      <c r="H509" s="5" t="str">
        <f>_xlfn.IFNA(IF(_xlfn.IFNA(INDEX('CX1'!$H:$H,MATCH(Table2[[#This Row],[Name]],'CX1'!$C:$C,0),1), "") = 0, "",  INDEX('CX1'!$H:$H,MATCH(Table2[[#This Row],[Name]],'CX1'!$C:$C,0),1)), "")</f>
        <v>%</v>
      </c>
      <c r="I509" s="5">
        <f>_xlfn.IFNA(IF(_xlfn.IFNA(INDEX('CX1'!$I:$I,MATCH(Table2[[#This Row],[DeviceId2]],'CX1'!$C:$C,0),1), "") = 0, "",  INDEX('CX1'!$I:$I,MATCH(Table2[[#This Row],[Name]],'CX1'!$C:$C,0),1)), "")</f>
        <v>1000</v>
      </c>
      <c r="J509" s="5" t="str">
        <f>_xlfn.IFNA(IF(_xlfn.IFNA(INDEX('CX1'!$J:$J,MATCH(Table2[[#This Row],[Name]],'CX1'!$C:$C,0),1), "") = 0, "",  INDEX('CX1'!$J:$J,MATCH(Table2[[#This Row],[Name]],'CX1'!$C:$C,0),1)), "")</f>
        <v/>
      </c>
      <c r="K50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09" t="s">
        <v>768</v>
      </c>
      <c r="N509" t="s">
        <v>504</v>
      </c>
      <c r="R509" t="s">
        <v>8</v>
      </c>
      <c r="S509" t="b">
        <v>0</v>
      </c>
    </row>
    <row r="510" spans="1:19">
      <c r="A510" s="1">
        <v>508</v>
      </c>
      <c r="B510" t="s">
        <v>21</v>
      </c>
      <c r="C510" t="s">
        <v>184</v>
      </c>
      <c r="D510" t="s">
        <v>222</v>
      </c>
      <c r="E510" t="str">
        <f>MID(Table2[[#This Row],[DeviceId2]], 12, LEN(Table2[[#This Row],[DeviceId2]]))</f>
        <v>VAV103</v>
      </c>
      <c r="F510" t="str">
        <f>CONCATENATE("10.3.13.71/pe/", Table2[[#This Row],[Device Tag]], ".xml")</f>
        <v>10.3.13.71/pe/VAV103.xml</v>
      </c>
      <c r="H510" s="5" t="str">
        <f>_xlfn.IFNA(IF(_xlfn.IFNA(INDEX('CX1'!$H:$H,MATCH(Table2[[#This Row],[Name]],'CX1'!$C:$C,0),1), "") = 0, "",  INDEX('CX1'!$H:$H,MATCH(Table2[[#This Row],[Name]],'CX1'!$C:$C,0),1)), "")</f>
        <v/>
      </c>
      <c r="I510" s="5">
        <f>_xlfn.IFNA(IF(_xlfn.IFNA(INDEX('CX1'!$I:$I,MATCH(Table2[[#This Row],[DeviceId2]],'CX1'!$C:$C,0),1), "") = 0, "",  INDEX('CX1'!$I:$I,MATCH(Table2[[#This Row],[Name]],'CX1'!$C:$C,0),1)), "")</f>
        <v>1000</v>
      </c>
      <c r="J510" s="5" t="str">
        <f>_xlfn.IFNA(IF(_xlfn.IFNA(INDEX('CX1'!$J:$J,MATCH(Table2[[#This Row],[Name]],'CX1'!$C:$C,0),1), "") = 0, "",  INDEX('CX1'!$J:$J,MATCH(Table2[[#This Row],[Name]],'CX1'!$C:$C,0),1)), "")</f>
        <v/>
      </c>
      <c r="K51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0" t="s">
        <v>768</v>
      </c>
      <c r="N510" t="s">
        <v>767</v>
      </c>
      <c r="R510" t="s">
        <v>8</v>
      </c>
      <c r="S510" t="b">
        <v>0</v>
      </c>
    </row>
    <row r="511" spans="1:19">
      <c r="A511" s="1">
        <v>509</v>
      </c>
      <c r="B511" t="s">
        <v>21</v>
      </c>
      <c r="C511" t="s">
        <v>185</v>
      </c>
      <c r="D511" t="s">
        <v>222</v>
      </c>
      <c r="E511" t="str">
        <f>MID(Table2[[#This Row],[DeviceId2]], 12, LEN(Table2[[#This Row],[DeviceId2]]))</f>
        <v>VAV103</v>
      </c>
      <c r="F511" t="str">
        <f>CONCATENATE("10.3.13.71/pe/", Table2[[#This Row],[Device Tag]], ".xml")</f>
        <v>10.3.13.71/pe/VAV103.xml</v>
      </c>
      <c r="H511" s="5" t="str">
        <f>_xlfn.IFNA(IF(_xlfn.IFNA(INDEX('CX1'!$H:$H,MATCH(Table2[[#This Row],[Name]],'CX1'!$C:$C,0),1), "") = 0, "",  INDEX('CX1'!$H:$H,MATCH(Table2[[#This Row],[Name]],'CX1'!$C:$C,0),1)), "")</f>
        <v/>
      </c>
      <c r="I511" s="5">
        <f>_xlfn.IFNA(IF(_xlfn.IFNA(INDEX('CX1'!$I:$I,MATCH(Table2[[#This Row],[DeviceId2]],'CX1'!$C:$C,0),1), "") = 0, "",  INDEX('CX1'!$I:$I,MATCH(Table2[[#This Row],[Name]],'CX1'!$C:$C,0),1)), "")</f>
        <v>1000</v>
      </c>
      <c r="J511" s="5" t="str">
        <f>_xlfn.IFNA(IF(_xlfn.IFNA(INDEX('CX1'!$J:$J,MATCH(Table2[[#This Row],[Name]],'CX1'!$C:$C,0),1), "") = 0, "",  INDEX('CX1'!$J:$J,MATCH(Table2[[#This Row],[Name]],'CX1'!$C:$C,0),1)), "")</f>
        <v/>
      </c>
      <c r="K51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511" t="str">
        <f>_xlfn.IFNA(IF(_xlfn.IFNA(INDEX('CX1'!$L:$L,MATCH(Table2[[#This Row],[Name]],'CX1'!$C:$C,0),1), "") = 0, "",  INDEX('CX1'!$L:$L,MATCH(Table2[[#This Row],[Name]],'CX1'!$C:$C,0),1)), "")</f>
        <v>his, point, writable</v>
      </c>
      <c r="M511" t="s">
        <v>298</v>
      </c>
      <c r="N511" t="s">
        <v>767</v>
      </c>
      <c r="R511" t="s">
        <v>8</v>
      </c>
      <c r="S511" t="b">
        <v>0</v>
      </c>
    </row>
    <row r="512" spans="1:19">
      <c r="A512" s="1">
        <v>510</v>
      </c>
      <c r="B512" t="s">
        <v>21</v>
      </c>
      <c r="C512" t="s">
        <v>186</v>
      </c>
      <c r="D512" t="s">
        <v>222</v>
      </c>
      <c r="E512" t="str">
        <f>MID(Table2[[#This Row],[DeviceId2]], 12, LEN(Table2[[#This Row],[DeviceId2]]))</f>
        <v>VAV103</v>
      </c>
      <c r="F512" t="str">
        <f>CONCATENATE("10.3.13.71/pe/", Table2[[#This Row],[Device Tag]], ".xml")</f>
        <v>10.3.13.71/pe/VAV103.xml</v>
      </c>
      <c r="H512" s="5" t="str">
        <f>_xlfn.IFNA(IF(_xlfn.IFNA(INDEX('CX1'!$H:$H,MATCH(Table2[[#This Row],[Name]],'CX1'!$C:$C,0),1), "") = 0, "",  INDEX('CX1'!$H:$H,MATCH(Table2[[#This Row],[Name]],'CX1'!$C:$C,0),1)), "")</f>
        <v>°F</v>
      </c>
      <c r="I512" s="5">
        <f>_xlfn.IFNA(IF(_xlfn.IFNA(INDEX('CX1'!$I:$I,MATCH(Table2[[#This Row],[DeviceId2]],'CX1'!$C:$C,0),1), "") = 0, "",  INDEX('CX1'!$I:$I,MATCH(Table2[[#This Row],[Name]],'CX1'!$C:$C,0),1)), "")</f>
        <v>1000</v>
      </c>
      <c r="J512" s="5" t="str">
        <f>_xlfn.IFNA(IF(_xlfn.IFNA(INDEX('CX1'!$J:$J,MATCH(Table2[[#This Row],[Name]],'CX1'!$C:$C,0),1), "") = 0, "",  INDEX('CX1'!$J:$J,MATCH(Table2[[#This Row],[Name]],'CX1'!$C:$C,0),1)), "")</f>
        <v/>
      </c>
      <c r="K51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2" t="str">
        <f>_xlfn.IFNA(IF(_xlfn.IFNA(INDEX('CX1'!$M:$M,MATCH(Table2[[#This Row],[Name]],'CX1'!$C:$C,0),1), "") = 0, "",  INDEX('CX1'!$M:$M,MATCH(Table2[[#This Row],[Name]],'CX1'!$C:$C,0),1)), "")</f>
        <v>number</v>
      </c>
      <c r="N512" t="s">
        <v>766</v>
      </c>
      <c r="R512" t="s">
        <v>8</v>
      </c>
      <c r="S512" t="b">
        <v>0</v>
      </c>
    </row>
    <row r="513" spans="1:19">
      <c r="A513" s="1">
        <v>511</v>
      </c>
      <c r="B513" t="s">
        <v>21</v>
      </c>
      <c r="C513" t="s">
        <v>187</v>
      </c>
      <c r="D513" t="s">
        <v>222</v>
      </c>
      <c r="E513" t="str">
        <f>MID(Table2[[#This Row],[DeviceId2]], 12, LEN(Table2[[#This Row],[DeviceId2]]))</f>
        <v>VAV103</v>
      </c>
      <c r="F513" t="str">
        <f>CONCATENATE("10.3.13.71/pe/", Table2[[#This Row],[Device Tag]], ".xml")</f>
        <v>10.3.13.71/pe/VAV103.xml</v>
      </c>
      <c r="H513" s="5" t="str">
        <f>_xlfn.IFNA(IF(_xlfn.IFNA(INDEX('CX1'!$H:$H,MATCH(Table2[[#This Row],[Name]],'CX1'!$C:$C,0),1), "") = 0, "",  INDEX('CX1'!$H:$H,MATCH(Table2[[#This Row],[Name]],'CX1'!$C:$C,0),1)), "")</f>
        <v/>
      </c>
      <c r="I513" s="5">
        <f>_xlfn.IFNA(IF(_xlfn.IFNA(INDEX('CX1'!$I:$I,MATCH(Table2[[#This Row],[DeviceId2]],'CX1'!$C:$C,0),1), "") = 0, "",  INDEX('CX1'!$I:$I,MATCH(Table2[[#This Row],[Name]],'CX1'!$C:$C,0),1)), "")</f>
        <v>1000</v>
      </c>
      <c r="J513" s="5" t="str">
        <f>_xlfn.IFNA(IF(_xlfn.IFNA(INDEX('CX1'!$J:$J,MATCH(Table2[[#This Row],[Name]],'CX1'!$C:$C,0),1), "") = 0, "",  INDEX('CX1'!$J:$J,MATCH(Table2[[#This Row],[Name]],'CX1'!$C:$C,0),1)), "")</f>
        <v/>
      </c>
      <c r="K51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5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3" t="s">
        <v>380</v>
      </c>
      <c r="N513" t="s">
        <v>767</v>
      </c>
      <c r="R513" t="s">
        <v>8</v>
      </c>
      <c r="S513" t="b">
        <v>0</v>
      </c>
    </row>
    <row r="514" spans="1:19" hidden="1">
      <c r="A514" s="1">
        <v>512</v>
      </c>
      <c r="B514" t="s">
        <v>21</v>
      </c>
      <c r="C514" t="s">
        <v>188</v>
      </c>
      <c r="D514" t="s">
        <v>222</v>
      </c>
      <c r="E514" t="str">
        <f>MID(Table2[[#This Row],[DeviceId2]], 12, LEN(Table2[[#This Row],[DeviceId2]]))</f>
        <v>VAV103</v>
      </c>
      <c r="F514" t="str">
        <f>CONCATENATE("10.3.13.71/pe/", Table2[[#This Row],[Device Tag]], ".xml")</f>
        <v>10.3.13.71/pe/VAV103.xml</v>
      </c>
      <c r="H514" s="5" t="str">
        <f>_xlfn.IFNA(IF(_xlfn.IFNA(INDEX('CX1'!$H:$H,MATCH(Table2[[#This Row],[Name]],'CX1'!$C:$C,0),1), "") = 0, "",  INDEX('CX1'!$H:$H,MATCH(Table2[[#This Row],[Name]],'CX1'!$C:$C,0),1)), "")</f>
        <v/>
      </c>
      <c r="I514" s="5" t="e">
        <f>_xlfn.IFNA(IF(_xlfn.IFNA(INDEX('CX1'!$I:$I,MATCH(Table2[[#This Row],[DeviceId2]],'CX1'!$C:$C,0),1), "") = 0, "",  INDEX('CX1'!$I:$I,MATCH(Table2[[#This Row],[Name]],'CX1'!$C:$C,0),1)), "")</f>
        <v>#VALUE!</v>
      </c>
      <c r="J514" s="5" t="str">
        <f>_xlfn.IFNA(IF(_xlfn.IFNA(INDEX('CX1'!$J:$J,MATCH(Table2[[#This Row],[Name]],'CX1'!$C:$C,0),1), "") = 0, "",  INDEX('CX1'!$J:$J,MATCH(Table2[[#This Row],[Name]],'CX1'!$C:$C,0),1)), "")</f>
        <v/>
      </c>
      <c r="K514" t="str">
        <f>IFERROR(_xlfn.IFNA(IF(_xlfn.IFNA(INDEX('CX1'!$K:$K,MATCH(Table2[[#This Row],[Name]],'CX1'!$C:$C,0),1), "") = 0, "",  INDEX('CX1'!$K:$K,MATCH(Table2[[#This Row],[Name]],'CX1'!$C:$C,0),1)), ""), "")</f>
        <v/>
      </c>
      <c r="M514" t="str">
        <f>_xlfn.IFNA(IF(_xlfn.IFNA(INDEX('CX1'!$M:$M,MATCH(Table2[[#This Row],[Name]],'CX1'!$C:$C,0),1), "") = 0, "",  INDEX('CX1'!$M:$M,MATCH(Table2[[#This Row],[Name]],'CX1'!$C:$C,0),1)), "")</f>
        <v/>
      </c>
      <c r="N514" t="s">
        <v>767</v>
      </c>
      <c r="R514" t="s">
        <v>8</v>
      </c>
    </row>
    <row r="515" spans="1:19" hidden="1">
      <c r="A515" s="1">
        <v>513</v>
      </c>
      <c r="B515" t="s">
        <v>21</v>
      </c>
      <c r="C515" t="s">
        <v>131</v>
      </c>
      <c r="D515" t="s">
        <v>222</v>
      </c>
      <c r="E515" t="str">
        <f>MID(Table2[[#This Row],[DeviceId2]], 12, LEN(Table2[[#This Row],[DeviceId2]]))</f>
        <v>VAV103</v>
      </c>
      <c r="F515" t="str">
        <f>CONCATENATE("10.3.13.71/pe/", Table2[[#This Row],[Device Tag]], ".xml")</f>
        <v>10.3.13.71/pe/VAV103.xml</v>
      </c>
      <c r="H515" s="5" t="str">
        <f>_xlfn.IFNA(IF(_xlfn.IFNA(INDEX('CX1'!$H:$H,MATCH(Table2[[#This Row],[Name]],'CX1'!$C:$C,0),1), "") = 0, "",  INDEX('CX1'!$H:$H,MATCH(Table2[[#This Row],[Name]],'CX1'!$C:$C,0),1)), "")</f>
        <v/>
      </c>
      <c r="I515" s="5" t="e">
        <f>_xlfn.IFNA(IF(_xlfn.IFNA(INDEX('CX1'!$I:$I,MATCH(Table2[[#This Row],[DeviceId2]],'CX1'!$C:$C,0),1), "") = 0, "",  INDEX('CX1'!$I:$I,MATCH(Table2[[#This Row],[Name]],'CX1'!$C:$C,0),1)), "")</f>
        <v>#VALUE!</v>
      </c>
      <c r="J515" s="5" t="str">
        <f>_xlfn.IFNA(IF(_xlfn.IFNA(INDEX('CX1'!$J:$J,MATCH(Table2[[#This Row],[Name]],'CX1'!$C:$C,0),1), "") = 0, "",  INDEX('CX1'!$J:$J,MATCH(Table2[[#This Row],[Name]],'CX1'!$C:$C,0),1)), "")</f>
        <v/>
      </c>
      <c r="K515" t="str">
        <f>IFERROR(_xlfn.IFNA(IF(_xlfn.IFNA(INDEX('CX1'!$K:$K,MATCH(Table2[[#This Row],[Name]],'CX1'!$C:$C,0),1), "") = 0, "",  INDEX('CX1'!$K:$K,MATCH(Table2[[#This Row],[Name]],'CX1'!$C:$C,0),1)), ""), "")</f>
        <v/>
      </c>
      <c r="M515" t="str">
        <f>_xlfn.IFNA(IF(_xlfn.IFNA(INDEX('CX1'!$M:$M,MATCH(Table2[[#This Row],[Name]],'CX1'!$C:$C,0),1), "") = 0, "",  INDEX('CX1'!$M:$M,MATCH(Table2[[#This Row],[Name]],'CX1'!$C:$C,0),1)), "")</f>
        <v/>
      </c>
      <c r="N515" t="s">
        <v>767</v>
      </c>
      <c r="R515" t="s">
        <v>8</v>
      </c>
    </row>
    <row r="516" spans="1:19">
      <c r="A516" s="1">
        <v>514</v>
      </c>
      <c r="B516" t="s">
        <v>21</v>
      </c>
      <c r="C516" t="s">
        <v>189</v>
      </c>
      <c r="D516" t="s">
        <v>222</v>
      </c>
      <c r="E516" t="str">
        <f>MID(Table2[[#This Row],[DeviceId2]], 12, LEN(Table2[[#This Row],[DeviceId2]]))</f>
        <v>VAV103</v>
      </c>
      <c r="F516" t="str">
        <f>CONCATENATE("10.3.13.71/pe/", Table2[[#This Row],[Device Tag]], ".xml")</f>
        <v>10.3.13.71/pe/VAV103.xml</v>
      </c>
      <c r="H516" s="5" t="str">
        <f>_xlfn.IFNA(IF(_xlfn.IFNA(INDEX('CX1'!$H:$H,MATCH(Table2[[#This Row],[Name]],'CX1'!$C:$C,0),1), "") = 0, "",  INDEX('CX1'!$H:$H,MATCH(Table2[[#This Row],[Name]],'CX1'!$C:$C,0),1)), "")</f>
        <v/>
      </c>
      <c r="I516" s="5">
        <f>_xlfn.IFNA(IF(_xlfn.IFNA(INDEX('CX1'!$I:$I,MATCH(Table2[[#This Row],[DeviceId2]],'CX1'!$C:$C,0),1), "") = 0, "",  INDEX('CX1'!$I:$I,MATCH(Table2[[#This Row],[Name]],'CX1'!$C:$C,0),1)), "")</f>
        <v>1000</v>
      </c>
      <c r="J516" s="5" t="str">
        <f>_xlfn.IFNA(IF(_xlfn.IFNA(INDEX('CX1'!$J:$J,MATCH(Table2[[#This Row],[Name]],'CX1'!$C:$C,0),1), "") = 0, "",  INDEX('CX1'!$J:$J,MATCH(Table2[[#This Row],[Name]],'CX1'!$C:$C,0),1)), "")</f>
        <v/>
      </c>
      <c r="K51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5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6" t="str">
        <f>_xlfn.IFNA(IF(_xlfn.IFNA(INDEX('CX1'!$M:$M,MATCH(Table2[[#This Row],[Name]],'CX1'!$C:$C,0),1), "") = 0, "",  INDEX('CX1'!$M:$M,MATCH(Table2[[#This Row],[Name]],'CX1'!$C:$C,0),1)), "")</f>
        <v>number</v>
      </c>
      <c r="N516" t="s">
        <v>767</v>
      </c>
      <c r="R516" t="s">
        <v>8</v>
      </c>
      <c r="S516" t="b">
        <v>0</v>
      </c>
    </row>
    <row r="517" spans="1:19">
      <c r="A517" s="1">
        <v>515</v>
      </c>
      <c r="B517" t="s">
        <v>21</v>
      </c>
      <c r="C517" t="s">
        <v>132</v>
      </c>
      <c r="D517" t="s">
        <v>222</v>
      </c>
      <c r="E517" t="str">
        <f>MID(Table2[[#This Row],[DeviceId2]], 12, LEN(Table2[[#This Row],[DeviceId2]]))</f>
        <v>VAV103</v>
      </c>
      <c r="F517" t="str">
        <f>CONCATENATE("10.3.13.71/pe/", Table2[[#This Row],[Device Tag]], ".xml")</f>
        <v>10.3.13.71/pe/VAV103.xml</v>
      </c>
      <c r="H517" s="5" t="str">
        <f>_xlfn.IFNA(IF(_xlfn.IFNA(INDEX('CX1'!$H:$H,MATCH(Table2[[#This Row],[Name]],'CX1'!$C:$C,0),1), "") = 0, "",  INDEX('CX1'!$H:$H,MATCH(Table2[[#This Row],[Name]],'CX1'!$C:$C,0),1)), "")</f>
        <v/>
      </c>
      <c r="I517" s="5">
        <f>_xlfn.IFNA(IF(_xlfn.IFNA(INDEX('CX1'!$I:$I,MATCH(Table2[[#This Row],[DeviceId2]],'CX1'!$C:$C,0),1), "") = 0, "",  INDEX('CX1'!$I:$I,MATCH(Table2[[#This Row],[Name]],'CX1'!$C:$C,0),1)), "")</f>
        <v>1000</v>
      </c>
      <c r="J517" s="5" t="str">
        <f>_xlfn.IFNA(IF(_xlfn.IFNA(INDEX('CX1'!$J:$J,MATCH(Table2[[#This Row],[Name]],'CX1'!$C:$C,0),1), "") = 0, "",  INDEX('CX1'!$J:$J,MATCH(Table2[[#This Row],[Name]],'CX1'!$C:$C,0),1)), "")</f>
        <v/>
      </c>
      <c r="K51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5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517" t="s">
        <v>298</v>
      </c>
      <c r="N517" t="s">
        <v>767</v>
      </c>
      <c r="R517" t="s">
        <v>8</v>
      </c>
      <c r="S517" t="b">
        <v>0</v>
      </c>
    </row>
    <row r="518" spans="1:19" hidden="1">
      <c r="A518" s="1">
        <v>516</v>
      </c>
      <c r="B518" t="s">
        <v>21</v>
      </c>
      <c r="C518" t="s">
        <v>190</v>
      </c>
      <c r="D518" t="s">
        <v>222</v>
      </c>
      <c r="E518" t="str">
        <f>MID(Table2[[#This Row],[DeviceId2]], 12, LEN(Table2[[#This Row],[DeviceId2]]))</f>
        <v>VAV103</v>
      </c>
      <c r="F518" t="str">
        <f>CONCATENATE("10.3.13.71/pe/", Table2[[#This Row],[Device Tag]], ".xml")</f>
        <v>10.3.13.71/pe/VAV103.xml</v>
      </c>
      <c r="H518" s="5" t="str">
        <f>_xlfn.IFNA(IF(_xlfn.IFNA(INDEX('CX1'!$H:$H,MATCH(Table2[[#This Row],[Name]],'CX1'!$C:$C,0),1), "") = 0, "",  INDEX('CX1'!$H:$H,MATCH(Table2[[#This Row],[Name]],'CX1'!$C:$C,0),1)), "")</f>
        <v/>
      </c>
      <c r="I518" s="5" t="e">
        <f>_xlfn.IFNA(IF(_xlfn.IFNA(INDEX('CX1'!$I:$I,MATCH(Table2[[#This Row],[DeviceId2]],'CX1'!$C:$C,0),1), "") = 0, "",  INDEX('CX1'!$I:$I,MATCH(Table2[[#This Row],[Name]],'CX1'!$C:$C,0),1)), "")</f>
        <v>#VALUE!</v>
      </c>
      <c r="J518" s="5" t="str">
        <f>_xlfn.IFNA(IF(_xlfn.IFNA(INDEX('CX1'!$J:$J,MATCH(Table2[[#This Row],[Name]],'CX1'!$C:$C,0),1), "") = 0, "",  INDEX('CX1'!$J:$J,MATCH(Table2[[#This Row],[Name]],'CX1'!$C:$C,0),1)), "")</f>
        <v/>
      </c>
      <c r="K518" t="str">
        <f>IFERROR(_xlfn.IFNA(IF(_xlfn.IFNA(INDEX('CX1'!$K:$K,MATCH(Table2[[#This Row],[Name]],'CX1'!$C:$C,0),1), "") = 0, "",  INDEX('CX1'!$K:$K,MATCH(Table2[[#This Row],[Name]],'CX1'!$C:$C,0),1)), ""), "")</f>
        <v/>
      </c>
      <c r="M518" t="str">
        <f>_xlfn.IFNA(IF(_xlfn.IFNA(INDEX('CX1'!$M:$M,MATCH(Table2[[#This Row],[Name]],'CX1'!$C:$C,0),1), "") = 0, "",  INDEX('CX1'!$M:$M,MATCH(Table2[[#This Row],[Name]],'CX1'!$C:$C,0),1)), "")</f>
        <v/>
      </c>
      <c r="N518" t="s">
        <v>767</v>
      </c>
      <c r="R518" t="s">
        <v>8</v>
      </c>
    </row>
    <row r="519" spans="1:19" hidden="1">
      <c r="A519" s="1">
        <v>517</v>
      </c>
      <c r="B519" t="s">
        <v>21</v>
      </c>
      <c r="C519" t="s">
        <v>191</v>
      </c>
      <c r="D519" t="s">
        <v>222</v>
      </c>
      <c r="E519" t="str">
        <f>MID(Table2[[#This Row],[DeviceId2]], 12, LEN(Table2[[#This Row],[DeviceId2]]))</f>
        <v>VAV103</v>
      </c>
      <c r="F519" t="str">
        <f>CONCATENATE("10.3.13.71/pe/", Table2[[#This Row],[Device Tag]], ".xml")</f>
        <v>10.3.13.71/pe/VAV103.xml</v>
      </c>
      <c r="H519" s="5" t="str">
        <f>_xlfn.IFNA(IF(_xlfn.IFNA(INDEX('CX1'!$H:$H,MATCH(Table2[[#This Row],[Name]],'CX1'!$C:$C,0),1), "") = 0, "",  INDEX('CX1'!$H:$H,MATCH(Table2[[#This Row],[Name]],'CX1'!$C:$C,0),1)), "")</f>
        <v/>
      </c>
      <c r="I519" s="5" t="e">
        <f>_xlfn.IFNA(IF(_xlfn.IFNA(INDEX('CX1'!$I:$I,MATCH(Table2[[#This Row],[DeviceId2]],'CX1'!$C:$C,0),1), "") = 0, "",  INDEX('CX1'!$I:$I,MATCH(Table2[[#This Row],[Name]],'CX1'!$C:$C,0),1)), "")</f>
        <v>#VALUE!</v>
      </c>
      <c r="J519" s="5" t="str">
        <f>_xlfn.IFNA(IF(_xlfn.IFNA(INDEX('CX1'!$J:$J,MATCH(Table2[[#This Row],[Name]],'CX1'!$C:$C,0),1), "") = 0, "",  INDEX('CX1'!$J:$J,MATCH(Table2[[#This Row],[Name]],'CX1'!$C:$C,0),1)), "")</f>
        <v/>
      </c>
      <c r="K519" t="str">
        <f>IFERROR(_xlfn.IFNA(IF(_xlfn.IFNA(INDEX('CX1'!$K:$K,MATCH(Table2[[#This Row],[Name]],'CX1'!$C:$C,0),1), "") = 0, "",  INDEX('CX1'!$K:$K,MATCH(Table2[[#This Row],[Name]],'CX1'!$C:$C,0),1)), ""), "")</f>
        <v/>
      </c>
      <c r="M519" t="str">
        <f>_xlfn.IFNA(IF(_xlfn.IFNA(INDEX('CX1'!$M:$M,MATCH(Table2[[#This Row],[Name]],'CX1'!$C:$C,0),1), "") = 0, "",  INDEX('CX1'!$M:$M,MATCH(Table2[[#This Row],[Name]],'CX1'!$C:$C,0),1)), "")</f>
        <v/>
      </c>
      <c r="N519" t="s">
        <v>767</v>
      </c>
      <c r="R519" t="s">
        <v>8</v>
      </c>
    </row>
    <row r="520" spans="1:19">
      <c r="A520" s="1">
        <v>518</v>
      </c>
      <c r="B520" t="s">
        <v>21</v>
      </c>
      <c r="C520" t="s">
        <v>192</v>
      </c>
      <c r="D520" t="s">
        <v>222</v>
      </c>
      <c r="E520" t="str">
        <f>MID(Table2[[#This Row],[DeviceId2]], 12, LEN(Table2[[#This Row],[DeviceId2]]))</f>
        <v>VAV103</v>
      </c>
      <c r="F520" t="str">
        <f>CONCATENATE("10.3.13.71/pe/", Table2[[#This Row],[Device Tag]], ".xml")</f>
        <v>10.3.13.71/pe/VAV103.xml</v>
      </c>
      <c r="H520" s="5" t="str">
        <f>_xlfn.IFNA(IF(_xlfn.IFNA(INDEX('CX1'!$H:$H,MATCH(Table2[[#This Row],[Name]],'CX1'!$C:$C,0),1), "") = 0, "",  INDEX('CX1'!$H:$H,MATCH(Table2[[#This Row],[Name]],'CX1'!$C:$C,0),1)), "")</f>
        <v/>
      </c>
      <c r="I520" s="5">
        <f>_xlfn.IFNA(IF(_xlfn.IFNA(INDEX('CX1'!$I:$I,MATCH(Table2[[#This Row],[DeviceId2]],'CX1'!$C:$C,0),1), "") = 0, "",  INDEX('CX1'!$I:$I,MATCH(Table2[[#This Row],[Name]],'CX1'!$C:$C,0),1)), "")</f>
        <v>1000</v>
      </c>
      <c r="J520" s="5" t="str">
        <f>_xlfn.IFNA(IF(_xlfn.IFNA(INDEX('CX1'!$J:$J,MATCH(Table2[[#This Row],[Name]],'CX1'!$C:$C,0),1), "") = 0, "",  INDEX('CX1'!$J:$J,MATCH(Table2[[#This Row],[Name]],'CX1'!$C:$C,0),1)), "")</f>
        <v/>
      </c>
      <c r="K52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5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20" t="str">
        <f>_xlfn.IFNA(IF(_xlfn.IFNA(INDEX('CX1'!$M:$M,MATCH(Table2[[#This Row],[Name]],'CX1'!$C:$C,0),1), "") = 0, "",  INDEX('CX1'!$M:$M,MATCH(Table2[[#This Row],[Name]],'CX1'!$C:$C,0),1)), "")</f>
        <v>number</v>
      </c>
      <c r="N520" t="s">
        <v>767</v>
      </c>
      <c r="R520" t="s">
        <v>8</v>
      </c>
      <c r="S520" t="b">
        <v>0</v>
      </c>
    </row>
    <row r="521" spans="1:19" hidden="1">
      <c r="A521" s="1">
        <v>519</v>
      </c>
      <c r="B521" t="s">
        <v>21</v>
      </c>
      <c r="C521" t="s">
        <v>193</v>
      </c>
      <c r="D521" t="s">
        <v>222</v>
      </c>
      <c r="E521" t="str">
        <f>MID(Table2[[#This Row],[DeviceId2]], 12, LEN(Table2[[#This Row],[DeviceId2]]))</f>
        <v>VAV103</v>
      </c>
      <c r="F521" t="str">
        <f>CONCATENATE("10.3.13.71/pe/", Table2[[#This Row],[Device Tag]], ".xml")</f>
        <v>10.3.13.71/pe/VAV103.xml</v>
      </c>
      <c r="H521" s="5" t="str">
        <f>_xlfn.IFNA(IF(_xlfn.IFNA(INDEX('CX1'!$H:$H,MATCH(Table2[[#This Row],[Name]],'CX1'!$C:$C,0),1), "") = 0, "",  INDEX('CX1'!$H:$H,MATCH(Table2[[#This Row],[Name]],'CX1'!$C:$C,0),1)), "")</f>
        <v/>
      </c>
      <c r="I521" s="5" t="e">
        <f>_xlfn.IFNA(IF(_xlfn.IFNA(INDEX('CX1'!$I:$I,MATCH(Table2[[#This Row],[DeviceId2]],'CX1'!$C:$C,0),1), "") = 0, "",  INDEX('CX1'!$I:$I,MATCH(Table2[[#This Row],[Name]],'CX1'!$C:$C,0),1)), "")</f>
        <v>#VALUE!</v>
      </c>
      <c r="J521" s="5" t="str">
        <f>_xlfn.IFNA(IF(_xlfn.IFNA(INDEX('CX1'!$J:$J,MATCH(Table2[[#This Row],[Name]],'CX1'!$C:$C,0),1), "") = 0, "",  INDEX('CX1'!$J:$J,MATCH(Table2[[#This Row],[Name]],'CX1'!$C:$C,0),1)), "")</f>
        <v/>
      </c>
      <c r="K521" t="str">
        <f>IFERROR(_xlfn.IFNA(IF(_xlfn.IFNA(INDEX('CX1'!$K:$K,MATCH(Table2[[#This Row],[Name]],'CX1'!$C:$C,0),1), "") = 0, "",  INDEX('CX1'!$K:$K,MATCH(Table2[[#This Row],[Name]],'CX1'!$C:$C,0),1)), ""), "")</f>
        <v/>
      </c>
      <c r="M521" t="str">
        <f>_xlfn.IFNA(IF(_xlfn.IFNA(INDEX('CX1'!$M:$M,MATCH(Table2[[#This Row],[Name]],'CX1'!$C:$C,0),1), "") = 0, "",  INDEX('CX1'!$M:$M,MATCH(Table2[[#This Row],[Name]],'CX1'!$C:$C,0),1)), "")</f>
        <v/>
      </c>
      <c r="N521" t="s">
        <v>767</v>
      </c>
      <c r="R521" t="s">
        <v>8</v>
      </c>
    </row>
    <row r="522" spans="1:19" hidden="1">
      <c r="A522" s="1">
        <v>520</v>
      </c>
      <c r="B522" t="s">
        <v>21</v>
      </c>
      <c r="C522" t="s">
        <v>194</v>
      </c>
      <c r="D522" t="s">
        <v>222</v>
      </c>
      <c r="E522" t="str">
        <f>MID(Table2[[#This Row],[DeviceId2]], 12, LEN(Table2[[#This Row],[DeviceId2]]))</f>
        <v>VAV103</v>
      </c>
      <c r="F522" t="str">
        <f>CONCATENATE("10.3.13.71/pe/", Table2[[#This Row],[Device Tag]], ".xml")</f>
        <v>10.3.13.71/pe/VAV103.xml</v>
      </c>
      <c r="H522" s="5" t="str">
        <f>_xlfn.IFNA(IF(_xlfn.IFNA(INDEX('CX1'!$H:$H,MATCH(Table2[[#This Row],[Name]],'CX1'!$C:$C,0),1), "") = 0, "",  INDEX('CX1'!$H:$H,MATCH(Table2[[#This Row],[Name]],'CX1'!$C:$C,0),1)), "")</f>
        <v/>
      </c>
      <c r="I522" s="5" t="e">
        <f>_xlfn.IFNA(IF(_xlfn.IFNA(INDEX('CX1'!$I:$I,MATCH(Table2[[#This Row],[DeviceId2]],'CX1'!$C:$C,0),1), "") = 0, "",  INDEX('CX1'!$I:$I,MATCH(Table2[[#This Row],[Name]],'CX1'!$C:$C,0),1)), "")</f>
        <v>#VALUE!</v>
      </c>
      <c r="J522" s="5" t="str">
        <f>_xlfn.IFNA(IF(_xlfn.IFNA(INDEX('CX1'!$J:$J,MATCH(Table2[[#This Row],[Name]],'CX1'!$C:$C,0),1), "") = 0, "",  INDEX('CX1'!$J:$J,MATCH(Table2[[#This Row],[Name]],'CX1'!$C:$C,0),1)), "")</f>
        <v/>
      </c>
      <c r="K522" t="str">
        <f>IFERROR(_xlfn.IFNA(IF(_xlfn.IFNA(INDEX('CX1'!$K:$K,MATCH(Table2[[#This Row],[Name]],'CX1'!$C:$C,0),1), "") = 0, "",  INDEX('CX1'!$K:$K,MATCH(Table2[[#This Row],[Name]],'CX1'!$C:$C,0),1)), ""), "")</f>
        <v/>
      </c>
      <c r="M522" t="str">
        <f>_xlfn.IFNA(IF(_xlfn.IFNA(INDEX('CX1'!$M:$M,MATCH(Table2[[#This Row],[Name]],'CX1'!$C:$C,0),1), "") = 0, "",  INDEX('CX1'!$M:$M,MATCH(Table2[[#This Row],[Name]],'CX1'!$C:$C,0),1)), "")</f>
        <v/>
      </c>
      <c r="N522" t="s">
        <v>767</v>
      </c>
      <c r="R522" t="s">
        <v>8</v>
      </c>
    </row>
    <row r="523" spans="1:19" hidden="1">
      <c r="A523" s="1">
        <v>521</v>
      </c>
      <c r="B523" t="s">
        <v>21</v>
      </c>
      <c r="C523" t="s">
        <v>195</v>
      </c>
      <c r="D523" t="s">
        <v>222</v>
      </c>
      <c r="E523" t="str">
        <f>MID(Table2[[#This Row],[DeviceId2]], 12, LEN(Table2[[#This Row],[DeviceId2]]))</f>
        <v>VAV103</v>
      </c>
      <c r="F523" t="str">
        <f>CONCATENATE("10.3.13.71/pe/", Table2[[#This Row],[Device Tag]], ".xml")</f>
        <v>10.3.13.71/pe/VAV103.xml</v>
      </c>
      <c r="H523" s="5" t="str">
        <f>_xlfn.IFNA(IF(_xlfn.IFNA(INDEX('CX1'!$H:$H,MATCH(Table2[[#This Row],[Name]],'CX1'!$C:$C,0),1), "") = 0, "",  INDEX('CX1'!$H:$H,MATCH(Table2[[#This Row],[Name]],'CX1'!$C:$C,0),1)), "")</f>
        <v/>
      </c>
      <c r="I523" s="5" t="e">
        <f>_xlfn.IFNA(IF(_xlfn.IFNA(INDEX('CX1'!$I:$I,MATCH(Table2[[#This Row],[DeviceId2]],'CX1'!$C:$C,0),1), "") = 0, "",  INDEX('CX1'!$I:$I,MATCH(Table2[[#This Row],[Name]],'CX1'!$C:$C,0),1)), "")</f>
        <v>#VALUE!</v>
      </c>
      <c r="J523" s="5" t="str">
        <f>_xlfn.IFNA(IF(_xlfn.IFNA(INDEX('CX1'!$J:$J,MATCH(Table2[[#This Row],[Name]],'CX1'!$C:$C,0),1), "") = 0, "",  INDEX('CX1'!$J:$J,MATCH(Table2[[#This Row],[Name]],'CX1'!$C:$C,0),1)), "")</f>
        <v/>
      </c>
      <c r="K523" t="str">
        <f>IFERROR(_xlfn.IFNA(IF(_xlfn.IFNA(INDEX('CX1'!$K:$K,MATCH(Table2[[#This Row],[Name]],'CX1'!$C:$C,0),1), "") = 0, "",  INDEX('CX1'!$K:$K,MATCH(Table2[[#This Row],[Name]],'CX1'!$C:$C,0),1)), ""), "")</f>
        <v/>
      </c>
      <c r="M523" t="str">
        <f>_xlfn.IFNA(IF(_xlfn.IFNA(INDEX('CX1'!$M:$M,MATCH(Table2[[#This Row],[Name]],'CX1'!$C:$C,0),1), "") = 0, "",  INDEX('CX1'!$M:$M,MATCH(Table2[[#This Row],[Name]],'CX1'!$C:$C,0),1)), "")</f>
        <v/>
      </c>
      <c r="N523" t="s">
        <v>767</v>
      </c>
      <c r="R523" t="s">
        <v>8</v>
      </c>
    </row>
    <row r="524" spans="1:19" hidden="1">
      <c r="A524" s="1">
        <v>522</v>
      </c>
      <c r="B524" t="s">
        <v>21</v>
      </c>
      <c r="C524" t="s">
        <v>196</v>
      </c>
      <c r="D524" t="s">
        <v>222</v>
      </c>
      <c r="E524" t="str">
        <f>MID(Table2[[#This Row],[DeviceId2]], 12, LEN(Table2[[#This Row],[DeviceId2]]))</f>
        <v>VAV103</v>
      </c>
      <c r="F524" t="str">
        <f>CONCATENATE("10.3.13.71/pe/", Table2[[#This Row],[Device Tag]], ".xml")</f>
        <v>10.3.13.71/pe/VAV103.xml</v>
      </c>
      <c r="H524" s="5" t="str">
        <f>_xlfn.IFNA(IF(_xlfn.IFNA(INDEX('CX1'!$H:$H,MATCH(Table2[[#This Row],[Name]],'CX1'!$C:$C,0),1), "") = 0, "",  INDEX('CX1'!$H:$H,MATCH(Table2[[#This Row],[Name]],'CX1'!$C:$C,0),1)), "")</f>
        <v/>
      </c>
      <c r="I524" s="5" t="e">
        <f>_xlfn.IFNA(IF(_xlfn.IFNA(INDEX('CX1'!$I:$I,MATCH(Table2[[#This Row],[DeviceId2]],'CX1'!$C:$C,0),1), "") = 0, "",  INDEX('CX1'!$I:$I,MATCH(Table2[[#This Row],[Name]],'CX1'!$C:$C,0),1)), "")</f>
        <v>#VALUE!</v>
      </c>
      <c r="J524" s="5" t="str">
        <f>_xlfn.IFNA(IF(_xlfn.IFNA(INDEX('CX1'!$J:$J,MATCH(Table2[[#This Row],[Name]],'CX1'!$C:$C,0),1), "") = 0, "",  INDEX('CX1'!$J:$J,MATCH(Table2[[#This Row],[Name]],'CX1'!$C:$C,0),1)), "")</f>
        <v/>
      </c>
      <c r="K524" t="str">
        <f>IFERROR(_xlfn.IFNA(IF(_xlfn.IFNA(INDEX('CX1'!$K:$K,MATCH(Table2[[#This Row],[Name]],'CX1'!$C:$C,0),1), "") = 0, "",  INDEX('CX1'!$K:$K,MATCH(Table2[[#This Row],[Name]],'CX1'!$C:$C,0),1)), ""), "")</f>
        <v/>
      </c>
      <c r="M524" t="str">
        <f>_xlfn.IFNA(IF(_xlfn.IFNA(INDEX('CX1'!$M:$M,MATCH(Table2[[#This Row],[Name]],'CX1'!$C:$C,0),1), "") = 0, "",  INDEX('CX1'!$M:$M,MATCH(Table2[[#This Row],[Name]],'CX1'!$C:$C,0),1)), "")</f>
        <v/>
      </c>
      <c r="N524" t="s">
        <v>767</v>
      </c>
      <c r="R524" t="s">
        <v>8</v>
      </c>
    </row>
    <row r="525" spans="1:19">
      <c r="A525" s="1">
        <v>523</v>
      </c>
      <c r="B525" t="s">
        <v>21</v>
      </c>
      <c r="C525" t="s">
        <v>197</v>
      </c>
      <c r="D525" t="s">
        <v>222</v>
      </c>
      <c r="E525" t="str">
        <f>MID(Table2[[#This Row],[DeviceId2]], 12, LEN(Table2[[#This Row],[DeviceId2]]))</f>
        <v>VAV103</v>
      </c>
      <c r="F525" t="str">
        <f>CONCATENATE("10.3.13.71/pe/", Table2[[#This Row],[Device Tag]], ".xml")</f>
        <v>10.3.13.71/pe/VAV103.xml</v>
      </c>
      <c r="H525" s="5" t="str">
        <f>_xlfn.IFNA(IF(_xlfn.IFNA(INDEX('CX1'!$H:$H,MATCH(Table2[[#This Row],[Name]],'CX1'!$C:$C,0),1), "") = 0, "",  INDEX('CX1'!$H:$H,MATCH(Table2[[#This Row],[Name]],'CX1'!$C:$C,0),1)), "")</f>
        <v/>
      </c>
      <c r="I525" s="5">
        <f>_xlfn.IFNA(IF(_xlfn.IFNA(INDEX('CX1'!$I:$I,MATCH(Table2[[#This Row],[DeviceId2]],'CX1'!$C:$C,0),1), "") = 0, "",  INDEX('CX1'!$I:$I,MATCH(Table2[[#This Row],[Name]],'CX1'!$C:$C,0),1)), "")</f>
        <v>1</v>
      </c>
      <c r="J525" s="5" t="str">
        <f>_xlfn.IFNA(IF(_xlfn.IFNA(INDEX('CX1'!$J:$J,MATCH(Table2[[#This Row],[Name]],'CX1'!$C:$C,0),1), "") = 0, "",  INDEX('CX1'!$J:$J,MATCH(Table2[[#This Row],[Name]],'CX1'!$C:$C,0),1)), "")</f>
        <v/>
      </c>
      <c r="K52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525" t="str">
        <f>_xlfn.IFNA(IF(_xlfn.IFNA(INDEX('CX1'!$L:$L,MATCH(Table2[[#This Row],[Name]],'CX1'!$C:$C,0),1), "") = 0, "",  INDEX('CX1'!$L:$L,MATCH(Table2[[#This Row],[Name]],'CX1'!$C:$C,0),1)), "")</f>
        <v>his, point, writable</v>
      </c>
      <c r="M525" t="str">
        <f>_xlfn.IFNA(IF(_xlfn.IFNA(INDEX('CX1'!$M:$M,MATCH(Table2[[#This Row],[Name]],'CX1'!$C:$C,0),1), "") = 0, "",  INDEX('CX1'!$M:$M,MATCH(Table2[[#This Row],[Name]],'CX1'!$C:$C,0),1)), "")</f>
        <v>boolean</v>
      </c>
      <c r="N525" t="s">
        <v>767</v>
      </c>
      <c r="R525" t="s">
        <v>8</v>
      </c>
      <c r="S525" t="b">
        <v>0</v>
      </c>
    </row>
    <row r="526" spans="1:19">
      <c r="A526" s="1">
        <v>524</v>
      </c>
      <c r="B526" t="s">
        <v>21</v>
      </c>
      <c r="C526" t="s">
        <v>198</v>
      </c>
      <c r="D526" t="s">
        <v>222</v>
      </c>
      <c r="E526" t="str">
        <f>MID(Table2[[#This Row],[DeviceId2]], 12, LEN(Table2[[#This Row],[DeviceId2]]))</f>
        <v>VAV103</v>
      </c>
      <c r="F526" t="str">
        <f>CONCATENATE("10.3.13.71/pe/", Table2[[#This Row],[Device Tag]], ".xml")</f>
        <v>10.3.13.71/pe/VAV103.xml</v>
      </c>
      <c r="H526" s="5" t="str">
        <f>_xlfn.IFNA(IF(_xlfn.IFNA(INDEX('CX1'!$H:$H,MATCH(Table2[[#This Row],[Name]],'CX1'!$C:$C,0),1), "") = 0, "",  INDEX('CX1'!$H:$H,MATCH(Table2[[#This Row],[Name]],'CX1'!$C:$C,0),1)), "")</f>
        <v/>
      </c>
      <c r="I526" s="5">
        <f>_xlfn.IFNA(IF(_xlfn.IFNA(INDEX('CX1'!$I:$I,MATCH(Table2[[#This Row],[DeviceId2]],'CX1'!$C:$C,0),1), "") = 0, "",  INDEX('CX1'!$I:$I,MATCH(Table2[[#This Row],[Name]],'CX1'!$C:$C,0),1)), "")</f>
        <v>1</v>
      </c>
      <c r="J526" s="5" t="str">
        <f>_xlfn.IFNA(IF(_xlfn.IFNA(INDEX('CX1'!$J:$J,MATCH(Table2[[#This Row],[Name]],'CX1'!$C:$C,0),1), "") = 0, "",  INDEX('CX1'!$J:$J,MATCH(Table2[[#This Row],[Name]],'CX1'!$C:$C,0),1)), "")</f>
        <v/>
      </c>
      <c r="K52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526" t="str">
        <f>_xlfn.IFNA(IF(_xlfn.IFNA(INDEX('CX1'!$L:$L,MATCH(Table2[[#This Row],[Name]],'CX1'!$C:$C,0),1), "") = 0, "",  INDEX('CX1'!$L:$L,MATCH(Table2[[#This Row],[Name]],'CX1'!$C:$C,0),1)), "")</f>
        <v>his, point, writable</v>
      </c>
      <c r="M526" t="str">
        <f>_xlfn.IFNA(IF(_xlfn.IFNA(INDEX('CX1'!$M:$M,MATCH(Table2[[#This Row],[Name]],'CX1'!$C:$C,0),1), "") = 0, "",  INDEX('CX1'!$M:$M,MATCH(Table2[[#This Row],[Name]],'CX1'!$C:$C,0),1)), "")</f>
        <v>boolean</v>
      </c>
      <c r="N526" t="s">
        <v>767</v>
      </c>
      <c r="R526" t="s">
        <v>8</v>
      </c>
      <c r="S526" t="b">
        <v>0</v>
      </c>
    </row>
    <row r="527" spans="1:19" hidden="1">
      <c r="A527" s="1">
        <v>525</v>
      </c>
      <c r="B527" t="s">
        <v>21</v>
      </c>
      <c r="C527" t="s">
        <v>199</v>
      </c>
      <c r="D527" t="s">
        <v>222</v>
      </c>
      <c r="E527" t="str">
        <f>MID(Table2[[#This Row],[DeviceId2]], 12, LEN(Table2[[#This Row],[DeviceId2]]))</f>
        <v>VAV103</v>
      </c>
      <c r="F527" t="str">
        <f>CONCATENATE("10.3.13.71/pe/", Table2[[#This Row],[Device Tag]], ".xml")</f>
        <v>10.3.13.71/pe/VAV103.xml</v>
      </c>
      <c r="H527" s="5" t="str">
        <f>_xlfn.IFNA(IF(_xlfn.IFNA(INDEX('CX1'!$H:$H,MATCH(Table2[[#This Row],[Name]],'CX1'!$C:$C,0),1), "") = 0, "",  INDEX('CX1'!$H:$H,MATCH(Table2[[#This Row],[Name]],'CX1'!$C:$C,0),1)), "")</f>
        <v/>
      </c>
      <c r="I527" s="5">
        <f>_xlfn.IFNA(IF(_xlfn.IFNA(INDEX('CX1'!$I:$I,MATCH(Table2[[#This Row],[DeviceId2]],'CX1'!$C:$C,0),1), "") = 0, "",  INDEX('CX1'!$I:$I,MATCH(Table2[[#This Row],[Name]],'CX1'!$C:$C,0),1)), "")</f>
        <v>1</v>
      </c>
      <c r="J527" s="5" t="str">
        <f>_xlfn.IFNA(IF(_xlfn.IFNA(INDEX('CX1'!$J:$J,MATCH(Table2[[#This Row],[Name]],'CX1'!$C:$C,0),1), "") = 0, "",  INDEX('CX1'!$J:$J,MATCH(Table2[[#This Row],[Name]],'CX1'!$C:$C,0),1)), "")</f>
        <v/>
      </c>
      <c r="K527" t="str">
        <f>IFERROR(_xlfn.IFNA(IF(_xlfn.IFNA(INDEX('CX1'!$K:$K,MATCH(Table2[[#This Row],[Name]],'CX1'!$C:$C,0),1), "") = 0, "",  INDEX('CX1'!$K:$K,MATCH(Table2[[#This Row],[Name]],'CX1'!$C:$C,0),1)), ""), "")</f>
        <v/>
      </c>
      <c r="M527" t="str">
        <f>_xlfn.IFNA(IF(_xlfn.IFNA(INDEX('CX1'!$M:$M,MATCH(Table2[[#This Row],[Name]],'CX1'!$C:$C,0),1), "") = 0, "",  INDEX('CX1'!$M:$M,MATCH(Table2[[#This Row],[Name]],'CX1'!$C:$C,0),1)), "")</f>
        <v/>
      </c>
      <c r="N527" t="s">
        <v>767</v>
      </c>
      <c r="R527" t="s">
        <v>8</v>
      </c>
    </row>
    <row r="528" spans="1:19" hidden="1">
      <c r="A528" s="1">
        <v>526</v>
      </c>
      <c r="B528" t="s">
        <v>21</v>
      </c>
      <c r="C528" t="s">
        <v>25</v>
      </c>
      <c r="D528" t="s">
        <v>222</v>
      </c>
      <c r="E528" t="str">
        <f>MID(Table2[[#This Row],[DeviceId2]], 12, LEN(Table2[[#This Row],[DeviceId2]]))</f>
        <v>VAV103</v>
      </c>
      <c r="F528" t="str">
        <f>CONCATENATE("10.3.13.71/pe/", Table2[[#This Row],[Device Tag]], ".xml")</f>
        <v>10.3.13.71/pe/VAV103.xml</v>
      </c>
      <c r="H528" s="5" t="str">
        <f>_xlfn.IFNA(IF(_xlfn.IFNA(INDEX('CX1'!$H:$H,MATCH(Table2[[#This Row],[Name]],'CX1'!$C:$C,0),1), "") = 0, "",  INDEX('CX1'!$H:$H,MATCH(Table2[[#This Row],[Name]],'CX1'!$C:$C,0),1)), "")</f>
        <v/>
      </c>
      <c r="I528" s="5">
        <f>_xlfn.IFNA(IF(_xlfn.IFNA(INDEX('CX1'!$I:$I,MATCH(Table2[[#This Row],[DeviceId2]],'CX1'!$C:$C,0),1), "") = 0, "",  INDEX('CX1'!$I:$I,MATCH(Table2[[#This Row],[Name]],'CX1'!$C:$C,0),1)), "")</f>
        <v>1</v>
      </c>
      <c r="J528" s="5" t="str">
        <f>_xlfn.IFNA(IF(_xlfn.IFNA(INDEX('CX1'!$J:$J,MATCH(Table2[[#This Row],[Name]],'CX1'!$C:$C,0),1), "") = 0, "",  INDEX('CX1'!$J:$J,MATCH(Table2[[#This Row],[Name]],'CX1'!$C:$C,0),1)), "")</f>
        <v/>
      </c>
      <c r="K528" t="str">
        <f>IFERROR(_xlfn.IFNA(IF(_xlfn.IFNA(INDEX('CX1'!$K:$K,MATCH(Table2[[#This Row],[Name]],'CX1'!$C:$C,0),1), "") = 0, "",  INDEX('CX1'!$K:$K,MATCH(Table2[[#This Row],[Name]],'CX1'!$C:$C,0),1)), ""), "")</f>
        <v/>
      </c>
      <c r="M528" t="str">
        <f>_xlfn.IFNA(IF(_xlfn.IFNA(INDEX('CX1'!$M:$M,MATCH(Table2[[#This Row],[Name]],'CX1'!$C:$C,0),1), "") = 0, "",  INDEX('CX1'!$M:$M,MATCH(Table2[[#This Row],[Name]],'CX1'!$C:$C,0),1)), "")</f>
        <v/>
      </c>
      <c r="N528" t="s">
        <v>767</v>
      </c>
      <c r="R528" t="s">
        <v>8</v>
      </c>
    </row>
    <row r="529" spans="1:19">
      <c r="A529" s="1">
        <v>527</v>
      </c>
      <c r="B529" t="s">
        <v>21</v>
      </c>
      <c r="C529" t="s">
        <v>200</v>
      </c>
      <c r="D529" t="s">
        <v>222</v>
      </c>
      <c r="E529" t="str">
        <f>MID(Table2[[#This Row],[DeviceId2]], 12, LEN(Table2[[#This Row],[DeviceId2]]))</f>
        <v>VAV103</v>
      </c>
      <c r="F529" t="str">
        <f>CONCATENATE("10.3.13.71/pe/", Table2[[#This Row],[Device Tag]], ".xml")</f>
        <v>10.3.13.71/pe/VAV103.xml</v>
      </c>
      <c r="H529" s="5" t="str">
        <f>_xlfn.IFNA(IF(_xlfn.IFNA(INDEX('CX1'!$H:$H,MATCH(Table2[[#This Row],[Name]],'CX1'!$C:$C,0),1), "") = 0, "",  INDEX('CX1'!$H:$H,MATCH(Table2[[#This Row],[Name]],'CX1'!$C:$C,0),1)), "")</f>
        <v/>
      </c>
      <c r="I529" s="5">
        <f>_xlfn.IFNA(IF(_xlfn.IFNA(INDEX('CX1'!$I:$I,MATCH(Table2[[#This Row],[DeviceId2]],'CX1'!$C:$C,0),1), "") = 0, "",  INDEX('CX1'!$I:$I,MATCH(Table2[[#This Row],[Name]],'CX1'!$C:$C,0),1)), "")</f>
        <v>1</v>
      </c>
      <c r="J529" s="5" t="str">
        <f>_xlfn.IFNA(IF(_xlfn.IFNA(INDEX('CX1'!$J:$J,MATCH(Table2[[#This Row],[Name]],'CX1'!$C:$C,0),1), "") = 0, "",  INDEX('CX1'!$J:$J,MATCH(Table2[[#This Row],[Name]],'CX1'!$C:$C,0),1)), "")</f>
        <v/>
      </c>
      <c r="K52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529" t="str">
        <f>_xlfn.IFNA(IF(_xlfn.IFNA(INDEX('CX1'!$L:$L,MATCH(Table2[[#This Row],[Name]],'CX1'!$C:$C,0),1), "") = 0, "",  INDEX('CX1'!$L:$L,MATCH(Table2[[#This Row],[Name]],'CX1'!$C:$C,0),1)), "")</f>
        <v>his, point, writable</v>
      </c>
      <c r="M529" t="str">
        <f>_xlfn.IFNA(IF(_xlfn.IFNA(INDEX('CX1'!$M:$M,MATCH(Table2[[#This Row],[Name]],'CX1'!$C:$C,0),1), "") = 0, "",  INDEX('CX1'!$M:$M,MATCH(Table2[[#This Row],[Name]],'CX1'!$C:$C,0),1)), "")</f>
        <v>boolean</v>
      </c>
      <c r="N529" t="s">
        <v>767</v>
      </c>
      <c r="R529" t="s">
        <v>8</v>
      </c>
      <c r="S529" t="b">
        <v>0</v>
      </c>
    </row>
    <row r="530" spans="1:19">
      <c r="A530" s="1">
        <v>528</v>
      </c>
      <c r="B530" t="s">
        <v>21</v>
      </c>
      <c r="C530" t="s">
        <v>201</v>
      </c>
      <c r="D530" t="s">
        <v>222</v>
      </c>
      <c r="E530" t="str">
        <f>MID(Table2[[#This Row],[DeviceId2]], 12, LEN(Table2[[#This Row],[DeviceId2]]))</f>
        <v>VAV103</v>
      </c>
      <c r="F530" t="str">
        <f>CONCATENATE("10.3.13.71/pe/", Table2[[#This Row],[Device Tag]], ".xml")</f>
        <v>10.3.13.71/pe/VAV103.xml</v>
      </c>
      <c r="H530" s="5" t="str">
        <f>_xlfn.IFNA(IF(_xlfn.IFNA(INDEX('CX1'!$H:$H,MATCH(Table2[[#This Row],[Name]],'CX1'!$C:$C,0),1), "") = 0, "",  INDEX('CX1'!$H:$H,MATCH(Table2[[#This Row],[Name]],'CX1'!$C:$C,0),1)), "")</f>
        <v/>
      </c>
      <c r="I530" s="5">
        <f>_xlfn.IFNA(IF(_xlfn.IFNA(INDEX('CX1'!$I:$I,MATCH(Table2[[#This Row],[DeviceId2]],'CX1'!$C:$C,0),1), "") = 0, "",  INDEX('CX1'!$I:$I,MATCH(Table2[[#This Row],[Name]],'CX1'!$C:$C,0),1)), "")</f>
        <v>1</v>
      </c>
      <c r="J530" s="5" t="str">
        <f>_xlfn.IFNA(IF(_xlfn.IFNA(INDEX('CX1'!$J:$J,MATCH(Table2[[#This Row],[Name]],'CX1'!$C:$C,0),1), "") = 0, "",  INDEX('CX1'!$J:$J,MATCH(Table2[[#This Row],[Name]],'CX1'!$C:$C,0),1)), "")</f>
        <v/>
      </c>
      <c r="K53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530" t="str">
        <f>_xlfn.IFNA(IF(_xlfn.IFNA(INDEX('CX1'!$L:$L,MATCH(Table2[[#This Row],[Name]],'CX1'!$C:$C,0),1), "") = 0, "",  INDEX('CX1'!$L:$L,MATCH(Table2[[#This Row],[Name]],'CX1'!$C:$C,0),1)), "")</f>
        <v>his, point, writable</v>
      </c>
      <c r="M530" t="str">
        <f>_xlfn.IFNA(IF(_xlfn.IFNA(INDEX('CX1'!$M:$M,MATCH(Table2[[#This Row],[Name]],'CX1'!$C:$C,0),1), "") = 0, "",  INDEX('CX1'!$M:$M,MATCH(Table2[[#This Row],[Name]],'CX1'!$C:$C,0),1)), "")</f>
        <v>boolean</v>
      </c>
      <c r="N530" t="s">
        <v>767</v>
      </c>
      <c r="R530" t="s">
        <v>8</v>
      </c>
      <c r="S530" t="b">
        <v>0</v>
      </c>
    </row>
    <row r="531" spans="1:19">
      <c r="A531" s="1">
        <v>529</v>
      </c>
      <c r="B531" t="s">
        <v>21</v>
      </c>
      <c r="C531" t="s">
        <v>202</v>
      </c>
      <c r="D531" t="s">
        <v>222</v>
      </c>
      <c r="E531" t="str">
        <f>MID(Table2[[#This Row],[DeviceId2]], 12, LEN(Table2[[#This Row],[DeviceId2]]))</f>
        <v>VAV103</v>
      </c>
      <c r="F531" t="str">
        <f>CONCATENATE("10.3.13.71/pe/", Table2[[#This Row],[Device Tag]], ".xml")</f>
        <v>10.3.13.71/pe/VAV103.xml</v>
      </c>
      <c r="H531" s="5" t="str">
        <f>_xlfn.IFNA(IF(_xlfn.IFNA(INDEX('CX1'!$H:$H,MATCH(Table2[[#This Row],[Name]],'CX1'!$C:$C,0),1), "") = 0, "",  INDEX('CX1'!$H:$H,MATCH(Table2[[#This Row],[Name]],'CX1'!$C:$C,0),1)), "")</f>
        <v>°F</v>
      </c>
      <c r="I531" s="5">
        <f>_xlfn.IFNA(IF(_xlfn.IFNA(INDEX('CX1'!$I:$I,MATCH(Table2[[#This Row],[DeviceId2]],'CX1'!$C:$C,0),1), "") = 0, "",  INDEX('CX1'!$I:$I,MATCH(Table2[[#This Row],[Name]],'CX1'!$C:$C,0),1)), "")</f>
        <v>1000</v>
      </c>
      <c r="J531" s="5" t="str">
        <f>_xlfn.IFNA(IF(_xlfn.IFNA(INDEX('CX1'!$J:$J,MATCH(Table2[[#This Row],[Name]],'CX1'!$C:$C,0),1), "") = 0, "",  INDEX('CX1'!$J:$J,MATCH(Table2[[#This Row],[Name]],'CX1'!$C:$C,0),1)), "")</f>
        <v/>
      </c>
      <c r="K53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5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1" t="str">
        <f>_xlfn.IFNA(IF(_xlfn.IFNA(INDEX('CX1'!$M:$M,MATCH(Table2[[#This Row],[Name]],'CX1'!$C:$C,0),1), "") = 0, "",  INDEX('CX1'!$M:$M,MATCH(Table2[[#This Row],[Name]],'CX1'!$C:$C,0),1)), "")</f>
        <v>number</v>
      </c>
      <c r="N531" t="s">
        <v>766</v>
      </c>
      <c r="R531" t="s">
        <v>8</v>
      </c>
      <c r="S531" t="b">
        <v>0</v>
      </c>
    </row>
    <row r="532" spans="1:19">
      <c r="A532" s="1">
        <v>530</v>
      </c>
      <c r="B532" t="s">
        <v>21</v>
      </c>
      <c r="C532" t="s">
        <v>203</v>
      </c>
      <c r="D532" t="s">
        <v>222</v>
      </c>
      <c r="E532" t="str">
        <f>MID(Table2[[#This Row],[DeviceId2]], 12, LEN(Table2[[#This Row],[DeviceId2]]))</f>
        <v>VAV103</v>
      </c>
      <c r="F532" t="str">
        <f>CONCATENATE("10.3.13.71/pe/", Table2[[#This Row],[Device Tag]], ".xml")</f>
        <v>10.3.13.71/pe/VAV103.xml</v>
      </c>
      <c r="H532" s="5" t="str">
        <f>_xlfn.IFNA(IF(_xlfn.IFNA(INDEX('CX1'!$H:$H,MATCH(Table2[[#This Row],[Name]],'CX1'!$C:$C,0),1), "") = 0, "",  INDEX('CX1'!$H:$H,MATCH(Table2[[#This Row],[Name]],'CX1'!$C:$C,0),1)), "")</f>
        <v>°F</v>
      </c>
      <c r="I532" s="5">
        <f>_xlfn.IFNA(IF(_xlfn.IFNA(INDEX('CX1'!$I:$I,MATCH(Table2[[#This Row],[DeviceId2]],'CX1'!$C:$C,0),1), "") = 0, "",  INDEX('CX1'!$I:$I,MATCH(Table2[[#This Row],[Name]],'CX1'!$C:$C,0),1)), "")</f>
        <v>1000</v>
      </c>
      <c r="J532" s="5" t="str">
        <f>_xlfn.IFNA(IF(_xlfn.IFNA(INDEX('CX1'!$J:$J,MATCH(Table2[[#This Row],[Name]],'CX1'!$C:$C,0),1), "") = 0, "",  INDEX('CX1'!$J:$J,MATCH(Table2[[#This Row],[Name]],'CX1'!$C:$C,0),1)), "")</f>
        <v/>
      </c>
      <c r="K53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5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2" t="str">
        <f>_xlfn.IFNA(IF(_xlfn.IFNA(INDEX('CX1'!$M:$M,MATCH(Table2[[#This Row],[Name]],'CX1'!$C:$C,0),1), "") = 0, "",  INDEX('CX1'!$M:$M,MATCH(Table2[[#This Row],[Name]],'CX1'!$C:$C,0),1)), "")</f>
        <v>number</v>
      </c>
      <c r="N532" t="s">
        <v>766</v>
      </c>
      <c r="R532" t="s">
        <v>8</v>
      </c>
      <c r="S532" t="b">
        <v>0</v>
      </c>
    </row>
    <row r="533" spans="1:19">
      <c r="A533" s="1">
        <v>531</v>
      </c>
      <c r="B533" t="s">
        <v>21</v>
      </c>
      <c r="C533" t="s">
        <v>204</v>
      </c>
      <c r="D533" t="s">
        <v>222</v>
      </c>
      <c r="E533" t="str">
        <f>MID(Table2[[#This Row],[DeviceId2]], 12, LEN(Table2[[#This Row],[DeviceId2]]))</f>
        <v>VAV103</v>
      </c>
      <c r="F533" t="str">
        <f>CONCATENATE("10.3.13.71/pe/", Table2[[#This Row],[Device Tag]], ".xml")</f>
        <v>10.3.13.71/pe/VAV103.xml</v>
      </c>
      <c r="H533" s="5" t="str">
        <f>_xlfn.IFNA(IF(_xlfn.IFNA(INDEX('CX1'!$H:$H,MATCH(Table2[[#This Row],[Name]],'CX1'!$C:$C,0),1), "") = 0, "",  INDEX('CX1'!$H:$H,MATCH(Table2[[#This Row],[Name]],'CX1'!$C:$C,0),1)), "")</f>
        <v>°F</v>
      </c>
      <c r="I533" s="5">
        <f>_xlfn.IFNA(IF(_xlfn.IFNA(INDEX('CX1'!$I:$I,MATCH(Table2[[#This Row],[DeviceId2]],'CX1'!$C:$C,0),1), "") = 0, "",  INDEX('CX1'!$I:$I,MATCH(Table2[[#This Row],[Name]],'CX1'!$C:$C,0),1)), "")</f>
        <v>1000</v>
      </c>
      <c r="J533" s="5" t="str">
        <f>_xlfn.IFNA(IF(_xlfn.IFNA(INDEX('CX1'!$J:$J,MATCH(Table2[[#This Row],[Name]],'CX1'!$C:$C,0),1), "") = 0, "",  INDEX('CX1'!$J:$J,MATCH(Table2[[#This Row],[Name]],'CX1'!$C:$C,0),1)), "")</f>
        <v/>
      </c>
      <c r="K53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5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3" t="str">
        <f>_xlfn.IFNA(IF(_xlfn.IFNA(INDEX('CX1'!$M:$M,MATCH(Table2[[#This Row],[Name]],'CX1'!$C:$C,0),1), "") = 0, "",  INDEX('CX1'!$M:$M,MATCH(Table2[[#This Row],[Name]],'CX1'!$C:$C,0),1)), "")</f>
        <v>number</v>
      </c>
      <c r="N533" t="s">
        <v>766</v>
      </c>
      <c r="R533" t="s">
        <v>8</v>
      </c>
      <c r="S533" t="b">
        <v>0</v>
      </c>
    </row>
    <row r="534" spans="1:19" hidden="1">
      <c r="A534" s="1">
        <v>532</v>
      </c>
      <c r="B534" t="s">
        <v>21</v>
      </c>
      <c r="C534" t="s">
        <v>205</v>
      </c>
      <c r="D534" t="s">
        <v>222</v>
      </c>
      <c r="E534" t="str">
        <f>MID(Table2[[#This Row],[DeviceId2]], 12, LEN(Table2[[#This Row],[DeviceId2]]))</f>
        <v>VAV103</v>
      </c>
      <c r="F534" t="str">
        <f>CONCATENATE("10.3.13.71/pe/", Table2[[#This Row],[Device Tag]], ".xml")</f>
        <v>10.3.13.71/pe/VAV103.xml</v>
      </c>
      <c r="H534" s="5" t="str">
        <f>_xlfn.IFNA(IF(_xlfn.IFNA(INDEX('CX1'!$H:$H,MATCH(Table2[[#This Row],[Name]],'CX1'!$C:$C,0),1), "") = 0, "",  INDEX('CX1'!$H:$H,MATCH(Table2[[#This Row],[Name]],'CX1'!$C:$C,0),1)), "")</f>
        <v/>
      </c>
      <c r="I534" s="5">
        <f>_xlfn.IFNA(IF(_xlfn.IFNA(INDEX('CX1'!$I:$I,MATCH(Table2[[#This Row],[DeviceId2]],'CX1'!$C:$C,0),1), "") = 0, "",  INDEX('CX1'!$I:$I,MATCH(Table2[[#This Row],[Name]],'CX1'!$C:$C,0),1)), "")</f>
        <v>1000</v>
      </c>
      <c r="J534" s="5" t="str">
        <f>_xlfn.IFNA(IF(_xlfn.IFNA(INDEX('CX1'!$J:$J,MATCH(Table2[[#This Row],[Name]],'CX1'!$C:$C,0),1), "") = 0, "",  INDEX('CX1'!$J:$J,MATCH(Table2[[#This Row],[Name]],'CX1'!$C:$C,0),1)), "")</f>
        <v/>
      </c>
      <c r="K53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534" t="s">
        <v>767</v>
      </c>
      <c r="R534" t="s">
        <v>8</v>
      </c>
    </row>
    <row r="535" spans="1:19">
      <c r="A535" s="1">
        <v>533</v>
      </c>
      <c r="B535" t="s">
        <v>105</v>
      </c>
      <c r="C535" t="s">
        <v>206</v>
      </c>
      <c r="D535" t="s">
        <v>222</v>
      </c>
      <c r="E535" t="str">
        <f>MID(Table2[[#This Row],[DeviceId2]], 12, LEN(Table2[[#This Row],[DeviceId2]]))</f>
        <v>VAV103</v>
      </c>
      <c r="F535" t="str">
        <f>CONCATENATE("10.3.13.71/pe/", Table2[[#This Row],[Device Tag]], ".xml")</f>
        <v>10.3.13.71/pe/VAV103.xml</v>
      </c>
      <c r="H535" s="5" t="str">
        <f>_xlfn.IFNA(IF(_xlfn.IFNA(INDEX('CX1'!$H:$H,MATCH(Table2[[#This Row],[Name]],'CX1'!$C:$C,0),1), "") = 0, "",  INDEX('CX1'!$H:$H,MATCH(Table2[[#This Row],[Name]],'CX1'!$C:$C,0),1)), "")</f>
        <v>°F</v>
      </c>
      <c r="I535" s="5">
        <f>_xlfn.IFNA(IF(_xlfn.IFNA(INDEX('CX1'!$I:$I,MATCH(Table2[[#This Row],[DeviceId2]],'CX1'!$C:$C,0),1), "") = 0, "",  INDEX('CX1'!$I:$I,MATCH(Table2[[#This Row],[Name]],'CX1'!$C:$C,0),1)), "")</f>
        <v>1000</v>
      </c>
      <c r="J535" s="5" t="str">
        <f>_xlfn.IFNA(IF(_xlfn.IFNA(INDEX('CX1'!$J:$J,MATCH(Table2[[#This Row],[Name]],'CX1'!$C:$C,0),1), "") = 0, "",  INDEX('CX1'!$J:$J,MATCH(Table2[[#This Row],[Name]],'CX1'!$C:$C,0),1)), "")</f>
        <v/>
      </c>
      <c r="K53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5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35" t="str">
        <f>_xlfn.IFNA(IF(_xlfn.IFNA(INDEX('CX1'!$M:$M,MATCH(Table2[[#This Row],[Name]],'CX1'!$C:$C,0),1), "") = 0, "",  INDEX('CX1'!$M:$M,MATCH(Table2[[#This Row],[Name]],'CX1'!$C:$C,0),1)), "")</f>
        <v>number</v>
      </c>
      <c r="N535" t="s">
        <v>766</v>
      </c>
      <c r="R535" t="s">
        <v>8</v>
      </c>
      <c r="S535" t="b">
        <v>0</v>
      </c>
    </row>
    <row r="536" spans="1:19">
      <c r="A536" s="1">
        <v>534</v>
      </c>
      <c r="B536" t="s">
        <v>105</v>
      </c>
      <c r="C536" t="s">
        <v>207</v>
      </c>
      <c r="D536" t="s">
        <v>222</v>
      </c>
      <c r="E536" t="str">
        <f>MID(Table2[[#This Row],[DeviceId2]], 12, LEN(Table2[[#This Row],[DeviceId2]]))</f>
        <v>VAV103</v>
      </c>
      <c r="F536" t="str">
        <f>CONCATENATE("10.3.13.71/pe/", Table2[[#This Row],[Device Tag]], ".xml")</f>
        <v>10.3.13.71/pe/VAV103.xml</v>
      </c>
      <c r="H536" s="5" t="str">
        <f>_xlfn.IFNA(IF(_xlfn.IFNA(INDEX('CX1'!$H:$H,MATCH(Table2[[#This Row],[Name]],'CX1'!$C:$C,0),1), "") = 0, "",  INDEX('CX1'!$H:$H,MATCH(Table2[[#This Row],[Name]],'CX1'!$C:$C,0),1)), "")</f>
        <v>°F</v>
      </c>
      <c r="I536" s="5">
        <f>_xlfn.IFNA(IF(_xlfn.IFNA(INDEX('CX1'!$I:$I,MATCH(Table2[[#This Row],[DeviceId2]],'CX1'!$C:$C,0),1), "") = 0, "",  INDEX('CX1'!$I:$I,MATCH(Table2[[#This Row],[Name]],'CX1'!$C:$C,0),1)), "")</f>
        <v>1000</v>
      </c>
      <c r="J536" s="5" t="str">
        <f>_xlfn.IFNA(IF(_xlfn.IFNA(INDEX('CX1'!$J:$J,MATCH(Table2[[#This Row],[Name]],'CX1'!$C:$C,0),1), "") = 0, "",  INDEX('CX1'!$J:$J,MATCH(Table2[[#This Row],[Name]],'CX1'!$C:$C,0),1)), "")</f>
        <v/>
      </c>
      <c r="K53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5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6" t="str">
        <f>_xlfn.IFNA(IF(_xlfn.IFNA(INDEX('CX1'!$M:$M,MATCH(Table2[[#This Row],[Name]],'CX1'!$C:$C,0),1), "") = 0, "",  INDEX('CX1'!$M:$M,MATCH(Table2[[#This Row],[Name]],'CX1'!$C:$C,0),1)), "")</f>
        <v>number</v>
      </c>
      <c r="N536" t="s">
        <v>766</v>
      </c>
      <c r="R536" t="s">
        <v>8</v>
      </c>
      <c r="S536" t="b">
        <v>0</v>
      </c>
    </row>
    <row r="537" spans="1:19">
      <c r="A537" s="1">
        <v>535</v>
      </c>
      <c r="B537" t="s">
        <v>105</v>
      </c>
      <c r="C537" t="s">
        <v>208</v>
      </c>
      <c r="D537" t="s">
        <v>222</v>
      </c>
      <c r="E537" t="str">
        <f>MID(Table2[[#This Row],[DeviceId2]], 12, LEN(Table2[[#This Row],[DeviceId2]]))</f>
        <v>VAV103</v>
      </c>
      <c r="F537" t="str">
        <f>CONCATENATE("10.3.13.71/pe/", Table2[[#This Row],[Device Tag]], ".xml")</f>
        <v>10.3.13.71/pe/VAV103.xml</v>
      </c>
      <c r="H537" s="5" t="str">
        <f>_xlfn.IFNA(IF(_xlfn.IFNA(INDEX('CX1'!$H:$H,MATCH(Table2[[#This Row],[Name]],'CX1'!$C:$C,0),1), "") = 0, "",  INDEX('CX1'!$H:$H,MATCH(Table2[[#This Row],[Name]],'CX1'!$C:$C,0),1)), "")</f>
        <v>°F</v>
      </c>
      <c r="I537" s="5">
        <f>_xlfn.IFNA(IF(_xlfn.IFNA(INDEX('CX1'!$I:$I,MATCH(Table2[[#This Row],[DeviceId2]],'CX1'!$C:$C,0),1), "") = 0, "",  INDEX('CX1'!$I:$I,MATCH(Table2[[#This Row],[Name]],'CX1'!$C:$C,0),1)), "")</f>
        <v>1000</v>
      </c>
      <c r="J537" s="5" t="str">
        <f>_xlfn.IFNA(IF(_xlfn.IFNA(INDEX('CX1'!$J:$J,MATCH(Table2[[#This Row],[Name]],'CX1'!$C:$C,0),1), "") = 0, "",  INDEX('CX1'!$J:$J,MATCH(Table2[[#This Row],[Name]],'CX1'!$C:$C,0),1)), "")</f>
        <v/>
      </c>
      <c r="K53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7" t="str">
        <f>_xlfn.IFNA(IF(_xlfn.IFNA(INDEX('CX1'!$M:$M,MATCH(Table2[[#This Row],[Name]],'CX1'!$C:$C,0),1), "") = 0, "",  INDEX('CX1'!$M:$M,MATCH(Table2[[#This Row],[Name]],'CX1'!$C:$C,0),1)), "")</f>
        <v>number</v>
      </c>
      <c r="N537" t="s">
        <v>766</v>
      </c>
      <c r="R537" t="s">
        <v>8</v>
      </c>
      <c r="S537" t="b">
        <v>0</v>
      </c>
    </row>
    <row r="538" spans="1:19">
      <c r="A538" s="1">
        <v>536</v>
      </c>
      <c r="B538" t="s">
        <v>105</v>
      </c>
      <c r="C538" t="s">
        <v>209</v>
      </c>
      <c r="D538" t="s">
        <v>222</v>
      </c>
      <c r="E538" t="str">
        <f>MID(Table2[[#This Row],[DeviceId2]], 12, LEN(Table2[[#This Row],[DeviceId2]]))</f>
        <v>VAV103</v>
      </c>
      <c r="F538" t="str">
        <f>CONCATENATE("10.3.13.71/pe/", Table2[[#This Row],[Device Tag]], ".xml")</f>
        <v>10.3.13.71/pe/VAV103.xml</v>
      </c>
      <c r="H538" s="5" t="str">
        <f>_xlfn.IFNA(IF(_xlfn.IFNA(INDEX('CX1'!$H:$H,MATCH(Table2[[#This Row],[Name]],'CX1'!$C:$C,0),1), "") = 0, "",  INDEX('CX1'!$H:$H,MATCH(Table2[[#This Row],[Name]],'CX1'!$C:$C,0),1)), "")</f>
        <v/>
      </c>
      <c r="I538" s="5">
        <f>_xlfn.IFNA(IF(_xlfn.IFNA(INDEX('CX1'!$I:$I,MATCH(Table2[[#This Row],[DeviceId2]],'CX1'!$C:$C,0),1), "") = 0, "",  INDEX('CX1'!$I:$I,MATCH(Table2[[#This Row],[Name]],'CX1'!$C:$C,0),1)), "")</f>
        <v>1000</v>
      </c>
      <c r="J538" s="5" t="str">
        <f>_xlfn.IFNA(IF(_xlfn.IFNA(INDEX('CX1'!$J:$J,MATCH(Table2[[#This Row],[Name]],'CX1'!$C:$C,0),1), "") = 0, "",  INDEX('CX1'!$J:$J,MATCH(Table2[[#This Row],[Name]],'CX1'!$C:$C,0),1)), "")</f>
        <v/>
      </c>
      <c r="K53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538" t="str">
        <f>_xlfn.IFNA(IF(_xlfn.IFNA(INDEX('CX1'!$L:$L,MATCH(Table2[[#This Row],[Name]],'CX1'!$C:$C,0),1), "") = 0, "",  INDEX('CX1'!$L:$L,MATCH(Table2[[#This Row],[Name]],'CX1'!$C:$C,0),1)), "")</f>
        <v>his, point, writable</v>
      </c>
      <c r="M538" t="s">
        <v>380</v>
      </c>
      <c r="N538" t="s">
        <v>767</v>
      </c>
      <c r="R538" t="s">
        <v>8</v>
      </c>
      <c r="S538" t="b">
        <v>0</v>
      </c>
    </row>
    <row r="539" spans="1:19">
      <c r="A539" s="1">
        <v>537</v>
      </c>
      <c r="B539" t="s">
        <v>108</v>
      </c>
      <c r="C539" t="s">
        <v>210</v>
      </c>
      <c r="D539" t="s">
        <v>222</v>
      </c>
      <c r="E539" t="str">
        <f>MID(Table2[[#This Row],[DeviceId2]], 12, LEN(Table2[[#This Row],[DeviceId2]]))</f>
        <v>VAV103</v>
      </c>
      <c r="F539" t="str">
        <f>CONCATENATE("10.3.13.71/pe/", Table2[[#This Row],[Device Tag]], ".xml")</f>
        <v>10.3.13.71/pe/VAV103.xml</v>
      </c>
      <c r="H539" s="5" t="str">
        <f>_xlfn.IFNA(IF(_xlfn.IFNA(INDEX('CX1'!$H:$H,MATCH(Table2[[#This Row],[Name]],'CX1'!$C:$C,0),1), "") = 0, "",  INDEX('CX1'!$H:$H,MATCH(Table2[[#This Row],[Name]],'CX1'!$C:$C,0),1)), "")</f>
        <v>%</v>
      </c>
      <c r="I539" s="5">
        <f>_xlfn.IFNA(IF(_xlfn.IFNA(INDEX('CX1'!$I:$I,MATCH(Table2[[#This Row],[DeviceId2]],'CX1'!$C:$C,0),1), "") = 0, "",  INDEX('CX1'!$I:$I,MATCH(Table2[[#This Row],[Name]],'CX1'!$C:$C,0),1)), "")</f>
        <v>1000</v>
      </c>
      <c r="J539" s="5" t="str">
        <f>_xlfn.IFNA(IF(_xlfn.IFNA(INDEX('CX1'!$J:$J,MATCH(Table2[[#This Row],[Name]],'CX1'!$C:$C,0),1), "") = 0, "",  INDEX('CX1'!$J:$J,MATCH(Table2[[#This Row],[Name]],'CX1'!$C:$C,0),1)), "")</f>
        <v/>
      </c>
      <c r="K53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5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39" t="str">
        <f>_xlfn.IFNA(IF(_xlfn.IFNA(INDEX('CX1'!$M:$M,MATCH(Table2[[#This Row],[Name]],'CX1'!$C:$C,0),1), "") = 0, "",  INDEX('CX1'!$M:$M,MATCH(Table2[[#This Row],[Name]],'CX1'!$C:$C,0),1)), "")</f>
        <v>number</v>
      </c>
      <c r="N539" t="s">
        <v>504</v>
      </c>
      <c r="R539" t="s">
        <v>8</v>
      </c>
      <c r="S539" t="b">
        <v>0</v>
      </c>
    </row>
    <row r="540" spans="1:19">
      <c r="A540" s="1">
        <v>538</v>
      </c>
      <c r="B540" t="s">
        <v>108</v>
      </c>
      <c r="C540" t="s">
        <v>211</v>
      </c>
      <c r="D540" t="s">
        <v>222</v>
      </c>
      <c r="E540" t="str">
        <f>MID(Table2[[#This Row],[DeviceId2]], 12, LEN(Table2[[#This Row],[DeviceId2]]))</f>
        <v>VAV103</v>
      </c>
      <c r="F540" t="str">
        <f>CONCATENATE("10.3.13.71/pe/", Table2[[#This Row],[Device Tag]], ".xml")</f>
        <v>10.3.13.71/pe/VAV103.xml</v>
      </c>
      <c r="H540" s="5" t="str">
        <f>_xlfn.IFNA(IF(_xlfn.IFNA(INDEX('CX1'!$H:$H,MATCH(Table2[[#This Row],[Name]],'CX1'!$C:$C,0),1), "") = 0, "",  INDEX('CX1'!$H:$H,MATCH(Table2[[#This Row],[Name]],'CX1'!$C:$C,0),1)), "")</f>
        <v/>
      </c>
      <c r="I540" s="5">
        <f>_xlfn.IFNA(IF(_xlfn.IFNA(INDEX('CX1'!$I:$I,MATCH(Table2[[#This Row],[DeviceId2]],'CX1'!$C:$C,0),1), "") = 0, "",  INDEX('CX1'!$I:$I,MATCH(Table2[[#This Row],[Name]],'CX1'!$C:$C,0),1)), "")</f>
        <v>1000</v>
      </c>
      <c r="J540" s="5" t="str">
        <f>_xlfn.IFNA(IF(_xlfn.IFNA(INDEX('CX1'!$J:$J,MATCH(Table2[[#This Row],[Name]],'CX1'!$C:$C,0),1), "") = 0, "",  INDEX('CX1'!$J:$J,MATCH(Table2[[#This Row],[Name]],'CX1'!$C:$C,0),1)), "")</f>
        <v/>
      </c>
      <c r="K54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5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540" t="s">
        <v>380</v>
      </c>
      <c r="N540" t="s">
        <v>767</v>
      </c>
      <c r="R540" t="s">
        <v>8</v>
      </c>
      <c r="S540" t="b">
        <v>0</v>
      </c>
    </row>
    <row r="541" spans="1:19" hidden="1">
      <c r="A541" s="1">
        <v>539</v>
      </c>
      <c r="B541" t="s">
        <v>31</v>
      </c>
      <c r="C541" t="s">
        <v>32</v>
      </c>
      <c r="D541" t="s">
        <v>222</v>
      </c>
      <c r="E541" t="str">
        <f>MID(Table2[[#This Row],[DeviceId2]], 12, LEN(Table2[[#This Row],[DeviceId2]]))</f>
        <v>VAV103</v>
      </c>
      <c r="F541" t="str">
        <f>CONCATENATE("10.3.13.71/pe/", Table2[[#This Row],[Device Tag]], ".xml")</f>
        <v>10.3.13.71/pe/VAV103.xml</v>
      </c>
      <c r="H541" s="5" t="str">
        <f>_xlfn.IFNA(IF(_xlfn.IFNA(INDEX('CX1'!$H:$H,MATCH(Table2[[#This Row],[Name]],'CX1'!$C:$C,0),1), "") = 0, "",  INDEX('CX1'!$H:$H,MATCH(Table2[[#This Row],[Name]],'CX1'!$C:$C,0),1)), "")</f>
        <v/>
      </c>
      <c r="I541" s="5" t="e">
        <f>_xlfn.IFNA(IF(_xlfn.IFNA(INDEX('CX1'!$I:$I,MATCH(Table2[[#This Row],[DeviceId2]],'CX1'!$C:$C,0),1), "") = 0, "",  INDEX('CX1'!$I:$I,MATCH(Table2[[#This Row],[Name]],'CX1'!$C:$C,0),1)), "")</f>
        <v>#VALUE!</v>
      </c>
      <c r="J541" s="5" t="str">
        <f>_xlfn.IFNA(IF(_xlfn.IFNA(INDEX('CX1'!$J:$J,MATCH(Table2[[#This Row],[Name]],'CX1'!$C:$C,0),1), "") = 0, "",  INDEX('CX1'!$J:$J,MATCH(Table2[[#This Row],[Name]],'CX1'!$C:$C,0),1)), "")</f>
        <v/>
      </c>
      <c r="K541" t="str">
        <f>IFERROR(_xlfn.IFNA(IF(_xlfn.IFNA(INDEX('CX1'!$K:$K,MATCH(Table2[[#This Row],[Name]],'CX1'!$C:$C,0),1), "") = 0, "",  INDEX('CX1'!$K:$K,MATCH(Table2[[#This Row],[Name]],'CX1'!$C:$C,0),1)), ""), "")</f>
        <v/>
      </c>
      <c r="M541" t="str">
        <f>_xlfn.IFNA(IF(_xlfn.IFNA(INDEX('CX1'!$M:$M,MATCH(Table2[[#This Row],[Name]],'CX1'!$C:$C,0),1), "") = 0, "",  INDEX('CX1'!$M:$M,MATCH(Table2[[#This Row],[Name]],'CX1'!$C:$C,0),1)), "")</f>
        <v/>
      </c>
      <c r="N541" t="s">
        <v>767</v>
      </c>
      <c r="R541" t="s">
        <v>8</v>
      </c>
    </row>
    <row r="542" spans="1:19" hidden="1">
      <c r="A542" s="1">
        <v>540</v>
      </c>
      <c r="B542" t="s">
        <v>31</v>
      </c>
      <c r="C542" t="s">
        <v>212</v>
      </c>
      <c r="D542" t="s">
        <v>222</v>
      </c>
      <c r="E542" t="str">
        <f>MID(Table2[[#This Row],[DeviceId2]], 12, LEN(Table2[[#This Row],[DeviceId2]]))</f>
        <v>VAV103</v>
      </c>
      <c r="F542" t="str">
        <f>CONCATENATE("10.3.13.71/pe/", Table2[[#This Row],[Device Tag]], ".xml")</f>
        <v>10.3.13.71/pe/VAV103.xml</v>
      </c>
      <c r="H542" s="5" t="str">
        <f>_xlfn.IFNA(IF(_xlfn.IFNA(INDEX('CX1'!$H:$H,MATCH(Table2[[#This Row],[Name]],'CX1'!$C:$C,0),1), "") = 0, "",  INDEX('CX1'!$H:$H,MATCH(Table2[[#This Row],[Name]],'CX1'!$C:$C,0),1)), "")</f>
        <v/>
      </c>
      <c r="I542" s="5" t="e">
        <f>_xlfn.IFNA(IF(_xlfn.IFNA(INDEX('CX1'!$I:$I,MATCH(Table2[[#This Row],[DeviceId2]],'CX1'!$C:$C,0),1), "") = 0, "",  INDEX('CX1'!$I:$I,MATCH(Table2[[#This Row],[Name]],'CX1'!$C:$C,0),1)), "")</f>
        <v>#VALUE!</v>
      </c>
      <c r="J542" s="5" t="str">
        <f>_xlfn.IFNA(IF(_xlfn.IFNA(INDEX('CX1'!$J:$J,MATCH(Table2[[#This Row],[Name]],'CX1'!$C:$C,0),1), "") = 0, "",  INDEX('CX1'!$J:$J,MATCH(Table2[[#This Row],[Name]],'CX1'!$C:$C,0),1)), "")</f>
        <v/>
      </c>
      <c r="K542" t="str">
        <f>IFERROR(_xlfn.IFNA(IF(_xlfn.IFNA(INDEX('CX1'!$K:$K,MATCH(Table2[[#This Row],[Name]],'CX1'!$C:$C,0),1), "") = 0, "",  INDEX('CX1'!$K:$K,MATCH(Table2[[#This Row],[Name]],'CX1'!$C:$C,0),1)), ""), "")</f>
        <v/>
      </c>
      <c r="M542" t="str">
        <f>_xlfn.IFNA(IF(_xlfn.IFNA(INDEX('CX1'!$M:$M,MATCH(Table2[[#This Row],[Name]],'CX1'!$C:$C,0),1), "") = 0, "",  INDEX('CX1'!$M:$M,MATCH(Table2[[#This Row],[Name]],'CX1'!$C:$C,0),1)), "")</f>
        <v/>
      </c>
      <c r="N542" t="s">
        <v>767</v>
      </c>
      <c r="R542" t="s">
        <v>8</v>
      </c>
    </row>
    <row r="543" spans="1:19" hidden="1">
      <c r="A543" s="1">
        <v>541</v>
      </c>
      <c r="B543" t="s">
        <v>111</v>
      </c>
      <c r="C543" t="s">
        <v>112</v>
      </c>
      <c r="D543" t="s">
        <v>222</v>
      </c>
      <c r="E543" t="str">
        <f>MID(Table2[[#This Row],[DeviceId2]], 12, LEN(Table2[[#This Row],[DeviceId2]]))</f>
        <v>VAV103</v>
      </c>
      <c r="F543" t="str">
        <f>CONCATENATE("10.3.13.71/pe/", Table2[[#This Row],[Device Tag]], ".xml")</f>
        <v>10.3.13.71/pe/VAV103.xml</v>
      </c>
      <c r="H543" s="5" t="str">
        <f>_xlfn.IFNA(IF(_xlfn.IFNA(INDEX('CX1'!$H:$H,MATCH(Table2[[#This Row],[Name]],'CX1'!$C:$C,0),1), "") = 0, "",  INDEX('CX1'!$H:$H,MATCH(Table2[[#This Row],[Name]],'CX1'!$C:$C,0),1)), "")</f>
        <v/>
      </c>
      <c r="I543" s="5" t="e">
        <f>_xlfn.IFNA(IF(_xlfn.IFNA(INDEX('CX1'!$I:$I,MATCH(Table2[[#This Row],[DeviceId2]],'CX1'!$C:$C,0),1), "") = 0, "",  INDEX('CX1'!$I:$I,MATCH(Table2[[#This Row],[Name]],'CX1'!$C:$C,0),1)), "")</f>
        <v>#VALUE!</v>
      </c>
      <c r="J543" s="5" t="str">
        <f>_xlfn.IFNA(IF(_xlfn.IFNA(INDEX('CX1'!$J:$J,MATCH(Table2[[#This Row],[Name]],'CX1'!$C:$C,0),1), "") = 0, "",  INDEX('CX1'!$J:$J,MATCH(Table2[[#This Row],[Name]],'CX1'!$C:$C,0),1)), "")</f>
        <v/>
      </c>
      <c r="K543" t="str">
        <f>IFERROR(_xlfn.IFNA(IF(_xlfn.IFNA(INDEX('CX1'!$K:$K,MATCH(Table2[[#This Row],[Name]],'CX1'!$C:$C,0),1), "") = 0, "",  INDEX('CX1'!$K:$K,MATCH(Table2[[#This Row],[Name]],'CX1'!$C:$C,0),1)), ""), "")</f>
        <v/>
      </c>
      <c r="M543" t="str">
        <f>_xlfn.IFNA(IF(_xlfn.IFNA(INDEX('CX1'!$M:$M,MATCH(Table2[[#This Row],[Name]],'CX1'!$C:$C,0),1), "") = 0, "",  INDEX('CX1'!$M:$M,MATCH(Table2[[#This Row],[Name]],'CX1'!$C:$C,0),1)), "")</f>
        <v/>
      </c>
      <c r="N543" t="s">
        <v>767</v>
      </c>
      <c r="R543" t="s">
        <v>8</v>
      </c>
    </row>
    <row r="544" spans="1:19" hidden="1">
      <c r="A544" s="1">
        <v>542</v>
      </c>
      <c r="B544" t="s">
        <v>111</v>
      </c>
      <c r="C544" t="s">
        <v>113</v>
      </c>
      <c r="D544" t="s">
        <v>222</v>
      </c>
      <c r="E544" t="str">
        <f>MID(Table2[[#This Row],[DeviceId2]], 12, LEN(Table2[[#This Row],[DeviceId2]]))</f>
        <v>VAV103</v>
      </c>
      <c r="F544" t="str">
        <f>CONCATENATE("10.3.13.71/pe/", Table2[[#This Row],[Device Tag]], ".xml")</f>
        <v>10.3.13.71/pe/VAV103.xml</v>
      </c>
      <c r="H544" s="5" t="str">
        <f>_xlfn.IFNA(IF(_xlfn.IFNA(INDEX('CX1'!$H:$H,MATCH(Table2[[#This Row],[Name]],'CX1'!$C:$C,0),1), "") = 0, "",  INDEX('CX1'!$H:$H,MATCH(Table2[[#This Row],[Name]],'CX1'!$C:$C,0),1)), "")</f>
        <v/>
      </c>
      <c r="I544" s="5" t="e">
        <f>_xlfn.IFNA(IF(_xlfn.IFNA(INDEX('CX1'!$I:$I,MATCH(Table2[[#This Row],[DeviceId2]],'CX1'!$C:$C,0),1), "") = 0, "",  INDEX('CX1'!$I:$I,MATCH(Table2[[#This Row],[Name]],'CX1'!$C:$C,0),1)), "")</f>
        <v>#VALUE!</v>
      </c>
      <c r="J544" s="5" t="str">
        <f>_xlfn.IFNA(IF(_xlfn.IFNA(INDEX('CX1'!$J:$J,MATCH(Table2[[#This Row],[Name]],'CX1'!$C:$C,0),1), "") = 0, "",  INDEX('CX1'!$J:$J,MATCH(Table2[[#This Row],[Name]],'CX1'!$C:$C,0),1)), "")</f>
        <v/>
      </c>
      <c r="K544" t="str">
        <f>IFERROR(_xlfn.IFNA(IF(_xlfn.IFNA(INDEX('CX1'!$K:$K,MATCH(Table2[[#This Row],[Name]],'CX1'!$C:$C,0),1), "") = 0, "",  INDEX('CX1'!$K:$K,MATCH(Table2[[#This Row],[Name]],'CX1'!$C:$C,0),1)), ""), "")</f>
        <v/>
      </c>
      <c r="M544" t="str">
        <f>_xlfn.IFNA(IF(_xlfn.IFNA(INDEX('CX1'!$M:$M,MATCH(Table2[[#This Row],[Name]],'CX1'!$C:$C,0),1), "") = 0, "",  INDEX('CX1'!$M:$M,MATCH(Table2[[#This Row],[Name]],'CX1'!$C:$C,0),1)), "")</f>
        <v/>
      </c>
      <c r="N544" t="s">
        <v>767</v>
      </c>
      <c r="R544" t="s">
        <v>8</v>
      </c>
    </row>
    <row r="545" spans="1:18" hidden="1">
      <c r="A545" s="1">
        <v>543</v>
      </c>
      <c r="B545" t="s">
        <v>33</v>
      </c>
      <c r="C545" t="s">
        <v>216</v>
      </c>
      <c r="D545" t="s">
        <v>222</v>
      </c>
      <c r="E545" t="str">
        <f>MID(Table2[[#This Row],[DeviceId2]], 12, LEN(Table2[[#This Row],[DeviceId2]]))</f>
        <v>VAV103</v>
      </c>
      <c r="F545" t="str">
        <f>CONCATENATE("10.3.13.71/pe/", Table2[[#This Row],[Device Tag]], ".xml")</f>
        <v>10.3.13.71/pe/VAV103.xml</v>
      </c>
      <c r="H545" s="5" t="str">
        <f>_xlfn.IFNA(IF(_xlfn.IFNA(INDEX('CX1'!$H:$H,MATCH(Table2[[#This Row],[Name]],'CX1'!$C:$C,0),1), "") = 0, "",  INDEX('CX1'!$H:$H,MATCH(Table2[[#This Row],[Name]],'CX1'!$C:$C,0),1)), "")</f>
        <v/>
      </c>
      <c r="I545" s="5">
        <f>_xlfn.IFNA(IF(_xlfn.IFNA(INDEX('CX1'!$I:$I,MATCH(Table2[[#This Row],[DeviceId2]],'CX1'!$C:$C,0),1), "") = 0, "",  INDEX('CX1'!$I:$I,MATCH(Table2[[#This Row],[Name]],'CX1'!$C:$C,0),1)), "")</f>
        <v>1</v>
      </c>
      <c r="J545" s="5" t="str">
        <f>_xlfn.IFNA(IF(_xlfn.IFNA(INDEX('CX1'!$J:$J,MATCH(Table2[[#This Row],[Name]],'CX1'!$C:$C,0),1), "") = 0, "",  INDEX('CX1'!$J:$J,MATCH(Table2[[#This Row],[Name]],'CX1'!$C:$C,0),1)), "")</f>
        <v/>
      </c>
      <c r="K545" t="str">
        <f>IFERROR(_xlfn.IFNA(IF(_xlfn.IFNA(INDEX('CX1'!$K:$K,MATCH(Table2[[#This Row],[Name]],'CX1'!$C:$C,0),1), "") = 0, "",  INDEX('CX1'!$K:$K,MATCH(Table2[[#This Row],[Name]],'CX1'!$C:$C,0),1)), ""), "")</f>
        <v/>
      </c>
      <c r="N545" t="s">
        <v>767</v>
      </c>
      <c r="R545" t="s">
        <v>8</v>
      </c>
    </row>
    <row r="546" spans="1:18" hidden="1">
      <c r="A546" s="1">
        <v>544</v>
      </c>
      <c r="B546" t="s">
        <v>33</v>
      </c>
      <c r="C546" t="s">
        <v>35</v>
      </c>
      <c r="D546" t="s">
        <v>222</v>
      </c>
      <c r="E546" t="str">
        <f>MID(Table2[[#This Row],[DeviceId2]], 12, LEN(Table2[[#This Row],[DeviceId2]]))</f>
        <v>VAV103</v>
      </c>
      <c r="F546" t="str">
        <f>CONCATENATE("10.3.13.71/pe/", Table2[[#This Row],[Device Tag]], ".xml")</f>
        <v>10.3.13.71/pe/VAV103.xml</v>
      </c>
      <c r="H546" s="5" t="str">
        <f>_xlfn.IFNA(IF(_xlfn.IFNA(INDEX('CX1'!$H:$H,MATCH(Table2[[#This Row],[Name]],'CX1'!$C:$C,0),1), "") = 0, "",  INDEX('CX1'!$H:$H,MATCH(Table2[[#This Row],[Name]],'CX1'!$C:$C,0),1)), "")</f>
        <v/>
      </c>
      <c r="I546" s="5" t="e">
        <f>_xlfn.IFNA(IF(_xlfn.IFNA(INDEX('CX1'!$I:$I,MATCH(Table2[[#This Row],[DeviceId2]],'CX1'!$C:$C,0),1), "") = 0, "",  INDEX('CX1'!$I:$I,MATCH(Table2[[#This Row],[Name]],'CX1'!$C:$C,0),1)), "")</f>
        <v>#VALUE!</v>
      </c>
      <c r="J546" s="5" t="str">
        <f>_xlfn.IFNA(IF(_xlfn.IFNA(INDEX('CX1'!$J:$J,MATCH(Table2[[#This Row],[Name]],'CX1'!$C:$C,0),1), "") = 0, "",  INDEX('CX1'!$J:$J,MATCH(Table2[[#This Row],[Name]],'CX1'!$C:$C,0),1)), "")</f>
        <v/>
      </c>
      <c r="K546" t="str">
        <f>IFERROR(_xlfn.IFNA(IF(_xlfn.IFNA(INDEX('CX1'!$K:$K,MATCH(Table2[[#This Row],[Name]],'CX1'!$C:$C,0),1), "") = 0, "",  INDEX('CX1'!$K:$K,MATCH(Table2[[#This Row],[Name]],'CX1'!$C:$C,0),1)), ""), "")</f>
        <v/>
      </c>
      <c r="M546" t="str">
        <f>_xlfn.IFNA(IF(_xlfn.IFNA(INDEX('CX1'!$M:$M,MATCH(Table2[[#This Row],[Name]],'CX1'!$C:$C,0),1), "") = 0, "",  INDEX('CX1'!$M:$M,MATCH(Table2[[#This Row],[Name]],'CX1'!$C:$C,0),1)), "")</f>
        <v/>
      </c>
      <c r="N546" t="s">
        <v>767</v>
      </c>
      <c r="R546" t="s">
        <v>8</v>
      </c>
    </row>
    <row r="547" spans="1:18" hidden="1">
      <c r="A547" s="1">
        <v>545</v>
      </c>
      <c r="B547" t="s">
        <v>33</v>
      </c>
      <c r="C547" t="s">
        <v>215</v>
      </c>
      <c r="D547" t="s">
        <v>222</v>
      </c>
      <c r="E547" t="str">
        <f>MID(Table2[[#This Row],[DeviceId2]], 12, LEN(Table2[[#This Row],[DeviceId2]]))</f>
        <v>VAV103</v>
      </c>
      <c r="F547" t="str">
        <f>CONCATENATE("10.3.13.71/pe/", Table2[[#This Row],[Device Tag]], ".xml")</f>
        <v>10.3.13.71/pe/VAV103.xml</v>
      </c>
      <c r="H547" s="5" t="str">
        <f>_xlfn.IFNA(IF(_xlfn.IFNA(INDEX('CX1'!$H:$H,MATCH(Table2[[#This Row],[Name]],'CX1'!$C:$C,0),1), "") = 0, "",  INDEX('CX1'!$H:$H,MATCH(Table2[[#This Row],[Name]],'CX1'!$C:$C,0),1)), "")</f>
        <v/>
      </c>
      <c r="I547" s="5">
        <f>_xlfn.IFNA(IF(_xlfn.IFNA(INDEX('CX1'!$I:$I,MATCH(Table2[[#This Row],[DeviceId2]],'CX1'!$C:$C,0),1), "") = 0, "",  INDEX('CX1'!$I:$I,MATCH(Table2[[#This Row],[Name]],'CX1'!$C:$C,0),1)), "")</f>
        <v>1</v>
      </c>
      <c r="J547" s="5" t="str">
        <f>_xlfn.IFNA(IF(_xlfn.IFNA(INDEX('CX1'!$J:$J,MATCH(Table2[[#This Row],[Name]],'CX1'!$C:$C,0),1), "") = 0, "",  INDEX('CX1'!$J:$J,MATCH(Table2[[#This Row],[Name]],'CX1'!$C:$C,0),1)), "")</f>
        <v/>
      </c>
      <c r="K547" t="str">
        <f>IFERROR(_xlfn.IFNA(IF(_xlfn.IFNA(INDEX('CX1'!$K:$K,MATCH(Table2[[#This Row],[Name]],'CX1'!$C:$C,0),1), "") = 0, "",  INDEX('CX1'!$K:$K,MATCH(Table2[[#This Row],[Name]],'CX1'!$C:$C,0),1)), ""), "")</f>
        <v/>
      </c>
      <c r="N547" t="s">
        <v>767</v>
      </c>
      <c r="R547" t="s">
        <v>8</v>
      </c>
    </row>
    <row r="548" spans="1:18" hidden="1">
      <c r="A548" s="1">
        <v>546</v>
      </c>
      <c r="B548" t="s">
        <v>33</v>
      </c>
      <c r="C548" t="s">
        <v>34</v>
      </c>
      <c r="D548" t="s">
        <v>222</v>
      </c>
      <c r="E548" t="str">
        <f>MID(Table2[[#This Row],[DeviceId2]], 12, LEN(Table2[[#This Row],[DeviceId2]]))</f>
        <v>VAV103</v>
      </c>
      <c r="F548" t="str">
        <f>CONCATENATE("10.3.13.71/pe/", Table2[[#This Row],[Device Tag]], ".xml")</f>
        <v>10.3.13.71/pe/VAV103.xml</v>
      </c>
      <c r="H548" s="5" t="str">
        <f>_xlfn.IFNA(IF(_xlfn.IFNA(INDEX('CX1'!$H:$H,MATCH(Table2[[#This Row],[Name]],'CX1'!$C:$C,0),1), "") = 0, "",  INDEX('CX1'!$H:$H,MATCH(Table2[[#This Row],[Name]],'CX1'!$C:$C,0),1)), "")</f>
        <v/>
      </c>
      <c r="I548" s="5" t="e">
        <f>_xlfn.IFNA(IF(_xlfn.IFNA(INDEX('CX1'!$I:$I,MATCH(Table2[[#This Row],[DeviceId2]],'CX1'!$C:$C,0),1), "") = 0, "",  INDEX('CX1'!$I:$I,MATCH(Table2[[#This Row],[Name]],'CX1'!$C:$C,0),1)), "")</f>
        <v>#VALUE!</v>
      </c>
      <c r="J548" s="5" t="str">
        <f>_xlfn.IFNA(IF(_xlfn.IFNA(INDEX('CX1'!$J:$J,MATCH(Table2[[#This Row],[Name]],'CX1'!$C:$C,0),1), "") = 0, "",  INDEX('CX1'!$J:$J,MATCH(Table2[[#This Row],[Name]],'CX1'!$C:$C,0),1)), "")</f>
        <v/>
      </c>
      <c r="K548" t="str">
        <f>IFERROR(_xlfn.IFNA(IF(_xlfn.IFNA(INDEX('CX1'!$K:$K,MATCH(Table2[[#This Row],[Name]],'CX1'!$C:$C,0),1), "") = 0, "",  INDEX('CX1'!$K:$K,MATCH(Table2[[#This Row],[Name]],'CX1'!$C:$C,0),1)), ""), "")</f>
        <v/>
      </c>
      <c r="M548" t="str">
        <f>_xlfn.IFNA(IF(_xlfn.IFNA(INDEX('CX1'!$M:$M,MATCH(Table2[[#This Row],[Name]],'CX1'!$C:$C,0),1), "") = 0, "",  INDEX('CX1'!$M:$M,MATCH(Table2[[#This Row],[Name]],'CX1'!$C:$C,0),1)), "")</f>
        <v/>
      </c>
      <c r="N548" t="s">
        <v>767</v>
      </c>
      <c r="R548" t="s">
        <v>8</v>
      </c>
    </row>
    <row r="549" spans="1:18" hidden="1">
      <c r="A549" s="1">
        <v>547</v>
      </c>
      <c r="B549" t="s">
        <v>33</v>
      </c>
      <c r="C549" t="s">
        <v>38</v>
      </c>
      <c r="D549" t="s">
        <v>222</v>
      </c>
      <c r="E549" t="str">
        <f>MID(Table2[[#This Row],[DeviceId2]], 12, LEN(Table2[[#This Row],[DeviceId2]]))</f>
        <v>VAV103</v>
      </c>
      <c r="F549" t="str">
        <f>CONCATENATE("10.3.13.71/pe/", Table2[[#This Row],[Device Tag]], ".xml")</f>
        <v>10.3.13.71/pe/VAV103.xml</v>
      </c>
      <c r="H549" s="5" t="str">
        <f>_xlfn.IFNA(IF(_xlfn.IFNA(INDEX('CX1'!$H:$H,MATCH(Table2[[#This Row],[Name]],'CX1'!$C:$C,0),1), "") = 0, "",  INDEX('CX1'!$H:$H,MATCH(Table2[[#This Row],[Name]],'CX1'!$C:$C,0),1)), "")</f>
        <v/>
      </c>
      <c r="I549" s="5" t="e">
        <f>_xlfn.IFNA(IF(_xlfn.IFNA(INDEX('CX1'!$I:$I,MATCH(Table2[[#This Row],[DeviceId2]],'CX1'!$C:$C,0),1), "") = 0, "",  INDEX('CX1'!$I:$I,MATCH(Table2[[#This Row],[Name]],'CX1'!$C:$C,0),1)), "")</f>
        <v>#VALUE!</v>
      </c>
      <c r="J549" s="5" t="str">
        <f>_xlfn.IFNA(IF(_xlfn.IFNA(INDEX('CX1'!$J:$J,MATCH(Table2[[#This Row],[Name]],'CX1'!$C:$C,0),1), "") = 0, "",  INDEX('CX1'!$J:$J,MATCH(Table2[[#This Row],[Name]],'CX1'!$C:$C,0),1)), "")</f>
        <v/>
      </c>
      <c r="K549" t="str">
        <f>IFERROR(_xlfn.IFNA(IF(_xlfn.IFNA(INDEX('CX1'!$K:$K,MATCH(Table2[[#This Row],[Name]],'CX1'!$C:$C,0),1), "") = 0, "",  INDEX('CX1'!$K:$K,MATCH(Table2[[#This Row],[Name]],'CX1'!$C:$C,0),1)), ""), "")</f>
        <v/>
      </c>
      <c r="M549" t="str">
        <f>_xlfn.IFNA(IF(_xlfn.IFNA(INDEX('CX1'!$M:$M,MATCH(Table2[[#This Row],[Name]],'CX1'!$C:$C,0),1), "") = 0, "",  INDEX('CX1'!$M:$M,MATCH(Table2[[#This Row],[Name]],'CX1'!$C:$C,0),1)), "")</f>
        <v/>
      </c>
      <c r="N549" t="s">
        <v>767</v>
      </c>
      <c r="R549" t="s">
        <v>8</v>
      </c>
    </row>
    <row r="550" spans="1:18" hidden="1">
      <c r="A550" s="1">
        <v>548</v>
      </c>
      <c r="B550" t="s">
        <v>33</v>
      </c>
      <c r="C550" t="s">
        <v>214</v>
      </c>
      <c r="D550" t="s">
        <v>222</v>
      </c>
      <c r="E550" t="str">
        <f>MID(Table2[[#This Row],[DeviceId2]], 12, LEN(Table2[[#This Row],[DeviceId2]]))</f>
        <v>VAV103</v>
      </c>
      <c r="F550" t="str">
        <f>CONCATENATE("10.3.13.71/pe/", Table2[[#This Row],[Device Tag]], ".xml")</f>
        <v>10.3.13.71/pe/VAV103.xml</v>
      </c>
      <c r="H550" s="5" t="str">
        <f>_xlfn.IFNA(IF(_xlfn.IFNA(INDEX('CX1'!$H:$H,MATCH(Table2[[#This Row],[Name]],'CX1'!$C:$C,0),1), "") = 0, "",  INDEX('CX1'!$H:$H,MATCH(Table2[[#This Row],[Name]],'CX1'!$C:$C,0),1)), "")</f>
        <v/>
      </c>
      <c r="I550" s="5">
        <f>_xlfn.IFNA(IF(_xlfn.IFNA(INDEX('CX1'!$I:$I,MATCH(Table2[[#This Row],[DeviceId2]],'CX1'!$C:$C,0),1), "") = 0, "",  INDEX('CX1'!$I:$I,MATCH(Table2[[#This Row],[Name]],'CX1'!$C:$C,0),1)), "")</f>
        <v>1</v>
      </c>
      <c r="J550" s="5" t="str">
        <f>_xlfn.IFNA(IF(_xlfn.IFNA(INDEX('CX1'!$J:$J,MATCH(Table2[[#This Row],[Name]],'CX1'!$C:$C,0),1), "") = 0, "",  INDEX('CX1'!$J:$J,MATCH(Table2[[#This Row],[Name]],'CX1'!$C:$C,0),1)), "")</f>
        <v/>
      </c>
      <c r="K550" t="str">
        <f>IFERROR(_xlfn.IFNA(IF(_xlfn.IFNA(INDEX('CX1'!$K:$K,MATCH(Table2[[#This Row],[Name]],'CX1'!$C:$C,0),1), "") = 0, "",  INDEX('CX1'!$K:$K,MATCH(Table2[[#This Row],[Name]],'CX1'!$C:$C,0),1)), ""), "")</f>
        <v/>
      </c>
      <c r="N550" t="s">
        <v>767</v>
      </c>
      <c r="R550" t="s">
        <v>8</v>
      </c>
    </row>
    <row r="551" spans="1:18" hidden="1">
      <c r="A551" s="1">
        <v>549</v>
      </c>
      <c r="B551" t="s">
        <v>33</v>
      </c>
      <c r="C551" t="s">
        <v>213</v>
      </c>
      <c r="D551" t="s">
        <v>222</v>
      </c>
      <c r="E551" t="str">
        <f>MID(Table2[[#This Row],[DeviceId2]], 12, LEN(Table2[[#This Row],[DeviceId2]]))</f>
        <v>VAV103</v>
      </c>
      <c r="F551" t="str">
        <f>CONCATENATE("10.3.13.71/pe/", Table2[[#This Row],[Device Tag]], ".xml")</f>
        <v>10.3.13.71/pe/VAV103.xml</v>
      </c>
      <c r="H551" s="5" t="str">
        <f>_xlfn.IFNA(IF(_xlfn.IFNA(INDEX('CX1'!$H:$H,MATCH(Table2[[#This Row],[Name]],'CX1'!$C:$C,0),1), "") = 0, "",  INDEX('CX1'!$H:$H,MATCH(Table2[[#This Row],[Name]],'CX1'!$C:$C,0),1)), "")</f>
        <v/>
      </c>
      <c r="I551" s="5" t="e">
        <f>_xlfn.IFNA(IF(_xlfn.IFNA(INDEX('CX1'!$I:$I,MATCH(Table2[[#This Row],[DeviceId2]],'CX1'!$C:$C,0),1), "") = 0, "",  INDEX('CX1'!$I:$I,MATCH(Table2[[#This Row],[Name]],'CX1'!$C:$C,0),1)), "")</f>
        <v>#VALUE!</v>
      </c>
      <c r="J551" s="5" t="str">
        <f>_xlfn.IFNA(IF(_xlfn.IFNA(INDEX('CX1'!$J:$J,MATCH(Table2[[#This Row],[Name]],'CX1'!$C:$C,0),1), "") = 0, "",  INDEX('CX1'!$J:$J,MATCH(Table2[[#This Row],[Name]],'CX1'!$C:$C,0),1)), "")</f>
        <v/>
      </c>
      <c r="K551" t="str">
        <f>IFERROR(_xlfn.IFNA(IF(_xlfn.IFNA(INDEX('CX1'!$K:$K,MATCH(Table2[[#This Row],[Name]],'CX1'!$C:$C,0),1), "") = 0, "",  INDEX('CX1'!$K:$K,MATCH(Table2[[#This Row],[Name]],'CX1'!$C:$C,0),1)), ""), "")</f>
        <v/>
      </c>
      <c r="N551" t="s">
        <v>767</v>
      </c>
      <c r="R551" t="s">
        <v>8</v>
      </c>
    </row>
    <row r="552" spans="1:18" hidden="1">
      <c r="A552" s="1">
        <v>550</v>
      </c>
      <c r="B552" t="s">
        <v>33</v>
      </c>
      <c r="C552" t="s">
        <v>217</v>
      </c>
      <c r="D552" t="s">
        <v>222</v>
      </c>
      <c r="E552" t="str">
        <f>MID(Table2[[#This Row],[DeviceId2]], 12, LEN(Table2[[#This Row],[DeviceId2]]))</f>
        <v>VAV103</v>
      </c>
      <c r="F552" t="str">
        <f>CONCATENATE("10.3.13.71/pe/", Table2[[#This Row],[Device Tag]], ".xml")</f>
        <v>10.3.13.71/pe/VAV103.xml</v>
      </c>
      <c r="H552" s="5" t="str">
        <f>_xlfn.IFNA(IF(_xlfn.IFNA(INDEX('CX1'!$H:$H,MATCH(Table2[[#This Row],[Name]],'CX1'!$C:$C,0),1), "") = 0, "",  INDEX('CX1'!$H:$H,MATCH(Table2[[#This Row],[Name]],'CX1'!$C:$C,0),1)), "")</f>
        <v/>
      </c>
      <c r="I552" s="5">
        <f>_xlfn.IFNA(IF(_xlfn.IFNA(INDEX('CX1'!$I:$I,MATCH(Table2[[#This Row],[DeviceId2]],'CX1'!$C:$C,0),1), "") = 0, "",  INDEX('CX1'!$I:$I,MATCH(Table2[[#This Row],[Name]],'CX1'!$C:$C,0),1)), "")</f>
        <v>1</v>
      </c>
      <c r="J552" s="5" t="str">
        <f>_xlfn.IFNA(IF(_xlfn.IFNA(INDEX('CX1'!$J:$J,MATCH(Table2[[#This Row],[Name]],'CX1'!$C:$C,0),1), "") = 0, "",  INDEX('CX1'!$J:$J,MATCH(Table2[[#This Row],[Name]],'CX1'!$C:$C,0),1)), "")</f>
        <v/>
      </c>
      <c r="K552" t="str">
        <f>IFERROR(_xlfn.IFNA(IF(_xlfn.IFNA(INDEX('CX1'!$K:$K,MATCH(Table2[[#This Row],[Name]],'CX1'!$C:$C,0),1), "") = 0, "",  INDEX('CX1'!$K:$K,MATCH(Table2[[#This Row],[Name]],'CX1'!$C:$C,0),1)), ""), "")</f>
        <v/>
      </c>
      <c r="N552" t="s">
        <v>767</v>
      </c>
      <c r="R552" t="s">
        <v>8</v>
      </c>
    </row>
    <row r="553" spans="1:18" hidden="1">
      <c r="A553" s="1">
        <v>551</v>
      </c>
      <c r="B553" t="s">
        <v>45</v>
      </c>
      <c r="C553" t="s">
        <v>47</v>
      </c>
      <c r="D553" t="s">
        <v>222</v>
      </c>
      <c r="E553" t="str">
        <f>MID(Table2[[#This Row],[DeviceId2]], 12, LEN(Table2[[#This Row],[DeviceId2]]))</f>
        <v>VAV103</v>
      </c>
      <c r="F553" t="str">
        <f>CONCATENATE("10.3.13.71/pe/", Table2[[#This Row],[Device Tag]], ".xml")</f>
        <v>10.3.13.71/pe/VAV103.xml</v>
      </c>
      <c r="H553" s="5" t="str">
        <f>_xlfn.IFNA(IF(_xlfn.IFNA(INDEX('CX1'!$H:$H,MATCH(Table2[[#This Row],[Name]],'CX1'!$C:$C,0),1), "") = 0, "",  INDEX('CX1'!$H:$H,MATCH(Table2[[#This Row],[Name]],'CX1'!$C:$C,0),1)), "")</f>
        <v/>
      </c>
      <c r="I553" s="5" t="e">
        <f>_xlfn.IFNA(IF(_xlfn.IFNA(INDEX('CX1'!$I:$I,MATCH(Table2[[#This Row],[DeviceId2]],'CX1'!$C:$C,0),1), "") = 0, "",  INDEX('CX1'!$I:$I,MATCH(Table2[[#This Row],[Name]],'CX1'!$C:$C,0),1)), "")</f>
        <v>#VALUE!</v>
      </c>
      <c r="J553" s="5" t="str">
        <f>_xlfn.IFNA(IF(_xlfn.IFNA(INDEX('CX1'!$J:$J,MATCH(Table2[[#This Row],[Name]],'CX1'!$C:$C,0),1), "") = 0, "",  INDEX('CX1'!$J:$J,MATCH(Table2[[#This Row],[Name]],'CX1'!$C:$C,0),1)), "")</f>
        <v/>
      </c>
      <c r="K553" t="str">
        <f>IFERROR(_xlfn.IFNA(IF(_xlfn.IFNA(INDEX('CX1'!$K:$K,MATCH(Table2[[#This Row],[Name]],'CX1'!$C:$C,0),1), "") = 0, "",  INDEX('CX1'!$K:$K,MATCH(Table2[[#This Row],[Name]],'CX1'!$C:$C,0),1)), ""), "")</f>
        <v/>
      </c>
      <c r="M553" t="str">
        <f>_xlfn.IFNA(IF(_xlfn.IFNA(INDEX('CX1'!$M:$M,MATCH(Table2[[#This Row],[Name]],'CX1'!$C:$C,0),1), "") = 0, "",  INDEX('CX1'!$M:$M,MATCH(Table2[[#This Row],[Name]],'CX1'!$C:$C,0),1)), "")</f>
        <v/>
      </c>
      <c r="N553" t="s">
        <v>767</v>
      </c>
      <c r="R553" t="s">
        <v>8</v>
      </c>
    </row>
    <row r="554" spans="1:18" hidden="1">
      <c r="A554" s="1">
        <v>552</v>
      </c>
      <c r="B554" t="s">
        <v>45</v>
      </c>
      <c r="C554" t="s">
        <v>48</v>
      </c>
      <c r="D554" t="s">
        <v>222</v>
      </c>
      <c r="E554" t="str">
        <f>MID(Table2[[#This Row],[DeviceId2]], 12, LEN(Table2[[#This Row],[DeviceId2]]))</f>
        <v>VAV103</v>
      </c>
      <c r="F554" t="str">
        <f>CONCATENATE("10.3.13.71/pe/", Table2[[#This Row],[Device Tag]], ".xml")</f>
        <v>10.3.13.71/pe/VAV103.xml</v>
      </c>
      <c r="H554" s="5" t="str">
        <f>_xlfn.IFNA(IF(_xlfn.IFNA(INDEX('CX1'!$H:$H,MATCH(Table2[[#This Row],[Name]],'CX1'!$C:$C,0),1), "") = 0, "",  INDEX('CX1'!$H:$H,MATCH(Table2[[#This Row],[Name]],'CX1'!$C:$C,0),1)), "")</f>
        <v/>
      </c>
      <c r="I554" s="5" t="e">
        <f>_xlfn.IFNA(IF(_xlfn.IFNA(INDEX('CX1'!$I:$I,MATCH(Table2[[#This Row],[DeviceId2]],'CX1'!$C:$C,0),1), "") = 0, "",  INDEX('CX1'!$I:$I,MATCH(Table2[[#This Row],[Name]],'CX1'!$C:$C,0),1)), "")</f>
        <v>#VALUE!</v>
      </c>
      <c r="J554" s="5" t="str">
        <f>_xlfn.IFNA(IF(_xlfn.IFNA(INDEX('CX1'!$J:$J,MATCH(Table2[[#This Row],[Name]],'CX1'!$C:$C,0),1), "") = 0, "",  INDEX('CX1'!$J:$J,MATCH(Table2[[#This Row],[Name]],'CX1'!$C:$C,0),1)), "")</f>
        <v/>
      </c>
      <c r="K554" t="str">
        <f>IFERROR(_xlfn.IFNA(IF(_xlfn.IFNA(INDEX('CX1'!$K:$K,MATCH(Table2[[#This Row],[Name]],'CX1'!$C:$C,0),1), "") = 0, "",  INDEX('CX1'!$K:$K,MATCH(Table2[[#This Row],[Name]],'CX1'!$C:$C,0),1)), ""), "")</f>
        <v/>
      </c>
      <c r="M554" t="str">
        <f>_xlfn.IFNA(IF(_xlfn.IFNA(INDEX('CX1'!$M:$M,MATCH(Table2[[#This Row],[Name]],'CX1'!$C:$C,0),1), "") = 0, "",  INDEX('CX1'!$M:$M,MATCH(Table2[[#This Row],[Name]],'CX1'!$C:$C,0),1)), "")</f>
        <v/>
      </c>
      <c r="N554" t="s">
        <v>767</v>
      </c>
      <c r="R554" t="s">
        <v>8</v>
      </c>
    </row>
    <row r="555" spans="1:18" hidden="1">
      <c r="A555" s="1">
        <v>553</v>
      </c>
      <c r="B555" t="s">
        <v>45</v>
      </c>
      <c r="C555" t="s">
        <v>49</v>
      </c>
      <c r="D555" t="s">
        <v>222</v>
      </c>
      <c r="E555" t="str">
        <f>MID(Table2[[#This Row],[DeviceId2]], 12, LEN(Table2[[#This Row],[DeviceId2]]))</f>
        <v>VAV103</v>
      </c>
      <c r="F555" t="str">
        <f>CONCATENATE("10.3.13.71/pe/", Table2[[#This Row],[Device Tag]], ".xml")</f>
        <v>10.3.13.71/pe/VAV103.xml</v>
      </c>
      <c r="H555" s="5" t="str">
        <f>_xlfn.IFNA(IF(_xlfn.IFNA(INDEX('CX1'!$H:$H,MATCH(Table2[[#This Row],[Name]],'CX1'!$C:$C,0),1), "") = 0, "",  INDEX('CX1'!$H:$H,MATCH(Table2[[#This Row],[Name]],'CX1'!$C:$C,0),1)), "")</f>
        <v/>
      </c>
      <c r="I555" s="5" t="e">
        <f>_xlfn.IFNA(IF(_xlfn.IFNA(INDEX('CX1'!$I:$I,MATCH(Table2[[#This Row],[DeviceId2]],'CX1'!$C:$C,0),1), "") = 0, "",  INDEX('CX1'!$I:$I,MATCH(Table2[[#This Row],[Name]],'CX1'!$C:$C,0),1)), "")</f>
        <v>#VALUE!</v>
      </c>
      <c r="J555" s="5" t="str">
        <f>_xlfn.IFNA(IF(_xlfn.IFNA(INDEX('CX1'!$J:$J,MATCH(Table2[[#This Row],[Name]],'CX1'!$C:$C,0),1), "") = 0, "",  INDEX('CX1'!$J:$J,MATCH(Table2[[#This Row],[Name]],'CX1'!$C:$C,0),1)), "")</f>
        <v/>
      </c>
      <c r="K555" t="str">
        <f>IFERROR(_xlfn.IFNA(IF(_xlfn.IFNA(INDEX('CX1'!$K:$K,MATCH(Table2[[#This Row],[Name]],'CX1'!$C:$C,0),1), "") = 0, "",  INDEX('CX1'!$K:$K,MATCH(Table2[[#This Row],[Name]],'CX1'!$C:$C,0),1)), ""), "")</f>
        <v/>
      </c>
      <c r="M555" t="str">
        <f>_xlfn.IFNA(IF(_xlfn.IFNA(INDEX('CX1'!$M:$M,MATCH(Table2[[#This Row],[Name]],'CX1'!$C:$C,0),1), "") = 0, "",  INDEX('CX1'!$M:$M,MATCH(Table2[[#This Row],[Name]],'CX1'!$C:$C,0),1)), "")</f>
        <v/>
      </c>
      <c r="N555" t="s">
        <v>767</v>
      </c>
      <c r="R555" t="s">
        <v>8</v>
      </c>
    </row>
    <row r="556" spans="1:18" hidden="1">
      <c r="A556" s="1">
        <v>554</v>
      </c>
      <c r="B556" t="s">
        <v>45</v>
      </c>
      <c r="C556" t="s">
        <v>50</v>
      </c>
      <c r="D556" t="s">
        <v>222</v>
      </c>
      <c r="E556" t="str">
        <f>MID(Table2[[#This Row],[DeviceId2]], 12, LEN(Table2[[#This Row],[DeviceId2]]))</f>
        <v>VAV103</v>
      </c>
      <c r="F556" t="str">
        <f>CONCATENATE("10.3.13.71/pe/", Table2[[#This Row],[Device Tag]], ".xml")</f>
        <v>10.3.13.71/pe/VAV103.xml</v>
      </c>
      <c r="H556" s="5" t="str">
        <f>_xlfn.IFNA(IF(_xlfn.IFNA(INDEX('CX1'!$H:$H,MATCH(Table2[[#This Row],[Name]],'CX1'!$C:$C,0),1), "") = 0, "",  INDEX('CX1'!$H:$H,MATCH(Table2[[#This Row],[Name]],'CX1'!$C:$C,0),1)), "")</f>
        <v/>
      </c>
      <c r="I556" s="5" t="e">
        <f>_xlfn.IFNA(IF(_xlfn.IFNA(INDEX('CX1'!$I:$I,MATCH(Table2[[#This Row],[DeviceId2]],'CX1'!$C:$C,0),1), "") = 0, "",  INDEX('CX1'!$I:$I,MATCH(Table2[[#This Row],[Name]],'CX1'!$C:$C,0),1)), "")</f>
        <v>#VALUE!</v>
      </c>
      <c r="J556" s="5" t="str">
        <f>_xlfn.IFNA(IF(_xlfn.IFNA(INDEX('CX1'!$J:$J,MATCH(Table2[[#This Row],[Name]],'CX1'!$C:$C,0),1), "") = 0, "",  INDEX('CX1'!$J:$J,MATCH(Table2[[#This Row],[Name]],'CX1'!$C:$C,0),1)), "")</f>
        <v/>
      </c>
      <c r="K556" t="str">
        <f>IFERROR(_xlfn.IFNA(IF(_xlfn.IFNA(INDEX('CX1'!$K:$K,MATCH(Table2[[#This Row],[Name]],'CX1'!$C:$C,0),1), "") = 0, "",  INDEX('CX1'!$K:$K,MATCH(Table2[[#This Row],[Name]],'CX1'!$C:$C,0),1)), ""), "")</f>
        <v/>
      </c>
      <c r="M556" t="str">
        <f>_xlfn.IFNA(IF(_xlfn.IFNA(INDEX('CX1'!$M:$M,MATCH(Table2[[#This Row],[Name]],'CX1'!$C:$C,0),1), "") = 0, "",  INDEX('CX1'!$M:$M,MATCH(Table2[[#This Row],[Name]],'CX1'!$C:$C,0),1)), "")</f>
        <v/>
      </c>
      <c r="N556" t="s">
        <v>767</v>
      </c>
      <c r="R556" t="s">
        <v>8</v>
      </c>
    </row>
    <row r="557" spans="1:18" hidden="1">
      <c r="A557" s="1">
        <v>555</v>
      </c>
      <c r="B557" t="s">
        <v>45</v>
      </c>
      <c r="C557" t="s">
        <v>52</v>
      </c>
      <c r="D557" t="s">
        <v>222</v>
      </c>
      <c r="E557" t="str">
        <f>MID(Table2[[#This Row],[DeviceId2]], 12, LEN(Table2[[#This Row],[DeviceId2]]))</f>
        <v>VAV103</v>
      </c>
      <c r="F557" t="str">
        <f>CONCATENATE("10.3.13.71/pe/", Table2[[#This Row],[Device Tag]], ".xml")</f>
        <v>10.3.13.71/pe/VAV103.xml</v>
      </c>
      <c r="H557" s="5" t="str">
        <f>_xlfn.IFNA(IF(_xlfn.IFNA(INDEX('CX1'!$H:$H,MATCH(Table2[[#This Row],[Name]],'CX1'!$C:$C,0),1), "") = 0, "",  INDEX('CX1'!$H:$H,MATCH(Table2[[#This Row],[Name]],'CX1'!$C:$C,0),1)), "")</f>
        <v/>
      </c>
      <c r="I557" s="5" t="e">
        <f>_xlfn.IFNA(IF(_xlfn.IFNA(INDEX('CX1'!$I:$I,MATCH(Table2[[#This Row],[DeviceId2]],'CX1'!$C:$C,0),1), "") = 0, "",  INDEX('CX1'!$I:$I,MATCH(Table2[[#This Row],[Name]],'CX1'!$C:$C,0),1)), "")</f>
        <v>#VALUE!</v>
      </c>
      <c r="J557" s="5" t="str">
        <f>_xlfn.IFNA(IF(_xlfn.IFNA(INDEX('CX1'!$J:$J,MATCH(Table2[[#This Row],[Name]],'CX1'!$C:$C,0),1), "") = 0, "",  INDEX('CX1'!$J:$J,MATCH(Table2[[#This Row],[Name]],'CX1'!$C:$C,0),1)), "")</f>
        <v/>
      </c>
      <c r="K557" t="str">
        <f>IFERROR(_xlfn.IFNA(IF(_xlfn.IFNA(INDEX('CX1'!$K:$K,MATCH(Table2[[#This Row],[Name]],'CX1'!$C:$C,0),1), "") = 0, "",  INDEX('CX1'!$K:$K,MATCH(Table2[[#This Row],[Name]],'CX1'!$C:$C,0),1)), ""), "")</f>
        <v/>
      </c>
      <c r="M557" t="str">
        <f>_xlfn.IFNA(IF(_xlfn.IFNA(INDEX('CX1'!$M:$M,MATCH(Table2[[#This Row],[Name]],'CX1'!$C:$C,0),1), "") = 0, "",  INDEX('CX1'!$M:$M,MATCH(Table2[[#This Row],[Name]],'CX1'!$C:$C,0),1)), "")</f>
        <v/>
      </c>
      <c r="N557" t="s">
        <v>767</v>
      </c>
      <c r="R557" t="s">
        <v>8</v>
      </c>
    </row>
    <row r="558" spans="1:18" hidden="1">
      <c r="A558" s="1">
        <v>556</v>
      </c>
      <c r="B558" t="s">
        <v>45</v>
      </c>
      <c r="C558" t="s">
        <v>53</v>
      </c>
      <c r="D558" t="s">
        <v>222</v>
      </c>
      <c r="E558" t="str">
        <f>MID(Table2[[#This Row],[DeviceId2]], 12, LEN(Table2[[#This Row],[DeviceId2]]))</f>
        <v>VAV103</v>
      </c>
      <c r="F558" t="str">
        <f>CONCATENATE("10.3.13.71/pe/", Table2[[#This Row],[Device Tag]], ".xml")</f>
        <v>10.3.13.71/pe/VAV103.xml</v>
      </c>
      <c r="H558" s="5" t="str">
        <f>_xlfn.IFNA(IF(_xlfn.IFNA(INDEX('CX1'!$H:$H,MATCH(Table2[[#This Row],[Name]],'CX1'!$C:$C,0),1), "") = 0, "",  INDEX('CX1'!$H:$H,MATCH(Table2[[#This Row],[Name]],'CX1'!$C:$C,0),1)), "")</f>
        <v/>
      </c>
      <c r="I558" s="5" t="e">
        <f>_xlfn.IFNA(IF(_xlfn.IFNA(INDEX('CX1'!$I:$I,MATCH(Table2[[#This Row],[DeviceId2]],'CX1'!$C:$C,0),1), "") = 0, "",  INDEX('CX1'!$I:$I,MATCH(Table2[[#This Row],[Name]],'CX1'!$C:$C,0),1)), "")</f>
        <v>#VALUE!</v>
      </c>
      <c r="J558" s="5" t="str">
        <f>_xlfn.IFNA(IF(_xlfn.IFNA(INDEX('CX1'!$J:$J,MATCH(Table2[[#This Row],[Name]],'CX1'!$C:$C,0),1), "") = 0, "",  INDEX('CX1'!$J:$J,MATCH(Table2[[#This Row],[Name]],'CX1'!$C:$C,0),1)), "")</f>
        <v/>
      </c>
      <c r="K558" t="str">
        <f>IFERROR(_xlfn.IFNA(IF(_xlfn.IFNA(INDEX('CX1'!$K:$K,MATCH(Table2[[#This Row],[Name]],'CX1'!$C:$C,0),1), "") = 0, "",  INDEX('CX1'!$K:$K,MATCH(Table2[[#This Row],[Name]],'CX1'!$C:$C,0),1)), ""), "")</f>
        <v/>
      </c>
      <c r="M558" t="str">
        <f>_xlfn.IFNA(IF(_xlfn.IFNA(INDEX('CX1'!$M:$M,MATCH(Table2[[#This Row],[Name]],'CX1'!$C:$C,0),1), "") = 0, "",  INDEX('CX1'!$M:$M,MATCH(Table2[[#This Row],[Name]],'CX1'!$C:$C,0),1)), "")</f>
        <v/>
      </c>
      <c r="N558" t="s">
        <v>767</v>
      </c>
      <c r="R558" t="s">
        <v>8</v>
      </c>
    </row>
    <row r="559" spans="1:18" hidden="1">
      <c r="A559" s="1">
        <v>557</v>
      </c>
      <c r="B559" t="s">
        <v>45</v>
      </c>
      <c r="C559" t="s">
        <v>54</v>
      </c>
      <c r="D559" t="s">
        <v>222</v>
      </c>
      <c r="E559" t="str">
        <f>MID(Table2[[#This Row],[DeviceId2]], 12, LEN(Table2[[#This Row],[DeviceId2]]))</f>
        <v>VAV103</v>
      </c>
      <c r="F559" t="str">
        <f>CONCATENATE("10.3.13.71/pe/", Table2[[#This Row],[Device Tag]], ".xml")</f>
        <v>10.3.13.71/pe/VAV103.xml</v>
      </c>
      <c r="H559" s="5" t="str">
        <f>_xlfn.IFNA(IF(_xlfn.IFNA(INDEX('CX1'!$H:$H,MATCH(Table2[[#This Row],[Name]],'CX1'!$C:$C,0),1), "") = 0, "",  INDEX('CX1'!$H:$H,MATCH(Table2[[#This Row],[Name]],'CX1'!$C:$C,0),1)), "")</f>
        <v/>
      </c>
      <c r="I559" s="5" t="e">
        <f>_xlfn.IFNA(IF(_xlfn.IFNA(INDEX('CX1'!$I:$I,MATCH(Table2[[#This Row],[DeviceId2]],'CX1'!$C:$C,0),1), "") = 0, "",  INDEX('CX1'!$I:$I,MATCH(Table2[[#This Row],[Name]],'CX1'!$C:$C,0),1)), "")</f>
        <v>#VALUE!</v>
      </c>
      <c r="J559" s="5" t="str">
        <f>_xlfn.IFNA(IF(_xlfn.IFNA(INDEX('CX1'!$J:$J,MATCH(Table2[[#This Row],[Name]],'CX1'!$C:$C,0),1), "") = 0, "",  INDEX('CX1'!$J:$J,MATCH(Table2[[#This Row],[Name]],'CX1'!$C:$C,0),1)), "")</f>
        <v/>
      </c>
      <c r="K559" t="str">
        <f>IFERROR(_xlfn.IFNA(IF(_xlfn.IFNA(INDEX('CX1'!$K:$K,MATCH(Table2[[#This Row],[Name]],'CX1'!$C:$C,0),1), "") = 0, "",  INDEX('CX1'!$K:$K,MATCH(Table2[[#This Row],[Name]],'CX1'!$C:$C,0),1)), ""), "")</f>
        <v/>
      </c>
      <c r="M559" t="str">
        <f>_xlfn.IFNA(IF(_xlfn.IFNA(INDEX('CX1'!$M:$M,MATCH(Table2[[#This Row],[Name]],'CX1'!$C:$C,0),1), "") = 0, "",  INDEX('CX1'!$M:$M,MATCH(Table2[[#This Row],[Name]],'CX1'!$C:$C,0),1)), "")</f>
        <v/>
      </c>
      <c r="N559" t="s">
        <v>767</v>
      </c>
      <c r="R559" t="s">
        <v>8</v>
      </c>
    </row>
    <row r="560" spans="1:18" hidden="1">
      <c r="A560" s="1">
        <v>558</v>
      </c>
      <c r="B560" t="s">
        <v>45</v>
      </c>
      <c r="C560" t="s">
        <v>55</v>
      </c>
      <c r="D560" t="s">
        <v>222</v>
      </c>
      <c r="E560" t="str">
        <f>MID(Table2[[#This Row],[DeviceId2]], 12, LEN(Table2[[#This Row],[DeviceId2]]))</f>
        <v>VAV103</v>
      </c>
      <c r="F560" t="str">
        <f>CONCATENATE("10.3.13.71/pe/", Table2[[#This Row],[Device Tag]], ".xml")</f>
        <v>10.3.13.71/pe/VAV103.xml</v>
      </c>
      <c r="H560" s="5" t="str">
        <f>_xlfn.IFNA(IF(_xlfn.IFNA(INDEX('CX1'!$H:$H,MATCH(Table2[[#This Row],[Name]],'CX1'!$C:$C,0),1), "") = 0, "",  INDEX('CX1'!$H:$H,MATCH(Table2[[#This Row],[Name]],'CX1'!$C:$C,0),1)), "")</f>
        <v/>
      </c>
      <c r="I560" s="5" t="e">
        <f>_xlfn.IFNA(IF(_xlfn.IFNA(INDEX('CX1'!$I:$I,MATCH(Table2[[#This Row],[DeviceId2]],'CX1'!$C:$C,0),1), "") = 0, "",  INDEX('CX1'!$I:$I,MATCH(Table2[[#This Row],[Name]],'CX1'!$C:$C,0),1)), "")</f>
        <v>#VALUE!</v>
      </c>
      <c r="J560" s="5" t="str">
        <f>_xlfn.IFNA(IF(_xlfn.IFNA(INDEX('CX1'!$J:$J,MATCH(Table2[[#This Row],[Name]],'CX1'!$C:$C,0),1), "") = 0, "",  INDEX('CX1'!$J:$J,MATCH(Table2[[#This Row],[Name]],'CX1'!$C:$C,0),1)), "")</f>
        <v/>
      </c>
      <c r="K560" t="str">
        <f>IFERROR(_xlfn.IFNA(IF(_xlfn.IFNA(INDEX('CX1'!$K:$K,MATCH(Table2[[#This Row],[Name]],'CX1'!$C:$C,0),1), "") = 0, "",  INDEX('CX1'!$K:$K,MATCH(Table2[[#This Row],[Name]],'CX1'!$C:$C,0),1)), ""), "")</f>
        <v/>
      </c>
      <c r="M560" t="str">
        <f>_xlfn.IFNA(IF(_xlfn.IFNA(INDEX('CX1'!$M:$M,MATCH(Table2[[#This Row],[Name]],'CX1'!$C:$C,0),1), "") = 0, "",  INDEX('CX1'!$M:$M,MATCH(Table2[[#This Row],[Name]],'CX1'!$C:$C,0),1)), "")</f>
        <v/>
      </c>
      <c r="N560" t="s">
        <v>767</v>
      </c>
      <c r="R560" t="s">
        <v>8</v>
      </c>
    </row>
    <row r="561" spans="1:19" hidden="1">
      <c r="A561" s="1">
        <v>559</v>
      </c>
      <c r="B561" t="s">
        <v>45</v>
      </c>
      <c r="C561" t="s">
        <v>56</v>
      </c>
      <c r="D561" t="s">
        <v>222</v>
      </c>
      <c r="E561" t="str">
        <f>MID(Table2[[#This Row],[DeviceId2]], 12, LEN(Table2[[#This Row],[DeviceId2]]))</f>
        <v>VAV103</v>
      </c>
      <c r="F561" t="str">
        <f>CONCATENATE("10.3.13.71/pe/", Table2[[#This Row],[Device Tag]], ".xml")</f>
        <v>10.3.13.71/pe/VAV103.xml</v>
      </c>
      <c r="H561" s="5" t="str">
        <f>_xlfn.IFNA(IF(_xlfn.IFNA(INDEX('CX1'!$H:$H,MATCH(Table2[[#This Row],[Name]],'CX1'!$C:$C,0),1), "") = 0, "",  INDEX('CX1'!$H:$H,MATCH(Table2[[#This Row],[Name]],'CX1'!$C:$C,0),1)), "")</f>
        <v/>
      </c>
      <c r="I561" s="5" t="e">
        <f>_xlfn.IFNA(IF(_xlfn.IFNA(INDEX('CX1'!$I:$I,MATCH(Table2[[#This Row],[DeviceId2]],'CX1'!$C:$C,0),1), "") = 0, "",  INDEX('CX1'!$I:$I,MATCH(Table2[[#This Row],[Name]],'CX1'!$C:$C,0),1)), "")</f>
        <v>#VALUE!</v>
      </c>
      <c r="J561" s="5" t="str">
        <f>_xlfn.IFNA(IF(_xlfn.IFNA(INDEX('CX1'!$J:$J,MATCH(Table2[[#This Row],[Name]],'CX1'!$C:$C,0),1), "") = 0, "",  INDEX('CX1'!$J:$J,MATCH(Table2[[#This Row],[Name]],'CX1'!$C:$C,0),1)), "")</f>
        <v/>
      </c>
      <c r="K561" t="str">
        <f>IFERROR(_xlfn.IFNA(IF(_xlfn.IFNA(INDEX('CX1'!$K:$K,MATCH(Table2[[#This Row],[Name]],'CX1'!$C:$C,0),1), "") = 0, "",  INDEX('CX1'!$K:$K,MATCH(Table2[[#This Row],[Name]],'CX1'!$C:$C,0),1)), ""), "")</f>
        <v/>
      </c>
      <c r="M561" t="str">
        <f>_xlfn.IFNA(IF(_xlfn.IFNA(INDEX('CX1'!$M:$M,MATCH(Table2[[#This Row],[Name]],'CX1'!$C:$C,0),1), "") = 0, "",  INDEX('CX1'!$M:$M,MATCH(Table2[[#This Row],[Name]],'CX1'!$C:$C,0),1)), "")</f>
        <v/>
      </c>
      <c r="N561" t="s">
        <v>767</v>
      </c>
      <c r="R561" t="s">
        <v>8</v>
      </c>
    </row>
    <row r="562" spans="1:19" hidden="1">
      <c r="A562" s="1">
        <v>560</v>
      </c>
      <c r="B562" t="s">
        <v>45</v>
      </c>
      <c r="C562" t="s">
        <v>57</v>
      </c>
      <c r="D562" t="s">
        <v>222</v>
      </c>
      <c r="E562" t="str">
        <f>MID(Table2[[#This Row],[DeviceId2]], 12, LEN(Table2[[#This Row],[DeviceId2]]))</f>
        <v>VAV103</v>
      </c>
      <c r="F562" t="str">
        <f>CONCATENATE("10.3.13.71/pe/", Table2[[#This Row],[Device Tag]], ".xml")</f>
        <v>10.3.13.71/pe/VAV103.xml</v>
      </c>
      <c r="H562" s="5" t="str">
        <f>_xlfn.IFNA(IF(_xlfn.IFNA(INDEX('CX1'!$H:$H,MATCH(Table2[[#This Row],[Name]],'CX1'!$C:$C,0),1), "") = 0, "",  INDEX('CX1'!$H:$H,MATCH(Table2[[#This Row],[Name]],'CX1'!$C:$C,0),1)), "")</f>
        <v/>
      </c>
      <c r="I562" s="5" t="e">
        <f>_xlfn.IFNA(IF(_xlfn.IFNA(INDEX('CX1'!$I:$I,MATCH(Table2[[#This Row],[DeviceId2]],'CX1'!$C:$C,0),1), "") = 0, "",  INDEX('CX1'!$I:$I,MATCH(Table2[[#This Row],[Name]],'CX1'!$C:$C,0),1)), "")</f>
        <v>#VALUE!</v>
      </c>
      <c r="J562" s="5" t="str">
        <f>_xlfn.IFNA(IF(_xlfn.IFNA(INDEX('CX1'!$J:$J,MATCH(Table2[[#This Row],[Name]],'CX1'!$C:$C,0),1), "") = 0, "",  INDEX('CX1'!$J:$J,MATCH(Table2[[#This Row],[Name]],'CX1'!$C:$C,0),1)), "")</f>
        <v/>
      </c>
      <c r="K562" t="str">
        <f>IFERROR(_xlfn.IFNA(IF(_xlfn.IFNA(INDEX('CX1'!$K:$K,MATCH(Table2[[#This Row],[Name]],'CX1'!$C:$C,0),1), "") = 0, "",  INDEX('CX1'!$K:$K,MATCH(Table2[[#This Row],[Name]],'CX1'!$C:$C,0),1)), ""), "")</f>
        <v/>
      </c>
      <c r="M562" t="str">
        <f>_xlfn.IFNA(IF(_xlfn.IFNA(INDEX('CX1'!$M:$M,MATCH(Table2[[#This Row],[Name]],'CX1'!$C:$C,0),1), "") = 0, "",  INDEX('CX1'!$M:$M,MATCH(Table2[[#This Row],[Name]],'CX1'!$C:$C,0),1)), "")</f>
        <v/>
      </c>
      <c r="N562" t="s">
        <v>767</v>
      </c>
      <c r="R562" t="s">
        <v>8</v>
      </c>
    </row>
    <row r="563" spans="1:19" hidden="1">
      <c r="A563" s="1">
        <v>561</v>
      </c>
      <c r="B563" t="s">
        <v>45</v>
      </c>
      <c r="C563" t="s">
        <v>58</v>
      </c>
      <c r="D563" t="s">
        <v>222</v>
      </c>
      <c r="E563" t="str">
        <f>MID(Table2[[#This Row],[DeviceId2]], 12, LEN(Table2[[#This Row],[DeviceId2]]))</f>
        <v>VAV103</v>
      </c>
      <c r="F563" t="str">
        <f>CONCATENATE("10.3.13.71/pe/", Table2[[#This Row],[Device Tag]], ".xml")</f>
        <v>10.3.13.71/pe/VAV103.xml</v>
      </c>
      <c r="H563" s="5" t="str">
        <f>_xlfn.IFNA(IF(_xlfn.IFNA(INDEX('CX1'!$H:$H,MATCH(Table2[[#This Row],[Name]],'CX1'!$C:$C,0),1), "") = 0, "",  INDEX('CX1'!$H:$H,MATCH(Table2[[#This Row],[Name]],'CX1'!$C:$C,0),1)), "")</f>
        <v/>
      </c>
      <c r="I563" s="5" t="e">
        <f>_xlfn.IFNA(IF(_xlfn.IFNA(INDEX('CX1'!$I:$I,MATCH(Table2[[#This Row],[DeviceId2]],'CX1'!$C:$C,0),1), "") = 0, "",  INDEX('CX1'!$I:$I,MATCH(Table2[[#This Row],[Name]],'CX1'!$C:$C,0),1)), "")</f>
        <v>#VALUE!</v>
      </c>
      <c r="J563" s="5" t="str">
        <f>_xlfn.IFNA(IF(_xlfn.IFNA(INDEX('CX1'!$J:$J,MATCH(Table2[[#This Row],[Name]],'CX1'!$C:$C,0),1), "") = 0, "",  INDEX('CX1'!$J:$J,MATCH(Table2[[#This Row],[Name]],'CX1'!$C:$C,0),1)), "")</f>
        <v/>
      </c>
      <c r="K563" t="str">
        <f>IFERROR(_xlfn.IFNA(IF(_xlfn.IFNA(INDEX('CX1'!$K:$K,MATCH(Table2[[#This Row],[Name]],'CX1'!$C:$C,0),1), "") = 0, "",  INDEX('CX1'!$K:$K,MATCH(Table2[[#This Row],[Name]],'CX1'!$C:$C,0),1)), ""), "")</f>
        <v/>
      </c>
      <c r="M563" t="str">
        <f>_xlfn.IFNA(IF(_xlfn.IFNA(INDEX('CX1'!$M:$M,MATCH(Table2[[#This Row],[Name]],'CX1'!$C:$C,0),1), "") = 0, "",  INDEX('CX1'!$M:$M,MATCH(Table2[[#This Row],[Name]],'CX1'!$C:$C,0),1)), "")</f>
        <v/>
      </c>
      <c r="N563" t="s">
        <v>767</v>
      </c>
      <c r="R563" t="s">
        <v>8</v>
      </c>
    </row>
    <row r="564" spans="1:19" hidden="1">
      <c r="A564" s="1">
        <v>562</v>
      </c>
      <c r="B564" t="s">
        <v>45</v>
      </c>
      <c r="C564" t="s">
        <v>59</v>
      </c>
      <c r="D564" t="s">
        <v>222</v>
      </c>
      <c r="E564" t="str">
        <f>MID(Table2[[#This Row],[DeviceId2]], 12, LEN(Table2[[#This Row],[DeviceId2]]))</f>
        <v>VAV103</v>
      </c>
      <c r="F564" t="str">
        <f>CONCATENATE("10.3.13.71/pe/", Table2[[#This Row],[Device Tag]], ".xml")</f>
        <v>10.3.13.71/pe/VAV103.xml</v>
      </c>
      <c r="H564" s="5" t="str">
        <f>_xlfn.IFNA(IF(_xlfn.IFNA(INDEX('CX1'!$H:$H,MATCH(Table2[[#This Row],[Name]],'CX1'!$C:$C,0),1), "") = 0, "",  INDEX('CX1'!$H:$H,MATCH(Table2[[#This Row],[Name]],'CX1'!$C:$C,0),1)), "")</f>
        <v/>
      </c>
      <c r="I564" s="5" t="e">
        <f>_xlfn.IFNA(IF(_xlfn.IFNA(INDEX('CX1'!$I:$I,MATCH(Table2[[#This Row],[DeviceId2]],'CX1'!$C:$C,0),1), "") = 0, "",  INDEX('CX1'!$I:$I,MATCH(Table2[[#This Row],[Name]],'CX1'!$C:$C,0),1)), "")</f>
        <v>#VALUE!</v>
      </c>
      <c r="J564" s="5" t="str">
        <f>_xlfn.IFNA(IF(_xlfn.IFNA(INDEX('CX1'!$J:$J,MATCH(Table2[[#This Row],[Name]],'CX1'!$C:$C,0),1), "") = 0, "",  INDEX('CX1'!$J:$J,MATCH(Table2[[#This Row],[Name]],'CX1'!$C:$C,0),1)), "")</f>
        <v/>
      </c>
      <c r="K564" t="str">
        <f>IFERROR(_xlfn.IFNA(IF(_xlfn.IFNA(INDEX('CX1'!$K:$K,MATCH(Table2[[#This Row],[Name]],'CX1'!$C:$C,0),1), "") = 0, "",  INDEX('CX1'!$K:$K,MATCH(Table2[[#This Row],[Name]],'CX1'!$C:$C,0),1)), ""), "")</f>
        <v/>
      </c>
      <c r="M564" t="str">
        <f>_xlfn.IFNA(IF(_xlfn.IFNA(INDEX('CX1'!$M:$M,MATCH(Table2[[#This Row],[Name]],'CX1'!$C:$C,0),1), "") = 0, "",  INDEX('CX1'!$M:$M,MATCH(Table2[[#This Row],[Name]],'CX1'!$C:$C,0),1)), "")</f>
        <v/>
      </c>
      <c r="N564" t="s">
        <v>767</v>
      </c>
      <c r="R564" t="s">
        <v>8</v>
      </c>
    </row>
    <row r="565" spans="1:19" hidden="1">
      <c r="A565" s="1">
        <v>563</v>
      </c>
      <c r="B565" t="s">
        <v>45</v>
      </c>
      <c r="C565" t="s">
        <v>60</v>
      </c>
      <c r="D565" t="s">
        <v>222</v>
      </c>
      <c r="E565" t="str">
        <f>MID(Table2[[#This Row],[DeviceId2]], 12, LEN(Table2[[#This Row],[DeviceId2]]))</f>
        <v>VAV103</v>
      </c>
      <c r="F565" t="str">
        <f>CONCATENATE("10.3.13.71/pe/", Table2[[#This Row],[Device Tag]], ".xml")</f>
        <v>10.3.13.71/pe/VAV103.xml</v>
      </c>
      <c r="H565" s="5" t="str">
        <f>_xlfn.IFNA(IF(_xlfn.IFNA(INDEX('CX1'!$H:$H,MATCH(Table2[[#This Row],[Name]],'CX1'!$C:$C,0),1), "") = 0, "",  INDEX('CX1'!$H:$H,MATCH(Table2[[#This Row],[Name]],'CX1'!$C:$C,0),1)), "")</f>
        <v/>
      </c>
      <c r="I565" s="5" t="e">
        <f>_xlfn.IFNA(IF(_xlfn.IFNA(INDEX('CX1'!$I:$I,MATCH(Table2[[#This Row],[DeviceId2]],'CX1'!$C:$C,0),1), "") = 0, "",  INDEX('CX1'!$I:$I,MATCH(Table2[[#This Row],[Name]],'CX1'!$C:$C,0),1)), "")</f>
        <v>#VALUE!</v>
      </c>
      <c r="J565" s="5" t="str">
        <f>_xlfn.IFNA(IF(_xlfn.IFNA(INDEX('CX1'!$J:$J,MATCH(Table2[[#This Row],[Name]],'CX1'!$C:$C,0),1), "") = 0, "",  INDEX('CX1'!$J:$J,MATCH(Table2[[#This Row],[Name]],'CX1'!$C:$C,0),1)), "")</f>
        <v/>
      </c>
      <c r="K565" t="str">
        <f>IFERROR(_xlfn.IFNA(IF(_xlfn.IFNA(INDEX('CX1'!$K:$K,MATCH(Table2[[#This Row],[Name]],'CX1'!$C:$C,0),1), "") = 0, "",  INDEX('CX1'!$K:$K,MATCH(Table2[[#This Row],[Name]],'CX1'!$C:$C,0),1)), ""), "")</f>
        <v/>
      </c>
      <c r="M565" t="str">
        <f>_xlfn.IFNA(IF(_xlfn.IFNA(INDEX('CX1'!$M:$M,MATCH(Table2[[#This Row],[Name]],'CX1'!$C:$C,0),1), "") = 0, "",  INDEX('CX1'!$M:$M,MATCH(Table2[[#This Row],[Name]],'CX1'!$C:$C,0),1)), "")</f>
        <v/>
      </c>
      <c r="N565" t="s">
        <v>767</v>
      </c>
      <c r="R565" t="s">
        <v>8</v>
      </c>
    </row>
    <row r="566" spans="1:19" hidden="1">
      <c r="A566" s="1">
        <v>564</v>
      </c>
      <c r="B566" t="s">
        <v>45</v>
      </c>
      <c r="C566" t="s">
        <v>120</v>
      </c>
      <c r="D566" t="s">
        <v>222</v>
      </c>
      <c r="E566" t="str">
        <f>MID(Table2[[#This Row],[DeviceId2]], 12, LEN(Table2[[#This Row],[DeviceId2]]))</f>
        <v>VAV103</v>
      </c>
      <c r="F566" t="str">
        <f>CONCATENATE("10.3.13.71/pe/", Table2[[#This Row],[Device Tag]], ".xml")</f>
        <v>10.3.13.71/pe/VAV103.xml</v>
      </c>
      <c r="H566" s="5" t="str">
        <f>_xlfn.IFNA(IF(_xlfn.IFNA(INDEX('CX1'!$H:$H,MATCH(Table2[[#This Row],[Name]],'CX1'!$C:$C,0),1), "") = 0, "",  INDEX('CX1'!$H:$H,MATCH(Table2[[#This Row],[Name]],'CX1'!$C:$C,0),1)), "")</f>
        <v/>
      </c>
      <c r="I566" s="5" t="e">
        <f>_xlfn.IFNA(IF(_xlfn.IFNA(INDEX('CX1'!$I:$I,MATCH(Table2[[#This Row],[DeviceId2]],'CX1'!$C:$C,0),1), "") = 0, "",  INDEX('CX1'!$I:$I,MATCH(Table2[[#This Row],[Name]],'CX1'!$C:$C,0),1)), "")</f>
        <v>#VALUE!</v>
      </c>
      <c r="J566" s="5" t="str">
        <f>_xlfn.IFNA(IF(_xlfn.IFNA(INDEX('CX1'!$J:$J,MATCH(Table2[[#This Row],[Name]],'CX1'!$C:$C,0),1), "") = 0, "",  INDEX('CX1'!$J:$J,MATCH(Table2[[#This Row],[Name]],'CX1'!$C:$C,0),1)), "")</f>
        <v/>
      </c>
      <c r="K566" t="str">
        <f>IFERROR(_xlfn.IFNA(IF(_xlfn.IFNA(INDEX('CX1'!$K:$K,MATCH(Table2[[#This Row],[Name]],'CX1'!$C:$C,0),1), "") = 0, "",  INDEX('CX1'!$K:$K,MATCH(Table2[[#This Row],[Name]],'CX1'!$C:$C,0),1)), ""), "")</f>
        <v/>
      </c>
      <c r="M566" t="str">
        <f>_xlfn.IFNA(IF(_xlfn.IFNA(INDEX('CX1'!$M:$M,MATCH(Table2[[#This Row],[Name]],'CX1'!$C:$C,0),1), "") = 0, "",  INDEX('CX1'!$M:$M,MATCH(Table2[[#This Row],[Name]],'CX1'!$C:$C,0),1)), "")</f>
        <v/>
      </c>
      <c r="N566" t="s">
        <v>767</v>
      </c>
      <c r="R566" t="s">
        <v>8</v>
      </c>
    </row>
    <row r="567" spans="1:19" hidden="1">
      <c r="A567" s="1">
        <v>565</v>
      </c>
      <c r="B567" t="s">
        <v>45</v>
      </c>
      <c r="C567" t="s">
        <v>61</v>
      </c>
      <c r="D567" t="s">
        <v>222</v>
      </c>
      <c r="E567" t="str">
        <f>MID(Table2[[#This Row],[DeviceId2]], 12, LEN(Table2[[#This Row],[DeviceId2]]))</f>
        <v>VAV103</v>
      </c>
      <c r="F567" t="str">
        <f>CONCATENATE("10.3.13.71/pe/", Table2[[#This Row],[Device Tag]], ".xml")</f>
        <v>10.3.13.71/pe/VAV103.xml</v>
      </c>
      <c r="H567" s="5" t="str">
        <f>_xlfn.IFNA(IF(_xlfn.IFNA(INDEX('CX1'!$H:$H,MATCH(Table2[[#This Row],[Name]],'CX1'!$C:$C,0),1), "") = 0, "",  INDEX('CX1'!$H:$H,MATCH(Table2[[#This Row],[Name]],'CX1'!$C:$C,0),1)), "")</f>
        <v/>
      </c>
      <c r="I567" s="5" t="e">
        <f>_xlfn.IFNA(IF(_xlfn.IFNA(INDEX('CX1'!$I:$I,MATCH(Table2[[#This Row],[DeviceId2]],'CX1'!$C:$C,0),1), "") = 0, "",  INDEX('CX1'!$I:$I,MATCH(Table2[[#This Row],[Name]],'CX1'!$C:$C,0),1)), "")</f>
        <v>#VALUE!</v>
      </c>
      <c r="J567" s="5" t="str">
        <f>_xlfn.IFNA(IF(_xlfn.IFNA(INDEX('CX1'!$J:$J,MATCH(Table2[[#This Row],[Name]],'CX1'!$C:$C,0),1), "") = 0, "",  INDEX('CX1'!$J:$J,MATCH(Table2[[#This Row],[Name]],'CX1'!$C:$C,0),1)), "")</f>
        <v/>
      </c>
      <c r="K567" t="str">
        <f>IFERROR(_xlfn.IFNA(IF(_xlfn.IFNA(INDEX('CX1'!$K:$K,MATCH(Table2[[#This Row],[Name]],'CX1'!$C:$C,0),1), "") = 0, "",  INDEX('CX1'!$K:$K,MATCH(Table2[[#This Row],[Name]],'CX1'!$C:$C,0),1)), ""), "")</f>
        <v/>
      </c>
      <c r="M567" t="str">
        <f>_xlfn.IFNA(IF(_xlfn.IFNA(INDEX('CX1'!$M:$M,MATCH(Table2[[#This Row],[Name]],'CX1'!$C:$C,0),1), "") = 0, "",  INDEX('CX1'!$M:$M,MATCH(Table2[[#This Row],[Name]],'CX1'!$C:$C,0),1)), "")</f>
        <v/>
      </c>
      <c r="N567" t="s">
        <v>767</v>
      </c>
      <c r="R567" t="s">
        <v>8</v>
      </c>
    </row>
    <row r="568" spans="1:19" hidden="1">
      <c r="A568" s="1">
        <v>566</v>
      </c>
      <c r="B568" t="s">
        <v>45</v>
      </c>
      <c r="C568" t="s">
        <v>62</v>
      </c>
      <c r="D568" t="s">
        <v>222</v>
      </c>
      <c r="E568" t="str">
        <f>MID(Table2[[#This Row],[DeviceId2]], 12, LEN(Table2[[#This Row],[DeviceId2]]))</f>
        <v>VAV103</v>
      </c>
      <c r="F568" t="str">
        <f>CONCATENATE("10.3.13.71/pe/", Table2[[#This Row],[Device Tag]], ".xml")</f>
        <v>10.3.13.71/pe/VAV103.xml</v>
      </c>
      <c r="H568" s="5" t="str">
        <f>_xlfn.IFNA(IF(_xlfn.IFNA(INDEX('CX1'!$H:$H,MATCH(Table2[[#This Row],[Name]],'CX1'!$C:$C,0),1), "") = 0, "",  INDEX('CX1'!$H:$H,MATCH(Table2[[#This Row],[Name]],'CX1'!$C:$C,0),1)), "")</f>
        <v/>
      </c>
      <c r="I568" s="5" t="e">
        <f>_xlfn.IFNA(IF(_xlfn.IFNA(INDEX('CX1'!$I:$I,MATCH(Table2[[#This Row],[DeviceId2]],'CX1'!$C:$C,0),1), "") = 0, "",  INDEX('CX1'!$I:$I,MATCH(Table2[[#This Row],[Name]],'CX1'!$C:$C,0),1)), "")</f>
        <v>#VALUE!</v>
      </c>
      <c r="J568" s="5" t="str">
        <f>_xlfn.IFNA(IF(_xlfn.IFNA(INDEX('CX1'!$J:$J,MATCH(Table2[[#This Row],[Name]],'CX1'!$C:$C,0),1), "") = 0, "",  INDEX('CX1'!$J:$J,MATCH(Table2[[#This Row],[Name]],'CX1'!$C:$C,0),1)), "")</f>
        <v/>
      </c>
      <c r="K568" t="str">
        <f>IFERROR(_xlfn.IFNA(IF(_xlfn.IFNA(INDEX('CX1'!$K:$K,MATCH(Table2[[#This Row],[Name]],'CX1'!$C:$C,0),1), "") = 0, "",  INDEX('CX1'!$K:$K,MATCH(Table2[[#This Row],[Name]],'CX1'!$C:$C,0),1)), ""), "")</f>
        <v/>
      </c>
      <c r="M568" t="str">
        <f>_xlfn.IFNA(IF(_xlfn.IFNA(INDEX('CX1'!$M:$M,MATCH(Table2[[#This Row],[Name]],'CX1'!$C:$C,0),1), "") = 0, "",  INDEX('CX1'!$M:$M,MATCH(Table2[[#This Row],[Name]],'CX1'!$C:$C,0),1)), "")</f>
        <v/>
      </c>
      <c r="N568" t="s">
        <v>767</v>
      </c>
      <c r="R568" t="s">
        <v>8</v>
      </c>
    </row>
    <row r="569" spans="1:19" hidden="1">
      <c r="A569" s="1">
        <v>567</v>
      </c>
      <c r="B569" t="s">
        <v>45</v>
      </c>
      <c r="C569" t="s">
        <v>63</v>
      </c>
      <c r="D569" t="s">
        <v>222</v>
      </c>
      <c r="E569" t="str">
        <f>MID(Table2[[#This Row],[DeviceId2]], 12, LEN(Table2[[#This Row],[DeviceId2]]))</f>
        <v>VAV103</v>
      </c>
      <c r="F569" t="str">
        <f>CONCATENATE("10.3.13.71/pe/", Table2[[#This Row],[Device Tag]], ".xml")</f>
        <v>10.3.13.71/pe/VAV103.xml</v>
      </c>
      <c r="H569" s="5" t="str">
        <f>_xlfn.IFNA(IF(_xlfn.IFNA(INDEX('CX1'!$H:$H,MATCH(Table2[[#This Row],[Name]],'CX1'!$C:$C,0),1), "") = 0, "",  INDEX('CX1'!$H:$H,MATCH(Table2[[#This Row],[Name]],'CX1'!$C:$C,0),1)), "")</f>
        <v/>
      </c>
      <c r="I569" s="5">
        <f>_xlfn.IFNA(IF(_xlfn.IFNA(INDEX('CX1'!$I:$I,MATCH(Table2[[#This Row],[DeviceId2]],'CX1'!$C:$C,0),1), "") = 0, "",  INDEX('CX1'!$I:$I,MATCH(Table2[[#This Row],[Name]],'CX1'!$C:$C,0),1)), "")</f>
        <v>1</v>
      </c>
      <c r="J569" s="5" t="str">
        <f>_xlfn.IFNA(IF(_xlfn.IFNA(INDEX('CX1'!$J:$J,MATCH(Table2[[#This Row],[Name]],'CX1'!$C:$C,0),1), "") = 0, "",  INDEX('CX1'!$J:$J,MATCH(Table2[[#This Row],[Name]],'CX1'!$C:$C,0),1)), "")</f>
        <v/>
      </c>
      <c r="K569" t="str">
        <f>IFERROR(_xlfn.IFNA(IF(_xlfn.IFNA(INDEX('CX1'!$K:$K,MATCH(Table2[[#This Row],[Name]],'CX1'!$C:$C,0),1), "") = 0, "",  INDEX('CX1'!$K:$K,MATCH(Table2[[#This Row],[Name]],'CX1'!$C:$C,0),1)), ""), "")</f>
        <v/>
      </c>
      <c r="N569" t="s">
        <v>767</v>
      </c>
      <c r="R569" t="s">
        <v>8</v>
      </c>
      <c r="S569" t="b">
        <v>0</v>
      </c>
    </row>
    <row r="570" spans="1:19" hidden="1">
      <c r="A570" s="1">
        <v>568</v>
      </c>
      <c r="B570" t="s">
        <v>45</v>
      </c>
      <c r="C570" t="s">
        <v>65</v>
      </c>
      <c r="D570" t="s">
        <v>222</v>
      </c>
      <c r="E570" t="str">
        <f>MID(Table2[[#This Row],[DeviceId2]], 12, LEN(Table2[[#This Row],[DeviceId2]]))</f>
        <v>VAV103</v>
      </c>
      <c r="F570" t="str">
        <f>CONCATENATE("10.3.13.71/pe/", Table2[[#This Row],[Device Tag]], ".xml")</f>
        <v>10.3.13.71/pe/VAV103.xml</v>
      </c>
      <c r="H570" s="5" t="str">
        <f>_xlfn.IFNA(IF(_xlfn.IFNA(INDEX('CX1'!$H:$H,MATCH(Table2[[#This Row],[Name]],'CX1'!$C:$C,0),1), "") = 0, "",  INDEX('CX1'!$H:$H,MATCH(Table2[[#This Row],[Name]],'CX1'!$C:$C,0),1)), "")</f>
        <v/>
      </c>
      <c r="I570" s="5" t="e">
        <f>_xlfn.IFNA(IF(_xlfn.IFNA(INDEX('CX1'!$I:$I,MATCH(Table2[[#This Row],[DeviceId2]],'CX1'!$C:$C,0),1), "") = 0, "",  INDEX('CX1'!$I:$I,MATCH(Table2[[#This Row],[Name]],'CX1'!$C:$C,0),1)), "")</f>
        <v>#VALUE!</v>
      </c>
      <c r="J570" s="5" t="str">
        <f>_xlfn.IFNA(IF(_xlfn.IFNA(INDEX('CX1'!$J:$J,MATCH(Table2[[#This Row],[Name]],'CX1'!$C:$C,0),1), "") = 0, "",  INDEX('CX1'!$J:$J,MATCH(Table2[[#This Row],[Name]],'CX1'!$C:$C,0),1)), "")</f>
        <v/>
      </c>
      <c r="K570" t="str">
        <f>IFERROR(_xlfn.IFNA(IF(_xlfn.IFNA(INDEX('CX1'!$K:$K,MATCH(Table2[[#This Row],[Name]],'CX1'!$C:$C,0),1), "") = 0, "",  INDEX('CX1'!$K:$K,MATCH(Table2[[#This Row],[Name]],'CX1'!$C:$C,0),1)), ""), "")</f>
        <v/>
      </c>
      <c r="M570" t="str">
        <f>_xlfn.IFNA(IF(_xlfn.IFNA(INDEX('CX1'!$M:$M,MATCH(Table2[[#This Row],[Name]],'CX1'!$C:$C,0),1), "") = 0, "",  INDEX('CX1'!$M:$M,MATCH(Table2[[#This Row],[Name]],'CX1'!$C:$C,0),1)), "")</f>
        <v/>
      </c>
      <c r="N570" t="s">
        <v>767</v>
      </c>
      <c r="R570" t="s">
        <v>8</v>
      </c>
    </row>
    <row r="571" spans="1:19" hidden="1">
      <c r="A571" s="1">
        <v>569</v>
      </c>
      <c r="B571" t="s">
        <v>45</v>
      </c>
      <c r="C571" t="s">
        <v>66</v>
      </c>
      <c r="D571" t="s">
        <v>222</v>
      </c>
      <c r="E571" t="str">
        <f>MID(Table2[[#This Row],[DeviceId2]], 12, LEN(Table2[[#This Row],[DeviceId2]]))</f>
        <v>VAV103</v>
      </c>
      <c r="F571" t="str">
        <f>CONCATENATE("10.3.13.71/pe/", Table2[[#This Row],[Device Tag]], ".xml")</f>
        <v>10.3.13.71/pe/VAV103.xml</v>
      </c>
      <c r="H571" s="5" t="str">
        <f>_xlfn.IFNA(IF(_xlfn.IFNA(INDEX('CX1'!$H:$H,MATCH(Table2[[#This Row],[Name]],'CX1'!$C:$C,0),1), "") = 0, "",  INDEX('CX1'!$H:$H,MATCH(Table2[[#This Row],[Name]],'CX1'!$C:$C,0),1)), "")</f>
        <v/>
      </c>
      <c r="I571" s="5" t="e">
        <f>_xlfn.IFNA(IF(_xlfn.IFNA(INDEX('CX1'!$I:$I,MATCH(Table2[[#This Row],[DeviceId2]],'CX1'!$C:$C,0),1), "") = 0, "",  INDEX('CX1'!$I:$I,MATCH(Table2[[#This Row],[Name]],'CX1'!$C:$C,0),1)), "")</f>
        <v>#VALUE!</v>
      </c>
      <c r="J571" s="5" t="str">
        <f>_xlfn.IFNA(IF(_xlfn.IFNA(INDEX('CX1'!$J:$J,MATCH(Table2[[#This Row],[Name]],'CX1'!$C:$C,0),1), "") = 0, "",  INDEX('CX1'!$J:$J,MATCH(Table2[[#This Row],[Name]],'CX1'!$C:$C,0),1)), "")</f>
        <v/>
      </c>
      <c r="K571" t="str">
        <f>IFERROR(_xlfn.IFNA(IF(_xlfn.IFNA(INDEX('CX1'!$K:$K,MATCH(Table2[[#This Row],[Name]],'CX1'!$C:$C,0),1), "") = 0, "",  INDEX('CX1'!$K:$K,MATCH(Table2[[#This Row],[Name]],'CX1'!$C:$C,0),1)), ""), "")</f>
        <v/>
      </c>
      <c r="M571" t="str">
        <f>_xlfn.IFNA(IF(_xlfn.IFNA(INDEX('CX1'!$M:$M,MATCH(Table2[[#This Row],[Name]],'CX1'!$C:$C,0),1), "") = 0, "",  INDEX('CX1'!$M:$M,MATCH(Table2[[#This Row],[Name]],'CX1'!$C:$C,0),1)), "")</f>
        <v/>
      </c>
      <c r="N571" t="s">
        <v>767</v>
      </c>
      <c r="R571" t="s">
        <v>8</v>
      </c>
    </row>
    <row r="572" spans="1:19" hidden="1">
      <c r="A572" s="1">
        <v>570</v>
      </c>
      <c r="B572" t="s">
        <v>45</v>
      </c>
      <c r="C572" t="s">
        <v>67</v>
      </c>
      <c r="D572" t="s">
        <v>222</v>
      </c>
      <c r="E572" t="str">
        <f>MID(Table2[[#This Row],[DeviceId2]], 12, LEN(Table2[[#This Row],[DeviceId2]]))</f>
        <v>VAV103</v>
      </c>
      <c r="F572" t="str">
        <f>CONCATENATE("10.3.13.71/pe/", Table2[[#This Row],[Device Tag]], ".xml")</f>
        <v>10.3.13.71/pe/VAV103.xml</v>
      </c>
      <c r="H572" s="5" t="str">
        <f>_xlfn.IFNA(IF(_xlfn.IFNA(INDEX('CX1'!$H:$H,MATCH(Table2[[#This Row],[Name]],'CX1'!$C:$C,0),1), "") = 0, "",  INDEX('CX1'!$H:$H,MATCH(Table2[[#This Row],[Name]],'CX1'!$C:$C,0),1)), "")</f>
        <v/>
      </c>
      <c r="I572" s="5" t="e">
        <f>_xlfn.IFNA(IF(_xlfn.IFNA(INDEX('CX1'!$I:$I,MATCH(Table2[[#This Row],[DeviceId2]],'CX1'!$C:$C,0),1), "") = 0, "",  INDEX('CX1'!$I:$I,MATCH(Table2[[#This Row],[Name]],'CX1'!$C:$C,0),1)), "")</f>
        <v>#VALUE!</v>
      </c>
      <c r="J572" s="5" t="str">
        <f>_xlfn.IFNA(IF(_xlfn.IFNA(INDEX('CX1'!$J:$J,MATCH(Table2[[#This Row],[Name]],'CX1'!$C:$C,0),1), "") = 0, "",  INDEX('CX1'!$J:$J,MATCH(Table2[[#This Row],[Name]],'CX1'!$C:$C,0),1)), "")</f>
        <v/>
      </c>
      <c r="K572" t="str">
        <f>IFERROR(_xlfn.IFNA(IF(_xlfn.IFNA(INDEX('CX1'!$K:$K,MATCH(Table2[[#This Row],[Name]],'CX1'!$C:$C,0),1), "") = 0, "",  INDEX('CX1'!$K:$K,MATCH(Table2[[#This Row],[Name]],'CX1'!$C:$C,0),1)), ""), "")</f>
        <v/>
      </c>
      <c r="M572" t="str">
        <f>_xlfn.IFNA(IF(_xlfn.IFNA(INDEX('CX1'!$M:$M,MATCH(Table2[[#This Row],[Name]],'CX1'!$C:$C,0),1), "") = 0, "",  INDEX('CX1'!$M:$M,MATCH(Table2[[#This Row],[Name]],'CX1'!$C:$C,0),1)), "")</f>
        <v/>
      </c>
      <c r="N572" t="s">
        <v>767</v>
      </c>
      <c r="R572" t="s">
        <v>8</v>
      </c>
    </row>
    <row r="573" spans="1:19" hidden="1">
      <c r="A573" s="1">
        <v>571</v>
      </c>
      <c r="B573" t="s">
        <v>45</v>
      </c>
      <c r="C573" t="s">
        <v>68</v>
      </c>
      <c r="D573" t="s">
        <v>222</v>
      </c>
      <c r="E573" t="str">
        <f>MID(Table2[[#This Row],[DeviceId2]], 12, LEN(Table2[[#This Row],[DeviceId2]]))</f>
        <v>VAV103</v>
      </c>
      <c r="F573" t="str">
        <f>CONCATENATE("10.3.13.71/pe/", Table2[[#This Row],[Device Tag]], ".xml")</f>
        <v>10.3.13.71/pe/VAV103.xml</v>
      </c>
      <c r="H573" s="5" t="str">
        <f>_xlfn.IFNA(IF(_xlfn.IFNA(INDEX('CX1'!$H:$H,MATCH(Table2[[#This Row],[Name]],'CX1'!$C:$C,0),1), "") = 0, "",  INDEX('CX1'!$H:$H,MATCH(Table2[[#This Row],[Name]],'CX1'!$C:$C,0),1)), "")</f>
        <v/>
      </c>
      <c r="I573" s="5" t="e">
        <f>_xlfn.IFNA(IF(_xlfn.IFNA(INDEX('CX1'!$I:$I,MATCH(Table2[[#This Row],[DeviceId2]],'CX1'!$C:$C,0),1), "") = 0, "",  INDEX('CX1'!$I:$I,MATCH(Table2[[#This Row],[Name]],'CX1'!$C:$C,0),1)), "")</f>
        <v>#VALUE!</v>
      </c>
      <c r="J573" s="5" t="str">
        <f>_xlfn.IFNA(IF(_xlfn.IFNA(INDEX('CX1'!$J:$J,MATCH(Table2[[#This Row],[Name]],'CX1'!$C:$C,0),1), "") = 0, "",  INDEX('CX1'!$J:$J,MATCH(Table2[[#This Row],[Name]],'CX1'!$C:$C,0),1)), "")</f>
        <v/>
      </c>
      <c r="K573" t="str">
        <f>IFERROR(_xlfn.IFNA(IF(_xlfn.IFNA(INDEX('CX1'!$K:$K,MATCH(Table2[[#This Row],[Name]],'CX1'!$C:$C,0),1), "") = 0, "",  INDEX('CX1'!$K:$K,MATCH(Table2[[#This Row],[Name]],'CX1'!$C:$C,0),1)), ""), "")</f>
        <v/>
      </c>
      <c r="M573" t="str">
        <f>_xlfn.IFNA(IF(_xlfn.IFNA(INDEX('CX1'!$M:$M,MATCH(Table2[[#This Row],[Name]],'CX1'!$C:$C,0),1), "") = 0, "",  INDEX('CX1'!$M:$M,MATCH(Table2[[#This Row],[Name]],'CX1'!$C:$C,0),1)), "")</f>
        <v/>
      </c>
      <c r="N573" t="s">
        <v>767</v>
      </c>
      <c r="R573" t="s">
        <v>8</v>
      </c>
    </row>
    <row r="574" spans="1:19" hidden="1">
      <c r="A574" s="1">
        <v>572</v>
      </c>
      <c r="B574" t="s">
        <v>45</v>
      </c>
      <c r="C574" t="s">
        <v>70</v>
      </c>
      <c r="D574" t="s">
        <v>222</v>
      </c>
      <c r="E574" t="str">
        <f>MID(Table2[[#This Row],[DeviceId2]], 12, LEN(Table2[[#This Row],[DeviceId2]]))</f>
        <v>VAV103</v>
      </c>
      <c r="F574" t="str">
        <f>CONCATENATE("10.3.13.71/pe/", Table2[[#This Row],[Device Tag]], ".xml")</f>
        <v>10.3.13.71/pe/VAV103.xml</v>
      </c>
      <c r="H574" s="5" t="str">
        <f>_xlfn.IFNA(IF(_xlfn.IFNA(INDEX('CX1'!$H:$H,MATCH(Table2[[#This Row],[Name]],'CX1'!$C:$C,0),1), "") = 0, "",  INDEX('CX1'!$H:$H,MATCH(Table2[[#This Row],[Name]],'CX1'!$C:$C,0),1)), "")</f>
        <v/>
      </c>
      <c r="I574" s="5" t="e">
        <f>_xlfn.IFNA(IF(_xlfn.IFNA(INDEX('CX1'!$I:$I,MATCH(Table2[[#This Row],[DeviceId2]],'CX1'!$C:$C,0),1), "") = 0, "",  INDEX('CX1'!$I:$I,MATCH(Table2[[#This Row],[Name]],'CX1'!$C:$C,0),1)), "")</f>
        <v>#VALUE!</v>
      </c>
      <c r="J574" s="5" t="str">
        <f>_xlfn.IFNA(IF(_xlfn.IFNA(INDEX('CX1'!$J:$J,MATCH(Table2[[#This Row],[Name]],'CX1'!$C:$C,0),1), "") = 0, "",  INDEX('CX1'!$J:$J,MATCH(Table2[[#This Row],[Name]],'CX1'!$C:$C,0),1)), "")</f>
        <v/>
      </c>
      <c r="K574" t="str">
        <f>IFERROR(_xlfn.IFNA(IF(_xlfn.IFNA(INDEX('CX1'!$K:$K,MATCH(Table2[[#This Row],[Name]],'CX1'!$C:$C,0),1), "") = 0, "",  INDEX('CX1'!$K:$K,MATCH(Table2[[#This Row],[Name]],'CX1'!$C:$C,0),1)), ""), "")</f>
        <v/>
      </c>
      <c r="M574" t="str">
        <f>_xlfn.IFNA(IF(_xlfn.IFNA(INDEX('CX1'!$M:$M,MATCH(Table2[[#This Row],[Name]],'CX1'!$C:$C,0),1), "") = 0, "",  INDEX('CX1'!$M:$M,MATCH(Table2[[#This Row],[Name]],'CX1'!$C:$C,0),1)), "")</f>
        <v/>
      </c>
      <c r="N574" t="s">
        <v>767</v>
      </c>
      <c r="R574" t="s">
        <v>8</v>
      </c>
    </row>
    <row r="575" spans="1:19" hidden="1">
      <c r="A575" s="1">
        <v>573</v>
      </c>
      <c r="B575" t="s">
        <v>45</v>
      </c>
      <c r="C575" t="s">
        <v>71</v>
      </c>
      <c r="D575" t="s">
        <v>222</v>
      </c>
      <c r="E575" t="str">
        <f>MID(Table2[[#This Row],[DeviceId2]], 12, LEN(Table2[[#This Row],[DeviceId2]]))</f>
        <v>VAV103</v>
      </c>
      <c r="F575" t="str">
        <f>CONCATENATE("10.3.13.71/pe/", Table2[[#This Row],[Device Tag]], ".xml")</f>
        <v>10.3.13.71/pe/VAV103.xml</v>
      </c>
      <c r="H575" s="5" t="str">
        <f>_xlfn.IFNA(IF(_xlfn.IFNA(INDEX('CX1'!$H:$H,MATCH(Table2[[#This Row],[Name]],'CX1'!$C:$C,0),1), "") = 0, "",  INDEX('CX1'!$H:$H,MATCH(Table2[[#This Row],[Name]],'CX1'!$C:$C,0),1)), "")</f>
        <v/>
      </c>
      <c r="I575" s="5" t="e">
        <f>_xlfn.IFNA(IF(_xlfn.IFNA(INDEX('CX1'!$I:$I,MATCH(Table2[[#This Row],[DeviceId2]],'CX1'!$C:$C,0),1), "") = 0, "",  INDEX('CX1'!$I:$I,MATCH(Table2[[#This Row],[Name]],'CX1'!$C:$C,0),1)), "")</f>
        <v>#VALUE!</v>
      </c>
      <c r="J575" s="5" t="str">
        <f>_xlfn.IFNA(IF(_xlfn.IFNA(INDEX('CX1'!$J:$J,MATCH(Table2[[#This Row],[Name]],'CX1'!$C:$C,0),1), "") = 0, "",  INDEX('CX1'!$J:$J,MATCH(Table2[[#This Row],[Name]],'CX1'!$C:$C,0),1)), "")</f>
        <v/>
      </c>
      <c r="K575" t="str">
        <f>IFERROR(_xlfn.IFNA(IF(_xlfn.IFNA(INDEX('CX1'!$K:$K,MATCH(Table2[[#This Row],[Name]],'CX1'!$C:$C,0),1), "") = 0, "",  INDEX('CX1'!$K:$K,MATCH(Table2[[#This Row],[Name]],'CX1'!$C:$C,0),1)), ""), "")</f>
        <v/>
      </c>
      <c r="M575" t="str">
        <f>_xlfn.IFNA(IF(_xlfn.IFNA(INDEX('CX1'!$M:$M,MATCH(Table2[[#This Row],[Name]],'CX1'!$C:$C,0),1), "") = 0, "",  INDEX('CX1'!$M:$M,MATCH(Table2[[#This Row],[Name]],'CX1'!$C:$C,0),1)), "")</f>
        <v/>
      </c>
      <c r="N575" t="s">
        <v>767</v>
      </c>
      <c r="R575" t="s">
        <v>8</v>
      </c>
    </row>
    <row r="576" spans="1:19" hidden="1">
      <c r="A576" s="1">
        <v>574</v>
      </c>
      <c r="B576" t="s">
        <v>45</v>
      </c>
      <c r="C576" t="s">
        <v>72</v>
      </c>
      <c r="D576" t="s">
        <v>222</v>
      </c>
      <c r="E576" t="str">
        <f>MID(Table2[[#This Row],[DeviceId2]], 12, LEN(Table2[[#This Row],[DeviceId2]]))</f>
        <v>VAV103</v>
      </c>
      <c r="F576" t="str">
        <f>CONCATENATE("10.3.13.71/pe/", Table2[[#This Row],[Device Tag]], ".xml")</f>
        <v>10.3.13.71/pe/VAV103.xml</v>
      </c>
      <c r="H576" s="5" t="str">
        <f>_xlfn.IFNA(IF(_xlfn.IFNA(INDEX('CX1'!$H:$H,MATCH(Table2[[#This Row],[Name]],'CX1'!$C:$C,0),1), "") = 0, "",  INDEX('CX1'!$H:$H,MATCH(Table2[[#This Row],[Name]],'CX1'!$C:$C,0),1)), "")</f>
        <v/>
      </c>
      <c r="I576" s="5" t="e">
        <f>_xlfn.IFNA(IF(_xlfn.IFNA(INDEX('CX1'!$I:$I,MATCH(Table2[[#This Row],[DeviceId2]],'CX1'!$C:$C,0),1), "") = 0, "",  INDEX('CX1'!$I:$I,MATCH(Table2[[#This Row],[Name]],'CX1'!$C:$C,0),1)), "")</f>
        <v>#VALUE!</v>
      </c>
      <c r="J576" s="5" t="str">
        <f>_xlfn.IFNA(IF(_xlfn.IFNA(INDEX('CX1'!$J:$J,MATCH(Table2[[#This Row],[Name]],'CX1'!$C:$C,0),1), "") = 0, "",  INDEX('CX1'!$J:$J,MATCH(Table2[[#This Row],[Name]],'CX1'!$C:$C,0),1)), "")</f>
        <v/>
      </c>
      <c r="K576" t="str">
        <f>IFERROR(_xlfn.IFNA(IF(_xlfn.IFNA(INDEX('CX1'!$K:$K,MATCH(Table2[[#This Row],[Name]],'CX1'!$C:$C,0),1), "") = 0, "",  INDEX('CX1'!$K:$K,MATCH(Table2[[#This Row],[Name]],'CX1'!$C:$C,0),1)), ""), "")</f>
        <v/>
      </c>
      <c r="M576" t="str">
        <f>_xlfn.IFNA(IF(_xlfn.IFNA(INDEX('CX1'!$M:$M,MATCH(Table2[[#This Row],[Name]],'CX1'!$C:$C,0),1), "") = 0, "",  INDEX('CX1'!$M:$M,MATCH(Table2[[#This Row],[Name]],'CX1'!$C:$C,0),1)), "")</f>
        <v/>
      </c>
      <c r="N576" t="s">
        <v>767</v>
      </c>
      <c r="R576" t="s">
        <v>8</v>
      </c>
    </row>
    <row r="577" spans="1:19" hidden="1">
      <c r="A577" s="1">
        <v>575</v>
      </c>
      <c r="B577" t="s">
        <v>45</v>
      </c>
      <c r="C577" t="s">
        <v>121</v>
      </c>
      <c r="D577" t="s">
        <v>222</v>
      </c>
      <c r="E577" t="str">
        <f>MID(Table2[[#This Row],[DeviceId2]], 12, LEN(Table2[[#This Row],[DeviceId2]]))</f>
        <v>VAV103</v>
      </c>
      <c r="F577" t="str">
        <f>CONCATENATE("10.3.13.71/pe/", Table2[[#This Row],[Device Tag]], ".xml")</f>
        <v>10.3.13.71/pe/VAV103.xml</v>
      </c>
      <c r="H577" s="5" t="str">
        <f>_xlfn.IFNA(IF(_xlfn.IFNA(INDEX('CX1'!$H:$H,MATCH(Table2[[#This Row],[Name]],'CX1'!$C:$C,0),1), "") = 0, "",  INDEX('CX1'!$H:$H,MATCH(Table2[[#This Row],[Name]],'CX1'!$C:$C,0),1)), "")</f>
        <v/>
      </c>
      <c r="I577" s="5" t="e">
        <f>_xlfn.IFNA(IF(_xlfn.IFNA(INDEX('CX1'!$I:$I,MATCH(Table2[[#This Row],[DeviceId2]],'CX1'!$C:$C,0),1), "") = 0, "",  INDEX('CX1'!$I:$I,MATCH(Table2[[#This Row],[Name]],'CX1'!$C:$C,0),1)), "")</f>
        <v>#VALUE!</v>
      </c>
      <c r="J577" s="5" t="str">
        <f>_xlfn.IFNA(IF(_xlfn.IFNA(INDEX('CX1'!$J:$J,MATCH(Table2[[#This Row],[Name]],'CX1'!$C:$C,0),1), "") = 0, "",  INDEX('CX1'!$J:$J,MATCH(Table2[[#This Row],[Name]],'CX1'!$C:$C,0),1)), "")</f>
        <v/>
      </c>
      <c r="K577" t="str">
        <f>IFERROR(_xlfn.IFNA(IF(_xlfn.IFNA(INDEX('CX1'!$K:$K,MATCH(Table2[[#This Row],[Name]],'CX1'!$C:$C,0),1), "") = 0, "",  INDEX('CX1'!$K:$K,MATCH(Table2[[#This Row],[Name]],'CX1'!$C:$C,0),1)), ""), "")</f>
        <v/>
      </c>
      <c r="M577" t="str">
        <f>_xlfn.IFNA(IF(_xlfn.IFNA(INDEX('CX1'!$M:$M,MATCH(Table2[[#This Row],[Name]],'CX1'!$C:$C,0),1), "") = 0, "",  INDEX('CX1'!$M:$M,MATCH(Table2[[#This Row],[Name]],'CX1'!$C:$C,0),1)), "")</f>
        <v/>
      </c>
      <c r="N577" t="s">
        <v>767</v>
      </c>
      <c r="R577" t="s">
        <v>8</v>
      </c>
    </row>
    <row r="578" spans="1:19" hidden="1">
      <c r="A578" s="1">
        <v>576</v>
      </c>
      <c r="B578" t="s">
        <v>45</v>
      </c>
      <c r="C578" t="s">
        <v>74</v>
      </c>
      <c r="D578" t="s">
        <v>222</v>
      </c>
      <c r="E578" t="str">
        <f>MID(Table2[[#This Row],[DeviceId2]], 12, LEN(Table2[[#This Row],[DeviceId2]]))</f>
        <v>VAV103</v>
      </c>
      <c r="F578" t="str">
        <f>CONCATENATE("10.3.13.71/pe/", Table2[[#This Row],[Device Tag]], ".xml")</f>
        <v>10.3.13.71/pe/VAV103.xml</v>
      </c>
      <c r="H578" s="5" t="str">
        <f>_xlfn.IFNA(IF(_xlfn.IFNA(INDEX('CX1'!$H:$H,MATCH(Table2[[#This Row],[Name]],'CX1'!$C:$C,0),1), "") = 0, "",  INDEX('CX1'!$H:$H,MATCH(Table2[[#This Row],[Name]],'CX1'!$C:$C,0),1)), "")</f>
        <v/>
      </c>
      <c r="I578" s="5" t="e">
        <f>_xlfn.IFNA(IF(_xlfn.IFNA(INDEX('CX1'!$I:$I,MATCH(Table2[[#This Row],[DeviceId2]],'CX1'!$C:$C,0),1), "") = 0, "",  INDEX('CX1'!$I:$I,MATCH(Table2[[#This Row],[Name]],'CX1'!$C:$C,0),1)), "")</f>
        <v>#VALUE!</v>
      </c>
      <c r="J578" s="5" t="str">
        <f>_xlfn.IFNA(IF(_xlfn.IFNA(INDEX('CX1'!$J:$J,MATCH(Table2[[#This Row],[Name]],'CX1'!$C:$C,0),1), "") = 0, "",  INDEX('CX1'!$J:$J,MATCH(Table2[[#This Row],[Name]],'CX1'!$C:$C,0),1)), "")</f>
        <v/>
      </c>
      <c r="K578" t="str">
        <f>IFERROR(_xlfn.IFNA(IF(_xlfn.IFNA(INDEX('CX1'!$K:$K,MATCH(Table2[[#This Row],[Name]],'CX1'!$C:$C,0),1), "") = 0, "",  INDEX('CX1'!$K:$K,MATCH(Table2[[#This Row],[Name]],'CX1'!$C:$C,0),1)), ""), "")</f>
        <v/>
      </c>
      <c r="M578" t="str">
        <f>_xlfn.IFNA(IF(_xlfn.IFNA(INDEX('CX1'!$M:$M,MATCH(Table2[[#This Row],[Name]],'CX1'!$C:$C,0),1), "") = 0, "",  INDEX('CX1'!$M:$M,MATCH(Table2[[#This Row],[Name]],'CX1'!$C:$C,0),1)), "")</f>
        <v/>
      </c>
      <c r="N578" t="s">
        <v>767</v>
      </c>
      <c r="R578" t="s">
        <v>8</v>
      </c>
    </row>
    <row r="579" spans="1:19" hidden="1">
      <c r="A579" s="1">
        <v>577</v>
      </c>
      <c r="B579" t="s">
        <v>45</v>
      </c>
      <c r="C579" t="s">
        <v>75</v>
      </c>
      <c r="D579" t="s">
        <v>222</v>
      </c>
      <c r="E579" t="str">
        <f>MID(Table2[[#This Row],[DeviceId2]], 12, LEN(Table2[[#This Row],[DeviceId2]]))</f>
        <v>VAV103</v>
      </c>
      <c r="F579" t="str">
        <f>CONCATENATE("10.3.13.71/pe/", Table2[[#This Row],[Device Tag]], ".xml")</f>
        <v>10.3.13.71/pe/VAV103.xml</v>
      </c>
      <c r="H579" s="5" t="str">
        <f>_xlfn.IFNA(IF(_xlfn.IFNA(INDEX('CX1'!$H:$H,MATCH(Table2[[#This Row],[Name]],'CX1'!$C:$C,0),1), "") = 0, "",  INDEX('CX1'!$H:$H,MATCH(Table2[[#This Row],[Name]],'CX1'!$C:$C,0),1)), "")</f>
        <v/>
      </c>
      <c r="I579" s="5" t="e">
        <f>_xlfn.IFNA(IF(_xlfn.IFNA(INDEX('CX1'!$I:$I,MATCH(Table2[[#This Row],[DeviceId2]],'CX1'!$C:$C,0),1), "") = 0, "",  INDEX('CX1'!$I:$I,MATCH(Table2[[#This Row],[Name]],'CX1'!$C:$C,0),1)), "")</f>
        <v>#VALUE!</v>
      </c>
      <c r="J579" s="5" t="str">
        <f>_xlfn.IFNA(IF(_xlfn.IFNA(INDEX('CX1'!$J:$J,MATCH(Table2[[#This Row],[Name]],'CX1'!$C:$C,0),1), "") = 0, "",  INDEX('CX1'!$J:$J,MATCH(Table2[[#This Row],[Name]],'CX1'!$C:$C,0),1)), "")</f>
        <v/>
      </c>
      <c r="K579" t="str">
        <f>IFERROR(_xlfn.IFNA(IF(_xlfn.IFNA(INDEX('CX1'!$K:$K,MATCH(Table2[[#This Row],[Name]],'CX1'!$C:$C,0),1), "") = 0, "",  INDEX('CX1'!$K:$K,MATCH(Table2[[#This Row],[Name]],'CX1'!$C:$C,0),1)), ""), "")</f>
        <v/>
      </c>
      <c r="M579" t="str">
        <f>_xlfn.IFNA(IF(_xlfn.IFNA(INDEX('CX1'!$M:$M,MATCH(Table2[[#This Row],[Name]],'CX1'!$C:$C,0),1), "") = 0, "",  INDEX('CX1'!$M:$M,MATCH(Table2[[#This Row],[Name]],'CX1'!$C:$C,0),1)), "")</f>
        <v/>
      </c>
      <c r="N579" t="s">
        <v>767</v>
      </c>
      <c r="R579" t="s">
        <v>8</v>
      </c>
    </row>
    <row r="580" spans="1:19" hidden="1">
      <c r="A580" s="1">
        <v>578</v>
      </c>
      <c r="B580" t="s">
        <v>45</v>
      </c>
      <c r="C580" t="s">
        <v>77</v>
      </c>
      <c r="D580" t="s">
        <v>222</v>
      </c>
      <c r="E580" t="str">
        <f>MID(Table2[[#This Row],[DeviceId2]], 12, LEN(Table2[[#This Row],[DeviceId2]]))</f>
        <v>VAV103</v>
      </c>
      <c r="F580" t="str">
        <f>CONCATENATE("10.3.13.71/pe/", Table2[[#This Row],[Device Tag]], ".xml")</f>
        <v>10.3.13.71/pe/VAV103.xml</v>
      </c>
      <c r="H580" s="5" t="str">
        <f>_xlfn.IFNA(IF(_xlfn.IFNA(INDEX('CX1'!$H:$H,MATCH(Table2[[#This Row],[Name]],'CX1'!$C:$C,0),1), "") = 0, "",  INDEX('CX1'!$H:$H,MATCH(Table2[[#This Row],[Name]],'CX1'!$C:$C,0),1)), "")</f>
        <v/>
      </c>
      <c r="I580" s="5" t="e">
        <f>_xlfn.IFNA(IF(_xlfn.IFNA(INDEX('CX1'!$I:$I,MATCH(Table2[[#This Row],[DeviceId2]],'CX1'!$C:$C,0),1), "") = 0, "",  INDEX('CX1'!$I:$I,MATCH(Table2[[#This Row],[Name]],'CX1'!$C:$C,0),1)), "")</f>
        <v>#VALUE!</v>
      </c>
      <c r="J580" s="5" t="str">
        <f>_xlfn.IFNA(IF(_xlfn.IFNA(INDEX('CX1'!$J:$J,MATCH(Table2[[#This Row],[Name]],'CX1'!$C:$C,0),1), "") = 0, "",  INDEX('CX1'!$J:$J,MATCH(Table2[[#This Row],[Name]],'CX1'!$C:$C,0),1)), "")</f>
        <v/>
      </c>
      <c r="K580" t="str">
        <f>IFERROR(_xlfn.IFNA(IF(_xlfn.IFNA(INDEX('CX1'!$K:$K,MATCH(Table2[[#This Row],[Name]],'CX1'!$C:$C,0),1), "") = 0, "",  INDEX('CX1'!$K:$K,MATCH(Table2[[#This Row],[Name]],'CX1'!$C:$C,0),1)), ""), "")</f>
        <v/>
      </c>
      <c r="M580" t="str">
        <f>_xlfn.IFNA(IF(_xlfn.IFNA(INDEX('CX1'!$M:$M,MATCH(Table2[[#This Row],[Name]],'CX1'!$C:$C,0),1), "") = 0, "",  INDEX('CX1'!$M:$M,MATCH(Table2[[#This Row],[Name]],'CX1'!$C:$C,0),1)), "")</f>
        <v/>
      </c>
      <c r="N580" t="s">
        <v>767</v>
      </c>
      <c r="R580" t="s">
        <v>8</v>
      </c>
    </row>
    <row r="581" spans="1:19" hidden="1">
      <c r="A581" s="1">
        <v>579</v>
      </c>
      <c r="B581" t="s">
        <v>45</v>
      </c>
      <c r="C581" t="s">
        <v>78</v>
      </c>
      <c r="D581" t="s">
        <v>222</v>
      </c>
      <c r="E581" t="str">
        <f>MID(Table2[[#This Row],[DeviceId2]], 12, LEN(Table2[[#This Row],[DeviceId2]]))</f>
        <v>VAV103</v>
      </c>
      <c r="F581" t="str">
        <f>CONCATENATE("10.3.13.71/pe/", Table2[[#This Row],[Device Tag]], ".xml")</f>
        <v>10.3.13.71/pe/VAV103.xml</v>
      </c>
      <c r="H581" s="5" t="str">
        <f>_xlfn.IFNA(IF(_xlfn.IFNA(INDEX('CX1'!$H:$H,MATCH(Table2[[#This Row],[Name]],'CX1'!$C:$C,0),1), "") = 0, "",  INDEX('CX1'!$H:$H,MATCH(Table2[[#This Row],[Name]],'CX1'!$C:$C,0),1)), "")</f>
        <v/>
      </c>
      <c r="I581" s="5" t="e">
        <f>_xlfn.IFNA(IF(_xlfn.IFNA(INDEX('CX1'!$I:$I,MATCH(Table2[[#This Row],[DeviceId2]],'CX1'!$C:$C,0),1), "") = 0, "",  INDEX('CX1'!$I:$I,MATCH(Table2[[#This Row],[Name]],'CX1'!$C:$C,0),1)), "")</f>
        <v>#VALUE!</v>
      </c>
      <c r="J581" s="5" t="str">
        <f>_xlfn.IFNA(IF(_xlfn.IFNA(INDEX('CX1'!$J:$J,MATCH(Table2[[#This Row],[Name]],'CX1'!$C:$C,0),1), "") = 0, "",  INDEX('CX1'!$J:$J,MATCH(Table2[[#This Row],[Name]],'CX1'!$C:$C,0),1)), "")</f>
        <v/>
      </c>
      <c r="K581" t="str">
        <f>IFERROR(_xlfn.IFNA(IF(_xlfn.IFNA(INDEX('CX1'!$K:$K,MATCH(Table2[[#This Row],[Name]],'CX1'!$C:$C,0),1), "") = 0, "",  INDEX('CX1'!$K:$K,MATCH(Table2[[#This Row],[Name]],'CX1'!$C:$C,0),1)), ""), "")</f>
        <v/>
      </c>
      <c r="M581" t="str">
        <f>_xlfn.IFNA(IF(_xlfn.IFNA(INDEX('CX1'!$M:$M,MATCH(Table2[[#This Row],[Name]],'CX1'!$C:$C,0),1), "") = 0, "",  INDEX('CX1'!$M:$M,MATCH(Table2[[#This Row],[Name]],'CX1'!$C:$C,0),1)), "")</f>
        <v/>
      </c>
      <c r="N581" t="s">
        <v>767</v>
      </c>
      <c r="R581" t="s">
        <v>8</v>
      </c>
    </row>
    <row r="582" spans="1:19" hidden="1">
      <c r="A582" s="1">
        <v>580</v>
      </c>
      <c r="B582" t="s">
        <v>45</v>
      </c>
      <c r="C582" t="s">
        <v>79</v>
      </c>
      <c r="D582" t="s">
        <v>222</v>
      </c>
      <c r="E582" t="str">
        <f>MID(Table2[[#This Row],[DeviceId2]], 12, LEN(Table2[[#This Row],[DeviceId2]]))</f>
        <v>VAV103</v>
      </c>
      <c r="F582" t="str">
        <f>CONCATENATE("10.3.13.71/pe/", Table2[[#This Row],[Device Tag]], ".xml")</f>
        <v>10.3.13.71/pe/VAV103.xml</v>
      </c>
      <c r="H582" s="5" t="str">
        <f>_xlfn.IFNA(IF(_xlfn.IFNA(INDEX('CX1'!$H:$H,MATCH(Table2[[#This Row],[Name]],'CX1'!$C:$C,0),1), "") = 0, "",  INDEX('CX1'!$H:$H,MATCH(Table2[[#This Row],[Name]],'CX1'!$C:$C,0),1)), "")</f>
        <v/>
      </c>
      <c r="I582" s="5" t="e">
        <f>_xlfn.IFNA(IF(_xlfn.IFNA(INDEX('CX1'!$I:$I,MATCH(Table2[[#This Row],[DeviceId2]],'CX1'!$C:$C,0),1), "") = 0, "",  INDEX('CX1'!$I:$I,MATCH(Table2[[#This Row],[Name]],'CX1'!$C:$C,0),1)), "")</f>
        <v>#VALUE!</v>
      </c>
      <c r="J582" s="5" t="str">
        <f>_xlfn.IFNA(IF(_xlfn.IFNA(INDEX('CX1'!$J:$J,MATCH(Table2[[#This Row],[Name]],'CX1'!$C:$C,0),1), "") = 0, "",  INDEX('CX1'!$J:$J,MATCH(Table2[[#This Row],[Name]],'CX1'!$C:$C,0),1)), "")</f>
        <v/>
      </c>
      <c r="K582" t="str">
        <f>IFERROR(_xlfn.IFNA(IF(_xlfn.IFNA(INDEX('CX1'!$K:$K,MATCH(Table2[[#This Row],[Name]],'CX1'!$C:$C,0),1), "") = 0, "",  INDEX('CX1'!$K:$K,MATCH(Table2[[#This Row],[Name]],'CX1'!$C:$C,0),1)), ""), "")</f>
        <v/>
      </c>
      <c r="M582" t="str">
        <f>_xlfn.IFNA(IF(_xlfn.IFNA(INDEX('CX1'!$M:$M,MATCH(Table2[[#This Row],[Name]],'CX1'!$C:$C,0),1), "") = 0, "",  INDEX('CX1'!$M:$M,MATCH(Table2[[#This Row],[Name]],'CX1'!$C:$C,0),1)), "")</f>
        <v/>
      </c>
      <c r="N582" t="s">
        <v>767</v>
      </c>
      <c r="R582" t="s">
        <v>8</v>
      </c>
    </row>
    <row r="583" spans="1:19" hidden="1">
      <c r="A583" s="1">
        <v>581</v>
      </c>
      <c r="B583" t="s">
        <v>45</v>
      </c>
      <c r="C583" t="s">
        <v>80</v>
      </c>
      <c r="D583" t="s">
        <v>222</v>
      </c>
      <c r="E583" t="str">
        <f>MID(Table2[[#This Row],[DeviceId2]], 12, LEN(Table2[[#This Row],[DeviceId2]]))</f>
        <v>VAV103</v>
      </c>
      <c r="F583" t="str">
        <f>CONCATENATE("10.3.13.71/pe/", Table2[[#This Row],[Device Tag]], ".xml")</f>
        <v>10.3.13.71/pe/VAV103.xml</v>
      </c>
      <c r="H583" s="5" t="str">
        <f>_xlfn.IFNA(IF(_xlfn.IFNA(INDEX('CX1'!$H:$H,MATCH(Table2[[#This Row],[Name]],'CX1'!$C:$C,0),1), "") = 0, "",  INDEX('CX1'!$H:$H,MATCH(Table2[[#This Row],[Name]],'CX1'!$C:$C,0),1)), "")</f>
        <v/>
      </c>
      <c r="I583" s="5" t="e">
        <f>_xlfn.IFNA(IF(_xlfn.IFNA(INDEX('CX1'!$I:$I,MATCH(Table2[[#This Row],[DeviceId2]],'CX1'!$C:$C,0),1), "") = 0, "",  INDEX('CX1'!$I:$I,MATCH(Table2[[#This Row],[Name]],'CX1'!$C:$C,0),1)), "")</f>
        <v>#VALUE!</v>
      </c>
      <c r="J583" s="5" t="str">
        <f>_xlfn.IFNA(IF(_xlfn.IFNA(INDEX('CX1'!$J:$J,MATCH(Table2[[#This Row],[Name]],'CX1'!$C:$C,0),1), "") = 0, "",  INDEX('CX1'!$J:$J,MATCH(Table2[[#This Row],[Name]],'CX1'!$C:$C,0),1)), "")</f>
        <v/>
      </c>
      <c r="K583" t="str">
        <f>IFERROR(_xlfn.IFNA(IF(_xlfn.IFNA(INDEX('CX1'!$K:$K,MATCH(Table2[[#This Row],[Name]],'CX1'!$C:$C,0),1), "") = 0, "",  INDEX('CX1'!$K:$K,MATCH(Table2[[#This Row],[Name]],'CX1'!$C:$C,0),1)), ""), "")</f>
        <v/>
      </c>
      <c r="M583" t="str">
        <f>_xlfn.IFNA(IF(_xlfn.IFNA(INDEX('CX1'!$M:$M,MATCH(Table2[[#This Row],[Name]],'CX1'!$C:$C,0),1), "") = 0, "",  INDEX('CX1'!$M:$M,MATCH(Table2[[#This Row],[Name]],'CX1'!$C:$C,0),1)), "")</f>
        <v/>
      </c>
      <c r="N583" t="s">
        <v>767</v>
      </c>
      <c r="R583" t="s">
        <v>8</v>
      </c>
    </row>
    <row r="584" spans="1:19" hidden="1">
      <c r="A584" s="1">
        <v>582</v>
      </c>
      <c r="B584" t="s">
        <v>45</v>
      </c>
      <c r="C584" t="s">
        <v>89</v>
      </c>
      <c r="D584" t="s">
        <v>222</v>
      </c>
      <c r="E584" t="str">
        <f>MID(Table2[[#This Row],[DeviceId2]], 12, LEN(Table2[[#This Row],[DeviceId2]]))</f>
        <v>VAV103</v>
      </c>
      <c r="F584" t="str">
        <f>CONCATENATE("10.3.13.71/pe/", Table2[[#This Row],[Device Tag]], ".xml")</f>
        <v>10.3.13.71/pe/VAV103.xml</v>
      </c>
      <c r="H584" s="5" t="str">
        <f>_xlfn.IFNA(IF(_xlfn.IFNA(INDEX('CX1'!$H:$H,MATCH(Table2[[#This Row],[Name]],'CX1'!$C:$C,0),1), "") = 0, "",  INDEX('CX1'!$H:$H,MATCH(Table2[[#This Row],[Name]],'CX1'!$C:$C,0),1)), "")</f>
        <v/>
      </c>
      <c r="I584" s="5" t="e">
        <f>_xlfn.IFNA(IF(_xlfn.IFNA(INDEX('CX1'!$I:$I,MATCH(Table2[[#This Row],[DeviceId2]],'CX1'!$C:$C,0),1), "") = 0, "",  INDEX('CX1'!$I:$I,MATCH(Table2[[#This Row],[Name]],'CX1'!$C:$C,0),1)), "")</f>
        <v>#VALUE!</v>
      </c>
      <c r="J584" s="5" t="str">
        <f>_xlfn.IFNA(IF(_xlfn.IFNA(INDEX('CX1'!$J:$J,MATCH(Table2[[#This Row],[Name]],'CX1'!$C:$C,0),1), "") = 0, "",  INDEX('CX1'!$J:$J,MATCH(Table2[[#This Row],[Name]],'CX1'!$C:$C,0),1)), "")</f>
        <v/>
      </c>
      <c r="K584" t="str">
        <f>IFERROR(_xlfn.IFNA(IF(_xlfn.IFNA(INDEX('CX1'!$K:$K,MATCH(Table2[[#This Row],[Name]],'CX1'!$C:$C,0),1), "") = 0, "",  INDEX('CX1'!$K:$K,MATCH(Table2[[#This Row],[Name]],'CX1'!$C:$C,0),1)), ""), "")</f>
        <v/>
      </c>
      <c r="M584" t="str">
        <f>_xlfn.IFNA(IF(_xlfn.IFNA(INDEX('CX1'!$M:$M,MATCH(Table2[[#This Row],[Name]],'CX1'!$C:$C,0),1), "") = 0, "",  INDEX('CX1'!$M:$M,MATCH(Table2[[#This Row],[Name]],'CX1'!$C:$C,0),1)), "")</f>
        <v/>
      </c>
      <c r="N584" t="s">
        <v>767</v>
      </c>
      <c r="R584" t="s">
        <v>8</v>
      </c>
    </row>
    <row r="585" spans="1:19" hidden="1">
      <c r="A585" s="1">
        <v>583</v>
      </c>
      <c r="B585" t="s">
        <v>45</v>
      </c>
      <c r="C585" t="s">
        <v>90</v>
      </c>
      <c r="D585" t="s">
        <v>222</v>
      </c>
      <c r="E585" t="str">
        <f>MID(Table2[[#This Row],[DeviceId2]], 12, LEN(Table2[[#This Row],[DeviceId2]]))</f>
        <v>VAV103</v>
      </c>
      <c r="F585" t="str">
        <f>CONCATENATE("10.3.13.71/pe/", Table2[[#This Row],[Device Tag]], ".xml")</f>
        <v>10.3.13.71/pe/VAV103.xml</v>
      </c>
      <c r="H585" s="5" t="str">
        <f>_xlfn.IFNA(IF(_xlfn.IFNA(INDEX('CX1'!$H:$H,MATCH(Table2[[#This Row],[Name]],'CX1'!$C:$C,0),1), "") = 0, "",  INDEX('CX1'!$H:$H,MATCH(Table2[[#This Row],[Name]],'CX1'!$C:$C,0),1)), "")</f>
        <v/>
      </c>
      <c r="I585" s="5" t="e">
        <f>_xlfn.IFNA(IF(_xlfn.IFNA(INDEX('CX1'!$I:$I,MATCH(Table2[[#This Row],[DeviceId2]],'CX1'!$C:$C,0),1), "") = 0, "",  INDEX('CX1'!$I:$I,MATCH(Table2[[#This Row],[Name]],'CX1'!$C:$C,0),1)), "")</f>
        <v>#VALUE!</v>
      </c>
      <c r="J585" s="5" t="str">
        <f>_xlfn.IFNA(IF(_xlfn.IFNA(INDEX('CX1'!$J:$J,MATCH(Table2[[#This Row],[Name]],'CX1'!$C:$C,0),1), "") = 0, "",  INDEX('CX1'!$J:$J,MATCH(Table2[[#This Row],[Name]],'CX1'!$C:$C,0),1)), "")</f>
        <v/>
      </c>
      <c r="K585" t="str">
        <f>IFERROR(_xlfn.IFNA(IF(_xlfn.IFNA(INDEX('CX1'!$K:$K,MATCH(Table2[[#This Row],[Name]],'CX1'!$C:$C,0),1), "") = 0, "",  INDEX('CX1'!$K:$K,MATCH(Table2[[#This Row],[Name]],'CX1'!$C:$C,0),1)), ""), "")</f>
        <v/>
      </c>
      <c r="M585" t="str">
        <f>_xlfn.IFNA(IF(_xlfn.IFNA(INDEX('CX1'!$M:$M,MATCH(Table2[[#This Row],[Name]],'CX1'!$C:$C,0),1), "") = 0, "",  INDEX('CX1'!$M:$M,MATCH(Table2[[#This Row],[Name]],'CX1'!$C:$C,0),1)), "")</f>
        <v/>
      </c>
      <c r="N585" t="s">
        <v>767</v>
      </c>
      <c r="R585" t="s">
        <v>8</v>
      </c>
    </row>
    <row r="586" spans="1:19" hidden="1">
      <c r="A586" s="1">
        <v>584</v>
      </c>
      <c r="B586" t="s">
        <v>45</v>
      </c>
      <c r="C586" t="s">
        <v>91</v>
      </c>
      <c r="D586" t="s">
        <v>222</v>
      </c>
      <c r="E586" t="str">
        <f>MID(Table2[[#This Row],[DeviceId2]], 12, LEN(Table2[[#This Row],[DeviceId2]]))</f>
        <v>VAV103</v>
      </c>
      <c r="F586" t="str">
        <f>CONCATENATE("10.3.13.71/pe/", Table2[[#This Row],[Device Tag]], ".xml")</f>
        <v>10.3.13.71/pe/VAV103.xml</v>
      </c>
      <c r="H586" s="5" t="str">
        <f>_xlfn.IFNA(IF(_xlfn.IFNA(INDEX('CX1'!$H:$H,MATCH(Table2[[#This Row],[Name]],'CX1'!$C:$C,0),1), "") = 0, "",  INDEX('CX1'!$H:$H,MATCH(Table2[[#This Row],[Name]],'CX1'!$C:$C,0),1)), "")</f>
        <v/>
      </c>
      <c r="I586" s="5" t="e">
        <f>_xlfn.IFNA(IF(_xlfn.IFNA(INDEX('CX1'!$I:$I,MATCH(Table2[[#This Row],[DeviceId2]],'CX1'!$C:$C,0),1), "") = 0, "",  INDEX('CX1'!$I:$I,MATCH(Table2[[#This Row],[Name]],'CX1'!$C:$C,0),1)), "")</f>
        <v>#VALUE!</v>
      </c>
      <c r="J586" s="5" t="str">
        <f>_xlfn.IFNA(IF(_xlfn.IFNA(INDEX('CX1'!$J:$J,MATCH(Table2[[#This Row],[Name]],'CX1'!$C:$C,0),1), "") = 0, "",  INDEX('CX1'!$J:$J,MATCH(Table2[[#This Row],[Name]],'CX1'!$C:$C,0),1)), "")</f>
        <v/>
      </c>
      <c r="K586" t="str">
        <f>IFERROR(_xlfn.IFNA(IF(_xlfn.IFNA(INDEX('CX1'!$K:$K,MATCH(Table2[[#This Row],[Name]],'CX1'!$C:$C,0),1), "") = 0, "",  INDEX('CX1'!$K:$K,MATCH(Table2[[#This Row],[Name]],'CX1'!$C:$C,0),1)), ""), "")</f>
        <v/>
      </c>
      <c r="M586" t="str">
        <f>_xlfn.IFNA(IF(_xlfn.IFNA(INDEX('CX1'!$M:$M,MATCH(Table2[[#This Row],[Name]],'CX1'!$C:$C,0),1), "") = 0, "",  INDEX('CX1'!$M:$M,MATCH(Table2[[#This Row],[Name]],'CX1'!$C:$C,0),1)), "")</f>
        <v/>
      </c>
      <c r="N586" t="s">
        <v>767</v>
      </c>
      <c r="R586" t="s">
        <v>8</v>
      </c>
    </row>
    <row r="587" spans="1:19" hidden="1">
      <c r="A587" s="1">
        <v>585</v>
      </c>
      <c r="B587" t="s">
        <v>45</v>
      </c>
      <c r="C587" t="s">
        <v>92</v>
      </c>
      <c r="D587" t="s">
        <v>222</v>
      </c>
      <c r="E587" t="str">
        <f>MID(Table2[[#This Row],[DeviceId2]], 12, LEN(Table2[[#This Row],[DeviceId2]]))</f>
        <v>VAV103</v>
      </c>
      <c r="F587" t="str">
        <f>CONCATENATE("10.3.13.71/pe/", Table2[[#This Row],[Device Tag]], ".xml")</f>
        <v>10.3.13.71/pe/VAV103.xml</v>
      </c>
      <c r="H587" s="5" t="str">
        <f>_xlfn.IFNA(IF(_xlfn.IFNA(INDEX('CX1'!$H:$H,MATCH(Table2[[#This Row],[Name]],'CX1'!$C:$C,0),1), "") = 0, "",  INDEX('CX1'!$H:$H,MATCH(Table2[[#This Row],[Name]],'CX1'!$C:$C,0),1)), "")</f>
        <v/>
      </c>
      <c r="I587" s="5" t="e">
        <f>_xlfn.IFNA(IF(_xlfn.IFNA(INDEX('CX1'!$I:$I,MATCH(Table2[[#This Row],[DeviceId2]],'CX1'!$C:$C,0),1), "") = 0, "",  INDEX('CX1'!$I:$I,MATCH(Table2[[#This Row],[Name]],'CX1'!$C:$C,0),1)), "")</f>
        <v>#VALUE!</v>
      </c>
      <c r="J587" s="5" t="str">
        <f>_xlfn.IFNA(IF(_xlfn.IFNA(INDEX('CX1'!$J:$J,MATCH(Table2[[#This Row],[Name]],'CX1'!$C:$C,0),1), "") = 0, "",  INDEX('CX1'!$J:$J,MATCH(Table2[[#This Row],[Name]],'CX1'!$C:$C,0),1)), "")</f>
        <v/>
      </c>
      <c r="K587" t="str">
        <f>IFERROR(_xlfn.IFNA(IF(_xlfn.IFNA(INDEX('CX1'!$K:$K,MATCH(Table2[[#This Row],[Name]],'CX1'!$C:$C,0),1), "") = 0, "",  INDEX('CX1'!$K:$K,MATCH(Table2[[#This Row],[Name]],'CX1'!$C:$C,0),1)), ""), "")</f>
        <v/>
      </c>
      <c r="M587" t="str">
        <f>_xlfn.IFNA(IF(_xlfn.IFNA(INDEX('CX1'!$M:$M,MATCH(Table2[[#This Row],[Name]],'CX1'!$C:$C,0),1), "") = 0, "",  INDEX('CX1'!$M:$M,MATCH(Table2[[#This Row],[Name]],'CX1'!$C:$C,0),1)), "")</f>
        <v/>
      </c>
      <c r="N587" t="s">
        <v>767</v>
      </c>
      <c r="R587" t="s">
        <v>8</v>
      </c>
    </row>
    <row r="588" spans="1:19">
      <c r="A588" s="1">
        <v>586</v>
      </c>
      <c r="B588" t="s">
        <v>18</v>
      </c>
      <c r="C588" t="s">
        <v>19</v>
      </c>
      <c r="D588" t="s">
        <v>223</v>
      </c>
      <c r="E588" t="str">
        <f>MID(Table2[[#This Row],[DeviceId2]], 12, LEN(Table2[[#This Row],[DeviceId2]]))</f>
        <v>VAV104</v>
      </c>
      <c r="F588" t="str">
        <f>CONCATENATE("10.3.13.71/pe/", Table2[[#This Row],[Device Tag]], ".xml")</f>
        <v>10.3.13.71/pe/VAV104.xml</v>
      </c>
      <c r="H588" s="5" t="str">
        <f>_xlfn.IFNA(IF(_xlfn.IFNA(INDEX('CX1'!$H:$H,MATCH(Table2[[#This Row],[Name]],'CX1'!$C:$C,0),1), "") = 0, "",  INDEX('CX1'!$H:$H,MATCH(Table2[[#This Row],[Name]],'CX1'!$C:$C,0),1)), "")</f>
        <v/>
      </c>
      <c r="I588" s="5">
        <f>_xlfn.IFNA(IF(_xlfn.IFNA(INDEX('CX1'!$I:$I,MATCH(Table2[[#This Row],[DeviceId2]],'CX1'!$C:$C,0),1), "") = 0, "",  INDEX('CX1'!$I:$I,MATCH(Table2[[#This Row],[Name]],'CX1'!$C:$C,0),1)), "")</f>
        <v>1</v>
      </c>
      <c r="J588" s="5" t="str">
        <f>_xlfn.IFNA(IF(_xlfn.IFNA(INDEX('CX1'!$J:$J,MATCH(Table2[[#This Row],[Name]],'CX1'!$C:$C,0),1), "") = 0, "",  INDEX('CX1'!$J:$J,MATCH(Table2[[#This Row],[Name]],'CX1'!$C:$C,0),1)), "")</f>
        <v/>
      </c>
      <c r="K588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5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588" t="s">
        <v>298</v>
      </c>
      <c r="N588" t="s">
        <v>767</v>
      </c>
      <c r="R588" t="s">
        <v>8</v>
      </c>
      <c r="S588" t="b">
        <v>0</v>
      </c>
    </row>
    <row r="589" spans="1:19">
      <c r="A589" s="1">
        <v>587</v>
      </c>
      <c r="B589" t="s">
        <v>18</v>
      </c>
      <c r="C589" t="s">
        <v>20</v>
      </c>
      <c r="D589" t="s">
        <v>223</v>
      </c>
      <c r="E589" t="str">
        <f>MID(Table2[[#This Row],[DeviceId2]], 12, LEN(Table2[[#This Row],[DeviceId2]]))</f>
        <v>VAV104</v>
      </c>
      <c r="F589" t="str">
        <f>CONCATENATE("10.3.13.71/pe/", Table2[[#This Row],[Device Tag]], ".xml")</f>
        <v>10.3.13.71/pe/VAV104.xml</v>
      </c>
      <c r="H589" s="5" t="str">
        <f>_xlfn.IFNA(IF(_xlfn.IFNA(INDEX('CX1'!$H:$H,MATCH(Table2[[#This Row],[Name]],'CX1'!$C:$C,0),1), "") = 0, "",  INDEX('CX1'!$H:$H,MATCH(Table2[[#This Row],[Name]],'CX1'!$C:$C,0),1)), "")</f>
        <v/>
      </c>
      <c r="I589" s="5">
        <f>_xlfn.IFNA(IF(_xlfn.IFNA(INDEX('CX1'!$I:$I,MATCH(Table2[[#This Row],[DeviceId2]],'CX1'!$C:$C,0),1), "") = 0, "",  INDEX('CX1'!$I:$I,MATCH(Table2[[#This Row],[Name]],'CX1'!$C:$C,0),1)), "")</f>
        <v>1</v>
      </c>
      <c r="J589" s="5" t="str">
        <f>_xlfn.IFNA(IF(_xlfn.IFNA(INDEX('CX1'!$J:$J,MATCH(Table2[[#This Row],[Name]],'CX1'!$C:$C,0),1), "") = 0, "",  INDEX('CX1'!$J:$J,MATCH(Table2[[#This Row],[Name]],'CX1'!$C:$C,0),1)), "")</f>
        <v/>
      </c>
      <c r="K589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5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89" t="s">
        <v>298</v>
      </c>
      <c r="N589" t="s">
        <v>767</v>
      </c>
      <c r="R589" t="s">
        <v>8</v>
      </c>
      <c r="S589" t="b">
        <v>0</v>
      </c>
    </row>
    <row r="590" spans="1:19">
      <c r="A590" s="1">
        <v>588</v>
      </c>
      <c r="B590" t="s">
        <v>21</v>
      </c>
      <c r="C590" t="s">
        <v>174</v>
      </c>
      <c r="D590" t="s">
        <v>223</v>
      </c>
      <c r="E590" t="str">
        <f>MID(Table2[[#This Row],[DeviceId2]], 12, LEN(Table2[[#This Row],[DeviceId2]]))</f>
        <v>VAV104</v>
      </c>
      <c r="F590" t="str">
        <f>CONCATENATE("10.3.13.71/pe/", Table2[[#This Row],[Device Tag]], ".xml")</f>
        <v>10.3.13.71/pe/VAV104.xml</v>
      </c>
      <c r="H590" s="5" t="str">
        <f>_xlfn.IFNA(IF(_xlfn.IFNA(INDEX('CX1'!$H:$H,MATCH(Table2[[#This Row],[Name]],'CX1'!$C:$C,0),1), "") = 0, "",  INDEX('CX1'!$H:$H,MATCH(Table2[[#This Row],[Name]],'CX1'!$C:$C,0),1)), "")</f>
        <v>°F</v>
      </c>
      <c r="I590" s="5">
        <f>_xlfn.IFNA(IF(_xlfn.IFNA(INDEX('CX1'!$I:$I,MATCH(Table2[[#This Row],[DeviceId2]],'CX1'!$C:$C,0),1), "") = 0, "",  INDEX('CX1'!$I:$I,MATCH(Table2[[#This Row],[Name]],'CX1'!$C:$C,0),1)), "")</f>
        <v>1000</v>
      </c>
      <c r="J590" s="5" t="str">
        <f>_xlfn.IFNA(IF(_xlfn.IFNA(INDEX('CX1'!$J:$J,MATCH(Table2[[#This Row],[Name]],'CX1'!$C:$C,0),1), "") = 0, "",  INDEX('CX1'!$J:$J,MATCH(Table2[[#This Row],[Name]],'CX1'!$C:$C,0),1)), "")</f>
        <v/>
      </c>
      <c r="K59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0" t="str">
        <f>_xlfn.IFNA(IF(_xlfn.IFNA(INDEX('CX1'!$M:$M,MATCH(Table2[[#This Row],[Name]],'CX1'!$C:$C,0),1), "") = 0, "",  INDEX('CX1'!$M:$M,MATCH(Table2[[#This Row],[Name]],'CX1'!$C:$C,0),1)), "")</f>
        <v>number</v>
      </c>
      <c r="N590" t="s">
        <v>766</v>
      </c>
      <c r="R590" t="s">
        <v>8</v>
      </c>
      <c r="S590" t="b">
        <v>0</v>
      </c>
    </row>
    <row r="591" spans="1:19">
      <c r="A591" s="1">
        <v>589</v>
      </c>
      <c r="B591" t="s">
        <v>21</v>
      </c>
      <c r="C591" t="s">
        <v>175</v>
      </c>
      <c r="D591" t="s">
        <v>223</v>
      </c>
      <c r="E591" t="str">
        <f>MID(Table2[[#This Row],[DeviceId2]], 12, LEN(Table2[[#This Row],[DeviceId2]]))</f>
        <v>VAV104</v>
      </c>
      <c r="F591" t="str">
        <f>CONCATENATE("10.3.13.71/pe/", Table2[[#This Row],[Device Tag]], ".xml")</f>
        <v>10.3.13.71/pe/VAV104.xml</v>
      </c>
      <c r="H591" s="5" t="str">
        <f>_xlfn.IFNA(IF(_xlfn.IFNA(INDEX('CX1'!$H:$H,MATCH(Table2[[#This Row],[Name]],'CX1'!$C:$C,0),1), "") = 0, "",  INDEX('CX1'!$H:$H,MATCH(Table2[[#This Row],[Name]],'CX1'!$C:$C,0),1)), "")</f>
        <v>°F</v>
      </c>
      <c r="I591" s="5">
        <f>_xlfn.IFNA(IF(_xlfn.IFNA(INDEX('CX1'!$I:$I,MATCH(Table2[[#This Row],[DeviceId2]],'CX1'!$C:$C,0),1), "") = 0, "",  INDEX('CX1'!$I:$I,MATCH(Table2[[#This Row],[Name]],'CX1'!$C:$C,0),1)), "")</f>
        <v>1000</v>
      </c>
      <c r="J591" s="5" t="str">
        <f>_xlfn.IFNA(IF(_xlfn.IFNA(INDEX('CX1'!$J:$J,MATCH(Table2[[#This Row],[Name]],'CX1'!$C:$C,0),1), "") = 0, "",  INDEX('CX1'!$J:$J,MATCH(Table2[[#This Row],[Name]],'CX1'!$C:$C,0),1)), "")</f>
        <v/>
      </c>
      <c r="K59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59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1" t="str">
        <f>_xlfn.IFNA(IF(_xlfn.IFNA(INDEX('CX1'!$M:$M,MATCH(Table2[[#This Row],[Name]],'CX1'!$C:$C,0),1), "") = 0, "",  INDEX('CX1'!$M:$M,MATCH(Table2[[#This Row],[Name]],'CX1'!$C:$C,0),1)), "")</f>
        <v>number</v>
      </c>
      <c r="N591" t="s">
        <v>766</v>
      </c>
      <c r="R591" t="s">
        <v>8</v>
      </c>
      <c r="S591" t="b">
        <v>0</v>
      </c>
    </row>
    <row r="592" spans="1:19">
      <c r="A592" s="1">
        <v>590</v>
      </c>
      <c r="B592" t="s">
        <v>21</v>
      </c>
      <c r="C592" t="s">
        <v>176</v>
      </c>
      <c r="D592" t="s">
        <v>223</v>
      </c>
      <c r="E592" t="str">
        <f>MID(Table2[[#This Row],[DeviceId2]], 12, LEN(Table2[[#This Row],[DeviceId2]]))</f>
        <v>VAV104</v>
      </c>
      <c r="F592" t="str">
        <f>CONCATENATE("10.3.13.71/pe/", Table2[[#This Row],[Device Tag]], ".xml")</f>
        <v>10.3.13.71/pe/VAV104.xml</v>
      </c>
      <c r="H592" s="5" t="str">
        <f>_xlfn.IFNA(IF(_xlfn.IFNA(INDEX('CX1'!$H:$H,MATCH(Table2[[#This Row],[Name]],'CX1'!$C:$C,0),1), "") = 0, "",  INDEX('CX1'!$H:$H,MATCH(Table2[[#This Row],[Name]],'CX1'!$C:$C,0),1)), "")</f>
        <v>°F</v>
      </c>
      <c r="I592" s="5">
        <f>_xlfn.IFNA(IF(_xlfn.IFNA(INDEX('CX1'!$I:$I,MATCH(Table2[[#This Row],[DeviceId2]],'CX1'!$C:$C,0),1), "") = 0, "",  INDEX('CX1'!$I:$I,MATCH(Table2[[#This Row],[Name]],'CX1'!$C:$C,0),1)), "")</f>
        <v>1000</v>
      </c>
      <c r="J592" s="5" t="str">
        <f>_xlfn.IFNA(IF(_xlfn.IFNA(INDEX('CX1'!$J:$J,MATCH(Table2[[#This Row],[Name]],'CX1'!$C:$C,0),1), "") = 0, "",  INDEX('CX1'!$J:$J,MATCH(Table2[[#This Row],[Name]],'CX1'!$C:$C,0),1)), "")</f>
        <v/>
      </c>
      <c r="K59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5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2" t="str">
        <f>_xlfn.IFNA(IF(_xlfn.IFNA(INDEX('CX1'!$M:$M,MATCH(Table2[[#This Row],[Name]],'CX1'!$C:$C,0),1), "") = 0, "",  INDEX('CX1'!$M:$M,MATCH(Table2[[#This Row],[Name]],'CX1'!$C:$C,0),1)), "")</f>
        <v>number</v>
      </c>
      <c r="N592" t="s">
        <v>766</v>
      </c>
      <c r="R592" t="s">
        <v>8</v>
      </c>
      <c r="S592" t="b">
        <v>0</v>
      </c>
    </row>
    <row r="593" spans="1:19">
      <c r="A593" s="1">
        <v>591</v>
      </c>
      <c r="B593" t="s">
        <v>21</v>
      </c>
      <c r="C593" t="s">
        <v>177</v>
      </c>
      <c r="D593" t="s">
        <v>223</v>
      </c>
      <c r="E593" t="str">
        <f>MID(Table2[[#This Row],[DeviceId2]], 12, LEN(Table2[[#This Row],[DeviceId2]]))</f>
        <v>VAV104</v>
      </c>
      <c r="F593" t="str">
        <f>CONCATENATE("10.3.13.71/pe/", Table2[[#This Row],[Device Tag]], ".xml")</f>
        <v>10.3.13.71/pe/VAV104.xml</v>
      </c>
      <c r="H593" s="5" t="str">
        <f>_xlfn.IFNA(IF(_xlfn.IFNA(INDEX('CX1'!$H:$H,MATCH(Table2[[#This Row],[Name]],'CX1'!$C:$C,0),1), "") = 0, "",  INDEX('CX1'!$H:$H,MATCH(Table2[[#This Row],[Name]],'CX1'!$C:$C,0),1)), "")</f>
        <v/>
      </c>
      <c r="I593" s="5">
        <f>_xlfn.IFNA(IF(_xlfn.IFNA(INDEX('CX1'!$I:$I,MATCH(Table2[[#This Row],[DeviceId2]],'CX1'!$C:$C,0),1), "") = 0, "",  INDEX('CX1'!$I:$I,MATCH(Table2[[#This Row],[Name]],'CX1'!$C:$C,0),1)), "")</f>
        <v>1000</v>
      </c>
      <c r="J593" s="5" t="str">
        <f>_xlfn.IFNA(IF(_xlfn.IFNA(INDEX('CX1'!$J:$J,MATCH(Table2[[#This Row],[Name]],'CX1'!$C:$C,0),1), "") = 0, "",  INDEX('CX1'!$J:$J,MATCH(Table2[[#This Row],[Name]],'CX1'!$C:$C,0),1)), "")</f>
        <v/>
      </c>
      <c r="K59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5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3" t="str">
        <f>_xlfn.IFNA(IF(_xlfn.IFNA(INDEX('CX1'!$M:$M,MATCH(Table2[[#This Row],[Name]],'CX1'!$C:$C,0),1), "") = 0, "",  INDEX('CX1'!$M:$M,MATCH(Table2[[#This Row],[Name]],'CX1'!$C:$C,0),1)), "")</f>
        <v>number</v>
      </c>
      <c r="N593" t="s">
        <v>767</v>
      </c>
      <c r="R593" t="s">
        <v>8</v>
      </c>
      <c r="S593" t="b">
        <v>0</v>
      </c>
    </row>
    <row r="594" spans="1:19">
      <c r="A594" s="1">
        <v>592</v>
      </c>
      <c r="B594" t="s">
        <v>21</v>
      </c>
      <c r="C594" t="s">
        <v>178</v>
      </c>
      <c r="D594" t="s">
        <v>223</v>
      </c>
      <c r="E594" t="str">
        <f>MID(Table2[[#This Row],[DeviceId2]], 12, LEN(Table2[[#This Row],[DeviceId2]]))</f>
        <v>VAV104</v>
      </c>
      <c r="F594" t="str">
        <f>CONCATENATE("10.3.13.71/pe/", Table2[[#This Row],[Device Tag]], ".xml")</f>
        <v>10.3.13.71/pe/VAV104.xml</v>
      </c>
      <c r="H594" s="5" t="str">
        <f>_xlfn.IFNA(IF(_xlfn.IFNA(INDEX('CX1'!$H:$H,MATCH(Table2[[#This Row],[Name]],'CX1'!$C:$C,0),1), "") = 0, "",  INDEX('CX1'!$H:$H,MATCH(Table2[[#This Row],[Name]],'CX1'!$C:$C,0),1)), "")</f>
        <v/>
      </c>
      <c r="I594" s="5">
        <f>_xlfn.IFNA(IF(_xlfn.IFNA(INDEX('CX1'!$I:$I,MATCH(Table2[[#This Row],[DeviceId2]],'CX1'!$C:$C,0),1), "") = 0, "",  INDEX('CX1'!$I:$I,MATCH(Table2[[#This Row],[Name]],'CX1'!$C:$C,0),1)), "")</f>
        <v>1000</v>
      </c>
      <c r="J594" s="5" t="str">
        <f>_xlfn.IFNA(IF(_xlfn.IFNA(INDEX('CX1'!$J:$J,MATCH(Table2[[#This Row],[Name]],'CX1'!$C:$C,0),1), "") = 0, "",  INDEX('CX1'!$J:$J,MATCH(Table2[[#This Row],[Name]],'CX1'!$C:$C,0),1)), "")</f>
        <v/>
      </c>
      <c r="K59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5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4" t="str">
        <f>_xlfn.IFNA(IF(_xlfn.IFNA(INDEX('CX1'!$M:$M,MATCH(Table2[[#This Row],[Name]],'CX1'!$C:$C,0),1), "") = 0, "",  INDEX('CX1'!$M:$M,MATCH(Table2[[#This Row],[Name]],'CX1'!$C:$C,0),1)), "")</f>
        <v>number</v>
      </c>
      <c r="N594" t="s">
        <v>767</v>
      </c>
      <c r="R594" t="s">
        <v>8</v>
      </c>
      <c r="S594" t="b">
        <v>0</v>
      </c>
    </row>
    <row r="595" spans="1:19">
      <c r="A595" s="1">
        <v>593</v>
      </c>
      <c r="B595" t="s">
        <v>21</v>
      </c>
      <c r="C595" t="s">
        <v>179</v>
      </c>
      <c r="D595" t="s">
        <v>223</v>
      </c>
      <c r="E595" t="str">
        <f>MID(Table2[[#This Row],[DeviceId2]], 12, LEN(Table2[[#This Row],[DeviceId2]]))</f>
        <v>VAV104</v>
      </c>
      <c r="F595" t="str">
        <f>CONCATENATE("10.3.13.71/pe/", Table2[[#This Row],[Device Tag]], ".xml")</f>
        <v>10.3.13.71/pe/VAV104.xml</v>
      </c>
      <c r="H595" s="5" t="str">
        <f>_xlfn.IFNA(IF(_xlfn.IFNA(INDEX('CX1'!$H:$H,MATCH(Table2[[#This Row],[Name]],'CX1'!$C:$C,0),1), "") = 0, "",  INDEX('CX1'!$H:$H,MATCH(Table2[[#This Row],[Name]],'CX1'!$C:$C,0),1)), "")</f>
        <v>°F</v>
      </c>
      <c r="I595" s="5">
        <f>_xlfn.IFNA(IF(_xlfn.IFNA(INDEX('CX1'!$I:$I,MATCH(Table2[[#This Row],[DeviceId2]],'CX1'!$C:$C,0),1), "") = 0, "",  INDEX('CX1'!$I:$I,MATCH(Table2[[#This Row],[Name]],'CX1'!$C:$C,0),1)), "")</f>
        <v>1000</v>
      </c>
      <c r="J595" s="5" t="str">
        <f>_xlfn.IFNA(IF(_xlfn.IFNA(INDEX('CX1'!$J:$J,MATCH(Table2[[#This Row],[Name]],'CX1'!$C:$C,0),1), "") = 0, "",  INDEX('CX1'!$J:$J,MATCH(Table2[[#This Row],[Name]],'CX1'!$C:$C,0),1)), "")</f>
        <v/>
      </c>
      <c r="K59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5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5" t="str">
        <f>_xlfn.IFNA(IF(_xlfn.IFNA(INDEX('CX1'!$M:$M,MATCH(Table2[[#This Row],[Name]],'CX1'!$C:$C,0),1), "") = 0, "",  INDEX('CX1'!$M:$M,MATCH(Table2[[#This Row],[Name]],'CX1'!$C:$C,0),1)), "")</f>
        <v>number</v>
      </c>
      <c r="N595" t="s">
        <v>766</v>
      </c>
      <c r="R595" t="s">
        <v>8</v>
      </c>
      <c r="S595" t="b">
        <v>0</v>
      </c>
    </row>
    <row r="596" spans="1:19">
      <c r="A596" s="1">
        <v>594</v>
      </c>
      <c r="B596" t="s">
        <v>21</v>
      </c>
      <c r="C596" t="s">
        <v>180</v>
      </c>
      <c r="D596" t="s">
        <v>223</v>
      </c>
      <c r="E596" t="str">
        <f>MID(Table2[[#This Row],[DeviceId2]], 12, LEN(Table2[[#This Row],[DeviceId2]]))</f>
        <v>VAV104</v>
      </c>
      <c r="F596" t="str">
        <f>CONCATENATE("10.3.13.71/pe/", Table2[[#This Row],[Device Tag]], ".xml")</f>
        <v>10.3.13.71/pe/VAV104.xml</v>
      </c>
      <c r="H596" s="5" t="str">
        <f>_xlfn.IFNA(IF(_xlfn.IFNA(INDEX('CX1'!$H:$H,MATCH(Table2[[#This Row],[Name]],'CX1'!$C:$C,0),1), "") = 0, "",  INDEX('CX1'!$H:$H,MATCH(Table2[[#This Row],[Name]],'CX1'!$C:$C,0),1)), "")</f>
        <v>°F</v>
      </c>
      <c r="I596" s="5">
        <f>_xlfn.IFNA(IF(_xlfn.IFNA(INDEX('CX1'!$I:$I,MATCH(Table2[[#This Row],[DeviceId2]],'CX1'!$C:$C,0),1), "") = 0, "",  INDEX('CX1'!$I:$I,MATCH(Table2[[#This Row],[Name]],'CX1'!$C:$C,0),1)), "")</f>
        <v>1000</v>
      </c>
      <c r="J596" s="5" t="str">
        <f>_xlfn.IFNA(IF(_xlfn.IFNA(INDEX('CX1'!$J:$J,MATCH(Table2[[#This Row],[Name]],'CX1'!$C:$C,0),1), "") = 0, "",  INDEX('CX1'!$J:$J,MATCH(Table2[[#This Row],[Name]],'CX1'!$C:$C,0),1)), "")</f>
        <v/>
      </c>
      <c r="K59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59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596" t="str">
        <f>_xlfn.IFNA(IF(_xlfn.IFNA(INDEX('CX1'!$M:$M,MATCH(Table2[[#This Row],[Name]],'CX1'!$C:$C,0),1), "") = 0, "",  INDEX('CX1'!$M:$M,MATCH(Table2[[#This Row],[Name]],'CX1'!$C:$C,0),1)), "")</f>
        <v>number</v>
      </c>
      <c r="N596" t="s">
        <v>766</v>
      </c>
      <c r="R596" t="s">
        <v>8</v>
      </c>
      <c r="S596" t="b">
        <v>0</v>
      </c>
    </row>
    <row r="597" spans="1:19" hidden="1">
      <c r="A597" s="1">
        <v>595</v>
      </c>
      <c r="B597" t="s">
        <v>21</v>
      </c>
      <c r="C597" t="s">
        <v>181</v>
      </c>
      <c r="D597" t="s">
        <v>223</v>
      </c>
      <c r="E597" t="str">
        <f>MID(Table2[[#This Row],[DeviceId2]], 12, LEN(Table2[[#This Row],[DeviceId2]]))</f>
        <v>VAV104</v>
      </c>
      <c r="F597" t="str">
        <f>CONCATENATE("10.3.13.71/pe/", Table2[[#This Row],[Device Tag]], ".xml")</f>
        <v>10.3.13.71/pe/VAV104.xml</v>
      </c>
      <c r="H597" s="5" t="str">
        <f>_xlfn.IFNA(IF(_xlfn.IFNA(INDEX('CX1'!$H:$H,MATCH(Table2[[#This Row],[Name]],'CX1'!$C:$C,0),1), "") = 0, "",  INDEX('CX1'!$H:$H,MATCH(Table2[[#This Row],[Name]],'CX1'!$C:$C,0),1)), "")</f>
        <v/>
      </c>
      <c r="I597" s="5" t="e">
        <f>_xlfn.IFNA(IF(_xlfn.IFNA(INDEX('CX1'!$I:$I,MATCH(Table2[[#This Row],[DeviceId2]],'CX1'!$C:$C,0),1), "") = 0, "",  INDEX('CX1'!$I:$I,MATCH(Table2[[#This Row],[Name]],'CX1'!$C:$C,0),1)), "")</f>
        <v>#VALUE!</v>
      </c>
      <c r="J597" s="5" t="str">
        <f>_xlfn.IFNA(IF(_xlfn.IFNA(INDEX('CX1'!$J:$J,MATCH(Table2[[#This Row],[Name]],'CX1'!$C:$C,0),1), "") = 0, "",  INDEX('CX1'!$J:$J,MATCH(Table2[[#This Row],[Name]],'CX1'!$C:$C,0),1)), "")</f>
        <v/>
      </c>
      <c r="K597" t="str">
        <f>IFERROR(_xlfn.IFNA(IF(_xlfn.IFNA(INDEX('CX1'!$K:$K,MATCH(Table2[[#This Row],[Name]],'CX1'!$C:$C,0),1), "") = 0, "",  INDEX('CX1'!$K:$K,MATCH(Table2[[#This Row],[Name]],'CX1'!$C:$C,0),1)), ""), "")</f>
        <v/>
      </c>
      <c r="M597" t="str">
        <f>_xlfn.IFNA(IF(_xlfn.IFNA(INDEX('CX1'!$M:$M,MATCH(Table2[[#This Row],[Name]],'CX1'!$C:$C,0),1), "") = 0, "",  INDEX('CX1'!$M:$M,MATCH(Table2[[#This Row],[Name]],'CX1'!$C:$C,0),1)), "")</f>
        <v/>
      </c>
      <c r="N597" t="s">
        <v>767</v>
      </c>
      <c r="R597" t="s">
        <v>8</v>
      </c>
    </row>
    <row r="598" spans="1:19" hidden="1">
      <c r="A598" s="1">
        <v>596</v>
      </c>
      <c r="B598" t="s">
        <v>21</v>
      </c>
      <c r="C598" t="s">
        <v>182</v>
      </c>
      <c r="D598" t="s">
        <v>223</v>
      </c>
      <c r="E598" t="str">
        <f>MID(Table2[[#This Row],[DeviceId2]], 12, LEN(Table2[[#This Row],[DeviceId2]]))</f>
        <v>VAV104</v>
      </c>
      <c r="F598" t="str">
        <f>CONCATENATE("10.3.13.71/pe/", Table2[[#This Row],[Device Tag]], ".xml")</f>
        <v>10.3.13.71/pe/VAV104.xml</v>
      </c>
      <c r="H598" s="5" t="str">
        <f>_xlfn.IFNA(IF(_xlfn.IFNA(INDEX('CX1'!$H:$H,MATCH(Table2[[#This Row],[Name]],'CX1'!$C:$C,0),1), "") = 0, "",  INDEX('CX1'!$H:$H,MATCH(Table2[[#This Row],[Name]],'CX1'!$C:$C,0),1)), "")</f>
        <v/>
      </c>
      <c r="I598" s="5" t="e">
        <f>_xlfn.IFNA(IF(_xlfn.IFNA(INDEX('CX1'!$I:$I,MATCH(Table2[[#This Row],[DeviceId2]],'CX1'!$C:$C,0),1), "") = 0, "",  INDEX('CX1'!$I:$I,MATCH(Table2[[#This Row],[Name]],'CX1'!$C:$C,0),1)), "")</f>
        <v>#VALUE!</v>
      </c>
      <c r="J598" s="5" t="str">
        <f>_xlfn.IFNA(IF(_xlfn.IFNA(INDEX('CX1'!$J:$J,MATCH(Table2[[#This Row],[Name]],'CX1'!$C:$C,0),1), "") = 0, "",  INDEX('CX1'!$J:$J,MATCH(Table2[[#This Row],[Name]],'CX1'!$C:$C,0),1)), "")</f>
        <v/>
      </c>
      <c r="K598" t="str">
        <f>IFERROR(_xlfn.IFNA(IF(_xlfn.IFNA(INDEX('CX1'!$K:$K,MATCH(Table2[[#This Row],[Name]],'CX1'!$C:$C,0),1), "") = 0, "",  INDEX('CX1'!$K:$K,MATCH(Table2[[#This Row],[Name]],'CX1'!$C:$C,0),1)), ""), "")</f>
        <v/>
      </c>
      <c r="M598" t="str">
        <f>_xlfn.IFNA(IF(_xlfn.IFNA(INDEX('CX1'!$M:$M,MATCH(Table2[[#This Row],[Name]],'CX1'!$C:$C,0),1), "") = 0, "",  INDEX('CX1'!$M:$M,MATCH(Table2[[#This Row],[Name]],'CX1'!$C:$C,0),1)), "")</f>
        <v/>
      </c>
      <c r="N598" t="s">
        <v>767</v>
      </c>
      <c r="R598" t="s">
        <v>8</v>
      </c>
    </row>
    <row r="599" spans="1:19">
      <c r="A599" s="1">
        <v>597</v>
      </c>
      <c r="B599" t="s">
        <v>21</v>
      </c>
      <c r="C599" t="s">
        <v>183</v>
      </c>
      <c r="D599" t="s">
        <v>223</v>
      </c>
      <c r="E599" t="str">
        <f>MID(Table2[[#This Row],[DeviceId2]], 12, LEN(Table2[[#This Row],[DeviceId2]]))</f>
        <v>VAV104</v>
      </c>
      <c r="F599" t="str">
        <f>CONCATENATE("10.3.13.71/pe/", Table2[[#This Row],[Device Tag]], ".xml")</f>
        <v>10.3.13.71/pe/VAV104.xml</v>
      </c>
      <c r="H599" s="5" t="str">
        <f>_xlfn.IFNA(IF(_xlfn.IFNA(INDEX('CX1'!$H:$H,MATCH(Table2[[#This Row],[Name]],'CX1'!$C:$C,0),1), "") = 0, "",  INDEX('CX1'!$H:$H,MATCH(Table2[[#This Row],[Name]],'CX1'!$C:$C,0),1)), "")</f>
        <v>%</v>
      </c>
      <c r="I599" s="5">
        <f>_xlfn.IFNA(IF(_xlfn.IFNA(INDEX('CX1'!$I:$I,MATCH(Table2[[#This Row],[DeviceId2]],'CX1'!$C:$C,0),1), "") = 0, "",  INDEX('CX1'!$I:$I,MATCH(Table2[[#This Row],[Name]],'CX1'!$C:$C,0),1)), "")</f>
        <v>1000</v>
      </c>
      <c r="J599" s="5" t="str">
        <f>_xlfn.IFNA(IF(_xlfn.IFNA(INDEX('CX1'!$J:$J,MATCH(Table2[[#This Row],[Name]],'CX1'!$C:$C,0),1), "") = 0, "",  INDEX('CX1'!$J:$J,MATCH(Table2[[#This Row],[Name]],'CX1'!$C:$C,0),1)), "")</f>
        <v/>
      </c>
      <c r="K5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5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599" t="s">
        <v>768</v>
      </c>
      <c r="N599" t="s">
        <v>504</v>
      </c>
      <c r="R599" t="s">
        <v>8</v>
      </c>
      <c r="S599" t="b">
        <v>0</v>
      </c>
    </row>
    <row r="600" spans="1:19">
      <c r="A600" s="1">
        <v>598</v>
      </c>
      <c r="B600" t="s">
        <v>21</v>
      </c>
      <c r="C600" t="s">
        <v>184</v>
      </c>
      <c r="D600" t="s">
        <v>223</v>
      </c>
      <c r="E600" t="str">
        <f>MID(Table2[[#This Row],[DeviceId2]], 12, LEN(Table2[[#This Row],[DeviceId2]]))</f>
        <v>VAV104</v>
      </c>
      <c r="F600" t="str">
        <f>CONCATENATE("10.3.13.71/pe/", Table2[[#This Row],[Device Tag]], ".xml")</f>
        <v>10.3.13.71/pe/VAV104.xml</v>
      </c>
      <c r="H600" s="5" t="str">
        <f>_xlfn.IFNA(IF(_xlfn.IFNA(INDEX('CX1'!$H:$H,MATCH(Table2[[#This Row],[Name]],'CX1'!$C:$C,0),1), "") = 0, "",  INDEX('CX1'!$H:$H,MATCH(Table2[[#This Row],[Name]],'CX1'!$C:$C,0),1)), "")</f>
        <v/>
      </c>
      <c r="I600" s="5">
        <f>_xlfn.IFNA(IF(_xlfn.IFNA(INDEX('CX1'!$I:$I,MATCH(Table2[[#This Row],[DeviceId2]],'CX1'!$C:$C,0),1), "") = 0, "",  INDEX('CX1'!$I:$I,MATCH(Table2[[#This Row],[Name]],'CX1'!$C:$C,0),1)), "")</f>
        <v>1000</v>
      </c>
      <c r="J600" s="5" t="str">
        <f>_xlfn.IFNA(IF(_xlfn.IFNA(INDEX('CX1'!$J:$J,MATCH(Table2[[#This Row],[Name]],'CX1'!$C:$C,0),1), "") = 0, "",  INDEX('CX1'!$J:$J,MATCH(Table2[[#This Row],[Name]],'CX1'!$C:$C,0),1)), "")</f>
        <v/>
      </c>
      <c r="K60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0" t="s">
        <v>768</v>
      </c>
      <c r="N600" t="s">
        <v>767</v>
      </c>
      <c r="R600" t="s">
        <v>8</v>
      </c>
      <c r="S600" t="b">
        <v>0</v>
      </c>
    </row>
    <row r="601" spans="1:19">
      <c r="A601" s="1">
        <v>599</v>
      </c>
      <c r="B601" t="s">
        <v>21</v>
      </c>
      <c r="C601" t="s">
        <v>185</v>
      </c>
      <c r="D601" t="s">
        <v>223</v>
      </c>
      <c r="E601" t="str">
        <f>MID(Table2[[#This Row],[DeviceId2]], 12, LEN(Table2[[#This Row],[DeviceId2]]))</f>
        <v>VAV104</v>
      </c>
      <c r="F601" t="str">
        <f>CONCATENATE("10.3.13.71/pe/", Table2[[#This Row],[Device Tag]], ".xml")</f>
        <v>10.3.13.71/pe/VAV104.xml</v>
      </c>
      <c r="H601" s="5" t="str">
        <f>_xlfn.IFNA(IF(_xlfn.IFNA(INDEX('CX1'!$H:$H,MATCH(Table2[[#This Row],[Name]],'CX1'!$C:$C,0),1), "") = 0, "",  INDEX('CX1'!$H:$H,MATCH(Table2[[#This Row],[Name]],'CX1'!$C:$C,0),1)), "")</f>
        <v/>
      </c>
      <c r="I601" s="5">
        <f>_xlfn.IFNA(IF(_xlfn.IFNA(INDEX('CX1'!$I:$I,MATCH(Table2[[#This Row],[DeviceId2]],'CX1'!$C:$C,0),1), "") = 0, "",  INDEX('CX1'!$I:$I,MATCH(Table2[[#This Row],[Name]],'CX1'!$C:$C,0),1)), "")</f>
        <v>1000</v>
      </c>
      <c r="J601" s="5" t="str">
        <f>_xlfn.IFNA(IF(_xlfn.IFNA(INDEX('CX1'!$J:$J,MATCH(Table2[[#This Row],[Name]],'CX1'!$C:$C,0),1), "") = 0, "",  INDEX('CX1'!$J:$J,MATCH(Table2[[#This Row],[Name]],'CX1'!$C:$C,0),1)), "")</f>
        <v/>
      </c>
      <c r="K60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601" t="str">
        <f>_xlfn.IFNA(IF(_xlfn.IFNA(INDEX('CX1'!$L:$L,MATCH(Table2[[#This Row],[Name]],'CX1'!$C:$C,0),1), "") = 0, "",  INDEX('CX1'!$L:$L,MATCH(Table2[[#This Row],[Name]],'CX1'!$C:$C,0),1)), "")</f>
        <v>his, point, writable</v>
      </c>
      <c r="M601" t="s">
        <v>298</v>
      </c>
      <c r="N601" t="s">
        <v>767</v>
      </c>
      <c r="R601" t="s">
        <v>8</v>
      </c>
      <c r="S601" t="b">
        <v>0</v>
      </c>
    </row>
    <row r="602" spans="1:19">
      <c r="A602" s="1">
        <v>600</v>
      </c>
      <c r="B602" t="s">
        <v>21</v>
      </c>
      <c r="C602" t="s">
        <v>186</v>
      </c>
      <c r="D602" t="s">
        <v>223</v>
      </c>
      <c r="E602" t="str">
        <f>MID(Table2[[#This Row],[DeviceId2]], 12, LEN(Table2[[#This Row],[DeviceId2]]))</f>
        <v>VAV104</v>
      </c>
      <c r="F602" t="str">
        <f>CONCATENATE("10.3.13.71/pe/", Table2[[#This Row],[Device Tag]], ".xml")</f>
        <v>10.3.13.71/pe/VAV104.xml</v>
      </c>
      <c r="H602" s="5" t="str">
        <f>_xlfn.IFNA(IF(_xlfn.IFNA(INDEX('CX1'!$H:$H,MATCH(Table2[[#This Row],[Name]],'CX1'!$C:$C,0),1), "") = 0, "",  INDEX('CX1'!$H:$H,MATCH(Table2[[#This Row],[Name]],'CX1'!$C:$C,0),1)), "")</f>
        <v>°F</v>
      </c>
      <c r="I602" s="5">
        <f>_xlfn.IFNA(IF(_xlfn.IFNA(INDEX('CX1'!$I:$I,MATCH(Table2[[#This Row],[DeviceId2]],'CX1'!$C:$C,0),1), "") = 0, "",  INDEX('CX1'!$I:$I,MATCH(Table2[[#This Row],[Name]],'CX1'!$C:$C,0),1)), "")</f>
        <v>1000</v>
      </c>
      <c r="J602" s="5" t="str">
        <f>_xlfn.IFNA(IF(_xlfn.IFNA(INDEX('CX1'!$J:$J,MATCH(Table2[[#This Row],[Name]],'CX1'!$C:$C,0),1), "") = 0, "",  INDEX('CX1'!$J:$J,MATCH(Table2[[#This Row],[Name]],'CX1'!$C:$C,0),1)), "")</f>
        <v/>
      </c>
      <c r="K60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6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2" t="str">
        <f>_xlfn.IFNA(IF(_xlfn.IFNA(INDEX('CX1'!$M:$M,MATCH(Table2[[#This Row],[Name]],'CX1'!$C:$C,0),1), "") = 0, "",  INDEX('CX1'!$M:$M,MATCH(Table2[[#This Row],[Name]],'CX1'!$C:$C,0),1)), "")</f>
        <v>number</v>
      </c>
      <c r="N602" t="s">
        <v>766</v>
      </c>
      <c r="R602" t="s">
        <v>8</v>
      </c>
      <c r="S602" t="b">
        <v>0</v>
      </c>
    </row>
    <row r="603" spans="1:19">
      <c r="A603" s="1">
        <v>601</v>
      </c>
      <c r="B603" t="s">
        <v>21</v>
      </c>
      <c r="C603" t="s">
        <v>187</v>
      </c>
      <c r="D603" t="s">
        <v>223</v>
      </c>
      <c r="E603" t="str">
        <f>MID(Table2[[#This Row],[DeviceId2]], 12, LEN(Table2[[#This Row],[DeviceId2]]))</f>
        <v>VAV104</v>
      </c>
      <c r="F603" t="str">
        <f>CONCATENATE("10.3.13.71/pe/", Table2[[#This Row],[Device Tag]], ".xml")</f>
        <v>10.3.13.71/pe/VAV104.xml</v>
      </c>
      <c r="H603" s="5" t="str">
        <f>_xlfn.IFNA(IF(_xlfn.IFNA(INDEX('CX1'!$H:$H,MATCH(Table2[[#This Row],[Name]],'CX1'!$C:$C,0),1), "") = 0, "",  INDEX('CX1'!$H:$H,MATCH(Table2[[#This Row],[Name]],'CX1'!$C:$C,0),1)), "")</f>
        <v/>
      </c>
      <c r="I603" s="5">
        <f>_xlfn.IFNA(IF(_xlfn.IFNA(INDEX('CX1'!$I:$I,MATCH(Table2[[#This Row],[DeviceId2]],'CX1'!$C:$C,0),1), "") = 0, "",  INDEX('CX1'!$I:$I,MATCH(Table2[[#This Row],[Name]],'CX1'!$C:$C,0),1)), "")</f>
        <v>1000</v>
      </c>
      <c r="J603" s="5" t="str">
        <f>_xlfn.IFNA(IF(_xlfn.IFNA(INDEX('CX1'!$J:$J,MATCH(Table2[[#This Row],[Name]],'CX1'!$C:$C,0),1), "") = 0, "",  INDEX('CX1'!$J:$J,MATCH(Table2[[#This Row],[Name]],'CX1'!$C:$C,0),1)), "")</f>
        <v/>
      </c>
      <c r="K60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3" t="s">
        <v>380</v>
      </c>
      <c r="N603" t="s">
        <v>767</v>
      </c>
      <c r="R603" t="s">
        <v>8</v>
      </c>
      <c r="S603" t="b">
        <v>0</v>
      </c>
    </row>
    <row r="604" spans="1:19" hidden="1">
      <c r="A604" s="1">
        <v>602</v>
      </c>
      <c r="B604" t="s">
        <v>21</v>
      </c>
      <c r="C604" t="s">
        <v>224</v>
      </c>
      <c r="D604" t="s">
        <v>223</v>
      </c>
      <c r="E604" t="str">
        <f>MID(Table2[[#This Row],[DeviceId2]], 12, LEN(Table2[[#This Row],[DeviceId2]]))</f>
        <v>VAV104</v>
      </c>
      <c r="F604" t="str">
        <f>CONCATENATE("10.3.13.71/pe/", Table2[[#This Row],[Device Tag]], ".xml")</f>
        <v>10.3.13.71/pe/VAV104.xml</v>
      </c>
      <c r="H604" s="5" t="str">
        <f>_xlfn.IFNA(IF(_xlfn.IFNA(INDEX('CX1'!$H:$H,MATCH(Table2[[#This Row],[Name]],'CX1'!$C:$C,0),1), "") = 0, "",  INDEX('CX1'!$H:$H,MATCH(Table2[[#This Row],[Name]],'CX1'!$C:$C,0),1)), "")</f>
        <v/>
      </c>
      <c r="I604" s="5" t="e">
        <f>_xlfn.IFNA(IF(_xlfn.IFNA(INDEX('CX1'!$I:$I,MATCH(Table2[[#This Row],[DeviceId2]],'CX1'!$C:$C,0),1), "") = 0, "",  INDEX('CX1'!$I:$I,MATCH(Table2[[#This Row],[Name]],'CX1'!$C:$C,0),1)), "")</f>
        <v>#VALUE!</v>
      </c>
      <c r="J604" s="5" t="str">
        <f>_xlfn.IFNA(IF(_xlfn.IFNA(INDEX('CX1'!$J:$J,MATCH(Table2[[#This Row],[Name]],'CX1'!$C:$C,0),1), "") = 0, "",  INDEX('CX1'!$J:$J,MATCH(Table2[[#This Row],[Name]],'CX1'!$C:$C,0),1)), "")</f>
        <v/>
      </c>
      <c r="K604" t="str">
        <f>IFERROR(_xlfn.IFNA(IF(_xlfn.IFNA(INDEX('CX1'!$K:$K,MATCH(Table2[[#This Row],[Name]],'CX1'!$C:$C,0),1), "") = 0, "",  INDEX('CX1'!$K:$K,MATCH(Table2[[#This Row],[Name]],'CX1'!$C:$C,0),1)), ""), "")</f>
        <v/>
      </c>
      <c r="M604" t="str">
        <f>_xlfn.IFNA(IF(_xlfn.IFNA(INDEX('CX1'!$M:$M,MATCH(Table2[[#This Row],[Name]],'CX1'!$C:$C,0),1), "") = 0, "",  INDEX('CX1'!$M:$M,MATCH(Table2[[#This Row],[Name]],'CX1'!$C:$C,0),1)), "")</f>
        <v/>
      </c>
      <c r="N604" t="s">
        <v>767</v>
      </c>
      <c r="R604" t="s">
        <v>8</v>
      </c>
    </row>
    <row r="605" spans="1:19" hidden="1">
      <c r="A605" s="1">
        <v>603</v>
      </c>
      <c r="B605" t="s">
        <v>21</v>
      </c>
      <c r="C605" t="s">
        <v>188</v>
      </c>
      <c r="D605" t="s">
        <v>223</v>
      </c>
      <c r="E605" t="str">
        <f>MID(Table2[[#This Row],[DeviceId2]], 12, LEN(Table2[[#This Row],[DeviceId2]]))</f>
        <v>VAV104</v>
      </c>
      <c r="F605" t="str">
        <f>CONCATENATE("10.3.13.71/pe/", Table2[[#This Row],[Device Tag]], ".xml")</f>
        <v>10.3.13.71/pe/VAV104.xml</v>
      </c>
      <c r="H605" s="5" t="str">
        <f>_xlfn.IFNA(IF(_xlfn.IFNA(INDEX('CX1'!$H:$H,MATCH(Table2[[#This Row],[Name]],'CX1'!$C:$C,0),1), "") = 0, "",  INDEX('CX1'!$H:$H,MATCH(Table2[[#This Row],[Name]],'CX1'!$C:$C,0),1)), "")</f>
        <v/>
      </c>
      <c r="I605" s="5" t="e">
        <f>_xlfn.IFNA(IF(_xlfn.IFNA(INDEX('CX1'!$I:$I,MATCH(Table2[[#This Row],[DeviceId2]],'CX1'!$C:$C,0),1), "") = 0, "",  INDEX('CX1'!$I:$I,MATCH(Table2[[#This Row],[Name]],'CX1'!$C:$C,0),1)), "")</f>
        <v>#VALUE!</v>
      </c>
      <c r="J605" s="5" t="str">
        <f>_xlfn.IFNA(IF(_xlfn.IFNA(INDEX('CX1'!$J:$J,MATCH(Table2[[#This Row],[Name]],'CX1'!$C:$C,0),1), "") = 0, "",  INDEX('CX1'!$J:$J,MATCH(Table2[[#This Row],[Name]],'CX1'!$C:$C,0),1)), "")</f>
        <v/>
      </c>
      <c r="K605" t="str">
        <f>IFERROR(_xlfn.IFNA(IF(_xlfn.IFNA(INDEX('CX1'!$K:$K,MATCH(Table2[[#This Row],[Name]],'CX1'!$C:$C,0),1), "") = 0, "",  INDEX('CX1'!$K:$K,MATCH(Table2[[#This Row],[Name]],'CX1'!$C:$C,0),1)), ""), "")</f>
        <v/>
      </c>
      <c r="M605" t="str">
        <f>_xlfn.IFNA(IF(_xlfn.IFNA(INDEX('CX1'!$M:$M,MATCH(Table2[[#This Row],[Name]],'CX1'!$C:$C,0),1), "") = 0, "",  INDEX('CX1'!$M:$M,MATCH(Table2[[#This Row],[Name]],'CX1'!$C:$C,0),1)), "")</f>
        <v/>
      </c>
      <c r="N605" t="s">
        <v>767</v>
      </c>
      <c r="R605" t="s">
        <v>8</v>
      </c>
    </row>
    <row r="606" spans="1:19" hidden="1">
      <c r="A606" s="1">
        <v>604</v>
      </c>
      <c r="B606" t="s">
        <v>21</v>
      </c>
      <c r="C606" t="s">
        <v>225</v>
      </c>
      <c r="D606" t="s">
        <v>223</v>
      </c>
      <c r="E606" t="str">
        <f>MID(Table2[[#This Row],[DeviceId2]], 12, LEN(Table2[[#This Row],[DeviceId2]]))</f>
        <v>VAV104</v>
      </c>
      <c r="F606" t="str">
        <f>CONCATENATE("10.3.13.71/pe/", Table2[[#This Row],[Device Tag]], ".xml")</f>
        <v>10.3.13.71/pe/VAV104.xml</v>
      </c>
      <c r="H606" s="5" t="str">
        <f>_xlfn.IFNA(IF(_xlfn.IFNA(INDEX('CX1'!$H:$H,MATCH(Table2[[#This Row],[Name]],'CX1'!$C:$C,0),1), "") = 0, "",  INDEX('CX1'!$H:$H,MATCH(Table2[[#This Row],[Name]],'CX1'!$C:$C,0),1)), "")</f>
        <v/>
      </c>
      <c r="I606" s="5">
        <f>_xlfn.IFNA(IF(_xlfn.IFNA(INDEX('CX1'!$I:$I,MATCH(Table2[[#This Row],[DeviceId2]],'CX1'!$C:$C,0),1), "") = 0, "",  INDEX('CX1'!$I:$I,MATCH(Table2[[#This Row],[Name]],'CX1'!$C:$C,0),1)), "")</f>
        <v>1</v>
      </c>
      <c r="J606" s="5" t="str">
        <f>_xlfn.IFNA(IF(_xlfn.IFNA(INDEX('CX1'!$J:$J,MATCH(Table2[[#This Row],[Name]],'CX1'!$C:$C,0),1), "") = 0, "",  INDEX('CX1'!$J:$J,MATCH(Table2[[#This Row],[Name]],'CX1'!$C:$C,0),1)), "")</f>
        <v/>
      </c>
      <c r="K606" t="str">
        <f>IFERROR(_xlfn.IFNA(IF(_xlfn.IFNA(INDEX('CX1'!$K:$K,MATCH(Table2[[#This Row],[Name]],'CX1'!$C:$C,0),1), "") = 0, "",  INDEX('CX1'!$K:$K,MATCH(Table2[[#This Row],[Name]],'CX1'!$C:$C,0),1)), ""), "")</f>
        <v/>
      </c>
      <c r="L606" t="str">
        <f>_xlfn.IFNA(IF(_xlfn.IFNA(INDEX('CX1'!$L:$L,MATCH(Table2[[#This Row],[Name]],'CX1'!$C:$C,0),1), "") = 0, "",  INDEX('CX1'!$L:$L,MATCH(Table2[[#This Row],[Name]],'CX1'!$C:$C,0),1)), "")</f>
        <v/>
      </c>
      <c r="N606" t="s">
        <v>767</v>
      </c>
      <c r="R606" t="s">
        <v>8</v>
      </c>
      <c r="S606" t="b">
        <v>0</v>
      </c>
    </row>
    <row r="607" spans="1:19" hidden="1">
      <c r="A607" s="1">
        <v>605</v>
      </c>
      <c r="B607" t="s">
        <v>21</v>
      </c>
      <c r="C607" t="s">
        <v>226</v>
      </c>
      <c r="D607" t="s">
        <v>223</v>
      </c>
      <c r="E607" t="str">
        <f>MID(Table2[[#This Row],[DeviceId2]], 12, LEN(Table2[[#This Row],[DeviceId2]]))</f>
        <v>VAV104</v>
      </c>
      <c r="F607" t="str">
        <f>CONCATENATE("10.3.13.71/pe/", Table2[[#This Row],[Device Tag]], ".xml")</f>
        <v>10.3.13.71/pe/VAV104.xml</v>
      </c>
      <c r="H607" s="5" t="str">
        <f>_xlfn.IFNA(IF(_xlfn.IFNA(INDEX('CX1'!$H:$H,MATCH(Table2[[#This Row],[Name]],'CX1'!$C:$C,0),1), "") = 0, "",  INDEX('CX1'!$H:$H,MATCH(Table2[[#This Row],[Name]],'CX1'!$C:$C,0),1)), "")</f>
        <v/>
      </c>
      <c r="I607" s="5">
        <f>_xlfn.IFNA(IF(_xlfn.IFNA(INDEX('CX1'!$I:$I,MATCH(Table2[[#This Row],[DeviceId2]],'CX1'!$C:$C,0),1), "") = 0, "",  INDEX('CX1'!$I:$I,MATCH(Table2[[#This Row],[Name]],'CX1'!$C:$C,0),1)), "")</f>
        <v>1</v>
      </c>
      <c r="J607" s="5" t="str">
        <f>_xlfn.IFNA(IF(_xlfn.IFNA(INDEX('CX1'!$J:$J,MATCH(Table2[[#This Row],[Name]],'CX1'!$C:$C,0),1), "") = 0, "",  INDEX('CX1'!$J:$J,MATCH(Table2[[#This Row],[Name]],'CX1'!$C:$C,0),1)), "")</f>
        <v/>
      </c>
      <c r="K607" t="str">
        <f>IFERROR(_xlfn.IFNA(IF(_xlfn.IFNA(INDEX('CX1'!$K:$K,MATCH(Table2[[#This Row],[Name]],'CX1'!$C:$C,0),1), "") = 0, "",  INDEX('CX1'!$K:$K,MATCH(Table2[[#This Row],[Name]],'CX1'!$C:$C,0),1)), ""), "")</f>
        <v/>
      </c>
      <c r="L607" t="str">
        <f>_xlfn.IFNA(IF(_xlfn.IFNA(INDEX('CX1'!$L:$L,MATCH(Table2[[#This Row],[Name]],'CX1'!$C:$C,0),1), "") = 0, "",  INDEX('CX1'!$L:$L,MATCH(Table2[[#This Row],[Name]],'CX1'!$C:$C,0),1)), "")</f>
        <v/>
      </c>
      <c r="N607" t="s">
        <v>767</v>
      </c>
      <c r="R607" t="s">
        <v>8</v>
      </c>
      <c r="S607" t="b">
        <v>0</v>
      </c>
    </row>
    <row r="608" spans="1:19" hidden="1">
      <c r="A608" s="1">
        <v>606</v>
      </c>
      <c r="B608" t="s">
        <v>21</v>
      </c>
      <c r="C608" t="s">
        <v>131</v>
      </c>
      <c r="D608" t="s">
        <v>223</v>
      </c>
      <c r="E608" t="str">
        <f>MID(Table2[[#This Row],[DeviceId2]], 12, LEN(Table2[[#This Row],[DeviceId2]]))</f>
        <v>VAV104</v>
      </c>
      <c r="F608" t="str">
        <f>CONCATENATE("10.3.13.71/pe/", Table2[[#This Row],[Device Tag]], ".xml")</f>
        <v>10.3.13.71/pe/VAV104.xml</v>
      </c>
      <c r="H608" s="5" t="str">
        <f>_xlfn.IFNA(IF(_xlfn.IFNA(INDEX('CX1'!$H:$H,MATCH(Table2[[#This Row],[Name]],'CX1'!$C:$C,0),1), "") = 0, "",  INDEX('CX1'!$H:$H,MATCH(Table2[[#This Row],[Name]],'CX1'!$C:$C,0),1)), "")</f>
        <v/>
      </c>
      <c r="I608" s="5" t="e">
        <f>_xlfn.IFNA(IF(_xlfn.IFNA(INDEX('CX1'!$I:$I,MATCH(Table2[[#This Row],[DeviceId2]],'CX1'!$C:$C,0),1), "") = 0, "",  INDEX('CX1'!$I:$I,MATCH(Table2[[#This Row],[Name]],'CX1'!$C:$C,0),1)), "")</f>
        <v>#VALUE!</v>
      </c>
      <c r="J608" s="5" t="str">
        <f>_xlfn.IFNA(IF(_xlfn.IFNA(INDEX('CX1'!$J:$J,MATCH(Table2[[#This Row],[Name]],'CX1'!$C:$C,0),1), "") = 0, "",  INDEX('CX1'!$J:$J,MATCH(Table2[[#This Row],[Name]],'CX1'!$C:$C,0),1)), "")</f>
        <v/>
      </c>
      <c r="K608" t="str">
        <f>IFERROR(_xlfn.IFNA(IF(_xlfn.IFNA(INDEX('CX1'!$K:$K,MATCH(Table2[[#This Row],[Name]],'CX1'!$C:$C,0),1), "") = 0, "",  INDEX('CX1'!$K:$K,MATCH(Table2[[#This Row],[Name]],'CX1'!$C:$C,0),1)), ""), "")</f>
        <v/>
      </c>
      <c r="M608" t="str">
        <f>_xlfn.IFNA(IF(_xlfn.IFNA(INDEX('CX1'!$M:$M,MATCH(Table2[[#This Row],[Name]],'CX1'!$C:$C,0),1), "") = 0, "",  INDEX('CX1'!$M:$M,MATCH(Table2[[#This Row],[Name]],'CX1'!$C:$C,0),1)), "")</f>
        <v/>
      </c>
      <c r="N608" t="s">
        <v>767</v>
      </c>
      <c r="R608" t="s">
        <v>8</v>
      </c>
    </row>
    <row r="609" spans="1:19">
      <c r="A609" s="1">
        <v>607</v>
      </c>
      <c r="B609" t="s">
        <v>21</v>
      </c>
      <c r="C609" t="s">
        <v>189</v>
      </c>
      <c r="D609" t="s">
        <v>223</v>
      </c>
      <c r="E609" t="str">
        <f>MID(Table2[[#This Row],[DeviceId2]], 12, LEN(Table2[[#This Row],[DeviceId2]]))</f>
        <v>VAV104</v>
      </c>
      <c r="F609" t="str">
        <f>CONCATENATE("10.3.13.71/pe/", Table2[[#This Row],[Device Tag]], ".xml")</f>
        <v>10.3.13.71/pe/VAV104.xml</v>
      </c>
      <c r="H609" s="5" t="str">
        <f>_xlfn.IFNA(IF(_xlfn.IFNA(INDEX('CX1'!$H:$H,MATCH(Table2[[#This Row],[Name]],'CX1'!$C:$C,0),1), "") = 0, "",  INDEX('CX1'!$H:$H,MATCH(Table2[[#This Row],[Name]],'CX1'!$C:$C,0),1)), "")</f>
        <v/>
      </c>
      <c r="I609" s="5">
        <f>_xlfn.IFNA(IF(_xlfn.IFNA(INDEX('CX1'!$I:$I,MATCH(Table2[[#This Row],[DeviceId2]],'CX1'!$C:$C,0),1), "") = 0, "",  INDEX('CX1'!$I:$I,MATCH(Table2[[#This Row],[Name]],'CX1'!$C:$C,0),1)), "")</f>
        <v>1000</v>
      </c>
      <c r="J609" s="5" t="str">
        <f>_xlfn.IFNA(IF(_xlfn.IFNA(INDEX('CX1'!$J:$J,MATCH(Table2[[#This Row],[Name]],'CX1'!$C:$C,0),1), "") = 0, "",  INDEX('CX1'!$J:$J,MATCH(Table2[[#This Row],[Name]],'CX1'!$C:$C,0),1)), "")</f>
        <v/>
      </c>
      <c r="K609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6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609" t="str">
        <f>_xlfn.IFNA(IF(_xlfn.IFNA(INDEX('CX1'!$M:$M,MATCH(Table2[[#This Row],[Name]],'CX1'!$C:$C,0),1), "") = 0, "",  INDEX('CX1'!$M:$M,MATCH(Table2[[#This Row],[Name]],'CX1'!$C:$C,0),1)), "")</f>
        <v>number</v>
      </c>
      <c r="N609" t="s">
        <v>767</v>
      </c>
      <c r="R609" t="s">
        <v>8</v>
      </c>
      <c r="S609" t="b">
        <v>0</v>
      </c>
    </row>
    <row r="610" spans="1:19">
      <c r="A610" s="1">
        <v>608</v>
      </c>
      <c r="B610" t="s">
        <v>21</v>
      </c>
      <c r="C610" t="s">
        <v>132</v>
      </c>
      <c r="D610" t="s">
        <v>223</v>
      </c>
      <c r="E610" t="str">
        <f>MID(Table2[[#This Row],[DeviceId2]], 12, LEN(Table2[[#This Row],[DeviceId2]]))</f>
        <v>VAV104</v>
      </c>
      <c r="F610" t="str">
        <f>CONCATENATE("10.3.13.71/pe/", Table2[[#This Row],[Device Tag]], ".xml")</f>
        <v>10.3.13.71/pe/VAV104.xml</v>
      </c>
      <c r="H610" s="5" t="str">
        <f>_xlfn.IFNA(IF(_xlfn.IFNA(INDEX('CX1'!$H:$H,MATCH(Table2[[#This Row],[Name]],'CX1'!$C:$C,0),1), "") = 0, "",  INDEX('CX1'!$H:$H,MATCH(Table2[[#This Row],[Name]],'CX1'!$C:$C,0),1)), "")</f>
        <v/>
      </c>
      <c r="I610" s="5">
        <f>_xlfn.IFNA(IF(_xlfn.IFNA(INDEX('CX1'!$I:$I,MATCH(Table2[[#This Row],[DeviceId2]],'CX1'!$C:$C,0),1), "") = 0, "",  INDEX('CX1'!$I:$I,MATCH(Table2[[#This Row],[Name]],'CX1'!$C:$C,0),1)), "")</f>
        <v>1000</v>
      </c>
      <c r="J610" s="5" t="str">
        <f>_xlfn.IFNA(IF(_xlfn.IFNA(INDEX('CX1'!$J:$J,MATCH(Table2[[#This Row],[Name]],'CX1'!$C:$C,0),1), "") = 0, "",  INDEX('CX1'!$J:$J,MATCH(Table2[[#This Row],[Name]],'CX1'!$C:$C,0),1)), "")</f>
        <v/>
      </c>
      <c r="K610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6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10" t="s">
        <v>298</v>
      </c>
      <c r="N610" t="s">
        <v>767</v>
      </c>
      <c r="R610" t="s">
        <v>8</v>
      </c>
      <c r="S610" t="b">
        <v>0</v>
      </c>
    </row>
    <row r="611" spans="1:19" hidden="1">
      <c r="A611" s="1">
        <v>609</v>
      </c>
      <c r="B611" t="s">
        <v>21</v>
      </c>
      <c r="C611" t="s">
        <v>190</v>
      </c>
      <c r="D611" t="s">
        <v>223</v>
      </c>
      <c r="E611" t="str">
        <f>MID(Table2[[#This Row],[DeviceId2]], 12, LEN(Table2[[#This Row],[DeviceId2]]))</f>
        <v>VAV104</v>
      </c>
      <c r="F611" t="str">
        <f>CONCATENATE("10.3.13.71/pe/", Table2[[#This Row],[Device Tag]], ".xml")</f>
        <v>10.3.13.71/pe/VAV104.xml</v>
      </c>
      <c r="H611" s="5" t="str">
        <f>_xlfn.IFNA(IF(_xlfn.IFNA(INDEX('CX1'!$H:$H,MATCH(Table2[[#This Row],[Name]],'CX1'!$C:$C,0),1), "") = 0, "",  INDEX('CX1'!$H:$H,MATCH(Table2[[#This Row],[Name]],'CX1'!$C:$C,0),1)), "")</f>
        <v/>
      </c>
      <c r="I611" s="5" t="e">
        <f>_xlfn.IFNA(IF(_xlfn.IFNA(INDEX('CX1'!$I:$I,MATCH(Table2[[#This Row],[DeviceId2]],'CX1'!$C:$C,0),1), "") = 0, "",  INDEX('CX1'!$I:$I,MATCH(Table2[[#This Row],[Name]],'CX1'!$C:$C,0),1)), "")</f>
        <v>#VALUE!</v>
      </c>
      <c r="J611" s="5" t="str">
        <f>_xlfn.IFNA(IF(_xlfn.IFNA(INDEX('CX1'!$J:$J,MATCH(Table2[[#This Row],[Name]],'CX1'!$C:$C,0),1), "") = 0, "",  INDEX('CX1'!$J:$J,MATCH(Table2[[#This Row],[Name]],'CX1'!$C:$C,0),1)), "")</f>
        <v/>
      </c>
      <c r="K611" t="str">
        <f>IFERROR(_xlfn.IFNA(IF(_xlfn.IFNA(INDEX('CX1'!$K:$K,MATCH(Table2[[#This Row],[Name]],'CX1'!$C:$C,0),1), "") = 0, "",  INDEX('CX1'!$K:$K,MATCH(Table2[[#This Row],[Name]],'CX1'!$C:$C,0),1)), ""), "")</f>
        <v/>
      </c>
      <c r="M611" t="str">
        <f>_xlfn.IFNA(IF(_xlfn.IFNA(INDEX('CX1'!$M:$M,MATCH(Table2[[#This Row],[Name]],'CX1'!$C:$C,0),1), "") = 0, "",  INDEX('CX1'!$M:$M,MATCH(Table2[[#This Row],[Name]],'CX1'!$C:$C,0),1)), "")</f>
        <v/>
      </c>
      <c r="N611" t="s">
        <v>767</v>
      </c>
      <c r="R611" t="s">
        <v>8</v>
      </c>
    </row>
    <row r="612" spans="1:19" hidden="1">
      <c r="A612" s="1">
        <v>610</v>
      </c>
      <c r="B612" t="s">
        <v>21</v>
      </c>
      <c r="C612" t="s">
        <v>191</v>
      </c>
      <c r="D612" t="s">
        <v>223</v>
      </c>
      <c r="E612" t="str">
        <f>MID(Table2[[#This Row],[DeviceId2]], 12, LEN(Table2[[#This Row],[DeviceId2]]))</f>
        <v>VAV104</v>
      </c>
      <c r="F612" t="str">
        <f>CONCATENATE("10.3.13.71/pe/", Table2[[#This Row],[Device Tag]], ".xml")</f>
        <v>10.3.13.71/pe/VAV104.xml</v>
      </c>
      <c r="H612" s="5" t="str">
        <f>_xlfn.IFNA(IF(_xlfn.IFNA(INDEX('CX1'!$H:$H,MATCH(Table2[[#This Row],[Name]],'CX1'!$C:$C,0),1), "") = 0, "",  INDEX('CX1'!$H:$H,MATCH(Table2[[#This Row],[Name]],'CX1'!$C:$C,0),1)), "")</f>
        <v/>
      </c>
      <c r="I612" s="5" t="e">
        <f>_xlfn.IFNA(IF(_xlfn.IFNA(INDEX('CX1'!$I:$I,MATCH(Table2[[#This Row],[DeviceId2]],'CX1'!$C:$C,0),1), "") = 0, "",  INDEX('CX1'!$I:$I,MATCH(Table2[[#This Row],[Name]],'CX1'!$C:$C,0),1)), "")</f>
        <v>#VALUE!</v>
      </c>
      <c r="J612" s="5" t="str">
        <f>_xlfn.IFNA(IF(_xlfn.IFNA(INDEX('CX1'!$J:$J,MATCH(Table2[[#This Row],[Name]],'CX1'!$C:$C,0),1), "") = 0, "",  INDEX('CX1'!$J:$J,MATCH(Table2[[#This Row],[Name]],'CX1'!$C:$C,0),1)), "")</f>
        <v/>
      </c>
      <c r="K612" t="str">
        <f>IFERROR(_xlfn.IFNA(IF(_xlfn.IFNA(INDEX('CX1'!$K:$K,MATCH(Table2[[#This Row],[Name]],'CX1'!$C:$C,0),1), "") = 0, "",  INDEX('CX1'!$K:$K,MATCH(Table2[[#This Row],[Name]],'CX1'!$C:$C,0),1)), ""), "")</f>
        <v/>
      </c>
      <c r="M612" t="str">
        <f>_xlfn.IFNA(IF(_xlfn.IFNA(INDEX('CX1'!$M:$M,MATCH(Table2[[#This Row],[Name]],'CX1'!$C:$C,0),1), "") = 0, "",  INDEX('CX1'!$M:$M,MATCH(Table2[[#This Row],[Name]],'CX1'!$C:$C,0),1)), "")</f>
        <v/>
      </c>
      <c r="N612" t="s">
        <v>767</v>
      </c>
      <c r="R612" t="s">
        <v>8</v>
      </c>
    </row>
    <row r="613" spans="1:19">
      <c r="A613" s="1">
        <v>611</v>
      </c>
      <c r="B613" t="s">
        <v>21</v>
      </c>
      <c r="C613" t="s">
        <v>192</v>
      </c>
      <c r="D613" t="s">
        <v>223</v>
      </c>
      <c r="E613" t="str">
        <f>MID(Table2[[#This Row],[DeviceId2]], 12, LEN(Table2[[#This Row],[DeviceId2]]))</f>
        <v>VAV104</v>
      </c>
      <c r="F613" t="str">
        <f>CONCATENATE("10.3.13.71/pe/", Table2[[#This Row],[Device Tag]], ".xml")</f>
        <v>10.3.13.71/pe/VAV104.xml</v>
      </c>
      <c r="H613" s="5" t="str">
        <f>_xlfn.IFNA(IF(_xlfn.IFNA(INDEX('CX1'!$H:$H,MATCH(Table2[[#This Row],[Name]],'CX1'!$C:$C,0),1), "") = 0, "",  INDEX('CX1'!$H:$H,MATCH(Table2[[#This Row],[Name]],'CX1'!$C:$C,0),1)), "")</f>
        <v/>
      </c>
      <c r="I613" s="5">
        <f>_xlfn.IFNA(IF(_xlfn.IFNA(INDEX('CX1'!$I:$I,MATCH(Table2[[#This Row],[DeviceId2]],'CX1'!$C:$C,0),1), "") = 0, "",  INDEX('CX1'!$I:$I,MATCH(Table2[[#This Row],[Name]],'CX1'!$C:$C,0),1)), "")</f>
        <v>1000</v>
      </c>
      <c r="J613" s="5" t="str">
        <f>_xlfn.IFNA(IF(_xlfn.IFNA(INDEX('CX1'!$J:$J,MATCH(Table2[[#This Row],[Name]],'CX1'!$C:$C,0),1), "") = 0, "",  INDEX('CX1'!$J:$J,MATCH(Table2[[#This Row],[Name]],'CX1'!$C:$C,0),1)), "")</f>
        <v/>
      </c>
      <c r="K6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6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13" t="str">
        <f>_xlfn.IFNA(IF(_xlfn.IFNA(INDEX('CX1'!$M:$M,MATCH(Table2[[#This Row],[Name]],'CX1'!$C:$C,0),1), "") = 0, "",  INDEX('CX1'!$M:$M,MATCH(Table2[[#This Row],[Name]],'CX1'!$C:$C,0),1)), "")</f>
        <v>number</v>
      </c>
      <c r="N613" t="s">
        <v>767</v>
      </c>
      <c r="R613" t="s">
        <v>8</v>
      </c>
      <c r="S613" t="b">
        <v>0</v>
      </c>
    </row>
    <row r="614" spans="1:19" hidden="1">
      <c r="A614" s="1">
        <v>612</v>
      </c>
      <c r="B614" t="s">
        <v>21</v>
      </c>
      <c r="C614" t="s">
        <v>193</v>
      </c>
      <c r="D614" t="s">
        <v>223</v>
      </c>
      <c r="E614" t="str">
        <f>MID(Table2[[#This Row],[DeviceId2]], 12, LEN(Table2[[#This Row],[DeviceId2]]))</f>
        <v>VAV104</v>
      </c>
      <c r="F614" t="str">
        <f>CONCATENATE("10.3.13.71/pe/", Table2[[#This Row],[Device Tag]], ".xml")</f>
        <v>10.3.13.71/pe/VAV104.xml</v>
      </c>
      <c r="H614" s="5" t="str">
        <f>_xlfn.IFNA(IF(_xlfn.IFNA(INDEX('CX1'!$H:$H,MATCH(Table2[[#This Row],[Name]],'CX1'!$C:$C,0),1), "") = 0, "",  INDEX('CX1'!$H:$H,MATCH(Table2[[#This Row],[Name]],'CX1'!$C:$C,0),1)), "")</f>
        <v/>
      </c>
      <c r="I614" s="5" t="e">
        <f>_xlfn.IFNA(IF(_xlfn.IFNA(INDEX('CX1'!$I:$I,MATCH(Table2[[#This Row],[DeviceId2]],'CX1'!$C:$C,0),1), "") = 0, "",  INDEX('CX1'!$I:$I,MATCH(Table2[[#This Row],[Name]],'CX1'!$C:$C,0),1)), "")</f>
        <v>#VALUE!</v>
      </c>
      <c r="J614" s="5" t="str">
        <f>_xlfn.IFNA(IF(_xlfn.IFNA(INDEX('CX1'!$J:$J,MATCH(Table2[[#This Row],[Name]],'CX1'!$C:$C,0),1), "") = 0, "",  INDEX('CX1'!$J:$J,MATCH(Table2[[#This Row],[Name]],'CX1'!$C:$C,0),1)), "")</f>
        <v/>
      </c>
      <c r="K614" t="str">
        <f>IFERROR(_xlfn.IFNA(IF(_xlfn.IFNA(INDEX('CX1'!$K:$K,MATCH(Table2[[#This Row],[Name]],'CX1'!$C:$C,0),1), "") = 0, "",  INDEX('CX1'!$K:$K,MATCH(Table2[[#This Row],[Name]],'CX1'!$C:$C,0),1)), ""), "")</f>
        <v/>
      </c>
      <c r="M614" t="str">
        <f>_xlfn.IFNA(IF(_xlfn.IFNA(INDEX('CX1'!$M:$M,MATCH(Table2[[#This Row],[Name]],'CX1'!$C:$C,0),1), "") = 0, "",  INDEX('CX1'!$M:$M,MATCH(Table2[[#This Row],[Name]],'CX1'!$C:$C,0),1)), "")</f>
        <v/>
      </c>
      <c r="N614" t="s">
        <v>767</v>
      </c>
      <c r="R614" t="s">
        <v>8</v>
      </c>
    </row>
    <row r="615" spans="1:19" hidden="1">
      <c r="A615" s="1">
        <v>613</v>
      </c>
      <c r="B615" t="s">
        <v>21</v>
      </c>
      <c r="C615" t="s">
        <v>194</v>
      </c>
      <c r="D615" t="s">
        <v>223</v>
      </c>
      <c r="E615" t="str">
        <f>MID(Table2[[#This Row],[DeviceId2]], 12, LEN(Table2[[#This Row],[DeviceId2]]))</f>
        <v>VAV104</v>
      </c>
      <c r="F615" t="str">
        <f>CONCATENATE("10.3.13.71/pe/", Table2[[#This Row],[Device Tag]], ".xml")</f>
        <v>10.3.13.71/pe/VAV104.xml</v>
      </c>
      <c r="H615" s="5" t="str">
        <f>_xlfn.IFNA(IF(_xlfn.IFNA(INDEX('CX1'!$H:$H,MATCH(Table2[[#This Row],[Name]],'CX1'!$C:$C,0),1), "") = 0, "",  INDEX('CX1'!$H:$H,MATCH(Table2[[#This Row],[Name]],'CX1'!$C:$C,0),1)), "")</f>
        <v/>
      </c>
      <c r="I615" s="5" t="e">
        <f>_xlfn.IFNA(IF(_xlfn.IFNA(INDEX('CX1'!$I:$I,MATCH(Table2[[#This Row],[DeviceId2]],'CX1'!$C:$C,0),1), "") = 0, "",  INDEX('CX1'!$I:$I,MATCH(Table2[[#This Row],[Name]],'CX1'!$C:$C,0),1)), "")</f>
        <v>#VALUE!</v>
      </c>
      <c r="J615" s="5" t="str">
        <f>_xlfn.IFNA(IF(_xlfn.IFNA(INDEX('CX1'!$J:$J,MATCH(Table2[[#This Row],[Name]],'CX1'!$C:$C,0),1), "") = 0, "",  INDEX('CX1'!$J:$J,MATCH(Table2[[#This Row],[Name]],'CX1'!$C:$C,0),1)), "")</f>
        <v/>
      </c>
      <c r="K615" t="str">
        <f>IFERROR(_xlfn.IFNA(IF(_xlfn.IFNA(INDEX('CX1'!$K:$K,MATCH(Table2[[#This Row],[Name]],'CX1'!$C:$C,0),1), "") = 0, "",  INDEX('CX1'!$K:$K,MATCH(Table2[[#This Row],[Name]],'CX1'!$C:$C,0),1)), ""), "")</f>
        <v/>
      </c>
      <c r="M615" t="str">
        <f>_xlfn.IFNA(IF(_xlfn.IFNA(INDEX('CX1'!$M:$M,MATCH(Table2[[#This Row],[Name]],'CX1'!$C:$C,0),1), "") = 0, "",  INDEX('CX1'!$M:$M,MATCH(Table2[[#This Row],[Name]],'CX1'!$C:$C,0),1)), "")</f>
        <v/>
      </c>
      <c r="N615" t="s">
        <v>767</v>
      </c>
      <c r="R615" t="s">
        <v>8</v>
      </c>
    </row>
    <row r="616" spans="1:19" hidden="1">
      <c r="A616" s="1">
        <v>614</v>
      </c>
      <c r="B616" t="s">
        <v>21</v>
      </c>
      <c r="C616" t="s">
        <v>195</v>
      </c>
      <c r="D616" t="s">
        <v>223</v>
      </c>
      <c r="E616" t="str">
        <f>MID(Table2[[#This Row],[DeviceId2]], 12, LEN(Table2[[#This Row],[DeviceId2]]))</f>
        <v>VAV104</v>
      </c>
      <c r="F616" t="str">
        <f>CONCATENATE("10.3.13.71/pe/", Table2[[#This Row],[Device Tag]], ".xml")</f>
        <v>10.3.13.71/pe/VAV104.xml</v>
      </c>
      <c r="H616" s="5" t="str">
        <f>_xlfn.IFNA(IF(_xlfn.IFNA(INDEX('CX1'!$H:$H,MATCH(Table2[[#This Row],[Name]],'CX1'!$C:$C,0),1), "") = 0, "",  INDEX('CX1'!$H:$H,MATCH(Table2[[#This Row],[Name]],'CX1'!$C:$C,0),1)), "")</f>
        <v/>
      </c>
      <c r="I616" s="5" t="e">
        <f>_xlfn.IFNA(IF(_xlfn.IFNA(INDEX('CX1'!$I:$I,MATCH(Table2[[#This Row],[DeviceId2]],'CX1'!$C:$C,0),1), "") = 0, "",  INDEX('CX1'!$I:$I,MATCH(Table2[[#This Row],[Name]],'CX1'!$C:$C,0),1)), "")</f>
        <v>#VALUE!</v>
      </c>
      <c r="J616" s="5" t="str">
        <f>_xlfn.IFNA(IF(_xlfn.IFNA(INDEX('CX1'!$J:$J,MATCH(Table2[[#This Row],[Name]],'CX1'!$C:$C,0),1), "") = 0, "",  INDEX('CX1'!$J:$J,MATCH(Table2[[#This Row],[Name]],'CX1'!$C:$C,0),1)), "")</f>
        <v/>
      </c>
      <c r="K616" t="str">
        <f>IFERROR(_xlfn.IFNA(IF(_xlfn.IFNA(INDEX('CX1'!$K:$K,MATCH(Table2[[#This Row],[Name]],'CX1'!$C:$C,0),1), "") = 0, "",  INDEX('CX1'!$K:$K,MATCH(Table2[[#This Row],[Name]],'CX1'!$C:$C,0),1)), ""), "")</f>
        <v/>
      </c>
      <c r="M616" t="str">
        <f>_xlfn.IFNA(IF(_xlfn.IFNA(INDEX('CX1'!$M:$M,MATCH(Table2[[#This Row],[Name]],'CX1'!$C:$C,0),1), "") = 0, "",  INDEX('CX1'!$M:$M,MATCH(Table2[[#This Row],[Name]],'CX1'!$C:$C,0),1)), "")</f>
        <v/>
      </c>
      <c r="N616" t="s">
        <v>767</v>
      </c>
      <c r="R616" t="s">
        <v>8</v>
      </c>
    </row>
    <row r="617" spans="1:19" hidden="1">
      <c r="A617" s="1">
        <v>615</v>
      </c>
      <c r="B617" t="s">
        <v>21</v>
      </c>
      <c r="C617" t="s">
        <v>196</v>
      </c>
      <c r="D617" t="s">
        <v>223</v>
      </c>
      <c r="E617" t="str">
        <f>MID(Table2[[#This Row],[DeviceId2]], 12, LEN(Table2[[#This Row],[DeviceId2]]))</f>
        <v>VAV104</v>
      </c>
      <c r="F617" t="str">
        <f>CONCATENATE("10.3.13.71/pe/", Table2[[#This Row],[Device Tag]], ".xml")</f>
        <v>10.3.13.71/pe/VAV104.xml</v>
      </c>
      <c r="H617" s="5" t="str">
        <f>_xlfn.IFNA(IF(_xlfn.IFNA(INDEX('CX1'!$H:$H,MATCH(Table2[[#This Row],[Name]],'CX1'!$C:$C,0),1), "") = 0, "",  INDEX('CX1'!$H:$H,MATCH(Table2[[#This Row],[Name]],'CX1'!$C:$C,0),1)), "")</f>
        <v/>
      </c>
      <c r="I617" s="5" t="e">
        <f>_xlfn.IFNA(IF(_xlfn.IFNA(INDEX('CX1'!$I:$I,MATCH(Table2[[#This Row],[DeviceId2]],'CX1'!$C:$C,0),1), "") = 0, "",  INDEX('CX1'!$I:$I,MATCH(Table2[[#This Row],[Name]],'CX1'!$C:$C,0),1)), "")</f>
        <v>#VALUE!</v>
      </c>
      <c r="J617" s="5" t="str">
        <f>_xlfn.IFNA(IF(_xlfn.IFNA(INDEX('CX1'!$J:$J,MATCH(Table2[[#This Row],[Name]],'CX1'!$C:$C,0),1), "") = 0, "",  INDEX('CX1'!$J:$J,MATCH(Table2[[#This Row],[Name]],'CX1'!$C:$C,0),1)), "")</f>
        <v/>
      </c>
      <c r="K617" t="str">
        <f>IFERROR(_xlfn.IFNA(IF(_xlfn.IFNA(INDEX('CX1'!$K:$K,MATCH(Table2[[#This Row],[Name]],'CX1'!$C:$C,0),1), "") = 0, "",  INDEX('CX1'!$K:$K,MATCH(Table2[[#This Row],[Name]],'CX1'!$C:$C,0),1)), ""), "")</f>
        <v/>
      </c>
      <c r="M617" t="str">
        <f>_xlfn.IFNA(IF(_xlfn.IFNA(INDEX('CX1'!$M:$M,MATCH(Table2[[#This Row],[Name]],'CX1'!$C:$C,0),1), "") = 0, "",  INDEX('CX1'!$M:$M,MATCH(Table2[[#This Row],[Name]],'CX1'!$C:$C,0),1)), "")</f>
        <v/>
      </c>
      <c r="N617" t="s">
        <v>767</v>
      </c>
      <c r="R617" t="s">
        <v>8</v>
      </c>
    </row>
    <row r="618" spans="1:19">
      <c r="A618" s="1">
        <v>616</v>
      </c>
      <c r="B618" t="s">
        <v>21</v>
      </c>
      <c r="C618" t="s">
        <v>197</v>
      </c>
      <c r="D618" t="s">
        <v>223</v>
      </c>
      <c r="E618" t="str">
        <f>MID(Table2[[#This Row],[DeviceId2]], 12, LEN(Table2[[#This Row],[DeviceId2]]))</f>
        <v>VAV104</v>
      </c>
      <c r="F618" t="str">
        <f>CONCATENATE("10.3.13.71/pe/", Table2[[#This Row],[Device Tag]], ".xml")</f>
        <v>10.3.13.71/pe/VAV104.xml</v>
      </c>
      <c r="H618" s="5" t="str">
        <f>_xlfn.IFNA(IF(_xlfn.IFNA(INDEX('CX1'!$H:$H,MATCH(Table2[[#This Row],[Name]],'CX1'!$C:$C,0),1), "") = 0, "",  INDEX('CX1'!$H:$H,MATCH(Table2[[#This Row],[Name]],'CX1'!$C:$C,0),1)), "")</f>
        <v/>
      </c>
      <c r="I618" s="5">
        <f>_xlfn.IFNA(IF(_xlfn.IFNA(INDEX('CX1'!$I:$I,MATCH(Table2[[#This Row],[DeviceId2]],'CX1'!$C:$C,0),1), "") = 0, "",  INDEX('CX1'!$I:$I,MATCH(Table2[[#This Row],[Name]],'CX1'!$C:$C,0),1)), "")</f>
        <v>1</v>
      </c>
      <c r="J618" s="5" t="str">
        <f>_xlfn.IFNA(IF(_xlfn.IFNA(INDEX('CX1'!$J:$J,MATCH(Table2[[#This Row],[Name]],'CX1'!$C:$C,0),1), "") = 0, "",  INDEX('CX1'!$J:$J,MATCH(Table2[[#This Row],[Name]],'CX1'!$C:$C,0),1)), "")</f>
        <v/>
      </c>
      <c r="K618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618" t="str">
        <f>_xlfn.IFNA(IF(_xlfn.IFNA(INDEX('CX1'!$L:$L,MATCH(Table2[[#This Row],[Name]],'CX1'!$C:$C,0),1), "") = 0, "",  INDEX('CX1'!$L:$L,MATCH(Table2[[#This Row],[Name]],'CX1'!$C:$C,0),1)), "")</f>
        <v>his, point, writable</v>
      </c>
      <c r="M618" t="str">
        <f>_xlfn.IFNA(IF(_xlfn.IFNA(INDEX('CX1'!$M:$M,MATCH(Table2[[#This Row],[Name]],'CX1'!$C:$C,0),1), "") = 0, "",  INDEX('CX1'!$M:$M,MATCH(Table2[[#This Row],[Name]],'CX1'!$C:$C,0),1)), "")</f>
        <v>boolean</v>
      </c>
      <c r="N618" t="s">
        <v>767</v>
      </c>
      <c r="R618" t="s">
        <v>8</v>
      </c>
      <c r="S618" t="b">
        <v>0</v>
      </c>
    </row>
    <row r="619" spans="1:19">
      <c r="A619" s="1">
        <v>617</v>
      </c>
      <c r="B619" t="s">
        <v>21</v>
      </c>
      <c r="C619" t="s">
        <v>198</v>
      </c>
      <c r="D619" t="s">
        <v>223</v>
      </c>
      <c r="E619" t="str">
        <f>MID(Table2[[#This Row],[DeviceId2]], 12, LEN(Table2[[#This Row],[DeviceId2]]))</f>
        <v>VAV104</v>
      </c>
      <c r="F619" t="str">
        <f>CONCATENATE("10.3.13.71/pe/", Table2[[#This Row],[Device Tag]], ".xml")</f>
        <v>10.3.13.71/pe/VAV104.xml</v>
      </c>
      <c r="H619" s="5" t="str">
        <f>_xlfn.IFNA(IF(_xlfn.IFNA(INDEX('CX1'!$H:$H,MATCH(Table2[[#This Row],[Name]],'CX1'!$C:$C,0),1), "") = 0, "",  INDEX('CX1'!$H:$H,MATCH(Table2[[#This Row],[Name]],'CX1'!$C:$C,0),1)), "")</f>
        <v/>
      </c>
      <c r="I619" s="5">
        <f>_xlfn.IFNA(IF(_xlfn.IFNA(INDEX('CX1'!$I:$I,MATCH(Table2[[#This Row],[DeviceId2]],'CX1'!$C:$C,0),1), "") = 0, "",  INDEX('CX1'!$I:$I,MATCH(Table2[[#This Row],[Name]],'CX1'!$C:$C,0),1)), "")</f>
        <v>1</v>
      </c>
      <c r="J619" s="5" t="str">
        <f>_xlfn.IFNA(IF(_xlfn.IFNA(INDEX('CX1'!$J:$J,MATCH(Table2[[#This Row],[Name]],'CX1'!$C:$C,0),1), "") = 0, "",  INDEX('CX1'!$J:$J,MATCH(Table2[[#This Row],[Name]],'CX1'!$C:$C,0),1)), "")</f>
        <v/>
      </c>
      <c r="K619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619" t="str">
        <f>_xlfn.IFNA(IF(_xlfn.IFNA(INDEX('CX1'!$L:$L,MATCH(Table2[[#This Row],[Name]],'CX1'!$C:$C,0),1), "") = 0, "",  INDEX('CX1'!$L:$L,MATCH(Table2[[#This Row],[Name]],'CX1'!$C:$C,0),1)), "")</f>
        <v>his, point, writable</v>
      </c>
      <c r="M619" t="str">
        <f>_xlfn.IFNA(IF(_xlfn.IFNA(INDEX('CX1'!$M:$M,MATCH(Table2[[#This Row],[Name]],'CX1'!$C:$C,0),1), "") = 0, "",  INDEX('CX1'!$M:$M,MATCH(Table2[[#This Row],[Name]],'CX1'!$C:$C,0),1)), "")</f>
        <v>boolean</v>
      </c>
      <c r="N619" t="s">
        <v>767</v>
      </c>
      <c r="R619" t="s">
        <v>8</v>
      </c>
      <c r="S619" t="b">
        <v>0</v>
      </c>
    </row>
    <row r="620" spans="1:19" hidden="1">
      <c r="A620" s="1">
        <v>618</v>
      </c>
      <c r="B620" t="s">
        <v>21</v>
      </c>
      <c r="C620" t="s">
        <v>199</v>
      </c>
      <c r="D620" t="s">
        <v>223</v>
      </c>
      <c r="E620" t="str">
        <f>MID(Table2[[#This Row],[DeviceId2]], 12, LEN(Table2[[#This Row],[DeviceId2]]))</f>
        <v>VAV104</v>
      </c>
      <c r="F620" t="str">
        <f>CONCATENATE("10.3.13.71/pe/", Table2[[#This Row],[Device Tag]], ".xml")</f>
        <v>10.3.13.71/pe/VAV104.xml</v>
      </c>
      <c r="H620" s="5" t="str">
        <f>_xlfn.IFNA(IF(_xlfn.IFNA(INDEX('CX1'!$H:$H,MATCH(Table2[[#This Row],[Name]],'CX1'!$C:$C,0),1), "") = 0, "",  INDEX('CX1'!$H:$H,MATCH(Table2[[#This Row],[Name]],'CX1'!$C:$C,0),1)), "")</f>
        <v/>
      </c>
      <c r="I620" s="5">
        <f>_xlfn.IFNA(IF(_xlfn.IFNA(INDEX('CX1'!$I:$I,MATCH(Table2[[#This Row],[DeviceId2]],'CX1'!$C:$C,0),1), "") = 0, "",  INDEX('CX1'!$I:$I,MATCH(Table2[[#This Row],[Name]],'CX1'!$C:$C,0),1)), "")</f>
        <v>1</v>
      </c>
      <c r="J620" s="5" t="str">
        <f>_xlfn.IFNA(IF(_xlfn.IFNA(INDEX('CX1'!$J:$J,MATCH(Table2[[#This Row],[Name]],'CX1'!$C:$C,0),1), "") = 0, "",  INDEX('CX1'!$J:$J,MATCH(Table2[[#This Row],[Name]],'CX1'!$C:$C,0),1)), "")</f>
        <v/>
      </c>
      <c r="K620" t="str">
        <f>IFERROR(_xlfn.IFNA(IF(_xlfn.IFNA(INDEX('CX1'!$K:$K,MATCH(Table2[[#This Row],[Name]],'CX1'!$C:$C,0),1), "") = 0, "",  INDEX('CX1'!$K:$K,MATCH(Table2[[#This Row],[Name]],'CX1'!$C:$C,0),1)), ""), "")</f>
        <v/>
      </c>
      <c r="M620" t="str">
        <f>_xlfn.IFNA(IF(_xlfn.IFNA(INDEX('CX1'!$M:$M,MATCH(Table2[[#This Row],[Name]],'CX1'!$C:$C,0),1), "") = 0, "",  INDEX('CX1'!$M:$M,MATCH(Table2[[#This Row],[Name]],'CX1'!$C:$C,0),1)), "")</f>
        <v/>
      </c>
      <c r="N620" t="s">
        <v>767</v>
      </c>
      <c r="R620" t="s">
        <v>8</v>
      </c>
    </row>
    <row r="621" spans="1:19" hidden="1">
      <c r="A621" s="1">
        <v>619</v>
      </c>
      <c r="B621" t="s">
        <v>21</v>
      </c>
      <c r="C621" t="s">
        <v>25</v>
      </c>
      <c r="D621" t="s">
        <v>223</v>
      </c>
      <c r="E621" t="str">
        <f>MID(Table2[[#This Row],[DeviceId2]], 12, LEN(Table2[[#This Row],[DeviceId2]]))</f>
        <v>VAV104</v>
      </c>
      <c r="F621" t="str">
        <f>CONCATENATE("10.3.13.71/pe/", Table2[[#This Row],[Device Tag]], ".xml")</f>
        <v>10.3.13.71/pe/VAV104.xml</v>
      </c>
      <c r="H621" s="5" t="str">
        <f>_xlfn.IFNA(IF(_xlfn.IFNA(INDEX('CX1'!$H:$H,MATCH(Table2[[#This Row],[Name]],'CX1'!$C:$C,0),1), "") = 0, "",  INDEX('CX1'!$H:$H,MATCH(Table2[[#This Row],[Name]],'CX1'!$C:$C,0),1)), "")</f>
        <v/>
      </c>
      <c r="I621" s="5">
        <f>_xlfn.IFNA(IF(_xlfn.IFNA(INDEX('CX1'!$I:$I,MATCH(Table2[[#This Row],[DeviceId2]],'CX1'!$C:$C,0),1), "") = 0, "",  INDEX('CX1'!$I:$I,MATCH(Table2[[#This Row],[Name]],'CX1'!$C:$C,0),1)), "")</f>
        <v>1</v>
      </c>
      <c r="J621" s="5" t="str">
        <f>_xlfn.IFNA(IF(_xlfn.IFNA(INDEX('CX1'!$J:$J,MATCH(Table2[[#This Row],[Name]],'CX1'!$C:$C,0),1), "") = 0, "",  INDEX('CX1'!$J:$J,MATCH(Table2[[#This Row],[Name]],'CX1'!$C:$C,0),1)), "")</f>
        <v/>
      </c>
      <c r="K621" t="str">
        <f>IFERROR(_xlfn.IFNA(IF(_xlfn.IFNA(INDEX('CX1'!$K:$K,MATCH(Table2[[#This Row],[Name]],'CX1'!$C:$C,0),1), "") = 0, "",  INDEX('CX1'!$K:$K,MATCH(Table2[[#This Row],[Name]],'CX1'!$C:$C,0),1)), ""), "")</f>
        <v/>
      </c>
      <c r="M621" t="str">
        <f>_xlfn.IFNA(IF(_xlfn.IFNA(INDEX('CX1'!$M:$M,MATCH(Table2[[#This Row],[Name]],'CX1'!$C:$C,0),1), "") = 0, "",  INDEX('CX1'!$M:$M,MATCH(Table2[[#This Row],[Name]],'CX1'!$C:$C,0),1)), "")</f>
        <v/>
      </c>
      <c r="N621" t="s">
        <v>767</v>
      </c>
      <c r="R621" t="s">
        <v>8</v>
      </c>
    </row>
    <row r="622" spans="1:19">
      <c r="A622" s="1">
        <v>620</v>
      </c>
      <c r="B622" t="s">
        <v>21</v>
      </c>
      <c r="C622" t="s">
        <v>200</v>
      </c>
      <c r="D622" t="s">
        <v>223</v>
      </c>
      <c r="E622" t="str">
        <f>MID(Table2[[#This Row],[DeviceId2]], 12, LEN(Table2[[#This Row],[DeviceId2]]))</f>
        <v>VAV104</v>
      </c>
      <c r="F622" t="str">
        <f>CONCATENATE("10.3.13.71/pe/", Table2[[#This Row],[Device Tag]], ".xml")</f>
        <v>10.3.13.71/pe/VAV104.xml</v>
      </c>
      <c r="H622" s="5" t="str">
        <f>_xlfn.IFNA(IF(_xlfn.IFNA(INDEX('CX1'!$H:$H,MATCH(Table2[[#This Row],[Name]],'CX1'!$C:$C,0),1), "") = 0, "",  INDEX('CX1'!$H:$H,MATCH(Table2[[#This Row],[Name]],'CX1'!$C:$C,0),1)), "")</f>
        <v/>
      </c>
      <c r="I622" s="5">
        <f>_xlfn.IFNA(IF(_xlfn.IFNA(INDEX('CX1'!$I:$I,MATCH(Table2[[#This Row],[DeviceId2]],'CX1'!$C:$C,0),1), "") = 0, "",  INDEX('CX1'!$I:$I,MATCH(Table2[[#This Row],[Name]],'CX1'!$C:$C,0),1)), "")</f>
        <v>1</v>
      </c>
      <c r="J622" s="5" t="str">
        <f>_xlfn.IFNA(IF(_xlfn.IFNA(INDEX('CX1'!$J:$J,MATCH(Table2[[#This Row],[Name]],'CX1'!$C:$C,0),1), "") = 0, "",  INDEX('CX1'!$J:$J,MATCH(Table2[[#This Row],[Name]],'CX1'!$C:$C,0),1)), "")</f>
        <v/>
      </c>
      <c r="K62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622" t="str">
        <f>_xlfn.IFNA(IF(_xlfn.IFNA(INDEX('CX1'!$L:$L,MATCH(Table2[[#This Row],[Name]],'CX1'!$C:$C,0),1), "") = 0, "",  INDEX('CX1'!$L:$L,MATCH(Table2[[#This Row],[Name]],'CX1'!$C:$C,0),1)), "")</f>
        <v>his, point, writable</v>
      </c>
      <c r="M622" t="str">
        <f>_xlfn.IFNA(IF(_xlfn.IFNA(INDEX('CX1'!$M:$M,MATCH(Table2[[#This Row],[Name]],'CX1'!$C:$C,0),1), "") = 0, "",  INDEX('CX1'!$M:$M,MATCH(Table2[[#This Row],[Name]],'CX1'!$C:$C,0),1)), "")</f>
        <v>boolean</v>
      </c>
      <c r="N622" t="s">
        <v>767</v>
      </c>
      <c r="R622" t="s">
        <v>8</v>
      </c>
      <c r="S622" t="b">
        <v>0</v>
      </c>
    </row>
    <row r="623" spans="1:19">
      <c r="A623" s="1">
        <v>621</v>
      </c>
      <c r="B623" t="s">
        <v>21</v>
      </c>
      <c r="C623" t="s">
        <v>201</v>
      </c>
      <c r="D623" t="s">
        <v>223</v>
      </c>
      <c r="E623" t="str">
        <f>MID(Table2[[#This Row],[DeviceId2]], 12, LEN(Table2[[#This Row],[DeviceId2]]))</f>
        <v>VAV104</v>
      </c>
      <c r="F623" t="str">
        <f>CONCATENATE("10.3.13.71/pe/", Table2[[#This Row],[Device Tag]], ".xml")</f>
        <v>10.3.13.71/pe/VAV104.xml</v>
      </c>
      <c r="H623" s="5" t="str">
        <f>_xlfn.IFNA(IF(_xlfn.IFNA(INDEX('CX1'!$H:$H,MATCH(Table2[[#This Row],[Name]],'CX1'!$C:$C,0),1), "") = 0, "",  INDEX('CX1'!$H:$H,MATCH(Table2[[#This Row],[Name]],'CX1'!$C:$C,0),1)), "")</f>
        <v/>
      </c>
      <c r="I623" s="5">
        <f>_xlfn.IFNA(IF(_xlfn.IFNA(INDEX('CX1'!$I:$I,MATCH(Table2[[#This Row],[DeviceId2]],'CX1'!$C:$C,0),1), "") = 0, "",  INDEX('CX1'!$I:$I,MATCH(Table2[[#This Row],[Name]],'CX1'!$C:$C,0),1)), "")</f>
        <v>1</v>
      </c>
      <c r="J623" s="5" t="str">
        <f>_xlfn.IFNA(IF(_xlfn.IFNA(INDEX('CX1'!$J:$J,MATCH(Table2[[#This Row],[Name]],'CX1'!$C:$C,0),1), "") = 0, "",  INDEX('CX1'!$J:$J,MATCH(Table2[[#This Row],[Name]],'CX1'!$C:$C,0),1)), "")</f>
        <v/>
      </c>
      <c r="K62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623" t="str">
        <f>_xlfn.IFNA(IF(_xlfn.IFNA(INDEX('CX1'!$L:$L,MATCH(Table2[[#This Row],[Name]],'CX1'!$C:$C,0),1), "") = 0, "",  INDEX('CX1'!$L:$L,MATCH(Table2[[#This Row],[Name]],'CX1'!$C:$C,0),1)), "")</f>
        <v>his, point, writable</v>
      </c>
      <c r="M623" t="str">
        <f>_xlfn.IFNA(IF(_xlfn.IFNA(INDEX('CX1'!$M:$M,MATCH(Table2[[#This Row],[Name]],'CX1'!$C:$C,0),1), "") = 0, "",  INDEX('CX1'!$M:$M,MATCH(Table2[[#This Row],[Name]],'CX1'!$C:$C,0),1)), "")</f>
        <v>boolean</v>
      </c>
      <c r="N623" t="s">
        <v>767</v>
      </c>
      <c r="R623" t="s">
        <v>8</v>
      </c>
      <c r="S623" t="b">
        <v>0</v>
      </c>
    </row>
    <row r="624" spans="1:19">
      <c r="A624" s="1">
        <v>622</v>
      </c>
      <c r="B624" t="s">
        <v>21</v>
      </c>
      <c r="C624" t="s">
        <v>202</v>
      </c>
      <c r="D624" t="s">
        <v>223</v>
      </c>
      <c r="E624" t="str">
        <f>MID(Table2[[#This Row],[DeviceId2]], 12, LEN(Table2[[#This Row],[DeviceId2]]))</f>
        <v>VAV104</v>
      </c>
      <c r="F624" t="str">
        <f>CONCATENATE("10.3.13.71/pe/", Table2[[#This Row],[Device Tag]], ".xml")</f>
        <v>10.3.13.71/pe/VAV104.xml</v>
      </c>
      <c r="H624" s="5" t="str">
        <f>_xlfn.IFNA(IF(_xlfn.IFNA(INDEX('CX1'!$H:$H,MATCH(Table2[[#This Row],[Name]],'CX1'!$C:$C,0),1), "") = 0, "",  INDEX('CX1'!$H:$H,MATCH(Table2[[#This Row],[Name]],'CX1'!$C:$C,0),1)), "")</f>
        <v>°F</v>
      </c>
      <c r="I624" s="5">
        <f>_xlfn.IFNA(IF(_xlfn.IFNA(INDEX('CX1'!$I:$I,MATCH(Table2[[#This Row],[DeviceId2]],'CX1'!$C:$C,0),1), "") = 0, "",  INDEX('CX1'!$I:$I,MATCH(Table2[[#This Row],[Name]],'CX1'!$C:$C,0),1)), "")</f>
        <v>1000</v>
      </c>
      <c r="J624" s="5" t="str">
        <f>_xlfn.IFNA(IF(_xlfn.IFNA(INDEX('CX1'!$J:$J,MATCH(Table2[[#This Row],[Name]],'CX1'!$C:$C,0),1), "") = 0, "",  INDEX('CX1'!$J:$J,MATCH(Table2[[#This Row],[Name]],'CX1'!$C:$C,0),1)), "")</f>
        <v/>
      </c>
      <c r="K62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6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4" t="str">
        <f>_xlfn.IFNA(IF(_xlfn.IFNA(INDEX('CX1'!$M:$M,MATCH(Table2[[#This Row],[Name]],'CX1'!$C:$C,0),1), "") = 0, "",  INDEX('CX1'!$M:$M,MATCH(Table2[[#This Row],[Name]],'CX1'!$C:$C,0),1)), "")</f>
        <v>number</v>
      </c>
      <c r="N624" t="s">
        <v>766</v>
      </c>
      <c r="R624" t="s">
        <v>8</v>
      </c>
      <c r="S624" t="b">
        <v>0</v>
      </c>
    </row>
    <row r="625" spans="1:19">
      <c r="A625" s="1">
        <v>623</v>
      </c>
      <c r="B625" t="s">
        <v>21</v>
      </c>
      <c r="C625" t="s">
        <v>203</v>
      </c>
      <c r="D625" t="s">
        <v>223</v>
      </c>
      <c r="E625" t="str">
        <f>MID(Table2[[#This Row],[DeviceId2]], 12, LEN(Table2[[#This Row],[DeviceId2]]))</f>
        <v>VAV104</v>
      </c>
      <c r="F625" t="str">
        <f>CONCATENATE("10.3.13.71/pe/", Table2[[#This Row],[Device Tag]], ".xml")</f>
        <v>10.3.13.71/pe/VAV104.xml</v>
      </c>
      <c r="H625" s="5" t="str">
        <f>_xlfn.IFNA(IF(_xlfn.IFNA(INDEX('CX1'!$H:$H,MATCH(Table2[[#This Row],[Name]],'CX1'!$C:$C,0),1), "") = 0, "",  INDEX('CX1'!$H:$H,MATCH(Table2[[#This Row],[Name]],'CX1'!$C:$C,0),1)), "")</f>
        <v>°F</v>
      </c>
      <c r="I625" s="5">
        <f>_xlfn.IFNA(IF(_xlfn.IFNA(INDEX('CX1'!$I:$I,MATCH(Table2[[#This Row],[DeviceId2]],'CX1'!$C:$C,0),1), "") = 0, "",  INDEX('CX1'!$I:$I,MATCH(Table2[[#This Row],[Name]],'CX1'!$C:$C,0),1)), "")</f>
        <v>1000</v>
      </c>
      <c r="J625" s="5" t="str">
        <f>_xlfn.IFNA(IF(_xlfn.IFNA(INDEX('CX1'!$J:$J,MATCH(Table2[[#This Row],[Name]],'CX1'!$C:$C,0),1), "") = 0, "",  INDEX('CX1'!$J:$J,MATCH(Table2[[#This Row],[Name]],'CX1'!$C:$C,0),1)), "")</f>
        <v/>
      </c>
      <c r="K62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6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5" t="str">
        <f>_xlfn.IFNA(IF(_xlfn.IFNA(INDEX('CX1'!$M:$M,MATCH(Table2[[#This Row],[Name]],'CX1'!$C:$C,0),1), "") = 0, "",  INDEX('CX1'!$M:$M,MATCH(Table2[[#This Row],[Name]],'CX1'!$C:$C,0),1)), "")</f>
        <v>number</v>
      </c>
      <c r="N625" t="s">
        <v>766</v>
      </c>
      <c r="R625" t="s">
        <v>8</v>
      </c>
      <c r="S625" t="b">
        <v>0</v>
      </c>
    </row>
    <row r="626" spans="1:19">
      <c r="A626" s="1">
        <v>624</v>
      </c>
      <c r="B626" t="s">
        <v>21</v>
      </c>
      <c r="C626" t="s">
        <v>204</v>
      </c>
      <c r="D626" t="s">
        <v>223</v>
      </c>
      <c r="E626" t="str">
        <f>MID(Table2[[#This Row],[DeviceId2]], 12, LEN(Table2[[#This Row],[DeviceId2]]))</f>
        <v>VAV104</v>
      </c>
      <c r="F626" t="str">
        <f>CONCATENATE("10.3.13.71/pe/", Table2[[#This Row],[Device Tag]], ".xml")</f>
        <v>10.3.13.71/pe/VAV104.xml</v>
      </c>
      <c r="H626" s="5" t="str">
        <f>_xlfn.IFNA(IF(_xlfn.IFNA(INDEX('CX1'!$H:$H,MATCH(Table2[[#This Row],[Name]],'CX1'!$C:$C,0),1), "") = 0, "",  INDEX('CX1'!$H:$H,MATCH(Table2[[#This Row],[Name]],'CX1'!$C:$C,0),1)), "")</f>
        <v>°F</v>
      </c>
      <c r="I626" s="5">
        <f>_xlfn.IFNA(IF(_xlfn.IFNA(INDEX('CX1'!$I:$I,MATCH(Table2[[#This Row],[DeviceId2]],'CX1'!$C:$C,0),1), "") = 0, "",  INDEX('CX1'!$I:$I,MATCH(Table2[[#This Row],[Name]],'CX1'!$C:$C,0),1)), "")</f>
        <v>1000</v>
      </c>
      <c r="J626" s="5" t="str">
        <f>_xlfn.IFNA(IF(_xlfn.IFNA(INDEX('CX1'!$J:$J,MATCH(Table2[[#This Row],[Name]],'CX1'!$C:$C,0),1), "") = 0, "",  INDEX('CX1'!$J:$J,MATCH(Table2[[#This Row],[Name]],'CX1'!$C:$C,0),1)), "")</f>
        <v/>
      </c>
      <c r="K62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6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626" t="str">
        <f>_xlfn.IFNA(IF(_xlfn.IFNA(INDEX('CX1'!$M:$M,MATCH(Table2[[#This Row],[Name]],'CX1'!$C:$C,0),1), "") = 0, "",  INDEX('CX1'!$M:$M,MATCH(Table2[[#This Row],[Name]],'CX1'!$C:$C,0),1)), "")</f>
        <v>number</v>
      </c>
      <c r="N626" t="s">
        <v>766</v>
      </c>
      <c r="R626" t="s">
        <v>8</v>
      </c>
      <c r="S626" t="b">
        <v>0</v>
      </c>
    </row>
    <row r="627" spans="1:19" hidden="1">
      <c r="A627" s="1">
        <v>625</v>
      </c>
      <c r="B627" t="s">
        <v>21</v>
      </c>
      <c r="C627" t="s">
        <v>205</v>
      </c>
      <c r="D627" t="s">
        <v>223</v>
      </c>
      <c r="E627" t="str">
        <f>MID(Table2[[#This Row],[DeviceId2]], 12, LEN(Table2[[#This Row],[DeviceId2]]))</f>
        <v>VAV104</v>
      </c>
      <c r="F627" t="str">
        <f>CONCATENATE("10.3.13.71/pe/", Table2[[#This Row],[Device Tag]], ".xml")</f>
        <v>10.3.13.71/pe/VAV104.xml</v>
      </c>
      <c r="H627" s="5" t="str">
        <f>_xlfn.IFNA(IF(_xlfn.IFNA(INDEX('CX1'!$H:$H,MATCH(Table2[[#This Row],[Name]],'CX1'!$C:$C,0),1), "") = 0, "",  INDEX('CX1'!$H:$H,MATCH(Table2[[#This Row],[Name]],'CX1'!$C:$C,0),1)), "")</f>
        <v/>
      </c>
      <c r="I627" s="5">
        <f>_xlfn.IFNA(IF(_xlfn.IFNA(INDEX('CX1'!$I:$I,MATCH(Table2[[#This Row],[DeviceId2]],'CX1'!$C:$C,0),1), "") = 0, "",  INDEX('CX1'!$I:$I,MATCH(Table2[[#This Row],[Name]],'CX1'!$C:$C,0),1)), "")</f>
        <v>1000</v>
      </c>
      <c r="J627" s="5" t="str">
        <f>_xlfn.IFNA(IF(_xlfn.IFNA(INDEX('CX1'!$J:$J,MATCH(Table2[[#This Row],[Name]],'CX1'!$C:$C,0),1), "") = 0, "",  INDEX('CX1'!$J:$J,MATCH(Table2[[#This Row],[Name]],'CX1'!$C:$C,0),1)), "")</f>
        <v/>
      </c>
      <c r="K62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627" t="s">
        <v>767</v>
      </c>
      <c r="R627" t="s">
        <v>8</v>
      </c>
    </row>
    <row r="628" spans="1:19" hidden="1">
      <c r="A628" s="1">
        <v>626</v>
      </c>
      <c r="B628" t="s">
        <v>21</v>
      </c>
      <c r="C628" t="s">
        <v>227</v>
      </c>
      <c r="D628" t="s">
        <v>223</v>
      </c>
      <c r="E628" t="str">
        <f>MID(Table2[[#This Row],[DeviceId2]], 12, LEN(Table2[[#This Row],[DeviceId2]]))</f>
        <v>VAV104</v>
      </c>
      <c r="F628" t="str">
        <f>CONCATENATE("10.3.13.71/pe/", Table2[[#This Row],[Device Tag]], ".xml")</f>
        <v>10.3.13.71/pe/VAV104.xml</v>
      </c>
      <c r="H628" s="5" t="str">
        <f>_xlfn.IFNA(IF(_xlfn.IFNA(INDEX('CX1'!$H:$H,MATCH(Table2[[#This Row],[Name]],'CX1'!$C:$C,0),1), "") = 0, "",  INDEX('CX1'!$H:$H,MATCH(Table2[[#This Row],[Name]],'CX1'!$C:$C,0),1)), "")</f>
        <v/>
      </c>
      <c r="I628" s="5">
        <f>_xlfn.IFNA(IF(_xlfn.IFNA(INDEX('CX1'!$I:$I,MATCH(Table2[[#This Row],[DeviceId2]],'CX1'!$C:$C,0),1), "") = 0, "",  INDEX('CX1'!$I:$I,MATCH(Table2[[#This Row],[Name]],'CX1'!$C:$C,0),1)), "")</f>
        <v>1000</v>
      </c>
      <c r="J628" s="5" t="str">
        <f>_xlfn.IFNA(IF(_xlfn.IFNA(INDEX('CX1'!$J:$J,MATCH(Table2[[#This Row],[Name]],'CX1'!$C:$C,0),1), "") = 0, "",  INDEX('CX1'!$J:$J,MATCH(Table2[[#This Row],[Name]],'CX1'!$C:$C,0),1)), "")</f>
        <v/>
      </c>
      <c r="K62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628" t="s">
        <v>767</v>
      </c>
      <c r="R628" t="s">
        <v>8</v>
      </c>
    </row>
    <row r="629" spans="1:19">
      <c r="A629" s="1">
        <v>627</v>
      </c>
      <c r="B629" t="s">
        <v>105</v>
      </c>
      <c r="C629" t="s">
        <v>206</v>
      </c>
      <c r="D629" t="s">
        <v>223</v>
      </c>
      <c r="E629" t="str">
        <f>MID(Table2[[#This Row],[DeviceId2]], 12, LEN(Table2[[#This Row],[DeviceId2]]))</f>
        <v>VAV104</v>
      </c>
      <c r="F629" t="str">
        <f>CONCATENATE("10.3.13.71/pe/", Table2[[#This Row],[Device Tag]], ".xml")</f>
        <v>10.3.13.71/pe/VAV104.xml</v>
      </c>
      <c r="H629" s="5" t="str">
        <f>_xlfn.IFNA(IF(_xlfn.IFNA(INDEX('CX1'!$H:$H,MATCH(Table2[[#This Row],[Name]],'CX1'!$C:$C,0),1), "") = 0, "",  INDEX('CX1'!$H:$H,MATCH(Table2[[#This Row],[Name]],'CX1'!$C:$C,0),1)), "")</f>
        <v>°F</v>
      </c>
      <c r="I629" s="5">
        <f>_xlfn.IFNA(IF(_xlfn.IFNA(INDEX('CX1'!$I:$I,MATCH(Table2[[#This Row],[DeviceId2]],'CX1'!$C:$C,0),1), "") = 0, "",  INDEX('CX1'!$I:$I,MATCH(Table2[[#This Row],[Name]],'CX1'!$C:$C,0),1)), "")</f>
        <v>1000</v>
      </c>
      <c r="J629" s="5" t="str">
        <f>_xlfn.IFNA(IF(_xlfn.IFNA(INDEX('CX1'!$J:$J,MATCH(Table2[[#This Row],[Name]],'CX1'!$C:$C,0),1), "") = 0, "",  INDEX('CX1'!$J:$J,MATCH(Table2[[#This Row],[Name]],'CX1'!$C:$C,0),1)), "")</f>
        <v/>
      </c>
      <c r="K62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6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29" t="str">
        <f>_xlfn.IFNA(IF(_xlfn.IFNA(INDEX('CX1'!$M:$M,MATCH(Table2[[#This Row],[Name]],'CX1'!$C:$C,0),1), "") = 0, "",  INDEX('CX1'!$M:$M,MATCH(Table2[[#This Row],[Name]],'CX1'!$C:$C,0),1)), "")</f>
        <v>number</v>
      </c>
      <c r="N629" t="s">
        <v>766</v>
      </c>
      <c r="R629" t="s">
        <v>8</v>
      </c>
      <c r="S629" t="b">
        <v>0</v>
      </c>
    </row>
    <row r="630" spans="1:19">
      <c r="A630" s="1">
        <v>628</v>
      </c>
      <c r="B630" t="s">
        <v>105</v>
      </c>
      <c r="C630" t="s">
        <v>207</v>
      </c>
      <c r="D630" t="s">
        <v>223</v>
      </c>
      <c r="E630" t="str">
        <f>MID(Table2[[#This Row],[DeviceId2]], 12, LEN(Table2[[#This Row],[DeviceId2]]))</f>
        <v>VAV104</v>
      </c>
      <c r="F630" t="str">
        <f>CONCATENATE("10.3.13.71/pe/", Table2[[#This Row],[Device Tag]], ".xml")</f>
        <v>10.3.13.71/pe/VAV104.xml</v>
      </c>
      <c r="H630" s="5" t="str">
        <f>_xlfn.IFNA(IF(_xlfn.IFNA(INDEX('CX1'!$H:$H,MATCH(Table2[[#This Row],[Name]],'CX1'!$C:$C,0),1), "") = 0, "",  INDEX('CX1'!$H:$H,MATCH(Table2[[#This Row],[Name]],'CX1'!$C:$C,0),1)), "")</f>
        <v>°F</v>
      </c>
      <c r="I630" s="5">
        <f>_xlfn.IFNA(IF(_xlfn.IFNA(INDEX('CX1'!$I:$I,MATCH(Table2[[#This Row],[DeviceId2]],'CX1'!$C:$C,0),1), "") = 0, "",  INDEX('CX1'!$I:$I,MATCH(Table2[[#This Row],[Name]],'CX1'!$C:$C,0),1)), "")</f>
        <v>1000</v>
      </c>
      <c r="J630" s="5" t="str">
        <f>_xlfn.IFNA(IF(_xlfn.IFNA(INDEX('CX1'!$J:$J,MATCH(Table2[[#This Row],[Name]],'CX1'!$C:$C,0),1), "") = 0, "",  INDEX('CX1'!$J:$J,MATCH(Table2[[#This Row],[Name]],'CX1'!$C:$C,0),1)), "")</f>
        <v/>
      </c>
      <c r="K63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6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0" t="str">
        <f>_xlfn.IFNA(IF(_xlfn.IFNA(INDEX('CX1'!$M:$M,MATCH(Table2[[#This Row],[Name]],'CX1'!$C:$C,0),1), "") = 0, "",  INDEX('CX1'!$M:$M,MATCH(Table2[[#This Row],[Name]],'CX1'!$C:$C,0),1)), "")</f>
        <v>number</v>
      </c>
      <c r="N630" t="s">
        <v>766</v>
      </c>
      <c r="R630" t="s">
        <v>8</v>
      </c>
      <c r="S630" t="b">
        <v>0</v>
      </c>
    </row>
    <row r="631" spans="1:19" hidden="1">
      <c r="A631" s="1">
        <v>629</v>
      </c>
      <c r="B631" t="s">
        <v>105</v>
      </c>
      <c r="C631" t="s">
        <v>228</v>
      </c>
      <c r="D631" t="s">
        <v>223</v>
      </c>
      <c r="E631" t="str">
        <f>MID(Table2[[#This Row],[DeviceId2]], 12, LEN(Table2[[#This Row],[DeviceId2]]))</f>
        <v>VAV104</v>
      </c>
      <c r="F631" t="str">
        <f>CONCATENATE("10.3.13.71/pe/", Table2[[#This Row],[Device Tag]], ".xml")</f>
        <v>10.3.13.71/pe/VAV104.xml</v>
      </c>
      <c r="H631" s="5" t="str">
        <f>_xlfn.IFNA(IF(_xlfn.IFNA(INDEX('CX1'!$H:$H,MATCH(Table2[[#This Row],[Name]],'CX1'!$C:$C,0),1), "") = 0, "",  INDEX('CX1'!$H:$H,MATCH(Table2[[#This Row],[Name]],'CX1'!$C:$C,0),1)), "")</f>
        <v/>
      </c>
      <c r="I631" s="5" t="str">
        <f>_xlfn.IFNA(IF(_xlfn.IFNA(INDEX('CX1'!$I:$I,MATCH(Table2[[#This Row],[DeviceId2]],'CX1'!$C:$C,0),1), "") = 0, "",  INDEX('CX1'!$I:$I,MATCH(Table2[[#This Row],[Name]],'CX1'!$C:$C,0),1)), "")</f>
        <v/>
      </c>
      <c r="J631" s="5" t="str">
        <f>_xlfn.IFNA(IF(_xlfn.IFNA(INDEX('CX1'!$J:$J,MATCH(Table2[[#This Row],[Name]],'CX1'!$C:$C,0),1), "") = 0, "",  INDEX('CX1'!$J:$J,MATCH(Table2[[#This Row],[Name]],'CX1'!$C:$C,0),1)), "")</f>
        <v/>
      </c>
      <c r="K631" t="str">
        <f>IFERROR(_xlfn.IFNA(IF(_xlfn.IFNA(INDEX('CX1'!$K:$K,MATCH(Table2[[#This Row],[Name]],'CX1'!$C:$C,0),1), "") = 0, "",  INDEX('CX1'!$K:$K,MATCH(Table2[[#This Row],[Name]],'CX1'!$C:$C,0),1)), ""), "")</f>
        <v/>
      </c>
      <c r="M631" t="str">
        <f>_xlfn.IFNA(IF(_xlfn.IFNA(INDEX('CX1'!$M:$M,MATCH(Table2[[#This Row],[Name]],'CX1'!$C:$C,0),1), "") = 0, "",  INDEX('CX1'!$M:$M,MATCH(Table2[[#This Row],[Name]],'CX1'!$C:$C,0),1)), "")</f>
        <v/>
      </c>
      <c r="N631" t="s">
        <v>767</v>
      </c>
      <c r="R631" t="s">
        <v>8</v>
      </c>
    </row>
    <row r="632" spans="1:19" hidden="1">
      <c r="A632" s="1">
        <v>630</v>
      </c>
      <c r="B632" t="s">
        <v>105</v>
      </c>
      <c r="C632" t="s">
        <v>229</v>
      </c>
      <c r="D632" t="s">
        <v>223</v>
      </c>
      <c r="E632" t="str">
        <f>MID(Table2[[#This Row],[DeviceId2]], 12, LEN(Table2[[#This Row],[DeviceId2]]))</f>
        <v>VAV104</v>
      </c>
      <c r="F632" t="str">
        <f>CONCATENATE("10.3.13.71/pe/", Table2[[#This Row],[Device Tag]], ".xml")</f>
        <v>10.3.13.71/pe/VAV104.xml</v>
      </c>
      <c r="H632" s="5" t="str">
        <f>_xlfn.IFNA(IF(_xlfn.IFNA(INDEX('CX1'!$H:$H,MATCH(Table2[[#This Row],[Name]],'CX1'!$C:$C,0),1), "") = 0, "",  INDEX('CX1'!$H:$H,MATCH(Table2[[#This Row],[Name]],'CX1'!$C:$C,0),1)), "")</f>
        <v/>
      </c>
      <c r="I632" s="5" t="str">
        <f>_xlfn.IFNA(IF(_xlfn.IFNA(INDEX('CX1'!$I:$I,MATCH(Table2[[#This Row],[DeviceId2]],'CX1'!$C:$C,0),1), "") = 0, "",  INDEX('CX1'!$I:$I,MATCH(Table2[[#This Row],[Name]],'CX1'!$C:$C,0),1)), "")</f>
        <v/>
      </c>
      <c r="J632" s="5" t="str">
        <f>_xlfn.IFNA(IF(_xlfn.IFNA(INDEX('CX1'!$J:$J,MATCH(Table2[[#This Row],[Name]],'CX1'!$C:$C,0),1), "") = 0, "",  INDEX('CX1'!$J:$J,MATCH(Table2[[#This Row],[Name]],'CX1'!$C:$C,0),1)), "")</f>
        <v/>
      </c>
      <c r="K632" t="str">
        <f>IFERROR(_xlfn.IFNA(IF(_xlfn.IFNA(INDEX('CX1'!$K:$K,MATCH(Table2[[#This Row],[Name]],'CX1'!$C:$C,0),1), "") = 0, "",  INDEX('CX1'!$K:$K,MATCH(Table2[[#This Row],[Name]],'CX1'!$C:$C,0),1)), ""), "")</f>
        <v/>
      </c>
      <c r="M632" t="str">
        <f>_xlfn.IFNA(IF(_xlfn.IFNA(INDEX('CX1'!$M:$M,MATCH(Table2[[#This Row],[Name]],'CX1'!$C:$C,0),1), "") = 0, "",  INDEX('CX1'!$M:$M,MATCH(Table2[[#This Row],[Name]],'CX1'!$C:$C,0),1)), "")</f>
        <v/>
      </c>
      <c r="N632" t="s">
        <v>767</v>
      </c>
      <c r="R632" t="s">
        <v>8</v>
      </c>
    </row>
    <row r="633" spans="1:19">
      <c r="A633" s="1">
        <v>631</v>
      </c>
      <c r="B633" t="s">
        <v>105</v>
      </c>
      <c r="C633" t="s">
        <v>208</v>
      </c>
      <c r="D633" t="s">
        <v>223</v>
      </c>
      <c r="E633" t="str">
        <f>MID(Table2[[#This Row],[DeviceId2]], 12, LEN(Table2[[#This Row],[DeviceId2]]))</f>
        <v>VAV104</v>
      </c>
      <c r="F633" t="str">
        <f>CONCATENATE("10.3.13.71/pe/", Table2[[#This Row],[Device Tag]], ".xml")</f>
        <v>10.3.13.71/pe/VAV104.xml</v>
      </c>
      <c r="H633" s="5" t="str">
        <f>_xlfn.IFNA(IF(_xlfn.IFNA(INDEX('CX1'!$H:$H,MATCH(Table2[[#This Row],[Name]],'CX1'!$C:$C,0),1), "") = 0, "",  INDEX('CX1'!$H:$H,MATCH(Table2[[#This Row],[Name]],'CX1'!$C:$C,0),1)), "")</f>
        <v>°F</v>
      </c>
      <c r="I633" s="5">
        <f>_xlfn.IFNA(IF(_xlfn.IFNA(INDEX('CX1'!$I:$I,MATCH(Table2[[#This Row],[DeviceId2]],'CX1'!$C:$C,0),1), "") = 0, "",  INDEX('CX1'!$I:$I,MATCH(Table2[[#This Row],[Name]],'CX1'!$C:$C,0),1)), "")</f>
        <v>1000</v>
      </c>
      <c r="J633" s="5" t="str">
        <f>_xlfn.IFNA(IF(_xlfn.IFNA(INDEX('CX1'!$J:$J,MATCH(Table2[[#This Row],[Name]],'CX1'!$C:$C,0),1), "") = 0, "",  INDEX('CX1'!$J:$J,MATCH(Table2[[#This Row],[Name]],'CX1'!$C:$C,0),1)), "")</f>
        <v/>
      </c>
      <c r="K633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6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3" t="str">
        <f>_xlfn.IFNA(IF(_xlfn.IFNA(INDEX('CX1'!$M:$M,MATCH(Table2[[#This Row],[Name]],'CX1'!$C:$C,0),1), "") = 0, "",  INDEX('CX1'!$M:$M,MATCH(Table2[[#This Row],[Name]],'CX1'!$C:$C,0),1)), "")</f>
        <v>number</v>
      </c>
      <c r="N633" t="s">
        <v>766</v>
      </c>
      <c r="R633" t="s">
        <v>8</v>
      </c>
      <c r="S633" t="b">
        <v>0</v>
      </c>
    </row>
    <row r="634" spans="1:19">
      <c r="A634" s="1">
        <v>632</v>
      </c>
      <c r="B634" t="s">
        <v>105</v>
      </c>
      <c r="C634" t="s">
        <v>209</v>
      </c>
      <c r="D634" t="s">
        <v>223</v>
      </c>
      <c r="E634" t="str">
        <f>MID(Table2[[#This Row],[DeviceId2]], 12, LEN(Table2[[#This Row],[DeviceId2]]))</f>
        <v>VAV104</v>
      </c>
      <c r="F634" t="str">
        <f>CONCATENATE("10.3.13.71/pe/", Table2[[#This Row],[Device Tag]], ".xml")</f>
        <v>10.3.13.71/pe/VAV104.xml</v>
      </c>
      <c r="H634" s="5" t="str">
        <f>_xlfn.IFNA(IF(_xlfn.IFNA(INDEX('CX1'!$H:$H,MATCH(Table2[[#This Row],[Name]],'CX1'!$C:$C,0),1), "") = 0, "",  INDEX('CX1'!$H:$H,MATCH(Table2[[#This Row],[Name]],'CX1'!$C:$C,0),1)), "")</f>
        <v/>
      </c>
      <c r="I634" s="5">
        <f>_xlfn.IFNA(IF(_xlfn.IFNA(INDEX('CX1'!$I:$I,MATCH(Table2[[#This Row],[DeviceId2]],'CX1'!$C:$C,0),1), "") = 0, "",  INDEX('CX1'!$I:$I,MATCH(Table2[[#This Row],[Name]],'CX1'!$C:$C,0),1)), "")</f>
        <v>1000</v>
      </c>
      <c r="J634" s="5" t="str">
        <f>_xlfn.IFNA(IF(_xlfn.IFNA(INDEX('CX1'!$J:$J,MATCH(Table2[[#This Row],[Name]],'CX1'!$C:$C,0),1), "") = 0, "",  INDEX('CX1'!$J:$J,MATCH(Table2[[#This Row],[Name]],'CX1'!$C:$C,0),1)), "")</f>
        <v/>
      </c>
      <c r="K634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634" t="str">
        <f>_xlfn.IFNA(IF(_xlfn.IFNA(INDEX('CX1'!$L:$L,MATCH(Table2[[#This Row],[Name]],'CX1'!$C:$C,0),1), "") = 0, "",  INDEX('CX1'!$L:$L,MATCH(Table2[[#This Row],[Name]],'CX1'!$C:$C,0),1)), "")</f>
        <v>his, point, writable</v>
      </c>
      <c r="M634" t="s">
        <v>380</v>
      </c>
      <c r="N634" t="s">
        <v>767</v>
      </c>
      <c r="R634" t="s">
        <v>8</v>
      </c>
      <c r="S634" t="b">
        <v>0</v>
      </c>
    </row>
    <row r="635" spans="1:19">
      <c r="A635" s="1">
        <v>633</v>
      </c>
      <c r="B635" t="s">
        <v>108</v>
      </c>
      <c r="C635" t="s">
        <v>210</v>
      </c>
      <c r="D635" t="s">
        <v>223</v>
      </c>
      <c r="E635" t="str">
        <f>MID(Table2[[#This Row],[DeviceId2]], 12, LEN(Table2[[#This Row],[DeviceId2]]))</f>
        <v>VAV104</v>
      </c>
      <c r="F635" t="str">
        <f>CONCATENATE("10.3.13.71/pe/", Table2[[#This Row],[Device Tag]], ".xml")</f>
        <v>10.3.13.71/pe/VAV104.xml</v>
      </c>
      <c r="H635" s="5" t="str">
        <f>_xlfn.IFNA(IF(_xlfn.IFNA(INDEX('CX1'!$H:$H,MATCH(Table2[[#This Row],[Name]],'CX1'!$C:$C,0),1), "") = 0, "",  INDEX('CX1'!$H:$H,MATCH(Table2[[#This Row],[Name]],'CX1'!$C:$C,0),1)), "")</f>
        <v>%</v>
      </c>
      <c r="I635" s="5">
        <f>_xlfn.IFNA(IF(_xlfn.IFNA(INDEX('CX1'!$I:$I,MATCH(Table2[[#This Row],[DeviceId2]],'CX1'!$C:$C,0),1), "") = 0, "",  INDEX('CX1'!$I:$I,MATCH(Table2[[#This Row],[Name]],'CX1'!$C:$C,0),1)), "")</f>
        <v>1000</v>
      </c>
      <c r="J635" s="5" t="str">
        <f>_xlfn.IFNA(IF(_xlfn.IFNA(INDEX('CX1'!$J:$J,MATCH(Table2[[#This Row],[Name]],'CX1'!$C:$C,0),1), "") = 0, "",  INDEX('CX1'!$J:$J,MATCH(Table2[[#This Row],[Name]],'CX1'!$C:$C,0),1)), "")</f>
        <v/>
      </c>
      <c r="K635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6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5" t="str">
        <f>_xlfn.IFNA(IF(_xlfn.IFNA(INDEX('CX1'!$M:$M,MATCH(Table2[[#This Row],[Name]],'CX1'!$C:$C,0),1), "") = 0, "",  INDEX('CX1'!$M:$M,MATCH(Table2[[#This Row],[Name]],'CX1'!$C:$C,0),1)), "")</f>
        <v>number</v>
      </c>
      <c r="N635" t="s">
        <v>504</v>
      </c>
      <c r="R635" t="s">
        <v>8</v>
      </c>
      <c r="S635" t="b">
        <v>0</v>
      </c>
    </row>
    <row r="636" spans="1:19" hidden="1">
      <c r="A636" s="1">
        <v>634</v>
      </c>
      <c r="B636" t="s">
        <v>108</v>
      </c>
      <c r="C636" t="s">
        <v>230</v>
      </c>
      <c r="D636" t="s">
        <v>223</v>
      </c>
      <c r="E636" t="str">
        <f>MID(Table2[[#This Row],[DeviceId2]], 12, LEN(Table2[[#This Row],[DeviceId2]]))</f>
        <v>VAV104</v>
      </c>
      <c r="F636" t="str">
        <f>CONCATENATE("10.3.13.71/pe/", Table2[[#This Row],[Device Tag]], ".xml")</f>
        <v>10.3.13.71/pe/VAV104.xml</v>
      </c>
      <c r="H636" s="5" t="str">
        <f>_xlfn.IFNA(IF(_xlfn.IFNA(INDEX('CX1'!$H:$H,MATCH(Table2[[#This Row],[Name]],'CX1'!$C:$C,0),1), "") = 0, "",  INDEX('CX1'!$H:$H,MATCH(Table2[[#This Row],[Name]],'CX1'!$C:$C,0),1)), "")</f>
        <v/>
      </c>
      <c r="I636" s="5" t="str">
        <f>_xlfn.IFNA(IF(_xlfn.IFNA(INDEX('CX1'!$I:$I,MATCH(Table2[[#This Row],[DeviceId2]],'CX1'!$C:$C,0),1), "") = 0, "",  INDEX('CX1'!$I:$I,MATCH(Table2[[#This Row],[Name]],'CX1'!$C:$C,0),1)), "")</f>
        <v/>
      </c>
      <c r="J636" s="5" t="str">
        <f>_xlfn.IFNA(IF(_xlfn.IFNA(INDEX('CX1'!$J:$J,MATCH(Table2[[#This Row],[Name]],'CX1'!$C:$C,0),1), "") = 0, "",  INDEX('CX1'!$J:$J,MATCH(Table2[[#This Row],[Name]],'CX1'!$C:$C,0),1)), "")</f>
        <v/>
      </c>
      <c r="K636" t="str">
        <f>IFERROR(_xlfn.IFNA(IF(_xlfn.IFNA(INDEX('CX1'!$K:$K,MATCH(Table2[[#This Row],[Name]],'CX1'!$C:$C,0),1), "") = 0, "",  INDEX('CX1'!$K:$K,MATCH(Table2[[#This Row],[Name]],'CX1'!$C:$C,0),1)), ""), "")</f>
        <v/>
      </c>
      <c r="M636" t="str">
        <f>_xlfn.IFNA(IF(_xlfn.IFNA(INDEX('CX1'!$M:$M,MATCH(Table2[[#This Row],[Name]],'CX1'!$C:$C,0),1), "") = 0, "",  INDEX('CX1'!$M:$M,MATCH(Table2[[#This Row],[Name]],'CX1'!$C:$C,0),1)), "")</f>
        <v/>
      </c>
      <c r="N636" t="s">
        <v>767</v>
      </c>
      <c r="R636" t="s">
        <v>8</v>
      </c>
    </row>
    <row r="637" spans="1:19" hidden="1">
      <c r="A637" s="1">
        <v>635</v>
      </c>
      <c r="B637" t="s">
        <v>108</v>
      </c>
      <c r="C637" t="s">
        <v>231</v>
      </c>
      <c r="D637" t="s">
        <v>223</v>
      </c>
      <c r="E637" t="str">
        <f>MID(Table2[[#This Row],[DeviceId2]], 12, LEN(Table2[[#This Row],[DeviceId2]]))</f>
        <v>VAV104</v>
      </c>
      <c r="F637" t="str">
        <f>CONCATENATE("10.3.13.71/pe/", Table2[[#This Row],[Device Tag]], ".xml")</f>
        <v>10.3.13.71/pe/VAV104.xml</v>
      </c>
      <c r="H637" s="5" t="str">
        <f>_xlfn.IFNA(IF(_xlfn.IFNA(INDEX('CX1'!$H:$H,MATCH(Table2[[#This Row],[Name]],'CX1'!$C:$C,0),1), "") = 0, "",  INDEX('CX1'!$H:$H,MATCH(Table2[[#This Row],[Name]],'CX1'!$C:$C,0),1)), "")</f>
        <v/>
      </c>
      <c r="I637" s="5" t="str">
        <f>_xlfn.IFNA(IF(_xlfn.IFNA(INDEX('CX1'!$I:$I,MATCH(Table2[[#This Row],[DeviceId2]],'CX1'!$C:$C,0),1), "") = 0, "",  INDEX('CX1'!$I:$I,MATCH(Table2[[#This Row],[Name]],'CX1'!$C:$C,0),1)), "")</f>
        <v/>
      </c>
      <c r="J637" s="5" t="str">
        <f>_xlfn.IFNA(IF(_xlfn.IFNA(INDEX('CX1'!$J:$J,MATCH(Table2[[#This Row],[Name]],'CX1'!$C:$C,0),1), "") = 0, "",  INDEX('CX1'!$J:$J,MATCH(Table2[[#This Row],[Name]],'CX1'!$C:$C,0),1)), "")</f>
        <v/>
      </c>
      <c r="K637" t="str">
        <f>IFERROR(_xlfn.IFNA(IF(_xlfn.IFNA(INDEX('CX1'!$K:$K,MATCH(Table2[[#This Row],[Name]],'CX1'!$C:$C,0),1), "") = 0, "",  INDEX('CX1'!$K:$K,MATCH(Table2[[#This Row],[Name]],'CX1'!$C:$C,0),1)), ""), "")</f>
        <v/>
      </c>
      <c r="M637" t="str">
        <f>_xlfn.IFNA(IF(_xlfn.IFNA(INDEX('CX1'!$M:$M,MATCH(Table2[[#This Row],[Name]],'CX1'!$C:$C,0),1), "") = 0, "",  INDEX('CX1'!$M:$M,MATCH(Table2[[#This Row],[Name]],'CX1'!$C:$C,0),1)), "")</f>
        <v/>
      </c>
      <c r="N637" t="s">
        <v>767</v>
      </c>
      <c r="R637" t="s">
        <v>8</v>
      </c>
    </row>
    <row r="638" spans="1:19">
      <c r="A638" s="1">
        <v>636</v>
      </c>
      <c r="B638" t="s">
        <v>108</v>
      </c>
      <c r="C638" t="s">
        <v>211</v>
      </c>
      <c r="D638" t="s">
        <v>223</v>
      </c>
      <c r="E638" t="str">
        <f>MID(Table2[[#This Row],[DeviceId2]], 12, LEN(Table2[[#This Row],[DeviceId2]]))</f>
        <v>VAV104</v>
      </c>
      <c r="F638" t="str">
        <f>CONCATENATE("10.3.13.71/pe/", Table2[[#This Row],[Device Tag]], ".xml")</f>
        <v>10.3.13.71/pe/VAV104.xml</v>
      </c>
      <c r="H638" s="5" t="str">
        <f>_xlfn.IFNA(IF(_xlfn.IFNA(INDEX('CX1'!$H:$H,MATCH(Table2[[#This Row],[Name]],'CX1'!$C:$C,0),1), "") = 0, "",  INDEX('CX1'!$H:$H,MATCH(Table2[[#This Row],[Name]],'CX1'!$C:$C,0),1)), "")</f>
        <v/>
      </c>
      <c r="I638" s="5">
        <f>_xlfn.IFNA(IF(_xlfn.IFNA(INDEX('CX1'!$I:$I,MATCH(Table2[[#This Row],[DeviceId2]],'CX1'!$C:$C,0),1), "") = 0, "",  INDEX('CX1'!$I:$I,MATCH(Table2[[#This Row],[Name]],'CX1'!$C:$C,0),1)), "")</f>
        <v>1000</v>
      </c>
      <c r="J638" s="5" t="str">
        <f>_xlfn.IFNA(IF(_xlfn.IFNA(INDEX('CX1'!$J:$J,MATCH(Table2[[#This Row],[Name]],'CX1'!$C:$C,0),1), "") = 0, "",  INDEX('CX1'!$J:$J,MATCH(Table2[[#This Row],[Name]],'CX1'!$C:$C,0),1)), "")</f>
        <v/>
      </c>
      <c r="K63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6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638" t="s">
        <v>380</v>
      </c>
      <c r="N638" t="s">
        <v>767</v>
      </c>
      <c r="R638" t="s">
        <v>8</v>
      </c>
      <c r="S638" t="b">
        <v>0</v>
      </c>
    </row>
    <row r="639" spans="1:19" hidden="1">
      <c r="A639" s="1">
        <v>637</v>
      </c>
      <c r="B639" t="s">
        <v>31</v>
      </c>
      <c r="C639" t="s">
        <v>32</v>
      </c>
      <c r="D639" t="s">
        <v>223</v>
      </c>
      <c r="E639" t="str">
        <f>MID(Table2[[#This Row],[DeviceId2]], 12, LEN(Table2[[#This Row],[DeviceId2]]))</f>
        <v>VAV104</v>
      </c>
      <c r="F639" t="str">
        <f>CONCATENATE("10.3.13.71/pe/", Table2[[#This Row],[Device Tag]], ".xml")</f>
        <v>10.3.13.71/pe/VAV104.xml</v>
      </c>
      <c r="H639" s="5" t="str">
        <f>_xlfn.IFNA(IF(_xlfn.IFNA(INDEX('CX1'!$H:$H,MATCH(Table2[[#This Row],[Name]],'CX1'!$C:$C,0),1), "") = 0, "",  INDEX('CX1'!$H:$H,MATCH(Table2[[#This Row],[Name]],'CX1'!$C:$C,0),1)), "")</f>
        <v/>
      </c>
      <c r="I639" s="5" t="e">
        <f>_xlfn.IFNA(IF(_xlfn.IFNA(INDEX('CX1'!$I:$I,MATCH(Table2[[#This Row],[DeviceId2]],'CX1'!$C:$C,0),1), "") = 0, "",  INDEX('CX1'!$I:$I,MATCH(Table2[[#This Row],[Name]],'CX1'!$C:$C,0),1)), "")</f>
        <v>#VALUE!</v>
      </c>
      <c r="J639" s="5" t="str">
        <f>_xlfn.IFNA(IF(_xlfn.IFNA(INDEX('CX1'!$J:$J,MATCH(Table2[[#This Row],[Name]],'CX1'!$C:$C,0),1), "") = 0, "",  INDEX('CX1'!$J:$J,MATCH(Table2[[#This Row],[Name]],'CX1'!$C:$C,0),1)), "")</f>
        <v/>
      </c>
      <c r="K639" t="str">
        <f>IFERROR(_xlfn.IFNA(IF(_xlfn.IFNA(INDEX('CX1'!$K:$K,MATCH(Table2[[#This Row],[Name]],'CX1'!$C:$C,0),1), "") = 0, "",  INDEX('CX1'!$K:$K,MATCH(Table2[[#This Row],[Name]],'CX1'!$C:$C,0),1)), ""), "")</f>
        <v/>
      </c>
      <c r="M639" t="str">
        <f>_xlfn.IFNA(IF(_xlfn.IFNA(INDEX('CX1'!$M:$M,MATCH(Table2[[#This Row],[Name]],'CX1'!$C:$C,0),1), "") = 0, "",  INDEX('CX1'!$M:$M,MATCH(Table2[[#This Row],[Name]],'CX1'!$C:$C,0),1)), "")</f>
        <v/>
      </c>
      <c r="N639" t="s">
        <v>767</v>
      </c>
      <c r="R639" t="s">
        <v>8</v>
      </c>
    </row>
    <row r="640" spans="1:19" hidden="1">
      <c r="A640" s="1">
        <v>638</v>
      </c>
      <c r="B640" t="s">
        <v>31</v>
      </c>
      <c r="C640" t="s">
        <v>212</v>
      </c>
      <c r="D640" t="s">
        <v>223</v>
      </c>
      <c r="E640" t="str">
        <f>MID(Table2[[#This Row],[DeviceId2]], 12, LEN(Table2[[#This Row],[DeviceId2]]))</f>
        <v>VAV104</v>
      </c>
      <c r="F640" t="str">
        <f>CONCATENATE("10.3.13.71/pe/", Table2[[#This Row],[Device Tag]], ".xml")</f>
        <v>10.3.13.71/pe/VAV104.xml</v>
      </c>
      <c r="H640" s="5" t="str">
        <f>_xlfn.IFNA(IF(_xlfn.IFNA(INDEX('CX1'!$H:$H,MATCH(Table2[[#This Row],[Name]],'CX1'!$C:$C,0),1), "") = 0, "",  INDEX('CX1'!$H:$H,MATCH(Table2[[#This Row],[Name]],'CX1'!$C:$C,0),1)), "")</f>
        <v/>
      </c>
      <c r="I640" s="5" t="e">
        <f>_xlfn.IFNA(IF(_xlfn.IFNA(INDEX('CX1'!$I:$I,MATCH(Table2[[#This Row],[DeviceId2]],'CX1'!$C:$C,0),1), "") = 0, "",  INDEX('CX1'!$I:$I,MATCH(Table2[[#This Row],[Name]],'CX1'!$C:$C,0),1)), "")</f>
        <v>#VALUE!</v>
      </c>
      <c r="J640" s="5" t="str">
        <f>_xlfn.IFNA(IF(_xlfn.IFNA(INDEX('CX1'!$J:$J,MATCH(Table2[[#This Row],[Name]],'CX1'!$C:$C,0),1), "") = 0, "",  INDEX('CX1'!$J:$J,MATCH(Table2[[#This Row],[Name]],'CX1'!$C:$C,0),1)), "")</f>
        <v/>
      </c>
      <c r="K640" t="str">
        <f>IFERROR(_xlfn.IFNA(IF(_xlfn.IFNA(INDEX('CX1'!$K:$K,MATCH(Table2[[#This Row],[Name]],'CX1'!$C:$C,0),1), "") = 0, "",  INDEX('CX1'!$K:$K,MATCH(Table2[[#This Row],[Name]],'CX1'!$C:$C,0),1)), ""), "")</f>
        <v/>
      </c>
      <c r="M640" t="str">
        <f>_xlfn.IFNA(IF(_xlfn.IFNA(INDEX('CX1'!$M:$M,MATCH(Table2[[#This Row],[Name]],'CX1'!$C:$C,0),1), "") = 0, "",  INDEX('CX1'!$M:$M,MATCH(Table2[[#This Row],[Name]],'CX1'!$C:$C,0),1)), "")</f>
        <v/>
      </c>
      <c r="N640" t="s">
        <v>767</v>
      </c>
      <c r="R640" t="s">
        <v>8</v>
      </c>
    </row>
    <row r="641" spans="1:18" hidden="1">
      <c r="A641" s="1">
        <v>639</v>
      </c>
      <c r="B641" t="s">
        <v>111</v>
      </c>
      <c r="C641" t="s">
        <v>112</v>
      </c>
      <c r="D641" t="s">
        <v>223</v>
      </c>
      <c r="E641" t="str">
        <f>MID(Table2[[#This Row],[DeviceId2]], 12, LEN(Table2[[#This Row],[DeviceId2]]))</f>
        <v>VAV104</v>
      </c>
      <c r="F641" t="str">
        <f>CONCATENATE("10.3.13.71/pe/", Table2[[#This Row],[Device Tag]], ".xml")</f>
        <v>10.3.13.71/pe/VAV104.xml</v>
      </c>
      <c r="H641" s="5" t="str">
        <f>_xlfn.IFNA(IF(_xlfn.IFNA(INDEX('CX1'!$H:$H,MATCH(Table2[[#This Row],[Name]],'CX1'!$C:$C,0),1), "") = 0, "",  INDEX('CX1'!$H:$H,MATCH(Table2[[#This Row],[Name]],'CX1'!$C:$C,0),1)), "")</f>
        <v/>
      </c>
      <c r="I641" s="5" t="e">
        <f>_xlfn.IFNA(IF(_xlfn.IFNA(INDEX('CX1'!$I:$I,MATCH(Table2[[#This Row],[DeviceId2]],'CX1'!$C:$C,0),1), "") = 0, "",  INDEX('CX1'!$I:$I,MATCH(Table2[[#This Row],[Name]],'CX1'!$C:$C,0),1)), "")</f>
        <v>#VALUE!</v>
      </c>
      <c r="J641" s="5" t="str">
        <f>_xlfn.IFNA(IF(_xlfn.IFNA(INDEX('CX1'!$J:$J,MATCH(Table2[[#This Row],[Name]],'CX1'!$C:$C,0),1), "") = 0, "",  INDEX('CX1'!$J:$J,MATCH(Table2[[#This Row],[Name]],'CX1'!$C:$C,0),1)), "")</f>
        <v/>
      </c>
      <c r="K641" t="str">
        <f>IFERROR(_xlfn.IFNA(IF(_xlfn.IFNA(INDEX('CX1'!$K:$K,MATCH(Table2[[#This Row],[Name]],'CX1'!$C:$C,0),1), "") = 0, "",  INDEX('CX1'!$K:$K,MATCH(Table2[[#This Row],[Name]],'CX1'!$C:$C,0),1)), ""), "")</f>
        <v/>
      </c>
      <c r="M641" t="str">
        <f>_xlfn.IFNA(IF(_xlfn.IFNA(INDEX('CX1'!$M:$M,MATCH(Table2[[#This Row],[Name]],'CX1'!$C:$C,0),1), "") = 0, "",  INDEX('CX1'!$M:$M,MATCH(Table2[[#This Row],[Name]],'CX1'!$C:$C,0),1)), "")</f>
        <v/>
      </c>
      <c r="N641" t="s">
        <v>767</v>
      </c>
      <c r="R641" t="s">
        <v>8</v>
      </c>
    </row>
    <row r="642" spans="1:18" hidden="1">
      <c r="A642" s="1">
        <v>640</v>
      </c>
      <c r="B642" t="s">
        <v>111</v>
      </c>
      <c r="C642" t="s">
        <v>113</v>
      </c>
      <c r="D642" t="s">
        <v>223</v>
      </c>
      <c r="E642" t="str">
        <f>MID(Table2[[#This Row],[DeviceId2]], 12, LEN(Table2[[#This Row],[DeviceId2]]))</f>
        <v>VAV104</v>
      </c>
      <c r="F642" t="str">
        <f>CONCATENATE("10.3.13.71/pe/", Table2[[#This Row],[Device Tag]], ".xml")</f>
        <v>10.3.13.71/pe/VAV104.xml</v>
      </c>
      <c r="H642" s="5" t="str">
        <f>_xlfn.IFNA(IF(_xlfn.IFNA(INDEX('CX1'!$H:$H,MATCH(Table2[[#This Row],[Name]],'CX1'!$C:$C,0),1), "") = 0, "",  INDEX('CX1'!$H:$H,MATCH(Table2[[#This Row],[Name]],'CX1'!$C:$C,0),1)), "")</f>
        <v/>
      </c>
      <c r="I642" s="5" t="e">
        <f>_xlfn.IFNA(IF(_xlfn.IFNA(INDEX('CX1'!$I:$I,MATCH(Table2[[#This Row],[DeviceId2]],'CX1'!$C:$C,0),1), "") = 0, "",  INDEX('CX1'!$I:$I,MATCH(Table2[[#This Row],[Name]],'CX1'!$C:$C,0),1)), "")</f>
        <v>#VALUE!</v>
      </c>
      <c r="J642" s="5" t="str">
        <f>_xlfn.IFNA(IF(_xlfn.IFNA(INDEX('CX1'!$J:$J,MATCH(Table2[[#This Row],[Name]],'CX1'!$C:$C,0),1), "") = 0, "",  INDEX('CX1'!$J:$J,MATCH(Table2[[#This Row],[Name]],'CX1'!$C:$C,0),1)), "")</f>
        <v/>
      </c>
      <c r="K642" t="str">
        <f>IFERROR(_xlfn.IFNA(IF(_xlfn.IFNA(INDEX('CX1'!$K:$K,MATCH(Table2[[#This Row],[Name]],'CX1'!$C:$C,0),1), "") = 0, "",  INDEX('CX1'!$K:$K,MATCH(Table2[[#This Row],[Name]],'CX1'!$C:$C,0),1)), ""), "")</f>
        <v/>
      </c>
      <c r="M642" t="str">
        <f>_xlfn.IFNA(IF(_xlfn.IFNA(INDEX('CX1'!$M:$M,MATCH(Table2[[#This Row],[Name]],'CX1'!$C:$C,0),1), "") = 0, "",  INDEX('CX1'!$M:$M,MATCH(Table2[[#This Row],[Name]],'CX1'!$C:$C,0),1)), "")</f>
        <v/>
      </c>
      <c r="N642" t="s">
        <v>767</v>
      </c>
      <c r="R642" t="s">
        <v>8</v>
      </c>
    </row>
    <row r="643" spans="1:18" hidden="1">
      <c r="A643" s="1">
        <v>641</v>
      </c>
      <c r="B643" t="s">
        <v>33</v>
      </c>
      <c r="C643" t="s">
        <v>213</v>
      </c>
      <c r="D643" t="s">
        <v>223</v>
      </c>
      <c r="E643" t="str">
        <f>MID(Table2[[#This Row],[DeviceId2]], 12, LEN(Table2[[#This Row],[DeviceId2]]))</f>
        <v>VAV104</v>
      </c>
      <c r="F643" t="str">
        <f>CONCATENATE("10.3.13.71/pe/", Table2[[#This Row],[Device Tag]], ".xml")</f>
        <v>10.3.13.71/pe/VAV104.xml</v>
      </c>
      <c r="H643" s="5" t="str">
        <f>_xlfn.IFNA(IF(_xlfn.IFNA(INDEX('CX1'!$H:$H,MATCH(Table2[[#This Row],[Name]],'CX1'!$C:$C,0),1), "") = 0, "",  INDEX('CX1'!$H:$H,MATCH(Table2[[#This Row],[Name]],'CX1'!$C:$C,0),1)), "")</f>
        <v/>
      </c>
      <c r="I643" s="5" t="e">
        <f>_xlfn.IFNA(IF(_xlfn.IFNA(INDEX('CX1'!$I:$I,MATCH(Table2[[#This Row],[DeviceId2]],'CX1'!$C:$C,0),1), "") = 0, "",  INDEX('CX1'!$I:$I,MATCH(Table2[[#This Row],[Name]],'CX1'!$C:$C,0),1)), "")</f>
        <v>#VALUE!</v>
      </c>
      <c r="J643" s="5" t="str">
        <f>_xlfn.IFNA(IF(_xlfn.IFNA(INDEX('CX1'!$J:$J,MATCH(Table2[[#This Row],[Name]],'CX1'!$C:$C,0),1), "") = 0, "",  INDEX('CX1'!$J:$J,MATCH(Table2[[#This Row],[Name]],'CX1'!$C:$C,0),1)), "")</f>
        <v/>
      </c>
      <c r="K643" t="str">
        <f>IFERROR(_xlfn.IFNA(IF(_xlfn.IFNA(INDEX('CX1'!$K:$K,MATCH(Table2[[#This Row],[Name]],'CX1'!$C:$C,0),1), "") = 0, "",  INDEX('CX1'!$K:$K,MATCH(Table2[[#This Row],[Name]],'CX1'!$C:$C,0),1)), ""), "")</f>
        <v/>
      </c>
      <c r="N643" t="s">
        <v>767</v>
      </c>
      <c r="R643" t="s">
        <v>8</v>
      </c>
    </row>
    <row r="644" spans="1:18" hidden="1">
      <c r="A644" s="1">
        <v>642</v>
      </c>
      <c r="B644" t="s">
        <v>33</v>
      </c>
      <c r="C644" t="s">
        <v>214</v>
      </c>
      <c r="D644" t="s">
        <v>223</v>
      </c>
      <c r="E644" t="str">
        <f>MID(Table2[[#This Row],[DeviceId2]], 12, LEN(Table2[[#This Row],[DeviceId2]]))</f>
        <v>VAV104</v>
      </c>
      <c r="F644" t="str">
        <f>CONCATENATE("10.3.13.71/pe/", Table2[[#This Row],[Device Tag]], ".xml")</f>
        <v>10.3.13.71/pe/VAV104.xml</v>
      </c>
      <c r="H644" s="5" t="str">
        <f>_xlfn.IFNA(IF(_xlfn.IFNA(INDEX('CX1'!$H:$H,MATCH(Table2[[#This Row],[Name]],'CX1'!$C:$C,0),1), "") = 0, "",  INDEX('CX1'!$H:$H,MATCH(Table2[[#This Row],[Name]],'CX1'!$C:$C,0),1)), "")</f>
        <v/>
      </c>
      <c r="I644" s="5">
        <f>_xlfn.IFNA(IF(_xlfn.IFNA(INDEX('CX1'!$I:$I,MATCH(Table2[[#This Row],[DeviceId2]],'CX1'!$C:$C,0),1), "") = 0, "",  INDEX('CX1'!$I:$I,MATCH(Table2[[#This Row],[Name]],'CX1'!$C:$C,0),1)), "")</f>
        <v>1</v>
      </c>
      <c r="J644" s="5" t="str">
        <f>_xlfn.IFNA(IF(_xlfn.IFNA(INDEX('CX1'!$J:$J,MATCH(Table2[[#This Row],[Name]],'CX1'!$C:$C,0),1), "") = 0, "",  INDEX('CX1'!$J:$J,MATCH(Table2[[#This Row],[Name]],'CX1'!$C:$C,0),1)), "")</f>
        <v/>
      </c>
      <c r="K644" t="str">
        <f>IFERROR(_xlfn.IFNA(IF(_xlfn.IFNA(INDEX('CX1'!$K:$K,MATCH(Table2[[#This Row],[Name]],'CX1'!$C:$C,0),1), "") = 0, "",  INDEX('CX1'!$K:$K,MATCH(Table2[[#This Row],[Name]],'CX1'!$C:$C,0),1)), ""), "")</f>
        <v/>
      </c>
      <c r="N644" t="s">
        <v>767</v>
      </c>
      <c r="R644" t="s">
        <v>8</v>
      </c>
    </row>
    <row r="645" spans="1:18" hidden="1">
      <c r="A645" s="1">
        <v>643</v>
      </c>
      <c r="B645" t="s">
        <v>33</v>
      </c>
      <c r="C645" t="s">
        <v>38</v>
      </c>
      <c r="D645" t="s">
        <v>223</v>
      </c>
      <c r="E645" t="str">
        <f>MID(Table2[[#This Row],[DeviceId2]], 12, LEN(Table2[[#This Row],[DeviceId2]]))</f>
        <v>VAV104</v>
      </c>
      <c r="F645" t="str">
        <f>CONCATENATE("10.3.13.71/pe/", Table2[[#This Row],[Device Tag]], ".xml")</f>
        <v>10.3.13.71/pe/VAV104.xml</v>
      </c>
      <c r="H645" s="5" t="str">
        <f>_xlfn.IFNA(IF(_xlfn.IFNA(INDEX('CX1'!$H:$H,MATCH(Table2[[#This Row],[Name]],'CX1'!$C:$C,0),1), "") = 0, "",  INDEX('CX1'!$H:$H,MATCH(Table2[[#This Row],[Name]],'CX1'!$C:$C,0),1)), "")</f>
        <v/>
      </c>
      <c r="I645" s="5" t="e">
        <f>_xlfn.IFNA(IF(_xlfn.IFNA(INDEX('CX1'!$I:$I,MATCH(Table2[[#This Row],[DeviceId2]],'CX1'!$C:$C,0),1), "") = 0, "",  INDEX('CX1'!$I:$I,MATCH(Table2[[#This Row],[Name]],'CX1'!$C:$C,0),1)), "")</f>
        <v>#VALUE!</v>
      </c>
      <c r="J645" s="5" t="str">
        <f>_xlfn.IFNA(IF(_xlfn.IFNA(INDEX('CX1'!$J:$J,MATCH(Table2[[#This Row],[Name]],'CX1'!$C:$C,0),1), "") = 0, "",  INDEX('CX1'!$J:$J,MATCH(Table2[[#This Row],[Name]],'CX1'!$C:$C,0),1)), "")</f>
        <v/>
      </c>
      <c r="K645" t="str">
        <f>IFERROR(_xlfn.IFNA(IF(_xlfn.IFNA(INDEX('CX1'!$K:$K,MATCH(Table2[[#This Row],[Name]],'CX1'!$C:$C,0),1), "") = 0, "",  INDEX('CX1'!$K:$K,MATCH(Table2[[#This Row],[Name]],'CX1'!$C:$C,0),1)), ""), "")</f>
        <v/>
      </c>
      <c r="M645" t="str">
        <f>_xlfn.IFNA(IF(_xlfn.IFNA(INDEX('CX1'!$M:$M,MATCH(Table2[[#This Row],[Name]],'CX1'!$C:$C,0),1), "") = 0, "",  INDEX('CX1'!$M:$M,MATCH(Table2[[#This Row],[Name]],'CX1'!$C:$C,0),1)), "")</f>
        <v/>
      </c>
      <c r="N645" t="s">
        <v>767</v>
      </c>
      <c r="R645" t="s">
        <v>8</v>
      </c>
    </row>
    <row r="646" spans="1:18" hidden="1">
      <c r="A646" s="1">
        <v>644</v>
      </c>
      <c r="B646" t="s">
        <v>33</v>
      </c>
      <c r="C646" t="s">
        <v>34</v>
      </c>
      <c r="D646" t="s">
        <v>223</v>
      </c>
      <c r="E646" t="str">
        <f>MID(Table2[[#This Row],[DeviceId2]], 12, LEN(Table2[[#This Row],[DeviceId2]]))</f>
        <v>VAV104</v>
      </c>
      <c r="F646" t="str">
        <f>CONCATENATE("10.3.13.71/pe/", Table2[[#This Row],[Device Tag]], ".xml")</f>
        <v>10.3.13.71/pe/VAV104.xml</v>
      </c>
      <c r="H646" s="5" t="str">
        <f>_xlfn.IFNA(IF(_xlfn.IFNA(INDEX('CX1'!$H:$H,MATCH(Table2[[#This Row],[Name]],'CX1'!$C:$C,0),1), "") = 0, "",  INDEX('CX1'!$H:$H,MATCH(Table2[[#This Row],[Name]],'CX1'!$C:$C,0),1)), "")</f>
        <v/>
      </c>
      <c r="I646" s="5" t="e">
        <f>_xlfn.IFNA(IF(_xlfn.IFNA(INDEX('CX1'!$I:$I,MATCH(Table2[[#This Row],[DeviceId2]],'CX1'!$C:$C,0),1), "") = 0, "",  INDEX('CX1'!$I:$I,MATCH(Table2[[#This Row],[Name]],'CX1'!$C:$C,0),1)), "")</f>
        <v>#VALUE!</v>
      </c>
      <c r="J646" s="5" t="str">
        <f>_xlfn.IFNA(IF(_xlfn.IFNA(INDEX('CX1'!$J:$J,MATCH(Table2[[#This Row],[Name]],'CX1'!$C:$C,0),1), "") = 0, "",  INDEX('CX1'!$J:$J,MATCH(Table2[[#This Row],[Name]],'CX1'!$C:$C,0),1)), "")</f>
        <v/>
      </c>
      <c r="K646" t="str">
        <f>IFERROR(_xlfn.IFNA(IF(_xlfn.IFNA(INDEX('CX1'!$K:$K,MATCH(Table2[[#This Row],[Name]],'CX1'!$C:$C,0),1), "") = 0, "",  INDEX('CX1'!$K:$K,MATCH(Table2[[#This Row],[Name]],'CX1'!$C:$C,0),1)), ""), "")</f>
        <v/>
      </c>
      <c r="M646" t="str">
        <f>_xlfn.IFNA(IF(_xlfn.IFNA(INDEX('CX1'!$M:$M,MATCH(Table2[[#This Row],[Name]],'CX1'!$C:$C,0),1), "") = 0, "",  INDEX('CX1'!$M:$M,MATCH(Table2[[#This Row],[Name]],'CX1'!$C:$C,0),1)), "")</f>
        <v/>
      </c>
      <c r="N646" t="s">
        <v>767</v>
      </c>
      <c r="R646" t="s">
        <v>8</v>
      </c>
    </row>
    <row r="647" spans="1:18" hidden="1">
      <c r="A647" s="1">
        <v>645</v>
      </c>
      <c r="B647" t="s">
        <v>33</v>
      </c>
      <c r="C647" t="s">
        <v>215</v>
      </c>
      <c r="D647" t="s">
        <v>223</v>
      </c>
      <c r="E647" t="str">
        <f>MID(Table2[[#This Row],[DeviceId2]], 12, LEN(Table2[[#This Row],[DeviceId2]]))</f>
        <v>VAV104</v>
      </c>
      <c r="F647" t="str">
        <f>CONCATENATE("10.3.13.71/pe/", Table2[[#This Row],[Device Tag]], ".xml")</f>
        <v>10.3.13.71/pe/VAV104.xml</v>
      </c>
      <c r="H647" s="5" t="str">
        <f>_xlfn.IFNA(IF(_xlfn.IFNA(INDEX('CX1'!$H:$H,MATCH(Table2[[#This Row],[Name]],'CX1'!$C:$C,0),1), "") = 0, "",  INDEX('CX1'!$H:$H,MATCH(Table2[[#This Row],[Name]],'CX1'!$C:$C,0),1)), "")</f>
        <v/>
      </c>
      <c r="I647" s="5">
        <f>_xlfn.IFNA(IF(_xlfn.IFNA(INDEX('CX1'!$I:$I,MATCH(Table2[[#This Row],[DeviceId2]],'CX1'!$C:$C,0),1), "") = 0, "",  INDEX('CX1'!$I:$I,MATCH(Table2[[#This Row],[Name]],'CX1'!$C:$C,0),1)), "")</f>
        <v>1</v>
      </c>
      <c r="J647" s="5" t="str">
        <f>_xlfn.IFNA(IF(_xlfn.IFNA(INDEX('CX1'!$J:$J,MATCH(Table2[[#This Row],[Name]],'CX1'!$C:$C,0),1), "") = 0, "",  INDEX('CX1'!$J:$J,MATCH(Table2[[#This Row],[Name]],'CX1'!$C:$C,0),1)), "")</f>
        <v/>
      </c>
      <c r="K647" t="str">
        <f>IFERROR(_xlfn.IFNA(IF(_xlfn.IFNA(INDEX('CX1'!$K:$K,MATCH(Table2[[#This Row],[Name]],'CX1'!$C:$C,0),1), "") = 0, "",  INDEX('CX1'!$K:$K,MATCH(Table2[[#This Row],[Name]],'CX1'!$C:$C,0),1)), ""), "")</f>
        <v/>
      </c>
      <c r="N647" t="s">
        <v>767</v>
      </c>
      <c r="R647" t="s">
        <v>8</v>
      </c>
    </row>
    <row r="648" spans="1:18" hidden="1">
      <c r="A648" s="1">
        <v>646</v>
      </c>
      <c r="B648" t="s">
        <v>33</v>
      </c>
      <c r="C648" t="s">
        <v>35</v>
      </c>
      <c r="D648" t="s">
        <v>223</v>
      </c>
      <c r="E648" t="str">
        <f>MID(Table2[[#This Row],[DeviceId2]], 12, LEN(Table2[[#This Row],[DeviceId2]]))</f>
        <v>VAV104</v>
      </c>
      <c r="F648" t="str">
        <f>CONCATENATE("10.3.13.71/pe/", Table2[[#This Row],[Device Tag]], ".xml")</f>
        <v>10.3.13.71/pe/VAV104.xml</v>
      </c>
      <c r="H648" s="5" t="str">
        <f>_xlfn.IFNA(IF(_xlfn.IFNA(INDEX('CX1'!$H:$H,MATCH(Table2[[#This Row],[Name]],'CX1'!$C:$C,0),1), "") = 0, "",  INDEX('CX1'!$H:$H,MATCH(Table2[[#This Row],[Name]],'CX1'!$C:$C,0),1)), "")</f>
        <v/>
      </c>
      <c r="I648" s="5" t="e">
        <f>_xlfn.IFNA(IF(_xlfn.IFNA(INDEX('CX1'!$I:$I,MATCH(Table2[[#This Row],[DeviceId2]],'CX1'!$C:$C,0),1), "") = 0, "",  INDEX('CX1'!$I:$I,MATCH(Table2[[#This Row],[Name]],'CX1'!$C:$C,0),1)), "")</f>
        <v>#VALUE!</v>
      </c>
      <c r="J648" s="5" t="str">
        <f>_xlfn.IFNA(IF(_xlfn.IFNA(INDEX('CX1'!$J:$J,MATCH(Table2[[#This Row],[Name]],'CX1'!$C:$C,0),1), "") = 0, "",  INDEX('CX1'!$J:$J,MATCH(Table2[[#This Row],[Name]],'CX1'!$C:$C,0),1)), "")</f>
        <v/>
      </c>
      <c r="K648" t="str">
        <f>IFERROR(_xlfn.IFNA(IF(_xlfn.IFNA(INDEX('CX1'!$K:$K,MATCH(Table2[[#This Row],[Name]],'CX1'!$C:$C,0),1), "") = 0, "",  INDEX('CX1'!$K:$K,MATCH(Table2[[#This Row],[Name]],'CX1'!$C:$C,0),1)), ""), "")</f>
        <v/>
      </c>
      <c r="M648" t="str">
        <f>_xlfn.IFNA(IF(_xlfn.IFNA(INDEX('CX1'!$M:$M,MATCH(Table2[[#This Row],[Name]],'CX1'!$C:$C,0),1), "") = 0, "",  INDEX('CX1'!$M:$M,MATCH(Table2[[#This Row],[Name]],'CX1'!$C:$C,0),1)), "")</f>
        <v/>
      </c>
      <c r="N648" t="s">
        <v>767</v>
      </c>
      <c r="R648" t="s">
        <v>8</v>
      </c>
    </row>
    <row r="649" spans="1:18" hidden="1">
      <c r="A649" s="1">
        <v>647</v>
      </c>
      <c r="B649" t="s">
        <v>33</v>
      </c>
      <c r="C649" t="s">
        <v>216</v>
      </c>
      <c r="D649" t="s">
        <v>223</v>
      </c>
      <c r="E649" t="str">
        <f>MID(Table2[[#This Row],[DeviceId2]], 12, LEN(Table2[[#This Row],[DeviceId2]]))</f>
        <v>VAV104</v>
      </c>
      <c r="F649" t="str">
        <f>CONCATENATE("10.3.13.71/pe/", Table2[[#This Row],[Device Tag]], ".xml")</f>
        <v>10.3.13.71/pe/VAV104.xml</v>
      </c>
      <c r="H649" s="5" t="str">
        <f>_xlfn.IFNA(IF(_xlfn.IFNA(INDEX('CX1'!$H:$H,MATCH(Table2[[#This Row],[Name]],'CX1'!$C:$C,0),1), "") = 0, "",  INDEX('CX1'!$H:$H,MATCH(Table2[[#This Row],[Name]],'CX1'!$C:$C,0),1)), "")</f>
        <v/>
      </c>
      <c r="I649" s="5">
        <f>_xlfn.IFNA(IF(_xlfn.IFNA(INDEX('CX1'!$I:$I,MATCH(Table2[[#This Row],[DeviceId2]],'CX1'!$C:$C,0),1), "") = 0, "",  INDEX('CX1'!$I:$I,MATCH(Table2[[#This Row],[Name]],'CX1'!$C:$C,0),1)), "")</f>
        <v>1</v>
      </c>
      <c r="J649" s="5" t="str">
        <f>_xlfn.IFNA(IF(_xlfn.IFNA(INDEX('CX1'!$J:$J,MATCH(Table2[[#This Row],[Name]],'CX1'!$C:$C,0),1), "") = 0, "",  INDEX('CX1'!$J:$J,MATCH(Table2[[#This Row],[Name]],'CX1'!$C:$C,0),1)), "")</f>
        <v/>
      </c>
      <c r="K649" t="str">
        <f>IFERROR(_xlfn.IFNA(IF(_xlfn.IFNA(INDEX('CX1'!$K:$K,MATCH(Table2[[#This Row],[Name]],'CX1'!$C:$C,0),1), "") = 0, "",  INDEX('CX1'!$K:$K,MATCH(Table2[[#This Row],[Name]],'CX1'!$C:$C,0),1)), ""), "")</f>
        <v/>
      </c>
      <c r="N649" t="s">
        <v>767</v>
      </c>
      <c r="R649" t="s">
        <v>8</v>
      </c>
    </row>
    <row r="650" spans="1:18" hidden="1">
      <c r="A650" s="1">
        <v>648</v>
      </c>
      <c r="B650" t="s">
        <v>33</v>
      </c>
      <c r="C650" t="s">
        <v>232</v>
      </c>
      <c r="D650" t="s">
        <v>223</v>
      </c>
      <c r="E650" t="str">
        <f>MID(Table2[[#This Row],[DeviceId2]], 12, LEN(Table2[[#This Row],[DeviceId2]]))</f>
        <v>VAV104</v>
      </c>
      <c r="F650" t="str">
        <f>CONCATENATE("10.3.13.71/pe/", Table2[[#This Row],[Device Tag]], ".xml")</f>
        <v>10.3.13.71/pe/VAV104.xml</v>
      </c>
      <c r="H650" s="5" t="str">
        <f>_xlfn.IFNA(IF(_xlfn.IFNA(INDEX('CX1'!$H:$H,MATCH(Table2[[#This Row],[Name]],'CX1'!$C:$C,0),1), "") = 0, "",  INDEX('CX1'!$H:$H,MATCH(Table2[[#This Row],[Name]],'CX1'!$C:$C,0),1)), "")</f>
        <v/>
      </c>
      <c r="I650" s="5" t="str">
        <f>_xlfn.IFNA(IF(_xlfn.IFNA(INDEX('CX1'!$I:$I,MATCH(Table2[[#This Row],[DeviceId2]],'CX1'!$C:$C,0),1), "") = 0, "",  INDEX('CX1'!$I:$I,MATCH(Table2[[#This Row],[Name]],'CX1'!$C:$C,0),1)), "")</f>
        <v/>
      </c>
      <c r="J650" s="5" t="str">
        <f>_xlfn.IFNA(IF(_xlfn.IFNA(INDEX('CX1'!$J:$J,MATCH(Table2[[#This Row],[Name]],'CX1'!$C:$C,0),1), "") = 0, "",  INDEX('CX1'!$J:$J,MATCH(Table2[[#This Row],[Name]],'CX1'!$C:$C,0),1)), "")</f>
        <v/>
      </c>
      <c r="K650" t="str">
        <f>IFERROR(_xlfn.IFNA(IF(_xlfn.IFNA(INDEX('CX1'!$K:$K,MATCH(Table2[[#This Row],[Name]],'CX1'!$C:$C,0),1), "") = 0, "",  INDEX('CX1'!$K:$K,MATCH(Table2[[#This Row],[Name]],'CX1'!$C:$C,0),1)), ""), "")</f>
        <v/>
      </c>
      <c r="M650" t="str">
        <f>_xlfn.IFNA(IF(_xlfn.IFNA(INDEX('CX1'!$M:$M,MATCH(Table2[[#This Row],[Name]],'CX1'!$C:$C,0),1), "") = 0, "",  INDEX('CX1'!$M:$M,MATCH(Table2[[#This Row],[Name]],'CX1'!$C:$C,0),1)), "")</f>
        <v/>
      </c>
      <c r="N650" t="s">
        <v>767</v>
      </c>
      <c r="R650" t="s">
        <v>8</v>
      </c>
    </row>
    <row r="651" spans="1:18" hidden="1">
      <c r="A651" s="1">
        <v>649</v>
      </c>
      <c r="B651" t="s">
        <v>33</v>
      </c>
      <c r="C651" t="s">
        <v>217</v>
      </c>
      <c r="D651" t="s">
        <v>223</v>
      </c>
      <c r="E651" t="str">
        <f>MID(Table2[[#This Row],[DeviceId2]], 12, LEN(Table2[[#This Row],[DeviceId2]]))</f>
        <v>VAV104</v>
      </c>
      <c r="F651" t="str">
        <f>CONCATENATE("10.3.13.71/pe/", Table2[[#This Row],[Device Tag]], ".xml")</f>
        <v>10.3.13.71/pe/VAV104.xml</v>
      </c>
      <c r="H651" s="5" t="str">
        <f>_xlfn.IFNA(IF(_xlfn.IFNA(INDEX('CX1'!$H:$H,MATCH(Table2[[#This Row],[Name]],'CX1'!$C:$C,0),1), "") = 0, "",  INDEX('CX1'!$H:$H,MATCH(Table2[[#This Row],[Name]],'CX1'!$C:$C,0),1)), "")</f>
        <v/>
      </c>
      <c r="I651" s="5">
        <f>_xlfn.IFNA(IF(_xlfn.IFNA(INDEX('CX1'!$I:$I,MATCH(Table2[[#This Row],[DeviceId2]],'CX1'!$C:$C,0),1), "") = 0, "",  INDEX('CX1'!$I:$I,MATCH(Table2[[#This Row],[Name]],'CX1'!$C:$C,0),1)), "")</f>
        <v>1</v>
      </c>
      <c r="J651" s="5" t="str">
        <f>_xlfn.IFNA(IF(_xlfn.IFNA(INDEX('CX1'!$J:$J,MATCH(Table2[[#This Row],[Name]],'CX1'!$C:$C,0),1), "") = 0, "",  INDEX('CX1'!$J:$J,MATCH(Table2[[#This Row],[Name]],'CX1'!$C:$C,0),1)), "")</f>
        <v/>
      </c>
      <c r="K651" t="str">
        <f>IFERROR(_xlfn.IFNA(IF(_xlfn.IFNA(INDEX('CX1'!$K:$K,MATCH(Table2[[#This Row],[Name]],'CX1'!$C:$C,0),1), "") = 0, "",  INDEX('CX1'!$K:$K,MATCH(Table2[[#This Row],[Name]],'CX1'!$C:$C,0),1)), ""), "")</f>
        <v/>
      </c>
      <c r="N651" t="s">
        <v>767</v>
      </c>
      <c r="R651" t="s">
        <v>8</v>
      </c>
    </row>
    <row r="652" spans="1:18" hidden="1">
      <c r="A652" s="1">
        <v>650</v>
      </c>
      <c r="B652" t="s">
        <v>33</v>
      </c>
      <c r="C652" t="s">
        <v>233</v>
      </c>
      <c r="D652" t="s">
        <v>223</v>
      </c>
      <c r="E652" t="str">
        <f>MID(Table2[[#This Row],[DeviceId2]], 12, LEN(Table2[[#This Row],[DeviceId2]]))</f>
        <v>VAV104</v>
      </c>
      <c r="F652" t="str">
        <f>CONCATENATE("10.3.13.71/pe/", Table2[[#This Row],[Device Tag]], ".xml")</f>
        <v>10.3.13.71/pe/VAV104.xml</v>
      </c>
      <c r="H652" s="5" t="str">
        <f>_xlfn.IFNA(IF(_xlfn.IFNA(INDEX('CX1'!$H:$H,MATCH(Table2[[#This Row],[Name]],'CX1'!$C:$C,0),1), "") = 0, "",  INDEX('CX1'!$H:$H,MATCH(Table2[[#This Row],[Name]],'CX1'!$C:$C,0),1)), "")</f>
        <v/>
      </c>
      <c r="I652" s="5" t="e">
        <f>_xlfn.IFNA(IF(_xlfn.IFNA(INDEX('CX1'!$I:$I,MATCH(Table2[[#This Row],[DeviceId2]],'CX1'!$C:$C,0),1), "") = 0, "",  INDEX('CX1'!$I:$I,MATCH(Table2[[#This Row],[Name]],'CX1'!$C:$C,0),1)), "")</f>
        <v>#VALUE!</v>
      </c>
      <c r="J652" s="5" t="str">
        <f>_xlfn.IFNA(IF(_xlfn.IFNA(INDEX('CX1'!$J:$J,MATCH(Table2[[#This Row],[Name]],'CX1'!$C:$C,0),1), "") = 0, "",  INDEX('CX1'!$J:$J,MATCH(Table2[[#This Row],[Name]],'CX1'!$C:$C,0),1)), "")</f>
        <v/>
      </c>
      <c r="K652" t="str">
        <f>IFERROR(_xlfn.IFNA(IF(_xlfn.IFNA(INDEX('CX1'!$K:$K,MATCH(Table2[[#This Row],[Name]],'CX1'!$C:$C,0),1), "") = 0, "",  INDEX('CX1'!$K:$K,MATCH(Table2[[#This Row],[Name]],'CX1'!$C:$C,0),1)), ""), "")</f>
        <v/>
      </c>
      <c r="M652" t="str">
        <f>_xlfn.IFNA(IF(_xlfn.IFNA(INDEX('CX1'!$M:$M,MATCH(Table2[[#This Row],[Name]],'CX1'!$C:$C,0),1), "") = 0, "",  INDEX('CX1'!$M:$M,MATCH(Table2[[#This Row],[Name]],'CX1'!$C:$C,0),1)), "")</f>
        <v/>
      </c>
      <c r="N652" t="s">
        <v>767</v>
      </c>
      <c r="R652" t="s">
        <v>8</v>
      </c>
    </row>
    <row r="653" spans="1:18" hidden="1">
      <c r="A653" s="1">
        <v>651</v>
      </c>
      <c r="B653" t="s">
        <v>33</v>
      </c>
      <c r="C653" t="s">
        <v>234</v>
      </c>
      <c r="D653" t="s">
        <v>223</v>
      </c>
      <c r="E653" t="str">
        <f>MID(Table2[[#This Row],[DeviceId2]], 12, LEN(Table2[[#This Row],[DeviceId2]]))</f>
        <v>VAV104</v>
      </c>
      <c r="F653" t="str">
        <f>CONCATENATE("10.3.13.71/pe/", Table2[[#This Row],[Device Tag]], ".xml")</f>
        <v>10.3.13.71/pe/VAV104.xml</v>
      </c>
      <c r="H653" s="5" t="str">
        <f>_xlfn.IFNA(IF(_xlfn.IFNA(INDEX('CX1'!$H:$H,MATCH(Table2[[#This Row],[Name]],'CX1'!$C:$C,0),1), "") = 0, "",  INDEX('CX1'!$H:$H,MATCH(Table2[[#This Row],[Name]],'CX1'!$C:$C,0),1)), "")</f>
        <v/>
      </c>
      <c r="I653" s="5">
        <f>_xlfn.IFNA(IF(_xlfn.IFNA(INDEX('CX1'!$I:$I,MATCH(Table2[[#This Row],[DeviceId2]],'CX1'!$C:$C,0),1), "") = 0, "",  INDEX('CX1'!$I:$I,MATCH(Table2[[#This Row],[Name]],'CX1'!$C:$C,0),1)), "")</f>
        <v>1</v>
      </c>
      <c r="J653" s="5" t="str">
        <f>_xlfn.IFNA(IF(_xlfn.IFNA(INDEX('CX1'!$J:$J,MATCH(Table2[[#This Row],[Name]],'CX1'!$C:$C,0),1), "") = 0, "",  INDEX('CX1'!$J:$J,MATCH(Table2[[#This Row],[Name]],'CX1'!$C:$C,0),1)), "")</f>
        <v/>
      </c>
      <c r="K653" t="str">
        <f>IFERROR(_xlfn.IFNA(IF(_xlfn.IFNA(INDEX('CX1'!$K:$K,MATCH(Table2[[#This Row],[Name]],'CX1'!$C:$C,0),1), "") = 0, "",  INDEX('CX1'!$K:$K,MATCH(Table2[[#This Row],[Name]],'CX1'!$C:$C,0),1)), ""), "")</f>
        <v/>
      </c>
      <c r="N653" t="s">
        <v>767</v>
      </c>
      <c r="R653" t="s">
        <v>8</v>
      </c>
    </row>
    <row r="654" spans="1:18" hidden="1">
      <c r="A654" s="1">
        <v>652</v>
      </c>
      <c r="B654" t="s">
        <v>45</v>
      </c>
      <c r="C654" t="s">
        <v>47</v>
      </c>
      <c r="D654" t="s">
        <v>223</v>
      </c>
      <c r="E654" t="str">
        <f>MID(Table2[[#This Row],[DeviceId2]], 12, LEN(Table2[[#This Row],[DeviceId2]]))</f>
        <v>VAV104</v>
      </c>
      <c r="F654" t="str">
        <f>CONCATENATE("10.3.13.71/pe/", Table2[[#This Row],[Device Tag]], ".xml")</f>
        <v>10.3.13.71/pe/VAV104.xml</v>
      </c>
      <c r="H654" s="5" t="str">
        <f>_xlfn.IFNA(IF(_xlfn.IFNA(INDEX('CX1'!$H:$H,MATCH(Table2[[#This Row],[Name]],'CX1'!$C:$C,0),1), "") = 0, "",  INDEX('CX1'!$H:$H,MATCH(Table2[[#This Row],[Name]],'CX1'!$C:$C,0),1)), "")</f>
        <v/>
      </c>
      <c r="I654" s="5" t="e">
        <f>_xlfn.IFNA(IF(_xlfn.IFNA(INDEX('CX1'!$I:$I,MATCH(Table2[[#This Row],[DeviceId2]],'CX1'!$C:$C,0),1), "") = 0, "",  INDEX('CX1'!$I:$I,MATCH(Table2[[#This Row],[Name]],'CX1'!$C:$C,0),1)), "")</f>
        <v>#VALUE!</v>
      </c>
      <c r="J654" s="5" t="str">
        <f>_xlfn.IFNA(IF(_xlfn.IFNA(INDEX('CX1'!$J:$J,MATCH(Table2[[#This Row],[Name]],'CX1'!$C:$C,0),1), "") = 0, "",  INDEX('CX1'!$J:$J,MATCH(Table2[[#This Row],[Name]],'CX1'!$C:$C,0),1)), "")</f>
        <v/>
      </c>
      <c r="K654" t="str">
        <f>IFERROR(_xlfn.IFNA(IF(_xlfn.IFNA(INDEX('CX1'!$K:$K,MATCH(Table2[[#This Row],[Name]],'CX1'!$C:$C,0),1), "") = 0, "",  INDEX('CX1'!$K:$K,MATCH(Table2[[#This Row],[Name]],'CX1'!$C:$C,0),1)), ""), "")</f>
        <v/>
      </c>
      <c r="M654" t="str">
        <f>_xlfn.IFNA(IF(_xlfn.IFNA(INDEX('CX1'!$M:$M,MATCH(Table2[[#This Row],[Name]],'CX1'!$C:$C,0),1), "") = 0, "",  INDEX('CX1'!$M:$M,MATCH(Table2[[#This Row],[Name]],'CX1'!$C:$C,0),1)), "")</f>
        <v/>
      </c>
      <c r="N654" t="s">
        <v>767</v>
      </c>
      <c r="R654" t="s">
        <v>8</v>
      </c>
    </row>
    <row r="655" spans="1:18" hidden="1">
      <c r="A655" s="1">
        <v>653</v>
      </c>
      <c r="B655" t="s">
        <v>45</v>
      </c>
      <c r="C655" t="s">
        <v>48</v>
      </c>
      <c r="D655" t="s">
        <v>223</v>
      </c>
      <c r="E655" t="str">
        <f>MID(Table2[[#This Row],[DeviceId2]], 12, LEN(Table2[[#This Row],[DeviceId2]]))</f>
        <v>VAV104</v>
      </c>
      <c r="F655" t="str">
        <f>CONCATENATE("10.3.13.71/pe/", Table2[[#This Row],[Device Tag]], ".xml")</f>
        <v>10.3.13.71/pe/VAV104.xml</v>
      </c>
      <c r="H655" s="5" t="str">
        <f>_xlfn.IFNA(IF(_xlfn.IFNA(INDEX('CX1'!$H:$H,MATCH(Table2[[#This Row],[Name]],'CX1'!$C:$C,0),1), "") = 0, "",  INDEX('CX1'!$H:$H,MATCH(Table2[[#This Row],[Name]],'CX1'!$C:$C,0),1)), "")</f>
        <v/>
      </c>
      <c r="I655" s="5" t="e">
        <f>_xlfn.IFNA(IF(_xlfn.IFNA(INDEX('CX1'!$I:$I,MATCH(Table2[[#This Row],[DeviceId2]],'CX1'!$C:$C,0),1), "") = 0, "",  INDEX('CX1'!$I:$I,MATCH(Table2[[#This Row],[Name]],'CX1'!$C:$C,0),1)), "")</f>
        <v>#VALUE!</v>
      </c>
      <c r="J655" s="5" t="str">
        <f>_xlfn.IFNA(IF(_xlfn.IFNA(INDEX('CX1'!$J:$J,MATCH(Table2[[#This Row],[Name]],'CX1'!$C:$C,0),1), "") = 0, "",  INDEX('CX1'!$J:$J,MATCH(Table2[[#This Row],[Name]],'CX1'!$C:$C,0),1)), "")</f>
        <v/>
      </c>
      <c r="K655" t="str">
        <f>IFERROR(_xlfn.IFNA(IF(_xlfn.IFNA(INDEX('CX1'!$K:$K,MATCH(Table2[[#This Row],[Name]],'CX1'!$C:$C,0),1), "") = 0, "",  INDEX('CX1'!$K:$K,MATCH(Table2[[#This Row],[Name]],'CX1'!$C:$C,0),1)), ""), "")</f>
        <v/>
      </c>
      <c r="M655" t="str">
        <f>_xlfn.IFNA(IF(_xlfn.IFNA(INDEX('CX1'!$M:$M,MATCH(Table2[[#This Row],[Name]],'CX1'!$C:$C,0),1), "") = 0, "",  INDEX('CX1'!$M:$M,MATCH(Table2[[#This Row],[Name]],'CX1'!$C:$C,0),1)), "")</f>
        <v/>
      </c>
      <c r="N655" t="s">
        <v>767</v>
      </c>
      <c r="R655" t="s">
        <v>8</v>
      </c>
    </row>
    <row r="656" spans="1:18" hidden="1">
      <c r="A656" s="1">
        <v>654</v>
      </c>
      <c r="B656" t="s">
        <v>45</v>
      </c>
      <c r="C656" t="s">
        <v>49</v>
      </c>
      <c r="D656" t="s">
        <v>223</v>
      </c>
      <c r="E656" t="str">
        <f>MID(Table2[[#This Row],[DeviceId2]], 12, LEN(Table2[[#This Row],[DeviceId2]]))</f>
        <v>VAV104</v>
      </c>
      <c r="F656" t="str">
        <f>CONCATENATE("10.3.13.71/pe/", Table2[[#This Row],[Device Tag]], ".xml")</f>
        <v>10.3.13.71/pe/VAV104.xml</v>
      </c>
      <c r="H656" s="5" t="str">
        <f>_xlfn.IFNA(IF(_xlfn.IFNA(INDEX('CX1'!$H:$H,MATCH(Table2[[#This Row],[Name]],'CX1'!$C:$C,0),1), "") = 0, "",  INDEX('CX1'!$H:$H,MATCH(Table2[[#This Row],[Name]],'CX1'!$C:$C,0),1)), "")</f>
        <v/>
      </c>
      <c r="I656" s="5" t="e">
        <f>_xlfn.IFNA(IF(_xlfn.IFNA(INDEX('CX1'!$I:$I,MATCH(Table2[[#This Row],[DeviceId2]],'CX1'!$C:$C,0),1), "") = 0, "",  INDEX('CX1'!$I:$I,MATCH(Table2[[#This Row],[Name]],'CX1'!$C:$C,0),1)), "")</f>
        <v>#VALUE!</v>
      </c>
      <c r="J656" s="5" t="str">
        <f>_xlfn.IFNA(IF(_xlfn.IFNA(INDEX('CX1'!$J:$J,MATCH(Table2[[#This Row],[Name]],'CX1'!$C:$C,0),1), "") = 0, "",  INDEX('CX1'!$J:$J,MATCH(Table2[[#This Row],[Name]],'CX1'!$C:$C,0),1)), "")</f>
        <v/>
      </c>
      <c r="K656" t="str">
        <f>IFERROR(_xlfn.IFNA(IF(_xlfn.IFNA(INDEX('CX1'!$K:$K,MATCH(Table2[[#This Row],[Name]],'CX1'!$C:$C,0),1), "") = 0, "",  INDEX('CX1'!$K:$K,MATCH(Table2[[#This Row],[Name]],'CX1'!$C:$C,0),1)), ""), "")</f>
        <v/>
      </c>
      <c r="M656" t="str">
        <f>_xlfn.IFNA(IF(_xlfn.IFNA(INDEX('CX1'!$M:$M,MATCH(Table2[[#This Row],[Name]],'CX1'!$C:$C,0),1), "") = 0, "",  INDEX('CX1'!$M:$M,MATCH(Table2[[#This Row],[Name]],'CX1'!$C:$C,0),1)), "")</f>
        <v/>
      </c>
      <c r="N656" t="s">
        <v>767</v>
      </c>
      <c r="R656" t="s">
        <v>8</v>
      </c>
    </row>
    <row r="657" spans="1:19" hidden="1">
      <c r="A657" s="1">
        <v>655</v>
      </c>
      <c r="B657" t="s">
        <v>45</v>
      </c>
      <c r="C657" t="s">
        <v>50</v>
      </c>
      <c r="D657" t="s">
        <v>223</v>
      </c>
      <c r="E657" t="str">
        <f>MID(Table2[[#This Row],[DeviceId2]], 12, LEN(Table2[[#This Row],[DeviceId2]]))</f>
        <v>VAV104</v>
      </c>
      <c r="F657" t="str">
        <f>CONCATENATE("10.3.13.71/pe/", Table2[[#This Row],[Device Tag]], ".xml")</f>
        <v>10.3.13.71/pe/VAV104.xml</v>
      </c>
      <c r="H657" s="5" t="str">
        <f>_xlfn.IFNA(IF(_xlfn.IFNA(INDEX('CX1'!$H:$H,MATCH(Table2[[#This Row],[Name]],'CX1'!$C:$C,0),1), "") = 0, "",  INDEX('CX1'!$H:$H,MATCH(Table2[[#This Row],[Name]],'CX1'!$C:$C,0),1)), "")</f>
        <v/>
      </c>
      <c r="I657" s="5" t="e">
        <f>_xlfn.IFNA(IF(_xlfn.IFNA(INDEX('CX1'!$I:$I,MATCH(Table2[[#This Row],[DeviceId2]],'CX1'!$C:$C,0),1), "") = 0, "",  INDEX('CX1'!$I:$I,MATCH(Table2[[#This Row],[Name]],'CX1'!$C:$C,0),1)), "")</f>
        <v>#VALUE!</v>
      </c>
      <c r="J657" s="5" t="str">
        <f>_xlfn.IFNA(IF(_xlfn.IFNA(INDEX('CX1'!$J:$J,MATCH(Table2[[#This Row],[Name]],'CX1'!$C:$C,0),1), "") = 0, "",  INDEX('CX1'!$J:$J,MATCH(Table2[[#This Row],[Name]],'CX1'!$C:$C,0),1)), "")</f>
        <v/>
      </c>
      <c r="K657" t="str">
        <f>IFERROR(_xlfn.IFNA(IF(_xlfn.IFNA(INDEX('CX1'!$K:$K,MATCH(Table2[[#This Row],[Name]],'CX1'!$C:$C,0),1), "") = 0, "",  INDEX('CX1'!$K:$K,MATCH(Table2[[#This Row],[Name]],'CX1'!$C:$C,0),1)), ""), "")</f>
        <v/>
      </c>
      <c r="M657" t="str">
        <f>_xlfn.IFNA(IF(_xlfn.IFNA(INDEX('CX1'!$M:$M,MATCH(Table2[[#This Row],[Name]],'CX1'!$C:$C,0),1), "") = 0, "",  INDEX('CX1'!$M:$M,MATCH(Table2[[#This Row],[Name]],'CX1'!$C:$C,0),1)), "")</f>
        <v/>
      </c>
      <c r="N657" t="s">
        <v>767</v>
      </c>
      <c r="R657" t="s">
        <v>8</v>
      </c>
    </row>
    <row r="658" spans="1:19" hidden="1">
      <c r="A658" s="1">
        <v>656</v>
      </c>
      <c r="B658" t="s">
        <v>45</v>
      </c>
      <c r="C658" t="s">
        <v>52</v>
      </c>
      <c r="D658" t="s">
        <v>223</v>
      </c>
      <c r="E658" t="str">
        <f>MID(Table2[[#This Row],[DeviceId2]], 12, LEN(Table2[[#This Row],[DeviceId2]]))</f>
        <v>VAV104</v>
      </c>
      <c r="F658" t="str">
        <f>CONCATENATE("10.3.13.71/pe/", Table2[[#This Row],[Device Tag]], ".xml")</f>
        <v>10.3.13.71/pe/VAV104.xml</v>
      </c>
      <c r="H658" s="5" t="str">
        <f>_xlfn.IFNA(IF(_xlfn.IFNA(INDEX('CX1'!$H:$H,MATCH(Table2[[#This Row],[Name]],'CX1'!$C:$C,0),1), "") = 0, "",  INDEX('CX1'!$H:$H,MATCH(Table2[[#This Row],[Name]],'CX1'!$C:$C,0),1)), "")</f>
        <v/>
      </c>
      <c r="I658" s="5" t="e">
        <f>_xlfn.IFNA(IF(_xlfn.IFNA(INDEX('CX1'!$I:$I,MATCH(Table2[[#This Row],[DeviceId2]],'CX1'!$C:$C,0),1), "") = 0, "",  INDEX('CX1'!$I:$I,MATCH(Table2[[#This Row],[Name]],'CX1'!$C:$C,0),1)), "")</f>
        <v>#VALUE!</v>
      </c>
      <c r="J658" s="5" t="str">
        <f>_xlfn.IFNA(IF(_xlfn.IFNA(INDEX('CX1'!$J:$J,MATCH(Table2[[#This Row],[Name]],'CX1'!$C:$C,0),1), "") = 0, "",  INDEX('CX1'!$J:$J,MATCH(Table2[[#This Row],[Name]],'CX1'!$C:$C,0),1)), "")</f>
        <v/>
      </c>
      <c r="K658" t="str">
        <f>IFERROR(_xlfn.IFNA(IF(_xlfn.IFNA(INDEX('CX1'!$K:$K,MATCH(Table2[[#This Row],[Name]],'CX1'!$C:$C,0),1), "") = 0, "",  INDEX('CX1'!$K:$K,MATCH(Table2[[#This Row],[Name]],'CX1'!$C:$C,0),1)), ""), "")</f>
        <v/>
      </c>
      <c r="M658" t="str">
        <f>_xlfn.IFNA(IF(_xlfn.IFNA(INDEX('CX1'!$M:$M,MATCH(Table2[[#This Row],[Name]],'CX1'!$C:$C,0),1), "") = 0, "",  INDEX('CX1'!$M:$M,MATCH(Table2[[#This Row],[Name]],'CX1'!$C:$C,0),1)), "")</f>
        <v/>
      </c>
      <c r="N658" t="s">
        <v>767</v>
      </c>
      <c r="R658" t="s">
        <v>8</v>
      </c>
    </row>
    <row r="659" spans="1:19" hidden="1">
      <c r="A659" s="1">
        <v>657</v>
      </c>
      <c r="B659" t="s">
        <v>45</v>
      </c>
      <c r="C659" t="s">
        <v>53</v>
      </c>
      <c r="D659" t="s">
        <v>223</v>
      </c>
      <c r="E659" t="str">
        <f>MID(Table2[[#This Row],[DeviceId2]], 12, LEN(Table2[[#This Row],[DeviceId2]]))</f>
        <v>VAV104</v>
      </c>
      <c r="F659" t="str">
        <f>CONCATENATE("10.3.13.71/pe/", Table2[[#This Row],[Device Tag]], ".xml")</f>
        <v>10.3.13.71/pe/VAV104.xml</v>
      </c>
      <c r="H659" s="5" t="str">
        <f>_xlfn.IFNA(IF(_xlfn.IFNA(INDEX('CX1'!$H:$H,MATCH(Table2[[#This Row],[Name]],'CX1'!$C:$C,0),1), "") = 0, "",  INDEX('CX1'!$H:$H,MATCH(Table2[[#This Row],[Name]],'CX1'!$C:$C,0),1)), "")</f>
        <v/>
      </c>
      <c r="I659" s="5" t="e">
        <f>_xlfn.IFNA(IF(_xlfn.IFNA(INDEX('CX1'!$I:$I,MATCH(Table2[[#This Row],[DeviceId2]],'CX1'!$C:$C,0),1), "") = 0, "",  INDEX('CX1'!$I:$I,MATCH(Table2[[#This Row],[Name]],'CX1'!$C:$C,0),1)), "")</f>
        <v>#VALUE!</v>
      </c>
      <c r="J659" s="5" t="str">
        <f>_xlfn.IFNA(IF(_xlfn.IFNA(INDEX('CX1'!$J:$J,MATCH(Table2[[#This Row],[Name]],'CX1'!$C:$C,0),1), "") = 0, "",  INDEX('CX1'!$J:$J,MATCH(Table2[[#This Row],[Name]],'CX1'!$C:$C,0),1)), "")</f>
        <v/>
      </c>
      <c r="K659" t="str">
        <f>IFERROR(_xlfn.IFNA(IF(_xlfn.IFNA(INDEX('CX1'!$K:$K,MATCH(Table2[[#This Row],[Name]],'CX1'!$C:$C,0),1), "") = 0, "",  INDEX('CX1'!$K:$K,MATCH(Table2[[#This Row],[Name]],'CX1'!$C:$C,0),1)), ""), "")</f>
        <v/>
      </c>
      <c r="M659" t="str">
        <f>_xlfn.IFNA(IF(_xlfn.IFNA(INDEX('CX1'!$M:$M,MATCH(Table2[[#This Row],[Name]],'CX1'!$C:$C,0),1), "") = 0, "",  INDEX('CX1'!$M:$M,MATCH(Table2[[#This Row],[Name]],'CX1'!$C:$C,0),1)), "")</f>
        <v/>
      </c>
      <c r="N659" t="s">
        <v>767</v>
      </c>
      <c r="R659" t="s">
        <v>8</v>
      </c>
    </row>
    <row r="660" spans="1:19" hidden="1">
      <c r="A660" s="1">
        <v>658</v>
      </c>
      <c r="B660" t="s">
        <v>45</v>
      </c>
      <c r="C660" t="s">
        <v>54</v>
      </c>
      <c r="D660" t="s">
        <v>223</v>
      </c>
      <c r="E660" t="str">
        <f>MID(Table2[[#This Row],[DeviceId2]], 12, LEN(Table2[[#This Row],[DeviceId2]]))</f>
        <v>VAV104</v>
      </c>
      <c r="F660" t="str">
        <f>CONCATENATE("10.3.13.71/pe/", Table2[[#This Row],[Device Tag]], ".xml")</f>
        <v>10.3.13.71/pe/VAV104.xml</v>
      </c>
      <c r="H660" s="5" t="str">
        <f>_xlfn.IFNA(IF(_xlfn.IFNA(INDEX('CX1'!$H:$H,MATCH(Table2[[#This Row],[Name]],'CX1'!$C:$C,0),1), "") = 0, "",  INDEX('CX1'!$H:$H,MATCH(Table2[[#This Row],[Name]],'CX1'!$C:$C,0),1)), "")</f>
        <v/>
      </c>
      <c r="I660" s="5" t="e">
        <f>_xlfn.IFNA(IF(_xlfn.IFNA(INDEX('CX1'!$I:$I,MATCH(Table2[[#This Row],[DeviceId2]],'CX1'!$C:$C,0),1), "") = 0, "",  INDEX('CX1'!$I:$I,MATCH(Table2[[#This Row],[Name]],'CX1'!$C:$C,0),1)), "")</f>
        <v>#VALUE!</v>
      </c>
      <c r="J660" s="5" t="str">
        <f>_xlfn.IFNA(IF(_xlfn.IFNA(INDEX('CX1'!$J:$J,MATCH(Table2[[#This Row],[Name]],'CX1'!$C:$C,0),1), "") = 0, "",  INDEX('CX1'!$J:$J,MATCH(Table2[[#This Row],[Name]],'CX1'!$C:$C,0),1)), "")</f>
        <v/>
      </c>
      <c r="K660" t="str">
        <f>IFERROR(_xlfn.IFNA(IF(_xlfn.IFNA(INDEX('CX1'!$K:$K,MATCH(Table2[[#This Row],[Name]],'CX1'!$C:$C,0),1), "") = 0, "",  INDEX('CX1'!$K:$K,MATCH(Table2[[#This Row],[Name]],'CX1'!$C:$C,0),1)), ""), "")</f>
        <v/>
      </c>
      <c r="M660" t="str">
        <f>_xlfn.IFNA(IF(_xlfn.IFNA(INDEX('CX1'!$M:$M,MATCH(Table2[[#This Row],[Name]],'CX1'!$C:$C,0),1), "") = 0, "",  INDEX('CX1'!$M:$M,MATCH(Table2[[#This Row],[Name]],'CX1'!$C:$C,0),1)), "")</f>
        <v/>
      </c>
      <c r="N660" t="s">
        <v>767</v>
      </c>
      <c r="R660" t="s">
        <v>8</v>
      </c>
    </row>
    <row r="661" spans="1:19" hidden="1">
      <c r="A661" s="1">
        <v>659</v>
      </c>
      <c r="B661" t="s">
        <v>45</v>
      </c>
      <c r="C661" t="s">
        <v>55</v>
      </c>
      <c r="D661" t="s">
        <v>223</v>
      </c>
      <c r="E661" t="str">
        <f>MID(Table2[[#This Row],[DeviceId2]], 12, LEN(Table2[[#This Row],[DeviceId2]]))</f>
        <v>VAV104</v>
      </c>
      <c r="F661" t="str">
        <f>CONCATENATE("10.3.13.71/pe/", Table2[[#This Row],[Device Tag]], ".xml")</f>
        <v>10.3.13.71/pe/VAV104.xml</v>
      </c>
      <c r="H661" s="5" t="str">
        <f>_xlfn.IFNA(IF(_xlfn.IFNA(INDEX('CX1'!$H:$H,MATCH(Table2[[#This Row],[Name]],'CX1'!$C:$C,0),1), "") = 0, "",  INDEX('CX1'!$H:$H,MATCH(Table2[[#This Row],[Name]],'CX1'!$C:$C,0),1)), "")</f>
        <v/>
      </c>
      <c r="I661" s="5" t="e">
        <f>_xlfn.IFNA(IF(_xlfn.IFNA(INDEX('CX1'!$I:$I,MATCH(Table2[[#This Row],[DeviceId2]],'CX1'!$C:$C,0),1), "") = 0, "",  INDEX('CX1'!$I:$I,MATCH(Table2[[#This Row],[Name]],'CX1'!$C:$C,0),1)), "")</f>
        <v>#VALUE!</v>
      </c>
      <c r="J661" s="5" t="str">
        <f>_xlfn.IFNA(IF(_xlfn.IFNA(INDEX('CX1'!$J:$J,MATCH(Table2[[#This Row],[Name]],'CX1'!$C:$C,0),1), "") = 0, "",  INDEX('CX1'!$J:$J,MATCH(Table2[[#This Row],[Name]],'CX1'!$C:$C,0),1)), "")</f>
        <v/>
      </c>
      <c r="K661" t="str">
        <f>IFERROR(_xlfn.IFNA(IF(_xlfn.IFNA(INDEX('CX1'!$K:$K,MATCH(Table2[[#This Row],[Name]],'CX1'!$C:$C,0),1), "") = 0, "",  INDEX('CX1'!$K:$K,MATCH(Table2[[#This Row],[Name]],'CX1'!$C:$C,0),1)), ""), "")</f>
        <v/>
      </c>
      <c r="M661" t="str">
        <f>_xlfn.IFNA(IF(_xlfn.IFNA(INDEX('CX1'!$M:$M,MATCH(Table2[[#This Row],[Name]],'CX1'!$C:$C,0),1), "") = 0, "",  INDEX('CX1'!$M:$M,MATCH(Table2[[#This Row],[Name]],'CX1'!$C:$C,0),1)), "")</f>
        <v/>
      </c>
      <c r="N661" t="s">
        <v>767</v>
      </c>
      <c r="R661" t="s">
        <v>8</v>
      </c>
    </row>
    <row r="662" spans="1:19" hidden="1">
      <c r="A662" s="1">
        <v>660</v>
      </c>
      <c r="B662" t="s">
        <v>45</v>
      </c>
      <c r="C662" t="s">
        <v>56</v>
      </c>
      <c r="D662" t="s">
        <v>223</v>
      </c>
      <c r="E662" t="str">
        <f>MID(Table2[[#This Row],[DeviceId2]], 12, LEN(Table2[[#This Row],[DeviceId2]]))</f>
        <v>VAV104</v>
      </c>
      <c r="F662" t="str">
        <f>CONCATENATE("10.3.13.71/pe/", Table2[[#This Row],[Device Tag]], ".xml")</f>
        <v>10.3.13.71/pe/VAV104.xml</v>
      </c>
      <c r="H662" s="5" t="str">
        <f>_xlfn.IFNA(IF(_xlfn.IFNA(INDEX('CX1'!$H:$H,MATCH(Table2[[#This Row],[Name]],'CX1'!$C:$C,0),1), "") = 0, "",  INDEX('CX1'!$H:$H,MATCH(Table2[[#This Row],[Name]],'CX1'!$C:$C,0),1)), "")</f>
        <v/>
      </c>
      <c r="I662" s="5" t="e">
        <f>_xlfn.IFNA(IF(_xlfn.IFNA(INDEX('CX1'!$I:$I,MATCH(Table2[[#This Row],[DeviceId2]],'CX1'!$C:$C,0),1), "") = 0, "",  INDEX('CX1'!$I:$I,MATCH(Table2[[#This Row],[Name]],'CX1'!$C:$C,0),1)), "")</f>
        <v>#VALUE!</v>
      </c>
      <c r="J662" s="5" t="str">
        <f>_xlfn.IFNA(IF(_xlfn.IFNA(INDEX('CX1'!$J:$J,MATCH(Table2[[#This Row],[Name]],'CX1'!$C:$C,0),1), "") = 0, "",  INDEX('CX1'!$J:$J,MATCH(Table2[[#This Row],[Name]],'CX1'!$C:$C,0),1)), "")</f>
        <v/>
      </c>
      <c r="K662" t="str">
        <f>IFERROR(_xlfn.IFNA(IF(_xlfn.IFNA(INDEX('CX1'!$K:$K,MATCH(Table2[[#This Row],[Name]],'CX1'!$C:$C,0),1), "") = 0, "",  INDEX('CX1'!$K:$K,MATCH(Table2[[#This Row],[Name]],'CX1'!$C:$C,0),1)), ""), "")</f>
        <v/>
      </c>
      <c r="M662" t="str">
        <f>_xlfn.IFNA(IF(_xlfn.IFNA(INDEX('CX1'!$M:$M,MATCH(Table2[[#This Row],[Name]],'CX1'!$C:$C,0),1), "") = 0, "",  INDEX('CX1'!$M:$M,MATCH(Table2[[#This Row],[Name]],'CX1'!$C:$C,0),1)), "")</f>
        <v/>
      </c>
      <c r="N662" t="s">
        <v>767</v>
      </c>
      <c r="R662" t="s">
        <v>8</v>
      </c>
    </row>
    <row r="663" spans="1:19" hidden="1">
      <c r="A663" s="1">
        <v>661</v>
      </c>
      <c r="B663" t="s">
        <v>45</v>
      </c>
      <c r="C663" t="s">
        <v>57</v>
      </c>
      <c r="D663" t="s">
        <v>223</v>
      </c>
      <c r="E663" t="str">
        <f>MID(Table2[[#This Row],[DeviceId2]], 12, LEN(Table2[[#This Row],[DeviceId2]]))</f>
        <v>VAV104</v>
      </c>
      <c r="F663" t="str">
        <f>CONCATENATE("10.3.13.71/pe/", Table2[[#This Row],[Device Tag]], ".xml")</f>
        <v>10.3.13.71/pe/VAV104.xml</v>
      </c>
      <c r="H663" s="5" t="str">
        <f>_xlfn.IFNA(IF(_xlfn.IFNA(INDEX('CX1'!$H:$H,MATCH(Table2[[#This Row],[Name]],'CX1'!$C:$C,0),1), "") = 0, "",  INDEX('CX1'!$H:$H,MATCH(Table2[[#This Row],[Name]],'CX1'!$C:$C,0),1)), "")</f>
        <v/>
      </c>
      <c r="I663" s="5" t="e">
        <f>_xlfn.IFNA(IF(_xlfn.IFNA(INDEX('CX1'!$I:$I,MATCH(Table2[[#This Row],[DeviceId2]],'CX1'!$C:$C,0),1), "") = 0, "",  INDEX('CX1'!$I:$I,MATCH(Table2[[#This Row],[Name]],'CX1'!$C:$C,0),1)), "")</f>
        <v>#VALUE!</v>
      </c>
      <c r="J663" s="5" t="str">
        <f>_xlfn.IFNA(IF(_xlfn.IFNA(INDEX('CX1'!$J:$J,MATCH(Table2[[#This Row],[Name]],'CX1'!$C:$C,0),1), "") = 0, "",  INDEX('CX1'!$J:$J,MATCH(Table2[[#This Row],[Name]],'CX1'!$C:$C,0),1)), "")</f>
        <v/>
      </c>
      <c r="K663" t="str">
        <f>IFERROR(_xlfn.IFNA(IF(_xlfn.IFNA(INDEX('CX1'!$K:$K,MATCH(Table2[[#This Row],[Name]],'CX1'!$C:$C,0),1), "") = 0, "",  INDEX('CX1'!$K:$K,MATCH(Table2[[#This Row],[Name]],'CX1'!$C:$C,0),1)), ""), "")</f>
        <v/>
      </c>
      <c r="M663" t="str">
        <f>_xlfn.IFNA(IF(_xlfn.IFNA(INDEX('CX1'!$M:$M,MATCH(Table2[[#This Row],[Name]],'CX1'!$C:$C,0),1), "") = 0, "",  INDEX('CX1'!$M:$M,MATCH(Table2[[#This Row],[Name]],'CX1'!$C:$C,0),1)), "")</f>
        <v/>
      </c>
      <c r="N663" t="s">
        <v>767</v>
      </c>
      <c r="R663" t="s">
        <v>8</v>
      </c>
    </row>
    <row r="664" spans="1:19" hidden="1">
      <c r="A664" s="1">
        <v>662</v>
      </c>
      <c r="B664" t="s">
        <v>45</v>
      </c>
      <c r="C664" t="s">
        <v>58</v>
      </c>
      <c r="D664" t="s">
        <v>223</v>
      </c>
      <c r="E664" t="str">
        <f>MID(Table2[[#This Row],[DeviceId2]], 12, LEN(Table2[[#This Row],[DeviceId2]]))</f>
        <v>VAV104</v>
      </c>
      <c r="F664" t="str">
        <f>CONCATENATE("10.3.13.71/pe/", Table2[[#This Row],[Device Tag]], ".xml")</f>
        <v>10.3.13.71/pe/VAV104.xml</v>
      </c>
      <c r="H664" s="5" t="str">
        <f>_xlfn.IFNA(IF(_xlfn.IFNA(INDEX('CX1'!$H:$H,MATCH(Table2[[#This Row],[Name]],'CX1'!$C:$C,0),1), "") = 0, "",  INDEX('CX1'!$H:$H,MATCH(Table2[[#This Row],[Name]],'CX1'!$C:$C,0),1)), "")</f>
        <v/>
      </c>
      <c r="I664" s="5" t="e">
        <f>_xlfn.IFNA(IF(_xlfn.IFNA(INDEX('CX1'!$I:$I,MATCH(Table2[[#This Row],[DeviceId2]],'CX1'!$C:$C,0),1), "") = 0, "",  INDEX('CX1'!$I:$I,MATCH(Table2[[#This Row],[Name]],'CX1'!$C:$C,0),1)), "")</f>
        <v>#VALUE!</v>
      </c>
      <c r="J664" s="5" t="str">
        <f>_xlfn.IFNA(IF(_xlfn.IFNA(INDEX('CX1'!$J:$J,MATCH(Table2[[#This Row],[Name]],'CX1'!$C:$C,0),1), "") = 0, "",  INDEX('CX1'!$J:$J,MATCH(Table2[[#This Row],[Name]],'CX1'!$C:$C,0),1)), "")</f>
        <v/>
      </c>
      <c r="K664" t="str">
        <f>IFERROR(_xlfn.IFNA(IF(_xlfn.IFNA(INDEX('CX1'!$K:$K,MATCH(Table2[[#This Row],[Name]],'CX1'!$C:$C,0),1), "") = 0, "",  INDEX('CX1'!$K:$K,MATCH(Table2[[#This Row],[Name]],'CX1'!$C:$C,0),1)), ""), "")</f>
        <v/>
      </c>
      <c r="M664" t="str">
        <f>_xlfn.IFNA(IF(_xlfn.IFNA(INDEX('CX1'!$M:$M,MATCH(Table2[[#This Row],[Name]],'CX1'!$C:$C,0),1), "") = 0, "",  INDEX('CX1'!$M:$M,MATCH(Table2[[#This Row],[Name]],'CX1'!$C:$C,0),1)), "")</f>
        <v/>
      </c>
      <c r="N664" t="s">
        <v>767</v>
      </c>
      <c r="R664" t="s">
        <v>8</v>
      </c>
    </row>
    <row r="665" spans="1:19" hidden="1">
      <c r="A665" s="1">
        <v>663</v>
      </c>
      <c r="B665" t="s">
        <v>45</v>
      </c>
      <c r="C665" t="s">
        <v>59</v>
      </c>
      <c r="D665" t="s">
        <v>223</v>
      </c>
      <c r="E665" t="str">
        <f>MID(Table2[[#This Row],[DeviceId2]], 12, LEN(Table2[[#This Row],[DeviceId2]]))</f>
        <v>VAV104</v>
      </c>
      <c r="F665" t="str">
        <f>CONCATENATE("10.3.13.71/pe/", Table2[[#This Row],[Device Tag]], ".xml")</f>
        <v>10.3.13.71/pe/VAV104.xml</v>
      </c>
      <c r="H665" s="5" t="str">
        <f>_xlfn.IFNA(IF(_xlfn.IFNA(INDEX('CX1'!$H:$H,MATCH(Table2[[#This Row],[Name]],'CX1'!$C:$C,0),1), "") = 0, "",  INDEX('CX1'!$H:$H,MATCH(Table2[[#This Row],[Name]],'CX1'!$C:$C,0),1)), "")</f>
        <v/>
      </c>
      <c r="I665" s="5" t="e">
        <f>_xlfn.IFNA(IF(_xlfn.IFNA(INDEX('CX1'!$I:$I,MATCH(Table2[[#This Row],[DeviceId2]],'CX1'!$C:$C,0),1), "") = 0, "",  INDEX('CX1'!$I:$I,MATCH(Table2[[#This Row],[Name]],'CX1'!$C:$C,0),1)), "")</f>
        <v>#VALUE!</v>
      </c>
      <c r="J665" s="5" t="str">
        <f>_xlfn.IFNA(IF(_xlfn.IFNA(INDEX('CX1'!$J:$J,MATCH(Table2[[#This Row],[Name]],'CX1'!$C:$C,0),1), "") = 0, "",  INDEX('CX1'!$J:$J,MATCH(Table2[[#This Row],[Name]],'CX1'!$C:$C,0),1)), "")</f>
        <v/>
      </c>
      <c r="K665" t="str">
        <f>IFERROR(_xlfn.IFNA(IF(_xlfn.IFNA(INDEX('CX1'!$K:$K,MATCH(Table2[[#This Row],[Name]],'CX1'!$C:$C,0),1), "") = 0, "",  INDEX('CX1'!$K:$K,MATCH(Table2[[#This Row],[Name]],'CX1'!$C:$C,0),1)), ""), "")</f>
        <v/>
      </c>
      <c r="M665" t="str">
        <f>_xlfn.IFNA(IF(_xlfn.IFNA(INDEX('CX1'!$M:$M,MATCH(Table2[[#This Row],[Name]],'CX1'!$C:$C,0),1), "") = 0, "",  INDEX('CX1'!$M:$M,MATCH(Table2[[#This Row],[Name]],'CX1'!$C:$C,0),1)), "")</f>
        <v/>
      </c>
      <c r="N665" t="s">
        <v>767</v>
      </c>
      <c r="R665" t="s">
        <v>8</v>
      </c>
    </row>
    <row r="666" spans="1:19" hidden="1">
      <c r="A666" s="1">
        <v>664</v>
      </c>
      <c r="B666" t="s">
        <v>45</v>
      </c>
      <c r="C666" t="s">
        <v>60</v>
      </c>
      <c r="D666" t="s">
        <v>223</v>
      </c>
      <c r="E666" t="str">
        <f>MID(Table2[[#This Row],[DeviceId2]], 12, LEN(Table2[[#This Row],[DeviceId2]]))</f>
        <v>VAV104</v>
      </c>
      <c r="F666" t="str">
        <f>CONCATENATE("10.3.13.71/pe/", Table2[[#This Row],[Device Tag]], ".xml")</f>
        <v>10.3.13.71/pe/VAV104.xml</v>
      </c>
      <c r="H666" s="5" t="str">
        <f>_xlfn.IFNA(IF(_xlfn.IFNA(INDEX('CX1'!$H:$H,MATCH(Table2[[#This Row],[Name]],'CX1'!$C:$C,0),1), "") = 0, "",  INDEX('CX1'!$H:$H,MATCH(Table2[[#This Row],[Name]],'CX1'!$C:$C,0),1)), "")</f>
        <v/>
      </c>
      <c r="I666" s="5" t="e">
        <f>_xlfn.IFNA(IF(_xlfn.IFNA(INDEX('CX1'!$I:$I,MATCH(Table2[[#This Row],[DeviceId2]],'CX1'!$C:$C,0),1), "") = 0, "",  INDEX('CX1'!$I:$I,MATCH(Table2[[#This Row],[Name]],'CX1'!$C:$C,0),1)), "")</f>
        <v>#VALUE!</v>
      </c>
      <c r="J666" s="5" t="str">
        <f>_xlfn.IFNA(IF(_xlfn.IFNA(INDEX('CX1'!$J:$J,MATCH(Table2[[#This Row],[Name]],'CX1'!$C:$C,0),1), "") = 0, "",  INDEX('CX1'!$J:$J,MATCH(Table2[[#This Row],[Name]],'CX1'!$C:$C,0),1)), "")</f>
        <v/>
      </c>
      <c r="K666" t="str">
        <f>IFERROR(_xlfn.IFNA(IF(_xlfn.IFNA(INDEX('CX1'!$K:$K,MATCH(Table2[[#This Row],[Name]],'CX1'!$C:$C,0),1), "") = 0, "",  INDEX('CX1'!$K:$K,MATCH(Table2[[#This Row],[Name]],'CX1'!$C:$C,0),1)), ""), "")</f>
        <v/>
      </c>
      <c r="M666" t="str">
        <f>_xlfn.IFNA(IF(_xlfn.IFNA(INDEX('CX1'!$M:$M,MATCH(Table2[[#This Row],[Name]],'CX1'!$C:$C,0),1), "") = 0, "",  INDEX('CX1'!$M:$M,MATCH(Table2[[#This Row],[Name]],'CX1'!$C:$C,0),1)), "")</f>
        <v/>
      </c>
      <c r="N666" t="s">
        <v>767</v>
      </c>
      <c r="R666" t="s">
        <v>8</v>
      </c>
    </row>
    <row r="667" spans="1:19" hidden="1">
      <c r="A667" s="1">
        <v>665</v>
      </c>
      <c r="B667" t="s">
        <v>45</v>
      </c>
      <c r="C667" t="s">
        <v>120</v>
      </c>
      <c r="D667" t="s">
        <v>223</v>
      </c>
      <c r="E667" t="str">
        <f>MID(Table2[[#This Row],[DeviceId2]], 12, LEN(Table2[[#This Row],[DeviceId2]]))</f>
        <v>VAV104</v>
      </c>
      <c r="F667" t="str">
        <f>CONCATENATE("10.3.13.71/pe/", Table2[[#This Row],[Device Tag]], ".xml")</f>
        <v>10.3.13.71/pe/VAV104.xml</v>
      </c>
      <c r="H667" s="5" t="str">
        <f>_xlfn.IFNA(IF(_xlfn.IFNA(INDEX('CX1'!$H:$H,MATCH(Table2[[#This Row],[Name]],'CX1'!$C:$C,0),1), "") = 0, "",  INDEX('CX1'!$H:$H,MATCH(Table2[[#This Row],[Name]],'CX1'!$C:$C,0),1)), "")</f>
        <v/>
      </c>
      <c r="I667" s="5" t="e">
        <f>_xlfn.IFNA(IF(_xlfn.IFNA(INDEX('CX1'!$I:$I,MATCH(Table2[[#This Row],[DeviceId2]],'CX1'!$C:$C,0),1), "") = 0, "",  INDEX('CX1'!$I:$I,MATCH(Table2[[#This Row],[Name]],'CX1'!$C:$C,0),1)), "")</f>
        <v>#VALUE!</v>
      </c>
      <c r="J667" s="5" t="str">
        <f>_xlfn.IFNA(IF(_xlfn.IFNA(INDEX('CX1'!$J:$J,MATCH(Table2[[#This Row],[Name]],'CX1'!$C:$C,0),1), "") = 0, "",  INDEX('CX1'!$J:$J,MATCH(Table2[[#This Row],[Name]],'CX1'!$C:$C,0),1)), "")</f>
        <v/>
      </c>
      <c r="K667" t="str">
        <f>IFERROR(_xlfn.IFNA(IF(_xlfn.IFNA(INDEX('CX1'!$K:$K,MATCH(Table2[[#This Row],[Name]],'CX1'!$C:$C,0),1), "") = 0, "",  INDEX('CX1'!$K:$K,MATCH(Table2[[#This Row],[Name]],'CX1'!$C:$C,0),1)), ""), "")</f>
        <v/>
      </c>
      <c r="M667" t="str">
        <f>_xlfn.IFNA(IF(_xlfn.IFNA(INDEX('CX1'!$M:$M,MATCH(Table2[[#This Row],[Name]],'CX1'!$C:$C,0),1), "") = 0, "",  INDEX('CX1'!$M:$M,MATCH(Table2[[#This Row],[Name]],'CX1'!$C:$C,0),1)), "")</f>
        <v/>
      </c>
      <c r="N667" t="s">
        <v>767</v>
      </c>
      <c r="R667" t="s">
        <v>8</v>
      </c>
    </row>
    <row r="668" spans="1:19" hidden="1">
      <c r="A668" s="1">
        <v>666</v>
      </c>
      <c r="B668" t="s">
        <v>45</v>
      </c>
      <c r="C668" t="s">
        <v>61</v>
      </c>
      <c r="D668" t="s">
        <v>223</v>
      </c>
      <c r="E668" t="str">
        <f>MID(Table2[[#This Row],[DeviceId2]], 12, LEN(Table2[[#This Row],[DeviceId2]]))</f>
        <v>VAV104</v>
      </c>
      <c r="F668" t="str">
        <f>CONCATENATE("10.3.13.71/pe/", Table2[[#This Row],[Device Tag]], ".xml")</f>
        <v>10.3.13.71/pe/VAV104.xml</v>
      </c>
      <c r="H668" s="5" t="str">
        <f>_xlfn.IFNA(IF(_xlfn.IFNA(INDEX('CX1'!$H:$H,MATCH(Table2[[#This Row],[Name]],'CX1'!$C:$C,0),1), "") = 0, "",  INDEX('CX1'!$H:$H,MATCH(Table2[[#This Row],[Name]],'CX1'!$C:$C,0),1)), "")</f>
        <v/>
      </c>
      <c r="I668" s="5" t="e">
        <f>_xlfn.IFNA(IF(_xlfn.IFNA(INDEX('CX1'!$I:$I,MATCH(Table2[[#This Row],[DeviceId2]],'CX1'!$C:$C,0),1), "") = 0, "",  INDEX('CX1'!$I:$I,MATCH(Table2[[#This Row],[Name]],'CX1'!$C:$C,0),1)), "")</f>
        <v>#VALUE!</v>
      </c>
      <c r="J668" s="5" t="str">
        <f>_xlfn.IFNA(IF(_xlfn.IFNA(INDEX('CX1'!$J:$J,MATCH(Table2[[#This Row],[Name]],'CX1'!$C:$C,0),1), "") = 0, "",  INDEX('CX1'!$J:$J,MATCH(Table2[[#This Row],[Name]],'CX1'!$C:$C,0),1)), "")</f>
        <v/>
      </c>
      <c r="K668" t="str">
        <f>IFERROR(_xlfn.IFNA(IF(_xlfn.IFNA(INDEX('CX1'!$K:$K,MATCH(Table2[[#This Row],[Name]],'CX1'!$C:$C,0),1), "") = 0, "",  INDEX('CX1'!$K:$K,MATCH(Table2[[#This Row],[Name]],'CX1'!$C:$C,0),1)), ""), "")</f>
        <v/>
      </c>
      <c r="M668" t="str">
        <f>_xlfn.IFNA(IF(_xlfn.IFNA(INDEX('CX1'!$M:$M,MATCH(Table2[[#This Row],[Name]],'CX1'!$C:$C,0),1), "") = 0, "",  INDEX('CX1'!$M:$M,MATCH(Table2[[#This Row],[Name]],'CX1'!$C:$C,0),1)), "")</f>
        <v/>
      </c>
      <c r="N668" t="s">
        <v>767</v>
      </c>
      <c r="R668" t="s">
        <v>8</v>
      </c>
    </row>
    <row r="669" spans="1:19" hidden="1">
      <c r="A669" s="1">
        <v>667</v>
      </c>
      <c r="B669" t="s">
        <v>45</v>
      </c>
      <c r="C669" t="s">
        <v>62</v>
      </c>
      <c r="D669" t="s">
        <v>223</v>
      </c>
      <c r="E669" t="str">
        <f>MID(Table2[[#This Row],[DeviceId2]], 12, LEN(Table2[[#This Row],[DeviceId2]]))</f>
        <v>VAV104</v>
      </c>
      <c r="F669" t="str">
        <f>CONCATENATE("10.3.13.71/pe/", Table2[[#This Row],[Device Tag]], ".xml")</f>
        <v>10.3.13.71/pe/VAV104.xml</v>
      </c>
      <c r="H669" s="5" t="str">
        <f>_xlfn.IFNA(IF(_xlfn.IFNA(INDEX('CX1'!$H:$H,MATCH(Table2[[#This Row],[Name]],'CX1'!$C:$C,0),1), "") = 0, "",  INDEX('CX1'!$H:$H,MATCH(Table2[[#This Row],[Name]],'CX1'!$C:$C,0),1)), "")</f>
        <v/>
      </c>
      <c r="I669" s="5" t="e">
        <f>_xlfn.IFNA(IF(_xlfn.IFNA(INDEX('CX1'!$I:$I,MATCH(Table2[[#This Row],[DeviceId2]],'CX1'!$C:$C,0),1), "") = 0, "",  INDEX('CX1'!$I:$I,MATCH(Table2[[#This Row],[Name]],'CX1'!$C:$C,0),1)), "")</f>
        <v>#VALUE!</v>
      </c>
      <c r="J669" s="5" t="str">
        <f>_xlfn.IFNA(IF(_xlfn.IFNA(INDEX('CX1'!$J:$J,MATCH(Table2[[#This Row],[Name]],'CX1'!$C:$C,0),1), "") = 0, "",  INDEX('CX1'!$J:$J,MATCH(Table2[[#This Row],[Name]],'CX1'!$C:$C,0),1)), "")</f>
        <v/>
      </c>
      <c r="K669" t="str">
        <f>IFERROR(_xlfn.IFNA(IF(_xlfn.IFNA(INDEX('CX1'!$K:$K,MATCH(Table2[[#This Row],[Name]],'CX1'!$C:$C,0),1), "") = 0, "",  INDEX('CX1'!$K:$K,MATCH(Table2[[#This Row],[Name]],'CX1'!$C:$C,0),1)), ""), "")</f>
        <v/>
      </c>
      <c r="M669" t="str">
        <f>_xlfn.IFNA(IF(_xlfn.IFNA(INDEX('CX1'!$M:$M,MATCH(Table2[[#This Row],[Name]],'CX1'!$C:$C,0),1), "") = 0, "",  INDEX('CX1'!$M:$M,MATCH(Table2[[#This Row],[Name]],'CX1'!$C:$C,0),1)), "")</f>
        <v/>
      </c>
      <c r="N669" t="s">
        <v>767</v>
      </c>
      <c r="R669" t="s">
        <v>8</v>
      </c>
    </row>
    <row r="670" spans="1:19" hidden="1">
      <c r="A670" s="1">
        <v>668</v>
      </c>
      <c r="B670" t="s">
        <v>45</v>
      </c>
      <c r="C670" t="s">
        <v>63</v>
      </c>
      <c r="D670" t="s">
        <v>223</v>
      </c>
      <c r="E670" t="str">
        <f>MID(Table2[[#This Row],[DeviceId2]], 12, LEN(Table2[[#This Row],[DeviceId2]]))</f>
        <v>VAV104</v>
      </c>
      <c r="F670" t="str">
        <f>CONCATENATE("10.3.13.71/pe/", Table2[[#This Row],[Device Tag]], ".xml")</f>
        <v>10.3.13.71/pe/VAV104.xml</v>
      </c>
      <c r="H670" s="5" t="str">
        <f>_xlfn.IFNA(IF(_xlfn.IFNA(INDEX('CX1'!$H:$H,MATCH(Table2[[#This Row],[Name]],'CX1'!$C:$C,0),1), "") = 0, "",  INDEX('CX1'!$H:$H,MATCH(Table2[[#This Row],[Name]],'CX1'!$C:$C,0),1)), "")</f>
        <v/>
      </c>
      <c r="I670" s="5">
        <f>_xlfn.IFNA(IF(_xlfn.IFNA(INDEX('CX1'!$I:$I,MATCH(Table2[[#This Row],[DeviceId2]],'CX1'!$C:$C,0),1), "") = 0, "",  INDEX('CX1'!$I:$I,MATCH(Table2[[#This Row],[Name]],'CX1'!$C:$C,0),1)), "")</f>
        <v>1</v>
      </c>
      <c r="J670" s="5" t="str">
        <f>_xlfn.IFNA(IF(_xlfn.IFNA(INDEX('CX1'!$J:$J,MATCH(Table2[[#This Row],[Name]],'CX1'!$C:$C,0),1), "") = 0, "",  INDEX('CX1'!$J:$J,MATCH(Table2[[#This Row],[Name]],'CX1'!$C:$C,0),1)), "")</f>
        <v/>
      </c>
      <c r="K670" t="str">
        <f>IFERROR(_xlfn.IFNA(IF(_xlfn.IFNA(INDEX('CX1'!$K:$K,MATCH(Table2[[#This Row],[Name]],'CX1'!$C:$C,0),1), "") = 0, "",  INDEX('CX1'!$K:$K,MATCH(Table2[[#This Row],[Name]],'CX1'!$C:$C,0),1)), ""), "")</f>
        <v/>
      </c>
      <c r="N670" t="s">
        <v>767</v>
      </c>
      <c r="R670" t="s">
        <v>8</v>
      </c>
      <c r="S670" t="b">
        <v>0</v>
      </c>
    </row>
    <row r="671" spans="1:19" hidden="1">
      <c r="A671" s="1">
        <v>669</v>
      </c>
      <c r="B671" t="s">
        <v>45</v>
      </c>
      <c r="C671" t="s">
        <v>65</v>
      </c>
      <c r="D671" t="s">
        <v>223</v>
      </c>
      <c r="E671" t="str">
        <f>MID(Table2[[#This Row],[DeviceId2]], 12, LEN(Table2[[#This Row],[DeviceId2]]))</f>
        <v>VAV104</v>
      </c>
      <c r="F671" t="str">
        <f>CONCATENATE("10.3.13.71/pe/", Table2[[#This Row],[Device Tag]], ".xml")</f>
        <v>10.3.13.71/pe/VAV104.xml</v>
      </c>
      <c r="H671" s="5" t="str">
        <f>_xlfn.IFNA(IF(_xlfn.IFNA(INDEX('CX1'!$H:$H,MATCH(Table2[[#This Row],[Name]],'CX1'!$C:$C,0),1), "") = 0, "",  INDEX('CX1'!$H:$H,MATCH(Table2[[#This Row],[Name]],'CX1'!$C:$C,0),1)), "")</f>
        <v/>
      </c>
      <c r="I671" s="5" t="e">
        <f>_xlfn.IFNA(IF(_xlfn.IFNA(INDEX('CX1'!$I:$I,MATCH(Table2[[#This Row],[DeviceId2]],'CX1'!$C:$C,0),1), "") = 0, "",  INDEX('CX1'!$I:$I,MATCH(Table2[[#This Row],[Name]],'CX1'!$C:$C,0),1)), "")</f>
        <v>#VALUE!</v>
      </c>
      <c r="J671" s="5" t="str">
        <f>_xlfn.IFNA(IF(_xlfn.IFNA(INDEX('CX1'!$J:$J,MATCH(Table2[[#This Row],[Name]],'CX1'!$C:$C,0),1), "") = 0, "",  INDEX('CX1'!$J:$J,MATCH(Table2[[#This Row],[Name]],'CX1'!$C:$C,0),1)), "")</f>
        <v/>
      </c>
      <c r="K671" t="str">
        <f>IFERROR(_xlfn.IFNA(IF(_xlfn.IFNA(INDEX('CX1'!$K:$K,MATCH(Table2[[#This Row],[Name]],'CX1'!$C:$C,0),1), "") = 0, "",  INDEX('CX1'!$K:$K,MATCH(Table2[[#This Row],[Name]],'CX1'!$C:$C,0),1)), ""), "")</f>
        <v/>
      </c>
      <c r="M671" t="str">
        <f>_xlfn.IFNA(IF(_xlfn.IFNA(INDEX('CX1'!$M:$M,MATCH(Table2[[#This Row],[Name]],'CX1'!$C:$C,0),1), "") = 0, "",  INDEX('CX1'!$M:$M,MATCH(Table2[[#This Row],[Name]],'CX1'!$C:$C,0),1)), "")</f>
        <v/>
      </c>
      <c r="N671" t="s">
        <v>767</v>
      </c>
      <c r="R671" t="s">
        <v>8</v>
      </c>
    </row>
    <row r="672" spans="1:19" hidden="1">
      <c r="A672" s="1">
        <v>670</v>
      </c>
      <c r="B672" t="s">
        <v>45</v>
      </c>
      <c r="C672" t="s">
        <v>66</v>
      </c>
      <c r="D672" t="s">
        <v>223</v>
      </c>
      <c r="E672" t="str">
        <f>MID(Table2[[#This Row],[DeviceId2]], 12, LEN(Table2[[#This Row],[DeviceId2]]))</f>
        <v>VAV104</v>
      </c>
      <c r="F672" t="str">
        <f>CONCATENATE("10.3.13.71/pe/", Table2[[#This Row],[Device Tag]], ".xml")</f>
        <v>10.3.13.71/pe/VAV104.xml</v>
      </c>
      <c r="H672" s="5" t="str">
        <f>_xlfn.IFNA(IF(_xlfn.IFNA(INDEX('CX1'!$H:$H,MATCH(Table2[[#This Row],[Name]],'CX1'!$C:$C,0),1), "") = 0, "",  INDEX('CX1'!$H:$H,MATCH(Table2[[#This Row],[Name]],'CX1'!$C:$C,0),1)), "")</f>
        <v/>
      </c>
      <c r="I672" s="5" t="e">
        <f>_xlfn.IFNA(IF(_xlfn.IFNA(INDEX('CX1'!$I:$I,MATCH(Table2[[#This Row],[DeviceId2]],'CX1'!$C:$C,0),1), "") = 0, "",  INDEX('CX1'!$I:$I,MATCH(Table2[[#This Row],[Name]],'CX1'!$C:$C,0),1)), "")</f>
        <v>#VALUE!</v>
      </c>
      <c r="J672" s="5" t="str">
        <f>_xlfn.IFNA(IF(_xlfn.IFNA(INDEX('CX1'!$J:$J,MATCH(Table2[[#This Row],[Name]],'CX1'!$C:$C,0),1), "") = 0, "",  INDEX('CX1'!$J:$J,MATCH(Table2[[#This Row],[Name]],'CX1'!$C:$C,0),1)), "")</f>
        <v/>
      </c>
      <c r="K672" t="str">
        <f>IFERROR(_xlfn.IFNA(IF(_xlfn.IFNA(INDEX('CX1'!$K:$K,MATCH(Table2[[#This Row],[Name]],'CX1'!$C:$C,0),1), "") = 0, "",  INDEX('CX1'!$K:$K,MATCH(Table2[[#This Row],[Name]],'CX1'!$C:$C,0),1)), ""), "")</f>
        <v/>
      </c>
      <c r="M672" t="str">
        <f>_xlfn.IFNA(IF(_xlfn.IFNA(INDEX('CX1'!$M:$M,MATCH(Table2[[#This Row],[Name]],'CX1'!$C:$C,0),1), "") = 0, "",  INDEX('CX1'!$M:$M,MATCH(Table2[[#This Row],[Name]],'CX1'!$C:$C,0),1)), "")</f>
        <v/>
      </c>
      <c r="N672" t="s">
        <v>767</v>
      </c>
      <c r="R672" t="s">
        <v>8</v>
      </c>
    </row>
    <row r="673" spans="1:18" hidden="1">
      <c r="A673" s="1">
        <v>671</v>
      </c>
      <c r="B673" t="s">
        <v>45</v>
      </c>
      <c r="C673" t="s">
        <v>67</v>
      </c>
      <c r="D673" t="s">
        <v>223</v>
      </c>
      <c r="E673" t="str">
        <f>MID(Table2[[#This Row],[DeviceId2]], 12, LEN(Table2[[#This Row],[DeviceId2]]))</f>
        <v>VAV104</v>
      </c>
      <c r="F673" t="str">
        <f>CONCATENATE("10.3.13.71/pe/", Table2[[#This Row],[Device Tag]], ".xml")</f>
        <v>10.3.13.71/pe/VAV104.xml</v>
      </c>
      <c r="H673" s="5" t="str">
        <f>_xlfn.IFNA(IF(_xlfn.IFNA(INDEX('CX1'!$H:$H,MATCH(Table2[[#This Row],[Name]],'CX1'!$C:$C,0),1), "") = 0, "",  INDEX('CX1'!$H:$H,MATCH(Table2[[#This Row],[Name]],'CX1'!$C:$C,0),1)), "")</f>
        <v/>
      </c>
      <c r="I673" s="5" t="e">
        <f>_xlfn.IFNA(IF(_xlfn.IFNA(INDEX('CX1'!$I:$I,MATCH(Table2[[#This Row],[DeviceId2]],'CX1'!$C:$C,0),1), "") = 0, "",  INDEX('CX1'!$I:$I,MATCH(Table2[[#This Row],[Name]],'CX1'!$C:$C,0),1)), "")</f>
        <v>#VALUE!</v>
      </c>
      <c r="J673" s="5" t="str">
        <f>_xlfn.IFNA(IF(_xlfn.IFNA(INDEX('CX1'!$J:$J,MATCH(Table2[[#This Row],[Name]],'CX1'!$C:$C,0),1), "") = 0, "",  INDEX('CX1'!$J:$J,MATCH(Table2[[#This Row],[Name]],'CX1'!$C:$C,0),1)), "")</f>
        <v/>
      </c>
      <c r="K673" t="str">
        <f>IFERROR(_xlfn.IFNA(IF(_xlfn.IFNA(INDEX('CX1'!$K:$K,MATCH(Table2[[#This Row],[Name]],'CX1'!$C:$C,0),1), "") = 0, "",  INDEX('CX1'!$K:$K,MATCH(Table2[[#This Row],[Name]],'CX1'!$C:$C,0),1)), ""), "")</f>
        <v/>
      </c>
      <c r="M673" t="str">
        <f>_xlfn.IFNA(IF(_xlfn.IFNA(INDEX('CX1'!$M:$M,MATCH(Table2[[#This Row],[Name]],'CX1'!$C:$C,0),1), "") = 0, "",  INDEX('CX1'!$M:$M,MATCH(Table2[[#This Row],[Name]],'CX1'!$C:$C,0),1)), "")</f>
        <v/>
      </c>
      <c r="N673" t="s">
        <v>767</v>
      </c>
      <c r="R673" t="s">
        <v>8</v>
      </c>
    </row>
    <row r="674" spans="1:18" hidden="1">
      <c r="A674" s="1">
        <v>672</v>
      </c>
      <c r="B674" t="s">
        <v>45</v>
      </c>
      <c r="C674" t="s">
        <v>68</v>
      </c>
      <c r="D674" t="s">
        <v>223</v>
      </c>
      <c r="E674" t="str">
        <f>MID(Table2[[#This Row],[DeviceId2]], 12, LEN(Table2[[#This Row],[DeviceId2]]))</f>
        <v>VAV104</v>
      </c>
      <c r="F674" t="str">
        <f>CONCATENATE("10.3.13.71/pe/", Table2[[#This Row],[Device Tag]], ".xml")</f>
        <v>10.3.13.71/pe/VAV104.xml</v>
      </c>
      <c r="H674" s="5" t="str">
        <f>_xlfn.IFNA(IF(_xlfn.IFNA(INDEX('CX1'!$H:$H,MATCH(Table2[[#This Row],[Name]],'CX1'!$C:$C,0),1), "") = 0, "",  INDEX('CX1'!$H:$H,MATCH(Table2[[#This Row],[Name]],'CX1'!$C:$C,0),1)), "")</f>
        <v/>
      </c>
      <c r="I674" s="5" t="e">
        <f>_xlfn.IFNA(IF(_xlfn.IFNA(INDEX('CX1'!$I:$I,MATCH(Table2[[#This Row],[DeviceId2]],'CX1'!$C:$C,0),1), "") = 0, "",  INDEX('CX1'!$I:$I,MATCH(Table2[[#This Row],[Name]],'CX1'!$C:$C,0),1)), "")</f>
        <v>#VALUE!</v>
      </c>
      <c r="J674" s="5" t="str">
        <f>_xlfn.IFNA(IF(_xlfn.IFNA(INDEX('CX1'!$J:$J,MATCH(Table2[[#This Row],[Name]],'CX1'!$C:$C,0),1), "") = 0, "",  INDEX('CX1'!$J:$J,MATCH(Table2[[#This Row],[Name]],'CX1'!$C:$C,0),1)), "")</f>
        <v/>
      </c>
      <c r="K674" t="str">
        <f>IFERROR(_xlfn.IFNA(IF(_xlfn.IFNA(INDEX('CX1'!$K:$K,MATCH(Table2[[#This Row],[Name]],'CX1'!$C:$C,0),1), "") = 0, "",  INDEX('CX1'!$K:$K,MATCH(Table2[[#This Row],[Name]],'CX1'!$C:$C,0),1)), ""), "")</f>
        <v/>
      </c>
      <c r="M674" t="str">
        <f>_xlfn.IFNA(IF(_xlfn.IFNA(INDEX('CX1'!$M:$M,MATCH(Table2[[#This Row],[Name]],'CX1'!$C:$C,0),1), "") = 0, "",  INDEX('CX1'!$M:$M,MATCH(Table2[[#This Row],[Name]],'CX1'!$C:$C,0),1)), "")</f>
        <v/>
      </c>
      <c r="N674" t="s">
        <v>767</v>
      </c>
      <c r="R674" t="s">
        <v>8</v>
      </c>
    </row>
    <row r="675" spans="1:18" hidden="1">
      <c r="A675" s="1">
        <v>673</v>
      </c>
      <c r="B675" t="s">
        <v>45</v>
      </c>
      <c r="C675" t="s">
        <v>70</v>
      </c>
      <c r="D675" t="s">
        <v>223</v>
      </c>
      <c r="E675" t="str">
        <f>MID(Table2[[#This Row],[DeviceId2]], 12, LEN(Table2[[#This Row],[DeviceId2]]))</f>
        <v>VAV104</v>
      </c>
      <c r="F675" t="str">
        <f>CONCATENATE("10.3.13.71/pe/", Table2[[#This Row],[Device Tag]], ".xml")</f>
        <v>10.3.13.71/pe/VAV104.xml</v>
      </c>
      <c r="H675" s="5" t="str">
        <f>_xlfn.IFNA(IF(_xlfn.IFNA(INDEX('CX1'!$H:$H,MATCH(Table2[[#This Row],[Name]],'CX1'!$C:$C,0),1), "") = 0, "",  INDEX('CX1'!$H:$H,MATCH(Table2[[#This Row],[Name]],'CX1'!$C:$C,0),1)), "")</f>
        <v/>
      </c>
      <c r="I675" s="5" t="e">
        <f>_xlfn.IFNA(IF(_xlfn.IFNA(INDEX('CX1'!$I:$I,MATCH(Table2[[#This Row],[DeviceId2]],'CX1'!$C:$C,0),1), "") = 0, "",  INDEX('CX1'!$I:$I,MATCH(Table2[[#This Row],[Name]],'CX1'!$C:$C,0),1)), "")</f>
        <v>#VALUE!</v>
      </c>
      <c r="J675" s="5" t="str">
        <f>_xlfn.IFNA(IF(_xlfn.IFNA(INDEX('CX1'!$J:$J,MATCH(Table2[[#This Row],[Name]],'CX1'!$C:$C,0),1), "") = 0, "",  INDEX('CX1'!$J:$J,MATCH(Table2[[#This Row],[Name]],'CX1'!$C:$C,0),1)), "")</f>
        <v/>
      </c>
      <c r="K675" t="str">
        <f>IFERROR(_xlfn.IFNA(IF(_xlfn.IFNA(INDEX('CX1'!$K:$K,MATCH(Table2[[#This Row],[Name]],'CX1'!$C:$C,0),1), "") = 0, "",  INDEX('CX1'!$K:$K,MATCH(Table2[[#This Row],[Name]],'CX1'!$C:$C,0),1)), ""), "")</f>
        <v/>
      </c>
      <c r="M675" t="str">
        <f>_xlfn.IFNA(IF(_xlfn.IFNA(INDEX('CX1'!$M:$M,MATCH(Table2[[#This Row],[Name]],'CX1'!$C:$C,0),1), "") = 0, "",  INDEX('CX1'!$M:$M,MATCH(Table2[[#This Row],[Name]],'CX1'!$C:$C,0),1)), "")</f>
        <v/>
      </c>
      <c r="N675" t="s">
        <v>767</v>
      </c>
      <c r="R675" t="s">
        <v>8</v>
      </c>
    </row>
    <row r="676" spans="1:18" hidden="1">
      <c r="A676" s="1">
        <v>674</v>
      </c>
      <c r="B676" t="s">
        <v>45</v>
      </c>
      <c r="C676" t="s">
        <v>71</v>
      </c>
      <c r="D676" t="s">
        <v>223</v>
      </c>
      <c r="E676" t="str">
        <f>MID(Table2[[#This Row],[DeviceId2]], 12, LEN(Table2[[#This Row],[DeviceId2]]))</f>
        <v>VAV104</v>
      </c>
      <c r="F676" t="str">
        <f>CONCATENATE("10.3.13.71/pe/", Table2[[#This Row],[Device Tag]], ".xml")</f>
        <v>10.3.13.71/pe/VAV104.xml</v>
      </c>
      <c r="H676" s="5" t="str">
        <f>_xlfn.IFNA(IF(_xlfn.IFNA(INDEX('CX1'!$H:$H,MATCH(Table2[[#This Row],[Name]],'CX1'!$C:$C,0),1), "") = 0, "",  INDEX('CX1'!$H:$H,MATCH(Table2[[#This Row],[Name]],'CX1'!$C:$C,0),1)), "")</f>
        <v/>
      </c>
      <c r="I676" s="5" t="e">
        <f>_xlfn.IFNA(IF(_xlfn.IFNA(INDEX('CX1'!$I:$I,MATCH(Table2[[#This Row],[DeviceId2]],'CX1'!$C:$C,0),1), "") = 0, "",  INDEX('CX1'!$I:$I,MATCH(Table2[[#This Row],[Name]],'CX1'!$C:$C,0),1)), "")</f>
        <v>#VALUE!</v>
      </c>
      <c r="J676" s="5" t="str">
        <f>_xlfn.IFNA(IF(_xlfn.IFNA(INDEX('CX1'!$J:$J,MATCH(Table2[[#This Row],[Name]],'CX1'!$C:$C,0),1), "") = 0, "",  INDEX('CX1'!$J:$J,MATCH(Table2[[#This Row],[Name]],'CX1'!$C:$C,0),1)), "")</f>
        <v/>
      </c>
      <c r="K676" t="str">
        <f>IFERROR(_xlfn.IFNA(IF(_xlfn.IFNA(INDEX('CX1'!$K:$K,MATCH(Table2[[#This Row],[Name]],'CX1'!$C:$C,0),1), "") = 0, "",  INDEX('CX1'!$K:$K,MATCH(Table2[[#This Row],[Name]],'CX1'!$C:$C,0),1)), ""), "")</f>
        <v/>
      </c>
      <c r="M676" t="str">
        <f>_xlfn.IFNA(IF(_xlfn.IFNA(INDEX('CX1'!$M:$M,MATCH(Table2[[#This Row],[Name]],'CX1'!$C:$C,0),1), "") = 0, "",  INDEX('CX1'!$M:$M,MATCH(Table2[[#This Row],[Name]],'CX1'!$C:$C,0),1)), "")</f>
        <v/>
      </c>
      <c r="N676" t="s">
        <v>767</v>
      </c>
      <c r="R676" t="s">
        <v>8</v>
      </c>
    </row>
    <row r="677" spans="1:18" hidden="1">
      <c r="A677" s="1">
        <v>675</v>
      </c>
      <c r="B677" t="s">
        <v>45</v>
      </c>
      <c r="C677" t="s">
        <v>72</v>
      </c>
      <c r="D677" t="s">
        <v>223</v>
      </c>
      <c r="E677" t="str">
        <f>MID(Table2[[#This Row],[DeviceId2]], 12, LEN(Table2[[#This Row],[DeviceId2]]))</f>
        <v>VAV104</v>
      </c>
      <c r="F677" t="str">
        <f>CONCATENATE("10.3.13.71/pe/", Table2[[#This Row],[Device Tag]], ".xml")</f>
        <v>10.3.13.71/pe/VAV104.xml</v>
      </c>
      <c r="H677" s="5" t="str">
        <f>_xlfn.IFNA(IF(_xlfn.IFNA(INDEX('CX1'!$H:$H,MATCH(Table2[[#This Row],[Name]],'CX1'!$C:$C,0),1), "") = 0, "",  INDEX('CX1'!$H:$H,MATCH(Table2[[#This Row],[Name]],'CX1'!$C:$C,0),1)), "")</f>
        <v/>
      </c>
      <c r="I677" s="5" t="e">
        <f>_xlfn.IFNA(IF(_xlfn.IFNA(INDEX('CX1'!$I:$I,MATCH(Table2[[#This Row],[DeviceId2]],'CX1'!$C:$C,0),1), "") = 0, "",  INDEX('CX1'!$I:$I,MATCH(Table2[[#This Row],[Name]],'CX1'!$C:$C,0),1)), "")</f>
        <v>#VALUE!</v>
      </c>
      <c r="J677" s="5" t="str">
        <f>_xlfn.IFNA(IF(_xlfn.IFNA(INDEX('CX1'!$J:$J,MATCH(Table2[[#This Row],[Name]],'CX1'!$C:$C,0),1), "") = 0, "",  INDEX('CX1'!$J:$J,MATCH(Table2[[#This Row],[Name]],'CX1'!$C:$C,0),1)), "")</f>
        <v/>
      </c>
      <c r="K677" t="str">
        <f>IFERROR(_xlfn.IFNA(IF(_xlfn.IFNA(INDEX('CX1'!$K:$K,MATCH(Table2[[#This Row],[Name]],'CX1'!$C:$C,0),1), "") = 0, "",  INDEX('CX1'!$K:$K,MATCH(Table2[[#This Row],[Name]],'CX1'!$C:$C,0),1)), ""), "")</f>
        <v/>
      </c>
      <c r="M677" t="str">
        <f>_xlfn.IFNA(IF(_xlfn.IFNA(INDEX('CX1'!$M:$M,MATCH(Table2[[#This Row],[Name]],'CX1'!$C:$C,0),1), "") = 0, "",  INDEX('CX1'!$M:$M,MATCH(Table2[[#This Row],[Name]],'CX1'!$C:$C,0),1)), "")</f>
        <v/>
      </c>
      <c r="N677" t="s">
        <v>767</v>
      </c>
      <c r="R677" t="s">
        <v>8</v>
      </c>
    </row>
    <row r="678" spans="1:18" hidden="1">
      <c r="A678" s="1">
        <v>676</v>
      </c>
      <c r="B678" t="s">
        <v>45</v>
      </c>
      <c r="C678" t="s">
        <v>121</v>
      </c>
      <c r="D678" t="s">
        <v>223</v>
      </c>
      <c r="E678" t="str">
        <f>MID(Table2[[#This Row],[DeviceId2]], 12, LEN(Table2[[#This Row],[DeviceId2]]))</f>
        <v>VAV104</v>
      </c>
      <c r="F678" t="str">
        <f>CONCATENATE("10.3.13.71/pe/", Table2[[#This Row],[Device Tag]], ".xml")</f>
        <v>10.3.13.71/pe/VAV104.xml</v>
      </c>
      <c r="H678" s="5" t="str">
        <f>_xlfn.IFNA(IF(_xlfn.IFNA(INDEX('CX1'!$H:$H,MATCH(Table2[[#This Row],[Name]],'CX1'!$C:$C,0),1), "") = 0, "",  INDEX('CX1'!$H:$H,MATCH(Table2[[#This Row],[Name]],'CX1'!$C:$C,0),1)), "")</f>
        <v/>
      </c>
      <c r="I678" s="5" t="e">
        <f>_xlfn.IFNA(IF(_xlfn.IFNA(INDEX('CX1'!$I:$I,MATCH(Table2[[#This Row],[DeviceId2]],'CX1'!$C:$C,0),1), "") = 0, "",  INDEX('CX1'!$I:$I,MATCH(Table2[[#This Row],[Name]],'CX1'!$C:$C,0),1)), "")</f>
        <v>#VALUE!</v>
      </c>
      <c r="J678" s="5" t="str">
        <f>_xlfn.IFNA(IF(_xlfn.IFNA(INDEX('CX1'!$J:$J,MATCH(Table2[[#This Row],[Name]],'CX1'!$C:$C,0),1), "") = 0, "",  INDEX('CX1'!$J:$J,MATCH(Table2[[#This Row],[Name]],'CX1'!$C:$C,0),1)), "")</f>
        <v/>
      </c>
      <c r="K678" t="str">
        <f>IFERROR(_xlfn.IFNA(IF(_xlfn.IFNA(INDEX('CX1'!$K:$K,MATCH(Table2[[#This Row],[Name]],'CX1'!$C:$C,0),1), "") = 0, "",  INDEX('CX1'!$K:$K,MATCH(Table2[[#This Row],[Name]],'CX1'!$C:$C,0),1)), ""), "")</f>
        <v/>
      </c>
      <c r="M678" t="str">
        <f>_xlfn.IFNA(IF(_xlfn.IFNA(INDEX('CX1'!$M:$M,MATCH(Table2[[#This Row],[Name]],'CX1'!$C:$C,0),1), "") = 0, "",  INDEX('CX1'!$M:$M,MATCH(Table2[[#This Row],[Name]],'CX1'!$C:$C,0),1)), "")</f>
        <v/>
      </c>
      <c r="N678" t="s">
        <v>767</v>
      </c>
      <c r="R678" t="s">
        <v>8</v>
      </c>
    </row>
    <row r="679" spans="1:18" hidden="1">
      <c r="A679" s="1">
        <v>677</v>
      </c>
      <c r="B679" t="s">
        <v>45</v>
      </c>
      <c r="C679" t="s">
        <v>74</v>
      </c>
      <c r="D679" t="s">
        <v>223</v>
      </c>
      <c r="E679" t="str">
        <f>MID(Table2[[#This Row],[DeviceId2]], 12, LEN(Table2[[#This Row],[DeviceId2]]))</f>
        <v>VAV104</v>
      </c>
      <c r="F679" t="str">
        <f>CONCATENATE("10.3.13.71/pe/", Table2[[#This Row],[Device Tag]], ".xml")</f>
        <v>10.3.13.71/pe/VAV104.xml</v>
      </c>
      <c r="H679" s="5" t="str">
        <f>_xlfn.IFNA(IF(_xlfn.IFNA(INDEX('CX1'!$H:$H,MATCH(Table2[[#This Row],[Name]],'CX1'!$C:$C,0),1), "") = 0, "",  INDEX('CX1'!$H:$H,MATCH(Table2[[#This Row],[Name]],'CX1'!$C:$C,0),1)), "")</f>
        <v/>
      </c>
      <c r="I679" s="5" t="e">
        <f>_xlfn.IFNA(IF(_xlfn.IFNA(INDEX('CX1'!$I:$I,MATCH(Table2[[#This Row],[DeviceId2]],'CX1'!$C:$C,0),1), "") = 0, "",  INDEX('CX1'!$I:$I,MATCH(Table2[[#This Row],[Name]],'CX1'!$C:$C,0),1)), "")</f>
        <v>#VALUE!</v>
      </c>
      <c r="J679" s="5" t="str">
        <f>_xlfn.IFNA(IF(_xlfn.IFNA(INDEX('CX1'!$J:$J,MATCH(Table2[[#This Row],[Name]],'CX1'!$C:$C,0),1), "") = 0, "",  INDEX('CX1'!$J:$J,MATCH(Table2[[#This Row],[Name]],'CX1'!$C:$C,0),1)), "")</f>
        <v/>
      </c>
      <c r="K679" t="str">
        <f>IFERROR(_xlfn.IFNA(IF(_xlfn.IFNA(INDEX('CX1'!$K:$K,MATCH(Table2[[#This Row],[Name]],'CX1'!$C:$C,0),1), "") = 0, "",  INDEX('CX1'!$K:$K,MATCH(Table2[[#This Row],[Name]],'CX1'!$C:$C,0),1)), ""), "")</f>
        <v/>
      </c>
      <c r="M679" t="str">
        <f>_xlfn.IFNA(IF(_xlfn.IFNA(INDEX('CX1'!$M:$M,MATCH(Table2[[#This Row],[Name]],'CX1'!$C:$C,0),1), "") = 0, "",  INDEX('CX1'!$M:$M,MATCH(Table2[[#This Row],[Name]],'CX1'!$C:$C,0),1)), "")</f>
        <v/>
      </c>
      <c r="N679" t="s">
        <v>767</v>
      </c>
      <c r="R679" t="s">
        <v>8</v>
      </c>
    </row>
    <row r="680" spans="1:18" hidden="1">
      <c r="A680" s="1">
        <v>678</v>
      </c>
      <c r="B680" t="s">
        <v>45</v>
      </c>
      <c r="C680" t="s">
        <v>75</v>
      </c>
      <c r="D680" t="s">
        <v>223</v>
      </c>
      <c r="E680" t="str">
        <f>MID(Table2[[#This Row],[DeviceId2]], 12, LEN(Table2[[#This Row],[DeviceId2]]))</f>
        <v>VAV104</v>
      </c>
      <c r="F680" t="str">
        <f>CONCATENATE("10.3.13.71/pe/", Table2[[#This Row],[Device Tag]], ".xml")</f>
        <v>10.3.13.71/pe/VAV104.xml</v>
      </c>
      <c r="H680" s="5" t="str">
        <f>_xlfn.IFNA(IF(_xlfn.IFNA(INDEX('CX1'!$H:$H,MATCH(Table2[[#This Row],[Name]],'CX1'!$C:$C,0),1), "") = 0, "",  INDEX('CX1'!$H:$H,MATCH(Table2[[#This Row],[Name]],'CX1'!$C:$C,0),1)), "")</f>
        <v/>
      </c>
      <c r="I680" s="5" t="e">
        <f>_xlfn.IFNA(IF(_xlfn.IFNA(INDEX('CX1'!$I:$I,MATCH(Table2[[#This Row],[DeviceId2]],'CX1'!$C:$C,0),1), "") = 0, "",  INDEX('CX1'!$I:$I,MATCH(Table2[[#This Row],[Name]],'CX1'!$C:$C,0),1)), "")</f>
        <v>#VALUE!</v>
      </c>
      <c r="J680" s="5" t="str">
        <f>_xlfn.IFNA(IF(_xlfn.IFNA(INDEX('CX1'!$J:$J,MATCH(Table2[[#This Row],[Name]],'CX1'!$C:$C,0),1), "") = 0, "",  INDEX('CX1'!$J:$J,MATCH(Table2[[#This Row],[Name]],'CX1'!$C:$C,0),1)), "")</f>
        <v/>
      </c>
      <c r="K680" t="str">
        <f>IFERROR(_xlfn.IFNA(IF(_xlfn.IFNA(INDEX('CX1'!$K:$K,MATCH(Table2[[#This Row],[Name]],'CX1'!$C:$C,0),1), "") = 0, "",  INDEX('CX1'!$K:$K,MATCH(Table2[[#This Row],[Name]],'CX1'!$C:$C,0),1)), ""), "")</f>
        <v/>
      </c>
      <c r="M680" t="str">
        <f>_xlfn.IFNA(IF(_xlfn.IFNA(INDEX('CX1'!$M:$M,MATCH(Table2[[#This Row],[Name]],'CX1'!$C:$C,0),1), "") = 0, "",  INDEX('CX1'!$M:$M,MATCH(Table2[[#This Row],[Name]],'CX1'!$C:$C,0),1)), "")</f>
        <v/>
      </c>
      <c r="N680" t="s">
        <v>767</v>
      </c>
      <c r="R680" t="s">
        <v>8</v>
      </c>
    </row>
    <row r="681" spans="1:18" hidden="1">
      <c r="A681" s="1">
        <v>679</v>
      </c>
      <c r="B681" t="s">
        <v>45</v>
      </c>
      <c r="C681" t="s">
        <v>77</v>
      </c>
      <c r="D681" t="s">
        <v>223</v>
      </c>
      <c r="E681" t="str">
        <f>MID(Table2[[#This Row],[DeviceId2]], 12, LEN(Table2[[#This Row],[DeviceId2]]))</f>
        <v>VAV104</v>
      </c>
      <c r="F681" t="str">
        <f>CONCATENATE("10.3.13.71/pe/", Table2[[#This Row],[Device Tag]], ".xml")</f>
        <v>10.3.13.71/pe/VAV104.xml</v>
      </c>
      <c r="H681" s="5" t="str">
        <f>_xlfn.IFNA(IF(_xlfn.IFNA(INDEX('CX1'!$H:$H,MATCH(Table2[[#This Row],[Name]],'CX1'!$C:$C,0),1), "") = 0, "",  INDEX('CX1'!$H:$H,MATCH(Table2[[#This Row],[Name]],'CX1'!$C:$C,0),1)), "")</f>
        <v/>
      </c>
      <c r="I681" s="5" t="e">
        <f>_xlfn.IFNA(IF(_xlfn.IFNA(INDEX('CX1'!$I:$I,MATCH(Table2[[#This Row],[DeviceId2]],'CX1'!$C:$C,0),1), "") = 0, "",  INDEX('CX1'!$I:$I,MATCH(Table2[[#This Row],[Name]],'CX1'!$C:$C,0),1)), "")</f>
        <v>#VALUE!</v>
      </c>
      <c r="J681" s="5" t="str">
        <f>_xlfn.IFNA(IF(_xlfn.IFNA(INDEX('CX1'!$J:$J,MATCH(Table2[[#This Row],[Name]],'CX1'!$C:$C,0),1), "") = 0, "",  INDEX('CX1'!$J:$J,MATCH(Table2[[#This Row],[Name]],'CX1'!$C:$C,0),1)), "")</f>
        <v/>
      </c>
      <c r="K681" t="str">
        <f>IFERROR(_xlfn.IFNA(IF(_xlfn.IFNA(INDEX('CX1'!$K:$K,MATCH(Table2[[#This Row],[Name]],'CX1'!$C:$C,0),1), "") = 0, "",  INDEX('CX1'!$K:$K,MATCH(Table2[[#This Row],[Name]],'CX1'!$C:$C,0),1)), ""), "")</f>
        <v/>
      </c>
      <c r="M681" t="str">
        <f>_xlfn.IFNA(IF(_xlfn.IFNA(INDEX('CX1'!$M:$M,MATCH(Table2[[#This Row],[Name]],'CX1'!$C:$C,0),1), "") = 0, "",  INDEX('CX1'!$M:$M,MATCH(Table2[[#This Row],[Name]],'CX1'!$C:$C,0),1)), "")</f>
        <v/>
      </c>
      <c r="N681" t="s">
        <v>767</v>
      </c>
      <c r="R681" t="s">
        <v>8</v>
      </c>
    </row>
    <row r="682" spans="1:18" hidden="1">
      <c r="A682" s="1">
        <v>680</v>
      </c>
      <c r="B682" t="s">
        <v>45</v>
      </c>
      <c r="C682" t="s">
        <v>78</v>
      </c>
      <c r="D682" t="s">
        <v>223</v>
      </c>
      <c r="E682" t="str">
        <f>MID(Table2[[#This Row],[DeviceId2]], 12, LEN(Table2[[#This Row],[DeviceId2]]))</f>
        <v>VAV104</v>
      </c>
      <c r="F682" t="str">
        <f>CONCATENATE("10.3.13.71/pe/", Table2[[#This Row],[Device Tag]], ".xml")</f>
        <v>10.3.13.71/pe/VAV104.xml</v>
      </c>
      <c r="H682" s="5" t="str">
        <f>_xlfn.IFNA(IF(_xlfn.IFNA(INDEX('CX1'!$H:$H,MATCH(Table2[[#This Row],[Name]],'CX1'!$C:$C,0),1), "") = 0, "",  INDEX('CX1'!$H:$H,MATCH(Table2[[#This Row],[Name]],'CX1'!$C:$C,0),1)), "")</f>
        <v/>
      </c>
      <c r="I682" s="5" t="e">
        <f>_xlfn.IFNA(IF(_xlfn.IFNA(INDEX('CX1'!$I:$I,MATCH(Table2[[#This Row],[DeviceId2]],'CX1'!$C:$C,0),1), "") = 0, "",  INDEX('CX1'!$I:$I,MATCH(Table2[[#This Row],[Name]],'CX1'!$C:$C,0),1)), "")</f>
        <v>#VALUE!</v>
      </c>
      <c r="J682" s="5" t="str">
        <f>_xlfn.IFNA(IF(_xlfn.IFNA(INDEX('CX1'!$J:$J,MATCH(Table2[[#This Row],[Name]],'CX1'!$C:$C,0),1), "") = 0, "",  INDEX('CX1'!$J:$J,MATCH(Table2[[#This Row],[Name]],'CX1'!$C:$C,0),1)), "")</f>
        <v/>
      </c>
      <c r="K682" t="str">
        <f>IFERROR(_xlfn.IFNA(IF(_xlfn.IFNA(INDEX('CX1'!$K:$K,MATCH(Table2[[#This Row],[Name]],'CX1'!$C:$C,0),1), "") = 0, "",  INDEX('CX1'!$K:$K,MATCH(Table2[[#This Row],[Name]],'CX1'!$C:$C,0),1)), ""), "")</f>
        <v/>
      </c>
      <c r="M682" t="str">
        <f>_xlfn.IFNA(IF(_xlfn.IFNA(INDEX('CX1'!$M:$M,MATCH(Table2[[#This Row],[Name]],'CX1'!$C:$C,0),1), "") = 0, "",  INDEX('CX1'!$M:$M,MATCH(Table2[[#This Row],[Name]],'CX1'!$C:$C,0),1)), "")</f>
        <v/>
      </c>
      <c r="N682" t="s">
        <v>767</v>
      </c>
      <c r="R682" t="s">
        <v>8</v>
      </c>
    </row>
    <row r="683" spans="1:18" hidden="1">
      <c r="A683" s="1">
        <v>681</v>
      </c>
      <c r="B683" t="s">
        <v>45</v>
      </c>
      <c r="C683" t="s">
        <v>79</v>
      </c>
      <c r="D683" t="s">
        <v>223</v>
      </c>
      <c r="E683" t="str">
        <f>MID(Table2[[#This Row],[DeviceId2]], 12, LEN(Table2[[#This Row],[DeviceId2]]))</f>
        <v>VAV104</v>
      </c>
      <c r="F683" t="str">
        <f>CONCATENATE("10.3.13.71/pe/", Table2[[#This Row],[Device Tag]], ".xml")</f>
        <v>10.3.13.71/pe/VAV104.xml</v>
      </c>
      <c r="H683" s="5" t="str">
        <f>_xlfn.IFNA(IF(_xlfn.IFNA(INDEX('CX1'!$H:$H,MATCH(Table2[[#This Row],[Name]],'CX1'!$C:$C,0),1), "") = 0, "",  INDEX('CX1'!$H:$H,MATCH(Table2[[#This Row],[Name]],'CX1'!$C:$C,0),1)), "")</f>
        <v/>
      </c>
      <c r="I683" s="5" t="e">
        <f>_xlfn.IFNA(IF(_xlfn.IFNA(INDEX('CX1'!$I:$I,MATCH(Table2[[#This Row],[DeviceId2]],'CX1'!$C:$C,0),1), "") = 0, "",  INDEX('CX1'!$I:$I,MATCH(Table2[[#This Row],[Name]],'CX1'!$C:$C,0),1)), "")</f>
        <v>#VALUE!</v>
      </c>
      <c r="J683" s="5" t="str">
        <f>_xlfn.IFNA(IF(_xlfn.IFNA(INDEX('CX1'!$J:$J,MATCH(Table2[[#This Row],[Name]],'CX1'!$C:$C,0),1), "") = 0, "",  INDEX('CX1'!$J:$J,MATCH(Table2[[#This Row],[Name]],'CX1'!$C:$C,0),1)), "")</f>
        <v/>
      </c>
      <c r="K683" t="str">
        <f>IFERROR(_xlfn.IFNA(IF(_xlfn.IFNA(INDEX('CX1'!$K:$K,MATCH(Table2[[#This Row],[Name]],'CX1'!$C:$C,0),1), "") = 0, "",  INDEX('CX1'!$K:$K,MATCH(Table2[[#This Row],[Name]],'CX1'!$C:$C,0),1)), ""), "")</f>
        <v/>
      </c>
      <c r="M683" t="str">
        <f>_xlfn.IFNA(IF(_xlfn.IFNA(INDEX('CX1'!$M:$M,MATCH(Table2[[#This Row],[Name]],'CX1'!$C:$C,0),1), "") = 0, "",  INDEX('CX1'!$M:$M,MATCH(Table2[[#This Row],[Name]],'CX1'!$C:$C,0),1)), "")</f>
        <v/>
      </c>
      <c r="N683" t="s">
        <v>767</v>
      </c>
      <c r="R683" t="s">
        <v>8</v>
      </c>
    </row>
    <row r="684" spans="1:18" hidden="1">
      <c r="A684" s="1">
        <v>682</v>
      </c>
      <c r="B684" t="s">
        <v>45</v>
      </c>
      <c r="C684" t="s">
        <v>80</v>
      </c>
      <c r="D684" t="s">
        <v>223</v>
      </c>
      <c r="E684" t="str">
        <f>MID(Table2[[#This Row],[DeviceId2]], 12, LEN(Table2[[#This Row],[DeviceId2]]))</f>
        <v>VAV104</v>
      </c>
      <c r="F684" t="str">
        <f>CONCATENATE("10.3.13.71/pe/", Table2[[#This Row],[Device Tag]], ".xml")</f>
        <v>10.3.13.71/pe/VAV104.xml</v>
      </c>
      <c r="H684" s="5" t="str">
        <f>_xlfn.IFNA(IF(_xlfn.IFNA(INDEX('CX1'!$H:$H,MATCH(Table2[[#This Row],[Name]],'CX1'!$C:$C,0),1), "") = 0, "",  INDEX('CX1'!$H:$H,MATCH(Table2[[#This Row],[Name]],'CX1'!$C:$C,0),1)), "")</f>
        <v/>
      </c>
      <c r="I684" s="5" t="e">
        <f>_xlfn.IFNA(IF(_xlfn.IFNA(INDEX('CX1'!$I:$I,MATCH(Table2[[#This Row],[DeviceId2]],'CX1'!$C:$C,0),1), "") = 0, "",  INDEX('CX1'!$I:$I,MATCH(Table2[[#This Row],[Name]],'CX1'!$C:$C,0),1)), "")</f>
        <v>#VALUE!</v>
      </c>
      <c r="J684" s="5" t="str">
        <f>_xlfn.IFNA(IF(_xlfn.IFNA(INDEX('CX1'!$J:$J,MATCH(Table2[[#This Row],[Name]],'CX1'!$C:$C,0),1), "") = 0, "",  INDEX('CX1'!$J:$J,MATCH(Table2[[#This Row],[Name]],'CX1'!$C:$C,0),1)), "")</f>
        <v/>
      </c>
      <c r="K684" t="str">
        <f>IFERROR(_xlfn.IFNA(IF(_xlfn.IFNA(INDEX('CX1'!$K:$K,MATCH(Table2[[#This Row],[Name]],'CX1'!$C:$C,0),1), "") = 0, "",  INDEX('CX1'!$K:$K,MATCH(Table2[[#This Row],[Name]],'CX1'!$C:$C,0),1)), ""), "")</f>
        <v/>
      </c>
      <c r="M684" t="str">
        <f>_xlfn.IFNA(IF(_xlfn.IFNA(INDEX('CX1'!$M:$M,MATCH(Table2[[#This Row],[Name]],'CX1'!$C:$C,0),1), "") = 0, "",  INDEX('CX1'!$M:$M,MATCH(Table2[[#This Row],[Name]],'CX1'!$C:$C,0),1)), "")</f>
        <v/>
      </c>
      <c r="N684" t="s">
        <v>767</v>
      </c>
      <c r="R684" t="s">
        <v>8</v>
      </c>
    </row>
    <row r="685" spans="1:18" hidden="1">
      <c r="A685" s="1">
        <v>683</v>
      </c>
      <c r="B685" t="s">
        <v>45</v>
      </c>
      <c r="C685" t="s">
        <v>89</v>
      </c>
      <c r="D685" t="s">
        <v>223</v>
      </c>
      <c r="E685" t="str">
        <f>MID(Table2[[#This Row],[DeviceId2]], 12, LEN(Table2[[#This Row],[DeviceId2]]))</f>
        <v>VAV104</v>
      </c>
      <c r="F685" t="str">
        <f>CONCATENATE("10.3.13.71/pe/", Table2[[#This Row],[Device Tag]], ".xml")</f>
        <v>10.3.13.71/pe/VAV104.xml</v>
      </c>
      <c r="H685" s="5" t="str">
        <f>_xlfn.IFNA(IF(_xlfn.IFNA(INDEX('CX1'!$H:$H,MATCH(Table2[[#This Row],[Name]],'CX1'!$C:$C,0),1), "") = 0, "",  INDEX('CX1'!$H:$H,MATCH(Table2[[#This Row],[Name]],'CX1'!$C:$C,0),1)), "")</f>
        <v/>
      </c>
      <c r="I685" s="5" t="e">
        <f>_xlfn.IFNA(IF(_xlfn.IFNA(INDEX('CX1'!$I:$I,MATCH(Table2[[#This Row],[DeviceId2]],'CX1'!$C:$C,0),1), "") = 0, "",  INDEX('CX1'!$I:$I,MATCH(Table2[[#This Row],[Name]],'CX1'!$C:$C,0),1)), "")</f>
        <v>#VALUE!</v>
      </c>
      <c r="J685" s="5" t="str">
        <f>_xlfn.IFNA(IF(_xlfn.IFNA(INDEX('CX1'!$J:$J,MATCH(Table2[[#This Row],[Name]],'CX1'!$C:$C,0),1), "") = 0, "",  INDEX('CX1'!$J:$J,MATCH(Table2[[#This Row],[Name]],'CX1'!$C:$C,0),1)), "")</f>
        <v/>
      </c>
      <c r="K685" t="str">
        <f>IFERROR(_xlfn.IFNA(IF(_xlfn.IFNA(INDEX('CX1'!$K:$K,MATCH(Table2[[#This Row],[Name]],'CX1'!$C:$C,0),1), "") = 0, "",  INDEX('CX1'!$K:$K,MATCH(Table2[[#This Row],[Name]],'CX1'!$C:$C,0),1)), ""), "")</f>
        <v/>
      </c>
      <c r="M685" t="str">
        <f>_xlfn.IFNA(IF(_xlfn.IFNA(INDEX('CX1'!$M:$M,MATCH(Table2[[#This Row],[Name]],'CX1'!$C:$C,0),1), "") = 0, "",  INDEX('CX1'!$M:$M,MATCH(Table2[[#This Row],[Name]],'CX1'!$C:$C,0),1)), "")</f>
        <v/>
      </c>
      <c r="N685" t="s">
        <v>767</v>
      </c>
      <c r="R685" t="s">
        <v>8</v>
      </c>
    </row>
    <row r="686" spans="1:18" hidden="1">
      <c r="A686" s="1">
        <v>684</v>
      </c>
      <c r="B686" t="s">
        <v>45</v>
      </c>
      <c r="C686" t="s">
        <v>90</v>
      </c>
      <c r="D686" t="s">
        <v>223</v>
      </c>
      <c r="E686" t="str">
        <f>MID(Table2[[#This Row],[DeviceId2]], 12, LEN(Table2[[#This Row],[DeviceId2]]))</f>
        <v>VAV104</v>
      </c>
      <c r="F686" t="str">
        <f>CONCATENATE("10.3.13.71/pe/", Table2[[#This Row],[Device Tag]], ".xml")</f>
        <v>10.3.13.71/pe/VAV104.xml</v>
      </c>
      <c r="H686" s="5" t="str">
        <f>_xlfn.IFNA(IF(_xlfn.IFNA(INDEX('CX1'!$H:$H,MATCH(Table2[[#This Row],[Name]],'CX1'!$C:$C,0),1), "") = 0, "",  INDEX('CX1'!$H:$H,MATCH(Table2[[#This Row],[Name]],'CX1'!$C:$C,0),1)), "")</f>
        <v/>
      </c>
      <c r="I686" s="5" t="e">
        <f>_xlfn.IFNA(IF(_xlfn.IFNA(INDEX('CX1'!$I:$I,MATCH(Table2[[#This Row],[DeviceId2]],'CX1'!$C:$C,0),1), "") = 0, "",  INDEX('CX1'!$I:$I,MATCH(Table2[[#This Row],[Name]],'CX1'!$C:$C,0),1)), "")</f>
        <v>#VALUE!</v>
      </c>
      <c r="J686" s="5" t="str">
        <f>_xlfn.IFNA(IF(_xlfn.IFNA(INDEX('CX1'!$J:$J,MATCH(Table2[[#This Row],[Name]],'CX1'!$C:$C,0),1), "") = 0, "",  INDEX('CX1'!$J:$J,MATCH(Table2[[#This Row],[Name]],'CX1'!$C:$C,0),1)), "")</f>
        <v/>
      </c>
      <c r="K686" t="str">
        <f>IFERROR(_xlfn.IFNA(IF(_xlfn.IFNA(INDEX('CX1'!$K:$K,MATCH(Table2[[#This Row],[Name]],'CX1'!$C:$C,0),1), "") = 0, "",  INDEX('CX1'!$K:$K,MATCH(Table2[[#This Row],[Name]],'CX1'!$C:$C,0),1)), ""), "")</f>
        <v/>
      </c>
      <c r="M686" t="str">
        <f>_xlfn.IFNA(IF(_xlfn.IFNA(INDEX('CX1'!$M:$M,MATCH(Table2[[#This Row],[Name]],'CX1'!$C:$C,0),1), "") = 0, "",  INDEX('CX1'!$M:$M,MATCH(Table2[[#This Row],[Name]],'CX1'!$C:$C,0),1)), "")</f>
        <v/>
      </c>
      <c r="N686" t="s">
        <v>767</v>
      </c>
      <c r="R686" t="s">
        <v>8</v>
      </c>
    </row>
    <row r="687" spans="1:18" hidden="1">
      <c r="A687" s="1">
        <v>685</v>
      </c>
      <c r="B687" t="s">
        <v>45</v>
      </c>
      <c r="C687" t="s">
        <v>91</v>
      </c>
      <c r="D687" t="s">
        <v>223</v>
      </c>
      <c r="E687" t="str">
        <f>MID(Table2[[#This Row],[DeviceId2]], 12, LEN(Table2[[#This Row],[DeviceId2]]))</f>
        <v>VAV104</v>
      </c>
      <c r="F687" t="str">
        <f>CONCATENATE("10.3.13.71/pe/", Table2[[#This Row],[Device Tag]], ".xml")</f>
        <v>10.3.13.71/pe/VAV104.xml</v>
      </c>
      <c r="H687" s="5" t="str">
        <f>_xlfn.IFNA(IF(_xlfn.IFNA(INDEX('CX1'!$H:$H,MATCH(Table2[[#This Row],[Name]],'CX1'!$C:$C,0),1), "") = 0, "",  INDEX('CX1'!$H:$H,MATCH(Table2[[#This Row],[Name]],'CX1'!$C:$C,0),1)), "")</f>
        <v/>
      </c>
      <c r="I687" s="5" t="e">
        <f>_xlfn.IFNA(IF(_xlfn.IFNA(INDEX('CX1'!$I:$I,MATCH(Table2[[#This Row],[DeviceId2]],'CX1'!$C:$C,0),1), "") = 0, "",  INDEX('CX1'!$I:$I,MATCH(Table2[[#This Row],[Name]],'CX1'!$C:$C,0),1)), "")</f>
        <v>#VALUE!</v>
      </c>
      <c r="J687" s="5" t="str">
        <f>_xlfn.IFNA(IF(_xlfn.IFNA(INDEX('CX1'!$J:$J,MATCH(Table2[[#This Row],[Name]],'CX1'!$C:$C,0),1), "") = 0, "",  INDEX('CX1'!$J:$J,MATCH(Table2[[#This Row],[Name]],'CX1'!$C:$C,0),1)), "")</f>
        <v/>
      </c>
      <c r="K687" t="str">
        <f>IFERROR(_xlfn.IFNA(IF(_xlfn.IFNA(INDEX('CX1'!$K:$K,MATCH(Table2[[#This Row],[Name]],'CX1'!$C:$C,0),1), "") = 0, "",  INDEX('CX1'!$K:$K,MATCH(Table2[[#This Row],[Name]],'CX1'!$C:$C,0),1)), ""), "")</f>
        <v/>
      </c>
      <c r="M687" t="str">
        <f>_xlfn.IFNA(IF(_xlfn.IFNA(INDEX('CX1'!$M:$M,MATCH(Table2[[#This Row],[Name]],'CX1'!$C:$C,0),1), "") = 0, "",  INDEX('CX1'!$M:$M,MATCH(Table2[[#This Row],[Name]],'CX1'!$C:$C,0),1)), "")</f>
        <v/>
      </c>
      <c r="N687" t="s">
        <v>767</v>
      </c>
      <c r="R687" t="s">
        <v>8</v>
      </c>
    </row>
    <row r="688" spans="1:18" hidden="1">
      <c r="A688" s="1">
        <v>686</v>
      </c>
      <c r="B688" t="s">
        <v>45</v>
      </c>
      <c r="C688" t="s">
        <v>92</v>
      </c>
      <c r="D688" t="s">
        <v>223</v>
      </c>
      <c r="E688" t="str">
        <f>MID(Table2[[#This Row],[DeviceId2]], 12, LEN(Table2[[#This Row],[DeviceId2]]))</f>
        <v>VAV104</v>
      </c>
      <c r="F688" t="str">
        <f>CONCATENATE("10.3.13.71/pe/", Table2[[#This Row],[Device Tag]], ".xml")</f>
        <v>10.3.13.71/pe/VAV104.xml</v>
      </c>
      <c r="H688" s="5" t="str">
        <f>_xlfn.IFNA(IF(_xlfn.IFNA(INDEX('CX1'!$H:$H,MATCH(Table2[[#This Row],[Name]],'CX1'!$C:$C,0),1), "") = 0, "",  INDEX('CX1'!$H:$H,MATCH(Table2[[#This Row],[Name]],'CX1'!$C:$C,0),1)), "")</f>
        <v/>
      </c>
      <c r="I688" s="5" t="e">
        <f>_xlfn.IFNA(IF(_xlfn.IFNA(INDEX('CX1'!$I:$I,MATCH(Table2[[#This Row],[DeviceId2]],'CX1'!$C:$C,0),1), "") = 0, "",  INDEX('CX1'!$I:$I,MATCH(Table2[[#This Row],[Name]],'CX1'!$C:$C,0),1)), "")</f>
        <v>#VALUE!</v>
      </c>
      <c r="J688" s="5" t="str">
        <f>_xlfn.IFNA(IF(_xlfn.IFNA(INDEX('CX1'!$J:$J,MATCH(Table2[[#This Row],[Name]],'CX1'!$C:$C,0),1), "") = 0, "",  INDEX('CX1'!$J:$J,MATCH(Table2[[#This Row],[Name]],'CX1'!$C:$C,0),1)), "")</f>
        <v/>
      </c>
      <c r="K688" t="str">
        <f>IFERROR(_xlfn.IFNA(IF(_xlfn.IFNA(INDEX('CX1'!$K:$K,MATCH(Table2[[#This Row],[Name]],'CX1'!$C:$C,0),1), "") = 0, "",  INDEX('CX1'!$K:$K,MATCH(Table2[[#This Row],[Name]],'CX1'!$C:$C,0),1)), ""), "")</f>
        <v/>
      </c>
      <c r="M688" t="str">
        <f>_xlfn.IFNA(IF(_xlfn.IFNA(INDEX('CX1'!$M:$M,MATCH(Table2[[#This Row],[Name]],'CX1'!$C:$C,0),1), "") = 0, "",  INDEX('CX1'!$M:$M,MATCH(Table2[[#This Row],[Name]],'CX1'!$C:$C,0),1)), "")</f>
        <v/>
      </c>
      <c r="N688" t="s">
        <v>767</v>
      </c>
      <c r="R688" t="s">
        <v>8</v>
      </c>
    </row>
    <row r="689" spans="1:19">
      <c r="A689" s="1">
        <v>687</v>
      </c>
      <c r="B689" t="s">
        <v>21</v>
      </c>
      <c r="C689" t="s">
        <v>174</v>
      </c>
      <c r="D689" t="s">
        <v>235</v>
      </c>
      <c r="E689" t="str">
        <f>MID(Table2[[#This Row],[DeviceId2]], 12, LEN(Table2[[#This Row],[DeviceId2]]))</f>
        <v>VAV105</v>
      </c>
      <c r="F689" t="str">
        <f>CONCATENATE("10.3.13.71/pe/", Table2[[#This Row],[Device Tag]], ".xml")</f>
        <v>10.3.13.71/pe/VAV105.xml</v>
      </c>
      <c r="H689" s="5" t="str">
        <f>_xlfn.IFNA(IF(_xlfn.IFNA(INDEX('CX1'!$H:$H,MATCH(Table2[[#This Row],[Name]],'CX1'!$C:$C,0),1), "") = 0, "",  INDEX('CX1'!$H:$H,MATCH(Table2[[#This Row],[Name]],'CX1'!$C:$C,0),1)), "")</f>
        <v>°F</v>
      </c>
      <c r="I689" s="5">
        <f>_xlfn.IFNA(IF(_xlfn.IFNA(INDEX('CX1'!$I:$I,MATCH(Table2[[#This Row],[DeviceId2]],'CX1'!$C:$C,0),1), "") = 0, "",  INDEX('CX1'!$I:$I,MATCH(Table2[[#This Row],[Name]],'CX1'!$C:$C,0),1)), "")</f>
        <v>1000</v>
      </c>
      <c r="J689" s="5" t="str">
        <f>_xlfn.IFNA(IF(_xlfn.IFNA(INDEX('CX1'!$J:$J,MATCH(Table2[[#This Row],[Name]],'CX1'!$C:$C,0),1), "") = 0, "",  INDEX('CX1'!$J:$J,MATCH(Table2[[#This Row],[Name]],'CX1'!$C:$C,0),1)), "")</f>
        <v/>
      </c>
      <c r="K68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89" t="str">
        <f>_xlfn.IFNA(IF(_xlfn.IFNA(INDEX('CX1'!$M:$M,MATCH(Table2[[#This Row],[Name]],'CX1'!$C:$C,0),1), "") = 0, "",  INDEX('CX1'!$M:$M,MATCH(Table2[[#This Row],[Name]],'CX1'!$C:$C,0),1)), "")</f>
        <v>number</v>
      </c>
      <c r="N689" t="s">
        <v>766</v>
      </c>
      <c r="R689" t="s">
        <v>8</v>
      </c>
      <c r="S689" t="b">
        <v>0</v>
      </c>
    </row>
    <row r="690" spans="1:19">
      <c r="A690" s="1">
        <v>688</v>
      </c>
      <c r="B690" t="s">
        <v>21</v>
      </c>
      <c r="C690" t="s">
        <v>175</v>
      </c>
      <c r="D690" t="s">
        <v>235</v>
      </c>
      <c r="E690" t="str">
        <f>MID(Table2[[#This Row],[DeviceId2]], 12, LEN(Table2[[#This Row],[DeviceId2]]))</f>
        <v>VAV105</v>
      </c>
      <c r="F690" t="str">
        <f>CONCATENATE("10.3.13.71/pe/", Table2[[#This Row],[Device Tag]], ".xml")</f>
        <v>10.3.13.71/pe/VAV105.xml</v>
      </c>
      <c r="H690" s="5" t="str">
        <f>_xlfn.IFNA(IF(_xlfn.IFNA(INDEX('CX1'!$H:$H,MATCH(Table2[[#This Row],[Name]],'CX1'!$C:$C,0),1), "") = 0, "",  INDEX('CX1'!$H:$H,MATCH(Table2[[#This Row],[Name]],'CX1'!$C:$C,0),1)), "")</f>
        <v>°F</v>
      </c>
      <c r="I690" s="5">
        <f>_xlfn.IFNA(IF(_xlfn.IFNA(INDEX('CX1'!$I:$I,MATCH(Table2[[#This Row],[DeviceId2]],'CX1'!$C:$C,0),1), "") = 0, "",  INDEX('CX1'!$I:$I,MATCH(Table2[[#This Row],[Name]],'CX1'!$C:$C,0),1)), "")</f>
        <v>1000</v>
      </c>
      <c r="J690" s="5" t="str">
        <f>_xlfn.IFNA(IF(_xlfn.IFNA(INDEX('CX1'!$J:$J,MATCH(Table2[[#This Row],[Name]],'CX1'!$C:$C,0),1), "") = 0, "",  INDEX('CX1'!$J:$J,MATCH(Table2[[#This Row],[Name]],'CX1'!$C:$C,0),1)), "")</f>
        <v/>
      </c>
      <c r="K6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6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0" t="str">
        <f>_xlfn.IFNA(IF(_xlfn.IFNA(INDEX('CX1'!$M:$M,MATCH(Table2[[#This Row],[Name]],'CX1'!$C:$C,0),1), "") = 0, "",  INDEX('CX1'!$M:$M,MATCH(Table2[[#This Row],[Name]],'CX1'!$C:$C,0),1)), "")</f>
        <v>number</v>
      </c>
      <c r="N690" t="s">
        <v>766</v>
      </c>
      <c r="R690" t="s">
        <v>8</v>
      </c>
      <c r="S690" t="b">
        <v>0</v>
      </c>
    </row>
    <row r="691" spans="1:19">
      <c r="A691" s="1">
        <v>689</v>
      </c>
      <c r="B691" t="s">
        <v>21</v>
      </c>
      <c r="C691" t="s">
        <v>176</v>
      </c>
      <c r="D691" t="s">
        <v>235</v>
      </c>
      <c r="E691" t="str">
        <f>MID(Table2[[#This Row],[DeviceId2]], 12, LEN(Table2[[#This Row],[DeviceId2]]))</f>
        <v>VAV105</v>
      </c>
      <c r="F691" t="str">
        <f>CONCATENATE("10.3.13.71/pe/", Table2[[#This Row],[Device Tag]], ".xml")</f>
        <v>10.3.13.71/pe/VAV105.xml</v>
      </c>
      <c r="H691" s="5" t="str">
        <f>_xlfn.IFNA(IF(_xlfn.IFNA(INDEX('CX1'!$H:$H,MATCH(Table2[[#This Row],[Name]],'CX1'!$C:$C,0),1), "") = 0, "",  INDEX('CX1'!$H:$H,MATCH(Table2[[#This Row],[Name]],'CX1'!$C:$C,0),1)), "")</f>
        <v>°F</v>
      </c>
      <c r="I691" s="5">
        <f>_xlfn.IFNA(IF(_xlfn.IFNA(INDEX('CX1'!$I:$I,MATCH(Table2[[#This Row],[DeviceId2]],'CX1'!$C:$C,0),1), "") = 0, "",  INDEX('CX1'!$I:$I,MATCH(Table2[[#This Row],[Name]],'CX1'!$C:$C,0),1)), "")</f>
        <v>1000</v>
      </c>
      <c r="J691" s="5" t="str">
        <f>_xlfn.IFNA(IF(_xlfn.IFNA(INDEX('CX1'!$J:$J,MATCH(Table2[[#This Row],[Name]],'CX1'!$C:$C,0),1), "") = 0, "",  INDEX('CX1'!$J:$J,MATCH(Table2[[#This Row],[Name]],'CX1'!$C:$C,0),1)), "")</f>
        <v/>
      </c>
      <c r="K69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6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1" t="str">
        <f>_xlfn.IFNA(IF(_xlfn.IFNA(INDEX('CX1'!$M:$M,MATCH(Table2[[#This Row],[Name]],'CX1'!$C:$C,0),1), "") = 0, "",  INDEX('CX1'!$M:$M,MATCH(Table2[[#This Row],[Name]],'CX1'!$C:$C,0),1)), "")</f>
        <v>number</v>
      </c>
      <c r="N691" t="s">
        <v>766</v>
      </c>
      <c r="R691" t="s">
        <v>8</v>
      </c>
      <c r="S691" t="b">
        <v>0</v>
      </c>
    </row>
    <row r="692" spans="1:19">
      <c r="A692" s="1">
        <v>690</v>
      </c>
      <c r="B692" t="s">
        <v>21</v>
      </c>
      <c r="C692" t="s">
        <v>177</v>
      </c>
      <c r="D692" t="s">
        <v>235</v>
      </c>
      <c r="E692" t="str">
        <f>MID(Table2[[#This Row],[DeviceId2]], 12, LEN(Table2[[#This Row],[DeviceId2]]))</f>
        <v>VAV105</v>
      </c>
      <c r="F692" t="str">
        <f>CONCATENATE("10.3.13.71/pe/", Table2[[#This Row],[Device Tag]], ".xml")</f>
        <v>10.3.13.71/pe/VAV105.xml</v>
      </c>
      <c r="H692" s="5" t="str">
        <f>_xlfn.IFNA(IF(_xlfn.IFNA(INDEX('CX1'!$H:$H,MATCH(Table2[[#This Row],[Name]],'CX1'!$C:$C,0),1), "") = 0, "",  INDEX('CX1'!$H:$H,MATCH(Table2[[#This Row],[Name]],'CX1'!$C:$C,0),1)), "")</f>
        <v/>
      </c>
      <c r="I692" s="5">
        <f>_xlfn.IFNA(IF(_xlfn.IFNA(INDEX('CX1'!$I:$I,MATCH(Table2[[#This Row],[DeviceId2]],'CX1'!$C:$C,0),1), "") = 0, "",  INDEX('CX1'!$I:$I,MATCH(Table2[[#This Row],[Name]],'CX1'!$C:$C,0),1)), "")</f>
        <v>1000</v>
      </c>
      <c r="J692" s="5" t="str">
        <f>_xlfn.IFNA(IF(_xlfn.IFNA(INDEX('CX1'!$J:$J,MATCH(Table2[[#This Row],[Name]],'CX1'!$C:$C,0),1), "") = 0, "",  INDEX('CX1'!$J:$J,MATCH(Table2[[#This Row],[Name]],'CX1'!$C:$C,0),1)), "")</f>
        <v/>
      </c>
      <c r="K69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2" t="str">
        <f>_xlfn.IFNA(IF(_xlfn.IFNA(INDEX('CX1'!$M:$M,MATCH(Table2[[#This Row],[Name]],'CX1'!$C:$C,0),1), "") = 0, "",  INDEX('CX1'!$M:$M,MATCH(Table2[[#This Row],[Name]],'CX1'!$C:$C,0),1)), "")</f>
        <v>number</v>
      </c>
      <c r="N692" t="s">
        <v>767</v>
      </c>
      <c r="R692" t="s">
        <v>8</v>
      </c>
      <c r="S692" t="b">
        <v>0</v>
      </c>
    </row>
    <row r="693" spans="1:19">
      <c r="A693" s="1">
        <v>691</v>
      </c>
      <c r="B693" t="s">
        <v>21</v>
      </c>
      <c r="C693" t="s">
        <v>178</v>
      </c>
      <c r="D693" t="s">
        <v>235</v>
      </c>
      <c r="E693" t="str">
        <f>MID(Table2[[#This Row],[DeviceId2]], 12, LEN(Table2[[#This Row],[DeviceId2]]))</f>
        <v>VAV105</v>
      </c>
      <c r="F693" t="str">
        <f>CONCATENATE("10.3.13.71/pe/", Table2[[#This Row],[Device Tag]], ".xml")</f>
        <v>10.3.13.71/pe/VAV105.xml</v>
      </c>
      <c r="H693" s="5" t="str">
        <f>_xlfn.IFNA(IF(_xlfn.IFNA(INDEX('CX1'!$H:$H,MATCH(Table2[[#This Row],[Name]],'CX1'!$C:$C,0),1), "") = 0, "",  INDEX('CX1'!$H:$H,MATCH(Table2[[#This Row],[Name]],'CX1'!$C:$C,0),1)), "")</f>
        <v/>
      </c>
      <c r="I693" s="5">
        <f>_xlfn.IFNA(IF(_xlfn.IFNA(INDEX('CX1'!$I:$I,MATCH(Table2[[#This Row],[DeviceId2]],'CX1'!$C:$C,0),1), "") = 0, "",  INDEX('CX1'!$I:$I,MATCH(Table2[[#This Row],[Name]],'CX1'!$C:$C,0),1)), "")</f>
        <v>1000</v>
      </c>
      <c r="J693" s="5" t="str">
        <f>_xlfn.IFNA(IF(_xlfn.IFNA(INDEX('CX1'!$J:$J,MATCH(Table2[[#This Row],[Name]],'CX1'!$C:$C,0),1), "") = 0, "",  INDEX('CX1'!$J:$J,MATCH(Table2[[#This Row],[Name]],'CX1'!$C:$C,0),1)), "")</f>
        <v/>
      </c>
      <c r="K69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69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3" t="str">
        <f>_xlfn.IFNA(IF(_xlfn.IFNA(INDEX('CX1'!$M:$M,MATCH(Table2[[#This Row],[Name]],'CX1'!$C:$C,0),1), "") = 0, "",  INDEX('CX1'!$M:$M,MATCH(Table2[[#This Row],[Name]],'CX1'!$C:$C,0),1)), "")</f>
        <v>number</v>
      </c>
      <c r="N693" t="s">
        <v>767</v>
      </c>
      <c r="R693" t="s">
        <v>8</v>
      </c>
      <c r="S693" t="b">
        <v>0</v>
      </c>
    </row>
    <row r="694" spans="1:19">
      <c r="A694" s="1">
        <v>692</v>
      </c>
      <c r="B694" t="s">
        <v>21</v>
      </c>
      <c r="C694" t="s">
        <v>179</v>
      </c>
      <c r="D694" t="s">
        <v>235</v>
      </c>
      <c r="E694" t="str">
        <f>MID(Table2[[#This Row],[DeviceId2]], 12, LEN(Table2[[#This Row],[DeviceId2]]))</f>
        <v>VAV105</v>
      </c>
      <c r="F694" t="str">
        <f>CONCATENATE("10.3.13.71/pe/", Table2[[#This Row],[Device Tag]], ".xml")</f>
        <v>10.3.13.71/pe/VAV105.xml</v>
      </c>
      <c r="H694" s="5" t="str">
        <f>_xlfn.IFNA(IF(_xlfn.IFNA(INDEX('CX1'!$H:$H,MATCH(Table2[[#This Row],[Name]],'CX1'!$C:$C,0),1), "") = 0, "",  INDEX('CX1'!$H:$H,MATCH(Table2[[#This Row],[Name]],'CX1'!$C:$C,0),1)), "")</f>
        <v>°F</v>
      </c>
      <c r="I694" s="5">
        <f>_xlfn.IFNA(IF(_xlfn.IFNA(INDEX('CX1'!$I:$I,MATCH(Table2[[#This Row],[DeviceId2]],'CX1'!$C:$C,0),1), "") = 0, "",  INDEX('CX1'!$I:$I,MATCH(Table2[[#This Row],[Name]],'CX1'!$C:$C,0),1)), "")</f>
        <v>1000</v>
      </c>
      <c r="J694" s="5" t="str">
        <f>_xlfn.IFNA(IF(_xlfn.IFNA(INDEX('CX1'!$J:$J,MATCH(Table2[[#This Row],[Name]],'CX1'!$C:$C,0),1), "") = 0, "",  INDEX('CX1'!$J:$J,MATCH(Table2[[#This Row],[Name]],'CX1'!$C:$C,0),1)), "")</f>
        <v/>
      </c>
      <c r="K6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6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4" t="str">
        <f>_xlfn.IFNA(IF(_xlfn.IFNA(INDEX('CX1'!$M:$M,MATCH(Table2[[#This Row],[Name]],'CX1'!$C:$C,0),1), "") = 0, "",  INDEX('CX1'!$M:$M,MATCH(Table2[[#This Row],[Name]],'CX1'!$C:$C,0),1)), "")</f>
        <v>number</v>
      </c>
      <c r="N694" t="s">
        <v>766</v>
      </c>
      <c r="R694" t="s">
        <v>8</v>
      </c>
      <c r="S694" t="b">
        <v>0</v>
      </c>
    </row>
    <row r="695" spans="1:19">
      <c r="A695" s="1">
        <v>693</v>
      </c>
      <c r="B695" t="s">
        <v>21</v>
      </c>
      <c r="C695" t="s">
        <v>180</v>
      </c>
      <c r="D695" t="s">
        <v>235</v>
      </c>
      <c r="E695" t="str">
        <f>MID(Table2[[#This Row],[DeviceId2]], 12, LEN(Table2[[#This Row],[DeviceId2]]))</f>
        <v>VAV105</v>
      </c>
      <c r="F695" t="str">
        <f>CONCATENATE("10.3.13.71/pe/", Table2[[#This Row],[Device Tag]], ".xml")</f>
        <v>10.3.13.71/pe/VAV105.xml</v>
      </c>
      <c r="H695" s="5" t="str">
        <f>_xlfn.IFNA(IF(_xlfn.IFNA(INDEX('CX1'!$H:$H,MATCH(Table2[[#This Row],[Name]],'CX1'!$C:$C,0),1), "") = 0, "",  INDEX('CX1'!$H:$H,MATCH(Table2[[#This Row],[Name]],'CX1'!$C:$C,0),1)), "")</f>
        <v>°F</v>
      </c>
      <c r="I695" s="5">
        <f>_xlfn.IFNA(IF(_xlfn.IFNA(INDEX('CX1'!$I:$I,MATCH(Table2[[#This Row],[DeviceId2]],'CX1'!$C:$C,0),1), "") = 0, "",  INDEX('CX1'!$I:$I,MATCH(Table2[[#This Row],[Name]],'CX1'!$C:$C,0),1)), "")</f>
        <v>1000</v>
      </c>
      <c r="J695" s="5" t="str">
        <f>_xlfn.IFNA(IF(_xlfn.IFNA(INDEX('CX1'!$J:$J,MATCH(Table2[[#This Row],[Name]],'CX1'!$C:$C,0),1), "") = 0, "",  INDEX('CX1'!$J:$J,MATCH(Table2[[#This Row],[Name]],'CX1'!$C:$C,0),1)), "")</f>
        <v/>
      </c>
      <c r="K69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6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695" t="str">
        <f>_xlfn.IFNA(IF(_xlfn.IFNA(INDEX('CX1'!$M:$M,MATCH(Table2[[#This Row],[Name]],'CX1'!$C:$C,0),1), "") = 0, "",  INDEX('CX1'!$M:$M,MATCH(Table2[[#This Row],[Name]],'CX1'!$C:$C,0),1)), "")</f>
        <v>number</v>
      </c>
      <c r="N695" t="s">
        <v>766</v>
      </c>
      <c r="R695" t="s">
        <v>8</v>
      </c>
      <c r="S695" t="b">
        <v>0</v>
      </c>
    </row>
    <row r="696" spans="1:19" hidden="1">
      <c r="A696" s="1">
        <v>694</v>
      </c>
      <c r="B696" t="s">
        <v>21</v>
      </c>
      <c r="C696" t="s">
        <v>181</v>
      </c>
      <c r="D696" t="s">
        <v>235</v>
      </c>
      <c r="E696" t="str">
        <f>MID(Table2[[#This Row],[DeviceId2]], 12, LEN(Table2[[#This Row],[DeviceId2]]))</f>
        <v>VAV105</v>
      </c>
      <c r="F696" t="str">
        <f>CONCATENATE("10.3.13.71/pe/", Table2[[#This Row],[Device Tag]], ".xml")</f>
        <v>10.3.13.71/pe/VAV105.xml</v>
      </c>
      <c r="H696" s="5" t="str">
        <f>_xlfn.IFNA(IF(_xlfn.IFNA(INDEX('CX1'!$H:$H,MATCH(Table2[[#This Row],[Name]],'CX1'!$C:$C,0),1), "") = 0, "",  INDEX('CX1'!$H:$H,MATCH(Table2[[#This Row],[Name]],'CX1'!$C:$C,0),1)), "")</f>
        <v/>
      </c>
      <c r="I696" s="5" t="e">
        <f>_xlfn.IFNA(IF(_xlfn.IFNA(INDEX('CX1'!$I:$I,MATCH(Table2[[#This Row],[DeviceId2]],'CX1'!$C:$C,0),1), "") = 0, "",  INDEX('CX1'!$I:$I,MATCH(Table2[[#This Row],[Name]],'CX1'!$C:$C,0),1)), "")</f>
        <v>#VALUE!</v>
      </c>
      <c r="J696" s="5" t="str">
        <f>_xlfn.IFNA(IF(_xlfn.IFNA(INDEX('CX1'!$J:$J,MATCH(Table2[[#This Row],[Name]],'CX1'!$C:$C,0),1), "") = 0, "",  INDEX('CX1'!$J:$J,MATCH(Table2[[#This Row],[Name]],'CX1'!$C:$C,0),1)), "")</f>
        <v/>
      </c>
      <c r="K696" t="str">
        <f>IFERROR(_xlfn.IFNA(IF(_xlfn.IFNA(INDEX('CX1'!$K:$K,MATCH(Table2[[#This Row],[Name]],'CX1'!$C:$C,0),1), "") = 0, "",  INDEX('CX1'!$K:$K,MATCH(Table2[[#This Row],[Name]],'CX1'!$C:$C,0),1)), ""), "")</f>
        <v/>
      </c>
      <c r="M696" t="str">
        <f>_xlfn.IFNA(IF(_xlfn.IFNA(INDEX('CX1'!$M:$M,MATCH(Table2[[#This Row],[Name]],'CX1'!$C:$C,0),1), "") = 0, "",  INDEX('CX1'!$M:$M,MATCH(Table2[[#This Row],[Name]],'CX1'!$C:$C,0),1)), "")</f>
        <v/>
      </c>
      <c r="N696" t="s">
        <v>767</v>
      </c>
      <c r="R696" t="s">
        <v>8</v>
      </c>
    </row>
    <row r="697" spans="1:19" hidden="1">
      <c r="A697" s="1">
        <v>695</v>
      </c>
      <c r="B697" t="s">
        <v>21</v>
      </c>
      <c r="C697" t="s">
        <v>182</v>
      </c>
      <c r="D697" t="s">
        <v>235</v>
      </c>
      <c r="E697" t="str">
        <f>MID(Table2[[#This Row],[DeviceId2]], 12, LEN(Table2[[#This Row],[DeviceId2]]))</f>
        <v>VAV105</v>
      </c>
      <c r="F697" t="str">
        <f>CONCATENATE("10.3.13.71/pe/", Table2[[#This Row],[Device Tag]], ".xml")</f>
        <v>10.3.13.71/pe/VAV105.xml</v>
      </c>
      <c r="H697" s="5" t="str">
        <f>_xlfn.IFNA(IF(_xlfn.IFNA(INDEX('CX1'!$H:$H,MATCH(Table2[[#This Row],[Name]],'CX1'!$C:$C,0),1), "") = 0, "",  INDEX('CX1'!$H:$H,MATCH(Table2[[#This Row],[Name]],'CX1'!$C:$C,0),1)), "")</f>
        <v/>
      </c>
      <c r="I697" s="5" t="e">
        <f>_xlfn.IFNA(IF(_xlfn.IFNA(INDEX('CX1'!$I:$I,MATCH(Table2[[#This Row],[DeviceId2]],'CX1'!$C:$C,0),1), "") = 0, "",  INDEX('CX1'!$I:$I,MATCH(Table2[[#This Row],[Name]],'CX1'!$C:$C,0),1)), "")</f>
        <v>#VALUE!</v>
      </c>
      <c r="J697" s="5" t="str">
        <f>_xlfn.IFNA(IF(_xlfn.IFNA(INDEX('CX1'!$J:$J,MATCH(Table2[[#This Row],[Name]],'CX1'!$C:$C,0),1), "") = 0, "",  INDEX('CX1'!$J:$J,MATCH(Table2[[#This Row],[Name]],'CX1'!$C:$C,0),1)), "")</f>
        <v/>
      </c>
      <c r="K697" t="str">
        <f>IFERROR(_xlfn.IFNA(IF(_xlfn.IFNA(INDEX('CX1'!$K:$K,MATCH(Table2[[#This Row],[Name]],'CX1'!$C:$C,0),1), "") = 0, "",  INDEX('CX1'!$K:$K,MATCH(Table2[[#This Row],[Name]],'CX1'!$C:$C,0),1)), ""), "")</f>
        <v/>
      </c>
      <c r="M697" t="str">
        <f>_xlfn.IFNA(IF(_xlfn.IFNA(INDEX('CX1'!$M:$M,MATCH(Table2[[#This Row],[Name]],'CX1'!$C:$C,0),1), "") = 0, "",  INDEX('CX1'!$M:$M,MATCH(Table2[[#This Row],[Name]],'CX1'!$C:$C,0),1)), "")</f>
        <v/>
      </c>
      <c r="N697" t="s">
        <v>767</v>
      </c>
      <c r="R697" t="s">
        <v>8</v>
      </c>
    </row>
    <row r="698" spans="1:19">
      <c r="A698" s="1">
        <v>696</v>
      </c>
      <c r="B698" t="s">
        <v>21</v>
      </c>
      <c r="C698" t="s">
        <v>183</v>
      </c>
      <c r="D698" t="s">
        <v>235</v>
      </c>
      <c r="E698" t="str">
        <f>MID(Table2[[#This Row],[DeviceId2]], 12, LEN(Table2[[#This Row],[DeviceId2]]))</f>
        <v>VAV105</v>
      </c>
      <c r="F698" t="str">
        <f>CONCATENATE("10.3.13.71/pe/", Table2[[#This Row],[Device Tag]], ".xml")</f>
        <v>10.3.13.71/pe/VAV105.xml</v>
      </c>
      <c r="H698" s="5" t="str">
        <f>_xlfn.IFNA(IF(_xlfn.IFNA(INDEX('CX1'!$H:$H,MATCH(Table2[[#This Row],[Name]],'CX1'!$C:$C,0),1), "") = 0, "",  INDEX('CX1'!$H:$H,MATCH(Table2[[#This Row],[Name]],'CX1'!$C:$C,0),1)), "")</f>
        <v>%</v>
      </c>
      <c r="I698" s="5">
        <f>_xlfn.IFNA(IF(_xlfn.IFNA(INDEX('CX1'!$I:$I,MATCH(Table2[[#This Row],[DeviceId2]],'CX1'!$C:$C,0),1), "") = 0, "",  INDEX('CX1'!$I:$I,MATCH(Table2[[#This Row],[Name]],'CX1'!$C:$C,0),1)), "")</f>
        <v>1000</v>
      </c>
      <c r="J698" s="5" t="str">
        <f>_xlfn.IFNA(IF(_xlfn.IFNA(INDEX('CX1'!$J:$J,MATCH(Table2[[#This Row],[Name]],'CX1'!$C:$C,0),1), "") = 0, "",  INDEX('CX1'!$J:$J,MATCH(Table2[[#This Row],[Name]],'CX1'!$C:$C,0),1)), "")</f>
        <v/>
      </c>
      <c r="K69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8" t="s">
        <v>768</v>
      </c>
      <c r="N698" t="s">
        <v>504</v>
      </c>
      <c r="R698" t="s">
        <v>8</v>
      </c>
      <c r="S698" t="b">
        <v>0</v>
      </c>
    </row>
    <row r="699" spans="1:19">
      <c r="A699" s="1">
        <v>697</v>
      </c>
      <c r="B699" t="s">
        <v>21</v>
      </c>
      <c r="C699" t="s">
        <v>184</v>
      </c>
      <c r="D699" t="s">
        <v>235</v>
      </c>
      <c r="E699" t="str">
        <f>MID(Table2[[#This Row],[DeviceId2]], 12, LEN(Table2[[#This Row],[DeviceId2]]))</f>
        <v>VAV105</v>
      </c>
      <c r="F699" t="str">
        <f>CONCATENATE("10.3.13.71/pe/", Table2[[#This Row],[Device Tag]], ".xml")</f>
        <v>10.3.13.71/pe/VAV105.xml</v>
      </c>
      <c r="H699" s="5" t="str">
        <f>_xlfn.IFNA(IF(_xlfn.IFNA(INDEX('CX1'!$H:$H,MATCH(Table2[[#This Row],[Name]],'CX1'!$C:$C,0),1), "") = 0, "",  INDEX('CX1'!$H:$H,MATCH(Table2[[#This Row],[Name]],'CX1'!$C:$C,0),1)), "")</f>
        <v/>
      </c>
      <c r="I699" s="5">
        <f>_xlfn.IFNA(IF(_xlfn.IFNA(INDEX('CX1'!$I:$I,MATCH(Table2[[#This Row],[DeviceId2]],'CX1'!$C:$C,0),1), "") = 0, "",  INDEX('CX1'!$I:$I,MATCH(Table2[[#This Row],[Name]],'CX1'!$C:$C,0),1)), "")</f>
        <v>1000</v>
      </c>
      <c r="J699" s="5" t="str">
        <f>_xlfn.IFNA(IF(_xlfn.IFNA(INDEX('CX1'!$J:$J,MATCH(Table2[[#This Row],[Name]],'CX1'!$C:$C,0),1), "") = 0, "",  INDEX('CX1'!$J:$J,MATCH(Table2[[#This Row],[Name]],'CX1'!$C:$C,0),1)), "")</f>
        <v/>
      </c>
      <c r="K6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6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699" t="s">
        <v>768</v>
      </c>
      <c r="N699" t="s">
        <v>767</v>
      </c>
      <c r="R699" t="s">
        <v>8</v>
      </c>
      <c r="S699" t="b">
        <v>0</v>
      </c>
    </row>
    <row r="700" spans="1:19">
      <c r="A700" s="1">
        <v>698</v>
      </c>
      <c r="B700" t="s">
        <v>21</v>
      </c>
      <c r="C700" t="s">
        <v>185</v>
      </c>
      <c r="D700" t="s">
        <v>235</v>
      </c>
      <c r="E700" t="str">
        <f>MID(Table2[[#This Row],[DeviceId2]], 12, LEN(Table2[[#This Row],[DeviceId2]]))</f>
        <v>VAV105</v>
      </c>
      <c r="F700" t="str">
        <f>CONCATENATE("10.3.13.71/pe/", Table2[[#This Row],[Device Tag]], ".xml")</f>
        <v>10.3.13.71/pe/VAV105.xml</v>
      </c>
      <c r="H700" s="5" t="str">
        <f>_xlfn.IFNA(IF(_xlfn.IFNA(INDEX('CX1'!$H:$H,MATCH(Table2[[#This Row],[Name]],'CX1'!$C:$C,0),1), "") = 0, "",  INDEX('CX1'!$H:$H,MATCH(Table2[[#This Row],[Name]],'CX1'!$C:$C,0),1)), "")</f>
        <v/>
      </c>
      <c r="I700" s="5">
        <f>_xlfn.IFNA(IF(_xlfn.IFNA(INDEX('CX1'!$I:$I,MATCH(Table2[[#This Row],[DeviceId2]],'CX1'!$C:$C,0),1), "") = 0, "",  INDEX('CX1'!$I:$I,MATCH(Table2[[#This Row],[Name]],'CX1'!$C:$C,0),1)), "")</f>
        <v>1000</v>
      </c>
      <c r="J700" s="5" t="str">
        <f>_xlfn.IFNA(IF(_xlfn.IFNA(INDEX('CX1'!$J:$J,MATCH(Table2[[#This Row],[Name]],'CX1'!$C:$C,0),1), "") = 0, "",  INDEX('CX1'!$J:$J,MATCH(Table2[[#This Row],[Name]],'CX1'!$C:$C,0),1)), "")</f>
        <v/>
      </c>
      <c r="K70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700" t="str">
        <f>_xlfn.IFNA(IF(_xlfn.IFNA(INDEX('CX1'!$L:$L,MATCH(Table2[[#This Row],[Name]],'CX1'!$C:$C,0),1), "") = 0, "",  INDEX('CX1'!$L:$L,MATCH(Table2[[#This Row],[Name]],'CX1'!$C:$C,0),1)), "")</f>
        <v>his, point, writable</v>
      </c>
      <c r="M700" t="s">
        <v>298</v>
      </c>
      <c r="N700" t="s">
        <v>767</v>
      </c>
      <c r="R700" t="s">
        <v>8</v>
      </c>
      <c r="S700" t="b">
        <v>0</v>
      </c>
    </row>
    <row r="701" spans="1:19">
      <c r="A701" s="1">
        <v>699</v>
      </c>
      <c r="B701" t="s">
        <v>21</v>
      </c>
      <c r="C701" t="s">
        <v>186</v>
      </c>
      <c r="D701" t="s">
        <v>235</v>
      </c>
      <c r="E701" t="str">
        <f>MID(Table2[[#This Row],[DeviceId2]], 12, LEN(Table2[[#This Row],[DeviceId2]]))</f>
        <v>VAV105</v>
      </c>
      <c r="F701" t="str">
        <f>CONCATENATE("10.3.13.71/pe/", Table2[[#This Row],[Device Tag]], ".xml")</f>
        <v>10.3.13.71/pe/VAV105.xml</v>
      </c>
      <c r="H701" s="5" t="str">
        <f>_xlfn.IFNA(IF(_xlfn.IFNA(INDEX('CX1'!$H:$H,MATCH(Table2[[#This Row],[Name]],'CX1'!$C:$C,0),1), "") = 0, "",  INDEX('CX1'!$H:$H,MATCH(Table2[[#This Row],[Name]],'CX1'!$C:$C,0),1)), "")</f>
        <v>°F</v>
      </c>
      <c r="I701" s="5">
        <f>_xlfn.IFNA(IF(_xlfn.IFNA(INDEX('CX1'!$I:$I,MATCH(Table2[[#This Row],[DeviceId2]],'CX1'!$C:$C,0),1), "") = 0, "",  INDEX('CX1'!$I:$I,MATCH(Table2[[#This Row],[Name]],'CX1'!$C:$C,0),1)), "")</f>
        <v>1000</v>
      </c>
      <c r="J701" s="5" t="str">
        <f>_xlfn.IFNA(IF(_xlfn.IFNA(INDEX('CX1'!$J:$J,MATCH(Table2[[#This Row],[Name]],'CX1'!$C:$C,0),1), "") = 0, "",  INDEX('CX1'!$J:$J,MATCH(Table2[[#This Row],[Name]],'CX1'!$C:$C,0),1)), "")</f>
        <v/>
      </c>
      <c r="K7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1" t="str">
        <f>_xlfn.IFNA(IF(_xlfn.IFNA(INDEX('CX1'!$M:$M,MATCH(Table2[[#This Row],[Name]],'CX1'!$C:$C,0),1), "") = 0, "",  INDEX('CX1'!$M:$M,MATCH(Table2[[#This Row],[Name]],'CX1'!$C:$C,0),1)), "")</f>
        <v>number</v>
      </c>
      <c r="N701" t="s">
        <v>766</v>
      </c>
      <c r="R701" t="s">
        <v>8</v>
      </c>
      <c r="S701" t="b">
        <v>0</v>
      </c>
    </row>
    <row r="702" spans="1:19">
      <c r="A702" s="1">
        <v>700</v>
      </c>
      <c r="B702" t="s">
        <v>21</v>
      </c>
      <c r="C702" t="s">
        <v>187</v>
      </c>
      <c r="D702" t="s">
        <v>235</v>
      </c>
      <c r="E702" t="str">
        <f>MID(Table2[[#This Row],[DeviceId2]], 12, LEN(Table2[[#This Row],[DeviceId2]]))</f>
        <v>VAV105</v>
      </c>
      <c r="F702" t="str">
        <f>CONCATENATE("10.3.13.71/pe/", Table2[[#This Row],[Device Tag]], ".xml")</f>
        <v>10.3.13.71/pe/VAV105.xml</v>
      </c>
      <c r="H702" s="5" t="str">
        <f>_xlfn.IFNA(IF(_xlfn.IFNA(INDEX('CX1'!$H:$H,MATCH(Table2[[#This Row],[Name]],'CX1'!$C:$C,0),1), "") = 0, "",  INDEX('CX1'!$H:$H,MATCH(Table2[[#This Row],[Name]],'CX1'!$C:$C,0),1)), "")</f>
        <v/>
      </c>
      <c r="I702" s="5">
        <f>_xlfn.IFNA(IF(_xlfn.IFNA(INDEX('CX1'!$I:$I,MATCH(Table2[[#This Row],[DeviceId2]],'CX1'!$C:$C,0),1), "") = 0, "",  INDEX('CX1'!$I:$I,MATCH(Table2[[#This Row],[Name]],'CX1'!$C:$C,0),1)), "")</f>
        <v>1000</v>
      </c>
      <c r="J702" s="5" t="str">
        <f>_xlfn.IFNA(IF(_xlfn.IFNA(INDEX('CX1'!$J:$J,MATCH(Table2[[#This Row],[Name]],'CX1'!$C:$C,0),1), "") = 0, "",  INDEX('CX1'!$J:$J,MATCH(Table2[[#This Row],[Name]],'CX1'!$C:$C,0),1)), "")</f>
        <v/>
      </c>
      <c r="K70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7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2" t="s">
        <v>380</v>
      </c>
      <c r="N702" t="s">
        <v>767</v>
      </c>
      <c r="R702" t="s">
        <v>8</v>
      </c>
      <c r="S702" t="b">
        <v>0</v>
      </c>
    </row>
    <row r="703" spans="1:19" hidden="1">
      <c r="A703" s="1">
        <v>701</v>
      </c>
      <c r="B703" t="s">
        <v>21</v>
      </c>
      <c r="C703" t="s">
        <v>188</v>
      </c>
      <c r="D703" t="s">
        <v>235</v>
      </c>
      <c r="E703" t="str">
        <f>MID(Table2[[#This Row],[DeviceId2]], 12, LEN(Table2[[#This Row],[DeviceId2]]))</f>
        <v>VAV105</v>
      </c>
      <c r="F703" t="str">
        <f>CONCATENATE("10.3.13.71/pe/", Table2[[#This Row],[Device Tag]], ".xml")</f>
        <v>10.3.13.71/pe/VAV105.xml</v>
      </c>
      <c r="H703" s="5" t="str">
        <f>_xlfn.IFNA(IF(_xlfn.IFNA(INDEX('CX1'!$H:$H,MATCH(Table2[[#This Row],[Name]],'CX1'!$C:$C,0),1), "") = 0, "",  INDEX('CX1'!$H:$H,MATCH(Table2[[#This Row],[Name]],'CX1'!$C:$C,0),1)), "")</f>
        <v/>
      </c>
      <c r="I703" s="5" t="e">
        <f>_xlfn.IFNA(IF(_xlfn.IFNA(INDEX('CX1'!$I:$I,MATCH(Table2[[#This Row],[DeviceId2]],'CX1'!$C:$C,0),1), "") = 0, "",  INDEX('CX1'!$I:$I,MATCH(Table2[[#This Row],[Name]],'CX1'!$C:$C,0),1)), "")</f>
        <v>#VALUE!</v>
      </c>
      <c r="J703" s="5" t="str">
        <f>_xlfn.IFNA(IF(_xlfn.IFNA(INDEX('CX1'!$J:$J,MATCH(Table2[[#This Row],[Name]],'CX1'!$C:$C,0),1), "") = 0, "",  INDEX('CX1'!$J:$J,MATCH(Table2[[#This Row],[Name]],'CX1'!$C:$C,0),1)), "")</f>
        <v/>
      </c>
      <c r="K703" t="str">
        <f>IFERROR(_xlfn.IFNA(IF(_xlfn.IFNA(INDEX('CX1'!$K:$K,MATCH(Table2[[#This Row],[Name]],'CX1'!$C:$C,0),1), "") = 0, "",  INDEX('CX1'!$K:$K,MATCH(Table2[[#This Row],[Name]],'CX1'!$C:$C,0),1)), ""), "")</f>
        <v/>
      </c>
      <c r="M703" t="str">
        <f>_xlfn.IFNA(IF(_xlfn.IFNA(INDEX('CX1'!$M:$M,MATCH(Table2[[#This Row],[Name]],'CX1'!$C:$C,0),1), "") = 0, "",  INDEX('CX1'!$M:$M,MATCH(Table2[[#This Row],[Name]],'CX1'!$C:$C,0),1)), "")</f>
        <v/>
      </c>
      <c r="N703" t="s">
        <v>767</v>
      </c>
      <c r="R703" t="s">
        <v>8</v>
      </c>
    </row>
    <row r="704" spans="1:19" hidden="1">
      <c r="A704" s="1">
        <v>702</v>
      </c>
      <c r="B704" t="s">
        <v>21</v>
      </c>
      <c r="C704" t="s">
        <v>131</v>
      </c>
      <c r="D704" t="s">
        <v>235</v>
      </c>
      <c r="E704" t="str">
        <f>MID(Table2[[#This Row],[DeviceId2]], 12, LEN(Table2[[#This Row],[DeviceId2]]))</f>
        <v>VAV105</v>
      </c>
      <c r="F704" t="str">
        <f>CONCATENATE("10.3.13.71/pe/", Table2[[#This Row],[Device Tag]], ".xml")</f>
        <v>10.3.13.71/pe/VAV105.xml</v>
      </c>
      <c r="H704" s="5" t="str">
        <f>_xlfn.IFNA(IF(_xlfn.IFNA(INDEX('CX1'!$H:$H,MATCH(Table2[[#This Row],[Name]],'CX1'!$C:$C,0),1), "") = 0, "",  INDEX('CX1'!$H:$H,MATCH(Table2[[#This Row],[Name]],'CX1'!$C:$C,0),1)), "")</f>
        <v/>
      </c>
      <c r="I704" s="5" t="e">
        <f>_xlfn.IFNA(IF(_xlfn.IFNA(INDEX('CX1'!$I:$I,MATCH(Table2[[#This Row],[DeviceId2]],'CX1'!$C:$C,0),1), "") = 0, "",  INDEX('CX1'!$I:$I,MATCH(Table2[[#This Row],[Name]],'CX1'!$C:$C,0),1)), "")</f>
        <v>#VALUE!</v>
      </c>
      <c r="J704" s="5" t="str">
        <f>_xlfn.IFNA(IF(_xlfn.IFNA(INDEX('CX1'!$J:$J,MATCH(Table2[[#This Row],[Name]],'CX1'!$C:$C,0),1), "") = 0, "",  INDEX('CX1'!$J:$J,MATCH(Table2[[#This Row],[Name]],'CX1'!$C:$C,0),1)), "")</f>
        <v/>
      </c>
      <c r="K704" t="str">
        <f>IFERROR(_xlfn.IFNA(IF(_xlfn.IFNA(INDEX('CX1'!$K:$K,MATCH(Table2[[#This Row],[Name]],'CX1'!$C:$C,0),1), "") = 0, "",  INDEX('CX1'!$K:$K,MATCH(Table2[[#This Row],[Name]],'CX1'!$C:$C,0),1)), ""), "")</f>
        <v/>
      </c>
      <c r="M704" t="str">
        <f>_xlfn.IFNA(IF(_xlfn.IFNA(INDEX('CX1'!$M:$M,MATCH(Table2[[#This Row],[Name]],'CX1'!$C:$C,0),1), "") = 0, "",  INDEX('CX1'!$M:$M,MATCH(Table2[[#This Row],[Name]],'CX1'!$C:$C,0),1)), "")</f>
        <v/>
      </c>
      <c r="N704" t="s">
        <v>767</v>
      </c>
      <c r="R704" t="s">
        <v>8</v>
      </c>
    </row>
    <row r="705" spans="1:19">
      <c r="A705" s="1">
        <v>703</v>
      </c>
      <c r="B705" t="s">
        <v>21</v>
      </c>
      <c r="C705" t="s">
        <v>189</v>
      </c>
      <c r="D705" t="s">
        <v>235</v>
      </c>
      <c r="E705" t="str">
        <f>MID(Table2[[#This Row],[DeviceId2]], 12, LEN(Table2[[#This Row],[DeviceId2]]))</f>
        <v>VAV105</v>
      </c>
      <c r="F705" t="str">
        <f>CONCATENATE("10.3.13.71/pe/", Table2[[#This Row],[Device Tag]], ".xml")</f>
        <v>10.3.13.71/pe/VAV105.xml</v>
      </c>
      <c r="H705" s="5" t="str">
        <f>_xlfn.IFNA(IF(_xlfn.IFNA(INDEX('CX1'!$H:$H,MATCH(Table2[[#This Row],[Name]],'CX1'!$C:$C,0),1), "") = 0, "",  INDEX('CX1'!$H:$H,MATCH(Table2[[#This Row],[Name]],'CX1'!$C:$C,0),1)), "")</f>
        <v/>
      </c>
      <c r="I705" s="5">
        <f>_xlfn.IFNA(IF(_xlfn.IFNA(INDEX('CX1'!$I:$I,MATCH(Table2[[#This Row],[DeviceId2]],'CX1'!$C:$C,0),1), "") = 0, "",  INDEX('CX1'!$I:$I,MATCH(Table2[[#This Row],[Name]],'CX1'!$C:$C,0),1)), "")</f>
        <v>1000</v>
      </c>
      <c r="J705" s="5" t="str">
        <f>_xlfn.IFNA(IF(_xlfn.IFNA(INDEX('CX1'!$J:$J,MATCH(Table2[[#This Row],[Name]],'CX1'!$C:$C,0),1), "") = 0, "",  INDEX('CX1'!$J:$J,MATCH(Table2[[#This Row],[Name]],'CX1'!$C:$C,0),1)), "")</f>
        <v/>
      </c>
      <c r="K70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7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5" t="str">
        <f>_xlfn.IFNA(IF(_xlfn.IFNA(INDEX('CX1'!$M:$M,MATCH(Table2[[#This Row],[Name]],'CX1'!$C:$C,0),1), "") = 0, "",  INDEX('CX1'!$M:$M,MATCH(Table2[[#This Row],[Name]],'CX1'!$C:$C,0),1)), "")</f>
        <v>number</v>
      </c>
      <c r="N705" t="s">
        <v>767</v>
      </c>
      <c r="R705" t="s">
        <v>8</v>
      </c>
      <c r="S705" t="b">
        <v>0</v>
      </c>
    </row>
    <row r="706" spans="1:19">
      <c r="A706" s="1">
        <v>704</v>
      </c>
      <c r="B706" t="s">
        <v>21</v>
      </c>
      <c r="C706" t="s">
        <v>132</v>
      </c>
      <c r="D706" t="s">
        <v>235</v>
      </c>
      <c r="E706" t="str">
        <f>MID(Table2[[#This Row],[DeviceId2]], 12, LEN(Table2[[#This Row],[DeviceId2]]))</f>
        <v>VAV105</v>
      </c>
      <c r="F706" t="str">
        <f>CONCATENATE("10.3.13.71/pe/", Table2[[#This Row],[Device Tag]], ".xml")</f>
        <v>10.3.13.71/pe/VAV105.xml</v>
      </c>
      <c r="H706" s="5" t="str">
        <f>_xlfn.IFNA(IF(_xlfn.IFNA(INDEX('CX1'!$H:$H,MATCH(Table2[[#This Row],[Name]],'CX1'!$C:$C,0),1), "") = 0, "",  INDEX('CX1'!$H:$H,MATCH(Table2[[#This Row],[Name]],'CX1'!$C:$C,0),1)), "")</f>
        <v/>
      </c>
      <c r="I706" s="5">
        <f>_xlfn.IFNA(IF(_xlfn.IFNA(INDEX('CX1'!$I:$I,MATCH(Table2[[#This Row],[DeviceId2]],'CX1'!$C:$C,0),1), "") = 0, "",  INDEX('CX1'!$I:$I,MATCH(Table2[[#This Row],[Name]],'CX1'!$C:$C,0),1)), "")</f>
        <v>1000</v>
      </c>
      <c r="J706" s="5" t="str">
        <f>_xlfn.IFNA(IF(_xlfn.IFNA(INDEX('CX1'!$J:$J,MATCH(Table2[[#This Row],[Name]],'CX1'!$C:$C,0),1), "") = 0, "",  INDEX('CX1'!$J:$J,MATCH(Table2[[#This Row],[Name]],'CX1'!$C:$C,0),1)), "")</f>
        <v/>
      </c>
      <c r="K70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7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6" t="s">
        <v>298</v>
      </c>
      <c r="N706" t="s">
        <v>767</v>
      </c>
      <c r="R706" t="s">
        <v>8</v>
      </c>
      <c r="S706" t="b">
        <v>0</v>
      </c>
    </row>
    <row r="707" spans="1:19" hidden="1">
      <c r="A707" s="1">
        <v>705</v>
      </c>
      <c r="B707" t="s">
        <v>21</v>
      </c>
      <c r="C707" t="s">
        <v>190</v>
      </c>
      <c r="D707" t="s">
        <v>235</v>
      </c>
      <c r="E707" t="str">
        <f>MID(Table2[[#This Row],[DeviceId2]], 12, LEN(Table2[[#This Row],[DeviceId2]]))</f>
        <v>VAV105</v>
      </c>
      <c r="F707" t="str">
        <f>CONCATENATE("10.3.13.71/pe/", Table2[[#This Row],[Device Tag]], ".xml")</f>
        <v>10.3.13.71/pe/VAV105.xml</v>
      </c>
      <c r="H707" s="5" t="str">
        <f>_xlfn.IFNA(IF(_xlfn.IFNA(INDEX('CX1'!$H:$H,MATCH(Table2[[#This Row],[Name]],'CX1'!$C:$C,0),1), "") = 0, "",  INDEX('CX1'!$H:$H,MATCH(Table2[[#This Row],[Name]],'CX1'!$C:$C,0),1)), "")</f>
        <v/>
      </c>
      <c r="I707" s="5" t="e">
        <f>_xlfn.IFNA(IF(_xlfn.IFNA(INDEX('CX1'!$I:$I,MATCH(Table2[[#This Row],[DeviceId2]],'CX1'!$C:$C,0),1), "") = 0, "",  INDEX('CX1'!$I:$I,MATCH(Table2[[#This Row],[Name]],'CX1'!$C:$C,0),1)), "")</f>
        <v>#VALUE!</v>
      </c>
      <c r="J707" s="5" t="str">
        <f>_xlfn.IFNA(IF(_xlfn.IFNA(INDEX('CX1'!$J:$J,MATCH(Table2[[#This Row],[Name]],'CX1'!$C:$C,0),1), "") = 0, "",  INDEX('CX1'!$J:$J,MATCH(Table2[[#This Row],[Name]],'CX1'!$C:$C,0),1)), "")</f>
        <v/>
      </c>
      <c r="K707" t="str">
        <f>IFERROR(_xlfn.IFNA(IF(_xlfn.IFNA(INDEX('CX1'!$K:$K,MATCH(Table2[[#This Row],[Name]],'CX1'!$C:$C,0),1), "") = 0, "",  INDEX('CX1'!$K:$K,MATCH(Table2[[#This Row],[Name]],'CX1'!$C:$C,0),1)), ""), "")</f>
        <v/>
      </c>
      <c r="M707" t="str">
        <f>_xlfn.IFNA(IF(_xlfn.IFNA(INDEX('CX1'!$M:$M,MATCH(Table2[[#This Row],[Name]],'CX1'!$C:$C,0),1), "") = 0, "",  INDEX('CX1'!$M:$M,MATCH(Table2[[#This Row],[Name]],'CX1'!$C:$C,0),1)), "")</f>
        <v/>
      </c>
      <c r="N707" t="s">
        <v>767</v>
      </c>
      <c r="R707" t="s">
        <v>8</v>
      </c>
    </row>
    <row r="708" spans="1:19" hidden="1">
      <c r="A708" s="1">
        <v>706</v>
      </c>
      <c r="B708" t="s">
        <v>21</v>
      </c>
      <c r="C708" t="s">
        <v>191</v>
      </c>
      <c r="D708" t="s">
        <v>235</v>
      </c>
      <c r="E708" t="str">
        <f>MID(Table2[[#This Row],[DeviceId2]], 12, LEN(Table2[[#This Row],[DeviceId2]]))</f>
        <v>VAV105</v>
      </c>
      <c r="F708" t="str">
        <f>CONCATENATE("10.3.13.71/pe/", Table2[[#This Row],[Device Tag]], ".xml")</f>
        <v>10.3.13.71/pe/VAV105.xml</v>
      </c>
      <c r="H708" s="5" t="str">
        <f>_xlfn.IFNA(IF(_xlfn.IFNA(INDEX('CX1'!$H:$H,MATCH(Table2[[#This Row],[Name]],'CX1'!$C:$C,0),1), "") = 0, "",  INDEX('CX1'!$H:$H,MATCH(Table2[[#This Row],[Name]],'CX1'!$C:$C,0),1)), "")</f>
        <v/>
      </c>
      <c r="I708" s="5" t="e">
        <f>_xlfn.IFNA(IF(_xlfn.IFNA(INDEX('CX1'!$I:$I,MATCH(Table2[[#This Row],[DeviceId2]],'CX1'!$C:$C,0),1), "") = 0, "",  INDEX('CX1'!$I:$I,MATCH(Table2[[#This Row],[Name]],'CX1'!$C:$C,0),1)), "")</f>
        <v>#VALUE!</v>
      </c>
      <c r="J708" s="5" t="str">
        <f>_xlfn.IFNA(IF(_xlfn.IFNA(INDEX('CX1'!$J:$J,MATCH(Table2[[#This Row],[Name]],'CX1'!$C:$C,0),1), "") = 0, "",  INDEX('CX1'!$J:$J,MATCH(Table2[[#This Row],[Name]],'CX1'!$C:$C,0),1)), "")</f>
        <v/>
      </c>
      <c r="K708" t="str">
        <f>IFERROR(_xlfn.IFNA(IF(_xlfn.IFNA(INDEX('CX1'!$K:$K,MATCH(Table2[[#This Row],[Name]],'CX1'!$C:$C,0),1), "") = 0, "",  INDEX('CX1'!$K:$K,MATCH(Table2[[#This Row],[Name]],'CX1'!$C:$C,0),1)), ""), "")</f>
        <v/>
      </c>
      <c r="M708" t="str">
        <f>_xlfn.IFNA(IF(_xlfn.IFNA(INDEX('CX1'!$M:$M,MATCH(Table2[[#This Row],[Name]],'CX1'!$C:$C,0),1), "") = 0, "",  INDEX('CX1'!$M:$M,MATCH(Table2[[#This Row],[Name]],'CX1'!$C:$C,0),1)), "")</f>
        <v/>
      </c>
      <c r="N708" t="s">
        <v>767</v>
      </c>
      <c r="R708" t="s">
        <v>8</v>
      </c>
    </row>
    <row r="709" spans="1:19">
      <c r="A709" s="1">
        <v>707</v>
      </c>
      <c r="B709" t="s">
        <v>21</v>
      </c>
      <c r="C709" t="s">
        <v>192</v>
      </c>
      <c r="D709" t="s">
        <v>235</v>
      </c>
      <c r="E709" t="str">
        <f>MID(Table2[[#This Row],[DeviceId2]], 12, LEN(Table2[[#This Row],[DeviceId2]]))</f>
        <v>VAV105</v>
      </c>
      <c r="F709" t="str">
        <f>CONCATENATE("10.3.13.71/pe/", Table2[[#This Row],[Device Tag]], ".xml")</f>
        <v>10.3.13.71/pe/VAV105.xml</v>
      </c>
      <c r="H709" s="5" t="str">
        <f>_xlfn.IFNA(IF(_xlfn.IFNA(INDEX('CX1'!$H:$H,MATCH(Table2[[#This Row],[Name]],'CX1'!$C:$C,0),1), "") = 0, "",  INDEX('CX1'!$H:$H,MATCH(Table2[[#This Row],[Name]],'CX1'!$C:$C,0),1)), "")</f>
        <v/>
      </c>
      <c r="I709" s="5">
        <f>_xlfn.IFNA(IF(_xlfn.IFNA(INDEX('CX1'!$I:$I,MATCH(Table2[[#This Row],[DeviceId2]],'CX1'!$C:$C,0),1), "") = 0, "",  INDEX('CX1'!$I:$I,MATCH(Table2[[#This Row],[Name]],'CX1'!$C:$C,0),1)), "")</f>
        <v>1000</v>
      </c>
      <c r="J709" s="5" t="str">
        <f>_xlfn.IFNA(IF(_xlfn.IFNA(INDEX('CX1'!$J:$J,MATCH(Table2[[#This Row],[Name]],'CX1'!$C:$C,0),1), "") = 0, "",  INDEX('CX1'!$J:$J,MATCH(Table2[[#This Row],[Name]],'CX1'!$C:$C,0),1)), "")</f>
        <v/>
      </c>
      <c r="K70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7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709" t="str">
        <f>_xlfn.IFNA(IF(_xlfn.IFNA(INDEX('CX1'!$M:$M,MATCH(Table2[[#This Row],[Name]],'CX1'!$C:$C,0),1), "") = 0, "",  INDEX('CX1'!$M:$M,MATCH(Table2[[#This Row],[Name]],'CX1'!$C:$C,0),1)), "")</f>
        <v>number</v>
      </c>
      <c r="N709" t="s">
        <v>767</v>
      </c>
      <c r="R709" t="s">
        <v>8</v>
      </c>
      <c r="S709" t="b">
        <v>0</v>
      </c>
    </row>
    <row r="710" spans="1:19" hidden="1">
      <c r="A710" s="1">
        <v>708</v>
      </c>
      <c r="B710" t="s">
        <v>21</v>
      </c>
      <c r="C710" t="s">
        <v>193</v>
      </c>
      <c r="D710" t="s">
        <v>235</v>
      </c>
      <c r="E710" t="str">
        <f>MID(Table2[[#This Row],[DeviceId2]], 12, LEN(Table2[[#This Row],[DeviceId2]]))</f>
        <v>VAV105</v>
      </c>
      <c r="F710" t="str">
        <f>CONCATENATE("10.3.13.71/pe/", Table2[[#This Row],[Device Tag]], ".xml")</f>
        <v>10.3.13.71/pe/VAV105.xml</v>
      </c>
      <c r="H710" s="5" t="str">
        <f>_xlfn.IFNA(IF(_xlfn.IFNA(INDEX('CX1'!$H:$H,MATCH(Table2[[#This Row],[Name]],'CX1'!$C:$C,0),1), "") = 0, "",  INDEX('CX1'!$H:$H,MATCH(Table2[[#This Row],[Name]],'CX1'!$C:$C,0),1)), "")</f>
        <v/>
      </c>
      <c r="I710" s="5" t="e">
        <f>_xlfn.IFNA(IF(_xlfn.IFNA(INDEX('CX1'!$I:$I,MATCH(Table2[[#This Row],[DeviceId2]],'CX1'!$C:$C,0),1), "") = 0, "",  INDEX('CX1'!$I:$I,MATCH(Table2[[#This Row],[Name]],'CX1'!$C:$C,0),1)), "")</f>
        <v>#VALUE!</v>
      </c>
      <c r="J710" s="5" t="str">
        <f>_xlfn.IFNA(IF(_xlfn.IFNA(INDEX('CX1'!$J:$J,MATCH(Table2[[#This Row],[Name]],'CX1'!$C:$C,0),1), "") = 0, "",  INDEX('CX1'!$J:$J,MATCH(Table2[[#This Row],[Name]],'CX1'!$C:$C,0),1)), "")</f>
        <v/>
      </c>
      <c r="K710" t="str">
        <f>IFERROR(_xlfn.IFNA(IF(_xlfn.IFNA(INDEX('CX1'!$K:$K,MATCH(Table2[[#This Row],[Name]],'CX1'!$C:$C,0),1), "") = 0, "",  INDEX('CX1'!$K:$K,MATCH(Table2[[#This Row],[Name]],'CX1'!$C:$C,0),1)), ""), "")</f>
        <v/>
      </c>
      <c r="M710" t="str">
        <f>_xlfn.IFNA(IF(_xlfn.IFNA(INDEX('CX1'!$M:$M,MATCH(Table2[[#This Row],[Name]],'CX1'!$C:$C,0),1), "") = 0, "",  INDEX('CX1'!$M:$M,MATCH(Table2[[#This Row],[Name]],'CX1'!$C:$C,0),1)), "")</f>
        <v/>
      </c>
      <c r="N710" t="s">
        <v>767</v>
      </c>
      <c r="R710" t="s">
        <v>8</v>
      </c>
    </row>
    <row r="711" spans="1:19" hidden="1">
      <c r="A711" s="1">
        <v>709</v>
      </c>
      <c r="B711" t="s">
        <v>21</v>
      </c>
      <c r="C711" t="s">
        <v>194</v>
      </c>
      <c r="D711" t="s">
        <v>235</v>
      </c>
      <c r="E711" t="str">
        <f>MID(Table2[[#This Row],[DeviceId2]], 12, LEN(Table2[[#This Row],[DeviceId2]]))</f>
        <v>VAV105</v>
      </c>
      <c r="F711" t="str">
        <f>CONCATENATE("10.3.13.71/pe/", Table2[[#This Row],[Device Tag]], ".xml")</f>
        <v>10.3.13.71/pe/VAV105.xml</v>
      </c>
      <c r="H711" s="5" t="str">
        <f>_xlfn.IFNA(IF(_xlfn.IFNA(INDEX('CX1'!$H:$H,MATCH(Table2[[#This Row],[Name]],'CX1'!$C:$C,0),1), "") = 0, "",  INDEX('CX1'!$H:$H,MATCH(Table2[[#This Row],[Name]],'CX1'!$C:$C,0),1)), "")</f>
        <v/>
      </c>
      <c r="I711" s="5" t="e">
        <f>_xlfn.IFNA(IF(_xlfn.IFNA(INDEX('CX1'!$I:$I,MATCH(Table2[[#This Row],[DeviceId2]],'CX1'!$C:$C,0),1), "") = 0, "",  INDEX('CX1'!$I:$I,MATCH(Table2[[#This Row],[Name]],'CX1'!$C:$C,0),1)), "")</f>
        <v>#VALUE!</v>
      </c>
      <c r="J711" s="5" t="str">
        <f>_xlfn.IFNA(IF(_xlfn.IFNA(INDEX('CX1'!$J:$J,MATCH(Table2[[#This Row],[Name]],'CX1'!$C:$C,0),1), "") = 0, "",  INDEX('CX1'!$J:$J,MATCH(Table2[[#This Row],[Name]],'CX1'!$C:$C,0),1)), "")</f>
        <v/>
      </c>
      <c r="K711" t="str">
        <f>IFERROR(_xlfn.IFNA(IF(_xlfn.IFNA(INDEX('CX1'!$K:$K,MATCH(Table2[[#This Row],[Name]],'CX1'!$C:$C,0),1), "") = 0, "",  INDEX('CX1'!$K:$K,MATCH(Table2[[#This Row],[Name]],'CX1'!$C:$C,0),1)), ""), "")</f>
        <v/>
      </c>
      <c r="M711" t="str">
        <f>_xlfn.IFNA(IF(_xlfn.IFNA(INDEX('CX1'!$M:$M,MATCH(Table2[[#This Row],[Name]],'CX1'!$C:$C,0),1), "") = 0, "",  INDEX('CX1'!$M:$M,MATCH(Table2[[#This Row],[Name]],'CX1'!$C:$C,0),1)), "")</f>
        <v/>
      </c>
      <c r="N711" t="s">
        <v>767</v>
      </c>
      <c r="R711" t="s">
        <v>8</v>
      </c>
    </row>
    <row r="712" spans="1:19" hidden="1">
      <c r="A712" s="1">
        <v>710</v>
      </c>
      <c r="B712" t="s">
        <v>21</v>
      </c>
      <c r="C712" t="s">
        <v>195</v>
      </c>
      <c r="D712" t="s">
        <v>235</v>
      </c>
      <c r="E712" t="str">
        <f>MID(Table2[[#This Row],[DeviceId2]], 12, LEN(Table2[[#This Row],[DeviceId2]]))</f>
        <v>VAV105</v>
      </c>
      <c r="F712" t="str">
        <f>CONCATENATE("10.3.13.71/pe/", Table2[[#This Row],[Device Tag]], ".xml")</f>
        <v>10.3.13.71/pe/VAV105.xml</v>
      </c>
      <c r="H712" s="5" t="str">
        <f>_xlfn.IFNA(IF(_xlfn.IFNA(INDEX('CX1'!$H:$H,MATCH(Table2[[#This Row],[Name]],'CX1'!$C:$C,0),1), "") = 0, "",  INDEX('CX1'!$H:$H,MATCH(Table2[[#This Row],[Name]],'CX1'!$C:$C,0),1)), "")</f>
        <v/>
      </c>
      <c r="I712" s="5" t="e">
        <f>_xlfn.IFNA(IF(_xlfn.IFNA(INDEX('CX1'!$I:$I,MATCH(Table2[[#This Row],[DeviceId2]],'CX1'!$C:$C,0),1), "") = 0, "",  INDEX('CX1'!$I:$I,MATCH(Table2[[#This Row],[Name]],'CX1'!$C:$C,0),1)), "")</f>
        <v>#VALUE!</v>
      </c>
      <c r="J712" s="5" t="str">
        <f>_xlfn.IFNA(IF(_xlfn.IFNA(INDEX('CX1'!$J:$J,MATCH(Table2[[#This Row],[Name]],'CX1'!$C:$C,0),1), "") = 0, "",  INDEX('CX1'!$J:$J,MATCH(Table2[[#This Row],[Name]],'CX1'!$C:$C,0),1)), "")</f>
        <v/>
      </c>
      <c r="K712" t="str">
        <f>IFERROR(_xlfn.IFNA(IF(_xlfn.IFNA(INDEX('CX1'!$K:$K,MATCH(Table2[[#This Row],[Name]],'CX1'!$C:$C,0),1), "") = 0, "",  INDEX('CX1'!$K:$K,MATCH(Table2[[#This Row],[Name]],'CX1'!$C:$C,0),1)), ""), "")</f>
        <v/>
      </c>
      <c r="M712" t="str">
        <f>_xlfn.IFNA(IF(_xlfn.IFNA(INDEX('CX1'!$M:$M,MATCH(Table2[[#This Row],[Name]],'CX1'!$C:$C,0),1), "") = 0, "",  INDEX('CX1'!$M:$M,MATCH(Table2[[#This Row],[Name]],'CX1'!$C:$C,0),1)), "")</f>
        <v/>
      </c>
      <c r="N712" t="s">
        <v>767</v>
      </c>
      <c r="R712" t="s">
        <v>8</v>
      </c>
    </row>
    <row r="713" spans="1:19" hidden="1">
      <c r="A713" s="1">
        <v>711</v>
      </c>
      <c r="B713" t="s">
        <v>21</v>
      </c>
      <c r="C713" t="s">
        <v>196</v>
      </c>
      <c r="D713" t="s">
        <v>235</v>
      </c>
      <c r="E713" t="str">
        <f>MID(Table2[[#This Row],[DeviceId2]], 12, LEN(Table2[[#This Row],[DeviceId2]]))</f>
        <v>VAV105</v>
      </c>
      <c r="F713" t="str">
        <f>CONCATENATE("10.3.13.71/pe/", Table2[[#This Row],[Device Tag]], ".xml")</f>
        <v>10.3.13.71/pe/VAV105.xml</v>
      </c>
      <c r="H713" s="5" t="str">
        <f>_xlfn.IFNA(IF(_xlfn.IFNA(INDEX('CX1'!$H:$H,MATCH(Table2[[#This Row],[Name]],'CX1'!$C:$C,0),1), "") = 0, "",  INDEX('CX1'!$H:$H,MATCH(Table2[[#This Row],[Name]],'CX1'!$C:$C,0),1)), "")</f>
        <v/>
      </c>
      <c r="I713" s="5" t="e">
        <f>_xlfn.IFNA(IF(_xlfn.IFNA(INDEX('CX1'!$I:$I,MATCH(Table2[[#This Row],[DeviceId2]],'CX1'!$C:$C,0),1), "") = 0, "",  INDEX('CX1'!$I:$I,MATCH(Table2[[#This Row],[Name]],'CX1'!$C:$C,0),1)), "")</f>
        <v>#VALUE!</v>
      </c>
      <c r="J713" s="5" t="str">
        <f>_xlfn.IFNA(IF(_xlfn.IFNA(INDEX('CX1'!$J:$J,MATCH(Table2[[#This Row],[Name]],'CX1'!$C:$C,0),1), "") = 0, "",  INDEX('CX1'!$J:$J,MATCH(Table2[[#This Row],[Name]],'CX1'!$C:$C,0),1)), "")</f>
        <v/>
      </c>
      <c r="K713" t="str">
        <f>IFERROR(_xlfn.IFNA(IF(_xlfn.IFNA(INDEX('CX1'!$K:$K,MATCH(Table2[[#This Row],[Name]],'CX1'!$C:$C,0),1), "") = 0, "",  INDEX('CX1'!$K:$K,MATCH(Table2[[#This Row],[Name]],'CX1'!$C:$C,0),1)), ""), "")</f>
        <v/>
      </c>
      <c r="M713" t="str">
        <f>_xlfn.IFNA(IF(_xlfn.IFNA(INDEX('CX1'!$M:$M,MATCH(Table2[[#This Row],[Name]],'CX1'!$C:$C,0),1), "") = 0, "",  INDEX('CX1'!$M:$M,MATCH(Table2[[#This Row],[Name]],'CX1'!$C:$C,0),1)), "")</f>
        <v/>
      </c>
      <c r="N713" t="s">
        <v>767</v>
      </c>
      <c r="R713" t="s">
        <v>8</v>
      </c>
    </row>
    <row r="714" spans="1:19">
      <c r="A714" s="1">
        <v>712</v>
      </c>
      <c r="B714" t="s">
        <v>21</v>
      </c>
      <c r="C714" t="s">
        <v>197</v>
      </c>
      <c r="D714" t="s">
        <v>235</v>
      </c>
      <c r="E714" t="str">
        <f>MID(Table2[[#This Row],[DeviceId2]], 12, LEN(Table2[[#This Row],[DeviceId2]]))</f>
        <v>VAV105</v>
      </c>
      <c r="F714" t="str">
        <f>CONCATENATE("10.3.13.71/pe/", Table2[[#This Row],[Device Tag]], ".xml")</f>
        <v>10.3.13.71/pe/VAV105.xml</v>
      </c>
      <c r="H714" s="5" t="str">
        <f>_xlfn.IFNA(IF(_xlfn.IFNA(INDEX('CX1'!$H:$H,MATCH(Table2[[#This Row],[Name]],'CX1'!$C:$C,0),1), "") = 0, "",  INDEX('CX1'!$H:$H,MATCH(Table2[[#This Row],[Name]],'CX1'!$C:$C,0),1)), "")</f>
        <v/>
      </c>
      <c r="I714" s="5">
        <f>_xlfn.IFNA(IF(_xlfn.IFNA(INDEX('CX1'!$I:$I,MATCH(Table2[[#This Row],[DeviceId2]],'CX1'!$C:$C,0),1), "") = 0, "",  INDEX('CX1'!$I:$I,MATCH(Table2[[#This Row],[Name]],'CX1'!$C:$C,0),1)), "")</f>
        <v>1</v>
      </c>
      <c r="J714" s="5" t="str">
        <f>_xlfn.IFNA(IF(_xlfn.IFNA(INDEX('CX1'!$J:$J,MATCH(Table2[[#This Row],[Name]],'CX1'!$C:$C,0),1), "") = 0, "",  INDEX('CX1'!$J:$J,MATCH(Table2[[#This Row],[Name]],'CX1'!$C:$C,0),1)), "")</f>
        <v/>
      </c>
      <c r="K71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714" t="str">
        <f>_xlfn.IFNA(IF(_xlfn.IFNA(INDEX('CX1'!$L:$L,MATCH(Table2[[#This Row],[Name]],'CX1'!$C:$C,0),1), "") = 0, "",  INDEX('CX1'!$L:$L,MATCH(Table2[[#This Row],[Name]],'CX1'!$C:$C,0),1)), "")</f>
        <v>his, point, writable</v>
      </c>
      <c r="M714" t="str">
        <f>_xlfn.IFNA(IF(_xlfn.IFNA(INDEX('CX1'!$M:$M,MATCH(Table2[[#This Row],[Name]],'CX1'!$C:$C,0),1), "") = 0, "",  INDEX('CX1'!$M:$M,MATCH(Table2[[#This Row],[Name]],'CX1'!$C:$C,0),1)), "")</f>
        <v>boolean</v>
      </c>
      <c r="N714" t="s">
        <v>767</v>
      </c>
      <c r="R714" t="s">
        <v>8</v>
      </c>
      <c r="S714" t="b">
        <v>0</v>
      </c>
    </row>
    <row r="715" spans="1:19">
      <c r="A715" s="1">
        <v>713</v>
      </c>
      <c r="B715" t="s">
        <v>21</v>
      </c>
      <c r="C715" t="s">
        <v>198</v>
      </c>
      <c r="D715" t="s">
        <v>235</v>
      </c>
      <c r="E715" t="str">
        <f>MID(Table2[[#This Row],[DeviceId2]], 12, LEN(Table2[[#This Row],[DeviceId2]]))</f>
        <v>VAV105</v>
      </c>
      <c r="F715" t="str">
        <f>CONCATENATE("10.3.13.71/pe/", Table2[[#This Row],[Device Tag]], ".xml")</f>
        <v>10.3.13.71/pe/VAV105.xml</v>
      </c>
      <c r="H715" s="5" t="str">
        <f>_xlfn.IFNA(IF(_xlfn.IFNA(INDEX('CX1'!$H:$H,MATCH(Table2[[#This Row],[Name]],'CX1'!$C:$C,0),1), "") = 0, "",  INDEX('CX1'!$H:$H,MATCH(Table2[[#This Row],[Name]],'CX1'!$C:$C,0),1)), "")</f>
        <v/>
      </c>
      <c r="I715" s="5">
        <f>_xlfn.IFNA(IF(_xlfn.IFNA(INDEX('CX1'!$I:$I,MATCH(Table2[[#This Row],[DeviceId2]],'CX1'!$C:$C,0),1), "") = 0, "",  INDEX('CX1'!$I:$I,MATCH(Table2[[#This Row],[Name]],'CX1'!$C:$C,0),1)), "")</f>
        <v>1</v>
      </c>
      <c r="J715" s="5" t="str">
        <f>_xlfn.IFNA(IF(_xlfn.IFNA(INDEX('CX1'!$J:$J,MATCH(Table2[[#This Row],[Name]],'CX1'!$C:$C,0),1), "") = 0, "",  INDEX('CX1'!$J:$J,MATCH(Table2[[#This Row],[Name]],'CX1'!$C:$C,0),1)), "")</f>
        <v/>
      </c>
      <c r="K71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715" t="str">
        <f>_xlfn.IFNA(IF(_xlfn.IFNA(INDEX('CX1'!$L:$L,MATCH(Table2[[#This Row],[Name]],'CX1'!$C:$C,0),1), "") = 0, "",  INDEX('CX1'!$L:$L,MATCH(Table2[[#This Row],[Name]],'CX1'!$C:$C,0),1)), "")</f>
        <v>his, point, writable</v>
      </c>
      <c r="M715" t="str">
        <f>_xlfn.IFNA(IF(_xlfn.IFNA(INDEX('CX1'!$M:$M,MATCH(Table2[[#This Row],[Name]],'CX1'!$C:$C,0),1), "") = 0, "",  INDEX('CX1'!$M:$M,MATCH(Table2[[#This Row],[Name]],'CX1'!$C:$C,0),1)), "")</f>
        <v>boolean</v>
      </c>
      <c r="N715" t="s">
        <v>767</v>
      </c>
      <c r="R715" t="s">
        <v>8</v>
      </c>
      <c r="S715" t="b">
        <v>0</v>
      </c>
    </row>
    <row r="716" spans="1:19" hidden="1">
      <c r="A716" s="1">
        <v>714</v>
      </c>
      <c r="B716" t="s">
        <v>21</v>
      </c>
      <c r="C716" t="s">
        <v>199</v>
      </c>
      <c r="D716" t="s">
        <v>235</v>
      </c>
      <c r="E716" t="str">
        <f>MID(Table2[[#This Row],[DeviceId2]], 12, LEN(Table2[[#This Row],[DeviceId2]]))</f>
        <v>VAV105</v>
      </c>
      <c r="F716" t="str">
        <f>CONCATENATE("10.3.13.71/pe/", Table2[[#This Row],[Device Tag]], ".xml")</f>
        <v>10.3.13.71/pe/VAV105.xml</v>
      </c>
      <c r="H716" s="5" t="str">
        <f>_xlfn.IFNA(IF(_xlfn.IFNA(INDEX('CX1'!$H:$H,MATCH(Table2[[#This Row],[Name]],'CX1'!$C:$C,0),1), "") = 0, "",  INDEX('CX1'!$H:$H,MATCH(Table2[[#This Row],[Name]],'CX1'!$C:$C,0),1)), "")</f>
        <v/>
      </c>
      <c r="I716" s="5">
        <f>_xlfn.IFNA(IF(_xlfn.IFNA(INDEX('CX1'!$I:$I,MATCH(Table2[[#This Row],[DeviceId2]],'CX1'!$C:$C,0),1), "") = 0, "",  INDEX('CX1'!$I:$I,MATCH(Table2[[#This Row],[Name]],'CX1'!$C:$C,0),1)), "")</f>
        <v>1</v>
      </c>
      <c r="J716" s="5" t="str">
        <f>_xlfn.IFNA(IF(_xlfn.IFNA(INDEX('CX1'!$J:$J,MATCH(Table2[[#This Row],[Name]],'CX1'!$C:$C,0),1), "") = 0, "",  INDEX('CX1'!$J:$J,MATCH(Table2[[#This Row],[Name]],'CX1'!$C:$C,0),1)), "")</f>
        <v/>
      </c>
      <c r="K716" t="str">
        <f>IFERROR(_xlfn.IFNA(IF(_xlfn.IFNA(INDEX('CX1'!$K:$K,MATCH(Table2[[#This Row],[Name]],'CX1'!$C:$C,0),1), "") = 0, "",  INDEX('CX1'!$K:$K,MATCH(Table2[[#This Row],[Name]],'CX1'!$C:$C,0),1)), ""), "")</f>
        <v/>
      </c>
      <c r="M716" t="str">
        <f>_xlfn.IFNA(IF(_xlfn.IFNA(INDEX('CX1'!$M:$M,MATCH(Table2[[#This Row],[Name]],'CX1'!$C:$C,0),1), "") = 0, "",  INDEX('CX1'!$M:$M,MATCH(Table2[[#This Row],[Name]],'CX1'!$C:$C,0),1)), "")</f>
        <v/>
      </c>
      <c r="N716" t="s">
        <v>767</v>
      </c>
      <c r="R716" t="s">
        <v>8</v>
      </c>
    </row>
    <row r="717" spans="1:19" hidden="1">
      <c r="A717" s="1">
        <v>715</v>
      </c>
      <c r="B717" t="s">
        <v>21</v>
      </c>
      <c r="C717" t="s">
        <v>25</v>
      </c>
      <c r="D717" t="s">
        <v>235</v>
      </c>
      <c r="E717" t="str">
        <f>MID(Table2[[#This Row],[DeviceId2]], 12, LEN(Table2[[#This Row],[DeviceId2]]))</f>
        <v>VAV105</v>
      </c>
      <c r="F717" t="str">
        <f>CONCATENATE("10.3.13.71/pe/", Table2[[#This Row],[Device Tag]], ".xml")</f>
        <v>10.3.13.71/pe/VAV105.xml</v>
      </c>
      <c r="H717" s="5" t="str">
        <f>_xlfn.IFNA(IF(_xlfn.IFNA(INDEX('CX1'!$H:$H,MATCH(Table2[[#This Row],[Name]],'CX1'!$C:$C,0),1), "") = 0, "",  INDEX('CX1'!$H:$H,MATCH(Table2[[#This Row],[Name]],'CX1'!$C:$C,0),1)), "")</f>
        <v/>
      </c>
      <c r="I717" s="5">
        <f>_xlfn.IFNA(IF(_xlfn.IFNA(INDEX('CX1'!$I:$I,MATCH(Table2[[#This Row],[DeviceId2]],'CX1'!$C:$C,0),1), "") = 0, "",  INDEX('CX1'!$I:$I,MATCH(Table2[[#This Row],[Name]],'CX1'!$C:$C,0),1)), "")</f>
        <v>1</v>
      </c>
      <c r="J717" s="5" t="str">
        <f>_xlfn.IFNA(IF(_xlfn.IFNA(INDEX('CX1'!$J:$J,MATCH(Table2[[#This Row],[Name]],'CX1'!$C:$C,0),1), "") = 0, "",  INDEX('CX1'!$J:$J,MATCH(Table2[[#This Row],[Name]],'CX1'!$C:$C,0),1)), "")</f>
        <v/>
      </c>
      <c r="K717" t="str">
        <f>IFERROR(_xlfn.IFNA(IF(_xlfn.IFNA(INDEX('CX1'!$K:$K,MATCH(Table2[[#This Row],[Name]],'CX1'!$C:$C,0),1), "") = 0, "",  INDEX('CX1'!$K:$K,MATCH(Table2[[#This Row],[Name]],'CX1'!$C:$C,0),1)), ""), "")</f>
        <v/>
      </c>
      <c r="M717" t="str">
        <f>_xlfn.IFNA(IF(_xlfn.IFNA(INDEX('CX1'!$M:$M,MATCH(Table2[[#This Row],[Name]],'CX1'!$C:$C,0),1), "") = 0, "",  INDEX('CX1'!$M:$M,MATCH(Table2[[#This Row],[Name]],'CX1'!$C:$C,0),1)), "")</f>
        <v/>
      </c>
      <c r="N717" t="s">
        <v>767</v>
      </c>
      <c r="R717" t="s">
        <v>8</v>
      </c>
    </row>
    <row r="718" spans="1:19">
      <c r="A718" s="1">
        <v>716</v>
      </c>
      <c r="B718" t="s">
        <v>21</v>
      </c>
      <c r="C718" t="s">
        <v>200</v>
      </c>
      <c r="D718" t="s">
        <v>235</v>
      </c>
      <c r="E718" t="str">
        <f>MID(Table2[[#This Row],[DeviceId2]], 12, LEN(Table2[[#This Row],[DeviceId2]]))</f>
        <v>VAV105</v>
      </c>
      <c r="F718" t="str">
        <f>CONCATENATE("10.3.13.71/pe/", Table2[[#This Row],[Device Tag]], ".xml")</f>
        <v>10.3.13.71/pe/VAV105.xml</v>
      </c>
      <c r="H718" s="5" t="str">
        <f>_xlfn.IFNA(IF(_xlfn.IFNA(INDEX('CX1'!$H:$H,MATCH(Table2[[#This Row],[Name]],'CX1'!$C:$C,0),1), "") = 0, "",  INDEX('CX1'!$H:$H,MATCH(Table2[[#This Row],[Name]],'CX1'!$C:$C,0),1)), "")</f>
        <v/>
      </c>
      <c r="I718" s="5">
        <f>_xlfn.IFNA(IF(_xlfn.IFNA(INDEX('CX1'!$I:$I,MATCH(Table2[[#This Row],[DeviceId2]],'CX1'!$C:$C,0),1), "") = 0, "",  INDEX('CX1'!$I:$I,MATCH(Table2[[#This Row],[Name]],'CX1'!$C:$C,0),1)), "")</f>
        <v>1</v>
      </c>
      <c r="J718" s="5" t="str">
        <f>_xlfn.IFNA(IF(_xlfn.IFNA(INDEX('CX1'!$J:$J,MATCH(Table2[[#This Row],[Name]],'CX1'!$C:$C,0),1), "") = 0, "",  INDEX('CX1'!$J:$J,MATCH(Table2[[#This Row],[Name]],'CX1'!$C:$C,0),1)), "")</f>
        <v/>
      </c>
      <c r="K71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718" t="str">
        <f>_xlfn.IFNA(IF(_xlfn.IFNA(INDEX('CX1'!$L:$L,MATCH(Table2[[#This Row],[Name]],'CX1'!$C:$C,0),1), "") = 0, "",  INDEX('CX1'!$L:$L,MATCH(Table2[[#This Row],[Name]],'CX1'!$C:$C,0),1)), "")</f>
        <v>his, point, writable</v>
      </c>
      <c r="M718" t="str">
        <f>_xlfn.IFNA(IF(_xlfn.IFNA(INDEX('CX1'!$M:$M,MATCH(Table2[[#This Row],[Name]],'CX1'!$C:$C,0),1), "") = 0, "",  INDEX('CX1'!$M:$M,MATCH(Table2[[#This Row],[Name]],'CX1'!$C:$C,0),1)), "")</f>
        <v>boolean</v>
      </c>
      <c r="N718" t="s">
        <v>767</v>
      </c>
      <c r="R718" t="s">
        <v>8</v>
      </c>
      <c r="S718" t="b">
        <v>0</v>
      </c>
    </row>
    <row r="719" spans="1:19">
      <c r="A719" s="1">
        <v>717</v>
      </c>
      <c r="B719" t="s">
        <v>21</v>
      </c>
      <c r="C719" t="s">
        <v>201</v>
      </c>
      <c r="D719" t="s">
        <v>235</v>
      </c>
      <c r="E719" t="str">
        <f>MID(Table2[[#This Row],[DeviceId2]], 12, LEN(Table2[[#This Row],[DeviceId2]]))</f>
        <v>VAV105</v>
      </c>
      <c r="F719" t="str">
        <f>CONCATENATE("10.3.13.71/pe/", Table2[[#This Row],[Device Tag]], ".xml")</f>
        <v>10.3.13.71/pe/VAV105.xml</v>
      </c>
      <c r="H719" s="5" t="str">
        <f>_xlfn.IFNA(IF(_xlfn.IFNA(INDEX('CX1'!$H:$H,MATCH(Table2[[#This Row],[Name]],'CX1'!$C:$C,0),1), "") = 0, "",  INDEX('CX1'!$H:$H,MATCH(Table2[[#This Row],[Name]],'CX1'!$C:$C,0),1)), "")</f>
        <v/>
      </c>
      <c r="I719" s="5">
        <f>_xlfn.IFNA(IF(_xlfn.IFNA(INDEX('CX1'!$I:$I,MATCH(Table2[[#This Row],[DeviceId2]],'CX1'!$C:$C,0),1), "") = 0, "",  INDEX('CX1'!$I:$I,MATCH(Table2[[#This Row],[Name]],'CX1'!$C:$C,0),1)), "")</f>
        <v>1</v>
      </c>
      <c r="J719" s="5" t="str">
        <f>_xlfn.IFNA(IF(_xlfn.IFNA(INDEX('CX1'!$J:$J,MATCH(Table2[[#This Row],[Name]],'CX1'!$C:$C,0),1), "") = 0, "",  INDEX('CX1'!$J:$J,MATCH(Table2[[#This Row],[Name]],'CX1'!$C:$C,0),1)), "")</f>
        <v/>
      </c>
      <c r="K71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719" t="str">
        <f>_xlfn.IFNA(IF(_xlfn.IFNA(INDEX('CX1'!$L:$L,MATCH(Table2[[#This Row],[Name]],'CX1'!$C:$C,0),1), "") = 0, "",  INDEX('CX1'!$L:$L,MATCH(Table2[[#This Row],[Name]],'CX1'!$C:$C,0),1)), "")</f>
        <v>his, point, writable</v>
      </c>
      <c r="M719" t="str">
        <f>_xlfn.IFNA(IF(_xlfn.IFNA(INDEX('CX1'!$M:$M,MATCH(Table2[[#This Row],[Name]],'CX1'!$C:$C,0),1), "") = 0, "",  INDEX('CX1'!$M:$M,MATCH(Table2[[#This Row],[Name]],'CX1'!$C:$C,0),1)), "")</f>
        <v>boolean</v>
      </c>
      <c r="N719" t="s">
        <v>767</v>
      </c>
      <c r="R719" t="s">
        <v>8</v>
      </c>
      <c r="S719" t="b">
        <v>0</v>
      </c>
    </row>
    <row r="720" spans="1:19">
      <c r="A720" s="1">
        <v>718</v>
      </c>
      <c r="B720" t="s">
        <v>21</v>
      </c>
      <c r="C720" t="s">
        <v>202</v>
      </c>
      <c r="D720" t="s">
        <v>235</v>
      </c>
      <c r="E720" t="str">
        <f>MID(Table2[[#This Row],[DeviceId2]], 12, LEN(Table2[[#This Row],[DeviceId2]]))</f>
        <v>VAV105</v>
      </c>
      <c r="F720" t="str">
        <f>CONCATENATE("10.3.13.71/pe/", Table2[[#This Row],[Device Tag]], ".xml")</f>
        <v>10.3.13.71/pe/VAV105.xml</v>
      </c>
      <c r="H720" s="5" t="str">
        <f>_xlfn.IFNA(IF(_xlfn.IFNA(INDEX('CX1'!$H:$H,MATCH(Table2[[#This Row],[Name]],'CX1'!$C:$C,0),1), "") = 0, "",  INDEX('CX1'!$H:$H,MATCH(Table2[[#This Row],[Name]],'CX1'!$C:$C,0),1)), "")</f>
        <v>°F</v>
      </c>
      <c r="I720" s="5">
        <f>_xlfn.IFNA(IF(_xlfn.IFNA(INDEX('CX1'!$I:$I,MATCH(Table2[[#This Row],[DeviceId2]],'CX1'!$C:$C,0),1), "") = 0, "",  INDEX('CX1'!$I:$I,MATCH(Table2[[#This Row],[Name]],'CX1'!$C:$C,0),1)), "")</f>
        <v>1000</v>
      </c>
      <c r="J720" s="5" t="str">
        <f>_xlfn.IFNA(IF(_xlfn.IFNA(INDEX('CX1'!$J:$J,MATCH(Table2[[#This Row],[Name]],'CX1'!$C:$C,0),1), "") = 0, "",  INDEX('CX1'!$J:$J,MATCH(Table2[[#This Row],[Name]],'CX1'!$C:$C,0),1)), "")</f>
        <v/>
      </c>
      <c r="K72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0" t="str">
        <f>_xlfn.IFNA(IF(_xlfn.IFNA(INDEX('CX1'!$M:$M,MATCH(Table2[[#This Row],[Name]],'CX1'!$C:$C,0),1), "") = 0, "",  INDEX('CX1'!$M:$M,MATCH(Table2[[#This Row],[Name]],'CX1'!$C:$C,0),1)), "")</f>
        <v>number</v>
      </c>
      <c r="N720" t="s">
        <v>766</v>
      </c>
      <c r="R720" t="s">
        <v>8</v>
      </c>
      <c r="S720" t="b">
        <v>0</v>
      </c>
    </row>
    <row r="721" spans="1:19">
      <c r="A721" s="1">
        <v>719</v>
      </c>
      <c r="B721" t="s">
        <v>21</v>
      </c>
      <c r="C721" t="s">
        <v>203</v>
      </c>
      <c r="D721" t="s">
        <v>235</v>
      </c>
      <c r="E721" t="str">
        <f>MID(Table2[[#This Row],[DeviceId2]], 12, LEN(Table2[[#This Row],[DeviceId2]]))</f>
        <v>VAV105</v>
      </c>
      <c r="F721" t="str">
        <f>CONCATENATE("10.3.13.71/pe/", Table2[[#This Row],[Device Tag]], ".xml")</f>
        <v>10.3.13.71/pe/VAV105.xml</v>
      </c>
      <c r="H721" s="5" t="str">
        <f>_xlfn.IFNA(IF(_xlfn.IFNA(INDEX('CX1'!$H:$H,MATCH(Table2[[#This Row],[Name]],'CX1'!$C:$C,0),1), "") = 0, "",  INDEX('CX1'!$H:$H,MATCH(Table2[[#This Row],[Name]],'CX1'!$C:$C,0),1)), "")</f>
        <v>°F</v>
      </c>
      <c r="I721" s="5">
        <f>_xlfn.IFNA(IF(_xlfn.IFNA(INDEX('CX1'!$I:$I,MATCH(Table2[[#This Row],[DeviceId2]],'CX1'!$C:$C,0),1), "") = 0, "",  INDEX('CX1'!$I:$I,MATCH(Table2[[#This Row],[Name]],'CX1'!$C:$C,0),1)), "")</f>
        <v>1000</v>
      </c>
      <c r="J721" s="5" t="str">
        <f>_xlfn.IFNA(IF(_xlfn.IFNA(INDEX('CX1'!$J:$J,MATCH(Table2[[#This Row],[Name]],'CX1'!$C:$C,0),1), "") = 0, "",  INDEX('CX1'!$J:$J,MATCH(Table2[[#This Row],[Name]],'CX1'!$C:$C,0),1)), "")</f>
        <v/>
      </c>
      <c r="K72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7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1" t="str">
        <f>_xlfn.IFNA(IF(_xlfn.IFNA(INDEX('CX1'!$M:$M,MATCH(Table2[[#This Row],[Name]],'CX1'!$C:$C,0),1), "") = 0, "",  INDEX('CX1'!$M:$M,MATCH(Table2[[#This Row],[Name]],'CX1'!$C:$C,0),1)), "")</f>
        <v>number</v>
      </c>
      <c r="N721" t="s">
        <v>766</v>
      </c>
      <c r="R721" t="s">
        <v>8</v>
      </c>
      <c r="S721" t="b">
        <v>0</v>
      </c>
    </row>
    <row r="722" spans="1:19" hidden="1">
      <c r="A722" s="1">
        <v>720</v>
      </c>
      <c r="B722" t="s">
        <v>21</v>
      </c>
      <c r="C722" t="s">
        <v>147</v>
      </c>
      <c r="D722" t="s">
        <v>235</v>
      </c>
      <c r="E722" t="str">
        <f>MID(Table2[[#This Row],[DeviceId2]], 12, LEN(Table2[[#This Row],[DeviceId2]]))</f>
        <v>VAV105</v>
      </c>
      <c r="F722" t="str">
        <f>CONCATENATE("10.3.13.71/pe/", Table2[[#This Row],[Device Tag]], ".xml")</f>
        <v>10.3.13.71/pe/VAV105.xml</v>
      </c>
      <c r="H722" s="5" t="str">
        <f>_xlfn.IFNA(IF(_xlfn.IFNA(INDEX('CX1'!$H:$H,MATCH(Table2[[#This Row],[Name]],'CX1'!$C:$C,0),1), "") = 0, "",  INDEX('CX1'!$H:$H,MATCH(Table2[[#This Row],[Name]],'CX1'!$C:$C,0),1)), "")</f>
        <v/>
      </c>
      <c r="I722" s="5" t="e">
        <f>_xlfn.IFNA(IF(_xlfn.IFNA(INDEX('CX1'!$I:$I,MATCH(Table2[[#This Row],[DeviceId2]],'CX1'!$C:$C,0),1), "") = 0, "",  INDEX('CX1'!$I:$I,MATCH(Table2[[#This Row],[Name]],'CX1'!$C:$C,0),1)), "")</f>
        <v>#VALUE!</v>
      </c>
      <c r="J722" s="5" t="str">
        <f>_xlfn.IFNA(IF(_xlfn.IFNA(INDEX('CX1'!$J:$J,MATCH(Table2[[#This Row],[Name]],'CX1'!$C:$C,0),1), "") = 0, "",  INDEX('CX1'!$J:$J,MATCH(Table2[[#This Row],[Name]],'CX1'!$C:$C,0),1)), "")</f>
        <v/>
      </c>
      <c r="K722" t="str">
        <f>IFERROR(_xlfn.IFNA(IF(_xlfn.IFNA(INDEX('CX1'!$K:$K,MATCH(Table2[[#This Row],[Name]],'CX1'!$C:$C,0),1), "") = 0, "",  INDEX('CX1'!$K:$K,MATCH(Table2[[#This Row],[Name]],'CX1'!$C:$C,0),1)), ""), "")</f>
        <v/>
      </c>
      <c r="M722" t="str">
        <f>_xlfn.IFNA(IF(_xlfn.IFNA(INDEX('CX1'!$M:$M,MATCH(Table2[[#This Row],[Name]],'CX1'!$C:$C,0),1), "") = 0, "",  INDEX('CX1'!$M:$M,MATCH(Table2[[#This Row],[Name]],'CX1'!$C:$C,0),1)), "")</f>
        <v/>
      </c>
      <c r="N722" t="s">
        <v>767</v>
      </c>
      <c r="R722" t="s">
        <v>8</v>
      </c>
    </row>
    <row r="723" spans="1:19">
      <c r="A723" s="1">
        <v>721</v>
      </c>
      <c r="B723" t="s">
        <v>21</v>
      </c>
      <c r="C723" t="s">
        <v>204</v>
      </c>
      <c r="D723" t="s">
        <v>235</v>
      </c>
      <c r="E723" t="str">
        <f>MID(Table2[[#This Row],[DeviceId2]], 12, LEN(Table2[[#This Row],[DeviceId2]]))</f>
        <v>VAV105</v>
      </c>
      <c r="F723" t="str">
        <f>CONCATENATE("10.3.13.71/pe/", Table2[[#This Row],[Device Tag]], ".xml")</f>
        <v>10.3.13.71/pe/VAV105.xml</v>
      </c>
      <c r="H723" s="5" t="str">
        <f>_xlfn.IFNA(IF(_xlfn.IFNA(INDEX('CX1'!$H:$H,MATCH(Table2[[#This Row],[Name]],'CX1'!$C:$C,0),1), "") = 0, "",  INDEX('CX1'!$H:$H,MATCH(Table2[[#This Row],[Name]],'CX1'!$C:$C,0),1)), "")</f>
        <v>°F</v>
      </c>
      <c r="I723" s="5">
        <f>_xlfn.IFNA(IF(_xlfn.IFNA(INDEX('CX1'!$I:$I,MATCH(Table2[[#This Row],[DeviceId2]],'CX1'!$C:$C,0),1), "") = 0, "",  INDEX('CX1'!$I:$I,MATCH(Table2[[#This Row],[Name]],'CX1'!$C:$C,0),1)), "")</f>
        <v>1000</v>
      </c>
      <c r="J723" s="5" t="str">
        <f>_xlfn.IFNA(IF(_xlfn.IFNA(INDEX('CX1'!$J:$J,MATCH(Table2[[#This Row],[Name]],'CX1'!$C:$C,0),1), "") = 0, "",  INDEX('CX1'!$J:$J,MATCH(Table2[[#This Row],[Name]],'CX1'!$C:$C,0),1)), "")</f>
        <v/>
      </c>
      <c r="K72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7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3" t="str">
        <f>_xlfn.IFNA(IF(_xlfn.IFNA(INDEX('CX1'!$M:$M,MATCH(Table2[[#This Row],[Name]],'CX1'!$C:$C,0),1), "") = 0, "",  INDEX('CX1'!$M:$M,MATCH(Table2[[#This Row],[Name]],'CX1'!$C:$C,0),1)), "")</f>
        <v>number</v>
      </c>
      <c r="N723" t="s">
        <v>766</v>
      </c>
      <c r="R723" t="s">
        <v>8</v>
      </c>
      <c r="S723" t="b">
        <v>0</v>
      </c>
    </row>
    <row r="724" spans="1:19" hidden="1">
      <c r="A724" s="1">
        <v>722</v>
      </c>
      <c r="B724" t="s">
        <v>21</v>
      </c>
      <c r="C724" t="s">
        <v>205</v>
      </c>
      <c r="D724" t="s">
        <v>235</v>
      </c>
      <c r="E724" t="str">
        <f>MID(Table2[[#This Row],[DeviceId2]], 12, LEN(Table2[[#This Row],[DeviceId2]]))</f>
        <v>VAV105</v>
      </c>
      <c r="F724" t="str">
        <f>CONCATENATE("10.3.13.71/pe/", Table2[[#This Row],[Device Tag]], ".xml")</f>
        <v>10.3.13.71/pe/VAV105.xml</v>
      </c>
      <c r="H724" s="5" t="str">
        <f>_xlfn.IFNA(IF(_xlfn.IFNA(INDEX('CX1'!$H:$H,MATCH(Table2[[#This Row],[Name]],'CX1'!$C:$C,0),1), "") = 0, "",  INDEX('CX1'!$H:$H,MATCH(Table2[[#This Row],[Name]],'CX1'!$C:$C,0),1)), "")</f>
        <v/>
      </c>
      <c r="I724" s="5">
        <f>_xlfn.IFNA(IF(_xlfn.IFNA(INDEX('CX1'!$I:$I,MATCH(Table2[[#This Row],[DeviceId2]],'CX1'!$C:$C,0),1), "") = 0, "",  INDEX('CX1'!$I:$I,MATCH(Table2[[#This Row],[Name]],'CX1'!$C:$C,0),1)), "")</f>
        <v>1000</v>
      </c>
      <c r="J724" s="5" t="str">
        <f>_xlfn.IFNA(IF(_xlfn.IFNA(INDEX('CX1'!$J:$J,MATCH(Table2[[#This Row],[Name]],'CX1'!$C:$C,0),1), "") = 0, "",  INDEX('CX1'!$J:$J,MATCH(Table2[[#This Row],[Name]],'CX1'!$C:$C,0),1)), "")</f>
        <v/>
      </c>
      <c r="K72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724" t="s">
        <v>767</v>
      </c>
      <c r="R724" t="s">
        <v>8</v>
      </c>
    </row>
    <row r="725" spans="1:19">
      <c r="A725" s="1">
        <v>723</v>
      </c>
      <c r="B725" t="s">
        <v>105</v>
      </c>
      <c r="C725" t="s">
        <v>206</v>
      </c>
      <c r="D725" t="s">
        <v>235</v>
      </c>
      <c r="E725" t="str">
        <f>MID(Table2[[#This Row],[DeviceId2]], 12, LEN(Table2[[#This Row],[DeviceId2]]))</f>
        <v>VAV105</v>
      </c>
      <c r="F725" t="str">
        <f>CONCATENATE("10.3.13.71/pe/", Table2[[#This Row],[Device Tag]], ".xml")</f>
        <v>10.3.13.71/pe/VAV105.xml</v>
      </c>
      <c r="H725" s="5" t="str">
        <f>_xlfn.IFNA(IF(_xlfn.IFNA(INDEX('CX1'!$H:$H,MATCH(Table2[[#This Row],[Name]],'CX1'!$C:$C,0),1), "") = 0, "",  INDEX('CX1'!$H:$H,MATCH(Table2[[#This Row],[Name]],'CX1'!$C:$C,0),1)), "")</f>
        <v>°F</v>
      </c>
      <c r="I725" s="5">
        <f>_xlfn.IFNA(IF(_xlfn.IFNA(INDEX('CX1'!$I:$I,MATCH(Table2[[#This Row],[DeviceId2]],'CX1'!$C:$C,0),1), "") = 0, "",  INDEX('CX1'!$I:$I,MATCH(Table2[[#This Row],[Name]],'CX1'!$C:$C,0),1)), "")</f>
        <v>1000</v>
      </c>
      <c r="J725" s="5" t="str">
        <f>_xlfn.IFNA(IF(_xlfn.IFNA(INDEX('CX1'!$J:$J,MATCH(Table2[[#This Row],[Name]],'CX1'!$C:$C,0),1), "") = 0, "",  INDEX('CX1'!$J:$J,MATCH(Table2[[#This Row],[Name]],'CX1'!$C:$C,0),1)), "")</f>
        <v/>
      </c>
      <c r="K72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72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25" t="str">
        <f>_xlfn.IFNA(IF(_xlfn.IFNA(INDEX('CX1'!$M:$M,MATCH(Table2[[#This Row],[Name]],'CX1'!$C:$C,0),1), "") = 0, "",  INDEX('CX1'!$M:$M,MATCH(Table2[[#This Row],[Name]],'CX1'!$C:$C,0),1)), "")</f>
        <v>number</v>
      </c>
      <c r="N725" t="s">
        <v>766</v>
      </c>
      <c r="R725" t="s">
        <v>8</v>
      </c>
      <c r="S725" t="b">
        <v>0</v>
      </c>
    </row>
    <row r="726" spans="1:19">
      <c r="A726" s="1">
        <v>724</v>
      </c>
      <c r="B726" t="s">
        <v>105</v>
      </c>
      <c r="C726" t="s">
        <v>207</v>
      </c>
      <c r="D726" t="s">
        <v>235</v>
      </c>
      <c r="E726" t="str">
        <f>MID(Table2[[#This Row],[DeviceId2]], 12, LEN(Table2[[#This Row],[DeviceId2]]))</f>
        <v>VAV105</v>
      </c>
      <c r="F726" t="str">
        <f>CONCATENATE("10.3.13.71/pe/", Table2[[#This Row],[Device Tag]], ".xml")</f>
        <v>10.3.13.71/pe/VAV105.xml</v>
      </c>
      <c r="H726" s="5" t="str">
        <f>_xlfn.IFNA(IF(_xlfn.IFNA(INDEX('CX1'!$H:$H,MATCH(Table2[[#This Row],[Name]],'CX1'!$C:$C,0),1), "") = 0, "",  INDEX('CX1'!$H:$H,MATCH(Table2[[#This Row],[Name]],'CX1'!$C:$C,0),1)), "")</f>
        <v>°F</v>
      </c>
      <c r="I726" s="5">
        <f>_xlfn.IFNA(IF(_xlfn.IFNA(INDEX('CX1'!$I:$I,MATCH(Table2[[#This Row],[DeviceId2]],'CX1'!$C:$C,0),1), "") = 0, "",  INDEX('CX1'!$I:$I,MATCH(Table2[[#This Row],[Name]],'CX1'!$C:$C,0),1)), "")</f>
        <v>1000</v>
      </c>
      <c r="J726" s="5" t="str">
        <f>_xlfn.IFNA(IF(_xlfn.IFNA(INDEX('CX1'!$J:$J,MATCH(Table2[[#This Row],[Name]],'CX1'!$C:$C,0),1), "") = 0, "",  INDEX('CX1'!$J:$J,MATCH(Table2[[#This Row],[Name]],'CX1'!$C:$C,0),1)), "")</f>
        <v/>
      </c>
      <c r="K72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7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6" t="str">
        <f>_xlfn.IFNA(IF(_xlfn.IFNA(INDEX('CX1'!$M:$M,MATCH(Table2[[#This Row],[Name]],'CX1'!$C:$C,0),1), "") = 0, "",  INDEX('CX1'!$M:$M,MATCH(Table2[[#This Row],[Name]],'CX1'!$C:$C,0),1)), "")</f>
        <v>number</v>
      </c>
      <c r="N726" t="s">
        <v>766</v>
      </c>
      <c r="R726" t="s">
        <v>8</v>
      </c>
      <c r="S726" t="b">
        <v>0</v>
      </c>
    </row>
    <row r="727" spans="1:19">
      <c r="A727" s="1">
        <v>725</v>
      </c>
      <c r="B727" t="s">
        <v>105</v>
      </c>
      <c r="C727" t="s">
        <v>208</v>
      </c>
      <c r="D727" t="s">
        <v>235</v>
      </c>
      <c r="E727" t="str">
        <f>MID(Table2[[#This Row],[DeviceId2]], 12, LEN(Table2[[#This Row],[DeviceId2]]))</f>
        <v>VAV105</v>
      </c>
      <c r="F727" t="str">
        <f>CONCATENATE("10.3.13.71/pe/", Table2[[#This Row],[Device Tag]], ".xml")</f>
        <v>10.3.13.71/pe/VAV105.xml</v>
      </c>
      <c r="H727" s="5" t="str">
        <f>_xlfn.IFNA(IF(_xlfn.IFNA(INDEX('CX1'!$H:$H,MATCH(Table2[[#This Row],[Name]],'CX1'!$C:$C,0),1), "") = 0, "",  INDEX('CX1'!$H:$H,MATCH(Table2[[#This Row],[Name]],'CX1'!$C:$C,0),1)), "")</f>
        <v>°F</v>
      </c>
      <c r="I727" s="5">
        <f>_xlfn.IFNA(IF(_xlfn.IFNA(INDEX('CX1'!$I:$I,MATCH(Table2[[#This Row],[DeviceId2]],'CX1'!$C:$C,0),1), "") = 0, "",  INDEX('CX1'!$I:$I,MATCH(Table2[[#This Row],[Name]],'CX1'!$C:$C,0),1)), "")</f>
        <v>1000</v>
      </c>
      <c r="J727" s="5" t="str">
        <f>_xlfn.IFNA(IF(_xlfn.IFNA(INDEX('CX1'!$J:$J,MATCH(Table2[[#This Row],[Name]],'CX1'!$C:$C,0),1), "") = 0, "",  INDEX('CX1'!$J:$J,MATCH(Table2[[#This Row],[Name]],'CX1'!$C:$C,0),1)), "")</f>
        <v/>
      </c>
      <c r="K72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7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7" t="str">
        <f>_xlfn.IFNA(IF(_xlfn.IFNA(INDEX('CX1'!$M:$M,MATCH(Table2[[#This Row],[Name]],'CX1'!$C:$C,0),1), "") = 0, "",  INDEX('CX1'!$M:$M,MATCH(Table2[[#This Row],[Name]],'CX1'!$C:$C,0),1)), "")</f>
        <v>number</v>
      </c>
      <c r="N727" t="s">
        <v>766</v>
      </c>
      <c r="R727" t="s">
        <v>8</v>
      </c>
      <c r="S727" t="b">
        <v>0</v>
      </c>
    </row>
    <row r="728" spans="1:19">
      <c r="A728" s="1">
        <v>726</v>
      </c>
      <c r="B728" t="s">
        <v>105</v>
      </c>
      <c r="C728" t="s">
        <v>209</v>
      </c>
      <c r="D728" t="s">
        <v>235</v>
      </c>
      <c r="E728" t="str">
        <f>MID(Table2[[#This Row],[DeviceId2]], 12, LEN(Table2[[#This Row],[DeviceId2]]))</f>
        <v>VAV105</v>
      </c>
      <c r="F728" t="str">
        <f>CONCATENATE("10.3.13.71/pe/", Table2[[#This Row],[Device Tag]], ".xml")</f>
        <v>10.3.13.71/pe/VAV105.xml</v>
      </c>
      <c r="H728" s="5" t="str">
        <f>_xlfn.IFNA(IF(_xlfn.IFNA(INDEX('CX1'!$H:$H,MATCH(Table2[[#This Row],[Name]],'CX1'!$C:$C,0),1), "") = 0, "",  INDEX('CX1'!$H:$H,MATCH(Table2[[#This Row],[Name]],'CX1'!$C:$C,0),1)), "")</f>
        <v/>
      </c>
      <c r="I728" s="5">
        <f>_xlfn.IFNA(IF(_xlfn.IFNA(INDEX('CX1'!$I:$I,MATCH(Table2[[#This Row],[DeviceId2]],'CX1'!$C:$C,0),1), "") = 0, "",  INDEX('CX1'!$I:$I,MATCH(Table2[[#This Row],[Name]],'CX1'!$C:$C,0),1)), "")</f>
        <v>1000</v>
      </c>
      <c r="J728" s="5" t="str">
        <f>_xlfn.IFNA(IF(_xlfn.IFNA(INDEX('CX1'!$J:$J,MATCH(Table2[[#This Row],[Name]],'CX1'!$C:$C,0),1), "") = 0, "",  INDEX('CX1'!$J:$J,MATCH(Table2[[#This Row],[Name]],'CX1'!$C:$C,0),1)), "")</f>
        <v/>
      </c>
      <c r="K72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728" t="str">
        <f>_xlfn.IFNA(IF(_xlfn.IFNA(INDEX('CX1'!$L:$L,MATCH(Table2[[#This Row],[Name]],'CX1'!$C:$C,0),1), "") = 0, "",  INDEX('CX1'!$L:$L,MATCH(Table2[[#This Row],[Name]],'CX1'!$C:$C,0),1)), "")</f>
        <v>his, point, writable</v>
      </c>
      <c r="M728" t="s">
        <v>380</v>
      </c>
      <c r="N728" t="s">
        <v>767</v>
      </c>
      <c r="R728" t="s">
        <v>8</v>
      </c>
      <c r="S728" t="b">
        <v>0</v>
      </c>
    </row>
    <row r="729" spans="1:19">
      <c r="A729" s="1">
        <v>727</v>
      </c>
      <c r="B729" t="s">
        <v>108</v>
      </c>
      <c r="C729" t="s">
        <v>210</v>
      </c>
      <c r="D729" t="s">
        <v>235</v>
      </c>
      <c r="E729" t="str">
        <f>MID(Table2[[#This Row],[DeviceId2]], 12, LEN(Table2[[#This Row],[DeviceId2]]))</f>
        <v>VAV105</v>
      </c>
      <c r="F729" t="str">
        <f>CONCATENATE("10.3.13.71/pe/", Table2[[#This Row],[Device Tag]], ".xml")</f>
        <v>10.3.13.71/pe/VAV105.xml</v>
      </c>
      <c r="H729" s="5" t="str">
        <f>_xlfn.IFNA(IF(_xlfn.IFNA(INDEX('CX1'!$H:$H,MATCH(Table2[[#This Row],[Name]],'CX1'!$C:$C,0),1), "") = 0, "",  INDEX('CX1'!$H:$H,MATCH(Table2[[#This Row],[Name]],'CX1'!$C:$C,0),1)), "")</f>
        <v>%</v>
      </c>
      <c r="I729" s="5">
        <f>_xlfn.IFNA(IF(_xlfn.IFNA(INDEX('CX1'!$I:$I,MATCH(Table2[[#This Row],[DeviceId2]],'CX1'!$C:$C,0),1), "") = 0, "",  INDEX('CX1'!$I:$I,MATCH(Table2[[#This Row],[Name]],'CX1'!$C:$C,0),1)), "")</f>
        <v>1000</v>
      </c>
      <c r="J729" s="5" t="str">
        <f>_xlfn.IFNA(IF(_xlfn.IFNA(INDEX('CX1'!$J:$J,MATCH(Table2[[#This Row],[Name]],'CX1'!$C:$C,0),1), "") = 0, "",  INDEX('CX1'!$J:$J,MATCH(Table2[[#This Row],[Name]],'CX1'!$C:$C,0),1)), "")</f>
        <v/>
      </c>
      <c r="K72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7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729" t="str">
        <f>_xlfn.IFNA(IF(_xlfn.IFNA(INDEX('CX1'!$M:$M,MATCH(Table2[[#This Row],[Name]],'CX1'!$C:$C,0),1), "") = 0, "",  INDEX('CX1'!$M:$M,MATCH(Table2[[#This Row],[Name]],'CX1'!$C:$C,0),1)), "")</f>
        <v>number</v>
      </c>
      <c r="N729" t="s">
        <v>504</v>
      </c>
      <c r="R729" t="s">
        <v>8</v>
      </c>
      <c r="S729" t="b">
        <v>0</v>
      </c>
    </row>
    <row r="730" spans="1:19">
      <c r="A730" s="1">
        <v>728</v>
      </c>
      <c r="B730" t="s">
        <v>108</v>
      </c>
      <c r="C730" t="s">
        <v>211</v>
      </c>
      <c r="D730" t="s">
        <v>235</v>
      </c>
      <c r="E730" t="str">
        <f>MID(Table2[[#This Row],[DeviceId2]], 12, LEN(Table2[[#This Row],[DeviceId2]]))</f>
        <v>VAV105</v>
      </c>
      <c r="F730" t="str">
        <f>CONCATENATE("10.3.13.71/pe/", Table2[[#This Row],[Device Tag]], ".xml")</f>
        <v>10.3.13.71/pe/VAV105.xml</v>
      </c>
      <c r="H730" s="5" t="str">
        <f>_xlfn.IFNA(IF(_xlfn.IFNA(INDEX('CX1'!$H:$H,MATCH(Table2[[#This Row],[Name]],'CX1'!$C:$C,0),1), "") = 0, "",  INDEX('CX1'!$H:$H,MATCH(Table2[[#This Row],[Name]],'CX1'!$C:$C,0),1)), "")</f>
        <v/>
      </c>
      <c r="I730" s="5">
        <f>_xlfn.IFNA(IF(_xlfn.IFNA(INDEX('CX1'!$I:$I,MATCH(Table2[[#This Row],[DeviceId2]],'CX1'!$C:$C,0),1), "") = 0, "",  INDEX('CX1'!$I:$I,MATCH(Table2[[#This Row],[Name]],'CX1'!$C:$C,0),1)), "")</f>
        <v>1000</v>
      </c>
      <c r="J730" s="5" t="str">
        <f>_xlfn.IFNA(IF(_xlfn.IFNA(INDEX('CX1'!$J:$J,MATCH(Table2[[#This Row],[Name]],'CX1'!$C:$C,0),1), "") = 0, "",  INDEX('CX1'!$J:$J,MATCH(Table2[[#This Row],[Name]],'CX1'!$C:$C,0),1)), "")</f>
        <v/>
      </c>
      <c r="K73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7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30" t="s">
        <v>380</v>
      </c>
      <c r="N730" t="s">
        <v>767</v>
      </c>
      <c r="R730" t="s">
        <v>8</v>
      </c>
      <c r="S730" t="b">
        <v>0</v>
      </c>
    </row>
    <row r="731" spans="1:19" hidden="1">
      <c r="A731" s="1">
        <v>729</v>
      </c>
      <c r="B731" t="s">
        <v>31</v>
      </c>
      <c r="C731" t="s">
        <v>32</v>
      </c>
      <c r="D731" t="s">
        <v>235</v>
      </c>
      <c r="E731" t="str">
        <f>MID(Table2[[#This Row],[DeviceId2]], 12, LEN(Table2[[#This Row],[DeviceId2]]))</f>
        <v>VAV105</v>
      </c>
      <c r="F731" t="str">
        <f>CONCATENATE("10.3.13.71/pe/", Table2[[#This Row],[Device Tag]], ".xml")</f>
        <v>10.3.13.71/pe/VAV105.xml</v>
      </c>
      <c r="H731" s="5" t="str">
        <f>_xlfn.IFNA(IF(_xlfn.IFNA(INDEX('CX1'!$H:$H,MATCH(Table2[[#This Row],[Name]],'CX1'!$C:$C,0),1), "") = 0, "",  INDEX('CX1'!$H:$H,MATCH(Table2[[#This Row],[Name]],'CX1'!$C:$C,0),1)), "")</f>
        <v/>
      </c>
      <c r="I731" s="5" t="e">
        <f>_xlfn.IFNA(IF(_xlfn.IFNA(INDEX('CX1'!$I:$I,MATCH(Table2[[#This Row],[DeviceId2]],'CX1'!$C:$C,0),1), "") = 0, "",  INDEX('CX1'!$I:$I,MATCH(Table2[[#This Row],[Name]],'CX1'!$C:$C,0),1)), "")</f>
        <v>#VALUE!</v>
      </c>
      <c r="J731" s="5" t="str">
        <f>_xlfn.IFNA(IF(_xlfn.IFNA(INDEX('CX1'!$J:$J,MATCH(Table2[[#This Row],[Name]],'CX1'!$C:$C,0),1), "") = 0, "",  INDEX('CX1'!$J:$J,MATCH(Table2[[#This Row],[Name]],'CX1'!$C:$C,0),1)), "")</f>
        <v/>
      </c>
      <c r="K731" t="str">
        <f>IFERROR(_xlfn.IFNA(IF(_xlfn.IFNA(INDEX('CX1'!$K:$K,MATCH(Table2[[#This Row],[Name]],'CX1'!$C:$C,0),1), "") = 0, "",  INDEX('CX1'!$K:$K,MATCH(Table2[[#This Row],[Name]],'CX1'!$C:$C,0),1)), ""), "")</f>
        <v/>
      </c>
      <c r="M731" t="str">
        <f>_xlfn.IFNA(IF(_xlfn.IFNA(INDEX('CX1'!$M:$M,MATCH(Table2[[#This Row],[Name]],'CX1'!$C:$C,0),1), "") = 0, "",  INDEX('CX1'!$M:$M,MATCH(Table2[[#This Row],[Name]],'CX1'!$C:$C,0),1)), "")</f>
        <v/>
      </c>
      <c r="N731" t="s">
        <v>767</v>
      </c>
      <c r="R731" t="s">
        <v>8</v>
      </c>
    </row>
    <row r="732" spans="1:19" hidden="1">
      <c r="A732" s="1">
        <v>730</v>
      </c>
      <c r="B732" t="s">
        <v>31</v>
      </c>
      <c r="C732" t="s">
        <v>212</v>
      </c>
      <c r="D732" t="s">
        <v>235</v>
      </c>
      <c r="E732" t="str">
        <f>MID(Table2[[#This Row],[DeviceId2]], 12, LEN(Table2[[#This Row],[DeviceId2]]))</f>
        <v>VAV105</v>
      </c>
      <c r="F732" t="str">
        <f>CONCATENATE("10.3.13.71/pe/", Table2[[#This Row],[Device Tag]], ".xml")</f>
        <v>10.3.13.71/pe/VAV105.xml</v>
      </c>
      <c r="H732" s="5" t="str">
        <f>_xlfn.IFNA(IF(_xlfn.IFNA(INDEX('CX1'!$H:$H,MATCH(Table2[[#This Row],[Name]],'CX1'!$C:$C,0),1), "") = 0, "",  INDEX('CX1'!$H:$H,MATCH(Table2[[#This Row],[Name]],'CX1'!$C:$C,0),1)), "")</f>
        <v/>
      </c>
      <c r="I732" s="5" t="e">
        <f>_xlfn.IFNA(IF(_xlfn.IFNA(INDEX('CX1'!$I:$I,MATCH(Table2[[#This Row],[DeviceId2]],'CX1'!$C:$C,0),1), "") = 0, "",  INDEX('CX1'!$I:$I,MATCH(Table2[[#This Row],[Name]],'CX1'!$C:$C,0),1)), "")</f>
        <v>#VALUE!</v>
      </c>
      <c r="J732" s="5" t="str">
        <f>_xlfn.IFNA(IF(_xlfn.IFNA(INDEX('CX1'!$J:$J,MATCH(Table2[[#This Row],[Name]],'CX1'!$C:$C,0),1), "") = 0, "",  INDEX('CX1'!$J:$J,MATCH(Table2[[#This Row],[Name]],'CX1'!$C:$C,0),1)), "")</f>
        <v/>
      </c>
      <c r="K732" t="str">
        <f>IFERROR(_xlfn.IFNA(IF(_xlfn.IFNA(INDEX('CX1'!$K:$K,MATCH(Table2[[#This Row],[Name]],'CX1'!$C:$C,0),1), "") = 0, "",  INDEX('CX1'!$K:$K,MATCH(Table2[[#This Row],[Name]],'CX1'!$C:$C,0),1)), ""), "")</f>
        <v/>
      </c>
      <c r="M732" t="str">
        <f>_xlfn.IFNA(IF(_xlfn.IFNA(INDEX('CX1'!$M:$M,MATCH(Table2[[#This Row],[Name]],'CX1'!$C:$C,0),1), "") = 0, "",  INDEX('CX1'!$M:$M,MATCH(Table2[[#This Row],[Name]],'CX1'!$C:$C,0),1)), "")</f>
        <v/>
      </c>
      <c r="N732" t="s">
        <v>767</v>
      </c>
      <c r="R732" t="s">
        <v>8</v>
      </c>
    </row>
    <row r="733" spans="1:19" hidden="1">
      <c r="A733" s="1">
        <v>731</v>
      </c>
      <c r="B733" t="s">
        <v>111</v>
      </c>
      <c r="C733" t="s">
        <v>112</v>
      </c>
      <c r="D733" t="s">
        <v>235</v>
      </c>
      <c r="E733" t="str">
        <f>MID(Table2[[#This Row],[DeviceId2]], 12, LEN(Table2[[#This Row],[DeviceId2]]))</f>
        <v>VAV105</v>
      </c>
      <c r="F733" t="str">
        <f>CONCATENATE("10.3.13.71/pe/", Table2[[#This Row],[Device Tag]], ".xml")</f>
        <v>10.3.13.71/pe/VAV105.xml</v>
      </c>
      <c r="H733" s="5" t="str">
        <f>_xlfn.IFNA(IF(_xlfn.IFNA(INDEX('CX1'!$H:$H,MATCH(Table2[[#This Row],[Name]],'CX1'!$C:$C,0),1), "") = 0, "",  INDEX('CX1'!$H:$H,MATCH(Table2[[#This Row],[Name]],'CX1'!$C:$C,0),1)), "")</f>
        <v/>
      </c>
      <c r="I733" s="5" t="e">
        <f>_xlfn.IFNA(IF(_xlfn.IFNA(INDEX('CX1'!$I:$I,MATCH(Table2[[#This Row],[DeviceId2]],'CX1'!$C:$C,0),1), "") = 0, "",  INDEX('CX1'!$I:$I,MATCH(Table2[[#This Row],[Name]],'CX1'!$C:$C,0),1)), "")</f>
        <v>#VALUE!</v>
      </c>
      <c r="J733" s="5" t="str">
        <f>_xlfn.IFNA(IF(_xlfn.IFNA(INDEX('CX1'!$J:$J,MATCH(Table2[[#This Row],[Name]],'CX1'!$C:$C,0),1), "") = 0, "",  INDEX('CX1'!$J:$J,MATCH(Table2[[#This Row],[Name]],'CX1'!$C:$C,0),1)), "")</f>
        <v/>
      </c>
      <c r="K733" t="str">
        <f>IFERROR(_xlfn.IFNA(IF(_xlfn.IFNA(INDEX('CX1'!$K:$K,MATCH(Table2[[#This Row],[Name]],'CX1'!$C:$C,0),1), "") = 0, "",  INDEX('CX1'!$K:$K,MATCH(Table2[[#This Row],[Name]],'CX1'!$C:$C,0),1)), ""), "")</f>
        <v/>
      </c>
      <c r="M733" t="str">
        <f>_xlfn.IFNA(IF(_xlfn.IFNA(INDEX('CX1'!$M:$M,MATCH(Table2[[#This Row],[Name]],'CX1'!$C:$C,0),1), "") = 0, "",  INDEX('CX1'!$M:$M,MATCH(Table2[[#This Row],[Name]],'CX1'!$C:$C,0),1)), "")</f>
        <v/>
      </c>
      <c r="N733" t="s">
        <v>767</v>
      </c>
      <c r="R733" t="s">
        <v>8</v>
      </c>
    </row>
    <row r="734" spans="1:19" hidden="1">
      <c r="A734" s="1">
        <v>732</v>
      </c>
      <c r="B734" t="s">
        <v>111</v>
      </c>
      <c r="C734" t="s">
        <v>113</v>
      </c>
      <c r="D734" t="s">
        <v>235</v>
      </c>
      <c r="E734" t="str">
        <f>MID(Table2[[#This Row],[DeviceId2]], 12, LEN(Table2[[#This Row],[DeviceId2]]))</f>
        <v>VAV105</v>
      </c>
      <c r="F734" t="str">
        <f>CONCATENATE("10.3.13.71/pe/", Table2[[#This Row],[Device Tag]], ".xml")</f>
        <v>10.3.13.71/pe/VAV105.xml</v>
      </c>
      <c r="H734" s="5" t="str">
        <f>_xlfn.IFNA(IF(_xlfn.IFNA(INDEX('CX1'!$H:$H,MATCH(Table2[[#This Row],[Name]],'CX1'!$C:$C,0),1), "") = 0, "",  INDEX('CX1'!$H:$H,MATCH(Table2[[#This Row],[Name]],'CX1'!$C:$C,0),1)), "")</f>
        <v/>
      </c>
      <c r="I734" s="5" t="e">
        <f>_xlfn.IFNA(IF(_xlfn.IFNA(INDEX('CX1'!$I:$I,MATCH(Table2[[#This Row],[DeviceId2]],'CX1'!$C:$C,0),1), "") = 0, "",  INDEX('CX1'!$I:$I,MATCH(Table2[[#This Row],[Name]],'CX1'!$C:$C,0),1)), "")</f>
        <v>#VALUE!</v>
      </c>
      <c r="J734" s="5" t="str">
        <f>_xlfn.IFNA(IF(_xlfn.IFNA(INDEX('CX1'!$J:$J,MATCH(Table2[[#This Row],[Name]],'CX1'!$C:$C,0),1), "") = 0, "",  INDEX('CX1'!$J:$J,MATCH(Table2[[#This Row],[Name]],'CX1'!$C:$C,0),1)), "")</f>
        <v/>
      </c>
      <c r="K734" t="str">
        <f>IFERROR(_xlfn.IFNA(IF(_xlfn.IFNA(INDEX('CX1'!$K:$K,MATCH(Table2[[#This Row],[Name]],'CX1'!$C:$C,0),1), "") = 0, "",  INDEX('CX1'!$K:$K,MATCH(Table2[[#This Row],[Name]],'CX1'!$C:$C,0),1)), ""), "")</f>
        <v/>
      </c>
      <c r="M734" t="str">
        <f>_xlfn.IFNA(IF(_xlfn.IFNA(INDEX('CX1'!$M:$M,MATCH(Table2[[#This Row],[Name]],'CX1'!$C:$C,0),1), "") = 0, "",  INDEX('CX1'!$M:$M,MATCH(Table2[[#This Row],[Name]],'CX1'!$C:$C,0),1)), "")</f>
        <v/>
      </c>
      <c r="N734" t="s">
        <v>767</v>
      </c>
      <c r="R734" t="s">
        <v>8</v>
      </c>
    </row>
    <row r="735" spans="1:19" hidden="1">
      <c r="A735" s="1">
        <v>733</v>
      </c>
      <c r="B735" t="s">
        <v>33</v>
      </c>
      <c r="C735" t="s">
        <v>213</v>
      </c>
      <c r="D735" t="s">
        <v>235</v>
      </c>
      <c r="E735" t="str">
        <f>MID(Table2[[#This Row],[DeviceId2]], 12, LEN(Table2[[#This Row],[DeviceId2]]))</f>
        <v>VAV105</v>
      </c>
      <c r="F735" t="str">
        <f>CONCATENATE("10.3.13.71/pe/", Table2[[#This Row],[Device Tag]], ".xml")</f>
        <v>10.3.13.71/pe/VAV105.xml</v>
      </c>
      <c r="H735" s="5" t="str">
        <f>_xlfn.IFNA(IF(_xlfn.IFNA(INDEX('CX1'!$H:$H,MATCH(Table2[[#This Row],[Name]],'CX1'!$C:$C,0),1), "") = 0, "",  INDEX('CX1'!$H:$H,MATCH(Table2[[#This Row],[Name]],'CX1'!$C:$C,0),1)), "")</f>
        <v/>
      </c>
      <c r="I735" s="5" t="e">
        <f>_xlfn.IFNA(IF(_xlfn.IFNA(INDEX('CX1'!$I:$I,MATCH(Table2[[#This Row],[DeviceId2]],'CX1'!$C:$C,0),1), "") = 0, "",  INDEX('CX1'!$I:$I,MATCH(Table2[[#This Row],[Name]],'CX1'!$C:$C,0),1)), "")</f>
        <v>#VALUE!</v>
      </c>
      <c r="J735" s="5" t="str">
        <f>_xlfn.IFNA(IF(_xlfn.IFNA(INDEX('CX1'!$J:$J,MATCH(Table2[[#This Row],[Name]],'CX1'!$C:$C,0),1), "") = 0, "",  INDEX('CX1'!$J:$J,MATCH(Table2[[#This Row],[Name]],'CX1'!$C:$C,0),1)), "")</f>
        <v/>
      </c>
      <c r="K735" t="str">
        <f>IFERROR(_xlfn.IFNA(IF(_xlfn.IFNA(INDEX('CX1'!$K:$K,MATCH(Table2[[#This Row],[Name]],'CX1'!$C:$C,0),1), "") = 0, "",  INDEX('CX1'!$K:$K,MATCH(Table2[[#This Row],[Name]],'CX1'!$C:$C,0),1)), ""), "")</f>
        <v/>
      </c>
      <c r="N735" t="s">
        <v>767</v>
      </c>
      <c r="R735" t="s">
        <v>8</v>
      </c>
    </row>
    <row r="736" spans="1:19" hidden="1">
      <c r="A736" s="1">
        <v>734</v>
      </c>
      <c r="B736" t="s">
        <v>33</v>
      </c>
      <c r="C736" t="s">
        <v>214</v>
      </c>
      <c r="D736" t="s">
        <v>235</v>
      </c>
      <c r="E736" t="str">
        <f>MID(Table2[[#This Row],[DeviceId2]], 12, LEN(Table2[[#This Row],[DeviceId2]]))</f>
        <v>VAV105</v>
      </c>
      <c r="F736" t="str">
        <f>CONCATENATE("10.3.13.71/pe/", Table2[[#This Row],[Device Tag]], ".xml")</f>
        <v>10.3.13.71/pe/VAV105.xml</v>
      </c>
      <c r="H736" s="5" t="str">
        <f>_xlfn.IFNA(IF(_xlfn.IFNA(INDEX('CX1'!$H:$H,MATCH(Table2[[#This Row],[Name]],'CX1'!$C:$C,0),1), "") = 0, "",  INDEX('CX1'!$H:$H,MATCH(Table2[[#This Row],[Name]],'CX1'!$C:$C,0),1)), "")</f>
        <v/>
      </c>
      <c r="I736" s="5">
        <f>_xlfn.IFNA(IF(_xlfn.IFNA(INDEX('CX1'!$I:$I,MATCH(Table2[[#This Row],[DeviceId2]],'CX1'!$C:$C,0),1), "") = 0, "",  INDEX('CX1'!$I:$I,MATCH(Table2[[#This Row],[Name]],'CX1'!$C:$C,0),1)), "")</f>
        <v>1</v>
      </c>
      <c r="J736" s="5" t="str">
        <f>_xlfn.IFNA(IF(_xlfn.IFNA(INDEX('CX1'!$J:$J,MATCH(Table2[[#This Row],[Name]],'CX1'!$C:$C,0),1), "") = 0, "",  INDEX('CX1'!$J:$J,MATCH(Table2[[#This Row],[Name]],'CX1'!$C:$C,0),1)), "")</f>
        <v/>
      </c>
      <c r="K736" t="str">
        <f>IFERROR(_xlfn.IFNA(IF(_xlfn.IFNA(INDEX('CX1'!$K:$K,MATCH(Table2[[#This Row],[Name]],'CX1'!$C:$C,0),1), "") = 0, "",  INDEX('CX1'!$K:$K,MATCH(Table2[[#This Row],[Name]],'CX1'!$C:$C,0),1)), ""), "")</f>
        <v/>
      </c>
      <c r="N736" t="s">
        <v>767</v>
      </c>
      <c r="R736" t="s">
        <v>8</v>
      </c>
    </row>
    <row r="737" spans="1:18" hidden="1">
      <c r="A737" s="1">
        <v>735</v>
      </c>
      <c r="B737" t="s">
        <v>33</v>
      </c>
      <c r="C737" t="s">
        <v>38</v>
      </c>
      <c r="D737" t="s">
        <v>235</v>
      </c>
      <c r="E737" t="str">
        <f>MID(Table2[[#This Row],[DeviceId2]], 12, LEN(Table2[[#This Row],[DeviceId2]]))</f>
        <v>VAV105</v>
      </c>
      <c r="F737" t="str">
        <f>CONCATENATE("10.3.13.71/pe/", Table2[[#This Row],[Device Tag]], ".xml")</f>
        <v>10.3.13.71/pe/VAV105.xml</v>
      </c>
      <c r="H737" s="5" t="str">
        <f>_xlfn.IFNA(IF(_xlfn.IFNA(INDEX('CX1'!$H:$H,MATCH(Table2[[#This Row],[Name]],'CX1'!$C:$C,0),1), "") = 0, "",  INDEX('CX1'!$H:$H,MATCH(Table2[[#This Row],[Name]],'CX1'!$C:$C,0),1)), "")</f>
        <v/>
      </c>
      <c r="I737" s="5" t="e">
        <f>_xlfn.IFNA(IF(_xlfn.IFNA(INDEX('CX1'!$I:$I,MATCH(Table2[[#This Row],[DeviceId2]],'CX1'!$C:$C,0),1), "") = 0, "",  INDEX('CX1'!$I:$I,MATCH(Table2[[#This Row],[Name]],'CX1'!$C:$C,0),1)), "")</f>
        <v>#VALUE!</v>
      </c>
      <c r="J737" s="5" t="str">
        <f>_xlfn.IFNA(IF(_xlfn.IFNA(INDEX('CX1'!$J:$J,MATCH(Table2[[#This Row],[Name]],'CX1'!$C:$C,0),1), "") = 0, "",  INDEX('CX1'!$J:$J,MATCH(Table2[[#This Row],[Name]],'CX1'!$C:$C,0),1)), "")</f>
        <v/>
      </c>
      <c r="K737" t="str">
        <f>IFERROR(_xlfn.IFNA(IF(_xlfn.IFNA(INDEX('CX1'!$K:$K,MATCH(Table2[[#This Row],[Name]],'CX1'!$C:$C,0),1), "") = 0, "",  INDEX('CX1'!$K:$K,MATCH(Table2[[#This Row],[Name]],'CX1'!$C:$C,0),1)), ""), "")</f>
        <v/>
      </c>
      <c r="M737" t="str">
        <f>_xlfn.IFNA(IF(_xlfn.IFNA(INDEX('CX1'!$M:$M,MATCH(Table2[[#This Row],[Name]],'CX1'!$C:$C,0),1), "") = 0, "",  INDEX('CX1'!$M:$M,MATCH(Table2[[#This Row],[Name]],'CX1'!$C:$C,0),1)), "")</f>
        <v/>
      </c>
      <c r="N737" t="s">
        <v>767</v>
      </c>
      <c r="R737" t="s">
        <v>8</v>
      </c>
    </row>
    <row r="738" spans="1:18" hidden="1">
      <c r="A738" s="1">
        <v>736</v>
      </c>
      <c r="B738" t="s">
        <v>33</v>
      </c>
      <c r="C738" t="s">
        <v>34</v>
      </c>
      <c r="D738" t="s">
        <v>235</v>
      </c>
      <c r="E738" t="str">
        <f>MID(Table2[[#This Row],[DeviceId2]], 12, LEN(Table2[[#This Row],[DeviceId2]]))</f>
        <v>VAV105</v>
      </c>
      <c r="F738" t="str">
        <f>CONCATENATE("10.3.13.71/pe/", Table2[[#This Row],[Device Tag]], ".xml")</f>
        <v>10.3.13.71/pe/VAV105.xml</v>
      </c>
      <c r="H738" s="5" t="str">
        <f>_xlfn.IFNA(IF(_xlfn.IFNA(INDEX('CX1'!$H:$H,MATCH(Table2[[#This Row],[Name]],'CX1'!$C:$C,0),1), "") = 0, "",  INDEX('CX1'!$H:$H,MATCH(Table2[[#This Row],[Name]],'CX1'!$C:$C,0),1)), "")</f>
        <v/>
      </c>
      <c r="I738" s="5" t="e">
        <f>_xlfn.IFNA(IF(_xlfn.IFNA(INDEX('CX1'!$I:$I,MATCH(Table2[[#This Row],[DeviceId2]],'CX1'!$C:$C,0),1), "") = 0, "",  INDEX('CX1'!$I:$I,MATCH(Table2[[#This Row],[Name]],'CX1'!$C:$C,0),1)), "")</f>
        <v>#VALUE!</v>
      </c>
      <c r="J738" s="5" t="str">
        <f>_xlfn.IFNA(IF(_xlfn.IFNA(INDEX('CX1'!$J:$J,MATCH(Table2[[#This Row],[Name]],'CX1'!$C:$C,0),1), "") = 0, "",  INDEX('CX1'!$J:$J,MATCH(Table2[[#This Row],[Name]],'CX1'!$C:$C,0),1)), "")</f>
        <v/>
      </c>
      <c r="K738" t="str">
        <f>IFERROR(_xlfn.IFNA(IF(_xlfn.IFNA(INDEX('CX1'!$K:$K,MATCH(Table2[[#This Row],[Name]],'CX1'!$C:$C,0),1), "") = 0, "",  INDEX('CX1'!$K:$K,MATCH(Table2[[#This Row],[Name]],'CX1'!$C:$C,0),1)), ""), "")</f>
        <v/>
      </c>
      <c r="M738" t="str">
        <f>_xlfn.IFNA(IF(_xlfn.IFNA(INDEX('CX1'!$M:$M,MATCH(Table2[[#This Row],[Name]],'CX1'!$C:$C,0),1), "") = 0, "",  INDEX('CX1'!$M:$M,MATCH(Table2[[#This Row],[Name]],'CX1'!$C:$C,0),1)), "")</f>
        <v/>
      </c>
      <c r="N738" t="s">
        <v>767</v>
      </c>
      <c r="R738" t="s">
        <v>8</v>
      </c>
    </row>
    <row r="739" spans="1:18" hidden="1">
      <c r="A739" s="1">
        <v>737</v>
      </c>
      <c r="B739" t="s">
        <v>33</v>
      </c>
      <c r="C739" t="s">
        <v>215</v>
      </c>
      <c r="D739" t="s">
        <v>235</v>
      </c>
      <c r="E739" t="str">
        <f>MID(Table2[[#This Row],[DeviceId2]], 12, LEN(Table2[[#This Row],[DeviceId2]]))</f>
        <v>VAV105</v>
      </c>
      <c r="F739" t="str">
        <f>CONCATENATE("10.3.13.71/pe/", Table2[[#This Row],[Device Tag]], ".xml")</f>
        <v>10.3.13.71/pe/VAV105.xml</v>
      </c>
      <c r="H739" s="5" t="str">
        <f>_xlfn.IFNA(IF(_xlfn.IFNA(INDEX('CX1'!$H:$H,MATCH(Table2[[#This Row],[Name]],'CX1'!$C:$C,0),1), "") = 0, "",  INDEX('CX1'!$H:$H,MATCH(Table2[[#This Row],[Name]],'CX1'!$C:$C,0),1)), "")</f>
        <v/>
      </c>
      <c r="I739" s="5">
        <f>_xlfn.IFNA(IF(_xlfn.IFNA(INDEX('CX1'!$I:$I,MATCH(Table2[[#This Row],[DeviceId2]],'CX1'!$C:$C,0),1), "") = 0, "",  INDEX('CX1'!$I:$I,MATCH(Table2[[#This Row],[Name]],'CX1'!$C:$C,0),1)), "")</f>
        <v>1</v>
      </c>
      <c r="J739" s="5" t="str">
        <f>_xlfn.IFNA(IF(_xlfn.IFNA(INDEX('CX1'!$J:$J,MATCH(Table2[[#This Row],[Name]],'CX1'!$C:$C,0),1), "") = 0, "",  INDEX('CX1'!$J:$J,MATCH(Table2[[#This Row],[Name]],'CX1'!$C:$C,0),1)), "")</f>
        <v/>
      </c>
      <c r="K739" t="str">
        <f>IFERROR(_xlfn.IFNA(IF(_xlfn.IFNA(INDEX('CX1'!$K:$K,MATCH(Table2[[#This Row],[Name]],'CX1'!$C:$C,0),1), "") = 0, "",  INDEX('CX1'!$K:$K,MATCH(Table2[[#This Row],[Name]],'CX1'!$C:$C,0),1)), ""), "")</f>
        <v/>
      </c>
      <c r="N739" t="s">
        <v>767</v>
      </c>
      <c r="R739" t="s">
        <v>8</v>
      </c>
    </row>
    <row r="740" spans="1:18" hidden="1">
      <c r="A740" s="1">
        <v>738</v>
      </c>
      <c r="B740" t="s">
        <v>33</v>
      </c>
      <c r="C740" t="s">
        <v>35</v>
      </c>
      <c r="D740" t="s">
        <v>235</v>
      </c>
      <c r="E740" t="str">
        <f>MID(Table2[[#This Row],[DeviceId2]], 12, LEN(Table2[[#This Row],[DeviceId2]]))</f>
        <v>VAV105</v>
      </c>
      <c r="F740" t="str">
        <f>CONCATENATE("10.3.13.71/pe/", Table2[[#This Row],[Device Tag]], ".xml")</f>
        <v>10.3.13.71/pe/VAV105.xml</v>
      </c>
      <c r="H740" s="5" t="str">
        <f>_xlfn.IFNA(IF(_xlfn.IFNA(INDEX('CX1'!$H:$H,MATCH(Table2[[#This Row],[Name]],'CX1'!$C:$C,0),1), "") = 0, "",  INDEX('CX1'!$H:$H,MATCH(Table2[[#This Row],[Name]],'CX1'!$C:$C,0),1)), "")</f>
        <v/>
      </c>
      <c r="I740" s="5" t="e">
        <f>_xlfn.IFNA(IF(_xlfn.IFNA(INDEX('CX1'!$I:$I,MATCH(Table2[[#This Row],[DeviceId2]],'CX1'!$C:$C,0),1), "") = 0, "",  INDEX('CX1'!$I:$I,MATCH(Table2[[#This Row],[Name]],'CX1'!$C:$C,0),1)), "")</f>
        <v>#VALUE!</v>
      </c>
      <c r="J740" s="5" t="str">
        <f>_xlfn.IFNA(IF(_xlfn.IFNA(INDEX('CX1'!$J:$J,MATCH(Table2[[#This Row],[Name]],'CX1'!$C:$C,0),1), "") = 0, "",  INDEX('CX1'!$J:$J,MATCH(Table2[[#This Row],[Name]],'CX1'!$C:$C,0),1)), "")</f>
        <v/>
      </c>
      <c r="K740" t="str">
        <f>IFERROR(_xlfn.IFNA(IF(_xlfn.IFNA(INDEX('CX1'!$K:$K,MATCH(Table2[[#This Row],[Name]],'CX1'!$C:$C,0),1), "") = 0, "",  INDEX('CX1'!$K:$K,MATCH(Table2[[#This Row],[Name]],'CX1'!$C:$C,0),1)), ""), "")</f>
        <v/>
      </c>
      <c r="M740" t="str">
        <f>_xlfn.IFNA(IF(_xlfn.IFNA(INDEX('CX1'!$M:$M,MATCH(Table2[[#This Row],[Name]],'CX1'!$C:$C,0),1), "") = 0, "",  INDEX('CX1'!$M:$M,MATCH(Table2[[#This Row],[Name]],'CX1'!$C:$C,0),1)), "")</f>
        <v/>
      </c>
      <c r="N740" t="s">
        <v>767</v>
      </c>
      <c r="R740" t="s">
        <v>8</v>
      </c>
    </row>
    <row r="741" spans="1:18" hidden="1">
      <c r="A741" s="1">
        <v>739</v>
      </c>
      <c r="B741" t="s">
        <v>33</v>
      </c>
      <c r="C741" t="s">
        <v>216</v>
      </c>
      <c r="D741" t="s">
        <v>235</v>
      </c>
      <c r="E741" t="str">
        <f>MID(Table2[[#This Row],[DeviceId2]], 12, LEN(Table2[[#This Row],[DeviceId2]]))</f>
        <v>VAV105</v>
      </c>
      <c r="F741" t="str">
        <f>CONCATENATE("10.3.13.71/pe/", Table2[[#This Row],[Device Tag]], ".xml")</f>
        <v>10.3.13.71/pe/VAV105.xml</v>
      </c>
      <c r="H741" s="5" t="str">
        <f>_xlfn.IFNA(IF(_xlfn.IFNA(INDEX('CX1'!$H:$H,MATCH(Table2[[#This Row],[Name]],'CX1'!$C:$C,0),1), "") = 0, "",  INDEX('CX1'!$H:$H,MATCH(Table2[[#This Row],[Name]],'CX1'!$C:$C,0),1)), "")</f>
        <v/>
      </c>
      <c r="I741" s="5">
        <f>_xlfn.IFNA(IF(_xlfn.IFNA(INDEX('CX1'!$I:$I,MATCH(Table2[[#This Row],[DeviceId2]],'CX1'!$C:$C,0),1), "") = 0, "",  INDEX('CX1'!$I:$I,MATCH(Table2[[#This Row],[Name]],'CX1'!$C:$C,0),1)), "")</f>
        <v>1</v>
      </c>
      <c r="J741" s="5" t="str">
        <f>_xlfn.IFNA(IF(_xlfn.IFNA(INDEX('CX1'!$J:$J,MATCH(Table2[[#This Row],[Name]],'CX1'!$C:$C,0),1), "") = 0, "",  INDEX('CX1'!$J:$J,MATCH(Table2[[#This Row],[Name]],'CX1'!$C:$C,0),1)), "")</f>
        <v/>
      </c>
      <c r="K741" t="str">
        <f>IFERROR(_xlfn.IFNA(IF(_xlfn.IFNA(INDEX('CX1'!$K:$K,MATCH(Table2[[#This Row],[Name]],'CX1'!$C:$C,0),1), "") = 0, "",  INDEX('CX1'!$K:$K,MATCH(Table2[[#This Row],[Name]],'CX1'!$C:$C,0),1)), ""), "")</f>
        <v/>
      </c>
      <c r="N741" t="s">
        <v>767</v>
      </c>
      <c r="R741" t="s">
        <v>8</v>
      </c>
    </row>
    <row r="742" spans="1:18" hidden="1">
      <c r="A742" s="1">
        <v>740</v>
      </c>
      <c r="B742" t="s">
        <v>33</v>
      </c>
      <c r="C742" t="s">
        <v>217</v>
      </c>
      <c r="D742" t="s">
        <v>235</v>
      </c>
      <c r="E742" t="str">
        <f>MID(Table2[[#This Row],[DeviceId2]], 12, LEN(Table2[[#This Row],[DeviceId2]]))</f>
        <v>VAV105</v>
      </c>
      <c r="F742" t="str">
        <f>CONCATENATE("10.3.13.71/pe/", Table2[[#This Row],[Device Tag]], ".xml")</f>
        <v>10.3.13.71/pe/VAV105.xml</v>
      </c>
      <c r="H742" s="5" t="str">
        <f>_xlfn.IFNA(IF(_xlfn.IFNA(INDEX('CX1'!$H:$H,MATCH(Table2[[#This Row],[Name]],'CX1'!$C:$C,0),1), "") = 0, "",  INDEX('CX1'!$H:$H,MATCH(Table2[[#This Row],[Name]],'CX1'!$C:$C,0),1)), "")</f>
        <v/>
      </c>
      <c r="I742" s="5">
        <f>_xlfn.IFNA(IF(_xlfn.IFNA(INDEX('CX1'!$I:$I,MATCH(Table2[[#This Row],[DeviceId2]],'CX1'!$C:$C,0),1), "") = 0, "",  INDEX('CX1'!$I:$I,MATCH(Table2[[#This Row],[Name]],'CX1'!$C:$C,0),1)), "")</f>
        <v>1</v>
      </c>
      <c r="J742" s="5" t="str">
        <f>_xlfn.IFNA(IF(_xlfn.IFNA(INDEX('CX1'!$J:$J,MATCH(Table2[[#This Row],[Name]],'CX1'!$C:$C,0),1), "") = 0, "",  INDEX('CX1'!$J:$J,MATCH(Table2[[#This Row],[Name]],'CX1'!$C:$C,0),1)), "")</f>
        <v/>
      </c>
      <c r="K742" t="str">
        <f>IFERROR(_xlfn.IFNA(IF(_xlfn.IFNA(INDEX('CX1'!$K:$K,MATCH(Table2[[#This Row],[Name]],'CX1'!$C:$C,0),1), "") = 0, "",  INDEX('CX1'!$K:$K,MATCH(Table2[[#This Row],[Name]],'CX1'!$C:$C,0),1)), ""), "")</f>
        <v/>
      </c>
      <c r="N742" t="s">
        <v>767</v>
      </c>
      <c r="R742" t="s">
        <v>8</v>
      </c>
    </row>
    <row r="743" spans="1:18" hidden="1">
      <c r="A743" s="1">
        <v>741</v>
      </c>
      <c r="B743" t="s">
        <v>45</v>
      </c>
      <c r="C743" t="s">
        <v>47</v>
      </c>
      <c r="D743" t="s">
        <v>235</v>
      </c>
      <c r="E743" t="str">
        <f>MID(Table2[[#This Row],[DeviceId2]], 12, LEN(Table2[[#This Row],[DeviceId2]]))</f>
        <v>VAV105</v>
      </c>
      <c r="F743" t="str">
        <f>CONCATENATE("10.3.13.71/pe/", Table2[[#This Row],[Device Tag]], ".xml")</f>
        <v>10.3.13.71/pe/VAV105.xml</v>
      </c>
      <c r="H743" s="5" t="str">
        <f>_xlfn.IFNA(IF(_xlfn.IFNA(INDEX('CX1'!$H:$H,MATCH(Table2[[#This Row],[Name]],'CX1'!$C:$C,0),1), "") = 0, "",  INDEX('CX1'!$H:$H,MATCH(Table2[[#This Row],[Name]],'CX1'!$C:$C,0),1)), "")</f>
        <v/>
      </c>
      <c r="I743" s="5" t="e">
        <f>_xlfn.IFNA(IF(_xlfn.IFNA(INDEX('CX1'!$I:$I,MATCH(Table2[[#This Row],[DeviceId2]],'CX1'!$C:$C,0),1), "") = 0, "",  INDEX('CX1'!$I:$I,MATCH(Table2[[#This Row],[Name]],'CX1'!$C:$C,0),1)), "")</f>
        <v>#VALUE!</v>
      </c>
      <c r="J743" s="5" t="str">
        <f>_xlfn.IFNA(IF(_xlfn.IFNA(INDEX('CX1'!$J:$J,MATCH(Table2[[#This Row],[Name]],'CX1'!$C:$C,0),1), "") = 0, "",  INDEX('CX1'!$J:$J,MATCH(Table2[[#This Row],[Name]],'CX1'!$C:$C,0),1)), "")</f>
        <v/>
      </c>
      <c r="K743" t="str">
        <f>IFERROR(_xlfn.IFNA(IF(_xlfn.IFNA(INDEX('CX1'!$K:$K,MATCH(Table2[[#This Row],[Name]],'CX1'!$C:$C,0),1), "") = 0, "",  INDEX('CX1'!$K:$K,MATCH(Table2[[#This Row],[Name]],'CX1'!$C:$C,0),1)), ""), "")</f>
        <v/>
      </c>
      <c r="M743" t="str">
        <f>_xlfn.IFNA(IF(_xlfn.IFNA(INDEX('CX1'!$M:$M,MATCH(Table2[[#This Row],[Name]],'CX1'!$C:$C,0),1), "") = 0, "",  INDEX('CX1'!$M:$M,MATCH(Table2[[#This Row],[Name]],'CX1'!$C:$C,0),1)), "")</f>
        <v/>
      </c>
      <c r="N743" t="s">
        <v>767</v>
      </c>
      <c r="R743" t="s">
        <v>8</v>
      </c>
    </row>
    <row r="744" spans="1:18" hidden="1">
      <c r="A744" s="1">
        <v>742</v>
      </c>
      <c r="B744" t="s">
        <v>45</v>
      </c>
      <c r="C744" t="s">
        <v>48</v>
      </c>
      <c r="D744" t="s">
        <v>235</v>
      </c>
      <c r="E744" t="str">
        <f>MID(Table2[[#This Row],[DeviceId2]], 12, LEN(Table2[[#This Row],[DeviceId2]]))</f>
        <v>VAV105</v>
      </c>
      <c r="F744" t="str">
        <f>CONCATENATE("10.3.13.71/pe/", Table2[[#This Row],[Device Tag]], ".xml")</f>
        <v>10.3.13.71/pe/VAV105.xml</v>
      </c>
      <c r="H744" s="5" t="str">
        <f>_xlfn.IFNA(IF(_xlfn.IFNA(INDEX('CX1'!$H:$H,MATCH(Table2[[#This Row],[Name]],'CX1'!$C:$C,0),1), "") = 0, "",  INDEX('CX1'!$H:$H,MATCH(Table2[[#This Row],[Name]],'CX1'!$C:$C,0),1)), "")</f>
        <v/>
      </c>
      <c r="I744" s="5" t="e">
        <f>_xlfn.IFNA(IF(_xlfn.IFNA(INDEX('CX1'!$I:$I,MATCH(Table2[[#This Row],[DeviceId2]],'CX1'!$C:$C,0),1), "") = 0, "",  INDEX('CX1'!$I:$I,MATCH(Table2[[#This Row],[Name]],'CX1'!$C:$C,0),1)), "")</f>
        <v>#VALUE!</v>
      </c>
      <c r="J744" s="5" t="str">
        <f>_xlfn.IFNA(IF(_xlfn.IFNA(INDEX('CX1'!$J:$J,MATCH(Table2[[#This Row],[Name]],'CX1'!$C:$C,0),1), "") = 0, "",  INDEX('CX1'!$J:$J,MATCH(Table2[[#This Row],[Name]],'CX1'!$C:$C,0),1)), "")</f>
        <v/>
      </c>
      <c r="K744" t="str">
        <f>IFERROR(_xlfn.IFNA(IF(_xlfn.IFNA(INDEX('CX1'!$K:$K,MATCH(Table2[[#This Row],[Name]],'CX1'!$C:$C,0),1), "") = 0, "",  INDEX('CX1'!$K:$K,MATCH(Table2[[#This Row],[Name]],'CX1'!$C:$C,0),1)), ""), "")</f>
        <v/>
      </c>
      <c r="M744" t="str">
        <f>_xlfn.IFNA(IF(_xlfn.IFNA(INDEX('CX1'!$M:$M,MATCH(Table2[[#This Row],[Name]],'CX1'!$C:$C,0),1), "") = 0, "",  INDEX('CX1'!$M:$M,MATCH(Table2[[#This Row],[Name]],'CX1'!$C:$C,0),1)), "")</f>
        <v/>
      </c>
      <c r="N744" t="s">
        <v>767</v>
      </c>
      <c r="R744" t="s">
        <v>8</v>
      </c>
    </row>
    <row r="745" spans="1:18" hidden="1">
      <c r="A745" s="1">
        <v>743</v>
      </c>
      <c r="B745" t="s">
        <v>45</v>
      </c>
      <c r="C745" t="s">
        <v>49</v>
      </c>
      <c r="D745" t="s">
        <v>235</v>
      </c>
      <c r="E745" t="str">
        <f>MID(Table2[[#This Row],[DeviceId2]], 12, LEN(Table2[[#This Row],[DeviceId2]]))</f>
        <v>VAV105</v>
      </c>
      <c r="F745" t="str">
        <f>CONCATENATE("10.3.13.71/pe/", Table2[[#This Row],[Device Tag]], ".xml")</f>
        <v>10.3.13.71/pe/VAV105.xml</v>
      </c>
      <c r="H745" s="5" t="str">
        <f>_xlfn.IFNA(IF(_xlfn.IFNA(INDEX('CX1'!$H:$H,MATCH(Table2[[#This Row],[Name]],'CX1'!$C:$C,0),1), "") = 0, "",  INDEX('CX1'!$H:$H,MATCH(Table2[[#This Row],[Name]],'CX1'!$C:$C,0),1)), "")</f>
        <v/>
      </c>
      <c r="I745" s="5" t="e">
        <f>_xlfn.IFNA(IF(_xlfn.IFNA(INDEX('CX1'!$I:$I,MATCH(Table2[[#This Row],[DeviceId2]],'CX1'!$C:$C,0),1), "") = 0, "",  INDEX('CX1'!$I:$I,MATCH(Table2[[#This Row],[Name]],'CX1'!$C:$C,0),1)), "")</f>
        <v>#VALUE!</v>
      </c>
      <c r="J745" s="5" t="str">
        <f>_xlfn.IFNA(IF(_xlfn.IFNA(INDEX('CX1'!$J:$J,MATCH(Table2[[#This Row],[Name]],'CX1'!$C:$C,0),1), "") = 0, "",  INDEX('CX1'!$J:$J,MATCH(Table2[[#This Row],[Name]],'CX1'!$C:$C,0),1)), "")</f>
        <v/>
      </c>
      <c r="K745" t="str">
        <f>IFERROR(_xlfn.IFNA(IF(_xlfn.IFNA(INDEX('CX1'!$K:$K,MATCH(Table2[[#This Row],[Name]],'CX1'!$C:$C,0),1), "") = 0, "",  INDEX('CX1'!$K:$K,MATCH(Table2[[#This Row],[Name]],'CX1'!$C:$C,0),1)), ""), "")</f>
        <v/>
      </c>
      <c r="M745" t="str">
        <f>_xlfn.IFNA(IF(_xlfn.IFNA(INDEX('CX1'!$M:$M,MATCH(Table2[[#This Row],[Name]],'CX1'!$C:$C,0),1), "") = 0, "",  INDEX('CX1'!$M:$M,MATCH(Table2[[#This Row],[Name]],'CX1'!$C:$C,0),1)), "")</f>
        <v/>
      </c>
      <c r="N745" t="s">
        <v>767</v>
      </c>
      <c r="R745" t="s">
        <v>8</v>
      </c>
    </row>
    <row r="746" spans="1:18" hidden="1">
      <c r="A746" s="1">
        <v>744</v>
      </c>
      <c r="B746" t="s">
        <v>45</v>
      </c>
      <c r="C746" t="s">
        <v>50</v>
      </c>
      <c r="D746" t="s">
        <v>235</v>
      </c>
      <c r="E746" t="str">
        <f>MID(Table2[[#This Row],[DeviceId2]], 12, LEN(Table2[[#This Row],[DeviceId2]]))</f>
        <v>VAV105</v>
      </c>
      <c r="F746" t="str">
        <f>CONCATENATE("10.3.13.71/pe/", Table2[[#This Row],[Device Tag]], ".xml")</f>
        <v>10.3.13.71/pe/VAV105.xml</v>
      </c>
      <c r="H746" s="5" t="str">
        <f>_xlfn.IFNA(IF(_xlfn.IFNA(INDEX('CX1'!$H:$H,MATCH(Table2[[#This Row],[Name]],'CX1'!$C:$C,0),1), "") = 0, "",  INDEX('CX1'!$H:$H,MATCH(Table2[[#This Row],[Name]],'CX1'!$C:$C,0),1)), "")</f>
        <v/>
      </c>
      <c r="I746" s="5" t="e">
        <f>_xlfn.IFNA(IF(_xlfn.IFNA(INDEX('CX1'!$I:$I,MATCH(Table2[[#This Row],[DeviceId2]],'CX1'!$C:$C,0),1), "") = 0, "",  INDEX('CX1'!$I:$I,MATCH(Table2[[#This Row],[Name]],'CX1'!$C:$C,0),1)), "")</f>
        <v>#VALUE!</v>
      </c>
      <c r="J746" s="5" t="str">
        <f>_xlfn.IFNA(IF(_xlfn.IFNA(INDEX('CX1'!$J:$J,MATCH(Table2[[#This Row],[Name]],'CX1'!$C:$C,0),1), "") = 0, "",  INDEX('CX1'!$J:$J,MATCH(Table2[[#This Row],[Name]],'CX1'!$C:$C,0),1)), "")</f>
        <v/>
      </c>
      <c r="K746" t="str">
        <f>IFERROR(_xlfn.IFNA(IF(_xlfn.IFNA(INDEX('CX1'!$K:$K,MATCH(Table2[[#This Row],[Name]],'CX1'!$C:$C,0),1), "") = 0, "",  INDEX('CX1'!$K:$K,MATCH(Table2[[#This Row],[Name]],'CX1'!$C:$C,0),1)), ""), "")</f>
        <v/>
      </c>
      <c r="M746" t="str">
        <f>_xlfn.IFNA(IF(_xlfn.IFNA(INDEX('CX1'!$M:$M,MATCH(Table2[[#This Row],[Name]],'CX1'!$C:$C,0),1), "") = 0, "",  INDEX('CX1'!$M:$M,MATCH(Table2[[#This Row],[Name]],'CX1'!$C:$C,0),1)), "")</f>
        <v/>
      </c>
      <c r="N746" t="s">
        <v>767</v>
      </c>
      <c r="R746" t="s">
        <v>8</v>
      </c>
    </row>
    <row r="747" spans="1:18" hidden="1">
      <c r="A747" s="1">
        <v>745</v>
      </c>
      <c r="B747" t="s">
        <v>45</v>
      </c>
      <c r="C747" t="s">
        <v>52</v>
      </c>
      <c r="D747" t="s">
        <v>235</v>
      </c>
      <c r="E747" t="str">
        <f>MID(Table2[[#This Row],[DeviceId2]], 12, LEN(Table2[[#This Row],[DeviceId2]]))</f>
        <v>VAV105</v>
      </c>
      <c r="F747" t="str">
        <f>CONCATENATE("10.3.13.71/pe/", Table2[[#This Row],[Device Tag]], ".xml")</f>
        <v>10.3.13.71/pe/VAV105.xml</v>
      </c>
      <c r="H747" s="5" t="str">
        <f>_xlfn.IFNA(IF(_xlfn.IFNA(INDEX('CX1'!$H:$H,MATCH(Table2[[#This Row],[Name]],'CX1'!$C:$C,0),1), "") = 0, "",  INDEX('CX1'!$H:$H,MATCH(Table2[[#This Row],[Name]],'CX1'!$C:$C,0),1)), "")</f>
        <v/>
      </c>
      <c r="I747" s="5" t="e">
        <f>_xlfn.IFNA(IF(_xlfn.IFNA(INDEX('CX1'!$I:$I,MATCH(Table2[[#This Row],[DeviceId2]],'CX1'!$C:$C,0),1), "") = 0, "",  INDEX('CX1'!$I:$I,MATCH(Table2[[#This Row],[Name]],'CX1'!$C:$C,0),1)), "")</f>
        <v>#VALUE!</v>
      </c>
      <c r="J747" s="5" t="str">
        <f>_xlfn.IFNA(IF(_xlfn.IFNA(INDEX('CX1'!$J:$J,MATCH(Table2[[#This Row],[Name]],'CX1'!$C:$C,0),1), "") = 0, "",  INDEX('CX1'!$J:$J,MATCH(Table2[[#This Row],[Name]],'CX1'!$C:$C,0),1)), "")</f>
        <v/>
      </c>
      <c r="K747" t="str">
        <f>IFERROR(_xlfn.IFNA(IF(_xlfn.IFNA(INDEX('CX1'!$K:$K,MATCH(Table2[[#This Row],[Name]],'CX1'!$C:$C,0),1), "") = 0, "",  INDEX('CX1'!$K:$K,MATCH(Table2[[#This Row],[Name]],'CX1'!$C:$C,0),1)), ""), "")</f>
        <v/>
      </c>
      <c r="M747" t="str">
        <f>_xlfn.IFNA(IF(_xlfn.IFNA(INDEX('CX1'!$M:$M,MATCH(Table2[[#This Row],[Name]],'CX1'!$C:$C,0),1), "") = 0, "",  INDEX('CX1'!$M:$M,MATCH(Table2[[#This Row],[Name]],'CX1'!$C:$C,0),1)), "")</f>
        <v/>
      </c>
      <c r="N747" t="s">
        <v>767</v>
      </c>
      <c r="R747" t="s">
        <v>8</v>
      </c>
    </row>
    <row r="748" spans="1:18" hidden="1">
      <c r="A748" s="1">
        <v>746</v>
      </c>
      <c r="B748" t="s">
        <v>45</v>
      </c>
      <c r="C748" t="s">
        <v>53</v>
      </c>
      <c r="D748" t="s">
        <v>235</v>
      </c>
      <c r="E748" t="str">
        <f>MID(Table2[[#This Row],[DeviceId2]], 12, LEN(Table2[[#This Row],[DeviceId2]]))</f>
        <v>VAV105</v>
      </c>
      <c r="F748" t="str">
        <f>CONCATENATE("10.3.13.71/pe/", Table2[[#This Row],[Device Tag]], ".xml")</f>
        <v>10.3.13.71/pe/VAV105.xml</v>
      </c>
      <c r="H748" s="5" t="str">
        <f>_xlfn.IFNA(IF(_xlfn.IFNA(INDEX('CX1'!$H:$H,MATCH(Table2[[#This Row],[Name]],'CX1'!$C:$C,0),1), "") = 0, "",  INDEX('CX1'!$H:$H,MATCH(Table2[[#This Row],[Name]],'CX1'!$C:$C,0),1)), "")</f>
        <v/>
      </c>
      <c r="I748" s="5" t="e">
        <f>_xlfn.IFNA(IF(_xlfn.IFNA(INDEX('CX1'!$I:$I,MATCH(Table2[[#This Row],[DeviceId2]],'CX1'!$C:$C,0),1), "") = 0, "",  INDEX('CX1'!$I:$I,MATCH(Table2[[#This Row],[Name]],'CX1'!$C:$C,0),1)), "")</f>
        <v>#VALUE!</v>
      </c>
      <c r="J748" s="5" t="str">
        <f>_xlfn.IFNA(IF(_xlfn.IFNA(INDEX('CX1'!$J:$J,MATCH(Table2[[#This Row],[Name]],'CX1'!$C:$C,0),1), "") = 0, "",  INDEX('CX1'!$J:$J,MATCH(Table2[[#This Row],[Name]],'CX1'!$C:$C,0),1)), "")</f>
        <v/>
      </c>
      <c r="K748" t="str">
        <f>IFERROR(_xlfn.IFNA(IF(_xlfn.IFNA(INDEX('CX1'!$K:$K,MATCH(Table2[[#This Row],[Name]],'CX1'!$C:$C,0),1), "") = 0, "",  INDEX('CX1'!$K:$K,MATCH(Table2[[#This Row],[Name]],'CX1'!$C:$C,0),1)), ""), "")</f>
        <v/>
      </c>
      <c r="M748" t="str">
        <f>_xlfn.IFNA(IF(_xlfn.IFNA(INDEX('CX1'!$M:$M,MATCH(Table2[[#This Row],[Name]],'CX1'!$C:$C,0),1), "") = 0, "",  INDEX('CX1'!$M:$M,MATCH(Table2[[#This Row],[Name]],'CX1'!$C:$C,0),1)), "")</f>
        <v/>
      </c>
      <c r="N748" t="s">
        <v>767</v>
      </c>
      <c r="R748" t="s">
        <v>8</v>
      </c>
    </row>
    <row r="749" spans="1:18" hidden="1">
      <c r="A749" s="1">
        <v>747</v>
      </c>
      <c r="B749" t="s">
        <v>45</v>
      </c>
      <c r="C749" t="s">
        <v>54</v>
      </c>
      <c r="D749" t="s">
        <v>235</v>
      </c>
      <c r="E749" t="str">
        <f>MID(Table2[[#This Row],[DeviceId2]], 12, LEN(Table2[[#This Row],[DeviceId2]]))</f>
        <v>VAV105</v>
      </c>
      <c r="F749" t="str">
        <f>CONCATENATE("10.3.13.71/pe/", Table2[[#This Row],[Device Tag]], ".xml")</f>
        <v>10.3.13.71/pe/VAV105.xml</v>
      </c>
      <c r="H749" s="5" t="str">
        <f>_xlfn.IFNA(IF(_xlfn.IFNA(INDEX('CX1'!$H:$H,MATCH(Table2[[#This Row],[Name]],'CX1'!$C:$C,0),1), "") = 0, "",  INDEX('CX1'!$H:$H,MATCH(Table2[[#This Row],[Name]],'CX1'!$C:$C,0),1)), "")</f>
        <v/>
      </c>
      <c r="I749" s="5" t="e">
        <f>_xlfn.IFNA(IF(_xlfn.IFNA(INDEX('CX1'!$I:$I,MATCH(Table2[[#This Row],[DeviceId2]],'CX1'!$C:$C,0),1), "") = 0, "",  INDEX('CX1'!$I:$I,MATCH(Table2[[#This Row],[Name]],'CX1'!$C:$C,0),1)), "")</f>
        <v>#VALUE!</v>
      </c>
      <c r="J749" s="5" t="str">
        <f>_xlfn.IFNA(IF(_xlfn.IFNA(INDEX('CX1'!$J:$J,MATCH(Table2[[#This Row],[Name]],'CX1'!$C:$C,0),1), "") = 0, "",  INDEX('CX1'!$J:$J,MATCH(Table2[[#This Row],[Name]],'CX1'!$C:$C,0),1)), "")</f>
        <v/>
      </c>
      <c r="K749" t="str">
        <f>IFERROR(_xlfn.IFNA(IF(_xlfn.IFNA(INDEX('CX1'!$K:$K,MATCH(Table2[[#This Row],[Name]],'CX1'!$C:$C,0),1), "") = 0, "",  INDEX('CX1'!$K:$K,MATCH(Table2[[#This Row],[Name]],'CX1'!$C:$C,0),1)), ""), "")</f>
        <v/>
      </c>
      <c r="M749" t="str">
        <f>_xlfn.IFNA(IF(_xlfn.IFNA(INDEX('CX1'!$M:$M,MATCH(Table2[[#This Row],[Name]],'CX1'!$C:$C,0),1), "") = 0, "",  INDEX('CX1'!$M:$M,MATCH(Table2[[#This Row],[Name]],'CX1'!$C:$C,0),1)), "")</f>
        <v/>
      </c>
      <c r="N749" t="s">
        <v>767</v>
      </c>
      <c r="R749" t="s">
        <v>8</v>
      </c>
    </row>
    <row r="750" spans="1:18" hidden="1">
      <c r="A750" s="1">
        <v>748</v>
      </c>
      <c r="B750" t="s">
        <v>45</v>
      </c>
      <c r="C750" t="s">
        <v>55</v>
      </c>
      <c r="D750" t="s">
        <v>235</v>
      </c>
      <c r="E750" t="str">
        <f>MID(Table2[[#This Row],[DeviceId2]], 12, LEN(Table2[[#This Row],[DeviceId2]]))</f>
        <v>VAV105</v>
      </c>
      <c r="F750" t="str">
        <f>CONCATENATE("10.3.13.71/pe/", Table2[[#This Row],[Device Tag]], ".xml")</f>
        <v>10.3.13.71/pe/VAV105.xml</v>
      </c>
      <c r="H750" s="5" t="str">
        <f>_xlfn.IFNA(IF(_xlfn.IFNA(INDEX('CX1'!$H:$H,MATCH(Table2[[#This Row],[Name]],'CX1'!$C:$C,0),1), "") = 0, "",  INDEX('CX1'!$H:$H,MATCH(Table2[[#This Row],[Name]],'CX1'!$C:$C,0),1)), "")</f>
        <v/>
      </c>
      <c r="I750" s="5" t="e">
        <f>_xlfn.IFNA(IF(_xlfn.IFNA(INDEX('CX1'!$I:$I,MATCH(Table2[[#This Row],[DeviceId2]],'CX1'!$C:$C,0),1), "") = 0, "",  INDEX('CX1'!$I:$I,MATCH(Table2[[#This Row],[Name]],'CX1'!$C:$C,0),1)), "")</f>
        <v>#VALUE!</v>
      </c>
      <c r="J750" s="5" t="str">
        <f>_xlfn.IFNA(IF(_xlfn.IFNA(INDEX('CX1'!$J:$J,MATCH(Table2[[#This Row],[Name]],'CX1'!$C:$C,0),1), "") = 0, "",  INDEX('CX1'!$J:$J,MATCH(Table2[[#This Row],[Name]],'CX1'!$C:$C,0),1)), "")</f>
        <v/>
      </c>
      <c r="K750" t="str">
        <f>IFERROR(_xlfn.IFNA(IF(_xlfn.IFNA(INDEX('CX1'!$K:$K,MATCH(Table2[[#This Row],[Name]],'CX1'!$C:$C,0),1), "") = 0, "",  INDEX('CX1'!$K:$K,MATCH(Table2[[#This Row],[Name]],'CX1'!$C:$C,0),1)), ""), "")</f>
        <v/>
      </c>
      <c r="M750" t="str">
        <f>_xlfn.IFNA(IF(_xlfn.IFNA(INDEX('CX1'!$M:$M,MATCH(Table2[[#This Row],[Name]],'CX1'!$C:$C,0),1), "") = 0, "",  INDEX('CX1'!$M:$M,MATCH(Table2[[#This Row],[Name]],'CX1'!$C:$C,0),1)), "")</f>
        <v/>
      </c>
      <c r="N750" t="s">
        <v>767</v>
      </c>
      <c r="R750" t="s">
        <v>8</v>
      </c>
    </row>
    <row r="751" spans="1:18" hidden="1">
      <c r="A751" s="1">
        <v>749</v>
      </c>
      <c r="B751" t="s">
        <v>45</v>
      </c>
      <c r="C751" t="s">
        <v>56</v>
      </c>
      <c r="D751" t="s">
        <v>235</v>
      </c>
      <c r="E751" t="str">
        <f>MID(Table2[[#This Row],[DeviceId2]], 12, LEN(Table2[[#This Row],[DeviceId2]]))</f>
        <v>VAV105</v>
      </c>
      <c r="F751" t="str">
        <f>CONCATENATE("10.3.13.71/pe/", Table2[[#This Row],[Device Tag]], ".xml")</f>
        <v>10.3.13.71/pe/VAV105.xml</v>
      </c>
      <c r="H751" s="5" t="str">
        <f>_xlfn.IFNA(IF(_xlfn.IFNA(INDEX('CX1'!$H:$H,MATCH(Table2[[#This Row],[Name]],'CX1'!$C:$C,0),1), "") = 0, "",  INDEX('CX1'!$H:$H,MATCH(Table2[[#This Row],[Name]],'CX1'!$C:$C,0),1)), "")</f>
        <v/>
      </c>
      <c r="I751" s="5" t="e">
        <f>_xlfn.IFNA(IF(_xlfn.IFNA(INDEX('CX1'!$I:$I,MATCH(Table2[[#This Row],[DeviceId2]],'CX1'!$C:$C,0),1), "") = 0, "",  INDEX('CX1'!$I:$I,MATCH(Table2[[#This Row],[Name]],'CX1'!$C:$C,0),1)), "")</f>
        <v>#VALUE!</v>
      </c>
      <c r="J751" s="5" t="str">
        <f>_xlfn.IFNA(IF(_xlfn.IFNA(INDEX('CX1'!$J:$J,MATCH(Table2[[#This Row],[Name]],'CX1'!$C:$C,0),1), "") = 0, "",  INDEX('CX1'!$J:$J,MATCH(Table2[[#This Row],[Name]],'CX1'!$C:$C,0),1)), "")</f>
        <v/>
      </c>
      <c r="K751" t="str">
        <f>IFERROR(_xlfn.IFNA(IF(_xlfn.IFNA(INDEX('CX1'!$K:$K,MATCH(Table2[[#This Row],[Name]],'CX1'!$C:$C,0),1), "") = 0, "",  INDEX('CX1'!$K:$K,MATCH(Table2[[#This Row],[Name]],'CX1'!$C:$C,0),1)), ""), "")</f>
        <v/>
      </c>
      <c r="M751" t="str">
        <f>_xlfn.IFNA(IF(_xlfn.IFNA(INDEX('CX1'!$M:$M,MATCH(Table2[[#This Row],[Name]],'CX1'!$C:$C,0),1), "") = 0, "",  INDEX('CX1'!$M:$M,MATCH(Table2[[#This Row],[Name]],'CX1'!$C:$C,0),1)), "")</f>
        <v/>
      </c>
      <c r="N751" t="s">
        <v>767</v>
      </c>
      <c r="R751" t="s">
        <v>8</v>
      </c>
    </row>
    <row r="752" spans="1:18" hidden="1">
      <c r="A752" s="1">
        <v>750</v>
      </c>
      <c r="B752" t="s">
        <v>45</v>
      </c>
      <c r="C752" t="s">
        <v>57</v>
      </c>
      <c r="D752" t="s">
        <v>235</v>
      </c>
      <c r="E752" t="str">
        <f>MID(Table2[[#This Row],[DeviceId2]], 12, LEN(Table2[[#This Row],[DeviceId2]]))</f>
        <v>VAV105</v>
      </c>
      <c r="F752" t="str">
        <f>CONCATENATE("10.3.13.71/pe/", Table2[[#This Row],[Device Tag]], ".xml")</f>
        <v>10.3.13.71/pe/VAV105.xml</v>
      </c>
      <c r="H752" s="5" t="str">
        <f>_xlfn.IFNA(IF(_xlfn.IFNA(INDEX('CX1'!$H:$H,MATCH(Table2[[#This Row],[Name]],'CX1'!$C:$C,0),1), "") = 0, "",  INDEX('CX1'!$H:$H,MATCH(Table2[[#This Row],[Name]],'CX1'!$C:$C,0),1)), "")</f>
        <v/>
      </c>
      <c r="I752" s="5" t="e">
        <f>_xlfn.IFNA(IF(_xlfn.IFNA(INDEX('CX1'!$I:$I,MATCH(Table2[[#This Row],[DeviceId2]],'CX1'!$C:$C,0),1), "") = 0, "",  INDEX('CX1'!$I:$I,MATCH(Table2[[#This Row],[Name]],'CX1'!$C:$C,0),1)), "")</f>
        <v>#VALUE!</v>
      </c>
      <c r="J752" s="5" t="str">
        <f>_xlfn.IFNA(IF(_xlfn.IFNA(INDEX('CX1'!$J:$J,MATCH(Table2[[#This Row],[Name]],'CX1'!$C:$C,0),1), "") = 0, "",  INDEX('CX1'!$J:$J,MATCH(Table2[[#This Row],[Name]],'CX1'!$C:$C,0),1)), "")</f>
        <v/>
      </c>
      <c r="K752" t="str">
        <f>IFERROR(_xlfn.IFNA(IF(_xlfn.IFNA(INDEX('CX1'!$K:$K,MATCH(Table2[[#This Row],[Name]],'CX1'!$C:$C,0),1), "") = 0, "",  INDEX('CX1'!$K:$K,MATCH(Table2[[#This Row],[Name]],'CX1'!$C:$C,0),1)), ""), "")</f>
        <v/>
      </c>
      <c r="M752" t="str">
        <f>_xlfn.IFNA(IF(_xlfn.IFNA(INDEX('CX1'!$M:$M,MATCH(Table2[[#This Row],[Name]],'CX1'!$C:$C,0),1), "") = 0, "",  INDEX('CX1'!$M:$M,MATCH(Table2[[#This Row],[Name]],'CX1'!$C:$C,0),1)), "")</f>
        <v/>
      </c>
      <c r="N752" t="s">
        <v>767</v>
      </c>
      <c r="R752" t="s">
        <v>8</v>
      </c>
    </row>
    <row r="753" spans="1:19" hidden="1">
      <c r="A753" s="1">
        <v>751</v>
      </c>
      <c r="B753" t="s">
        <v>45</v>
      </c>
      <c r="C753" t="s">
        <v>58</v>
      </c>
      <c r="D753" t="s">
        <v>235</v>
      </c>
      <c r="E753" t="str">
        <f>MID(Table2[[#This Row],[DeviceId2]], 12, LEN(Table2[[#This Row],[DeviceId2]]))</f>
        <v>VAV105</v>
      </c>
      <c r="F753" t="str">
        <f>CONCATENATE("10.3.13.71/pe/", Table2[[#This Row],[Device Tag]], ".xml")</f>
        <v>10.3.13.71/pe/VAV105.xml</v>
      </c>
      <c r="H753" s="5" t="str">
        <f>_xlfn.IFNA(IF(_xlfn.IFNA(INDEX('CX1'!$H:$H,MATCH(Table2[[#This Row],[Name]],'CX1'!$C:$C,0),1), "") = 0, "",  INDEX('CX1'!$H:$H,MATCH(Table2[[#This Row],[Name]],'CX1'!$C:$C,0),1)), "")</f>
        <v/>
      </c>
      <c r="I753" s="5" t="e">
        <f>_xlfn.IFNA(IF(_xlfn.IFNA(INDEX('CX1'!$I:$I,MATCH(Table2[[#This Row],[DeviceId2]],'CX1'!$C:$C,0),1), "") = 0, "",  INDEX('CX1'!$I:$I,MATCH(Table2[[#This Row],[Name]],'CX1'!$C:$C,0),1)), "")</f>
        <v>#VALUE!</v>
      </c>
      <c r="J753" s="5" t="str">
        <f>_xlfn.IFNA(IF(_xlfn.IFNA(INDEX('CX1'!$J:$J,MATCH(Table2[[#This Row],[Name]],'CX1'!$C:$C,0),1), "") = 0, "",  INDEX('CX1'!$J:$J,MATCH(Table2[[#This Row],[Name]],'CX1'!$C:$C,0),1)), "")</f>
        <v/>
      </c>
      <c r="K753" t="str">
        <f>IFERROR(_xlfn.IFNA(IF(_xlfn.IFNA(INDEX('CX1'!$K:$K,MATCH(Table2[[#This Row],[Name]],'CX1'!$C:$C,0),1), "") = 0, "",  INDEX('CX1'!$K:$K,MATCH(Table2[[#This Row],[Name]],'CX1'!$C:$C,0),1)), ""), "")</f>
        <v/>
      </c>
      <c r="M753" t="str">
        <f>_xlfn.IFNA(IF(_xlfn.IFNA(INDEX('CX1'!$M:$M,MATCH(Table2[[#This Row],[Name]],'CX1'!$C:$C,0),1), "") = 0, "",  INDEX('CX1'!$M:$M,MATCH(Table2[[#This Row],[Name]],'CX1'!$C:$C,0),1)), "")</f>
        <v/>
      </c>
      <c r="N753" t="s">
        <v>767</v>
      </c>
      <c r="R753" t="s">
        <v>8</v>
      </c>
    </row>
    <row r="754" spans="1:19" hidden="1">
      <c r="A754" s="1">
        <v>752</v>
      </c>
      <c r="B754" t="s">
        <v>45</v>
      </c>
      <c r="C754" t="s">
        <v>59</v>
      </c>
      <c r="D754" t="s">
        <v>235</v>
      </c>
      <c r="E754" t="str">
        <f>MID(Table2[[#This Row],[DeviceId2]], 12, LEN(Table2[[#This Row],[DeviceId2]]))</f>
        <v>VAV105</v>
      </c>
      <c r="F754" t="str">
        <f>CONCATENATE("10.3.13.71/pe/", Table2[[#This Row],[Device Tag]], ".xml")</f>
        <v>10.3.13.71/pe/VAV105.xml</v>
      </c>
      <c r="H754" s="5" t="str">
        <f>_xlfn.IFNA(IF(_xlfn.IFNA(INDEX('CX1'!$H:$H,MATCH(Table2[[#This Row],[Name]],'CX1'!$C:$C,0),1), "") = 0, "",  INDEX('CX1'!$H:$H,MATCH(Table2[[#This Row],[Name]],'CX1'!$C:$C,0),1)), "")</f>
        <v/>
      </c>
      <c r="I754" s="5" t="e">
        <f>_xlfn.IFNA(IF(_xlfn.IFNA(INDEX('CX1'!$I:$I,MATCH(Table2[[#This Row],[DeviceId2]],'CX1'!$C:$C,0),1), "") = 0, "",  INDEX('CX1'!$I:$I,MATCH(Table2[[#This Row],[Name]],'CX1'!$C:$C,0),1)), "")</f>
        <v>#VALUE!</v>
      </c>
      <c r="J754" s="5" t="str">
        <f>_xlfn.IFNA(IF(_xlfn.IFNA(INDEX('CX1'!$J:$J,MATCH(Table2[[#This Row],[Name]],'CX1'!$C:$C,0),1), "") = 0, "",  INDEX('CX1'!$J:$J,MATCH(Table2[[#This Row],[Name]],'CX1'!$C:$C,0),1)), "")</f>
        <v/>
      </c>
      <c r="K754" t="str">
        <f>IFERROR(_xlfn.IFNA(IF(_xlfn.IFNA(INDEX('CX1'!$K:$K,MATCH(Table2[[#This Row],[Name]],'CX1'!$C:$C,0),1), "") = 0, "",  INDEX('CX1'!$K:$K,MATCH(Table2[[#This Row],[Name]],'CX1'!$C:$C,0),1)), ""), "")</f>
        <v/>
      </c>
      <c r="M754" t="str">
        <f>_xlfn.IFNA(IF(_xlfn.IFNA(INDEX('CX1'!$M:$M,MATCH(Table2[[#This Row],[Name]],'CX1'!$C:$C,0),1), "") = 0, "",  INDEX('CX1'!$M:$M,MATCH(Table2[[#This Row],[Name]],'CX1'!$C:$C,0),1)), "")</f>
        <v/>
      </c>
      <c r="N754" t="s">
        <v>767</v>
      </c>
      <c r="R754" t="s">
        <v>8</v>
      </c>
    </row>
    <row r="755" spans="1:19" hidden="1">
      <c r="A755" s="1">
        <v>753</v>
      </c>
      <c r="B755" t="s">
        <v>45</v>
      </c>
      <c r="C755" t="s">
        <v>60</v>
      </c>
      <c r="D755" t="s">
        <v>235</v>
      </c>
      <c r="E755" t="str">
        <f>MID(Table2[[#This Row],[DeviceId2]], 12, LEN(Table2[[#This Row],[DeviceId2]]))</f>
        <v>VAV105</v>
      </c>
      <c r="F755" t="str">
        <f>CONCATENATE("10.3.13.71/pe/", Table2[[#This Row],[Device Tag]], ".xml")</f>
        <v>10.3.13.71/pe/VAV105.xml</v>
      </c>
      <c r="H755" s="5" t="str">
        <f>_xlfn.IFNA(IF(_xlfn.IFNA(INDEX('CX1'!$H:$H,MATCH(Table2[[#This Row],[Name]],'CX1'!$C:$C,0),1), "") = 0, "",  INDEX('CX1'!$H:$H,MATCH(Table2[[#This Row],[Name]],'CX1'!$C:$C,0),1)), "")</f>
        <v/>
      </c>
      <c r="I755" s="5" t="e">
        <f>_xlfn.IFNA(IF(_xlfn.IFNA(INDEX('CX1'!$I:$I,MATCH(Table2[[#This Row],[DeviceId2]],'CX1'!$C:$C,0),1), "") = 0, "",  INDEX('CX1'!$I:$I,MATCH(Table2[[#This Row],[Name]],'CX1'!$C:$C,0),1)), "")</f>
        <v>#VALUE!</v>
      </c>
      <c r="J755" s="5" t="str">
        <f>_xlfn.IFNA(IF(_xlfn.IFNA(INDEX('CX1'!$J:$J,MATCH(Table2[[#This Row],[Name]],'CX1'!$C:$C,0),1), "") = 0, "",  INDEX('CX1'!$J:$J,MATCH(Table2[[#This Row],[Name]],'CX1'!$C:$C,0),1)), "")</f>
        <v/>
      </c>
      <c r="K755" t="str">
        <f>IFERROR(_xlfn.IFNA(IF(_xlfn.IFNA(INDEX('CX1'!$K:$K,MATCH(Table2[[#This Row],[Name]],'CX1'!$C:$C,0),1), "") = 0, "",  INDEX('CX1'!$K:$K,MATCH(Table2[[#This Row],[Name]],'CX1'!$C:$C,0),1)), ""), "")</f>
        <v/>
      </c>
      <c r="M755" t="str">
        <f>_xlfn.IFNA(IF(_xlfn.IFNA(INDEX('CX1'!$M:$M,MATCH(Table2[[#This Row],[Name]],'CX1'!$C:$C,0),1), "") = 0, "",  INDEX('CX1'!$M:$M,MATCH(Table2[[#This Row],[Name]],'CX1'!$C:$C,0),1)), "")</f>
        <v/>
      </c>
      <c r="N755" t="s">
        <v>767</v>
      </c>
      <c r="R755" t="s">
        <v>8</v>
      </c>
    </row>
    <row r="756" spans="1:19" hidden="1">
      <c r="A756" s="1">
        <v>754</v>
      </c>
      <c r="B756" t="s">
        <v>45</v>
      </c>
      <c r="C756" t="s">
        <v>120</v>
      </c>
      <c r="D756" t="s">
        <v>235</v>
      </c>
      <c r="E756" t="str">
        <f>MID(Table2[[#This Row],[DeviceId2]], 12, LEN(Table2[[#This Row],[DeviceId2]]))</f>
        <v>VAV105</v>
      </c>
      <c r="F756" t="str">
        <f>CONCATENATE("10.3.13.71/pe/", Table2[[#This Row],[Device Tag]], ".xml")</f>
        <v>10.3.13.71/pe/VAV105.xml</v>
      </c>
      <c r="H756" s="5" t="str">
        <f>_xlfn.IFNA(IF(_xlfn.IFNA(INDEX('CX1'!$H:$H,MATCH(Table2[[#This Row],[Name]],'CX1'!$C:$C,0),1), "") = 0, "",  INDEX('CX1'!$H:$H,MATCH(Table2[[#This Row],[Name]],'CX1'!$C:$C,0),1)), "")</f>
        <v/>
      </c>
      <c r="I756" s="5" t="e">
        <f>_xlfn.IFNA(IF(_xlfn.IFNA(INDEX('CX1'!$I:$I,MATCH(Table2[[#This Row],[DeviceId2]],'CX1'!$C:$C,0),1), "") = 0, "",  INDEX('CX1'!$I:$I,MATCH(Table2[[#This Row],[Name]],'CX1'!$C:$C,0),1)), "")</f>
        <v>#VALUE!</v>
      </c>
      <c r="J756" s="5" t="str">
        <f>_xlfn.IFNA(IF(_xlfn.IFNA(INDEX('CX1'!$J:$J,MATCH(Table2[[#This Row],[Name]],'CX1'!$C:$C,0),1), "") = 0, "",  INDEX('CX1'!$J:$J,MATCH(Table2[[#This Row],[Name]],'CX1'!$C:$C,0),1)), "")</f>
        <v/>
      </c>
      <c r="K756" t="str">
        <f>IFERROR(_xlfn.IFNA(IF(_xlfn.IFNA(INDEX('CX1'!$K:$K,MATCH(Table2[[#This Row],[Name]],'CX1'!$C:$C,0),1), "") = 0, "",  INDEX('CX1'!$K:$K,MATCH(Table2[[#This Row],[Name]],'CX1'!$C:$C,0),1)), ""), "")</f>
        <v/>
      </c>
      <c r="M756" t="str">
        <f>_xlfn.IFNA(IF(_xlfn.IFNA(INDEX('CX1'!$M:$M,MATCH(Table2[[#This Row],[Name]],'CX1'!$C:$C,0),1), "") = 0, "",  INDEX('CX1'!$M:$M,MATCH(Table2[[#This Row],[Name]],'CX1'!$C:$C,0),1)), "")</f>
        <v/>
      </c>
      <c r="N756" t="s">
        <v>767</v>
      </c>
      <c r="R756" t="s">
        <v>8</v>
      </c>
    </row>
    <row r="757" spans="1:19" hidden="1">
      <c r="A757" s="1">
        <v>755</v>
      </c>
      <c r="B757" t="s">
        <v>45</v>
      </c>
      <c r="C757" t="s">
        <v>61</v>
      </c>
      <c r="D757" t="s">
        <v>235</v>
      </c>
      <c r="E757" t="str">
        <f>MID(Table2[[#This Row],[DeviceId2]], 12, LEN(Table2[[#This Row],[DeviceId2]]))</f>
        <v>VAV105</v>
      </c>
      <c r="F757" t="str">
        <f>CONCATENATE("10.3.13.71/pe/", Table2[[#This Row],[Device Tag]], ".xml")</f>
        <v>10.3.13.71/pe/VAV105.xml</v>
      </c>
      <c r="H757" s="5" t="str">
        <f>_xlfn.IFNA(IF(_xlfn.IFNA(INDEX('CX1'!$H:$H,MATCH(Table2[[#This Row],[Name]],'CX1'!$C:$C,0),1), "") = 0, "",  INDEX('CX1'!$H:$H,MATCH(Table2[[#This Row],[Name]],'CX1'!$C:$C,0),1)), "")</f>
        <v/>
      </c>
      <c r="I757" s="5" t="e">
        <f>_xlfn.IFNA(IF(_xlfn.IFNA(INDEX('CX1'!$I:$I,MATCH(Table2[[#This Row],[DeviceId2]],'CX1'!$C:$C,0),1), "") = 0, "",  INDEX('CX1'!$I:$I,MATCH(Table2[[#This Row],[Name]],'CX1'!$C:$C,0),1)), "")</f>
        <v>#VALUE!</v>
      </c>
      <c r="J757" s="5" t="str">
        <f>_xlfn.IFNA(IF(_xlfn.IFNA(INDEX('CX1'!$J:$J,MATCH(Table2[[#This Row],[Name]],'CX1'!$C:$C,0),1), "") = 0, "",  INDEX('CX1'!$J:$J,MATCH(Table2[[#This Row],[Name]],'CX1'!$C:$C,0),1)), "")</f>
        <v/>
      </c>
      <c r="K757" t="str">
        <f>IFERROR(_xlfn.IFNA(IF(_xlfn.IFNA(INDEX('CX1'!$K:$K,MATCH(Table2[[#This Row],[Name]],'CX1'!$C:$C,0),1), "") = 0, "",  INDEX('CX1'!$K:$K,MATCH(Table2[[#This Row],[Name]],'CX1'!$C:$C,0),1)), ""), "")</f>
        <v/>
      </c>
      <c r="M757" t="str">
        <f>_xlfn.IFNA(IF(_xlfn.IFNA(INDEX('CX1'!$M:$M,MATCH(Table2[[#This Row],[Name]],'CX1'!$C:$C,0),1), "") = 0, "",  INDEX('CX1'!$M:$M,MATCH(Table2[[#This Row],[Name]],'CX1'!$C:$C,0),1)), "")</f>
        <v/>
      </c>
      <c r="N757" t="s">
        <v>767</v>
      </c>
      <c r="R757" t="s">
        <v>8</v>
      </c>
    </row>
    <row r="758" spans="1:19" hidden="1">
      <c r="A758" s="1">
        <v>756</v>
      </c>
      <c r="B758" t="s">
        <v>45</v>
      </c>
      <c r="C758" t="s">
        <v>62</v>
      </c>
      <c r="D758" t="s">
        <v>235</v>
      </c>
      <c r="E758" t="str">
        <f>MID(Table2[[#This Row],[DeviceId2]], 12, LEN(Table2[[#This Row],[DeviceId2]]))</f>
        <v>VAV105</v>
      </c>
      <c r="F758" t="str">
        <f>CONCATENATE("10.3.13.71/pe/", Table2[[#This Row],[Device Tag]], ".xml")</f>
        <v>10.3.13.71/pe/VAV105.xml</v>
      </c>
      <c r="H758" s="5" t="str">
        <f>_xlfn.IFNA(IF(_xlfn.IFNA(INDEX('CX1'!$H:$H,MATCH(Table2[[#This Row],[Name]],'CX1'!$C:$C,0),1), "") = 0, "",  INDEX('CX1'!$H:$H,MATCH(Table2[[#This Row],[Name]],'CX1'!$C:$C,0),1)), "")</f>
        <v/>
      </c>
      <c r="I758" s="5" t="e">
        <f>_xlfn.IFNA(IF(_xlfn.IFNA(INDEX('CX1'!$I:$I,MATCH(Table2[[#This Row],[DeviceId2]],'CX1'!$C:$C,0),1), "") = 0, "",  INDEX('CX1'!$I:$I,MATCH(Table2[[#This Row],[Name]],'CX1'!$C:$C,0),1)), "")</f>
        <v>#VALUE!</v>
      </c>
      <c r="J758" s="5" t="str">
        <f>_xlfn.IFNA(IF(_xlfn.IFNA(INDEX('CX1'!$J:$J,MATCH(Table2[[#This Row],[Name]],'CX1'!$C:$C,0),1), "") = 0, "",  INDEX('CX1'!$J:$J,MATCH(Table2[[#This Row],[Name]],'CX1'!$C:$C,0),1)), "")</f>
        <v/>
      </c>
      <c r="K758" t="str">
        <f>IFERROR(_xlfn.IFNA(IF(_xlfn.IFNA(INDEX('CX1'!$K:$K,MATCH(Table2[[#This Row],[Name]],'CX1'!$C:$C,0),1), "") = 0, "",  INDEX('CX1'!$K:$K,MATCH(Table2[[#This Row],[Name]],'CX1'!$C:$C,0),1)), ""), "")</f>
        <v/>
      </c>
      <c r="M758" t="str">
        <f>_xlfn.IFNA(IF(_xlfn.IFNA(INDEX('CX1'!$M:$M,MATCH(Table2[[#This Row],[Name]],'CX1'!$C:$C,0),1), "") = 0, "",  INDEX('CX1'!$M:$M,MATCH(Table2[[#This Row],[Name]],'CX1'!$C:$C,0),1)), "")</f>
        <v/>
      </c>
      <c r="N758" t="s">
        <v>767</v>
      </c>
      <c r="R758" t="s">
        <v>8</v>
      </c>
    </row>
    <row r="759" spans="1:19" hidden="1">
      <c r="A759" s="1">
        <v>757</v>
      </c>
      <c r="B759" t="s">
        <v>45</v>
      </c>
      <c r="C759" t="s">
        <v>63</v>
      </c>
      <c r="D759" t="s">
        <v>235</v>
      </c>
      <c r="E759" t="str">
        <f>MID(Table2[[#This Row],[DeviceId2]], 12, LEN(Table2[[#This Row],[DeviceId2]]))</f>
        <v>VAV105</v>
      </c>
      <c r="F759" t="str">
        <f>CONCATENATE("10.3.13.71/pe/", Table2[[#This Row],[Device Tag]], ".xml")</f>
        <v>10.3.13.71/pe/VAV105.xml</v>
      </c>
      <c r="H759" s="5" t="str">
        <f>_xlfn.IFNA(IF(_xlfn.IFNA(INDEX('CX1'!$H:$H,MATCH(Table2[[#This Row],[Name]],'CX1'!$C:$C,0),1), "") = 0, "",  INDEX('CX1'!$H:$H,MATCH(Table2[[#This Row],[Name]],'CX1'!$C:$C,0),1)), "")</f>
        <v/>
      </c>
      <c r="I759" s="5">
        <f>_xlfn.IFNA(IF(_xlfn.IFNA(INDEX('CX1'!$I:$I,MATCH(Table2[[#This Row],[DeviceId2]],'CX1'!$C:$C,0),1), "") = 0, "",  INDEX('CX1'!$I:$I,MATCH(Table2[[#This Row],[Name]],'CX1'!$C:$C,0),1)), "")</f>
        <v>1</v>
      </c>
      <c r="J759" s="5" t="str">
        <f>_xlfn.IFNA(IF(_xlfn.IFNA(INDEX('CX1'!$J:$J,MATCH(Table2[[#This Row],[Name]],'CX1'!$C:$C,0),1), "") = 0, "",  INDEX('CX1'!$J:$J,MATCH(Table2[[#This Row],[Name]],'CX1'!$C:$C,0),1)), "")</f>
        <v/>
      </c>
      <c r="K759" t="str">
        <f>IFERROR(_xlfn.IFNA(IF(_xlfn.IFNA(INDEX('CX1'!$K:$K,MATCH(Table2[[#This Row],[Name]],'CX1'!$C:$C,0),1), "") = 0, "",  INDEX('CX1'!$K:$K,MATCH(Table2[[#This Row],[Name]],'CX1'!$C:$C,0),1)), ""), "")</f>
        <v/>
      </c>
      <c r="N759" t="s">
        <v>767</v>
      </c>
      <c r="R759" t="s">
        <v>8</v>
      </c>
      <c r="S759" t="b">
        <v>0</v>
      </c>
    </row>
    <row r="760" spans="1:19" hidden="1">
      <c r="A760" s="1">
        <v>758</v>
      </c>
      <c r="B760" t="s">
        <v>45</v>
      </c>
      <c r="C760" t="s">
        <v>65</v>
      </c>
      <c r="D760" t="s">
        <v>235</v>
      </c>
      <c r="E760" t="str">
        <f>MID(Table2[[#This Row],[DeviceId2]], 12, LEN(Table2[[#This Row],[DeviceId2]]))</f>
        <v>VAV105</v>
      </c>
      <c r="F760" t="str">
        <f>CONCATENATE("10.3.13.71/pe/", Table2[[#This Row],[Device Tag]], ".xml")</f>
        <v>10.3.13.71/pe/VAV105.xml</v>
      </c>
      <c r="H760" s="5" t="str">
        <f>_xlfn.IFNA(IF(_xlfn.IFNA(INDEX('CX1'!$H:$H,MATCH(Table2[[#This Row],[Name]],'CX1'!$C:$C,0),1), "") = 0, "",  INDEX('CX1'!$H:$H,MATCH(Table2[[#This Row],[Name]],'CX1'!$C:$C,0),1)), "")</f>
        <v/>
      </c>
      <c r="I760" s="5" t="e">
        <f>_xlfn.IFNA(IF(_xlfn.IFNA(INDEX('CX1'!$I:$I,MATCH(Table2[[#This Row],[DeviceId2]],'CX1'!$C:$C,0),1), "") = 0, "",  INDEX('CX1'!$I:$I,MATCH(Table2[[#This Row],[Name]],'CX1'!$C:$C,0),1)), "")</f>
        <v>#VALUE!</v>
      </c>
      <c r="J760" s="5" t="str">
        <f>_xlfn.IFNA(IF(_xlfn.IFNA(INDEX('CX1'!$J:$J,MATCH(Table2[[#This Row],[Name]],'CX1'!$C:$C,0),1), "") = 0, "",  INDEX('CX1'!$J:$J,MATCH(Table2[[#This Row],[Name]],'CX1'!$C:$C,0),1)), "")</f>
        <v/>
      </c>
      <c r="K760" t="str">
        <f>IFERROR(_xlfn.IFNA(IF(_xlfn.IFNA(INDEX('CX1'!$K:$K,MATCH(Table2[[#This Row],[Name]],'CX1'!$C:$C,0),1), "") = 0, "",  INDEX('CX1'!$K:$K,MATCH(Table2[[#This Row],[Name]],'CX1'!$C:$C,0),1)), ""), "")</f>
        <v/>
      </c>
      <c r="M760" t="str">
        <f>_xlfn.IFNA(IF(_xlfn.IFNA(INDEX('CX1'!$M:$M,MATCH(Table2[[#This Row],[Name]],'CX1'!$C:$C,0),1), "") = 0, "",  INDEX('CX1'!$M:$M,MATCH(Table2[[#This Row],[Name]],'CX1'!$C:$C,0),1)), "")</f>
        <v/>
      </c>
      <c r="N760" t="s">
        <v>767</v>
      </c>
      <c r="R760" t="s">
        <v>8</v>
      </c>
    </row>
    <row r="761" spans="1:19" hidden="1">
      <c r="A761" s="1">
        <v>759</v>
      </c>
      <c r="B761" t="s">
        <v>45</v>
      </c>
      <c r="C761" t="s">
        <v>66</v>
      </c>
      <c r="D761" t="s">
        <v>235</v>
      </c>
      <c r="E761" t="str">
        <f>MID(Table2[[#This Row],[DeviceId2]], 12, LEN(Table2[[#This Row],[DeviceId2]]))</f>
        <v>VAV105</v>
      </c>
      <c r="F761" t="str">
        <f>CONCATENATE("10.3.13.71/pe/", Table2[[#This Row],[Device Tag]], ".xml")</f>
        <v>10.3.13.71/pe/VAV105.xml</v>
      </c>
      <c r="H761" s="5" t="str">
        <f>_xlfn.IFNA(IF(_xlfn.IFNA(INDEX('CX1'!$H:$H,MATCH(Table2[[#This Row],[Name]],'CX1'!$C:$C,0),1), "") = 0, "",  INDEX('CX1'!$H:$H,MATCH(Table2[[#This Row],[Name]],'CX1'!$C:$C,0),1)), "")</f>
        <v/>
      </c>
      <c r="I761" s="5" t="e">
        <f>_xlfn.IFNA(IF(_xlfn.IFNA(INDEX('CX1'!$I:$I,MATCH(Table2[[#This Row],[DeviceId2]],'CX1'!$C:$C,0),1), "") = 0, "",  INDEX('CX1'!$I:$I,MATCH(Table2[[#This Row],[Name]],'CX1'!$C:$C,0),1)), "")</f>
        <v>#VALUE!</v>
      </c>
      <c r="J761" s="5" t="str">
        <f>_xlfn.IFNA(IF(_xlfn.IFNA(INDEX('CX1'!$J:$J,MATCH(Table2[[#This Row],[Name]],'CX1'!$C:$C,0),1), "") = 0, "",  INDEX('CX1'!$J:$J,MATCH(Table2[[#This Row],[Name]],'CX1'!$C:$C,0),1)), "")</f>
        <v/>
      </c>
      <c r="K761" t="str">
        <f>IFERROR(_xlfn.IFNA(IF(_xlfn.IFNA(INDEX('CX1'!$K:$K,MATCH(Table2[[#This Row],[Name]],'CX1'!$C:$C,0),1), "") = 0, "",  INDEX('CX1'!$K:$K,MATCH(Table2[[#This Row],[Name]],'CX1'!$C:$C,0),1)), ""), "")</f>
        <v/>
      </c>
      <c r="M761" t="str">
        <f>_xlfn.IFNA(IF(_xlfn.IFNA(INDEX('CX1'!$M:$M,MATCH(Table2[[#This Row],[Name]],'CX1'!$C:$C,0),1), "") = 0, "",  INDEX('CX1'!$M:$M,MATCH(Table2[[#This Row],[Name]],'CX1'!$C:$C,0),1)), "")</f>
        <v/>
      </c>
      <c r="N761" t="s">
        <v>767</v>
      </c>
      <c r="R761" t="s">
        <v>8</v>
      </c>
    </row>
    <row r="762" spans="1:19" hidden="1">
      <c r="A762" s="1">
        <v>760</v>
      </c>
      <c r="B762" t="s">
        <v>45</v>
      </c>
      <c r="C762" t="s">
        <v>67</v>
      </c>
      <c r="D762" t="s">
        <v>235</v>
      </c>
      <c r="E762" t="str">
        <f>MID(Table2[[#This Row],[DeviceId2]], 12, LEN(Table2[[#This Row],[DeviceId2]]))</f>
        <v>VAV105</v>
      </c>
      <c r="F762" t="str">
        <f>CONCATENATE("10.3.13.71/pe/", Table2[[#This Row],[Device Tag]], ".xml")</f>
        <v>10.3.13.71/pe/VAV105.xml</v>
      </c>
      <c r="H762" s="5" t="str">
        <f>_xlfn.IFNA(IF(_xlfn.IFNA(INDEX('CX1'!$H:$H,MATCH(Table2[[#This Row],[Name]],'CX1'!$C:$C,0),1), "") = 0, "",  INDEX('CX1'!$H:$H,MATCH(Table2[[#This Row],[Name]],'CX1'!$C:$C,0),1)), "")</f>
        <v/>
      </c>
      <c r="I762" s="5" t="e">
        <f>_xlfn.IFNA(IF(_xlfn.IFNA(INDEX('CX1'!$I:$I,MATCH(Table2[[#This Row],[DeviceId2]],'CX1'!$C:$C,0),1), "") = 0, "",  INDEX('CX1'!$I:$I,MATCH(Table2[[#This Row],[Name]],'CX1'!$C:$C,0),1)), "")</f>
        <v>#VALUE!</v>
      </c>
      <c r="J762" s="5" t="str">
        <f>_xlfn.IFNA(IF(_xlfn.IFNA(INDEX('CX1'!$J:$J,MATCH(Table2[[#This Row],[Name]],'CX1'!$C:$C,0),1), "") = 0, "",  INDEX('CX1'!$J:$J,MATCH(Table2[[#This Row],[Name]],'CX1'!$C:$C,0),1)), "")</f>
        <v/>
      </c>
      <c r="K762" t="str">
        <f>IFERROR(_xlfn.IFNA(IF(_xlfn.IFNA(INDEX('CX1'!$K:$K,MATCH(Table2[[#This Row],[Name]],'CX1'!$C:$C,0),1), "") = 0, "",  INDEX('CX1'!$K:$K,MATCH(Table2[[#This Row],[Name]],'CX1'!$C:$C,0),1)), ""), "")</f>
        <v/>
      </c>
      <c r="M762" t="str">
        <f>_xlfn.IFNA(IF(_xlfn.IFNA(INDEX('CX1'!$M:$M,MATCH(Table2[[#This Row],[Name]],'CX1'!$C:$C,0),1), "") = 0, "",  INDEX('CX1'!$M:$M,MATCH(Table2[[#This Row],[Name]],'CX1'!$C:$C,0),1)), "")</f>
        <v/>
      </c>
      <c r="N762" t="s">
        <v>767</v>
      </c>
      <c r="R762" t="s">
        <v>8</v>
      </c>
    </row>
    <row r="763" spans="1:19" hidden="1">
      <c r="A763" s="1">
        <v>761</v>
      </c>
      <c r="B763" t="s">
        <v>45</v>
      </c>
      <c r="C763" t="s">
        <v>68</v>
      </c>
      <c r="D763" t="s">
        <v>235</v>
      </c>
      <c r="E763" t="str">
        <f>MID(Table2[[#This Row],[DeviceId2]], 12, LEN(Table2[[#This Row],[DeviceId2]]))</f>
        <v>VAV105</v>
      </c>
      <c r="F763" t="str">
        <f>CONCATENATE("10.3.13.71/pe/", Table2[[#This Row],[Device Tag]], ".xml")</f>
        <v>10.3.13.71/pe/VAV105.xml</v>
      </c>
      <c r="H763" s="5" t="str">
        <f>_xlfn.IFNA(IF(_xlfn.IFNA(INDEX('CX1'!$H:$H,MATCH(Table2[[#This Row],[Name]],'CX1'!$C:$C,0),1), "") = 0, "",  INDEX('CX1'!$H:$H,MATCH(Table2[[#This Row],[Name]],'CX1'!$C:$C,0),1)), "")</f>
        <v/>
      </c>
      <c r="I763" s="5" t="e">
        <f>_xlfn.IFNA(IF(_xlfn.IFNA(INDEX('CX1'!$I:$I,MATCH(Table2[[#This Row],[DeviceId2]],'CX1'!$C:$C,0),1), "") = 0, "",  INDEX('CX1'!$I:$I,MATCH(Table2[[#This Row],[Name]],'CX1'!$C:$C,0),1)), "")</f>
        <v>#VALUE!</v>
      </c>
      <c r="J763" s="5" t="str">
        <f>_xlfn.IFNA(IF(_xlfn.IFNA(INDEX('CX1'!$J:$J,MATCH(Table2[[#This Row],[Name]],'CX1'!$C:$C,0),1), "") = 0, "",  INDEX('CX1'!$J:$J,MATCH(Table2[[#This Row],[Name]],'CX1'!$C:$C,0),1)), "")</f>
        <v/>
      </c>
      <c r="K763" t="str">
        <f>IFERROR(_xlfn.IFNA(IF(_xlfn.IFNA(INDEX('CX1'!$K:$K,MATCH(Table2[[#This Row],[Name]],'CX1'!$C:$C,0),1), "") = 0, "",  INDEX('CX1'!$K:$K,MATCH(Table2[[#This Row],[Name]],'CX1'!$C:$C,0),1)), ""), "")</f>
        <v/>
      </c>
      <c r="M763" t="str">
        <f>_xlfn.IFNA(IF(_xlfn.IFNA(INDEX('CX1'!$M:$M,MATCH(Table2[[#This Row],[Name]],'CX1'!$C:$C,0),1), "") = 0, "",  INDEX('CX1'!$M:$M,MATCH(Table2[[#This Row],[Name]],'CX1'!$C:$C,0),1)), "")</f>
        <v/>
      </c>
      <c r="N763" t="s">
        <v>767</v>
      </c>
      <c r="R763" t="s">
        <v>8</v>
      </c>
    </row>
    <row r="764" spans="1:19" hidden="1">
      <c r="A764" s="1">
        <v>762</v>
      </c>
      <c r="B764" t="s">
        <v>45</v>
      </c>
      <c r="C764" t="s">
        <v>70</v>
      </c>
      <c r="D764" t="s">
        <v>235</v>
      </c>
      <c r="E764" t="str">
        <f>MID(Table2[[#This Row],[DeviceId2]], 12, LEN(Table2[[#This Row],[DeviceId2]]))</f>
        <v>VAV105</v>
      </c>
      <c r="F764" t="str">
        <f>CONCATENATE("10.3.13.71/pe/", Table2[[#This Row],[Device Tag]], ".xml")</f>
        <v>10.3.13.71/pe/VAV105.xml</v>
      </c>
      <c r="H764" s="5" t="str">
        <f>_xlfn.IFNA(IF(_xlfn.IFNA(INDEX('CX1'!$H:$H,MATCH(Table2[[#This Row],[Name]],'CX1'!$C:$C,0),1), "") = 0, "",  INDEX('CX1'!$H:$H,MATCH(Table2[[#This Row],[Name]],'CX1'!$C:$C,0),1)), "")</f>
        <v/>
      </c>
      <c r="I764" s="5" t="e">
        <f>_xlfn.IFNA(IF(_xlfn.IFNA(INDEX('CX1'!$I:$I,MATCH(Table2[[#This Row],[DeviceId2]],'CX1'!$C:$C,0),1), "") = 0, "",  INDEX('CX1'!$I:$I,MATCH(Table2[[#This Row],[Name]],'CX1'!$C:$C,0),1)), "")</f>
        <v>#VALUE!</v>
      </c>
      <c r="J764" s="5" t="str">
        <f>_xlfn.IFNA(IF(_xlfn.IFNA(INDEX('CX1'!$J:$J,MATCH(Table2[[#This Row],[Name]],'CX1'!$C:$C,0),1), "") = 0, "",  INDEX('CX1'!$J:$J,MATCH(Table2[[#This Row],[Name]],'CX1'!$C:$C,0),1)), "")</f>
        <v/>
      </c>
      <c r="K764" t="str">
        <f>IFERROR(_xlfn.IFNA(IF(_xlfn.IFNA(INDEX('CX1'!$K:$K,MATCH(Table2[[#This Row],[Name]],'CX1'!$C:$C,0),1), "") = 0, "",  INDEX('CX1'!$K:$K,MATCH(Table2[[#This Row],[Name]],'CX1'!$C:$C,0),1)), ""), "")</f>
        <v/>
      </c>
      <c r="M764" t="str">
        <f>_xlfn.IFNA(IF(_xlfn.IFNA(INDEX('CX1'!$M:$M,MATCH(Table2[[#This Row],[Name]],'CX1'!$C:$C,0),1), "") = 0, "",  INDEX('CX1'!$M:$M,MATCH(Table2[[#This Row],[Name]],'CX1'!$C:$C,0),1)), "")</f>
        <v/>
      </c>
      <c r="N764" t="s">
        <v>767</v>
      </c>
      <c r="R764" t="s">
        <v>8</v>
      </c>
    </row>
    <row r="765" spans="1:19" hidden="1">
      <c r="A765" s="1">
        <v>763</v>
      </c>
      <c r="B765" t="s">
        <v>45</v>
      </c>
      <c r="C765" t="s">
        <v>71</v>
      </c>
      <c r="D765" t="s">
        <v>235</v>
      </c>
      <c r="E765" t="str">
        <f>MID(Table2[[#This Row],[DeviceId2]], 12, LEN(Table2[[#This Row],[DeviceId2]]))</f>
        <v>VAV105</v>
      </c>
      <c r="F765" t="str">
        <f>CONCATENATE("10.3.13.71/pe/", Table2[[#This Row],[Device Tag]], ".xml")</f>
        <v>10.3.13.71/pe/VAV105.xml</v>
      </c>
      <c r="H765" s="5" t="str">
        <f>_xlfn.IFNA(IF(_xlfn.IFNA(INDEX('CX1'!$H:$H,MATCH(Table2[[#This Row],[Name]],'CX1'!$C:$C,0),1), "") = 0, "",  INDEX('CX1'!$H:$H,MATCH(Table2[[#This Row],[Name]],'CX1'!$C:$C,0),1)), "")</f>
        <v/>
      </c>
      <c r="I765" s="5" t="e">
        <f>_xlfn.IFNA(IF(_xlfn.IFNA(INDEX('CX1'!$I:$I,MATCH(Table2[[#This Row],[DeviceId2]],'CX1'!$C:$C,0),1), "") = 0, "",  INDEX('CX1'!$I:$I,MATCH(Table2[[#This Row],[Name]],'CX1'!$C:$C,0),1)), "")</f>
        <v>#VALUE!</v>
      </c>
      <c r="J765" s="5" t="str">
        <f>_xlfn.IFNA(IF(_xlfn.IFNA(INDEX('CX1'!$J:$J,MATCH(Table2[[#This Row],[Name]],'CX1'!$C:$C,0),1), "") = 0, "",  INDEX('CX1'!$J:$J,MATCH(Table2[[#This Row],[Name]],'CX1'!$C:$C,0),1)), "")</f>
        <v/>
      </c>
      <c r="K765" t="str">
        <f>IFERROR(_xlfn.IFNA(IF(_xlfn.IFNA(INDEX('CX1'!$K:$K,MATCH(Table2[[#This Row],[Name]],'CX1'!$C:$C,0),1), "") = 0, "",  INDEX('CX1'!$K:$K,MATCH(Table2[[#This Row],[Name]],'CX1'!$C:$C,0),1)), ""), "")</f>
        <v/>
      </c>
      <c r="M765" t="str">
        <f>_xlfn.IFNA(IF(_xlfn.IFNA(INDEX('CX1'!$M:$M,MATCH(Table2[[#This Row],[Name]],'CX1'!$C:$C,0),1), "") = 0, "",  INDEX('CX1'!$M:$M,MATCH(Table2[[#This Row],[Name]],'CX1'!$C:$C,0),1)), "")</f>
        <v/>
      </c>
      <c r="N765" t="s">
        <v>767</v>
      </c>
      <c r="R765" t="s">
        <v>8</v>
      </c>
    </row>
    <row r="766" spans="1:19" hidden="1">
      <c r="A766" s="1">
        <v>764</v>
      </c>
      <c r="B766" t="s">
        <v>45</v>
      </c>
      <c r="C766" t="s">
        <v>72</v>
      </c>
      <c r="D766" t="s">
        <v>235</v>
      </c>
      <c r="E766" t="str">
        <f>MID(Table2[[#This Row],[DeviceId2]], 12, LEN(Table2[[#This Row],[DeviceId2]]))</f>
        <v>VAV105</v>
      </c>
      <c r="F766" t="str">
        <f>CONCATENATE("10.3.13.71/pe/", Table2[[#This Row],[Device Tag]], ".xml")</f>
        <v>10.3.13.71/pe/VAV105.xml</v>
      </c>
      <c r="H766" s="5" t="str">
        <f>_xlfn.IFNA(IF(_xlfn.IFNA(INDEX('CX1'!$H:$H,MATCH(Table2[[#This Row],[Name]],'CX1'!$C:$C,0),1), "") = 0, "",  INDEX('CX1'!$H:$H,MATCH(Table2[[#This Row],[Name]],'CX1'!$C:$C,0),1)), "")</f>
        <v/>
      </c>
      <c r="I766" s="5" t="e">
        <f>_xlfn.IFNA(IF(_xlfn.IFNA(INDEX('CX1'!$I:$I,MATCH(Table2[[#This Row],[DeviceId2]],'CX1'!$C:$C,0),1), "") = 0, "",  INDEX('CX1'!$I:$I,MATCH(Table2[[#This Row],[Name]],'CX1'!$C:$C,0),1)), "")</f>
        <v>#VALUE!</v>
      </c>
      <c r="J766" s="5" t="str">
        <f>_xlfn.IFNA(IF(_xlfn.IFNA(INDEX('CX1'!$J:$J,MATCH(Table2[[#This Row],[Name]],'CX1'!$C:$C,0),1), "") = 0, "",  INDEX('CX1'!$J:$J,MATCH(Table2[[#This Row],[Name]],'CX1'!$C:$C,0),1)), "")</f>
        <v/>
      </c>
      <c r="K766" t="str">
        <f>IFERROR(_xlfn.IFNA(IF(_xlfn.IFNA(INDEX('CX1'!$K:$K,MATCH(Table2[[#This Row],[Name]],'CX1'!$C:$C,0),1), "") = 0, "",  INDEX('CX1'!$K:$K,MATCH(Table2[[#This Row],[Name]],'CX1'!$C:$C,0),1)), ""), "")</f>
        <v/>
      </c>
      <c r="M766" t="str">
        <f>_xlfn.IFNA(IF(_xlfn.IFNA(INDEX('CX1'!$M:$M,MATCH(Table2[[#This Row],[Name]],'CX1'!$C:$C,0),1), "") = 0, "",  INDEX('CX1'!$M:$M,MATCH(Table2[[#This Row],[Name]],'CX1'!$C:$C,0),1)), "")</f>
        <v/>
      </c>
      <c r="N766" t="s">
        <v>767</v>
      </c>
      <c r="R766" t="s">
        <v>8</v>
      </c>
    </row>
    <row r="767" spans="1:19" hidden="1">
      <c r="A767" s="1">
        <v>765</v>
      </c>
      <c r="B767" t="s">
        <v>45</v>
      </c>
      <c r="C767" t="s">
        <v>121</v>
      </c>
      <c r="D767" t="s">
        <v>235</v>
      </c>
      <c r="E767" t="str">
        <f>MID(Table2[[#This Row],[DeviceId2]], 12, LEN(Table2[[#This Row],[DeviceId2]]))</f>
        <v>VAV105</v>
      </c>
      <c r="F767" t="str">
        <f>CONCATENATE("10.3.13.71/pe/", Table2[[#This Row],[Device Tag]], ".xml")</f>
        <v>10.3.13.71/pe/VAV105.xml</v>
      </c>
      <c r="H767" s="5" t="str">
        <f>_xlfn.IFNA(IF(_xlfn.IFNA(INDEX('CX1'!$H:$H,MATCH(Table2[[#This Row],[Name]],'CX1'!$C:$C,0),1), "") = 0, "",  INDEX('CX1'!$H:$H,MATCH(Table2[[#This Row],[Name]],'CX1'!$C:$C,0),1)), "")</f>
        <v/>
      </c>
      <c r="I767" s="5" t="e">
        <f>_xlfn.IFNA(IF(_xlfn.IFNA(INDEX('CX1'!$I:$I,MATCH(Table2[[#This Row],[DeviceId2]],'CX1'!$C:$C,0),1), "") = 0, "",  INDEX('CX1'!$I:$I,MATCH(Table2[[#This Row],[Name]],'CX1'!$C:$C,0),1)), "")</f>
        <v>#VALUE!</v>
      </c>
      <c r="J767" s="5" t="str">
        <f>_xlfn.IFNA(IF(_xlfn.IFNA(INDEX('CX1'!$J:$J,MATCH(Table2[[#This Row],[Name]],'CX1'!$C:$C,0),1), "") = 0, "",  INDEX('CX1'!$J:$J,MATCH(Table2[[#This Row],[Name]],'CX1'!$C:$C,0),1)), "")</f>
        <v/>
      </c>
      <c r="K767" t="str">
        <f>IFERROR(_xlfn.IFNA(IF(_xlfn.IFNA(INDEX('CX1'!$K:$K,MATCH(Table2[[#This Row],[Name]],'CX1'!$C:$C,0),1), "") = 0, "",  INDEX('CX1'!$K:$K,MATCH(Table2[[#This Row],[Name]],'CX1'!$C:$C,0),1)), ""), "")</f>
        <v/>
      </c>
      <c r="M767" t="str">
        <f>_xlfn.IFNA(IF(_xlfn.IFNA(INDEX('CX1'!$M:$M,MATCH(Table2[[#This Row],[Name]],'CX1'!$C:$C,0),1), "") = 0, "",  INDEX('CX1'!$M:$M,MATCH(Table2[[#This Row],[Name]],'CX1'!$C:$C,0),1)), "")</f>
        <v/>
      </c>
      <c r="N767" t="s">
        <v>767</v>
      </c>
      <c r="R767" t="s">
        <v>8</v>
      </c>
    </row>
    <row r="768" spans="1:19" hidden="1">
      <c r="A768" s="1">
        <v>766</v>
      </c>
      <c r="B768" t="s">
        <v>45</v>
      </c>
      <c r="C768" t="s">
        <v>74</v>
      </c>
      <c r="D768" t="s">
        <v>235</v>
      </c>
      <c r="E768" t="str">
        <f>MID(Table2[[#This Row],[DeviceId2]], 12, LEN(Table2[[#This Row],[DeviceId2]]))</f>
        <v>VAV105</v>
      </c>
      <c r="F768" t="str">
        <f>CONCATENATE("10.3.13.71/pe/", Table2[[#This Row],[Device Tag]], ".xml")</f>
        <v>10.3.13.71/pe/VAV105.xml</v>
      </c>
      <c r="H768" s="5" t="str">
        <f>_xlfn.IFNA(IF(_xlfn.IFNA(INDEX('CX1'!$H:$H,MATCH(Table2[[#This Row],[Name]],'CX1'!$C:$C,0),1), "") = 0, "",  INDEX('CX1'!$H:$H,MATCH(Table2[[#This Row],[Name]],'CX1'!$C:$C,0),1)), "")</f>
        <v/>
      </c>
      <c r="I768" s="5" t="e">
        <f>_xlfn.IFNA(IF(_xlfn.IFNA(INDEX('CX1'!$I:$I,MATCH(Table2[[#This Row],[DeviceId2]],'CX1'!$C:$C,0),1), "") = 0, "",  INDEX('CX1'!$I:$I,MATCH(Table2[[#This Row],[Name]],'CX1'!$C:$C,0),1)), "")</f>
        <v>#VALUE!</v>
      </c>
      <c r="J768" s="5" t="str">
        <f>_xlfn.IFNA(IF(_xlfn.IFNA(INDEX('CX1'!$J:$J,MATCH(Table2[[#This Row],[Name]],'CX1'!$C:$C,0),1), "") = 0, "",  INDEX('CX1'!$J:$J,MATCH(Table2[[#This Row],[Name]],'CX1'!$C:$C,0),1)), "")</f>
        <v/>
      </c>
      <c r="K768" t="str">
        <f>IFERROR(_xlfn.IFNA(IF(_xlfn.IFNA(INDEX('CX1'!$K:$K,MATCH(Table2[[#This Row],[Name]],'CX1'!$C:$C,0),1), "") = 0, "",  INDEX('CX1'!$K:$K,MATCH(Table2[[#This Row],[Name]],'CX1'!$C:$C,0),1)), ""), "")</f>
        <v/>
      </c>
      <c r="M768" t="str">
        <f>_xlfn.IFNA(IF(_xlfn.IFNA(INDEX('CX1'!$M:$M,MATCH(Table2[[#This Row],[Name]],'CX1'!$C:$C,0),1), "") = 0, "",  INDEX('CX1'!$M:$M,MATCH(Table2[[#This Row],[Name]],'CX1'!$C:$C,0),1)), "")</f>
        <v/>
      </c>
      <c r="N768" t="s">
        <v>767</v>
      </c>
      <c r="R768" t="s">
        <v>8</v>
      </c>
    </row>
    <row r="769" spans="1:19" hidden="1">
      <c r="A769" s="1">
        <v>767</v>
      </c>
      <c r="B769" t="s">
        <v>45</v>
      </c>
      <c r="C769" t="s">
        <v>75</v>
      </c>
      <c r="D769" t="s">
        <v>235</v>
      </c>
      <c r="E769" t="str">
        <f>MID(Table2[[#This Row],[DeviceId2]], 12, LEN(Table2[[#This Row],[DeviceId2]]))</f>
        <v>VAV105</v>
      </c>
      <c r="F769" t="str">
        <f>CONCATENATE("10.3.13.71/pe/", Table2[[#This Row],[Device Tag]], ".xml")</f>
        <v>10.3.13.71/pe/VAV105.xml</v>
      </c>
      <c r="H769" s="5" t="str">
        <f>_xlfn.IFNA(IF(_xlfn.IFNA(INDEX('CX1'!$H:$H,MATCH(Table2[[#This Row],[Name]],'CX1'!$C:$C,0),1), "") = 0, "",  INDEX('CX1'!$H:$H,MATCH(Table2[[#This Row],[Name]],'CX1'!$C:$C,0),1)), "")</f>
        <v/>
      </c>
      <c r="I769" s="5" t="e">
        <f>_xlfn.IFNA(IF(_xlfn.IFNA(INDEX('CX1'!$I:$I,MATCH(Table2[[#This Row],[DeviceId2]],'CX1'!$C:$C,0),1), "") = 0, "",  INDEX('CX1'!$I:$I,MATCH(Table2[[#This Row],[Name]],'CX1'!$C:$C,0),1)), "")</f>
        <v>#VALUE!</v>
      </c>
      <c r="J769" s="5" t="str">
        <f>_xlfn.IFNA(IF(_xlfn.IFNA(INDEX('CX1'!$J:$J,MATCH(Table2[[#This Row],[Name]],'CX1'!$C:$C,0),1), "") = 0, "",  INDEX('CX1'!$J:$J,MATCH(Table2[[#This Row],[Name]],'CX1'!$C:$C,0),1)), "")</f>
        <v/>
      </c>
      <c r="K769" t="str">
        <f>IFERROR(_xlfn.IFNA(IF(_xlfn.IFNA(INDEX('CX1'!$K:$K,MATCH(Table2[[#This Row],[Name]],'CX1'!$C:$C,0),1), "") = 0, "",  INDEX('CX1'!$K:$K,MATCH(Table2[[#This Row],[Name]],'CX1'!$C:$C,0),1)), ""), "")</f>
        <v/>
      </c>
      <c r="M769" t="str">
        <f>_xlfn.IFNA(IF(_xlfn.IFNA(INDEX('CX1'!$M:$M,MATCH(Table2[[#This Row],[Name]],'CX1'!$C:$C,0),1), "") = 0, "",  INDEX('CX1'!$M:$M,MATCH(Table2[[#This Row],[Name]],'CX1'!$C:$C,0),1)), "")</f>
        <v/>
      </c>
      <c r="N769" t="s">
        <v>767</v>
      </c>
      <c r="R769" t="s">
        <v>8</v>
      </c>
    </row>
    <row r="770" spans="1:19" hidden="1">
      <c r="A770" s="1">
        <v>768</v>
      </c>
      <c r="B770" t="s">
        <v>45</v>
      </c>
      <c r="C770" t="s">
        <v>77</v>
      </c>
      <c r="D770" t="s">
        <v>235</v>
      </c>
      <c r="E770" t="str">
        <f>MID(Table2[[#This Row],[DeviceId2]], 12, LEN(Table2[[#This Row],[DeviceId2]]))</f>
        <v>VAV105</v>
      </c>
      <c r="F770" t="str">
        <f>CONCATENATE("10.3.13.71/pe/", Table2[[#This Row],[Device Tag]], ".xml")</f>
        <v>10.3.13.71/pe/VAV105.xml</v>
      </c>
      <c r="H770" s="5" t="str">
        <f>_xlfn.IFNA(IF(_xlfn.IFNA(INDEX('CX1'!$H:$H,MATCH(Table2[[#This Row],[Name]],'CX1'!$C:$C,0),1), "") = 0, "",  INDEX('CX1'!$H:$H,MATCH(Table2[[#This Row],[Name]],'CX1'!$C:$C,0),1)), "")</f>
        <v/>
      </c>
      <c r="I770" s="5" t="e">
        <f>_xlfn.IFNA(IF(_xlfn.IFNA(INDEX('CX1'!$I:$I,MATCH(Table2[[#This Row],[DeviceId2]],'CX1'!$C:$C,0),1), "") = 0, "",  INDEX('CX1'!$I:$I,MATCH(Table2[[#This Row],[Name]],'CX1'!$C:$C,0),1)), "")</f>
        <v>#VALUE!</v>
      </c>
      <c r="J770" s="5" t="str">
        <f>_xlfn.IFNA(IF(_xlfn.IFNA(INDEX('CX1'!$J:$J,MATCH(Table2[[#This Row],[Name]],'CX1'!$C:$C,0),1), "") = 0, "",  INDEX('CX1'!$J:$J,MATCH(Table2[[#This Row],[Name]],'CX1'!$C:$C,0),1)), "")</f>
        <v/>
      </c>
      <c r="K770" t="str">
        <f>IFERROR(_xlfn.IFNA(IF(_xlfn.IFNA(INDEX('CX1'!$K:$K,MATCH(Table2[[#This Row],[Name]],'CX1'!$C:$C,0),1), "") = 0, "",  INDEX('CX1'!$K:$K,MATCH(Table2[[#This Row],[Name]],'CX1'!$C:$C,0),1)), ""), "")</f>
        <v/>
      </c>
      <c r="M770" t="str">
        <f>_xlfn.IFNA(IF(_xlfn.IFNA(INDEX('CX1'!$M:$M,MATCH(Table2[[#This Row],[Name]],'CX1'!$C:$C,0),1), "") = 0, "",  INDEX('CX1'!$M:$M,MATCH(Table2[[#This Row],[Name]],'CX1'!$C:$C,0),1)), "")</f>
        <v/>
      </c>
      <c r="N770" t="s">
        <v>767</v>
      </c>
      <c r="R770" t="s">
        <v>8</v>
      </c>
    </row>
    <row r="771" spans="1:19" hidden="1">
      <c r="A771" s="1">
        <v>769</v>
      </c>
      <c r="B771" t="s">
        <v>45</v>
      </c>
      <c r="C771" t="s">
        <v>78</v>
      </c>
      <c r="D771" t="s">
        <v>235</v>
      </c>
      <c r="E771" t="str">
        <f>MID(Table2[[#This Row],[DeviceId2]], 12, LEN(Table2[[#This Row],[DeviceId2]]))</f>
        <v>VAV105</v>
      </c>
      <c r="F771" t="str">
        <f>CONCATENATE("10.3.13.71/pe/", Table2[[#This Row],[Device Tag]], ".xml")</f>
        <v>10.3.13.71/pe/VAV105.xml</v>
      </c>
      <c r="H771" s="5" t="str">
        <f>_xlfn.IFNA(IF(_xlfn.IFNA(INDEX('CX1'!$H:$H,MATCH(Table2[[#This Row],[Name]],'CX1'!$C:$C,0),1), "") = 0, "",  INDEX('CX1'!$H:$H,MATCH(Table2[[#This Row],[Name]],'CX1'!$C:$C,0),1)), "")</f>
        <v/>
      </c>
      <c r="I771" s="5" t="e">
        <f>_xlfn.IFNA(IF(_xlfn.IFNA(INDEX('CX1'!$I:$I,MATCH(Table2[[#This Row],[DeviceId2]],'CX1'!$C:$C,0),1), "") = 0, "",  INDEX('CX1'!$I:$I,MATCH(Table2[[#This Row],[Name]],'CX1'!$C:$C,0),1)), "")</f>
        <v>#VALUE!</v>
      </c>
      <c r="J771" s="5" t="str">
        <f>_xlfn.IFNA(IF(_xlfn.IFNA(INDEX('CX1'!$J:$J,MATCH(Table2[[#This Row],[Name]],'CX1'!$C:$C,0),1), "") = 0, "",  INDEX('CX1'!$J:$J,MATCH(Table2[[#This Row],[Name]],'CX1'!$C:$C,0),1)), "")</f>
        <v/>
      </c>
      <c r="K771" t="str">
        <f>IFERROR(_xlfn.IFNA(IF(_xlfn.IFNA(INDEX('CX1'!$K:$K,MATCH(Table2[[#This Row],[Name]],'CX1'!$C:$C,0),1), "") = 0, "",  INDEX('CX1'!$K:$K,MATCH(Table2[[#This Row],[Name]],'CX1'!$C:$C,0),1)), ""), "")</f>
        <v/>
      </c>
      <c r="M771" t="str">
        <f>_xlfn.IFNA(IF(_xlfn.IFNA(INDEX('CX1'!$M:$M,MATCH(Table2[[#This Row],[Name]],'CX1'!$C:$C,0),1), "") = 0, "",  INDEX('CX1'!$M:$M,MATCH(Table2[[#This Row],[Name]],'CX1'!$C:$C,0),1)), "")</f>
        <v/>
      </c>
      <c r="N771" t="s">
        <v>767</v>
      </c>
      <c r="R771" t="s">
        <v>8</v>
      </c>
    </row>
    <row r="772" spans="1:19" hidden="1">
      <c r="A772" s="1">
        <v>770</v>
      </c>
      <c r="B772" t="s">
        <v>45</v>
      </c>
      <c r="C772" t="s">
        <v>79</v>
      </c>
      <c r="D772" t="s">
        <v>235</v>
      </c>
      <c r="E772" t="str">
        <f>MID(Table2[[#This Row],[DeviceId2]], 12, LEN(Table2[[#This Row],[DeviceId2]]))</f>
        <v>VAV105</v>
      </c>
      <c r="F772" t="str">
        <f>CONCATENATE("10.3.13.71/pe/", Table2[[#This Row],[Device Tag]], ".xml")</f>
        <v>10.3.13.71/pe/VAV105.xml</v>
      </c>
      <c r="H772" s="5" t="str">
        <f>_xlfn.IFNA(IF(_xlfn.IFNA(INDEX('CX1'!$H:$H,MATCH(Table2[[#This Row],[Name]],'CX1'!$C:$C,0),1), "") = 0, "",  INDEX('CX1'!$H:$H,MATCH(Table2[[#This Row],[Name]],'CX1'!$C:$C,0),1)), "")</f>
        <v/>
      </c>
      <c r="I772" s="5" t="e">
        <f>_xlfn.IFNA(IF(_xlfn.IFNA(INDEX('CX1'!$I:$I,MATCH(Table2[[#This Row],[DeviceId2]],'CX1'!$C:$C,0),1), "") = 0, "",  INDEX('CX1'!$I:$I,MATCH(Table2[[#This Row],[Name]],'CX1'!$C:$C,0),1)), "")</f>
        <v>#VALUE!</v>
      </c>
      <c r="J772" s="5" t="str">
        <f>_xlfn.IFNA(IF(_xlfn.IFNA(INDEX('CX1'!$J:$J,MATCH(Table2[[#This Row],[Name]],'CX1'!$C:$C,0),1), "") = 0, "",  INDEX('CX1'!$J:$J,MATCH(Table2[[#This Row],[Name]],'CX1'!$C:$C,0),1)), "")</f>
        <v/>
      </c>
      <c r="K772" t="str">
        <f>IFERROR(_xlfn.IFNA(IF(_xlfn.IFNA(INDEX('CX1'!$K:$K,MATCH(Table2[[#This Row],[Name]],'CX1'!$C:$C,0),1), "") = 0, "",  INDEX('CX1'!$K:$K,MATCH(Table2[[#This Row],[Name]],'CX1'!$C:$C,0),1)), ""), "")</f>
        <v/>
      </c>
      <c r="M772" t="str">
        <f>_xlfn.IFNA(IF(_xlfn.IFNA(INDEX('CX1'!$M:$M,MATCH(Table2[[#This Row],[Name]],'CX1'!$C:$C,0),1), "") = 0, "",  INDEX('CX1'!$M:$M,MATCH(Table2[[#This Row],[Name]],'CX1'!$C:$C,0),1)), "")</f>
        <v/>
      </c>
      <c r="N772" t="s">
        <v>767</v>
      </c>
      <c r="R772" t="s">
        <v>8</v>
      </c>
    </row>
    <row r="773" spans="1:19" hidden="1">
      <c r="A773" s="1">
        <v>771</v>
      </c>
      <c r="B773" t="s">
        <v>45</v>
      </c>
      <c r="C773" t="s">
        <v>80</v>
      </c>
      <c r="D773" t="s">
        <v>235</v>
      </c>
      <c r="E773" t="str">
        <f>MID(Table2[[#This Row],[DeviceId2]], 12, LEN(Table2[[#This Row],[DeviceId2]]))</f>
        <v>VAV105</v>
      </c>
      <c r="F773" t="str">
        <f>CONCATENATE("10.3.13.71/pe/", Table2[[#This Row],[Device Tag]], ".xml")</f>
        <v>10.3.13.71/pe/VAV105.xml</v>
      </c>
      <c r="H773" s="5" t="str">
        <f>_xlfn.IFNA(IF(_xlfn.IFNA(INDEX('CX1'!$H:$H,MATCH(Table2[[#This Row],[Name]],'CX1'!$C:$C,0),1), "") = 0, "",  INDEX('CX1'!$H:$H,MATCH(Table2[[#This Row],[Name]],'CX1'!$C:$C,0),1)), "")</f>
        <v/>
      </c>
      <c r="I773" s="5" t="e">
        <f>_xlfn.IFNA(IF(_xlfn.IFNA(INDEX('CX1'!$I:$I,MATCH(Table2[[#This Row],[DeviceId2]],'CX1'!$C:$C,0),1), "") = 0, "",  INDEX('CX1'!$I:$I,MATCH(Table2[[#This Row],[Name]],'CX1'!$C:$C,0),1)), "")</f>
        <v>#VALUE!</v>
      </c>
      <c r="J773" s="5" t="str">
        <f>_xlfn.IFNA(IF(_xlfn.IFNA(INDEX('CX1'!$J:$J,MATCH(Table2[[#This Row],[Name]],'CX1'!$C:$C,0),1), "") = 0, "",  INDEX('CX1'!$J:$J,MATCH(Table2[[#This Row],[Name]],'CX1'!$C:$C,0),1)), "")</f>
        <v/>
      </c>
      <c r="K773" t="str">
        <f>IFERROR(_xlfn.IFNA(IF(_xlfn.IFNA(INDEX('CX1'!$K:$K,MATCH(Table2[[#This Row],[Name]],'CX1'!$C:$C,0),1), "") = 0, "",  INDEX('CX1'!$K:$K,MATCH(Table2[[#This Row],[Name]],'CX1'!$C:$C,0),1)), ""), "")</f>
        <v/>
      </c>
      <c r="M773" t="str">
        <f>_xlfn.IFNA(IF(_xlfn.IFNA(INDEX('CX1'!$M:$M,MATCH(Table2[[#This Row],[Name]],'CX1'!$C:$C,0),1), "") = 0, "",  INDEX('CX1'!$M:$M,MATCH(Table2[[#This Row],[Name]],'CX1'!$C:$C,0),1)), "")</f>
        <v/>
      </c>
      <c r="N773" t="s">
        <v>767</v>
      </c>
      <c r="R773" t="s">
        <v>8</v>
      </c>
    </row>
    <row r="774" spans="1:19" hidden="1">
      <c r="A774" s="1">
        <v>772</v>
      </c>
      <c r="B774" t="s">
        <v>45</v>
      </c>
      <c r="C774" t="s">
        <v>89</v>
      </c>
      <c r="D774" t="s">
        <v>235</v>
      </c>
      <c r="E774" t="str">
        <f>MID(Table2[[#This Row],[DeviceId2]], 12, LEN(Table2[[#This Row],[DeviceId2]]))</f>
        <v>VAV105</v>
      </c>
      <c r="F774" t="str">
        <f>CONCATENATE("10.3.13.71/pe/", Table2[[#This Row],[Device Tag]], ".xml")</f>
        <v>10.3.13.71/pe/VAV105.xml</v>
      </c>
      <c r="H774" s="5" t="str">
        <f>_xlfn.IFNA(IF(_xlfn.IFNA(INDEX('CX1'!$H:$H,MATCH(Table2[[#This Row],[Name]],'CX1'!$C:$C,0),1), "") = 0, "",  INDEX('CX1'!$H:$H,MATCH(Table2[[#This Row],[Name]],'CX1'!$C:$C,0),1)), "")</f>
        <v/>
      </c>
      <c r="I774" s="5" t="e">
        <f>_xlfn.IFNA(IF(_xlfn.IFNA(INDEX('CX1'!$I:$I,MATCH(Table2[[#This Row],[DeviceId2]],'CX1'!$C:$C,0),1), "") = 0, "",  INDEX('CX1'!$I:$I,MATCH(Table2[[#This Row],[Name]],'CX1'!$C:$C,0),1)), "")</f>
        <v>#VALUE!</v>
      </c>
      <c r="J774" s="5" t="str">
        <f>_xlfn.IFNA(IF(_xlfn.IFNA(INDEX('CX1'!$J:$J,MATCH(Table2[[#This Row],[Name]],'CX1'!$C:$C,0),1), "") = 0, "",  INDEX('CX1'!$J:$J,MATCH(Table2[[#This Row],[Name]],'CX1'!$C:$C,0),1)), "")</f>
        <v/>
      </c>
      <c r="K774" t="str">
        <f>IFERROR(_xlfn.IFNA(IF(_xlfn.IFNA(INDEX('CX1'!$K:$K,MATCH(Table2[[#This Row],[Name]],'CX1'!$C:$C,0),1), "") = 0, "",  INDEX('CX1'!$K:$K,MATCH(Table2[[#This Row],[Name]],'CX1'!$C:$C,0),1)), ""), "")</f>
        <v/>
      </c>
      <c r="M774" t="str">
        <f>_xlfn.IFNA(IF(_xlfn.IFNA(INDEX('CX1'!$M:$M,MATCH(Table2[[#This Row],[Name]],'CX1'!$C:$C,0),1), "") = 0, "",  INDEX('CX1'!$M:$M,MATCH(Table2[[#This Row],[Name]],'CX1'!$C:$C,0),1)), "")</f>
        <v/>
      </c>
      <c r="N774" t="s">
        <v>767</v>
      </c>
      <c r="R774" t="s">
        <v>8</v>
      </c>
    </row>
    <row r="775" spans="1:19" hidden="1">
      <c r="A775" s="1">
        <v>773</v>
      </c>
      <c r="B775" t="s">
        <v>45</v>
      </c>
      <c r="C775" t="s">
        <v>90</v>
      </c>
      <c r="D775" t="s">
        <v>235</v>
      </c>
      <c r="E775" t="str">
        <f>MID(Table2[[#This Row],[DeviceId2]], 12, LEN(Table2[[#This Row],[DeviceId2]]))</f>
        <v>VAV105</v>
      </c>
      <c r="F775" t="str">
        <f>CONCATENATE("10.3.13.71/pe/", Table2[[#This Row],[Device Tag]], ".xml")</f>
        <v>10.3.13.71/pe/VAV105.xml</v>
      </c>
      <c r="H775" s="5" t="str">
        <f>_xlfn.IFNA(IF(_xlfn.IFNA(INDEX('CX1'!$H:$H,MATCH(Table2[[#This Row],[Name]],'CX1'!$C:$C,0),1), "") = 0, "",  INDEX('CX1'!$H:$H,MATCH(Table2[[#This Row],[Name]],'CX1'!$C:$C,0),1)), "")</f>
        <v/>
      </c>
      <c r="I775" s="5" t="e">
        <f>_xlfn.IFNA(IF(_xlfn.IFNA(INDEX('CX1'!$I:$I,MATCH(Table2[[#This Row],[DeviceId2]],'CX1'!$C:$C,0),1), "") = 0, "",  INDEX('CX1'!$I:$I,MATCH(Table2[[#This Row],[Name]],'CX1'!$C:$C,0),1)), "")</f>
        <v>#VALUE!</v>
      </c>
      <c r="J775" s="5" t="str">
        <f>_xlfn.IFNA(IF(_xlfn.IFNA(INDEX('CX1'!$J:$J,MATCH(Table2[[#This Row],[Name]],'CX1'!$C:$C,0),1), "") = 0, "",  INDEX('CX1'!$J:$J,MATCH(Table2[[#This Row],[Name]],'CX1'!$C:$C,0),1)), "")</f>
        <v/>
      </c>
      <c r="K775" t="str">
        <f>IFERROR(_xlfn.IFNA(IF(_xlfn.IFNA(INDEX('CX1'!$K:$K,MATCH(Table2[[#This Row],[Name]],'CX1'!$C:$C,0),1), "") = 0, "",  INDEX('CX1'!$K:$K,MATCH(Table2[[#This Row],[Name]],'CX1'!$C:$C,0),1)), ""), "")</f>
        <v/>
      </c>
      <c r="M775" t="str">
        <f>_xlfn.IFNA(IF(_xlfn.IFNA(INDEX('CX1'!$M:$M,MATCH(Table2[[#This Row],[Name]],'CX1'!$C:$C,0),1), "") = 0, "",  INDEX('CX1'!$M:$M,MATCH(Table2[[#This Row],[Name]],'CX1'!$C:$C,0),1)), "")</f>
        <v/>
      </c>
      <c r="N775" t="s">
        <v>767</v>
      </c>
      <c r="R775" t="s">
        <v>8</v>
      </c>
    </row>
    <row r="776" spans="1:19" hidden="1">
      <c r="A776" s="1">
        <v>774</v>
      </c>
      <c r="B776" t="s">
        <v>45</v>
      </c>
      <c r="C776" t="s">
        <v>91</v>
      </c>
      <c r="D776" t="s">
        <v>235</v>
      </c>
      <c r="E776" t="str">
        <f>MID(Table2[[#This Row],[DeviceId2]], 12, LEN(Table2[[#This Row],[DeviceId2]]))</f>
        <v>VAV105</v>
      </c>
      <c r="F776" t="str">
        <f>CONCATENATE("10.3.13.71/pe/", Table2[[#This Row],[Device Tag]], ".xml")</f>
        <v>10.3.13.71/pe/VAV105.xml</v>
      </c>
      <c r="H776" s="5" t="str">
        <f>_xlfn.IFNA(IF(_xlfn.IFNA(INDEX('CX1'!$H:$H,MATCH(Table2[[#This Row],[Name]],'CX1'!$C:$C,0),1), "") = 0, "",  INDEX('CX1'!$H:$H,MATCH(Table2[[#This Row],[Name]],'CX1'!$C:$C,0),1)), "")</f>
        <v/>
      </c>
      <c r="I776" s="5" t="e">
        <f>_xlfn.IFNA(IF(_xlfn.IFNA(INDEX('CX1'!$I:$I,MATCH(Table2[[#This Row],[DeviceId2]],'CX1'!$C:$C,0),1), "") = 0, "",  INDEX('CX1'!$I:$I,MATCH(Table2[[#This Row],[Name]],'CX1'!$C:$C,0),1)), "")</f>
        <v>#VALUE!</v>
      </c>
      <c r="J776" s="5" t="str">
        <f>_xlfn.IFNA(IF(_xlfn.IFNA(INDEX('CX1'!$J:$J,MATCH(Table2[[#This Row],[Name]],'CX1'!$C:$C,0),1), "") = 0, "",  INDEX('CX1'!$J:$J,MATCH(Table2[[#This Row],[Name]],'CX1'!$C:$C,0),1)), "")</f>
        <v/>
      </c>
      <c r="K776" t="str">
        <f>IFERROR(_xlfn.IFNA(IF(_xlfn.IFNA(INDEX('CX1'!$K:$K,MATCH(Table2[[#This Row],[Name]],'CX1'!$C:$C,0),1), "") = 0, "",  INDEX('CX1'!$K:$K,MATCH(Table2[[#This Row],[Name]],'CX1'!$C:$C,0),1)), ""), "")</f>
        <v/>
      </c>
      <c r="M776" t="str">
        <f>_xlfn.IFNA(IF(_xlfn.IFNA(INDEX('CX1'!$M:$M,MATCH(Table2[[#This Row],[Name]],'CX1'!$C:$C,0),1), "") = 0, "",  INDEX('CX1'!$M:$M,MATCH(Table2[[#This Row],[Name]],'CX1'!$C:$C,0),1)), "")</f>
        <v/>
      </c>
      <c r="N776" t="s">
        <v>767</v>
      </c>
      <c r="R776" t="s">
        <v>8</v>
      </c>
    </row>
    <row r="777" spans="1:19" hidden="1">
      <c r="A777" s="1">
        <v>775</v>
      </c>
      <c r="B777" t="s">
        <v>45</v>
      </c>
      <c r="C777" t="s">
        <v>92</v>
      </c>
      <c r="D777" t="s">
        <v>235</v>
      </c>
      <c r="E777" t="str">
        <f>MID(Table2[[#This Row],[DeviceId2]], 12, LEN(Table2[[#This Row],[DeviceId2]]))</f>
        <v>VAV105</v>
      </c>
      <c r="F777" t="str">
        <f>CONCATENATE("10.3.13.71/pe/", Table2[[#This Row],[Device Tag]], ".xml")</f>
        <v>10.3.13.71/pe/VAV105.xml</v>
      </c>
      <c r="H777" s="5" t="str">
        <f>_xlfn.IFNA(IF(_xlfn.IFNA(INDEX('CX1'!$H:$H,MATCH(Table2[[#This Row],[Name]],'CX1'!$C:$C,0),1), "") = 0, "",  INDEX('CX1'!$H:$H,MATCH(Table2[[#This Row],[Name]],'CX1'!$C:$C,0),1)), "")</f>
        <v/>
      </c>
      <c r="I777" s="5" t="e">
        <f>_xlfn.IFNA(IF(_xlfn.IFNA(INDEX('CX1'!$I:$I,MATCH(Table2[[#This Row],[DeviceId2]],'CX1'!$C:$C,0),1), "") = 0, "",  INDEX('CX1'!$I:$I,MATCH(Table2[[#This Row],[Name]],'CX1'!$C:$C,0),1)), "")</f>
        <v>#VALUE!</v>
      </c>
      <c r="J777" s="5" t="str">
        <f>_xlfn.IFNA(IF(_xlfn.IFNA(INDEX('CX1'!$J:$J,MATCH(Table2[[#This Row],[Name]],'CX1'!$C:$C,0),1), "") = 0, "",  INDEX('CX1'!$J:$J,MATCH(Table2[[#This Row],[Name]],'CX1'!$C:$C,0),1)), "")</f>
        <v/>
      </c>
      <c r="K777" t="str">
        <f>IFERROR(_xlfn.IFNA(IF(_xlfn.IFNA(INDEX('CX1'!$K:$K,MATCH(Table2[[#This Row],[Name]],'CX1'!$C:$C,0),1), "") = 0, "",  INDEX('CX1'!$K:$K,MATCH(Table2[[#This Row],[Name]],'CX1'!$C:$C,0),1)), ""), "")</f>
        <v/>
      </c>
      <c r="M777" t="str">
        <f>_xlfn.IFNA(IF(_xlfn.IFNA(INDEX('CX1'!$M:$M,MATCH(Table2[[#This Row],[Name]],'CX1'!$C:$C,0),1), "") = 0, "",  INDEX('CX1'!$M:$M,MATCH(Table2[[#This Row],[Name]],'CX1'!$C:$C,0),1)), "")</f>
        <v/>
      </c>
      <c r="N777" t="s">
        <v>767</v>
      </c>
      <c r="R777" t="s">
        <v>8</v>
      </c>
    </row>
    <row r="778" spans="1:19">
      <c r="A778" s="1">
        <v>776</v>
      </c>
      <c r="B778" t="s">
        <v>21</v>
      </c>
      <c r="C778" t="s">
        <v>174</v>
      </c>
      <c r="D778" t="s">
        <v>236</v>
      </c>
      <c r="E778" t="str">
        <f>MID(Table2[[#This Row],[DeviceId2]], 12, LEN(Table2[[#This Row],[DeviceId2]]))</f>
        <v>VAV106</v>
      </c>
      <c r="F778" t="str">
        <f>CONCATENATE("10.3.13.71/pe/", Table2[[#This Row],[Device Tag]], ".xml")</f>
        <v>10.3.13.71/pe/VAV106.xml</v>
      </c>
      <c r="H778" s="5" t="str">
        <f>_xlfn.IFNA(IF(_xlfn.IFNA(INDEX('CX1'!$H:$H,MATCH(Table2[[#This Row],[Name]],'CX1'!$C:$C,0),1), "") = 0, "",  INDEX('CX1'!$H:$H,MATCH(Table2[[#This Row],[Name]],'CX1'!$C:$C,0),1)), "")</f>
        <v>°F</v>
      </c>
      <c r="I778" s="5">
        <f>_xlfn.IFNA(IF(_xlfn.IFNA(INDEX('CX1'!$I:$I,MATCH(Table2[[#This Row],[DeviceId2]],'CX1'!$C:$C,0),1), "") = 0, "",  INDEX('CX1'!$I:$I,MATCH(Table2[[#This Row],[Name]],'CX1'!$C:$C,0),1)), "")</f>
        <v>1000</v>
      </c>
      <c r="J778" s="5" t="str">
        <f>_xlfn.IFNA(IF(_xlfn.IFNA(INDEX('CX1'!$J:$J,MATCH(Table2[[#This Row],[Name]],'CX1'!$C:$C,0),1), "") = 0, "",  INDEX('CX1'!$J:$J,MATCH(Table2[[#This Row],[Name]],'CX1'!$C:$C,0),1)), "")</f>
        <v/>
      </c>
      <c r="K77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7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78" t="str">
        <f>_xlfn.IFNA(IF(_xlfn.IFNA(INDEX('CX1'!$M:$M,MATCH(Table2[[#This Row],[Name]],'CX1'!$C:$C,0),1), "") = 0, "",  INDEX('CX1'!$M:$M,MATCH(Table2[[#This Row],[Name]],'CX1'!$C:$C,0),1)), "")</f>
        <v>number</v>
      </c>
      <c r="N778" t="s">
        <v>766</v>
      </c>
      <c r="R778" t="s">
        <v>8</v>
      </c>
      <c r="S778" t="b">
        <v>0</v>
      </c>
    </row>
    <row r="779" spans="1:19">
      <c r="A779" s="1">
        <v>777</v>
      </c>
      <c r="B779" t="s">
        <v>21</v>
      </c>
      <c r="C779" t="s">
        <v>175</v>
      </c>
      <c r="D779" t="s">
        <v>236</v>
      </c>
      <c r="E779" t="str">
        <f>MID(Table2[[#This Row],[DeviceId2]], 12, LEN(Table2[[#This Row],[DeviceId2]]))</f>
        <v>VAV106</v>
      </c>
      <c r="F779" t="str">
        <f>CONCATENATE("10.3.13.71/pe/", Table2[[#This Row],[Device Tag]], ".xml")</f>
        <v>10.3.13.71/pe/VAV106.xml</v>
      </c>
      <c r="H779" s="5" t="str">
        <f>_xlfn.IFNA(IF(_xlfn.IFNA(INDEX('CX1'!$H:$H,MATCH(Table2[[#This Row],[Name]],'CX1'!$C:$C,0),1), "") = 0, "",  INDEX('CX1'!$H:$H,MATCH(Table2[[#This Row],[Name]],'CX1'!$C:$C,0),1)), "")</f>
        <v>°F</v>
      </c>
      <c r="I779" s="5">
        <f>_xlfn.IFNA(IF(_xlfn.IFNA(INDEX('CX1'!$I:$I,MATCH(Table2[[#This Row],[DeviceId2]],'CX1'!$C:$C,0),1), "") = 0, "",  INDEX('CX1'!$I:$I,MATCH(Table2[[#This Row],[Name]],'CX1'!$C:$C,0),1)), "")</f>
        <v>1000</v>
      </c>
      <c r="J779" s="5" t="str">
        <f>_xlfn.IFNA(IF(_xlfn.IFNA(INDEX('CX1'!$J:$J,MATCH(Table2[[#This Row],[Name]],'CX1'!$C:$C,0),1), "") = 0, "",  INDEX('CX1'!$J:$J,MATCH(Table2[[#This Row],[Name]],'CX1'!$C:$C,0),1)), "")</f>
        <v/>
      </c>
      <c r="K77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79" t="str">
        <f>_xlfn.IFNA(IF(_xlfn.IFNA(INDEX('CX1'!$M:$M,MATCH(Table2[[#This Row],[Name]],'CX1'!$C:$C,0),1), "") = 0, "",  INDEX('CX1'!$M:$M,MATCH(Table2[[#This Row],[Name]],'CX1'!$C:$C,0),1)), "")</f>
        <v>number</v>
      </c>
      <c r="N779" t="s">
        <v>766</v>
      </c>
      <c r="R779" t="s">
        <v>8</v>
      </c>
      <c r="S779" t="b">
        <v>0</v>
      </c>
    </row>
    <row r="780" spans="1:19">
      <c r="A780" s="1">
        <v>778</v>
      </c>
      <c r="B780" t="s">
        <v>21</v>
      </c>
      <c r="C780" t="s">
        <v>176</v>
      </c>
      <c r="D780" t="s">
        <v>236</v>
      </c>
      <c r="E780" t="str">
        <f>MID(Table2[[#This Row],[DeviceId2]], 12, LEN(Table2[[#This Row],[DeviceId2]]))</f>
        <v>VAV106</v>
      </c>
      <c r="F780" t="str">
        <f>CONCATENATE("10.3.13.71/pe/", Table2[[#This Row],[Device Tag]], ".xml")</f>
        <v>10.3.13.71/pe/VAV106.xml</v>
      </c>
      <c r="H780" s="5" t="str">
        <f>_xlfn.IFNA(IF(_xlfn.IFNA(INDEX('CX1'!$H:$H,MATCH(Table2[[#This Row],[Name]],'CX1'!$C:$C,0),1), "") = 0, "",  INDEX('CX1'!$H:$H,MATCH(Table2[[#This Row],[Name]],'CX1'!$C:$C,0),1)), "")</f>
        <v>°F</v>
      </c>
      <c r="I780" s="5">
        <f>_xlfn.IFNA(IF(_xlfn.IFNA(INDEX('CX1'!$I:$I,MATCH(Table2[[#This Row],[DeviceId2]],'CX1'!$C:$C,0),1), "") = 0, "",  INDEX('CX1'!$I:$I,MATCH(Table2[[#This Row],[Name]],'CX1'!$C:$C,0),1)), "")</f>
        <v>1000</v>
      </c>
      <c r="J780" s="5" t="str">
        <f>_xlfn.IFNA(IF(_xlfn.IFNA(INDEX('CX1'!$J:$J,MATCH(Table2[[#This Row],[Name]],'CX1'!$C:$C,0),1), "") = 0, "",  INDEX('CX1'!$J:$J,MATCH(Table2[[#This Row],[Name]],'CX1'!$C:$C,0),1)), "")</f>
        <v/>
      </c>
      <c r="K780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7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0" t="str">
        <f>_xlfn.IFNA(IF(_xlfn.IFNA(INDEX('CX1'!$M:$M,MATCH(Table2[[#This Row],[Name]],'CX1'!$C:$C,0),1), "") = 0, "",  INDEX('CX1'!$M:$M,MATCH(Table2[[#This Row],[Name]],'CX1'!$C:$C,0),1)), "")</f>
        <v>number</v>
      </c>
      <c r="N780" t="s">
        <v>766</v>
      </c>
      <c r="R780" t="s">
        <v>8</v>
      </c>
      <c r="S780" t="b">
        <v>0</v>
      </c>
    </row>
    <row r="781" spans="1:19">
      <c r="A781" s="1">
        <v>779</v>
      </c>
      <c r="B781" t="s">
        <v>21</v>
      </c>
      <c r="C781" t="s">
        <v>177</v>
      </c>
      <c r="D781" t="s">
        <v>236</v>
      </c>
      <c r="E781" t="str">
        <f>MID(Table2[[#This Row],[DeviceId2]], 12, LEN(Table2[[#This Row],[DeviceId2]]))</f>
        <v>VAV106</v>
      </c>
      <c r="F781" t="str">
        <f>CONCATENATE("10.3.13.71/pe/", Table2[[#This Row],[Device Tag]], ".xml")</f>
        <v>10.3.13.71/pe/VAV106.xml</v>
      </c>
      <c r="H781" s="5" t="str">
        <f>_xlfn.IFNA(IF(_xlfn.IFNA(INDEX('CX1'!$H:$H,MATCH(Table2[[#This Row],[Name]],'CX1'!$C:$C,0),1), "") = 0, "",  INDEX('CX1'!$H:$H,MATCH(Table2[[#This Row],[Name]],'CX1'!$C:$C,0),1)), "")</f>
        <v/>
      </c>
      <c r="I781" s="5">
        <f>_xlfn.IFNA(IF(_xlfn.IFNA(INDEX('CX1'!$I:$I,MATCH(Table2[[#This Row],[DeviceId2]],'CX1'!$C:$C,0),1), "") = 0, "",  INDEX('CX1'!$I:$I,MATCH(Table2[[#This Row],[Name]],'CX1'!$C:$C,0),1)), "")</f>
        <v>1000</v>
      </c>
      <c r="J781" s="5" t="str">
        <f>_xlfn.IFNA(IF(_xlfn.IFNA(INDEX('CX1'!$J:$J,MATCH(Table2[[#This Row],[Name]],'CX1'!$C:$C,0),1), "") = 0, "",  INDEX('CX1'!$J:$J,MATCH(Table2[[#This Row],[Name]],'CX1'!$C:$C,0),1)), "")</f>
        <v/>
      </c>
      <c r="K781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1" t="str">
        <f>_xlfn.IFNA(IF(_xlfn.IFNA(INDEX('CX1'!$M:$M,MATCH(Table2[[#This Row],[Name]],'CX1'!$C:$C,0),1), "") = 0, "",  INDEX('CX1'!$M:$M,MATCH(Table2[[#This Row],[Name]],'CX1'!$C:$C,0),1)), "")</f>
        <v>number</v>
      </c>
      <c r="N781" t="s">
        <v>767</v>
      </c>
      <c r="R781" t="s">
        <v>8</v>
      </c>
      <c r="S781" t="b">
        <v>0</v>
      </c>
    </row>
    <row r="782" spans="1:19">
      <c r="A782" s="1">
        <v>780</v>
      </c>
      <c r="B782" t="s">
        <v>21</v>
      </c>
      <c r="C782" t="s">
        <v>178</v>
      </c>
      <c r="D782" t="s">
        <v>236</v>
      </c>
      <c r="E782" t="str">
        <f>MID(Table2[[#This Row],[DeviceId2]], 12, LEN(Table2[[#This Row],[DeviceId2]]))</f>
        <v>VAV106</v>
      </c>
      <c r="F782" t="str">
        <f>CONCATENATE("10.3.13.71/pe/", Table2[[#This Row],[Device Tag]], ".xml")</f>
        <v>10.3.13.71/pe/VAV106.xml</v>
      </c>
      <c r="H782" s="5" t="str">
        <f>_xlfn.IFNA(IF(_xlfn.IFNA(INDEX('CX1'!$H:$H,MATCH(Table2[[#This Row],[Name]],'CX1'!$C:$C,0),1), "") = 0, "",  INDEX('CX1'!$H:$H,MATCH(Table2[[#This Row],[Name]],'CX1'!$C:$C,0),1)), "")</f>
        <v/>
      </c>
      <c r="I782" s="5">
        <f>_xlfn.IFNA(IF(_xlfn.IFNA(INDEX('CX1'!$I:$I,MATCH(Table2[[#This Row],[DeviceId2]],'CX1'!$C:$C,0),1), "") = 0, "",  INDEX('CX1'!$I:$I,MATCH(Table2[[#This Row],[Name]],'CX1'!$C:$C,0),1)), "")</f>
        <v>1000</v>
      </c>
      <c r="J782" s="5" t="str">
        <f>_xlfn.IFNA(IF(_xlfn.IFNA(INDEX('CX1'!$J:$J,MATCH(Table2[[#This Row],[Name]],'CX1'!$C:$C,0),1), "") = 0, "",  INDEX('CX1'!$J:$J,MATCH(Table2[[#This Row],[Name]],'CX1'!$C:$C,0),1)), "")</f>
        <v/>
      </c>
      <c r="K782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78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2" t="str">
        <f>_xlfn.IFNA(IF(_xlfn.IFNA(INDEX('CX1'!$M:$M,MATCH(Table2[[#This Row],[Name]],'CX1'!$C:$C,0),1), "") = 0, "",  INDEX('CX1'!$M:$M,MATCH(Table2[[#This Row],[Name]],'CX1'!$C:$C,0),1)), "")</f>
        <v>number</v>
      </c>
      <c r="N782" t="s">
        <v>767</v>
      </c>
      <c r="R782" t="s">
        <v>8</v>
      </c>
      <c r="S782" t="b">
        <v>0</v>
      </c>
    </row>
    <row r="783" spans="1:19">
      <c r="A783" s="1">
        <v>781</v>
      </c>
      <c r="B783" t="s">
        <v>21</v>
      </c>
      <c r="C783" t="s">
        <v>179</v>
      </c>
      <c r="D783" t="s">
        <v>236</v>
      </c>
      <c r="E783" t="str">
        <f>MID(Table2[[#This Row],[DeviceId2]], 12, LEN(Table2[[#This Row],[DeviceId2]]))</f>
        <v>VAV106</v>
      </c>
      <c r="F783" t="str">
        <f>CONCATENATE("10.3.13.71/pe/", Table2[[#This Row],[Device Tag]], ".xml")</f>
        <v>10.3.13.71/pe/VAV106.xml</v>
      </c>
      <c r="H783" s="5" t="str">
        <f>_xlfn.IFNA(IF(_xlfn.IFNA(INDEX('CX1'!$H:$H,MATCH(Table2[[#This Row],[Name]],'CX1'!$C:$C,0),1), "") = 0, "",  INDEX('CX1'!$H:$H,MATCH(Table2[[#This Row],[Name]],'CX1'!$C:$C,0),1)), "")</f>
        <v>°F</v>
      </c>
      <c r="I783" s="5">
        <f>_xlfn.IFNA(IF(_xlfn.IFNA(INDEX('CX1'!$I:$I,MATCH(Table2[[#This Row],[DeviceId2]],'CX1'!$C:$C,0),1), "") = 0, "",  INDEX('CX1'!$I:$I,MATCH(Table2[[#This Row],[Name]],'CX1'!$C:$C,0),1)), "")</f>
        <v>1000</v>
      </c>
      <c r="J783" s="5" t="str">
        <f>_xlfn.IFNA(IF(_xlfn.IFNA(INDEX('CX1'!$J:$J,MATCH(Table2[[#This Row],[Name]],'CX1'!$C:$C,0),1), "") = 0, "",  INDEX('CX1'!$J:$J,MATCH(Table2[[#This Row],[Name]],'CX1'!$C:$C,0),1)), "")</f>
        <v/>
      </c>
      <c r="K78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7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3" t="str">
        <f>_xlfn.IFNA(IF(_xlfn.IFNA(INDEX('CX1'!$M:$M,MATCH(Table2[[#This Row],[Name]],'CX1'!$C:$C,0),1), "") = 0, "",  INDEX('CX1'!$M:$M,MATCH(Table2[[#This Row],[Name]],'CX1'!$C:$C,0),1)), "")</f>
        <v>number</v>
      </c>
      <c r="N783" t="s">
        <v>766</v>
      </c>
      <c r="R783" t="s">
        <v>8</v>
      </c>
      <c r="S783" t="b">
        <v>0</v>
      </c>
    </row>
    <row r="784" spans="1:19">
      <c r="A784" s="1">
        <v>782</v>
      </c>
      <c r="B784" t="s">
        <v>21</v>
      </c>
      <c r="C784" t="s">
        <v>180</v>
      </c>
      <c r="D784" t="s">
        <v>236</v>
      </c>
      <c r="E784" t="str">
        <f>MID(Table2[[#This Row],[DeviceId2]], 12, LEN(Table2[[#This Row],[DeviceId2]]))</f>
        <v>VAV106</v>
      </c>
      <c r="F784" t="str">
        <f>CONCATENATE("10.3.13.71/pe/", Table2[[#This Row],[Device Tag]], ".xml")</f>
        <v>10.3.13.71/pe/VAV106.xml</v>
      </c>
      <c r="H784" s="5" t="str">
        <f>_xlfn.IFNA(IF(_xlfn.IFNA(INDEX('CX1'!$H:$H,MATCH(Table2[[#This Row],[Name]],'CX1'!$C:$C,0),1), "") = 0, "",  INDEX('CX1'!$H:$H,MATCH(Table2[[#This Row],[Name]],'CX1'!$C:$C,0),1)), "")</f>
        <v>°F</v>
      </c>
      <c r="I784" s="5">
        <f>_xlfn.IFNA(IF(_xlfn.IFNA(INDEX('CX1'!$I:$I,MATCH(Table2[[#This Row],[DeviceId2]],'CX1'!$C:$C,0),1), "") = 0, "",  INDEX('CX1'!$I:$I,MATCH(Table2[[#This Row],[Name]],'CX1'!$C:$C,0),1)), "")</f>
        <v>1000</v>
      </c>
      <c r="J784" s="5" t="str">
        <f>_xlfn.IFNA(IF(_xlfn.IFNA(INDEX('CX1'!$J:$J,MATCH(Table2[[#This Row],[Name]],'CX1'!$C:$C,0),1), "") = 0, "",  INDEX('CX1'!$J:$J,MATCH(Table2[[#This Row],[Name]],'CX1'!$C:$C,0),1)), "")</f>
        <v/>
      </c>
      <c r="K784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7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784" t="str">
        <f>_xlfn.IFNA(IF(_xlfn.IFNA(INDEX('CX1'!$M:$M,MATCH(Table2[[#This Row],[Name]],'CX1'!$C:$C,0),1), "") = 0, "",  INDEX('CX1'!$M:$M,MATCH(Table2[[#This Row],[Name]],'CX1'!$C:$C,0),1)), "")</f>
        <v>number</v>
      </c>
      <c r="N784" t="s">
        <v>766</v>
      </c>
      <c r="R784" t="s">
        <v>8</v>
      </c>
      <c r="S784" t="b">
        <v>0</v>
      </c>
    </row>
    <row r="785" spans="1:19" hidden="1">
      <c r="A785" s="1">
        <v>783</v>
      </c>
      <c r="B785" t="s">
        <v>21</v>
      </c>
      <c r="C785" t="s">
        <v>181</v>
      </c>
      <c r="D785" t="s">
        <v>236</v>
      </c>
      <c r="E785" t="str">
        <f>MID(Table2[[#This Row],[DeviceId2]], 12, LEN(Table2[[#This Row],[DeviceId2]]))</f>
        <v>VAV106</v>
      </c>
      <c r="F785" t="str">
        <f>CONCATENATE("10.3.13.71/pe/", Table2[[#This Row],[Device Tag]], ".xml")</f>
        <v>10.3.13.71/pe/VAV106.xml</v>
      </c>
      <c r="H785" s="5" t="str">
        <f>_xlfn.IFNA(IF(_xlfn.IFNA(INDEX('CX1'!$H:$H,MATCH(Table2[[#This Row],[Name]],'CX1'!$C:$C,0),1), "") = 0, "",  INDEX('CX1'!$H:$H,MATCH(Table2[[#This Row],[Name]],'CX1'!$C:$C,0),1)), "")</f>
        <v/>
      </c>
      <c r="I785" s="5" t="e">
        <f>_xlfn.IFNA(IF(_xlfn.IFNA(INDEX('CX1'!$I:$I,MATCH(Table2[[#This Row],[DeviceId2]],'CX1'!$C:$C,0),1), "") = 0, "",  INDEX('CX1'!$I:$I,MATCH(Table2[[#This Row],[Name]],'CX1'!$C:$C,0),1)), "")</f>
        <v>#VALUE!</v>
      </c>
      <c r="J785" s="5" t="str">
        <f>_xlfn.IFNA(IF(_xlfn.IFNA(INDEX('CX1'!$J:$J,MATCH(Table2[[#This Row],[Name]],'CX1'!$C:$C,0),1), "") = 0, "",  INDEX('CX1'!$J:$J,MATCH(Table2[[#This Row],[Name]],'CX1'!$C:$C,0),1)), "")</f>
        <v/>
      </c>
      <c r="K785" t="str">
        <f>IFERROR(_xlfn.IFNA(IF(_xlfn.IFNA(INDEX('CX1'!$K:$K,MATCH(Table2[[#This Row],[Name]],'CX1'!$C:$C,0),1), "") = 0, "",  INDEX('CX1'!$K:$K,MATCH(Table2[[#This Row],[Name]],'CX1'!$C:$C,0),1)), ""), "")</f>
        <v/>
      </c>
      <c r="M785" t="str">
        <f>_xlfn.IFNA(IF(_xlfn.IFNA(INDEX('CX1'!$M:$M,MATCH(Table2[[#This Row],[Name]],'CX1'!$C:$C,0),1), "") = 0, "",  INDEX('CX1'!$M:$M,MATCH(Table2[[#This Row],[Name]],'CX1'!$C:$C,0),1)), "")</f>
        <v/>
      </c>
      <c r="N785" t="s">
        <v>767</v>
      </c>
      <c r="R785" t="s">
        <v>8</v>
      </c>
    </row>
    <row r="786" spans="1:19" hidden="1">
      <c r="A786" s="1">
        <v>784</v>
      </c>
      <c r="B786" t="s">
        <v>21</v>
      </c>
      <c r="C786" t="s">
        <v>182</v>
      </c>
      <c r="D786" t="s">
        <v>236</v>
      </c>
      <c r="E786" t="str">
        <f>MID(Table2[[#This Row],[DeviceId2]], 12, LEN(Table2[[#This Row],[DeviceId2]]))</f>
        <v>VAV106</v>
      </c>
      <c r="F786" t="str">
        <f>CONCATENATE("10.3.13.71/pe/", Table2[[#This Row],[Device Tag]], ".xml")</f>
        <v>10.3.13.71/pe/VAV106.xml</v>
      </c>
      <c r="H786" s="5" t="str">
        <f>_xlfn.IFNA(IF(_xlfn.IFNA(INDEX('CX1'!$H:$H,MATCH(Table2[[#This Row],[Name]],'CX1'!$C:$C,0),1), "") = 0, "",  INDEX('CX1'!$H:$H,MATCH(Table2[[#This Row],[Name]],'CX1'!$C:$C,0),1)), "")</f>
        <v/>
      </c>
      <c r="I786" s="5" t="e">
        <f>_xlfn.IFNA(IF(_xlfn.IFNA(INDEX('CX1'!$I:$I,MATCH(Table2[[#This Row],[DeviceId2]],'CX1'!$C:$C,0),1), "") = 0, "",  INDEX('CX1'!$I:$I,MATCH(Table2[[#This Row],[Name]],'CX1'!$C:$C,0),1)), "")</f>
        <v>#VALUE!</v>
      </c>
      <c r="J786" s="5" t="str">
        <f>_xlfn.IFNA(IF(_xlfn.IFNA(INDEX('CX1'!$J:$J,MATCH(Table2[[#This Row],[Name]],'CX1'!$C:$C,0),1), "") = 0, "",  INDEX('CX1'!$J:$J,MATCH(Table2[[#This Row],[Name]],'CX1'!$C:$C,0),1)), "")</f>
        <v/>
      </c>
      <c r="K786" t="str">
        <f>IFERROR(_xlfn.IFNA(IF(_xlfn.IFNA(INDEX('CX1'!$K:$K,MATCH(Table2[[#This Row],[Name]],'CX1'!$C:$C,0),1), "") = 0, "",  INDEX('CX1'!$K:$K,MATCH(Table2[[#This Row],[Name]],'CX1'!$C:$C,0),1)), ""), "")</f>
        <v/>
      </c>
      <c r="M786" t="str">
        <f>_xlfn.IFNA(IF(_xlfn.IFNA(INDEX('CX1'!$M:$M,MATCH(Table2[[#This Row],[Name]],'CX1'!$C:$C,0),1), "") = 0, "",  INDEX('CX1'!$M:$M,MATCH(Table2[[#This Row],[Name]],'CX1'!$C:$C,0),1)), "")</f>
        <v/>
      </c>
      <c r="N786" t="s">
        <v>767</v>
      </c>
      <c r="R786" t="s">
        <v>8</v>
      </c>
    </row>
    <row r="787" spans="1:19">
      <c r="A787" s="1">
        <v>785</v>
      </c>
      <c r="B787" t="s">
        <v>21</v>
      </c>
      <c r="C787" t="s">
        <v>183</v>
      </c>
      <c r="D787" t="s">
        <v>236</v>
      </c>
      <c r="E787" t="str">
        <f>MID(Table2[[#This Row],[DeviceId2]], 12, LEN(Table2[[#This Row],[DeviceId2]]))</f>
        <v>VAV106</v>
      </c>
      <c r="F787" t="str">
        <f>CONCATENATE("10.3.13.71/pe/", Table2[[#This Row],[Device Tag]], ".xml")</f>
        <v>10.3.13.71/pe/VAV106.xml</v>
      </c>
      <c r="H787" s="5" t="str">
        <f>_xlfn.IFNA(IF(_xlfn.IFNA(INDEX('CX1'!$H:$H,MATCH(Table2[[#This Row],[Name]],'CX1'!$C:$C,0),1), "") = 0, "",  INDEX('CX1'!$H:$H,MATCH(Table2[[#This Row],[Name]],'CX1'!$C:$C,0),1)), "")</f>
        <v>%</v>
      </c>
      <c r="I787" s="5">
        <f>_xlfn.IFNA(IF(_xlfn.IFNA(INDEX('CX1'!$I:$I,MATCH(Table2[[#This Row],[DeviceId2]],'CX1'!$C:$C,0),1), "") = 0, "",  INDEX('CX1'!$I:$I,MATCH(Table2[[#This Row],[Name]],'CX1'!$C:$C,0),1)), "")</f>
        <v>1000</v>
      </c>
      <c r="J787" s="5" t="str">
        <f>_xlfn.IFNA(IF(_xlfn.IFNA(INDEX('CX1'!$J:$J,MATCH(Table2[[#This Row],[Name]],'CX1'!$C:$C,0),1), "") = 0, "",  INDEX('CX1'!$J:$J,MATCH(Table2[[#This Row],[Name]],'CX1'!$C:$C,0),1)), "")</f>
        <v/>
      </c>
      <c r="K78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7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7" t="s">
        <v>768</v>
      </c>
      <c r="N787" t="s">
        <v>504</v>
      </c>
      <c r="R787" t="s">
        <v>8</v>
      </c>
      <c r="S787" t="b">
        <v>0</v>
      </c>
    </row>
    <row r="788" spans="1:19">
      <c r="A788" s="1">
        <v>786</v>
      </c>
      <c r="B788" t="s">
        <v>21</v>
      </c>
      <c r="C788" t="s">
        <v>184</v>
      </c>
      <c r="D788" t="s">
        <v>236</v>
      </c>
      <c r="E788" t="str">
        <f>MID(Table2[[#This Row],[DeviceId2]], 12, LEN(Table2[[#This Row],[DeviceId2]]))</f>
        <v>VAV106</v>
      </c>
      <c r="F788" t="str">
        <f>CONCATENATE("10.3.13.71/pe/", Table2[[#This Row],[Device Tag]], ".xml")</f>
        <v>10.3.13.71/pe/VAV106.xml</v>
      </c>
      <c r="H788" s="5" t="str">
        <f>_xlfn.IFNA(IF(_xlfn.IFNA(INDEX('CX1'!$H:$H,MATCH(Table2[[#This Row],[Name]],'CX1'!$C:$C,0),1), "") = 0, "",  INDEX('CX1'!$H:$H,MATCH(Table2[[#This Row],[Name]],'CX1'!$C:$C,0),1)), "")</f>
        <v/>
      </c>
      <c r="I788" s="5">
        <f>_xlfn.IFNA(IF(_xlfn.IFNA(INDEX('CX1'!$I:$I,MATCH(Table2[[#This Row],[DeviceId2]],'CX1'!$C:$C,0),1), "") = 0, "",  INDEX('CX1'!$I:$I,MATCH(Table2[[#This Row],[Name]],'CX1'!$C:$C,0),1)), "")</f>
        <v>1000</v>
      </c>
      <c r="J788" s="5" t="str">
        <f>_xlfn.IFNA(IF(_xlfn.IFNA(INDEX('CX1'!$J:$J,MATCH(Table2[[#This Row],[Name]],'CX1'!$C:$C,0),1), "") = 0, "",  INDEX('CX1'!$J:$J,MATCH(Table2[[#This Row],[Name]],'CX1'!$C:$C,0),1)), "")</f>
        <v/>
      </c>
      <c r="K78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7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788" t="s">
        <v>768</v>
      </c>
      <c r="N788" t="s">
        <v>767</v>
      </c>
      <c r="R788" t="s">
        <v>8</v>
      </c>
      <c r="S788" t="b">
        <v>0</v>
      </c>
    </row>
    <row r="789" spans="1:19">
      <c r="A789" s="1">
        <v>787</v>
      </c>
      <c r="B789" t="s">
        <v>21</v>
      </c>
      <c r="C789" t="s">
        <v>185</v>
      </c>
      <c r="D789" t="s">
        <v>236</v>
      </c>
      <c r="E789" t="str">
        <f>MID(Table2[[#This Row],[DeviceId2]], 12, LEN(Table2[[#This Row],[DeviceId2]]))</f>
        <v>VAV106</v>
      </c>
      <c r="F789" t="str">
        <f>CONCATENATE("10.3.13.71/pe/", Table2[[#This Row],[Device Tag]], ".xml")</f>
        <v>10.3.13.71/pe/VAV106.xml</v>
      </c>
      <c r="H789" s="5" t="str">
        <f>_xlfn.IFNA(IF(_xlfn.IFNA(INDEX('CX1'!$H:$H,MATCH(Table2[[#This Row],[Name]],'CX1'!$C:$C,0),1), "") = 0, "",  INDEX('CX1'!$H:$H,MATCH(Table2[[#This Row],[Name]],'CX1'!$C:$C,0),1)), "")</f>
        <v/>
      </c>
      <c r="I789" s="5">
        <f>_xlfn.IFNA(IF(_xlfn.IFNA(INDEX('CX1'!$I:$I,MATCH(Table2[[#This Row],[DeviceId2]],'CX1'!$C:$C,0),1), "") = 0, "",  INDEX('CX1'!$I:$I,MATCH(Table2[[#This Row],[Name]],'CX1'!$C:$C,0),1)), "")</f>
        <v>1000</v>
      </c>
      <c r="J789" s="5" t="str">
        <f>_xlfn.IFNA(IF(_xlfn.IFNA(INDEX('CX1'!$J:$J,MATCH(Table2[[#This Row],[Name]],'CX1'!$C:$C,0),1), "") = 0, "",  INDEX('CX1'!$J:$J,MATCH(Table2[[#This Row],[Name]],'CX1'!$C:$C,0),1)), "")</f>
        <v/>
      </c>
      <c r="K78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789" t="str">
        <f>_xlfn.IFNA(IF(_xlfn.IFNA(INDEX('CX1'!$L:$L,MATCH(Table2[[#This Row],[Name]],'CX1'!$C:$C,0),1), "") = 0, "",  INDEX('CX1'!$L:$L,MATCH(Table2[[#This Row],[Name]],'CX1'!$C:$C,0),1)), "")</f>
        <v>his, point, writable</v>
      </c>
      <c r="M789" t="s">
        <v>298</v>
      </c>
      <c r="N789" t="s">
        <v>767</v>
      </c>
      <c r="R789" t="s">
        <v>8</v>
      </c>
      <c r="S789" t="b">
        <v>0</v>
      </c>
    </row>
    <row r="790" spans="1:19">
      <c r="A790" s="1">
        <v>788</v>
      </c>
      <c r="B790" t="s">
        <v>21</v>
      </c>
      <c r="C790" t="s">
        <v>186</v>
      </c>
      <c r="D790" t="s">
        <v>236</v>
      </c>
      <c r="E790" t="str">
        <f>MID(Table2[[#This Row],[DeviceId2]], 12, LEN(Table2[[#This Row],[DeviceId2]]))</f>
        <v>VAV106</v>
      </c>
      <c r="F790" t="str">
        <f>CONCATENATE("10.3.13.71/pe/", Table2[[#This Row],[Device Tag]], ".xml")</f>
        <v>10.3.13.71/pe/VAV106.xml</v>
      </c>
      <c r="H790" s="5" t="str">
        <f>_xlfn.IFNA(IF(_xlfn.IFNA(INDEX('CX1'!$H:$H,MATCH(Table2[[#This Row],[Name]],'CX1'!$C:$C,0),1), "") = 0, "",  INDEX('CX1'!$H:$H,MATCH(Table2[[#This Row],[Name]],'CX1'!$C:$C,0),1)), "")</f>
        <v>°F</v>
      </c>
      <c r="I790" s="5">
        <f>_xlfn.IFNA(IF(_xlfn.IFNA(INDEX('CX1'!$I:$I,MATCH(Table2[[#This Row],[DeviceId2]],'CX1'!$C:$C,0),1), "") = 0, "",  INDEX('CX1'!$I:$I,MATCH(Table2[[#This Row],[Name]],'CX1'!$C:$C,0),1)), "")</f>
        <v>1000</v>
      </c>
      <c r="J790" s="5" t="str">
        <f>_xlfn.IFNA(IF(_xlfn.IFNA(INDEX('CX1'!$J:$J,MATCH(Table2[[#This Row],[Name]],'CX1'!$C:$C,0),1), "") = 0, "",  INDEX('CX1'!$J:$J,MATCH(Table2[[#This Row],[Name]],'CX1'!$C:$C,0),1)), "")</f>
        <v/>
      </c>
      <c r="K7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7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0" t="str">
        <f>_xlfn.IFNA(IF(_xlfn.IFNA(INDEX('CX1'!$M:$M,MATCH(Table2[[#This Row],[Name]],'CX1'!$C:$C,0),1), "") = 0, "",  INDEX('CX1'!$M:$M,MATCH(Table2[[#This Row],[Name]],'CX1'!$C:$C,0),1)), "")</f>
        <v>number</v>
      </c>
      <c r="N790" t="s">
        <v>766</v>
      </c>
      <c r="R790" t="s">
        <v>8</v>
      </c>
      <c r="S790" t="b">
        <v>0</v>
      </c>
    </row>
    <row r="791" spans="1:19">
      <c r="A791" s="1">
        <v>789</v>
      </c>
      <c r="B791" t="s">
        <v>21</v>
      </c>
      <c r="C791" t="s">
        <v>187</v>
      </c>
      <c r="D791" t="s">
        <v>236</v>
      </c>
      <c r="E791" t="str">
        <f>MID(Table2[[#This Row],[DeviceId2]], 12, LEN(Table2[[#This Row],[DeviceId2]]))</f>
        <v>VAV106</v>
      </c>
      <c r="F791" t="str">
        <f>CONCATENATE("10.3.13.71/pe/", Table2[[#This Row],[Device Tag]], ".xml")</f>
        <v>10.3.13.71/pe/VAV106.xml</v>
      </c>
      <c r="H791" s="5" t="str">
        <f>_xlfn.IFNA(IF(_xlfn.IFNA(INDEX('CX1'!$H:$H,MATCH(Table2[[#This Row],[Name]],'CX1'!$C:$C,0),1), "") = 0, "",  INDEX('CX1'!$H:$H,MATCH(Table2[[#This Row],[Name]],'CX1'!$C:$C,0),1)), "")</f>
        <v/>
      </c>
      <c r="I791" s="5">
        <f>_xlfn.IFNA(IF(_xlfn.IFNA(INDEX('CX1'!$I:$I,MATCH(Table2[[#This Row],[DeviceId2]],'CX1'!$C:$C,0),1), "") = 0, "",  INDEX('CX1'!$I:$I,MATCH(Table2[[#This Row],[Name]],'CX1'!$C:$C,0),1)), "")</f>
        <v>1000</v>
      </c>
      <c r="J791" s="5" t="str">
        <f>_xlfn.IFNA(IF(_xlfn.IFNA(INDEX('CX1'!$J:$J,MATCH(Table2[[#This Row],[Name]],'CX1'!$C:$C,0),1), "") = 0, "",  INDEX('CX1'!$J:$J,MATCH(Table2[[#This Row],[Name]],'CX1'!$C:$C,0),1)), "")</f>
        <v/>
      </c>
      <c r="K791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7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1" t="s">
        <v>380</v>
      </c>
      <c r="N791" t="s">
        <v>767</v>
      </c>
      <c r="R791" t="s">
        <v>8</v>
      </c>
      <c r="S791" t="b">
        <v>0</v>
      </c>
    </row>
    <row r="792" spans="1:19" hidden="1">
      <c r="A792" s="1">
        <v>790</v>
      </c>
      <c r="B792" t="s">
        <v>21</v>
      </c>
      <c r="C792" t="s">
        <v>188</v>
      </c>
      <c r="D792" t="s">
        <v>236</v>
      </c>
      <c r="E792" t="str">
        <f>MID(Table2[[#This Row],[DeviceId2]], 12, LEN(Table2[[#This Row],[DeviceId2]]))</f>
        <v>VAV106</v>
      </c>
      <c r="F792" t="str">
        <f>CONCATENATE("10.3.13.71/pe/", Table2[[#This Row],[Device Tag]], ".xml")</f>
        <v>10.3.13.71/pe/VAV106.xml</v>
      </c>
      <c r="H792" s="5" t="str">
        <f>_xlfn.IFNA(IF(_xlfn.IFNA(INDEX('CX1'!$H:$H,MATCH(Table2[[#This Row],[Name]],'CX1'!$C:$C,0),1), "") = 0, "",  INDEX('CX1'!$H:$H,MATCH(Table2[[#This Row],[Name]],'CX1'!$C:$C,0),1)), "")</f>
        <v/>
      </c>
      <c r="I792" s="5" t="e">
        <f>_xlfn.IFNA(IF(_xlfn.IFNA(INDEX('CX1'!$I:$I,MATCH(Table2[[#This Row],[DeviceId2]],'CX1'!$C:$C,0),1), "") = 0, "",  INDEX('CX1'!$I:$I,MATCH(Table2[[#This Row],[Name]],'CX1'!$C:$C,0),1)), "")</f>
        <v>#VALUE!</v>
      </c>
      <c r="J792" s="5" t="str">
        <f>_xlfn.IFNA(IF(_xlfn.IFNA(INDEX('CX1'!$J:$J,MATCH(Table2[[#This Row],[Name]],'CX1'!$C:$C,0),1), "") = 0, "",  INDEX('CX1'!$J:$J,MATCH(Table2[[#This Row],[Name]],'CX1'!$C:$C,0),1)), "")</f>
        <v/>
      </c>
      <c r="K792" t="str">
        <f>IFERROR(_xlfn.IFNA(IF(_xlfn.IFNA(INDEX('CX1'!$K:$K,MATCH(Table2[[#This Row],[Name]],'CX1'!$C:$C,0),1), "") = 0, "",  INDEX('CX1'!$K:$K,MATCH(Table2[[#This Row],[Name]],'CX1'!$C:$C,0),1)), ""), "")</f>
        <v/>
      </c>
      <c r="M792" t="str">
        <f>_xlfn.IFNA(IF(_xlfn.IFNA(INDEX('CX1'!$M:$M,MATCH(Table2[[#This Row],[Name]],'CX1'!$C:$C,0),1), "") = 0, "",  INDEX('CX1'!$M:$M,MATCH(Table2[[#This Row],[Name]],'CX1'!$C:$C,0),1)), "")</f>
        <v/>
      </c>
      <c r="N792" t="s">
        <v>767</v>
      </c>
      <c r="R792" t="s">
        <v>8</v>
      </c>
    </row>
    <row r="793" spans="1:19" hidden="1">
      <c r="A793" s="1">
        <v>791</v>
      </c>
      <c r="B793" t="s">
        <v>21</v>
      </c>
      <c r="C793" t="s">
        <v>131</v>
      </c>
      <c r="D793" t="s">
        <v>236</v>
      </c>
      <c r="E793" t="str">
        <f>MID(Table2[[#This Row],[DeviceId2]], 12, LEN(Table2[[#This Row],[DeviceId2]]))</f>
        <v>VAV106</v>
      </c>
      <c r="F793" t="str">
        <f>CONCATENATE("10.3.13.71/pe/", Table2[[#This Row],[Device Tag]], ".xml")</f>
        <v>10.3.13.71/pe/VAV106.xml</v>
      </c>
      <c r="H793" s="5" t="str">
        <f>_xlfn.IFNA(IF(_xlfn.IFNA(INDEX('CX1'!$H:$H,MATCH(Table2[[#This Row],[Name]],'CX1'!$C:$C,0),1), "") = 0, "",  INDEX('CX1'!$H:$H,MATCH(Table2[[#This Row],[Name]],'CX1'!$C:$C,0),1)), "")</f>
        <v/>
      </c>
      <c r="I793" s="5" t="e">
        <f>_xlfn.IFNA(IF(_xlfn.IFNA(INDEX('CX1'!$I:$I,MATCH(Table2[[#This Row],[DeviceId2]],'CX1'!$C:$C,0),1), "") = 0, "",  INDEX('CX1'!$I:$I,MATCH(Table2[[#This Row],[Name]],'CX1'!$C:$C,0),1)), "")</f>
        <v>#VALUE!</v>
      </c>
      <c r="J793" s="5" t="str">
        <f>_xlfn.IFNA(IF(_xlfn.IFNA(INDEX('CX1'!$J:$J,MATCH(Table2[[#This Row],[Name]],'CX1'!$C:$C,0),1), "") = 0, "",  INDEX('CX1'!$J:$J,MATCH(Table2[[#This Row],[Name]],'CX1'!$C:$C,0),1)), "")</f>
        <v/>
      </c>
      <c r="K793" t="str">
        <f>IFERROR(_xlfn.IFNA(IF(_xlfn.IFNA(INDEX('CX1'!$K:$K,MATCH(Table2[[#This Row],[Name]],'CX1'!$C:$C,0),1), "") = 0, "",  INDEX('CX1'!$K:$K,MATCH(Table2[[#This Row],[Name]],'CX1'!$C:$C,0),1)), ""), "")</f>
        <v/>
      </c>
      <c r="M793" t="str">
        <f>_xlfn.IFNA(IF(_xlfn.IFNA(INDEX('CX1'!$M:$M,MATCH(Table2[[#This Row],[Name]],'CX1'!$C:$C,0),1), "") = 0, "",  INDEX('CX1'!$M:$M,MATCH(Table2[[#This Row],[Name]],'CX1'!$C:$C,0),1)), "")</f>
        <v/>
      </c>
      <c r="N793" t="s">
        <v>767</v>
      </c>
      <c r="R793" t="s">
        <v>8</v>
      </c>
    </row>
    <row r="794" spans="1:19">
      <c r="A794" s="1">
        <v>792</v>
      </c>
      <c r="B794" t="s">
        <v>21</v>
      </c>
      <c r="C794" t="s">
        <v>189</v>
      </c>
      <c r="D794" t="s">
        <v>236</v>
      </c>
      <c r="E794" t="str">
        <f>MID(Table2[[#This Row],[DeviceId2]], 12, LEN(Table2[[#This Row],[DeviceId2]]))</f>
        <v>VAV106</v>
      </c>
      <c r="F794" t="str">
        <f>CONCATENATE("10.3.13.71/pe/", Table2[[#This Row],[Device Tag]], ".xml")</f>
        <v>10.3.13.71/pe/VAV106.xml</v>
      </c>
      <c r="H794" s="5" t="str">
        <f>_xlfn.IFNA(IF(_xlfn.IFNA(INDEX('CX1'!$H:$H,MATCH(Table2[[#This Row],[Name]],'CX1'!$C:$C,0),1), "") = 0, "",  INDEX('CX1'!$H:$H,MATCH(Table2[[#This Row],[Name]],'CX1'!$C:$C,0),1)), "")</f>
        <v/>
      </c>
      <c r="I794" s="5">
        <f>_xlfn.IFNA(IF(_xlfn.IFNA(INDEX('CX1'!$I:$I,MATCH(Table2[[#This Row],[DeviceId2]],'CX1'!$C:$C,0),1), "") = 0, "",  INDEX('CX1'!$I:$I,MATCH(Table2[[#This Row],[Name]],'CX1'!$C:$C,0),1)), "")</f>
        <v>1000</v>
      </c>
      <c r="J794" s="5" t="str">
        <f>_xlfn.IFNA(IF(_xlfn.IFNA(INDEX('CX1'!$J:$J,MATCH(Table2[[#This Row],[Name]],'CX1'!$C:$C,0),1), "") = 0, "",  INDEX('CX1'!$J:$J,MATCH(Table2[[#This Row],[Name]],'CX1'!$C:$C,0),1)), "")</f>
        <v/>
      </c>
      <c r="K794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794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4" t="str">
        <f>_xlfn.IFNA(IF(_xlfn.IFNA(INDEX('CX1'!$M:$M,MATCH(Table2[[#This Row],[Name]],'CX1'!$C:$C,0),1), "") = 0, "",  INDEX('CX1'!$M:$M,MATCH(Table2[[#This Row],[Name]],'CX1'!$C:$C,0),1)), "")</f>
        <v>number</v>
      </c>
      <c r="N794" t="s">
        <v>767</v>
      </c>
      <c r="R794" t="s">
        <v>8</v>
      </c>
      <c r="S794" t="b">
        <v>0</v>
      </c>
    </row>
    <row r="795" spans="1:19">
      <c r="A795" s="1">
        <v>793</v>
      </c>
      <c r="B795" t="s">
        <v>21</v>
      </c>
      <c r="C795" t="s">
        <v>132</v>
      </c>
      <c r="D795" t="s">
        <v>236</v>
      </c>
      <c r="E795" t="str">
        <f>MID(Table2[[#This Row],[DeviceId2]], 12, LEN(Table2[[#This Row],[DeviceId2]]))</f>
        <v>VAV106</v>
      </c>
      <c r="F795" t="str">
        <f>CONCATENATE("10.3.13.71/pe/", Table2[[#This Row],[Device Tag]], ".xml")</f>
        <v>10.3.13.71/pe/VAV106.xml</v>
      </c>
      <c r="H795" s="5" t="str">
        <f>_xlfn.IFNA(IF(_xlfn.IFNA(INDEX('CX1'!$H:$H,MATCH(Table2[[#This Row],[Name]],'CX1'!$C:$C,0),1), "") = 0, "",  INDEX('CX1'!$H:$H,MATCH(Table2[[#This Row],[Name]],'CX1'!$C:$C,0),1)), "")</f>
        <v/>
      </c>
      <c r="I795" s="5">
        <f>_xlfn.IFNA(IF(_xlfn.IFNA(INDEX('CX1'!$I:$I,MATCH(Table2[[#This Row],[DeviceId2]],'CX1'!$C:$C,0),1), "") = 0, "",  INDEX('CX1'!$I:$I,MATCH(Table2[[#This Row],[Name]],'CX1'!$C:$C,0),1)), "")</f>
        <v>1000</v>
      </c>
      <c r="J795" s="5" t="str">
        <f>_xlfn.IFNA(IF(_xlfn.IFNA(INDEX('CX1'!$J:$J,MATCH(Table2[[#This Row],[Name]],'CX1'!$C:$C,0),1), "") = 0, "",  INDEX('CX1'!$J:$J,MATCH(Table2[[#This Row],[Name]],'CX1'!$C:$C,0),1)), "")</f>
        <v/>
      </c>
      <c r="K795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7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5" t="s">
        <v>298</v>
      </c>
      <c r="N795" t="s">
        <v>767</v>
      </c>
      <c r="R795" t="s">
        <v>8</v>
      </c>
      <c r="S795" t="b">
        <v>0</v>
      </c>
    </row>
    <row r="796" spans="1:19" hidden="1">
      <c r="A796" s="1">
        <v>794</v>
      </c>
      <c r="B796" t="s">
        <v>21</v>
      </c>
      <c r="C796" t="s">
        <v>190</v>
      </c>
      <c r="D796" t="s">
        <v>236</v>
      </c>
      <c r="E796" t="str">
        <f>MID(Table2[[#This Row],[DeviceId2]], 12, LEN(Table2[[#This Row],[DeviceId2]]))</f>
        <v>VAV106</v>
      </c>
      <c r="F796" t="str">
        <f>CONCATENATE("10.3.13.71/pe/", Table2[[#This Row],[Device Tag]], ".xml")</f>
        <v>10.3.13.71/pe/VAV106.xml</v>
      </c>
      <c r="H796" s="5" t="str">
        <f>_xlfn.IFNA(IF(_xlfn.IFNA(INDEX('CX1'!$H:$H,MATCH(Table2[[#This Row],[Name]],'CX1'!$C:$C,0),1), "") = 0, "",  INDEX('CX1'!$H:$H,MATCH(Table2[[#This Row],[Name]],'CX1'!$C:$C,0),1)), "")</f>
        <v/>
      </c>
      <c r="I796" s="5" t="e">
        <f>_xlfn.IFNA(IF(_xlfn.IFNA(INDEX('CX1'!$I:$I,MATCH(Table2[[#This Row],[DeviceId2]],'CX1'!$C:$C,0),1), "") = 0, "",  INDEX('CX1'!$I:$I,MATCH(Table2[[#This Row],[Name]],'CX1'!$C:$C,0),1)), "")</f>
        <v>#VALUE!</v>
      </c>
      <c r="J796" s="5" t="str">
        <f>_xlfn.IFNA(IF(_xlfn.IFNA(INDEX('CX1'!$J:$J,MATCH(Table2[[#This Row],[Name]],'CX1'!$C:$C,0),1), "") = 0, "",  INDEX('CX1'!$J:$J,MATCH(Table2[[#This Row],[Name]],'CX1'!$C:$C,0),1)), "")</f>
        <v/>
      </c>
      <c r="K796" t="str">
        <f>IFERROR(_xlfn.IFNA(IF(_xlfn.IFNA(INDEX('CX1'!$K:$K,MATCH(Table2[[#This Row],[Name]],'CX1'!$C:$C,0),1), "") = 0, "",  INDEX('CX1'!$K:$K,MATCH(Table2[[#This Row],[Name]],'CX1'!$C:$C,0),1)), ""), "")</f>
        <v/>
      </c>
      <c r="M796" t="str">
        <f>_xlfn.IFNA(IF(_xlfn.IFNA(INDEX('CX1'!$M:$M,MATCH(Table2[[#This Row],[Name]],'CX1'!$C:$C,0),1), "") = 0, "",  INDEX('CX1'!$M:$M,MATCH(Table2[[#This Row],[Name]],'CX1'!$C:$C,0),1)), "")</f>
        <v/>
      </c>
      <c r="N796" t="s">
        <v>767</v>
      </c>
      <c r="R796" t="s">
        <v>8</v>
      </c>
    </row>
    <row r="797" spans="1:19" hidden="1">
      <c r="A797" s="1">
        <v>795</v>
      </c>
      <c r="B797" t="s">
        <v>21</v>
      </c>
      <c r="C797" t="s">
        <v>191</v>
      </c>
      <c r="D797" t="s">
        <v>236</v>
      </c>
      <c r="E797" t="str">
        <f>MID(Table2[[#This Row],[DeviceId2]], 12, LEN(Table2[[#This Row],[DeviceId2]]))</f>
        <v>VAV106</v>
      </c>
      <c r="F797" t="str">
        <f>CONCATENATE("10.3.13.71/pe/", Table2[[#This Row],[Device Tag]], ".xml")</f>
        <v>10.3.13.71/pe/VAV106.xml</v>
      </c>
      <c r="H797" s="5" t="str">
        <f>_xlfn.IFNA(IF(_xlfn.IFNA(INDEX('CX1'!$H:$H,MATCH(Table2[[#This Row],[Name]],'CX1'!$C:$C,0),1), "") = 0, "",  INDEX('CX1'!$H:$H,MATCH(Table2[[#This Row],[Name]],'CX1'!$C:$C,0),1)), "")</f>
        <v/>
      </c>
      <c r="I797" s="5" t="e">
        <f>_xlfn.IFNA(IF(_xlfn.IFNA(INDEX('CX1'!$I:$I,MATCH(Table2[[#This Row],[DeviceId2]],'CX1'!$C:$C,0),1), "") = 0, "",  INDEX('CX1'!$I:$I,MATCH(Table2[[#This Row],[Name]],'CX1'!$C:$C,0),1)), "")</f>
        <v>#VALUE!</v>
      </c>
      <c r="J797" s="5" t="str">
        <f>_xlfn.IFNA(IF(_xlfn.IFNA(INDEX('CX1'!$J:$J,MATCH(Table2[[#This Row],[Name]],'CX1'!$C:$C,0),1), "") = 0, "",  INDEX('CX1'!$J:$J,MATCH(Table2[[#This Row],[Name]],'CX1'!$C:$C,0),1)), "")</f>
        <v/>
      </c>
      <c r="K797" t="str">
        <f>IFERROR(_xlfn.IFNA(IF(_xlfn.IFNA(INDEX('CX1'!$K:$K,MATCH(Table2[[#This Row],[Name]],'CX1'!$C:$C,0),1), "") = 0, "",  INDEX('CX1'!$K:$K,MATCH(Table2[[#This Row],[Name]],'CX1'!$C:$C,0),1)), ""), "")</f>
        <v/>
      </c>
      <c r="M797" t="str">
        <f>_xlfn.IFNA(IF(_xlfn.IFNA(INDEX('CX1'!$M:$M,MATCH(Table2[[#This Row],[Name]],'CX1'!$C:$C,0),1), "") = 0, "",  INDEX('CX1'!$M:$M,MATCH(Table2[[#This Row],[Name]],'CX1'!$C:$C,0),1)), "")</f>
        <v/>
      </c>
      <c r="N797" t="s">
        <v>767</v>
      </c>
      <c r="R797" t="s">
        <v>8</v>
      </c>
    </row>
    <row r="798" spans="1:19">
      <c r="A798" s="1">
        <v>796</v>
      </c>
      <c r="B798" t="s">
        <v>21</v>
      </c>
      <c r="C798" t="s">
        <v>192</v>
      </c>
      <c r="D798" t="s">
        <v>236</v>
      </c>
      <c r="E798" t="str">
        <f>MID(Table2[[#This Row],[DeviceId2]], 12, LEN(Table2[[#This Row],[DeviceId2]]))</f>
        <v>VAV106</v>
      </c>
      <c r="F798" t="str">
        <f>CONCATENATE("10.3.13.71/pe/", Table2[[#This Row],[Device Tag]], ".xml")</f>
        <v>10.3.13.71/pe/VAV106.xml</v>
      </c>
      <c r="H798" s="5" t="str">
        <f>_xlfn.IFNA(IF(_xlfn.IFNA(INDEX('CX1'!$H:$H,MATCH(Table2[[#This Row],[Name]],'CX1'!$C:$C,0),1), "") = 0, "",  INDEX('CX1'!$H:$H,MATCH(Table2[[#This Row],[Name]],'CX1'!$C:$C,0),1)), "")</f>
        <v/>
      </c>
      <c r="I798" s="5">
        <f>_xlfn.IFNA(IF(_xlfn.IFNA(INDEX('CX1'!$I:$I,MATCH(Table2[[#This Row],[DeviceId2]],'CX1'!$C:$C,0),1), "") = 0, "",  INDEX('CX1'!$I:$I,MATCH(Table2[[#This Row],[Name]],'CX1'!$C:$C,0),1)), "")</f>
        <v>1000</v>
      </c>
      <c r="J798" s="5" t="str">
        <f>_xlfn.IFNA(IF(_xlfn.IFNA(INDEX('CX1'!$J:$J,MATCH(Table2[[#This Row],[Name]],'CX1'!$C:$C,0),1), "") = 0, "",  INDEX('CX1'!$J:$J,MATCH(Table2[[#This Row],[Name]],'CX1'!$C:$C,0),1)), "")</f>
        <v/>
      </c>
      <c r="K798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7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798" t="str">
        <f>_xlfn.IFNA(IF(_xlfn.IFNA(INDEX('CX1'!$M:$M,MATCH(Table2[[#This Row],[Name]],'CX1'!$C:$C,0),1), "") = 0, "",  INDEX('CX1'!$M:$M,MATCH(Table2[[#This Row],[Name]],'CX1'!$C:$C,0),1)), "")</f>
        <v>number</v>
      </c>
      <c r="N798" t="s">
        <v>767</v>
      </c>
      <c r="R798" t="s">
        <v>8</v>
      </c>
      <c r="S798" t="b">
        <v>0</v>
      </c>
    </row>
    <row r="799" spans="1:19" hidden="1">
      <c r="A799" s="1">
        <v>797</v>
      </c>
      <c r="B799" t="s">
        <v>21</v>
      </c>
      <c r="C799" t="s">
        <v>193</v>
      </c>
      <c r="D799" t="s">
        <v>236</v>
      </c>
      <c r="E799" t="str">
        <f>MID(Table2[[#This Row],[DeviceId2]], 12, LEN(Table2[[#This Row],[DeviceId2]]))</f>
        <v>VAV106</v>
      </c>
      <c r="F799" t="str">
        <f>CONCATENATE("10.3.13.71/pe/", Table2[[#This Row],[Device Tag]], ".xml")</f>
        <v>10.3.13.71/pe/VAV106.xml</v>
      </c>
      <c r="H799" s="5" t="str">
        <f>_xlfn.IFNA(IF(_xlfn.IFNA(INDEX('CX1'!$H:$H,MATCH(Table2[[#This Row],[Name]],'CX1'!$C:$C,0),1), "") = 0, "",  INDEX('CX1'!$H:$H,MATCH(Table2[[#This Row],[Name]],'CX1'!$C:$C,0),1)), "")</f>
        <v/>
      </c>
      <c r="I799" s="5" t="e">
        <f>_xlfn.IFNA(IF(_xlfn.IFNA(INDEX('CX1'!$I:$I,MATCH(Table2[[#This Row],[DeviceId2]],'CX1'!$C:$C,0),1), "") = 0, "",  INDEX('CX1'!$I:$I,MATCH(Table2[[#This Row],[Name]],'CX1'!$C:$C,0),1)), "")</f>
        <v>#VALUE!</v>
      </c>
      <c r="J799" s="5" t="str">
        <f>_xlfn.IFNA(IF(_xlfn.IFNA(INDEX('CX1'!$J:$J,MATCH(Table2[[#This Row],[Name]],'CX1'!$C:$C,0),1), "") = 0, "",  INDEX('CX1'!$J:$J,MATCH(Table2[[#This Row],[Name]],'CX1'!$C:$C,0),1)), "")</f>
        <v/>
      </c>
      <c r="K799" t="str">
        <f>IFERROR(_xlfn.IFNA(IF(_xlfn.IFNA(INDEX('CX1'!$K:$K,MATCH(Table2[[#This Row],[Name]],'CX1'!$C:$C,0),1), "") = 0, "",  INDEX('CX1'!$K:$K,MATCH(Table2[[#This Row],[Name]],'CX1'!$C:$C,0),1)), ""), "")</f>
        <v/>
      </c>
      <c r="M799" t="str">
        <f>_xlfn.IFNA(IF(_xlfn.IFNA(INDEX('CX1'!$M:$M,MATCH(Table2[[#This Row],[Name]],'CX1'!$C:$C,0),1), "") = 0, "",  INDEX('CX1'!$M:$M,MATCH(Table2[[#This Row],[Name]],'CX1'!$C:$C,0),1)), "")</f>
        <v/>
      </c>
      <c r="N799" t="s">
        <v>767</v>
      </c>
      <c r="R799" t="s">
        <v>8</v>
      </c>
    </row>
    <row r="800" spans="1:19" hidden="1">
      <c r="A800" s="1">
        <v>798</v>
      </c>
      <c r="B800" t="s">
        <v>21</v>
      </c>
      <c r="C800" t="s">
        <v>194</v>
      </c>
      <c r="D800" t="s">
        <v>236</v>
      </c>
      <c r="E800" t="str">
        <f>MID(Table2[[#This Row],[DeviceId2]], 12, LEN(Table2[[#This Row],[DeviceId2]]))</f>
        <v>VAV106</v>
      </c>
      <c r="F800" t="str">
        <f>CONCATENATE("10.3.13.71/pe/", Table2[[#This Row],[Device Tag]], ".xml")</f>
        <v>10.3.13.71/pe/VAV106.xml</v>
      </c>
      <c r="H800" s="5" t="str">
        <f>_xlfn.IFNA(IF(_xlfn.IFNA(INDEX('CX1'!$H:$H,MATCH(Table2[[#This Row],[Name]],'CX1'!$C:$C,0),1), "") = 0, "",  INDEX('CX1'!$H:$H,MATCH(Table2[[#This Row],[Name]],'CX1'!$C:$C,0),1)), "")</f>
        <v/>
      </c>
      <c r="I800" s="5" t="e">
        <f>_xlfn.IFNA(IF(_xlfn.IFNA(INDEX('CX1'!$I:$I,MATCH(Table2[[#This Row],[DeviceId2]],'CX1'!$C:$C,0),1), "") = 0, "",  INDEX('CX1'!$I:$I,MATCH(Table2[[#This Row],[Name]],'CX1'!$C:$C,0),1)), "")</f>
        <v>#VALUE!</v>
      </c>
      <c r="J800" s="5" t="str">
        <f>_xlfn.IFNA(IF(_xlfn.IFNA(INDEX('CX1'!$J:$J,MATCH(Table2[[#This Row],[Name]],'CX1'!$C:$C,0),1), "") = 0, "",  INDEX('CX1'!$J:$J,MATCH(Table2[[#This Row],[Name]],'CX1'!$C:$C,0),1)), "")</f>
        <v/>
      </c>
      <c r="K800" t="str">
        <f>IFERROR(_xlfn.IFNA(IF(_xlfn.IFNA(INDEX('CX1'!$K:$K,MATCH(Table2[[#This Row],[Name]],'CX1'!$C:$C,0),1), "") = 0, "",  INDEX('CX1'!$K:$K,MATCH(Table2[[#This Row],[Name]],'CX1'!$C:$C,0),1)), ""), "")</f>
        <v/>
      </c>
      <c r="M800" t="str">
        <f>_xlfn.IFNA(IF(_xlfn.IFNA(INDEX('CX1'!$M:$M,MATCH(Table2[[#This Row],[Name]],'CX1'!$C:$C,0),1), "") = 0, "",  INDEX('CX1'!$M:$M,MATCH(Table2[[#This Row],[Name]],'CX1'!$C:$C,0),1)), "")</f>
        <v/>
      </c>
      <c r="N800" t="s">
        <v>767</v>
      </c>
      <c r="R800" t="s">
        <v>8</v>
      </c>
    </row>
    <row r="801" spans="1:19" hidden="1">
      <c r="A801" s="1">
        <v>799</v>
      </c>
      <c r="B801" t="s">
        <v>21</v>
      </c>
      <c r="C801" t="s">
        <v>195</v>
      </c>
      <c r="D801" t="s">
        <v>236</v>
      </c>
      <c r="E801" t="str">
        <f>MID(Table2[[#This Row],[DeviceId2]], 12, LEN(Table2[[#This Row],[DeviceId2]]))</f>
        <v>VAV106</v>
      </c>
      <c r="F801" t="str">
        <f>CONCATENATE("10.3.13.71/pe/", Table2[[#This Row],[Device Tag]], ".xml")</f>
        <v>10.3.13.71/pe/VAV106.xml</v>
      </c>
      <c r="H801" s="5" t="str">
        <f>_xlfn.IFNA(IF(_xlfn.IFNA(INDEX('CX1'!$H:$H,MATCH(Table2[[#This Row],[Name]],'CX1'!$C:$C,0),1), "") = 0, "",  INDEX('CX1'!$H:$H,MATCH(Table2[[#This Row],[Name]],'CX1'!$C:$C,0),1)), "")</f>
        <v/>
      </c>
      <c r="I801" s="5" t="e">
        <f>_xlfn.IFNA(IF(_xlfn.IFNA(INDEX('CX1'!$I:$I,MATCH(Table2[[#This Row],[DeviceId2]],'CX1'!$C:$C,0),1), "") = 0, "",  INDEX('CX1'!$I:$I,MATCH(Table2[[#This Row],[Name]],'CX1'!$C:$C,0),1)), "")</f>
        <v>#VALUE!</v>
      </c>
      <c r="J801" s="5" t="str">
        <f>_xlfn.IFNA(IF(_xlfn.IFNA(INDEX('CX1'!$J:$J,MATCH(Table2[[#This Row],[Name]],'CX1'!$C:$C,0),1), "") = 0, "",  INDEX('CX1'!$J:$J,MATCH(Table2[[#This Row],[Name]],'CX1'!$C:$C,0),1)), "")</f>
        <v/>
      </c>
      <c r="K801" t="str">
        <f>IFERROR(_xlfn.IFNA(IF(_xlfn.IFNA(INDEX('CX1'!$K:$K,MATCH(Table2[[#This Row],[Name]],'CX1'!$C:$C,0),1), "") = 0, "",  INDEX('CX1'!$K:$K,MATCH(Table2[[#This Row],[Name]],'CX1'!$C:$C,0),1)), ""), "")</f>
        <v/>
      </c>
      <c r="M801" t="str">
        <f>_xlfn.IFNA(IF(_xlfn.IFNA(INDEX('CX1'!$M:$M,MATCH(Table2[[#This Row],[Name]],'CX1'!$C:$C,0),1), "") = 0, "",  INDEX('CX1'!$M:$M,MATCH(Table2[[#This Row],[Name]],'CX1'!$C:$C,0),1)), "")</f>
        <v/>
      </c>
      <c r="N801" t="s">
        <v>767</v>
      </c>
      <c r="R801" t="s">
        <v>8</v>
      </c>
    </row>
    <row r="802" spans="1:19" hidden="1">
      <c r="A802" s="1">
        <v>800</v>
      </c>
      <c r="B802" t="s">
        <v>21</v>
      </c>
      <c r="C802" t="s">
        <v>196</v>
      </c>
      <c r="D802" t="s">
        <v>236</v>
      </c>
      <c r="E802" t="str">
        <f>MID(Table2[[#This Row],[DeviceId2]], 12, LEN(Table2[[#This Row],[DeviceId2]]))</f>
        <v>VAV106</v>
      </c>
      <c r="F802" t="str">
        <f>CONCATENATE("10.3.13.71/pe/", Table2[[#This Row],[Device Tag]], ".xml")</f>
        <v>10.3.13.71/pe/VAV106.xml</v>
      </c>
      <c r="H802" s="5" t="str">
        <f>_xlfn.IFNA(IF(_xlfn.IFNA(INDEX('CX1'!$H:$H,MATCH(Table2[[#This Row],[Name]],'CX1'!$C:$C,0),1), "") = 0, "",  INDEX('CX1'!$H:$H,MATCH(Table2[[#This Row],[Name]],'CX1'!$C:$C,0),1)), "")</f>
        <v/>
      </c>
      <c r="I802" s="5" t="e">
        <f>_xlfn.IFNA(IF(_xlfn.IFNA(INDEX('CX1'!$I:$I,MATCH(Table2[[#This Row],[DeviceId2]],'CX1'!$C:$C,0),1), "") = 0, "",  INDEX('CX1'!$I:$I,MATCH(Table2[[#This Row],[Name]],'CX1'!$C:$C,0),1)), "")</f>
        <v>#VALUE!</v>
      </c>
      <c r="J802" s="5" t="str">
        <f>_xlfn.IFNA(IF(_xlfn.IFNA(INDEX('CX1'!$J:$J,MATCH(Table2[[#This Row],[Name]],'CX1'!$C:$C,0),1), "") = 0, "",  INDEX('CX1'!$J:$J,MATCH(Table2[[#This Row],[Name]],'CX1'!$C:$C,0),1)), "")</f>
        <v/>
      </c>
      <c r="K802" t="str">
        <f>IFERROR(_xlfn.IFNA(IF(_xlfn.IFNA(INDEX('CX1'!$K:$K,MATCH(Table2[[#This Row],[Name]],'CX1'!$C:$C,0),1), "") = 0, "",  INDEX('CX1'!$K:$K,MATCH(Table2[[#This Row],[Name]],'CX1'!$C:$C,0),1)), ""), "")</f>
        <v/>
      </c>
      <c r="M802" t="str">
        <f>_xlfn.IFNA(IF(_xlfn.IFNA(INDEX('CX1'!$M:$M,MATCH(Table2[[#This Row],[Name]],'CX1'!$C:$C,0),1), "") = 0, "",  INDEX('CX1'!$M:$M,MATCH(Table2[[#This Row],[Name]],'CX1'!$C:$C,0),1)), "")</f>
        <v/>
      </c>
      <c r="N802" t="s">
        <v>767</v>
      </c>
      <c r="R802" t="s">
        <v>8</v>
      </c>
    </row>
    <row r="803" spans="1:19">
      <c r="A803" s="1">
        <v>801</v>
      </c>
      <c r="B803" t="s">
        <v>21</v>
      </c>
      <c r="C803" t="s">
        <v>197</v>
      </c>
      <c r="D803" t="s">
        <v>236</v>
      </c>
      <c r="E803" t="str">
        <f>MID(Table2[[#This Row],[DeviceId2]], 12, LEN(Table2[[#This Row],[DeviceId2]]))</f>
        <v>VAV106</v>
      </c>
      <c r="F803" t="str">
        <f>CONCATENATE("10.3.13.71/pe/", Table2[[#This Row],[Device Tag]], ".xml")</f>
        <v>10.3.13.71/pe/VAV106.xml</v>
      </c>
      <c r="H803" s="5" t="str">
        <f>_xlfn.IFNA(IF(_xlfn.IFNA(INDEX('CX1'!$H:$H,MATCH(Table2[[#This Row],[Name]],'CX1'!$C:$C,0),1), "") = 0, "",  INDEX('CX1'!$H:$H,MATCH(Table2[[#This Row],[Name]],'CX1'!$C:$C,0),1)), "")</f>
        <v/>
      </c>
      <c r="I803" s="5">
        <f>_xlfn.IFNA(IF(_xlfn.IFNA(INDEX('CX1'!$I:$I,MATCH(Table2[[#This Row],[DeviceId2]],'CX1'!$C:$C,0),1), "") = 0, "",  INDEX('CX1'!$I:$I,MATCH(Table2[[#This Row],[Name]],'CX1'!$C:$C,0),1)), "")</f>
        <v>1</v>
      </c>
      <c r="J803" s="5" t="str">
        <f>_xlfn.IFNA(IF(_xlfn.IFNA(INDEX('CX1'!$J:$J,MATCH(Table2[[#This Row],[Name]],'CX1'!$C:$C,0),1), "") = 0, "",  INDEX('CX1'!$J:$J,MATCH(Table2[[#This Row],[Name]],'CX1'!$C:$C,0),1)), "")</f>
        <v/>
      </c>
      <c r="K80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803" t="str">
        <f>_xlfn.IFNA(IF(_xlfn.IFNA(INDEX('CX1'!$L:$L,MATCH(Table2[[#This Row],[Name]],'CX1'!$C:$C,0),1), "") = 0, "",  INDEX('CX1'!$L:$L,MATCH(Table2[[#This Row],[Name]],'CX1'!$C:$C,0),1)), "")</f>
        <v>his, point, writable</v>
      </c>
      <c r="M803" t="str">
        <f>_xlfn.IFNA(IF(_xlfn.IFNA(INDEX('CX1'!$M:$M,MATCH(Table2[[#This Row],[Name]],'CX1'!$C:$C,0),1), "") = 0, "",  INDEX('CX1'!$M:$M,MATCH(Table2[[#This Row],[Name]],'CX1'!$C:$C,0),1)), "")</f>
        <v>boolean</v>
      </c>
      <c r="N803" t="s">
        <v>767</v>
      </c>
      <c r="R803" t="s">
        <v>8</v>
      </c>
      <c r="S803" t="b">
        <v>0</v>
      </c>
    </row>
    <row r="804" spans="1:19">
      <c r="A804" s="1">
        <v>802</v>
      </c>
      <c r="B804" t="s">
        <v>21</v>
      </c>
      <c r="C804" t="s">
        <v>198</v>
      </c>
      <c r="D804" t="s">
        <v>236</v>
      </c>
      <c r="E804" t="str">
        <f>MID(Table2[[#This Row],[DeviceId2]], 12, LEN(Table2[[#This Row],[DeviceId2]]))</f>
        <v>VAV106</v>
      </c>
      <c r="F804" t="str">
        <f>CONCATENATE("10.3.13.71/pe/", Table2[[#This Row],[Device Tag]], ".xml")</f>
        <v>10.3.13.71/pe/VAV106.xml</v>
      </c>
      <c r="H804" s="5" t="str">
        <f>_xlfn.IFNA(IF(_xlfn.IFNA(INDEX('CX1'!$H:$H,MATCH(Table2[[#This Row],[Name]],'CX1'!$C:$C,0),1), "") = 0, "",  INDEX('CX1'!$H:$H,MATCH(Table2[[#This Row],[Name]],'CX1'!$C:$C,0),1)), "")</f>
        <v/>
      </c>
      <c r="I804" s="5">
        <f>_xlfn.IFNA(IF(_xlfn.IFNA(INDEX('CX1'!$I:$I,MATCH(Table2[[#This Row],[DeviceId2]],'CX1'!$C:$C,0),1), "") = 0, "",  INDEX('CX1'!$I:$I,MATCH(Table2[[#This Row],[Name]],'CX1'!$C:$C,0),1)), "")</f>
        <v>1</v>
      </c>
      <c r="J804" s="5" t="str">
        <f>_xlfn.IFNA(IF(_xlfn.IFNA(INDEX('CX1'!$J:$J,MATCH(Table2[[#This Row],[Name]],'CX1'!$C:$C,0),1), "") = 0, "",  INDEX('CX1'!$J:$J,MATCH(Table2[[#This Row],[Name]],'CX1'!$C:$C,0),1)), "")</f>
        <v/>
      </c>
      <c r="K804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804" t="str">
        <f>_xlfn.IFNA(IF(_xlfn.IFNA(INDEX('CX1'!$L:$L,MATCH(Table2[[#This Row],[Name]],'CX1'!$C:$C,0),1), "") = 0, "",  INDEX('CX1'!$L:$L,MATCH(Table2[[#This Row],[Name]],'CX1'!$C:$C,0),1)), "")</f>
        <v>his, point, writable</v>
      </c>
      <c r="M804" t="str">
        <f>_xlfn.IFNA(IF(_xlfn.IFNA(INDEX('CX1'!$M:$M,MATCH(Table2[[#This Row],[Name]],'CX1'!$C:$C,0),1), "") = 0, "",  INDEX('CX1'!$M:$M,MATCH(Table2[[#This Row],[Name]],'CX1'!$C:$C,0),1)), "")</f>
        <v>boolean</v>
      </c>
      <c r="N804" t="s">
        <v>767</v>
      </c>
      <c r="R804" t="s">
        <v>8</v>
      </c>
      <c r="S804" t="b">
        <v>0</v>
      </c>
    </row>
    <row r="805" spans="1:19" hidden="1">
      <c r="A805" s="1">
        <v>803</v>
      </c>
      <c r="B805" t="s">
        <v>21</v>
      </c>
      <c r="C805" t="s">
        <v>199</v>
      </c>
      <c r="D805" t="s">
        <v>236</v>
      </c>
      <c r="E805" t="str">
        <f>MID(Table2[[#This Row],[DeviceId2]], 12, LEN(Table2[[#This Row],[DeviceId2]]))</f>
        <v>VAV106</v>
      </c>
      <c r="F805" t="str">
        <f>CONCATENATE("10.3.13.71/pe/", Table2[[#This Row],[Device Tag]], ".xml")</f>
        <v>10.3.13.71/pe/VAV106.xml</v>
      </c>
      <c r="H805" s="5" t="str">
        <f>_xlfn.IFNA(IF(_xlfn.IFNA(INDEX('CX1'!$H:$H,MATCH(Table2[[#This Row],[Name]],'CX1'!$C:$C,0),1), "") = 0, "",  INDEX('CX1'!$H:$H,MATCH(Table2[[#This Row],[Name]],'CX1'!$C:$C,0),1)), "")</f>
        <v/>
      </c>
      <c r="I805" s="5">
        <f>_xlfn.IFNA(IF(_xlfn.IFNA(INDEX('CX1'!$I:$I,MATCH(Table2[[#This Row],[DeviceId2]],'CX1'!$C:$C,0),1), "") = 0, "",  INDEX('CX1'!$I:$I,MATCH(Table2[[#This Row],[Name]],'CX1'!$C:$C,0),1)), "")</f>
        <v>1</v>
      </c>
      <c r="J805" s="5" t="str">
        <f>_xlfn.IFNA(IF(_xlfn.IFNA(INDEX('CX1'!$J:$J,MATCH(Table2[[#This Row],[Name]],'CX1'!$C:$C,0),1), "") = 0, "",  INDEX('CX1'!$J:$J,MATCH(Table2[[#This Row],[Name]],'CX1'!$C:$C,0),1)), "")</f>
        <v/>
      </c>
      <c r="K805" t="str">
        <f>IFERROR(_xlfn.IFNA(IF(_xlfn.IFNA(INDEX('CX1'!$K:$K,MATCH(Table2[[#This Row],[Name]],'CX1'!$C:$C,0),1), "") = 0, "",  INDEX('CX1'!$K:$K,MATCH(Table2[[#This Row],[Name]],'CX1'!$C:$C,0),1)), ""), "")</f>
        <v/>
      </c>
      <c r="M805" t="str">
        <f>_xlfn.IFNA(IF(_xlfn.IFNA(INDEX('CX1'!$M:$M,MATCH(Table2[[#This Row],[Name]],'CX1'!$C:$C,0),1), "") = 0, "",  INDEX('CX1'!$M:$M,MATCH(Table2[[#This Row],[Name]],'CX1'!$C:$C,0),1)), "")</f>
        <v/>
      </c>
      <c r="N805" t="s">
        <v>767</v>
      </c>
      <c r="R805" t="s">
        <v>8</v>
      </c>
    </row>
    <row r="806" spans="1:19" hidden="1">
      <c r="A806" s="1">
        <v>804</v>
      </c>
      <c r="B806" t="s">
        <v>21</v>
      </c>
      <c r="C806" t="s">
        <v>237</v>
      </c>
      <c r="D806" t="s">
        <v>236</v>
      </c>
      <c r="E806" t="str">
        <f>MID(Table2[[#This Row],[DeviceId2]], 12, LEN(Table2[[#This Row],[DeviceId2]]))</f>
        <v>VAV106</v>
      </c>
      <c r="F806" t="str">
        <f>CONCATENATE("10.3.13.71/pe/", Table2[[#This Row],[Device Tag]], ".xml")</f>
        <v>10.3.13.71/pe/VAV106.xml</v>
      </c>
      <c r="H806" s="5" t="str">
        <f>_xlfn.IFNA(IF(_xlfn.IFNA(INDEX('CX1'!$H:$H,MATCH(Table2[[#This Row],[Name]],'CX1'!$C:$C,0),1), "") = 0, "",  INDEX('CX1'!$H:$H,MATCH(Table2[[#This Row],[Name]],'CX1'!$C:$C,0),1)), "")</f>
        <v/>
      </c>
      <c r="I806" s="5" t="str">
        <f>_xlfn.IFNA(IF(_xlfn.IFNA(INDEX('CX1'!$I:$I,MATCH(Table2[[#This Row],[DeviceId2]],'CX1'!$C:$C,0),1), "") = 0, "",  INDEX('CX1'!$I:$I,MATCH(Table2[[#This Row],[Name]],'CX1'!$C:$C,0),1)), "")</f>
        <v/>
      </c>
      <c r="J806" s="5" t="str">
        <f>_xlfn.IFNA(IF(_xlfn.IFNA(INDEX('CX1'!$J:$J,MATCH(Table2[[#This Row],[Name]],'CX1'!$C:$C,0),1), "") = 0, "",  INDEX('CX1'!$J:$J,MATCH(Table2[[#This Row],[Name]],'CX1'!$C:$C,0),1)), "")</f>
        <v/>
      </c>
      <c r="K806" t="str">
        <f>IFERROR(_xlfn.IFNA(IF(_xlfn.IFNA(INDEX('CX1'!$K:$K,MATCH(Table2[[#This Row],[Name]],'CX1'!$C:$C,0),1), "") = 0, "",  INDEX('CX1'!$K:$K,MATCH(Table2[[#This Row],[Name]],'CX1'!$C:$C,0),1)), ""), "")</f>
        <v/>
      </c>
      <c r="M806" t="str">
        <f>_xlfn.IFNA(IF(_xlfn.IFNA(INDEX('CX1'!$M:$M,MATCH(Table2[[#This Row],[Name]],'CX1'!$C:$C,0),1), "") = 0, "",  INDEX('CX1'!$M:$M,MATCH(Table2[[#This Row],[Name]],'CX1'!$C:$C,0),1)), "")</f>
        <v/>
      </c>
      <c r="N806" t="s">
        <v>767</v>
      </c>
      <c r="R806" t="s">
        <v>8</v>
      </c>
    </row>
    <row r="807" spans="1:19" hidden="1">
      <c r="A807" s="1">
        <v>805</v>
      </c>
      <c r="B807" t="s">
        <v>21</v>
      </c>
      <c r="C807" t="s">
        <v>25</v>
      </c>
      <c r="D807" t="s">
        <v>236</v>
      </c>
      <c r="E807" t="str">
        <f>MID(Table2[[#This Row],[DeviceId2]], 12, LEN(Table2[[#This Row],[DeviceId2]]))</f>
        <v>VAV106</v>
      </c>
      <c r="F807" t="str">
        <f>CONCATENATE("10.3.13.71/pe/", Table2[[#This Row],[Device Tag]], ".xml")</f>
        <v>10.3.13.71/pe/VAV106.xml</v>
      </c>
      <c r="H807" s="5" t="str">
        <f>_xlfn.IFNA(IF(_xlfn.IFNA(INDEX('CX1'!$H:$H,MATCH(Table2[[#This Row],[Name]],'CX1'!$C:$C,0),1), "") = 0, "",  INDEX('CX1'!$H:$H,MATCH(Table2[[#This Row],[Name]],'CX1'!$C:$C,0),1)), "")</f>
        <v/>
      </c>
      <c r="I807" s="5">
        <f>_xlfn.IFNA(IF(_xlfn.IFNA(INDEX('CX1'!$I:$I,MATCH(Table2[[#This Row],[DeviceId2]],'CX1'!$C:$C,0),1), "") = 0, "",  INDEX('CX1'!$I:$I,MATCH(Table2[[#This Row],[Name]],'CX1'!$C:$C,0),1)), "")</f>
        <v>1</v>
      </c>
      <c r="J807" s="5" t="str">
        <f>_xlfn.IFNA(IF(_xlfn.IFNA(INDEX('CX1'!$J:$J,MATCH(Table2[[#This Row],[Name]],'CX1'!$C:$C,0),1), "") = 0, "",  INDEX('CX1'!$J:$J,MATCH(Table2[[#This Row],[Name]],'CX1'!$C:$C,0),1)), "")</f>
        <v/>
      </c>
      <c r="K807" t="str">
        <f>IFERROR(_xlfn.IFNA(IF(_xlfn.IFNA(INDEX('CX1'!$K:$K,MATCH(Table2[[#This Row],[Name]],'CX1'!$C:$C,0),1), "") = 0, "",  INDEX('CX1'!$K:$K,MATCH(Table2[[#This Row],[Name]],'CX1'!$C:$C,0),1)), ""), "")</f>
        <v/>
      </c>
      <c r="M807" t="str">
        <f>_xlfn.IFNA(IF(_xlfn.IFNA(INDEX('CX1'!$M:$M,MATCH(Table2[[#This Row],[Name]],'CX1'!$C:$C,0),1), "") = 0, "",  INDEX('CX1'!$M:$M,MATCH(Table2[[#This Row],[Name]],'CX1'!$C:$C,0),1)), "")</f>
        <v/>
      </c>
      <c r="N807" t="s">
        <v>767</v>
      </c>
      <c r="R807" t="s">
        <v>8</v>
      </c>
    </row>
    <row r="808" spans="1:19">
      <c r="A808" s="1">
        <v>806</v>
      </c>
      <c r="B808" t="s">
        <v>21</v>
      </c>
      <c r="C808" t="s">
        <v>200</v>
      </c>
      <c r="D808" t="s">
        <v>236</v>
      </c>
      <c r="E808" t="str">
        <f>MID(Table2[[#This Row],[DeviceId2]], 12, LEN(Table2[[#This Row],[DeviceId2]]))</f>
        <v>VAV106</v>
      </c>
      <c r="F808" t="str">
        <f>CONCATENATE("10.3.13.71/pe/", Table2[[#This Row],[Device Tag]], ".xml")</f>
        <v>10.3.13.71/pe/VAV106.xml</v>
      </c>
      <c r="H808" s="5" t="str">
        <f>_xlfn.IFNA(IF(_xlfn.IFNA(INDEX('CX1'!$H:$H,MATCH(Table2[[#This Row],[Name]],'CX1'!$C:$C,0),1), "") = 0, "",  INDEX('CX1'!$H:$H,MATCH(Table2[[#This Row],[Name]],'CX1'!$C:$C,0),1)), "")</f>
        <v/>
      </c>
      <c r="I808" s="5">
        <f>_xlfn.IFNA(IF(_xlfn.IFNA(INDEX('CX1'!$I:$I,MATCH(Table2[[#This Row],[DeviceId2]],'CX1'!$C:$C,0),1), "") = 0, "",  INDEX('CX1'!$I:$I,MATCH(Table2[[#This Row],[Name]],'CX1'!$C:$C,0),1)), "")</f>
        <v>1</v>
      </c>
      <c r="J808" s="5" t="str">
        <f>_xlfn.IFNA(IF(_xlfn.IFNA(INDEX('CX1'!$J:$J,MATCH(Table2[[#This Row],[Name]],'CX1'!$C:$C,0),1), "") = 0, "",  INDEX('CX1'!$J:$J,MATCH(Table2[[#This Row],[Name]],'CX1'!$C:$C,0),1)), "")</f>
        <v/>
      </c>
      <c r="K80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808" t="str">
        <f>_xlfn.IFNA(IF(_xlfn.IFNA(INDEX('CX1'!$L:$L,MATCH(Table2[[#This Row],[Name]],'CX1'!$C:$C,0),1), "") = 0, "",  INDEX('CX1'!$L:$L,MATCH(Table2[[#This Row],[Name]],'CX1'!$C:$C,0),1)), "")</f>
        <v>his, point, writable</v>
      </c>
      <c r="M808" t="str">
        <f>_xlfn.IFNA(IF(_xlfn.IFNA(INDEX('CX1'!$M:$M,MATCH(Table2[[#This Row],[Name]],'CX1'!$C:$C,0),1), "") = 0, "",  INDEX('CX1'!$M:$M,MATCH(Table2[[#This Row],[Name]],'CX1'!$C:$C,0),1)), "")</f>
        <v>boolean</v>
      </c>
      <c r="N808" t="s">
        <v>767</v>
      </c>
      <c r="R808" t="s">
        <v>8</v>
      </c>
      <c r="S808" t="b">
        <v>0</v>
      </c>
    </row>
    <row r="809" spans="1:19">
      <c r="A809" s="1">
        <v>807</v>
      </c>
      <c r="B809" t="s">
        <v>21</v>
      </c>
      <c r="C809" t="s">
        <v>201</v>
      </c>
      <c r="D809" t="s">
        <v>236</v>
      </c>
      <c r="E809" t="str">
        <f>MID(Table2[[#This Row],[DeviceId2]], 12, LEN(Table2[[#This Row],[DeviceId2]]))</f>
        <v>VAV106</v>
      </c>
      <c r="F809" t="str">
        <f>CONCATENATE("10.3.13.71/pe/", Table2[[#This Row],[Device Tag]], ".xml")</f>
        <v>10.3.13.71/pe/VAV106.xml</v>
      </c>
      <c r="H809" s="5" t="str">
        <f>_xlfn.IFNA(IF(_xlfn.IFNA(INDEX('CX1'!$H:$H,MATCH(Table2[[#This Row],[Name]],'CX1'!$C:$C,0),1), "") = 0, "",  INDEX('CX1'!$H:$H,MATCH(Table2[[#This Row],[Name]],'CX1'!$C:$C,0),1)), "")</f>
        <v/>
      </c>
      <c r="I809" s="5">
        <f>_xlfn.IFNA(IF(_xlfn.IFNA(INDEX('CX1'!$I:$I,MATCH(Table2[[#This Row],[DeviceId2]],'CX1'!$C:$C,0),1), "") = 0, "",  INDEX('CX1'!$I:$I,MATCH(Table2[[#This Row],[Name]],'CX1'!$C:$C,0),1)), "")</f>
        <v>1</v>
      </c>
      <c r="J809" s="5" t="str">
        <f>_xlfn.IFNA(IF(_xlfn.IFNA(INDEX('CX1'!$J:$J,MATCH(Table2[[#This Row],[Name]],'CX1'!$C:$C,0),1), "") = 0, "",  INDEX('CX1'!$J:$J,MATCH(Table2[[#This Row],[Name]],'CX1'!$C:$C,0),1)), "")</f>
        <v/>
      </c>
      <c r="K80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809" t="str">
        <f>_xlfn.IFNA(IF(_xlfn.IFNA(INDEX('CX1'!$L:$L,MATCH(Table2[[#This Row],[Name]],'CX1'!$C:$C,0),1), "") = 0, "",  INDEX('CX1'!$L:$L,MATCH(Table2[[#This Row],[Name]],'CX1'!$C:$C,0),1)), "")</f>
        <v>his, point, writable</v>
      </c>
      <c r="M809" t="str">
        <f>_xlfn.IFNA(IF(_xlfn.IFNA(INDEX('CX1'!$M:$M,MATCH(Table2[[#This Row],[Name]],'CX1'!$C:$C,0),1), "") = 0, "",  INDEX('CX1'!$M:$M,MATCH(Table2[[#This Row],[Name]],'CX1'!$C:$C,0),1)), "")</f>
        <v>boolean</v>
      </c>
      <c r="N809" t="s">
        <v>767</v>
      </c>
      <c r="R809" t="s">
        <v>8</v>
      </c>
      <c r="S809" t="b">
        <v>0</v>
      </c>
    </row>
    <row r="810" spans="1:19">
      <c r="A810" s="1">
        <v>808</v>
      </c>
      <c r="B810" t="s">
        <v>21</v>
      </c>
      <c r="C810" t="s">
        <v>202</v>
      </c>
      <c r="D810" t="s">
        <v>236</v>
      </c>
      <c r="E810" t="str">
        <f>MID(Table2[[#This Row],[DeviceId2]], 12, LEN(Table2[[#This Row],[DeviceId2]]))</f>
        <v>VAV106</v>
      </c>
      <c r="F810" t="str">
        <f>CONCATENATE("10.3.13.71/pe/", Table2[[#This Row],[Device Tag]], ".xml")</f>
        <v>10.3.13.71/pe/VAV106.xml</v>
      </c>
      <c r="H810" s="5" t="str">
        <f>_xlfn.IFNA(IF(_xlfn.IFNA(INDEX('CX1'!$H:$H,MATCH(Table2[[#This Row],[Name]],'CX1'!$C:$C,0),1), "") = 0, "",  INDEX('CX1'!$H:$H,MATCH(Table2[[#This Row],[Name]],'CX1'!$C:$C,0),1)), "")</f>
        <v>°F</v>
      </c>
      <c r="I810" s="5">
        <f>_xlfn.IFNA(IF(_xlfn.IFNA(INDEX('CX1'!$I:$I,MATCH(Table2[[#This Row],[DeviceId2]],'CX1'!$C:$C,0),1), "") = 0, "",  INDEX('CX1'!$I:$I,MATCH(Table2[[#This Row],[Name]],'CX1'!$C:$C,0),1)), "")</f>
        <v>1000</v>
      </c>
      <c r="J810" s="5" t="str">
        <f>_xlfn.IFNA(IF(_xlfn.IFNA(INDEX('CX1'!$J:$J,MATCH(Table2[[#This Row],[Name]],'CX1'!$C:$C,0),1), "") = 0, "",  INDEX('CX1'!$J:$J,MATCH(Table2[[#This Row],[Name]],'CX1'!$C:$C,0),1)), "")</f>
        <v/>
      </c>
      <c r="K81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8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0" t="str">
        <f>_xlfn.IFNA(IF(_xlfn.IFNA(INDEX('CX1'!$M:$M,MATCH(Table2[[#This Row],[Name]],'CX1'!$C:$C,0),1), "") = 0, "",  INDEX('CX1'!$M:$M,MATCH(Table2[[#This Row],[Name]],'CX1'!$C:$C,0),1)), "")</f>
        <v>number</v>
      </c>
      <c r="N810" t="s">
        <v>766</v>
      </c>
      <c r="R810" t="s">
        <v>8</v>
      </c>
      <c r="S810" t="b">
        <v>0</v>
      </c>
    </row>
    <row r="811" spans="1:19">
      <c r="A811" s="1">
        <v>809</v>
      </c>
      <c r="B811" t="s">
        <v>21</v>
      </c>
      <c r="C811" t="s">
        <v>203</v>
      </c>
      <c r="D811" t="s">
        <v>236</v>
      </c>
      <c r="E811" t="str">
        <f>MID(Table2[[#This Row],[DeviceId2]], 12, LEN(Table2[[#This Row],[DeviceId2]]))</f>
        <v>VAV106</v>
      </c>
      <c r="F811" t="str">
        <f>CONCATENATE("10.3.13.71/pe/", Table2[[#This Row],[Device Tag]], ".xml")</f>
        <v>10.3.13.71/pe/VAV106.xml</v>
      </c>
      <c r="H811" s="5" t="str">
        <f>_xlfn.IFNA(IF(_xlfn.IFNA(INDEX('CX1'!$H:$H,MATCH(Table2[[#This Row],[Name]],'CX1'!$C:$C,0),1), "") = 0, "",  INDEX('CX1'!$H:$H,MATCH(Table2[[#This Row],[Name]],'CX1'!$C:$C,0),1)), "")</f>
        <v>°F</v>
      </c>
      <c r="I811" s="5">
        <f>_xlfn.IFNA(IF(_xlfn.IFNA(INDEX('CX1'!$I:$I,MATCH(Table2[[#This Row],[DeviceId2]],'CX1'!$C:$C,0),1), "") = 0, "",  INDEX('CX1'!$I:$I,MATCH(Table2[[#This Row],[Name]],'CX1'!$C:$C,0),1)), "")</f>
        <v>1000</v>
      </c>
      <c r="J811" s="5" t="str">
        <f>_xlfn.IFNA(IF(_xlfn.IFNA(INDEX('CX1'!$J:$J,MATCH(Table2[[#This Row],[Name]],'CX1'!$C:$C,0),1), "") = 0, "",  INDEX('CX1'!$J:$J,MATCH(Table2[[#This Row],[Name]],'CX1'!$C:$C,0),1)), "")</f>
        <v/>
      </c>
      <c r="K81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8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1" t="str">
        <f>_xlfn.IFNA(IF(_xlfn.IFNA(INDEX('CX1'!$M:$M,MATCH(Table2[[#This Row],[Name]],'CX1'!$C:$C,0),1), "") = 0, "",  INDEX('CX1'!$M:$M,MATCH(Table2[[#This Row],[Name]],'CX1'!$C:$C,0),1)), "")</f>
        <v>number</v>
      </c>
      <c r="N811" t="s">
        <v>766</v>
      </c>
      <c r="R811" t="s">
        <v>8</v>
      </c>
      <c r="S811" t="b">
        <v>0</v>
      </c>
    </row>
    <row r="812" spans="1:19" hidden="1">
      <c r="A812" s="1">
        <v>810</v>
      </c>
      <c r="B812" t="s">
        <v>21</v>
      </c>
      <c r="C812" t="s">
        <v>147</v>
      </c>
      <c r="D812" t="s">
        <v>236</v>
      </c>
      <c r="E812" t="str">
        <f>MID(Table2[[#This Row],[DeviceId2]], 12, LEN(Table2[[#This Row],[DeviceId2]]))</f>
        <v>VAV106</v>
      </c>
      <c r="F812" t="str">
        <f>CONCATENATE("10.3.13.71/pe/", Table2[[#This Row],[Device Tag]], ".xml")</f>
        <v>10.3.13.71/pe/VAV106.xml</v>
      </c>
      <c r="H812" s="5" t="str">
        <f>_xlfn.IFNA(IF(_xlfn.IFNA(INDEX('CX1'!$H:$H,MATCH(Table2[[#This Row],[Name]],'CX1'!$C:$C,0),1), "") = 0, "",  INDEX('CX1'!$H:$H,MATCH(Table2[[#This Row],[Name]],'CX1'!$C:$C,0),1)), "")</f>
        <v/>
      </c>
      <c r="I812" s="5" t="e">
        <f>_xlfn.IFNA(IF(_xlfn.IFNA(INDEX('CX1'!$I:$I,MATCH(Table2[[#This Row],[DeviceId2]],'CX1'!$C:$C,0),1), "") = 0, "",  INDEX('CX1'!$I:$I,MATCH(Table2[[#This Row],[Name]],'CX1'!$C:$C,0),1)), "")</f>
        <v>#VALUE!</v>
      </c>
      <c r="J812" s="5" t="str">
        <f>_xlfn.IFNA(IF(_xlfn.IFNA(INDEX('CX1'!$J:$J,MATCH(Table2[[#This Row],[Name]],'CX1'!$C:$C,0),1), "") = 0, "",  INDEX('CX1'!$J:$J,MATCH(Table2[[#This Row],[Name]],'CX1'!$C:$C,0),1)), "")</f>
        <v/>
      </c>
      <c r="K812" t="str">
        <f>IFERROR(_xlfn.IFNA(IF(_xlfn.IFNA(INDEX('CX1'!$K:$K,MATCH(Table2[[#This Row],[Name]],'CX1'!$C:$C,0),1), "") = 0, "",  INDEX('CX1'!$K:$K,MATCH(Table2[[#This Row],[Name]],'CX1'!$C:$C,0),1)), ""), "")</f>
        <v/>
      </c>
      <c r="M812" t="str">
        <f>_xlfn.IFNA(IF(_xlfn.IFNA(INDEX('CX1'!$M:$M,MATCH(Table2[[#This Row],[Name]],'CX1'!$C:$C,0),1), "") = 0, "",  INDEX('CX1'!$M:$M,MATCH(Table2[[#This Row],[Name]],'CX1'!$C:$C,0),1)), "")</f>
        <v/>
      </c>
      <c r="N812" t="s">
        <v>767</v>
      </c>
      <c r="R812" t="s">
        <v>8</v>
      </c>
    </row>
    <row r="813" spans="1:19">
      <c r="A813" s="1">
        <v>811</v>
      </c>
      <c r="B813" t="s">
        <v>21</v>
      </c>
      <c r="C813" t="s">
        <v>204</v>
      </c>
      <c r="D813" t="s">
        <v>236</v>
      </c>
      <c r="E813" t="str">
        <f>MID(Table2[[#This Row],[DeviceId2]], 12, LEN(Table2[[#This Row],[DeviceId2]]))</f>
        <v>VAV106</v>
      </c>
      <c r="F813" t="str">
        <f>CONCATENATE("10.3.13.71/pe/", Table2[[#This Row],[Device Tag]], ".xml")</f>
        <v>10.3.13.71/pe/VAV106.xml</v>
      </c>
      <c r="H813" s="5" t="str">
        <f>_xlfn.IFNA(IF(_xlfn.IFNA(INDEX('CX1'!$H:$H,MATCH(Table2[[#This Row],[Name]],'CX1'!$C:$C,0),1), "") = 0, "",  INDEX('CX1'!$H:$H,MATCH(Table2[[#This Row],[Name]],'CX1'!$C:$C,0),1)), "")</f>
        <v>°F</v>
      </c>
      <c r="I813" s="5">
        <f>_xlfn.IFNA(IF(_xlfn.IFNA(INDEX('CX1'!$I:$I,MATCH(Table2[[#This Row],[DeviceId2]],'CX1'!$C:$C,0),1), "") = 0, "",  INDEX('CX1'!$I:$I,MATCH(Table2[[#This Row],[Name]],'CX1'!$C:$C,0),1)), "")</f>
        <v>1000</v>
      </c>
      <c r="J813" s="5" t="str">
        <f>_xlfn.IFNA(IF(_xlfn.IFNA(INDEX('CX1'!$J:$J,MATCH(Table2[[#This Row],[Name]],'CX1'!$C:$C,0),1), "") = 0, "",  INDEX('CX1'!$J:$J,MATCH(Table2[[#This Row],[Name]],'CX1'!$C:$C,0),1)), "")</f>
        <v/>
      </c>
      <c r="K81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3" t="str">
        <f>_xlfn.IFNA(IF(_xlfn.IFNA(INDEX('CX1'!$M:$M,MATCH(Table2[[#This Row],[Name]],'CX1'!$C:$C,0),1), "") = 0, "",  INDEX('CX1'!$M:$M,MATCH(Table2[[#This Row],[Name]],'CX1'!$C:$C,0),1)), "")</f>
        <v>number</v>
      </c>
      <c r="N813" t="s">
        <v>766</v>
      </c>
      <c r="R813" t="s">
        <v>8</v>
      </c>
      <c r="S813" t="b">
        <v>0</v>
      </c>
    </row>
    <row r="814" spans="1:19" hidden="1">
      <c r="A814" s="1">
        <v>812</v>
      </c>
      <c r="B814" t="s">
        <v>21</v>
      </c>
      <c r="C814" t="s">
        <v>205</v>
      </c>
      <c r="D814" t="s">
        <v>236</v>
      </c>
      <c r="E814" t="str">
        <f>MID(Table2[[#This Row],[DeviceId2]], 12, LEN(Table2[[#This Row],[DeviceId2]]))</f>
        <v>VAV106</v>
      </c>
      <c r="F814" t="str">
        <f>CONCATENATE("10.3.13.71/pe/", Table2[[#This Row],[Device Tag]], ".xml")</f>
        <v>10.3.13.71/pe/VAV106.xml</v>
      </c>
      <c r="H814" s="5" t="str">
        <f>_xlfn.IFNA(IF(_xlfn.IFNA(INDEX('CX1'!$H:$H,MATCH(Table2[[#This Row],[Name]],'CX1'!$C:$C,0),1), "") = 0, "",  INDEX('CX1'!$H:$H,MATCH(Table2[[#This Row],[Name]],'CX1'!$C:$C,0),1)), "")</f>
        <v/>
      </c>
      <c r="I814" s="5">
        <f>_xlfn.IFNA(IF(_xlfn.IFNA(INDEX('CX1'!$I:$I,MATCH(Table2[[#This Row],[DeviceId2]],'CX1'!$C:$C,0),1), "") = 0, "",  INDEX('CX1'!$I:$I,MATCH(Table2[[#This Row],[Name]],'CX1'!$C:$C,0),1)), "")</f>
        <v>1000</v>
      </c>
      <c r="J814" s="5" t="str">
        <f>_xlfn.IFNA(IF(_xlfn.IFNA(INDEX('CX1'!$J:$J,MATCH(Table2[[#This Row],[Name]],'CX1'!$C:$C,0),1), "") = 0, "",  INDEX('CX1'!$J:$J,MATCH(Table2[[#This Row],[Name]],'CX1'!$C:$C,0),1)), "")</f>
        <v/>
      </c>
      <c r="K81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814" t="s">
        <v>767</v>
      </c>
      <c r="R814" t="s">
        <v>8</v>
      </c>
    </row>
    <row r="815" spans="1:19">
      <c r="A815" s="1">
        <v>813</v>
      </c>
      <c r="B815" t="s">
        <v>105</v>
      </c>
      <c r="C815" t="s">
        <v>206</v>
      </c>
      <c r="D815" t="s">
        <v>236</v>
      </c>
      <c r="E815" t="str">
        <f>MID(Table2[[#This Row],[DeviceId2]], 12, LEN(Table2[[#This Row],[DeviceId2]]))</f>
        <v>VAV106</v>
      </c>
      <c r="F815" t="str">
        <f>CONCATENATE("10.3.13.71/pe/", Table2[[#This Row],[Device Tag]], ".xml")</f>
        <v>10.3.13.71/pe/VAV106.xml</v>
      </c>
      <c r="H815" s="5" t="str">
        <f>_xlfn.IFNA(IF(_xlfn.IFNA(INDEX('CX1'!$H:$H,MATCH(Table2[[#This Row],[Name]],'CX1'!$C:$C,0),1), "") = 0, "",  INDEX('CX1'!$H:$H,MATCH(Table2[[#This Row],[Name]],'CX1'!$C:$C,0),1)), "")</f>
        <v>°F</v>
      </c>
      <c r="I815" s="5">
        <f>_xlfn.IFNA(IF(_xlfn.IFNA(INDEX('CX1'!$I:$I,MATCH(Table2[[#This Row],[DeviceId2]],'CX1'!$C:$C,0),1), "") = 0, "",  INDEX('CX1'!$I:$I,MATCH(Table2[[#This Row],[Name]],'CX1'!$C:$C,0),1)), "")</f>
        <v>1000</v>
      </c>
      <c r="J815" s="5" t="str">
        <f>_xlfn.IFNA(IF(_xlfn.IFNA(INDEX('CX1'!$J:$J,MATCH(Table2[[#This Row],[Name]],'CX1'!$C:$C,0),1), "") = 0, "",  INDEX('CX1'!$J:$J,MATCH(Table2[[#This Row],[Name]],'CX1'!$C:$C,0),1)), "")</f>
        <v/>
      </c>
      <c r="K81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8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15" t="str">
        <f>_xlfn.IFNA(IF(_xlfn.IFNA(INDEX('CX1'!$M:$M,MATCH(Table2[[#This Row],[Name]],'CX1'!$C:$C,0),1), "") = 0, "",  INDEX('CX1'!$M:$M,MATCH(Table2[[#This Row],[Name]],'CX1'!$C:$C,0),1)), "")</f>
        <v>number</v>
      </c>
      <c r="N815" t="s">
        <v>766</v>
      </c>
      <c r="R815" t="s">
        <v>8</v>
      </c>
      <c r="S815" t="b">
        <v>0</v>
      </c>
    </row>
    <row r="816" spans="1:19">
      <c r="A816" s="1">
        <v>814</v>
      </c>
      <c r="B816" t="s">
        <v>105</v>
      </c>
      <c r="C816" t="s">
        <v>207</v>
      </c>
      <c r="D816" t="s">
        <v>236</v>
      </c>
      <c r="E816" t="str">
        <f>MID(Table2[[#This Row],[DeviceId2]], 12, LEN(Table2[[#This Row],[DeviceId2]]))</f>
        <v>VAV106</v>
      </c>
      <c r="F816" t="str">
        <f>CONCATENATE("10.3.13.71/pe/", Table2[[#This Row],[Device Tag]], ".xml")</f>
        <v>10.3.13.71/pe/VAV106.xml</v>
      </c>
      <c r="H816" s="5" t="str">
        <f>_xlfn.IFNA(IF(_xlfn.IFNA(INDEX('CX1'!$H:$H,MATCH(Table2[[#This Row],[Name]],'CX1'!$C:$C,0),1), "") = 0, "",  INDEX('CX1'!$H:$H,MATCH(Table2[[#This Row],[Name]],'CX1'!$C:$C,0),1)), "")</f>
        <v>°F</v>
      </c>
      <c r="I816" s="5">
        <f>_xlfn.IFNA(IF(_xlfn.IFNA(INDEX('CX1'!$I:$I,MATCH(Table2[[#This Row],[DeviceId2]],'CX1'!$C:$C,0),1), "") = 0, "",  INDEX('CX1'!$I:$I,MATCH(Table2[[#This Row],[Name]],'CX1'!$C:$C,0),1)), "")</f>
        <v>1000</v>
      </c>
      <c r="J816" s="5" t="str">
        <f>_xlfn.IFNA(IF(_xlfn.IFNA(INDEX('CX1'!$J:$J,MATCH(Table2[[#This Row],[Name]],'CX1'!$C:$C,0),1), "") = 0, "",  INDEX('CX1'!$J:$J,MATCH(Table2[[#This Row],[Name]],'CX1'!$C:$C,0),1)), "")</f>
        <v/>
      </c>
      <c r="K81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8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6" t="str">
        <f>_xlfn.IFNA(IF(_xlfn.IFNA(INDEX('CX1'!$M:$M,MATCH(Table2[[#This Row],[Name]],'CX1'!$C:$C,0),1), "") = 0, "",  INDEX('CX1'!$M:$M,MATCH(Table2[[#This Row],[Name]],'CX1'!$C:$C,0),1)), "")</f>
        <v>number</v>
      </c>
      <c r="N816" t="s">
        <v>766</v>
      </c>
      <c r="R816" t="s">
        <v>8</v>
      </c>
      <c r="S816" t="b">
        <v>0</v>
      </c>
    </row>
    <row r="817" spans="1:19">
      <c r="A817" s="1">
        <v>815</v>
      </c>
      <c r="B817" t="s">
        <v>105</v>
      </c>
      <c r="C817" t="s">
        <v>238</v>
      </c>
      <c r="D817" t="s">
        <v>236</v>
      </c>
      <c r="E817" t="str">
        <f>MID(Table2[[#This Row],[DeviceId2]], 12, LEN(Table2[[#This Row],[DeviceId2]]))</f>
        <v>VAV106</v>
      </c>
      <c r="F817" t="str">
        <f>CONCATENATE("10.3.13.71/pe/", Table2[[#This Row],[Device Tag]], ".xml")</f>
        <v>10.3.13.71/pe/VAV106.xml</v>
      </c>
      <c r="H817" s="5" t="str">
        <f>_xlfn.IFNA(IF(_xlfn.IFNA(INDEX('CX1'!$H:$H,MATCH(Table2[[#This Row],[Name]],'CX1'!$C:$C,0),1), "") = 0, "",  INDEX('CX1'!$H:$H,MATCH(Table2[[#This Row],[Name]],'CX1'!$C:$C,0),1)), "")</f>
        <v/>
      </c>
      <c r="I817" s="5">
        <f>_xlfn.IFNA(IF(_xlfn.IFNA(INDEX('CX1'!$I:$I,MATCH(Table2[[#This Row],[DeviceId2]],'CX1'!$C:$C,0),1), "") = 0, "",  INDEX('CX1'!$I:$I,MATCH(Table2[[#This Row],[Name]],'CX1'!$C:$C,0),1)), "")</f>
        <v>1</v>
      </c>
      <c r="J817" s="5" t="str">
        <f>_xlfn.IFNA(IF(_xlfn.IFNA(INDEX('CX1'!$J:$J,MATCH(Table2[[#This Row],[Name]],'CX1'!$C:$C,0),1), "") = 0, "",  INDEX('CX1'!$J:$J,MATCH(Table2[[#This Row],[Name]],'CX1'!$C:$C,0),1)), "")</f>
        <v/>
      </c>
      <c r="K817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817" t="str">
        <f>_xlfn.IFNA(IF(_xlfn.IFNA(INDEX('CX1'!$L:$L,MATCH(Table2[[#This Row],[Name]],'CX1'!$C:$C,0),1), "") = 0, "",  INDEX('CX1'!$L:$L,MATCH(Table2[[#This Row],[Name]],'CX1'!$C:$C,0),1)), "")</f>
        <v>his, point, writable</v>
      </c>
      <c r="M817" t="str">
        <f>_xlfn.IFNA(IF(_xlfn.IFNA(INDEX('CX1'!$M:$M,MATCH(Table2[[#This Row],[Name]],'CX1'!$C:$C,0),1), "") = 0, "",  INDEX('CX1'!$M:$M,MATCH(Table2[[#This Row],[Name]],'CX1'!$C:$C,0),1)), "")</f>
        <v>boolean</v>
      </c>
      <c r="N817" t="s">
        <v>767</v>
      </c>
      <c r="R817" t="s">
        <v>8</v>
      </c>
      <c r="S817" t="b">
        <v>0</v>
      </c>
    </row>
    <row r="818" spans="1:19">
      <c r="A818" s="1">
        <v>816</v>
      </c>
      <c r="B818" t="s">
        <v>105</v>
      </c>
      <c r="C818" t="s">
        <v>208</v>
      </c>
      <c r="D818" t="s">
        <v>236</v>
      </c>
      <c r="E818" t="str">
        <f>MID(Table2[[#This Row],[DeviceId2]], 12, LEN(Table2[[#This Row],[DeviceId2]]))</f>
        <v>VAV106</v>
      </c>
      <c r="F818" t="str">
        <f>CONCATENATE("10.3.13.71/pe/", Table2[[#This Row],[Device Tag]], ".xml")</f>
        <v>10.3.13.71/pe/VAV106.xml</v>
      </c>
      <c r="H818" s="5" t="str">
        <f>_xlfn.IFNA(IF(_xlfn.IFNA(INDEX('CX1'!$H:$H,MATCH(Table2[[#This Row],[Name]],'CX1'!$C:$C,0),1), "") = 0, "",  INDEX('CX1'!$H:$H,MATCH(Table2[[#This Row],[Name]],'CX1'!$C:$C,0),1)), "")</f>
        <v>°F</v>
      </c>
      <c r="I818" s="5">
        <f>_xlfn.IFNA(IF(_xlfn.IFNA(INDEX('CX1'!$I:$I,MATCH(Table2[[#This Row],[DeviceId2]],'CX1'!$C:$C,0),1), "") = 0, "",  INDEX('CX1'!$I:$I,MATCH(Table2[[#This Row],[Name]],'CX1'!$C:$C,0),1)), "")</f>
        <v>1000</v>
      </c>
      <c r="J818" s="5" t="str">
        <f>_xlfn.IFNA(IF(_xlfn.IFNA(INDEX('CX1'!$J:$J,MATCH(Table2[[#This Row],[Name]],'CX1'!$C:$C,0),1), "") = 0, "",  INDEX('CX1'!$J:$J,MATCH(Table2[[#This Row],[Name]],'CX1'!$C:$C,0),1)), "")</f>
        <v/>
      </c>
      <c r="K81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8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818" t="str">
        <f>_xlfn.IFNA(IF(_xlfn.IFNA(INDEX('CX1'!$M:$M,MATCH(Table2[[#This Row],[Name]],'CX1'!$C:$C,0),1), "") = 0, "",  INDEX('CX1'!$M:$M,MATCH(Table2[[#This Row],[Name]],'CX1'!$C:$C,0),1)), "")</f>
        <v>number</v>
      </c>
      <c r="N818" t="s">
        <v>766</v>
      </c>
      <c r="R818" t="s">
        <v>8</v>
      </c>
      <c r="S818" t="b">
        <v>0</v>
      </c>
    </row>
    <row r="819" spans="1:19">
      <c r="A819" s="1">
        <v>817</v>
      </c>
      <c r="B819" t="s">
        <v>105</v>
      </c>
      <c r="C819" t="s">
        <v>209</v>
      </c>
      <c r="D819" t="s">
        <v>236</v>
      </c>
      <c r="E819" t="str">
        <f>MID(Table2[[#This Row],[DeviceId2]], 12, LEN(Table2[[#This Row],[DeviceId2]]))</f>
        <v>VAV106</v>
      </c>
      <c r="F819" t="str">
        <f>CONCATENATE("10.3.13.71/pe/", Table2[[#This Row],[Device Tag]], ".xml")</f>
        <v>10.3.13.71/pe/VAV106.xml</v>
      </c>
      <c r="H819" s="5" t="str">
        <f>_xlfn.IFNA(IF(_xlfn.IFNA(INDEX('CX1'!$H:$H,MATCH(Table2[[#This Row],[Name]],'CX1'!$C:$C,0),1), "") = 0, "",  INDEX('CX1'!$H:$H,MATCH(Table2[[#This Row],[Name]],'CX1'!$C:$C,0),1)), "")</f>
        <v/>
      </c>
      <c r="I819" s="5">
        <f>_xlfn.IFNA(IF(_xlfn.IFNA(INDEX('CX1'!$I:$I,MATCH(Table2[[#This Row],[DeviceId2]],'CX1'!$C:$C,0),1), "") = 0, "",  INDEX('CX1'!$I:$I,MATCH(Table2[[#This Row],[Name]],'CX1'!$C:$C,0),1)), "")</f>
        <v>1000</v>
      </c>
      <c r="J819" s="5" t="str">
        <f>_xlfn.IFNA(IF(_xlfn.IFNA(INDEX('CX1'!$J:$J,MATCH(Table2[[#This Row],[Name]],'CX1'!$C:$C,0),1), "") = 0, "",  INDEX('CX1'!$J:$J,MATCH(Table2[[#This Row],[Name]],'CX1'!$C:$C,0),1)), "")</f>
        <v/>
      </c>
      <c r="K81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819" t="str">
        <f>_xlfn.IFNA(IF(_xlfn.IFNA(INDEX('CX1'!$L:$L,MATCH(Table2[[#This Row],[Name]],'CX1'!$C:$C,0),1), "") = 0, "",  INDEX('CX1'!$L:$L,MATCH(Table2[[#This Row],[Name]],'CX1'!$C:$C,0),1)), "")</f>
        <v>his, point, writable</v>
      </c>
      <c r="M819" t="s">
        <v>380</v>
      </c>
      <c r="N819" t="s">
        <v>767</v>
      </c>
      <c r="R819" t="s">
        <v>8</v>
      </c>
      <c r="S819" t="b">
        <v>0</v>
      </c>
    </row>
    <row r="820" spans="1:19">
      <c r="A820" s="1">
        <v>818</v>
      </c>
      <c r="B820" t="s">
        <v>108</v>
      </c>
      <c r="C820" t="s">
        <v>210</v>
      </c>
      <c r="D820" t="s">
        <v>236</v>
      </c>
      <c r="E820" t="str">
        <f>MID(Table2[[#This Row],[DeviceId2]], 12, LEN(Table2[[#This Row],[DeviceId2]]))</f>
        <v>VAV106</v>
      </c>
      <c r="F820" t="str">
        <f>CONCATENATE("10.3.13.71/pe/", Table2[[#This Row],[Device Tag]], ".xml")</f>
        <v>10.3.13.71/pe/VAV106.xml</v>
      </c>
      <c r="H820" s="5" t="str">
        <f>_xlfn.IFNA(IF(_xlfn.IFNA(INDEX('CX1'!$H:$H,MATCH(Table2[[#This Row],[Name]],'CX1'!$C:$C,0),1), "") = 0, "",  INDEX('CX1'!$H:$H,MATCH(Table2[[#This Row],[Name]],'CX1'!$C:$C,0),1)), "")</f>
        <v>%</v>
      </c>
      <c r="I820" s="5">
        <f>_xlfn.IFNA(IF(_xlfn.IFNA(INDEX('CX1'!$I:$I,MATCH(Table2[[#This Row],[DeviceId2]],'CX1'!$C:$C,0),1), "") = 0, "",  INDEX('CX1'!$I:$I,MATCH(Table2[[#This Row],[Name]],'CX1'!$C:$C,0),1)), "")</f>
        <v>1000</v>
      </c>
      <c r="J820" s="5" t="str">
        <f>_xlfn.IFNA(IF(_xlfn.IFNA(INDEX('CX1'!$J:$J,MATCH(Table2[[#This Row],[Name]],'CX1'!$C:$C,0),1), "") = 0, "",  INDEX('CX1'!$J:$J,MATCH(Table2[[#This Row],[Name]],'CX1'!$C:$C,0),1)), "")</f>
        <v/>
      </c>
      <c r="K82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8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20" t="str">
        <f>_xlfn.IFNA(IF(_xlfn.IFNA(INDEX('CX1'!$M:$M,MATCH(Table2[[#This Row],[Name]],'CX1'!$C:$C,0),1), "") = 0, "",  INDEX('CX1'!$M:$M,MATCH(Table2[[#This Row],[Name]],'CX1'!$C:$C,0),1)), "")</f>
        <v>number</v>
      </c>
      <c r="N820" t="s">
        <v>504</v>
      </c>
      <c r="R820" t="s">
        <v>8</v>
      </c>
      <c r="S820" t="b">
        <v>0</v>
      </c>
    </row>
    <row r="821" spans="1:19">
      <c r="A821" s="1">
        <v>819</v>
      </c>
      <c r="B821" t="s">
        <v>108</v>
      </c>
      <c r="C821" t="s">
        <v>211</v>
      </c>
      <c r="D821" t="s">
        <v>236</v>
      </c>
      <c r="E821" t="str">
        <f>MID(Table2[[#This Row],[DeviceId2]], 12, LEN(Table2[[#This Row],[DeviceId2]]))</f>
        <v>VAV106</v>
      </c>
      <c r="F821" t="str">
        <f>CONCATENATE("10.3.13.71/pe/", Table2[[#This Row],[Device Tag]], ".xml")</f>
        <v>10.3.13.71/pe/VAV106.xml</v>
      </c>
      <c r="H821" s="5" t="str">
        <f>_xlfn.IFNA(IF(_xlfn.IFNA(INDEX('CX1'!$H:$H,MATCH(Table2[[#This Row],[Name]],'CX1'!$C:$C,0),1), "") = 0, "",  INDEX('CX1'!$H:$H,MATCH(Table2[[#This Row],[Name]],'CX1'!$C:$C,0),1)), "")</f>
        <v/>
      </c>
      <c r="I821" s="5">
        <f>_xlfn.IFNA(IF(_xlfn.IFNA(INDEX('CX1'!$I:$I,MATCH(Table2[[#This Row],[DeviceId2]],'CX1'!$C:$C,0),1), "") = 0, "",  INDEX('CX1'!$I:$I,MATCH(Table2[[#This Row],[Name]],'CX1'!$C:$C,0),1)), "")</f>
        <v>1000</v>
      </c>
      <c r="J821" s="5" t="str">
        <f>_xlfn.IFNA(IF(_xlfn.IFNA(INDEX('CX1'!$J:$J,MATCH(Table2[[#This Row],[Name]],'CX1'!$C:$C,0),1), "") = 0, "",  INDEX('CX1'!$J:$J,MATCH(Table2[[#This Row],[Name]],'CX1'!$C:$C,0),1)), "")</f>
        <v/>
      </c>
      <c r="K82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8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21" t="s">
        <v>380</v>
      </c>
      <c r="N821" t="s">
        <v>767</v>
      </c>
      <c r="R821" t="s">
        <v>8</v>
      </c>
      <c r="S821" t="b">
        <v>0</v>
      </c>
    </row>
    <row r="822" spans="1:19" hidden="1">
      <c r="A822" s="1">
        <v>820</v>
      </c>
      <c r="B822" t="s">
        <v>31</v>
      </c>
      <c r="C822" t="s">
        <v>32</v>
      </c>
      <c r="D822" t="s">
        <v>236</v>
      </c>
      <c r="E822" t="str">
        <f>MID(Table2[[#This Row],[DeviceId2]], 12, LEN(Table2[[#This Row],[DeviceId2]]))</f>
        <v>VAV106</v>
      </c>
      <c r="F822" t="str">
        <f>CONCATENATE("10.3.13.71/pe/", Table2[[#This Row],[Device Tag]], ".xml")</f>
        <v>10.3.13.71/pe/VAV106.xml</v>
      </c>
      <c r="H822" s="5" t="str">
        <f>_xlfn.IFNA(IF(_xlfn.IFNA(INDEX('CX1'!$H:$H,MATCH(Table2[[#This Row],[Name]],'CX1'!$C:$C,0),1), "") = 0, "",  INDEX('CX1'!$H:$H,MATCH(Table2[[#This Row],[Name]],'CX1'!$C:$C,0),1)), "")</f>
        <v/>
      </c>
      <c r="I822" s="5" t="e">
        <f>_xlfn.IFNA(IF(_xlfn.IFNA(INDEX('CX1'!$I:$I,MATCH(Table2[[#This Row],[DeviceId2]],'CX1'!$C:$C,0),1), "") = 0, "",  INDEX('CX1'!$I:$I,MATCH(Table2[[#This Row],[Name]],'CX1'!$C:$C,0),1)), "")</f>
        <v>#VALUE!</v>
      </c>
      <c r="J822" s="5" t="str">
        <f>_xlfn.IFNA(IF(_xlfn.IFNA(INDEX('CX1'!$J:$J,MATCH(Table2[[#This Row],[Name]],'CX1'!$C:$C,0),1), "") = 0, "",  INDEX('CX1'!$J:$J,MATCH(Table2[[#This Row],[Name]],'CX1'!$C:$C,0),1)), "")</f>
        <v/>
      </c>
      <c r="K822" t="str">
        <f>IFERROR(_xlfn.IFNA(IF(_xlfn.IFNA(INDEX('CX1'!$K:$K,MATCH(Table2[[#This Row],[Name]],'CX1'!$C:$C,0),1), "") = 0, "",  INDEX('CX1'!$K:$K,MATCH(Table2[[#This Row],[Name]],'CX1'!$C:$C,0),1)), ""), "")</f>
        <v/>
      </c>
      <c r="M822" t="str">
        <f>_xlfn.IFNA(IF(_xlfn.IFNA(INDEX('CX1'!$M:$M,MATCH(Table2[[#This Row],[Name]],'CX1'!$C:$C,0),1), "") = 0, "",  INDEX('CX1'!$M:$M,MATCH(Table2[[#This Row],[Name]],'CX1'!$C:$C,0),1)), "")</f>
        <v/>
      </c>
      <c r="N822" t="s">
        <v>767</v>
      </c>
      <c r="R822" t="s">
        <v>8</v>
      </c>
    </row>
    <row r="823" spans="1:19" hidden="1">
      <c r="A823" s="1">
        <v>821</v>
      </c>
      <c r="B823" t="s">
        <v>31</v>
      </c>
      <c r="C823" t="s">
        <v>212</v>
      </c>
      <c r="D823" t="s">
        <v>236</v>
      </c>
      <c r="E823" t="str">
        <f>MID(Table2[[#This Row],[DeviceId2]], 12, LEN(Table2[[#This Row],[DeviceId2]]))</f>
        <v>VAV106</v>
      </c>
      <c r="F823" t="str">
        <f>CONCATENATE("10.3.13.71/pe/", Table2[[#This Row],[Device Tag]], ".xml")</f>
        <v>10.3.13.71/pe/VAV106.xml</v>
      </c>
      <c r="H823" s="5" t="str">
        <f>_xlfn.IFNA(IF(_xlfn.IFNA(INDEX('CX1'!$H:$H,MATCH(Table2[[#This Row],[Name]],'CX1'!$C:$C,0),1), "") = 0, "",  INDEX('CX1'!$H:$H,MATCH(Table2[[#This Row],[Name]],'CX1'!$C:$C,0),1)), "")</f>
        <v/>
      </c>
      <c r="I823" s="5" t="e">
        <f>_xlfn.IFNA(IF(_xlfn.IFNA(INDEX('CX1'!$I:$I,MATCH(Table2[[#This Row],[DeviceId2]],'CX1'!$C:$C,0),1), "") = 0, "",  INDEX('CX1'!$I:$I,MATCH(Table2[[#This Row],[Name]],'CX1'!$C:$C,0),1)), "")</f>
        <v>#VALUE!</v>
      </c>
      <c r="J823" s="5" t="str">
        <f>_xlfn.IFNA(IF(_xlfn.IFNA(INDEX('CX1'!$J:$J,MATCH(Table2[[#This Row],[Name]],'CX1'!$C:$C,0),1), "") = 0, "",  INDEX('CX1'!$J:$J,MATCH(Table2[[#This Row],[Name]],'CX1'!$C:$C,0),1)), "")</f>
        <v/>
      </c>
      <c r="K823" t="str">
        <f>IFERROR(_xlfn.IFNA(IF(_xlfn.IFNA(INDEX('CX1'!$K:$K,MATCH(Table2[[#This Row],[Name]],'CX1'!$C:$C,0),1), "") = 0, "",  INDEX('CX1'!$K:$K,MATCH(Table2[[#This Row],[Name]],'CX1'!$C:$C,0),1)), ""), "")</f>
        <v/>
      </c>
      <c r="M823" t="str">
        <f>_xlfn.IFNA(IF(_xlfn.IFNA(INDEX('CX1'!$M:$M,MATCH(Table2[[#This Row],[Name]],'CX1'!$C:$C,0),1), "") = 0, "",  INDEX('CX1'!$M:$M,MATCH(Table2[[#This Row],[Name]],'CX1'!$C:$C,0),1)), "")</f>
        <v/>
      </c>
      <c r="N823" t="s">
        <v>767</v>
      </c>
      <c r="R823" t="s">
        <v>8</v>
      </c>
    </row>
    <row r="824" spans="1:19" hidden="1">
      <c r="A824" s="1">
        <v>822</v>
      </c>
      <c r="B824" t="s">
        <v>111</v>
      </c>
      <c r="C824" t="s">
        <v>112</v>
      </c>
      <c r="D824" t="s">
        <v>236</v>
      </c>
      <c r="E824" t="str">
        <f>MID(Table2[[#This Row],[DeviceId2]], 12, LEN(Table2[[#This Row],[DeviceId2]]))</f>
        <v>VAV106</v>
      </c>
      <c r="F824" t="str">
        <f>CONCATENATE("10.3.13.71/pe/", Table2[[#This Row],[Device Tag]], ".xml")</f>
        <v>10.3.13.71/pe/VAV106.xml</v>
      </c>
      <c r="H824" s="5" t="str">
        <f>_xlfn.IFNA(IF(_xlfn.IFNA(INDEX('CX1'!$H:$H,MATCH(Table2[[#This Row],[Name]],'CX1'!$C:$C,0),1), "") = 0, "",  INDEX('CX1'!$H:$H,MATCH(Table2[[#This Row],[Name]],'CX1'!$C:$C,0),1)), "")</f>
        <v/>
      </c>
      <c r="I824" s="5" t="e">
        <f>_xlfn.IFNA(IF(_xlfn.IFNA(INDEX('CX1'!$I:$I,MATCH(Table2[[#This Row],[DeviceId2]],'CX1'!$C:$C,0),1), "") = 0, "",  INDEX('CX1'!$I:$I,MATCH(Table2[[#This Row],[Name]],'CX1'!$C:$C,0),1)), "")</f>
        <v>#VALUE!</v>
      </c>
      <c r="J824" s="5" t="str">
        <f>_xlfn.IFNA(IF(_xlfn.IFNA(INDEX('CX1'!$J:$J,MATCH(Table2[[#This Row],[Name]],'CX1'!$C:$C,0),1), "") = 0, "",  INDEX('CX1'!$J:$J,MATCH(Table2[[#This Row],[Name]],'CX1'!$C:$C,0),1)), "")</f>
        <v/>
      </c>
      <c r="K824" t="str">
        <f>IFERROR(_xlfn.IFNA(IF(_xlfn.IFNA(INDEX('CX1'!$K:$K,MATCH(Table2[[#This Row],[Name]],'CX1'!$C:$C,0),1), "") = 0, "",  INDEX('CX1'!$K:$K,MATCH(Table2[[#This Row],[Name]],'CX1'!$C:$C,0),1)), ""), "")</f>
        <v/>
      </c>
      <c r="M824" t="str">
        <f>_xlfn.IFNA(IF(_xlfn.IFNA(INDEX('CX1'!$M:$M,MATCH(Table2[[#This Row],[Name]],'CX1'!$C:$C,0),1), "") = 0, "",  INDEX('CX1'!$M:$M,MATCH(Table2[[#This Row],[Name]],'CX1'!$C:$C,0),1)), "")</f>
        <v/>
      </c>
      <c r="N824" t="s">
        <v>767</v>
      </c>
      <c r="R824" t="s">
        <v>8</v>
      </c>
    </row>
    <row r="825" spans="1:19" hidden="1">
      <c r="A825" s="1">
        <v>823</v>
      </c>
      <c r="B825" t="s">
        <v>111</v>
      </c>
      <c r="C825" t="s">
        <v>113</v>
      </c>
      <c r="D825" t="s">
        <v>236</v>
      </c>
      <c r="E825" t="str">
        <f>MID(Table2[[#This Row],[DeviceId2]], 12, LEN(Table2[[#This Row],[DeviceId2]]))</f>
        <v>VAV106</v>
      </c>
      <c r="F825" t="str">
        <f>CONCATENATE("10.3.13.71/pe/", Table2[[#This Row],[Device Tag]], ".xml")</f>
        <v>10.3.13.71/pe/VAV106.xml</v>
      </c>
      <c r="H825" s="5" t="str">
        <f>_xlfn.IFNA(IF(_xlfn.IFNA(INDEX('CX1'!$H:$H,MATCH(Table2[[#This Row],[Name]],'CX1'!$C:$C,0),1), "") = 0, "",  INDEX('CX1'!$H:$H,MATCH(Table2[[#This Row],[Name]],'CX1'!$C:$C,0),1)), "")</f>
        <v/>
      </c>
      <c r="I825" s="5" t="e">
        <f>_xlfn.IFNA(IF(_xlfn.IFNA(INDEX('CX1'!$I:$I,MATCH(Table2[[#This Row],[DeviceId2]],'CX1'!$C:$C,0),1), "") = 0, "",  INDEX('CX1'!$I:$I,MATCH(Table2[[#This Row],[Name]],'CX1'!$C:$C,0),1)), "")</f>
        <v>#VALUE!</v>
      </c>
      <c r="J825" s="5" t="str">
        <f>_xlfn.IFNA(IF(_xlfn.IFNA(INDEX('CX1'!$J:$J,MATCH(Table2[[#This Row],[Name]],'CX1'!$C:$C,0),1), "") = 0, "",  INDEX('CX1'!$J:$J,MATCH(Table2[[#This Row],[Name]],'CX1'!$C:$C,0),1)), "")</f>
        <v/>
      </c>
      <c r="K825" t="str">
        <f>IFERROR(_xlfn.IFNA(IF(_xlfn.IFNA(INDEX('CX1'!$K:$K,MATCH(Table2[[#This Row],[Name]],'CX1'!$C:$C,0),1), "") = 0, "",  INDEX('CX1'!$K:$K,MATCH(Table2[[#This Row],[Name]],'CX1'!$C:$C,0),1)), ""), "")</f>
        <v/>
      </c>
      <c r="M825" t="str">
        <f>_xlfn.IFNA(IF(_xlfn.IFNA(INDEX('CX1'!$M:$M,MATCH(Table2[[#This Row],[Name]],'CX1'!$C:$C,0),1), "") = 0, "",  INDEX('CX1'!$M:$M,MATCH(Table2[[#This Row],[Name]],'CX1'!$C:$C,0),1)), "")</f>
        <v/>
      </c>
      <c r="N825" t="s">
        <v>767</v>
      </c>
      <c r="R825" t="s">
        <v>8</v>
      </c>
    </row>
    <row r="826" spans="1:19" hidden="1">
      <c r="A826" s="1">
        <v>824</v>
      </c>
      <c r="B826" t="s">
        <v>33</v>
      </c>
      <c r="C826" t="s">
        <v>213</v>
      </c>
      <c r="D826" t="s">
        <v>236</v>
      </c>
      <c r="E826" t="str">
        <f>MID(Table2[[#This Row],[DeviceId2]], 12, LEN(Table2[[#This Row],[DeviceId2]]))</f>
        <v>VAV106</v>
      </c>
      <c r="F826" t="str">
        <f>CONCATENATE("10.3.13.71/pe/", Table2[[#This Row],[Device Tag]], ".xml")</f>
        <v>10.3.13.71/pe/VAV106.xml</v>
      </c>
      <c r="H826" s="5" t="str">
        <f>_xlfn.IFNA(IF(_xlfn.IFNA(INDEX('CX1'!$H:$H,MATCH(Table2[[#This Row],[Name]],'CX1'!$C:$C,0),1), "") = 0, "",  INDEX('CX1'!$H:$H,MATCH(Table2[[#This Row],[Name]],'CX1'!$C:$C,0),1)), "")</f>
        <v/>
      </c>
      <c r="I826" s="5" t="e">
        <f>_xlfn.IFNA(IF(_xlfn.IFNA(INDEX('CX1'!$I:$I,MATCH(Table2[[#This Row],[DeviceId2]],'CX1'!$C:$C,0),1), "") = 0, "",  INDEX('CX1'!$I:$I,MATCH(Table2[[#This Row],[Name]],'CX1'!$C:$C,0),1)), "")</f>
        <v>#VALUE!</v>
      </c>
      <c r="J826" s="5" t="str">
        <f>_xlfn.IFNA(IF(_xlfn.IFNA(INDEX('CX1'!$J:$J,MATCH(Table2[[#This Row],[Name]],'CX1'!$C:$C,0),1), "") = 0, "",  INDEX('CX1'!$J:$J,MATCH(Table2[[#This Row],[Name]],'CX1'!$C:$C,0),1)), "")</f>
        <v/>
      </c>
      <c r="K826" t="str">
        <f>IFERROR(_xlfn.IFNA(IF(_xlfn.IFNA(INDEX('CX1'!$K:$K,MATCH(Table2[[#This Row],[Name]],'CX1'!$C:$C,0),1), "") = 0, "",  INDEX('CX1'!$K:$K,MATCH(Table2[[#This Row],[Name]],'CX1'!$C:$C,0),1)), ""), "")</f>
        <v/>
      </c>
      <c r="N826" t="s">
        <v>767</v>
      </c>
      <c r="R826" t="s">
        <v>8</v>
      </c>
    </row>
    <row r="827" spans="1:19" hidden="1">
      <c r="A827" s="1">
        <v>825</v>
      </c>
      <c r="B827" t="s">
        <v>33</v>
      </c>
      <c r="C827" t="s">
        <v>214</v>
      </c>
      <c r="D827" t="s">
        <v>236</v>
      </c>
      <c r="E827" t="str">
        <f>MID(Table2[[#This Row],[DeviceId2]], 12, LEN(Table2[[#This Row],[DeviceId2]]))</f>
        <v>VAV106</v>
      </c>
      <c r="F827" t="str">
        <f>CONCATENATE("10.3.13.71/pe/", Table2[[#This Row],[Device Tag]], ".xml")</f>
        <v>10.3.13.71/pe/VAV106.xml</v>
      </c>
      <c r="H827" s="5" t="str">
        <f>_xlfn.IFNA(IF(_xlfn.IFNA(INDEX('CX1'!$H:$H,MATCH(Table2[[#This Row],[Name]],'CX1'!$C:$C,0),1), "") = 0, "",  INDEX('CX1'!$H:$H,MATCH(Table2[[#This Row],[Name]],'CX1'!$C:$C,0),1)), "")</f>
        <v/>
      </c>
      <c r="I827" s="5">
        <f>_xlfn.IFNA(IF(_xlfn.IFNA(INDEX('CX1'!$I:$I,MATCH(Table2[[#This Row],[DeviceId2]],'CX1'!$C:$C,0),1), "") = 0, "",  INDEX('CX1'!$I:$I,MATCH(Table2[[#This Row],[Name]],'CX1'!$C:$C,0),1)), "")</f>
        <v>1</v>
      </c>
      <c r="J827" s="5" t="str">
        <f>_xlfn.IFNA(IF(_xlfn.IFNA(INDEX('CX1'!$J:$J,MATCH(Table2[[#This Row],[Name]],'CX1'!$C:$C,0),1), "") = 0, "",  INDEX('CX1'!$J:$J,MATCH(Table2[[#This Row],[Name]],'CX1'!$C:$C,0),1)), "")</f>
        <v/>
      </c>
      <c r="K827" t="str">
        <f>IFERROR(_xlfn.IFNA(IF(_xlfn.IFNA(INDEX('CX1'!$K:$K,MATCH(Table2[[#This Row],[Name]],'CX1'!$C:$C,0),1), "") = 0, "",  INDEX('CX1'!$K:$K,MATCH(Table2[[#This Row],[Name]],'CX1'!$C:$C,0),1)), ""), "")</f>
        <v/>
      </c>
      <c r="N827" t="s">
        <v>767</v>
      </c>
      <c r="R827" t="s">
        <v>8</v>
      </c>
    </row>
    <row r="828" spans="1:19" hidden="1">
      <c r="A828" s="1">
        <v>826</v>
      </c>
      <c r="B828" t="s">
        <v>33</v>
      </c>
      <c r="C828" t="s">
        <v>38</v>
      </c>
      <c r="D828" t="s">
        <v>236</v>
      </c>
      <c r="E828" t="str">
        <f>MID(Table2[[#This Row],[DeviceId2]], 12, LEN(Table2[[#This Row],[DeviceId2]]))</f>
        <v>VAV106</v>
      </c>
      <c r="F828" t="str">
        <f>CONCATENATE("10.3.13.71/pe/", Table2[[#This Row],[Device Tag]], ".xml")</f>
        <v>10.3.13.71/pe/VAV106.xml</v>
      </c>
      <c r="H828" s="5" t="str">
        <f>_xlfn.IFNA(IF(_xlfn.IFNA(INDEX('CX1'!$H:$H,MATCH(Table2[[#This Row],[Name]],'CX1'!$C:$C,0),1), "") = 0, "",  INDEX('CX1'!$H:$H,MATCH(Table2[[#This Row],[Name]],'CX1'!$C:$C,0),1)), "")</f>
        <v/>
      </c>
      <c r="I828" s="5" t="e">
        <f>_xlfn.IFNA(IF(_xlfn.IFNA(INDEX('CX1'!$I:$I,MATCH(Table2[[#This Row],[DeviceId2]],'CX1'!$C:$C,0),1), "") = 0, "",  INDEX('CX1'!$I:$I,MATCH(Table2[[#This Row],[Name]],'CX1'!$C:$C,0),1)), "")</f>
        <v>#VALUE!</v>
      </c>
      <c r="J828" s="5" t="str">
        <f>_xlfn.IFNA(IF(_xlfn.IFNA(INDEX('CX1'!$J:$J,MATCH(Table2[[#This Row],[Name]],'CX1'!$C:$C,0),1), "") = 0, "",  INDEX('CX1'!$J:$J,MATCH(Table2[[#This Row],[Name]],'CX1'!$C:$C,0),1)), "")</f>
        <v/>
      </c>
      <c r="K828" t="str">
        <f>IFERROR(_xlfn.IFNA(IF(_xlfn.IFNA(INDEX('CX1'!$K:$K,MATCH(Table2[[#This Row],[Name]],'CX1'!$C:$C,0),1), "") = 0, "",  INDEX('CX1'!$K:$K,MATCH(Table2[[#This Row],[Name]],'CX1'!$C:$C,0),1)), ""), "")</f>
        <v/>
      </c>
      <c r="M828" t="str">
        <f>_xlfn.IFNA(IF(_xlfn.IFNA(INDEX('CX1'!$M:$M,MATCH(Table2[[#This Row],[Name]],'CX1'!$C:$C,0),1), "") = 0, "",  INDEX('CX1'!$M:$M,MATCH(Table2[[#This Row],[Name]],'CX1'!$C:$C,0),1)), "")</f>
        <v/>
      </c>
      <c r="N828" t="s">
        <v>767</v>
      </c>
      <c r="R828" t="s">
        <v>8</v>
      </c>
    </row>
    <row r="829" spans="1:19" hidden="1">
      <c r="A829" s="1">
        <v>827</v>
      </c>
      <c r="B829" t="s">
        <v>33</v>
      </c>
      <c r="C829" t="s">
        <v>34</v>
      </c>
      <c r="D829" t="s">
        <v>236</v>
      </c>
      <c r="E829" t="str">
        <f>MID(Table2[[#This Row],[DeviceId2]], 12, LEN(Table2[[#This Row],[DeviceId2]]))</f>
        <v>VAV106</v>
      </c>
      <c r="F829" t="str">
        <f>CONCATENATE("10.3.13.71/pe/", Table2[[#This Row],[Device Tag]], ".xml")</f>
        <v>10.3.13.71/pe/VAV106.xml</v>
      </c>
      <c r="H829" s="5" t="str">
        <f>_xlfn.IFNA(IF(_xlfn.IFNA(INDEX('CX1'!$H:$H,MATCH(Table2[[#This Row],[Name]],'CX1'!$C:$C,0),1), "") = 0, "",  INDEX('CX1'!$H:$H,MATCH(Table2[[#This Row],[Name]],'CX1'!$C:$C,0),1)), "")</f>
        <v/>
      </c>
      <c r="I829" s="5" t="e">
        <f>_xlfn.IFNA(IF(_xlfn.IFNA(INDEX('CX1'!$I:$I,MATCH(Table2[[#This Row],[DeviceId2]],'CX1'!$C:$C,0),1), "") = 0, "",  INDEX('CX1'!$I:$I,MATCH(Table2[[#This Row],[Name]],'CX1'!$C:$C,0),1)), "")</f>
        <v>#VALUE!</v>
      </c>
      <c r="J829" s="5" t="str">
        <f>_xlfn.IFNA(IF(_xlfn.IFNA(INDEX('CX1'!$J:$J,MATCH(Table2[[#This Row],[Name]],'CX1'!$C:$C,0),1), "") = 0, "",  INDEX('CX1'!$J:$J,MATCH(Table2[[#This Row],[Name]],'CX1'!$C:$C,0),1)), "")</f>
        <v/>
      </c>
      <c r="K829" t="str">
        <f>IFERROR(_xlfn.IFNA(IF(_xlfn.IFNA(INDEX('CX1'!$K:$K,MATCH(Table2[[#This Row],[Name]],'CX1'!$C:$C,0),1), "") = 0, "",  INDEX('CX1'!$K:$K,MATCH(Table2[[#This Row],[Name]],'CX1'!$C:$C,0),1)), ""), "")</f>
        <v/>
      </c>
      <c r="M829" t="str">
        <f>_xlfn.IFNA(IF(_xlfn.IFNA(INDEX('CX1'!$M:$M,MATCH(Table2[[#This Row],[Name]],'CX1'!$C:$C,0),1), "") = 0, "",  INDEX('CX1'!$M:$M,MATCH(Table2[[#This Row],[Name]],'CX1'!$C:$C,0),1)), "")</f>
        <v/>
      </c>
      <c r="N829" t="s">
        <v>767</v>
      </c>
      <c r="R829" t="s">
        <v>8</v>
      </c>
    </row>
    <row r="830" spans="1:19" hidden="1">
      <c r="A830" s="1">
        <v>828</v>
      </c>
      <c r="B830" t="s">
        <v>33</v>
      </c>
      <c r="C830" t="s">
        <v>215</v>
      </c>
      <c r="D830" t="s">
        <v>236</v>
      </c>
      <c r="E830" t="str">
        <f>MID(Table2[[#This Row],[DeviceId2]], 12, LEN(Table2[[#This Row],[DeviceId2]]))</f>
        <v>VAV106</v>
      </c>
      <c r="F830" t="str">
        <f>CONCATENATE("10.3.13.71/pe/", Table2[[#This Row],[Device Tag]], ".xml")</f>
        <v>10.3.13.71/pe/VAV106.xml</v>
      </c>
      <c r="H830" s="5" t="str">
        <f>_xlfn.IFNA(IF(_xlfn.IFNA(INDEX('CX1'!$H:$H,MATCH(Table2[[#This Row],[Name]],'CX1'!$C:$C,0),1), "") = 0, "",  INDEX('CX1'!$H:$H,MATCH(Table2[[#This Row],[Name]],'CX1'!$C:$C,0),1)), "")</f>
        <v/>
      </c>
      <c r="I830" s="5">
        <f>_xlfn.IFNA(IF(_xlfn.IFNA(INDEX('CX1'!$I:$I,MATCH(Table2[[#This Row],[DeviceId2]],'CX1'!$C:$C,0),1), "") = 0, "",  INDEX('CX1'!$I:$I,MATCH(Table2[[#This Row],[Name]],'CX1'!$C:$C,0),1)), "")</f>
        <v>1</v>
      </c>
      <c r="J830" s="5" t="str">
        <f>_xlfn.IFNA(IF(_xlfn.IFNA(INDEX('CX1'!$J:$J,MATCH(Table2[[#This Row],[Name]],'CX1'!$C:$C,0),1), "") = 0, "",  INDEX('CX1'!$J:$J,MATCH(Table2[[#This Row],[Name]],'CX1'!$C:$C,0),1)), "")</f>
        <v/>
      </c>
      <c r="K830" t="str">
        <f>IFERROR(_xlfn.IFNA(IF(_xlfn.IFNA(INDEX('CX1'!$K:$K,MATCH(Table2[[#This Row],[Name]],'CX1'!$C:$C,0),1), "") = 0, "",  INDEX('CX1'!$K:$K,MATCH(Table2[[#This Row],[Name]],'CX1'!$C:$C,0),1)), ""), "")</f>
        <v/>
      </c>
      <c r="N830" t="s">
        <v>767</v>
      </c>
      <c r="R830" t="s">
        <v>8</v>
      </c>
    </row>
    <row r="831" spans="1:19" hidden="1">
      <c r="A831" s="1">
        <v>829</v>
      </c>
      <c r="B831" t="s">
        <v>33</v>
      </c>
      <c r="C831" t="s">
        <v>35</v>
      </c>
      <c r="D831" t="s">
        <v>236</v>
      </c>
      <c r="E831" t="str">
        <f>MID(Table2[[#This Row],[DeviceId2]], 12, LEN(Table2[[#This Row],[DeviceId2]]))</f>
        <v>VAV106</v>
      </c>
      <c r="F831" t="str">
        <f>CONCATENATE("10.3.13.71/pe/", Table2[[#This Row],[Device Tag]], ".xml")</f>
        <v>10.3.13.71/pe/VAV106.xml</v>
      </c>
      <c r="H831" s="5" t="str">
        <f>_xlfn.IFNA(IF(_xlfn.IFNA(INDEX('CX1'!$H:$H,MATCH(Table2[[#This Row],[Name]],'CX1'!$C:$C,0),1), "") = 0, "",  INDEX('CX1'!$H:$H,MATCH(Table2[[#This Row],[Name]],'CX1'!$C:$C,0),1)), "")</f>
        <v/>
      </c>
      <c r="I831" s="5" t="e">
        <f>_xlfn.IFNA(IF(_xlfn.IFNA(INDEX('CX1'!$I:$I,MATCH(Table2[[#This Row],[DeviceId2]],'CX1'!$C:$C,0),1), "") = 0, "",  INDEX('CX1'!$I:$I,MATCH(Table2[[#This Row],[Name]],'CX1'!$C:$C,0),1)), "")</f>
        <v>#VALUE!</v>
      </c>
      <c r="J831" s="5" t="str">
        <f>_xlfn.IFNA(IF(_xlfn.IFNA(INDEX('CX1'!$J:$J,MATCH(Table2[[#This Row],[Name]],'CX1'!$C:$C,0),1), "") = 0, "",  INDEX('CX1'!$J:$J,MATCH(Table2[[#This Row],[Name]],'CX1'!$C:$C,0),1)), "")</f>
        <v/>
      </c>
      <c r="K831" t="str">
        <f>IFERROR(_xlfn.IFNA(IF(_xlfn.IFNA(INDEX('CX1'!$K:$K,MATCH(Table2[[#This Row],[Name]],'CX1'!$C:$C,0),1), "") = 0, "",  INDEX('CX1'!$K:$K,MATCH(Table2[[#This Row],[Name]],'CX1'!$C:$C,0),1)), ""), "")</f>
        <v/>
      </c>
      <c r="M831" t="str">
        <f>_xlfn.IFNA(IF(_xlfn.IFNA(INDEX('CX1'!$M:$M,MATCH(Table2[[#This Row],[Name]],'CX1'!$C:$C,0),1), "") = 0, "",  INDEX('CX1'!$M:$M,MATCH(Table2[[#This Row],[Name]],'CX1'!$C:$C,0),1)), "")</f>
        <v/>
      </c>
      <c r="N831" t="s">
        <v>767</v>
      </c>
      <c r="R831" t="s">
        <v>8</v>
      </c>
    </row>
    <row r="832" spans="1:19" hidden="1">
      <c r="A832" s="1">
        <v>830</v>
      </c>
      <c r="B832" t="s">
        <v>33</v>
      </c>
      <c r="C832" t="s">
        <v>216</v>
      </c>
      <c r="D832" t="s">
        <v>236</v>
      </c>
      <c r="E832" t="str">
        <f>MID(Table2[[#This Row],[DeviceId2]], 12, LEN(Table2[[#This Row],[DeviceId2]]))</f>
        <v>VAV106</v>
      </c>
      <c r="F832" t="str">
        <f>CONCATENATE("10.3.13.71/pe/", Table2[[#This Row],[Device Tag]], ".xml")</f>
        <v>10.3.13.71/pe/VAV106.xml</v>
      </c>
      <c r="H832" s="5" t="str">
        <f>_xlfn.IFNA(IF(_xlfn.IFNA(INDEX('CX1'!$H:$H,MATCH(Table2[[#This Row],[Name]],'CX1'!$C:$C,0),1), "") = 0, "",  INDEX('CX1'!$H:$H,MATCH(Table2[[#This Row],[Name]],'CX1'!$C:$C,0),1)), "")</f>
        <v/>
      </c>
      <c r="I832" s="5">
        <f>_xlfn.IFNA(IF(_xlfn.IFNA(INDEX('CX1'!$I:$I,MATCH(Table2[[#This Row],[DeviceId2]],'CX1'!$C:$C,0),1), "") = 0, "",  INDEX('CX1'!$I:$I,MATCH(Table2[[#This Row],[Name]],'CX1'!$C:$C,0),1)), "")</f>
        <v>1</v>
      </c>
      <c r="J832" s="5" t="str">
        <f>_xlfn.IFNA(IF(_xlfn.IFNA(INDEX('CX1'!$J:$J,MATCH(Table2[[#This Row],[Name]],'CX1'!$C:$C,0),1), "") = 0, "",  INDEX('CX1'!$J:$J,MATCH(Table2[[#This Row],[Name]],'CX1'!$C:$C,0),1)), "")</f>
        <v/>
      </c>
      <c r="K832" t="str">
        <f>IFERROR(_xlfn.IFNA(IF(_xlfn.IFNA(INDEX('CX1'!$K:$K,MATCH(Table2[[#This Row],[Name]],'CX1'!$C:$C,0),1), "") = 0, "",  INDEX('CX1'!$K:$K,MATCH(Table2[[#This Row],[Name]],'CX1'!$C:$C,0),1)), ""), "")</f>
        <v/>
      </c>
      <c r="N832" t="s">
        <v>767</v>
      </c>
      <c r="R832" t="s">
        <v>8</v>
      </c>
    </row>
    <row r="833" spans="1:18" hidden="1">
      <c r="A833" s="1">
        <v>831</v>
      </c>
      <c r="B833" t="s">
        <v>33</v>
      </c>
      <c r="C833" t="s">
        <v>217</v>
      </c>
      <c r="D833" t="s">
        <v>236</v>
      </c>
      <c r="E833" t="str">
        <f>MID(Table2[[#This Row],[DeviceId2]], 12, LEN(Table2[[#This Row],[DeviceId2]]))</f>
        <v>VAV106</v>
      </c>
      <c r="F833" t="str">
        <f>CONCATENATE("10.3.13.71/pe/", Table2[[#This Row],[Device Tag]], ".xml")</f>
        <v>10.3.13.71/pe/VAV106.xml</v>
      </c>
      <c r="H833" s="5" t="str">
        <f>_xlfn.IFNA(IF(_xlfn.IFNA(INDEX('CX1'!$H:$H,MATCH(Table2[[#This Row],[Name]],'CX1'!$C:$C,0),1), "") = 0, "",  INDEX('CX1'!$H:$H,MATCH(Table2[[#This Row],[Name]],'CX1'!$C:$C,0),1)), "")</f>
        <v/>
      </c>
      <c r="I833" s="5">
        <f>_xlfn.IFNA(IF(_xlfn.IFNA(INDEX('CX1'!$I:$I,MATCH(Table2[[#This Row],[DeviceId2]],'CX1'!$C:$C,0),1), "") = 0, "",  INDEX('CX1'!$I:$I,MATCH(Table2[[#This Row],[Name]],'CX1'!$C:$C,0),1)), "")</f>
        <v>1</v>
      </c>
      <c r="J833" s="5" t="str">
        <f>_xlfn.IFNA(IF(_xlfn.IFNA(INDEX('CX1'!$J:$J,MATCH(Table2[[#This Row],[Name]],'CX1'!$C:$C,0),1), "") = 0, "",  INDEX('CX1'!$J:$J,MATCH(Table2[[#This Row],[Name]],'CX1'!$C:$C,0),1)), "")</f>
        <v/>
      </c>
      <c r="K833" t="str">
        <f>IFERROR(_xlfn.IFNA(IF(_xlfn.IFNA(INDEX('CX1'!$K:$K,MATCH(Table2[[#This Row],[Name]],'CX1'!$C:$C,0),1), "") = 0, "",  INDEX('CX1'!$K:$K,MATCH(Table2[[#This Row],[Name]],'CX1'!$C:$C,0),1)), ""), "")</f>
        <v/>
      </c>
      <c r="N833" t="s">
        <v>767</v>
      </c>
      <c r="R833" t="s">
        <v>8</v>
      </c>
    </row>
    <row r="834" spans="1:18" hidden="1">
      <c r="A834" s="1">
        <v>832</v>
      </c>
      <c r="B834" t="s">
        <v>33</v>
      </c>
      <c r="C834" t="s">
        <v>234</v>
      </c>
      <c r="D834" t="s">
        <v>236</v>
      </c>
      <c r="E834" t="str">
        <f>MID(Table2[[#This Row],[DeviceId2]], 12, LEN(Table2[[#This Row],[DeviceId2]]))</f>
        <v>VAV106</v>
      </c>
      <c r="F834" t="str">
        <f>CONCATENATE("10.3.13.71/pe/", Table2[[#This Row],[Device Tag]], ".xml")</f>
        <v>10.3.13.71/pe/VAV106.xml</v>
      </c>
      <c r="H834" s="5" t="str">
        <f>_xlfn.IFNA(IF(_xlfn.IFNA(INDEX('CX1'!$H:$H,MATCH(Table2[[#This Row],[Name]],'CX1'!$C:$C,0),1), "") = 0, "",  INDEX('CX1'!$H:$H,MATCH(Table2[[#This Row],[Name]],'CX1'!$C:$C,0),1)), "")</f>
        <v/>
      </c>
      <c r="I834" s="5">
        <f>_xlfn.IFNA(IF(_xlfn.IFNA(INDEX('CX1'!$I:$I,MATCH(Table2[[#This Row],[DeviceId2]],'CX1'!$C:$C,0),1), "") = 0, "",  INDEX('CX1'!$I:$I,MATCH(Table2[[#This Row],[Name]],'CX1'!$C:$C,0),1)), "")</f>
        <v>1</v>
      </c>
      <c r="J834" s="5" t="str">
        <f>_xlfn.IFNA(IF(_xlfn.IFNA(INDEX('CX1'!$J:$J,MATCH(Table2[[#This Row],[Name]],'CX1'!$C:$C,0),1), "") = 0, "",  INDEX('CX1'!$J:$J,MATCH(Table2[[#This Row],[Name]],'CX1'!$C:$C,0),1)), "")</f>
        <v/>
      </c>
      <c r="K834" t="str">
        <f>IFERROR(_xlfn.IFNA(IF(_xlfn.IFNA(INDEX('CX1'!$K:$K,MATCH(Table2[[#This Row],[Name]],'CX1'!$C:$C,0),1), "") = 0, "",  INDEX('CX1'!$K:$K,MATCH(Table2[[#This Row],[Name]],'CX1'!$C:$C,0),1)), ""), "")</f>
        <v/>
      </c>
      <c r="N834" t="s">
        <v>767</v>
      </c>
      <c r="R834" t="s">
        <v>8</v>
      </c>
    </row>
    <row r="835" spans="1:18" hidden="1">
      <c r="A835" s="1">
        <v>833</v>
      </c>
      <c r="B835" t="s">
        <v>45</v>
      </c>
      <c r="C835" t="s">
        <v>47</v>
      </c>
      <c r="D835" t="s">
        <v>236</v>
      </c>
      <c r="E835" t="str">
        <f>MID(Table2[[#This Row],[DeviceId2]], 12, LEN(Table2[[#This Row],[DeviceId2]]))</f>
        <v>VAV106</v>
      </c>
      <c r="F835" t="str">
        <f>CONCATENATE("10.3.13.71/pe/", Table2[[#This Row],[Device Tag]], ".xml")</f>
        <v>10.3.13.71/pe/VAV106.xml</v>
      </c>
      <c r="H835" s="5" t="str">
        <f>_xlfn.IFNA(IF(_xlfn.IFNA(INDEX('CX1'!$H:$H,MATCH(Table2[[#This Row],[Name]],'CX1'!$C:$C,0),1), "") = 0, "",  INDEX('CX1'!$H:$H,MATCH(Table2[[#This Row],[Name]],'CX1'!$C:$C,0),1)), "")</f>
        <v/>
      </c>
      <c r="I835" s="5" t="e">
        <f>_xlfn.IFNA(IF(_xlfn.IFNA(INDEX('CX1'!$I:$I,MATCH(Table2[[#This Row],[DeviceId2]],'CX1'!$C:$C,0),1), "") = 0, "",  INDEX('CX1'!$I:$I,MATCH(Table2[[#This Row],[Name]],'CX1'!$C:$C,0),1)), "")</f>
        <v>#VALUE!</v>
      </c>
      <c r="J835" s="5" t="str">
        <f>_xlfn.IFNA(IF(_xlfn.IFNA(INDEX('CX1'!$J:$J,MATCH(Table2[[#This Row],[Name]],'CX1'!$C:$C,0),1), "") = 0, "",  INDEX('CX1'!$J:$J,MATCH(Table2[[#This Row],[Name]],'CX1'!$C:$C,0),1)), "")</f>
        <v/>
      </c>
      <c r="K835" t="str">
        <f>IFERROR(_xlfn.IFNA(IF(_xlfn.IFNA(INDEX('CX1'!$K:$K,MATCH(Table2[[#This Row],[Name]],'CX1'!$C:$C,0),1), "") = 0, "",  INDEX('CX1'!$K:$K,MATCH(Table2[[#This Row],[Name]],'CX1'!$C:$C,0),1)), ""), "")</f>
        <v/>
      </c>
      <c r="M835" t="str">
        <f>_xlfn.IFNA(IF(_xlfn.IFNA(INDEX('CX1'!$M:$M,MATCH(Table2[[#This Row],[Name]],'CX1'!$C:$C,0),1), "") = 0, "",  INDEX('CX1'!$M:$M,MATCH(Table2[[#This Row],[Name]],'CX1'!$C:$C,0),1)), "")</f>
        <v/>
      </c>
      <c r="N835" t="s">
        <v>767</v>
      </c>
      <c r="R835" t="s">
        <v>8</v>
      </c>
    </row>
    <row r="836" spans="1:18" hidden="1">
      <c r="A836" s="1">
        <v>834</v>
      </c>
      <c r="B836" t="s">
        <v>45</v>
      </c>
      <c r="C836" t="s">
        <v>48</v>
      </c>
      <c r="D836" t="s">
        <v>236</v>
      </c>
      <c r="E836" t="str">
        <f>MID(Table2[[#This Row],[DeviceId2]], 12, LEN(Table2[[#This Row],[DeviceId2]]))</f>
        <v>VAV106</v>
      </c>
      <c r="F836" t="str">
        <f>CONCATENATE("10.3.13.71/pe/", Table2[[#This Row],[Device Tag]], ".xml")</f>
        <v>10.3.13.71/pe/VAV106.xml</v>
      </c>
      <c r="H836" s="5" t="str">
        <f>_xlfn.IFNA(IF(_xlfn.IFNA(INDEX('CX1'!$H:$H,MATCH(Table2[[#This Row],[Name]],'CX1'!$C:$C,0),1), "") = 0, "",  INDEX('CX1'!$H:$H,MATCH(Table2[[#This Row],[Name]],'CX1'!$C:$C,0),1)), "")</f>
        <v/>
      </c>
      <c r="I836" s="5" t="e">
        <f>_xlfn.IFNA(IF(_xlfn.IFNA(INDEX('CX1'!$I:$I,MATCH(Table2[[#This Row],[DeviceId2]],'CX1'!$C:$C,0),1), "") = 0, "",  INDEX('CX1'!$I:$I,MATCH(Table2[[#This Row],[Name]],'CX1'!$C:$C,0),1)), "")</f>
        <v>#VALUE!</v>
      </c>
      <c r="J836" s="5" t="str">
        <f>_xlfn.IFNA(IF(_xlfn.IFNA(INDEX('CX1'!$J:$J,MATCH(Table2[[#This Row],[Name]],'CX1'!$C:$C,0),1), "") = 0, "",  INDEX('CX1'!$J:$J,MATCH(Table2[[#This Row],[Name]],'CX1'!$C:$C,0),1)), "")</f>
        <v/>
      </c>
      <c r="K836" t="str">
        <f>IFERROR(_xlfn.IFNA(IF(_xlfn.IFNA(INDEX('CX1'!$K:$K,MATCH(Table2[[#This Row],[Name]],'CX1'!$C:$C,0),1), "") = 0, "",  INDEX('CX1'!$K:$K,MATCH(Table2[[#This Row],[Name]],'CX1'!$C:$C,0),1)), ""), "")</f>
        <v/>
      </c>
      <c r="M836" t="str">
        <f>_xlfn.IFNA(IF(_xlfn.IFNA(INDEX('CX1'!$M:$M,MATCH(Table2[[#This Row],[Name]],'CX1'!$C:$C,0),1), "") = 0, "",  INDEX('CX1'!$M:$M,MATCH(Table2[[#This Row],[Name]],'CX1'!$C:$C,0),1)), "")</f>
        <v/>
      </c>
      <c r="N836" t="s">
        <v>767</v>
      </c>
      <c r="R836" t="s">
        <v>8</v>
      </c>
    </row>
    <row r="837" spans="1:18" hidden="1">
      <c r="A837" s="1">
        <v>835</v>
      </c>
      <c r="B837" t="s">
        <v>45</v>
      </c>
      <c r="C837" t="s">
        <v>49</v>
      </c>
      <c r="D837" t="s">
        <v>236</v>
      </c>
      <c r="E837" t="str">
        <f>MID(Table2[[#This Row],[DeviceId2]], 12, LEN(Table2[[#This Row],[DeviceId2]]))</f>
        <v>VAV106</v>
      </c>
      <c r="F837" t="str">
        <f>CONCATENATE("10.3.13.71/pe/", Table2[[#This Row],[Device Tag]], ".xml")</f>
        <v>10.3.13.71/pe/VAV106.xml</v>
      </c>
      <c r="H837" s="5" t="str">
        <f>_xlfn.IFNA(IF(_xlfn.IFNA(INDEX('CX1'!$H:$H,MATCH(Table2[[#This Row],[Name]],'CX1'!$C:$C,0),1), "") = 0, "",  INDEX('CX1'!$H:$H,MATCH(Table2[[#This Row],[Name]],'CX1'!$C:$C,0),1)), "")</f>
        <v/>
      </c>
      <c r="I837" s="5" t="e">
        <f>_xlfn.IFNA(IF(_xlfn.IFNA(INDEX('CX1'!$I:$I,MATCH(Table2[[#This Row],[DeviceId2]],'CX1'!$C:$C,0),1), "") = 0, "",  INDEX('CX1'!$I:$I,MATCH(Table2[[#This Row],[Name]],'CX1'!$C:$C,0),1)), "")</f>
        <v>#VALUE!</v>
      </c>
      <c r="J837" s="5" t="str">
        <f>_xlfn.IFNA(IF(_xlfn.IFNA(INDEX('CX1'!$J:$J,MATCH(Table2[[#This Row],[Name]],'CX1'!$C:$C,0),1), "") = 0, "",  INDEX('CX1'!$J:$J,MATCH(Table2[[#This Row],[Name]],'CX1'!$C:$C,0),1)), "")</f>
        <v/>
      </c>
      <c r="K837" t="str">
        <f>IFERROR(_xlfn.IFNA(IF(_xlfn.IFNA(INDEX('CX1'!$K:$K,MATCH(Table2[[#This Row],[Name]],'CX1'!$C:$C,0),1), "") = 0, "",  INDEX('CX1'!$K:$K,MATCH(Table2[[#This Row],[Name]],'CX1'!$C:$C,0),1)), ""), "")</f>
        <v/>
      </c>
      <c r="M837" t="str">
        <f>_xlfn.IFNA(IF(_xlfn.IFNA(INDEX('CX1'!$M:$M,MATCH(Table2[[#This Row],[Name]],'CX1'!$C:$C,0),1), "") = 0, "",  INDEX('CX1'!$M:$M,MATCH(Table2[[#This Row],[Name]],'CX1'!$C:$C,0),1)), "")</f>
        <v/>
      </c>
      <c r="N837" t="s">
        <v>767</v>
      </c>
      <c r="R837" t="s">
        <v>8</v>
      </c>
    </row>
    <row r="838" spans="1:18" hidden="1">
      <c r="A838" s="1">
        <v>836</v>
      </c>
      <c r="B838" t="s">
        <v>45</v>
      </c>
      <c r="C838" t="s">
        <v>50</v>
      </c>
      <c r="D838" t="s">
        <v>236</v>
      </c>
      <c r="E838" t="str">
        <f>MID(Table2[[#This Row],[DeviceId2]], 12, LEN(Table2[[#This Row],[DeviceId2]]))</f>
        <v>VAV106</v>
      </c>
      <c r="F838" t="str">
        <f>CONCATENATE("10.3.13.71/pe/", Table2[[#This Row],[Device Tag]], ".xml")</f>
        <v>10.3.13.71/pe/VAV106.xml</v>
      </c>
      <c r="H838" s="5" t="str">
        <f>_xlfn.IFNA(IF(_xlfn.IFNA(INDEX('CX1'!$H:$H,MATCH(Table2[[#This Row],[Name]],'CX1'!$C:$C,0),1), "") = 0, "",  INDEX('CX1'!$H:$H,MATCH(Table2[[#This Row],[Name]],'CX1'!$C:$C,0),1)), "")</f>
        <v/>
      </c>
      <c r="I838" s="5" t="e">
        <f>_xlfn.IFNA(IF(_xlfn.IFNA(INDEX('CX1'!$I:$I,MATCH(Table2[[#This Row],[DeviceId2]],'CX1'!$C:$C,0),1), "") = 0, "",  INDEX('CX1'!$I:$I,MATCH(Table2[[#This Row],[Name]],'CX1'!$C:$C,0),1)), "")</f>
        <v>#VALUE!</v>
      </c>
      <c r="J838" s="5" t="str">
        <f>_xlfn.IFNA(IF(_xlfn.IFNA(INDEX('CX1'!$J:$J,MATCH(Table2[[#This Row],[Name]],'CX1'!$C:$C,0),1), "") = 0, "",  INDEX('CX1'!$J:$J,MATCH(Table2[[#This Row],[Name]],'CX1'!$C:$C,0),1)), "")</f>
        <v/>
      </c>
      <c r="K838" t="str">
        <f>IFERROR(_xlfn.IFNA(IF(_xlfn.IFNA(INDEX('CX1'!$K:$K,MATCH(Table2[[#This Row],[Name]],'CX1'!$C:$C,0),1), "") = 0, "",  INDEX('CX1'!$K:$K,MATCH(Table2[[#This Row],[Name]],'CX1'!$C:$C,0),1)), ""), "")</f>
        <v/>
      </c>
      <c r="M838" t="str">
        <f>_xlfn.IFNA(IF(_xlfn.IFNA(INDEX('CX1'!$M:$M,MATCH(Table2[[#This Row],[Name]],'CX1'!$C:$C,0),1), "") = 0, "",  INDEX('CX1'!$M:$M,MATCH(Table2[[#This Row],[Name]],'CX1'!$C:$C,0),1)), "")</f>
        <v/>
      </c>
      <c r="N838" t="s">
        <v>767</v>
      </c>
      <c r="R838" t="s">
        <v>8</v>
      </c>
    </row>
    <row r="839" spans="1:18" hidden="1">
      <c r="A839" s="1">
        <v>837</v>
      </c>
      <c r="B839" t="s">
        <v>45</v>
      </c>
      <c r="C839" t="s">
        <v>52</v>
      </c>
      <c r="D839" t="s">
        <v>236</v>
      </c>
      <c r="E839" t="str">
        <f>MID(Table2[[#This Row],[DeviceId2]], 12, LEN(Table2[[#This Row],[DeviceId2]]))</f>
        <v>VAV106</v>
      </c>
      <c r="F839" t="str">
        <f>CONCATENATE("10.3.13.71/pe/", Table2[[#This Row],[Device Tag]], ".xml")</f>
        <v>10.3.13.71/pe/VAV106.xml</v>
      </c>
      <c r="H839" s="5" t="str">
        <f>_xlfn.IFNA(IF(_xlfn.IFNA(INDEX('CX1'!$H:$H,MATCH(Table2[[#This Row],[Name]],'CX1'!$C:$C,0),1), "") = 0, "",  INDEX('CX1'!$H:$H,MATCH(Table2[[#This Row],[Name]],'CX1'!$C:$C,0),1)), "")</f>
        <v/>
      </c>
      <c r="I839" s="5" t="e">
        <f>_xlfn.IFNA(IF(_xlfn.IFNA(INDEX('CX1'!$I:$I,MATCH(Table2[[#This Row],[DeviceId2]],'CX1'!$C:$C,0),1), "") = 0, "",  INDEX('CX1'!$I:$I,MATCH(Table2[[#This Row],[Name]],'CX1'!$C:$C,0),1)), "")</f>
        <v>#VALUE!</v>
      </c>
      <c r="J839" s="5" t="str">
        <f>_xlfn.IFNA(IF(_xlfn.IFNA(INDEX('CX1'!$J:$J,MATCH(Table2[[#This Row],[Name]],'CX1'!$C:$C,0),1), "") = 0, "",  INDEX('CX1'!$J:$J,MATCH(Table2[[#This Row],[Name]],'CX1'!$C:$C,0),1)), "")</f>
        <v/>
      </c>
      <c r="K839" t="str">
        <f>IFERROR(_xlfn.IFNA(IF(_xlfn.IFNA(INDEX('CX1'!$K:$K,MATCH(Table2[[#This Row],[Name]],'CX1'!$C:$C,0),1), "") = 0, "",  INDEX('CX1'!$K:$K,MATCH(Table2[[#This Row],[Name]],'CX1'!$C:$C,0),1)), ""), "")</f>
        <v/>
      </c>
      <c r="M839" t="str">
        <f>_xlfn.IFNA(IF(_xlfn.IFNA(INDEX('CX1'!$M:$M,MATCH(Table2[[#This Row],[Name]],'CX1'!$C:$C,0),1), "") = 0, "",  INDEX('CX1'!$M:$M,MATCH(Table2[[#This Row],[Name]],'CX1'!$C:$C,0),1)), "")</f>
        <v/>
      </c>
      <c r="N839" t="s">
        <v>767</v>
      </c>
      <c r="R839" t="s">
        <v>8</v>
      </c>
    </row>
    <row r="840" spans="1:18" hidden="1">
      <c r="A840" s="1">
        <v>838</v>
      </c>
      <c r="B840" t="s">
        <v>45</v>
      </c>
      <c r="C840" t="s">
        <v>53</v>
      </c>
      <c r="D840" t="s">
        <v>236</v>
      </c>
      <c r="E840" t="str">
        <f>MID(Table2[[#This Row],[DeviceId2]], 12, LEN(Table2[[#This Row],[DeviceId2]]))</f>
        <v>VAV106</v>
      </c>
      <c r="F840" t="str">
        <f>CONCATENATE("10.3.13.71/pe/", Table2[[#This Row],[Device Tag]], ".xml")</f>
        <v>10.3.13.71/pe/VAV106.xml</v>
      </c>
      <c r="H840" s="5" t="str">
        <f>_xlfn.IFNA(IF(_xlfn.IFNA(INDEX('CX1'!$H:$H,MATCH(Table2[[#This Row],[Name]],'CX1'!$C:$C,0),1), "") = 0, "",  INDEX('CX1'!$H:$H,MATCH(Table2[[#This Row],[Name]],'CX1'!$C:$C,0),1)), "")</f>
        <v/>
      </c>
      <c r="I840" s="5" t="e">
        <f>_xlfn.IFNA(IF(_xlfn.IFNA(INDEX('CX1'!$I:$I,MATCH(Table2[[#This Row],[DeviceId2]],'CX1'!$C:$C,0),1), "") = 0, "",  INDEX('CX1'!$I:$I,MATCH(Table2[[#This Row],[Name]],'CX1'!$C:$C,0),1)), "")</f>
        <v>#VALUE!</v>
      </c>
      <c r="J840" s="5" t="str">
        <f>_xlfn.IFNA(IF(_xlfn.IFNA(INDEX('CX1'!$J:$J,MATCH(Table2[[#This Row],[Name]],'CX1'!$C:$C,0),1), "") = 0, "",  INDEX('CX1'!$J:$J,MATCH(Table2[[#This Row],[Name]],'CX1'!$C:$C,0),1)), "")</f>
        <v/>
      </c>
      <c r="K840" t="str">
        <f>IFERROR(_xlfn.IFNA(IF(_xlfn.IFNA(INDEX('CX1'!$K:$K,MATCH(Table2[[#This Row],[Name]],'CX1'!$C:$C,0),1), "") = 0, "",  INDEX('CX1'!$K:$K,MATCH(Table2[[#This Row],[Name]],'CX1'!$C:$C,0),1)), ""), "")</f>
        <v/>
      </c>
      <c r="M840" t="str">
        <f>_xlfn.IFNA(IF(_xlfn.IFNA(INDEX('CX1'!$M:$M,MATCH(Table2[[#This Row],[Name]],'CX1'!$C:$C,0),1), "") = 0, "",  INDEX('CX1'!$M:$M,MATCH(Table2[[#This Row],[Name]],'CX1'!$C:$C,0),1)), "")</f>
        <v/>
      </c>
      <c r="N840" t="s">
        <v>767</v>
      </c>
      <c r="R840" t="s">
        <v>8</v>
      </c>
    </row>
    <row r="841" spans="1:18" hidden="1">
      <c r="A841" s="1">
        <v>839</v>
      </c>
      <c r="B841" t="s">
        <v>45</v>
      </c>
      <c r="C841" t="s">
        <v>54</v>
      </c>
      <c r="D841" t="s">
        <v>236</v>
      </c>
      <c r="E841" t="str">
        <f>MID(Table2[[#This Row],[DeviceId2]], 12, LEN(Table2[[#This Row],[DeviceId2]]))</f>
        <v>VAV106</v>
      </c>
      <c r="F841" t="str">
        <f>CONCATENATE("10.3.13.71/pe/", Table2[[#This Row],[Device Tag]], ".xml")</f>
        <v>10.3.13.71/pe/VAV106.xml</v>
      </c>
      <c r="H841" s="5" t="str">
        <f>_xlfn.IFNA(IF(_xlfn.IFNA(INDEX('CX1'!$H:$H,MATCH(Table2[[#This Row],[Name]],'CX1'!$C:$C,0),1), "") = 0, "",  INDEX('CX1'!$H:$H,MATCH(Table2[[#This Row],[Name]],'CX1'!$C:$C,0),1)), "")</f>
        <v/>
      </c>
      <c r="I841" s="5" t="e">
        <f>_xlfn.IFNA(IF(_xlfn.IFNA(INDEX('CX1'!$I:$I,MATCH(Table2[[#This Row],[DeviceId2]],'CX1'!$C:$C,0),1), "") = 0, "",  INDEX('CX1'!$I:$I,MATCH(Table2[[#This Row],[Name]],'CX1'!$C:$C,0),1)), "")</f>
        <v>#VALUE!</v>
      </c>
      <c r="J841" s="5" t="str">
        <f>_xlfn.IFNA(IF(_xlfn.IFNA(INDEX('CX1'!$J:$J,MATCH(Table2[[#This Row],[Name]],'CX1'!$C:$C,0),1), "") = 0, "",  INDEX('CX1'!$J:$J,MATCH(Table2[[#This Row],[Name]],'CX1'!$C:$C,0),1)), "")</f>
        <v/>
      </c>
      <c r="K841" t="str">
        <f>IFERROR(_xlfn.IFNA(IF(_xlfn.IFNA(INDEX('CX1'!$K:$K,MATCH(Table2[[#This Row],[Name]],'CX1'!$C:$C,0),1), "") = 0, "",  INDEX('CX1'!$K:$K,MATCH(Table2[[#This Row],[Name]],'CX1'!$C:$C,0),1)), ""), "")</f>
        <v/>
      </c>
      <c r="M841" t="str">
        <f>_xlfn.IFNA(IF(_xlfn.IFNA(INDEX('CX1'!$M:$M,MATCH(Table2[[#This Row],[Name]],'CX1'!$C:$C,0),1), "") = 0, "",  INDEX('CX1'!$M:$M,MATCH(Table2[[#This Row],[Name]],'CX1'!$C:$C,0),1)), "")</f>
        <v/>
      </c>
      <c r="N841" t="s">
        <v>767</v>
      </c>
      <c r="R841" t="s">
        <v>8</v>
      </c>
    </row>
    <row r="842" spans="1:18" hidden="1">
      <c r="A842" s="1">
        <v>840</v>
      </c>
      <c r="B842" t="s">
        <v>45</v>
      </c>
      <c r="C842" t="s">
        <v>55</v>
      </c>
      <c r="D842" t="s">
        <v>236</v>
      </c>
      <c r="E842" t="str">
        <f>MID(Table2[[#This Row],[DeviceId2]], 12, LEN(Table2[[#This Row],[DeviceId2]]))</f>
        <v>VAV106</v>
      </c>
      <c r="F842" t="str">
        <f>CONCATENATE("10.3.13.71/pe/", Table2[[#This Row],[Device Tag]], ".xml")</f>
        <v>10.3.13.71/pe/VAV106.xml</v>
      </c>
      <c r="H842" s="5" t="str">
        <f>_xlfn.IFNA(IF(_xlfn.IFNA(INDEX('CX1'!$H:$H,MATCH(Table2[[#This Row],[Name]],'CX1'!$C:$C,0),1), "") = 0, "",  INDEX('CX1'!$H:$H,MATCH(Table2[[#This Row],[Name]],'CX1'!$C:$C,0),1)), "")</f>
        <v/>
      </c>
      <c r="I842" s="5" t="e">
        <f>_xlfn.IFNA(IF(_xlfn.IFNA(INDEX('CX1'!$I:$I,MATCH(Table2[[#This Row],[DeviceId2]],'CX1'!$C:$C,0),1), "") = 0, "",  INDEX('CX1'!$I:$I,MATCH(Table2[[#This Row],[Name]],'CX1'!$C:$C,0),1)), "")</f>
        <v>#VALUE!</v>
      </c>
      <c r="J842" s="5" t="str">
        <f>_xlfn.IFNA(IF(_xlfn.IFNA(INDEX('CX1'!$J:$J,MATCH(Table2[[#This Row],[Name]],'CX1'!$C:$C,0),1), "") = 0, "",  INDEX('CX1'!$J:$J,MATCH(Table2[[#This Row],[Name]],'CX1'!$C:$C,0),1)), "")</f>
        <v/>
      </c>
      <c r="K842" t="str">
        <f>IFERROR(_xlfn.IFNA(IF(_xlfn.IFNA(INDEX('CX1'!$K:$K,MATCH(Table2[[#This Row],[Name]],'CX1'!$C:$C,0),1), "") = 0, "",  INDEX('CX1'!$K:$K,MATCH(Table2[[#This Row],[Name]],'CX1'!$C:$C,0),1)), ""), "")</f>
        <v/>
      </c>
      <c r="M842" t="str">
        <f>_xlfn.IFNA(IF(_xlfn.IFNA(INDEX('CX1'!$M:$M,MATCH(Table2[[#This Row],[Name]],'CX1'!$C:$C,0),1), "") = 0, "",  INDEX('CX1'!$M:$M,MATCH(Table2[[#This Row],[Name]],'CX1'!$C:$C,0),1)), "")</f>
        <v/>
      </c>
      <c r="N842" t="s">
        <v>767</v>
      </c>
      <c r="R842" t="s">
        <v>8</v>
      </c>
    </row>
    <row r="843" spans="1:18" hidden="1">
      <c r="A843" s="1">
        <v>841</v>
      </c>
      <c r="B843" t="s">
        <v>45</v>
      </c>
      <c r="C843" t="s">
        <v>56</v>
      </c>
      <c r="D843" t="s">
        <v>236</v>
      </c>
      <c r="E843" t="str">
        <f>MID(Table2[[#This Row],[DeviceId2]], 12, LEN(Table2[[#This Row],[DeviceId2]]))</f>
        <v>VAV106</v>
      </c>
      <c r="F843" t="str">
        <f>CONCATENATE("10.3.13.71/pe/", Table2[[#This Row],[Device Tag]], ".xml")</f>
        <v>10.3.13.71/pe/VAV106.xml</v>
      </c>
      <c r="H843" s="5" t="str">
        <f>_xlfn.IFNA(IF(_xlfn.IFNA(INDEX('CX1'!$H:$H,MATCH(Table2[[#This Row],[Name]],'CX1'!$C:$C,0),1), "") = 0, "",  INDEX('CX1'!$H:$H,MATCH(Table2[[#This Row],[Name]],'CX1'!$C:$C,0),1)), "")</f>
        <v/>
      </c>
      <c r="I843" s="5" t="e">
        <f>_xlfn.IFNA(IF(_xlfn.IFNA(INDEX('CX1'!$I:$I,MATCH(Table2[[#This Row],[DeviceId2]],'CX1'!$C:$C,0),1), "") = 0, "",  INDEX('CX1'!$I:$I,MATCH(Table2[[#This Row],[Name]],'CX1'!$C:$C,0),1)), "")</f>
        <v>#VALUE!</v>
      </c>
      <c r="J843" s="5" t="str">
        <f>_xlfn.IFNA(IF(_xlfn.IFNA(INDEX('CX1'!$J:$J,MATCH(Table2[[#This Row],[Name]],'CX1'!$C:$C,0),1), "") = 0, "",  INDEX('CX1'!$J:$J,MATCH(Table2[[#This Row],[Name]],'CX1'!$C:$C,0),1)), "")</f>
        <v/>
      </c>
      <c r="K843" t="str">
        <f>IFERROR(_xlfn.IFNA(IF(_xlfn.IFNA(INDEX('CX1'!$K:$K,MATCH(Table2[[#This Row],[Name]],'CX1'!$C:$C,0),1), "") = 0, "",  INDEX('CX1'!$K:$K,MATCH(Table2[[#This Row],[Name]],'CX1'!$C:$C,0),1)), ""), "")</f>
        <v/>
      </c>
      <c r="M843" t="str">
        <f>_xlfn.IFNA(IF(_xlfn.IFNA(INDEX('CX1'!$M:$M,MATCH(Table2[[#This Row],[Name]],'CX1'!$C:$C,0),1), "") = 0, "",  INDEX('CX1'!$M:$M,MATCH(Table2[[#This Row],[Name]],'CX1'!$C:$C,0),1)), "")</f>
        <v/>
      </c>
      <c r="N843" t="s">
        <v>767</v>
      </c>
      <c r="R843" t="s">
        <v>8</v>
      </c>
    </row>
    <row r="844" spans="1:18" hidden="1">
      <c r="A844" s="1">
        <v>842</v>
      </c>
      <c r="B844" t="s">
        <v>45</v>
      </c>
      <c r="C844" t="s">
        <v>57</v>
      </c>
      <c r="D844" t="s">
        <v>236</v>
      </c>
      <c r="E844" t="str">
        <f>MID(Table2[[#This Row],[DeviceId2]], 12, LEN(Table2[[#This Row],[DeviceId2]]))</f>
        <v>VAV106</v>
      </c>
      <c r="F844" t="str">
        <f>CONCATENATE("10.3.13.71/pe/", Table2[[#This Row],[Device Tag]], ".xml")</f>
        <v>10.3.13.71/pe/VAV106.xml</v>
      </c>
      <c r="H844" s="5" t="str">
        <f>_xlfn.IFNA(IF(_xlfn.IFNA(INDEX('CX1'!$H:$H,MATCH(Table2[[#This Row],[Name]],'CX1'!$C:$C,0),1), "") = 0, "",  INDEX('CX1'!$H:$H,MATCH(Table2[[#This Row],[Name]],'CX1'!$C:$C,0),1)), "")</f>
        <v/>
      </c>
      <c r="I844" s="5" t="e">
        <f>_xlfn.IFNA(IF(_xlfn.IFNA(INDEX('CX1'!$I:$I,MATCH(Table2[[#This Row],[DeviceId2]],'CX1'!$C:$C,0),1), "") = 0, "",  INDEX('CX1'!$I:$I,MATCH(Table2[[#This Row],[Name]],'CX1'!$C:$C,0),1)), "")</f>
        <v>#VALUE!</v>
      </c>
      <c r="J844" s="5" t="str">
        <f>_xlfn.IFNA(IF(_xlfn.IFNA(INDEX('CX1'!$J:$J,MATCH(Table2[[#This Row],[Name]],'CX1'!$C:$C,0),1), "") = 0, "",  INDEX('CX1'!$J:$J,MATCH(Table2[[#This Row],[Name]],'CX1'!$C:$C,0),1)), "")</f>
        <v/>
      </c>
      <c r="K844" t="str">
        <f>IFERROR(_xlfn.IFNA(IF(_xlfn.IFNA(INDEX('CX1'!$K:$K,MATCH(Table2[[#This Row],[Name]],'CX1'!$C:$C,0),1), "") = 0, "",  INDEX('CX1'!$K:$K,MATCH(Table2[[#This Row],[Name]],'CX1'!$C:$C,0),1)), ""), "")</f>
        <v/>
      </c>
      <c r="M844" t="str">
        <f>_xlfn.IFNA(IF(_xlfn.IFNA(INDEX('CX1'!$M:$M,MATCH(Table2[[#This Row],[Name]],'CX1'!$C:$C,0),1), "") = 0, "",  INDEX('CX1'!$M:$M,MATCH(Table2[[#This Row],[Name]],'CX1'!$C:$C,0),1)), "")</f>
        <v/>
      </c>
      <c r="N844" t="s">
        <v>767</v>
      </c>
      <c r="R844" t="s">
        <v>8</v>
      </c>
    </row>
    <row r="845" spans="1:18" hidden="1">
      <c r="A845" s="1">
        <v>843</v>
      </c>
      <c r="B845" t="s">
        <v>45</v>
      </c>
      <c r="C845" t="s">
        <v>58</v>
      </c>
      <c r="D845" t="s">
        <v>236</v>
      </c>
      <c r="E845" t="str">
        <f>MID(Table2[[#This Row],[DeviceId2]], 12, LEN(Table2[[#This Row],[DeviceId2]]))</f>
        <v>VAV106</v>
      </c>
      <c r="F845" t="str">
        <f>CONCATENATE("10.3.13.71/pe/", Table2[[#This Row],[Device Tag]], ".xml")</f>
        <v>10.3.13.71/pe/VAV106.xml</v>
      </c>
      <c r="H845" s="5" t="str">
        <f>_xlfn.IFNA(IF(_xlfn.IFNA(INDEX('CX1'!$H:$H,MATCH(Table2[[#This Row],[Name]],'CX1'!$C:$C,0),1), "") = 0, "",  INDEX('CX1'!$H:$H,MATCH(Table2[[#This Row],[Name]],'CX1'!$C:$C,0),1)), "")</f>
        <v/>
      </c>
      <c r="I845" s="5" t="e">
        <f>_xlfn.IFNA(IF(_xlfn.IFNA(INDEX('CX1'!$I:$I,MATCH(Table2[[#This Row],[DeviceId2]],'CX1'!$C:$C,0),1), "") = 0, "",  INDEX('CX1'!$I:$I,MATCH(Table2[[#This Row],[Name]],'CX1'!$C:$C,0),1)), "")</f>
        <v>#VALUE!</v>
      </c>
      <c r="J845" s="5" t="str">
        <f>_xlfn.IFNA(IF(_xlfn.IFNA(INDEX('CX1'!$J:$J,MATCH(Table2[[#This Row],[Name]],'CX1'!$C:$C,0),1), "") = 0, "",  INDEX('CX1'!$J:$J,MATCH(Table2[[#This Row],[Name]],'CX1'!$C:$C,0),1)), "")</f>
        <v/>
      </c>
      <c r="K845" t="str">
        <f>IFERROR(_xlfn.IFNA(IF(_xlfn.IFNA(INDEX('CX1'!$K:$K,MATCH(Table2[[#This Row],[Name]],'CX1'!$C:$C,0),1), "") = 0, "",  INDEX('CX1'!$K:$K,MATCH(Table2[[#This Row],[Name]],'CX1'!$C:$C,0),1)), ""), "")</f>
        <v/>
      </c>
      <c r="M845" t="str">
        <f>_xlfn.IFNA(IF(_xlfn.IFNA(INDEX('CX1'!$M:$M,MATCH(Table2[[#This Row],[Name]],'CX1'!$C:$C,0),1), "") = 0, "",  INDEX('CX1'!$M:$M,MATCH(Table2[[#This Row],[Name]],'CX1'!$C:$C,0),1)), "")</f>
        <v/>
      </c>
      <c r="N845" t="s">
        <v>767</v>
      </c>
      <c r="R845" t="s">
        <v>8</v>
      </c>
    </row>
    <row r="846" spans="1:18" hidden="1">
      <c r="A846" s="1">
        <v>844</v>
      </c>
      <c r="B846" t="s">
        <v>45</v>
      </c>
      <c r="C846" t="s">
        <v>59</v>
      </c>
      <c r="D846" t="s">
        <v>236</v>
      </c>
      <c r="E846" t="str">
        <f>MID(Table2[[#This Row],[DeviceId2]], 12, LEN(Table2[[#This Row],[DeviceId2]]))</f>
        <v>VAV106</v>
      </c>
      <c r="F846" t="str">
        <f>CONCATENATE("10.3.13.71/pe/", Table2[[#This Row],[Device Tag]], ".xml")</f>
        <v>10.3.13.71/pe/VAV106.xml</v>
      </c>
      <c r="H846" s="5" t="str">
        <f>_xlfn.IFNA(IF(_xlfn.IFNA(INDEX('CX1'!$H:$H,MATCH(Table2[[#This Row],[Name]],'CX1'!$C:$C,0),1), "") = 0, "",  INDEX('CX1'!$H:$H,MATCH(Table2[[#This Row],[Name]],'CX1'!$C:$C,0),1)), "")</f>
        <v/>
      </c>
      <c r="I846" s="5" t="e">
        <f>_xlfn.IFNA(IF(_xlfn.IFNA(INDEX('CX1'!$I:$I,MATCH(Table2[[#This Row],[DeviceId2]],'CX1'!$C:$C,0),1), "") = 0, "",  INDEX('CX1'!$I:$I,MATCH(Table2[[#This Row],[Name]],'CX1'!$C:$C,0),1)), "")</f>
        <v>#VALUE!</v>
      </c>
      <c r="J846" s="5" t="str">
        <f>_xlfn.IFNA(IF(_xlfn.IFNA(INDEX('CX1'!$J:$J,MATCH(Table2[[#This Row],[Name]],'CX1'!$C:$C,0),1), "") = 0, "",  INDEX('CX1'!$J:$J,MATCH(Table2[[#This Row],[Name]],'CX1'!$C:$C,0),1)), "")</f>
        <v/>
      </c>
      <c r="K846" t="str">
        <f>IFERROR(_xlfn.IFNA(IF(_xlfn.IFNA(INDEX('CX1'!$K:$K,MATCH(Table2[[#This Row],[Name]],'CX1'!$C:$C,0),1), "") = 0, "",  INDEX('CX1'!$K:$K,MATCH(Table2[[#This Row],[Name]],'CX1'!$C:$C,0),1)), ""), "")</f>
        <v/>
      </c>
      <c r="M846" t="str">
        <f>_xlfn.IFNA(IF(_xlfn.IFNA(INDEX('CX1'!$M:$M,MATCH(Table2[[#This Row],[Name]],'CX1'!$C:$C,0),1), "") = 0, "",  INDEX('CX1'!$M:$M,MATCH(Table2[[#This Row],[Name]],'CX1'!$C:$C,0),1)), "")</f>
        <v/>
      </c>
      <c r="N846" t="s">
        <v>767</v>
      </c>
      <c r="R846" t="s">
        <v>8</v>
      </c>
    </row>
    <row r="847" spans="1:18" hidden="1">
      <c r="A847" s="1">
        <v>845</v>
      </c>
      <c r="B847" t="s">
        <v>45</v>
      </c>
      <c r="C847" t="s">
        <v>60</v>
      </c>
      <c r="D847" t="s">
        <v>236</v>
      </c>
      <c r="E847" t="str">
        <f>MID(Table2[[#This Row],[DeviceId2]], 12, LEN(Table2[[#This Row],[DeviceId2]]))</f>
        <v>VAV106</v>
      </c>
      <c r="F847" t="str">
        <f>CONCATENATE("10.3.13.71/pe/", Table2[[#This Row],[Device Tag]], ".xml")</f>
        <v>10.3.13.71/pe/VAV106.xml</v>
      </c>
      <c r="H847" s="5" t="str">
        <f>_xlfn.IFNA(IF(_xlfn.IFNA(INDEX('CX1'!$H:$H,MATCH(Table2[[#This Row],[Name]],'CX1'!$C:$C,0),1), "") = 0, "",  INDEX('CX1'!$H:$H,MATCH(Table2[[#This Row],[Name]],'CX1'!$C:$C,0),1)), "")</f>
        <v/>
      </c>
      <c r="I847" s="5" t="e">
        <f>_xlfn.IFNA(IF(_xlfn.IFNA(INDEX('CX1'!$I:$I,MATCH(Table2[[#This Row],[DeviceId2]],'CX1'!$C:$C,0),1), "") = 0, "",  INDEX('CX1'!$I:$I,MATCH(Table2[[#This Row],[Name]],'CX1'!$C:$C,0),1)), "")</f>
        <v>#VALUE!</v>
      </c>
      <c r="J847" s="5" t="str">
        <f>_xlfn.IFNA(IF(_xlfn.IFNA(INDEX('CX1'!$J:$J,MATCH(Table2[[#This Row],[Name]],'CX1'!$C:$C,0),1), "") = 0, "",  INDEX('CX1'!$J:$J,MATCH(Table2[[#This Row],[Name]],'CX1'!$C:$C,0),1)), "")</f>
        <v/>
      </c>
      <c r="K847" t="str">
        <f>IFERROR(_xlfn.IFNA(IF(_xlfn.IFNA(INDEX('CX1'!$K:$K,MATCH(Table2[[#This Row],[Name]],'CX1'!$C:$C,0),1), "") = 0, "",  INDEX('CX1'!$K:$K,MATCH(Table2[[#This Row],[Name]],'CX1'!$C:$C,0),1)), ""), "")</f>
        <v/>
      </c>
      <c r="M847" t="str">
        <f>_xlfn.IFNA(IF(_xlfn.IFNA(INDEX('CX1'!$M:$M,MATCH(Table2[[#This Row],[Name]],'CX1'!$C:$C,0),1), "") = 0, "",  INDEX('CX1'!$M:$M,MATCH(Table2[[#This Row],[Name]],'CX1'!$C:$C,0),1)), "")</f>
        <v/>
      </c>
      <c r="N847" t="s">
        <v>767</v>
      </c>
      <c r="R847" t="s">
        <v>8</v>
      </c>
    </row>
    <row r="848" spans="1:18" hidden="1">
      <c r="A848" s="1">
        <v>846</v>
      </c>
      <c r="B848" t="s">
        <v>45</v>
      </c>
      <c r="C848" t="s">
        <v>120</v>
      </c>
      <c r="D848" t="s">
        <v>236</v>
      </c>
      <c r="E848" t="str">
        <f>MID(Table2[[#This Row],[DeviceId2]], 12, LEN(Table2[[#This Row],[DeviceId2]]))</f>
        <v>VAV106</v>
      </c>
      <c r="F848" t="str">
        <f>CONCATENATE("10.3.13.71/pe/", Table2[[#This Row],[Device Tag]], ".xml")</f>
        <v>10.3.13.71/pe/VAV106.xml</v>
      </c>
      <c r="H848" s="5" t="str">
        <f>_xlfn.IFNA(IF(_xlfn.IFNA(INDEX('CX1'!$H:$H,MATCH(Table2[[#This Row],[Name]],'CX1'!$C:$C,0),1), "") = 0, "",  INDEX('CX1'!$H:$H,MATCH(Table2[[#This Row],[Name]],'CX1'!$C:$C,0),1)), "")</f>
        <v/>
      </c>
      <c r="I848" s="5" t="e">
        <f>_xlfn.IFNA(IF(_xlfn.IFNA(INDEX('CX1'!$I:$I,MATCH(Table2[[#This Row],[DeviceId2]],'CX1'!$C:$C,0),1), "") = 0, "",  INDEX('CX1'!$I:$I,MATCH(Table2[[#This Row],[Name]],'CX1'!$C:$C,0),1)), "")</f>
        <v>#VALUE!</v>
      </c>
      <c r="J848" s="5" t="str">
        <f>_xlfn.IFNA(IF(_xlfn.IFNA(INDEX('CX1'!$J:$J,MATCH(Table2[[#This Row],[Name]],'CX1'!$C:$C,0),1), "") = 0, "",  INDEX('CX1'!$J:$J,MATCH(Table2[[#This Row],[Name]],'CX1'!$C:$C,0),1)), "")</f>
        <v/>
      </c>
      <c r="K848" t="str">
        <f>IFERROR(_xlfn.IFNA(IF(_xlfn.IFNA(INDEX('CX1'!$K:$K,MATCH(Table2[[#This Row],[Name]],'CX1'!$C:$C,0),1), "") = 0, "",  INDEX('CX1'!$K:$K,MATCH(Table2[[#This Row],[Name]],'CX1'!$C:$C,0),1)), ""), "")</f>
        <v/>
      </c>
      <c r="M848" t="str">
        <f>_xlfn.IFNA(IF(_xlfn.IFNA(INDEX('CX1'!$M:$M,MATCH(Table2[[#This Row],[Name]],'CX1'!$C:$C,0),1), "") = 0, "",  INDEX('CX1'!$M:$M,MATCH(Table2[[#This Row],[Name]],'CX1'!$C:$C,0),1)), "")</f>
        <v/>
      </c>
      <c r="N848" t="s">
        <v>767</v>
      </c>
      <c r="R848" t="s">
        <v>8</v>
      </c>
    </row>
    <row r="849" spans="1:19" hidden="1">
      <c r="A849" s="1">
        <v>847</v>
      </c>
      <c r="B849" t="s">
        <v>45</v>
      </c>
      <c r="C849" t="s">
        <v>61</v>
      </c>
      <c r="D849" t="s">
        <v>236</v>
      </c>
      <c r="E849" t="str">
        <f>MID(Table2[[#This Row],[DeviceId2]], 12, LEN(Table2[[#This Row],[DeviceId2]]))</f>
        <v>VAV106</v>
      </c>
      <c r="F849" t="str">
        <f>CONCATENATE("10.3.13.71/pe/", Table2[[#This Row],[Device Tag]], ".xml")</f>
        <v>10.3.13.71/pe/VAV106.xml</v>
      </c>
      <c r="H849" s="5" t="str">
        <f>_xlfn.IFNA(IF(_xlfn.IFNA(INDEX('CX1'!$H:$H,MATCH(Table2[[#This Row],[Name]],'CX1'!$C:$C,0),1), "") = 0, "",  INDEX('CX1'!$H:$H,MATCH(Table2[[#This Row],[Name]],'CX1'!$C:$C,0),1)), "")</f>
        <v/>
      </c>
      <c r="I849" s="5" t="e">
        <f>_xlfn.IFNA(IF(_xlfn.IFNA(INDEX('CX1'!$I:$I,MATCH(Table2[[#This Row],[DeviceId2]],'CX1'!$C:$C,0),1), "") = 0, "",  INDEX('CX1'!$I:$I,MATCH(Table2[[#This Row],[Name]],'CX1'!$C:$C,0),1)), "")</f>
        <v>#VALUE!</v>
      </c>
      <c r="J849" s="5" t="str">
        <f>_xlfn.IFNA(IF(_xlfn.IFNA(INDEX('CX1'!$J:$J,MATCH(Table2[[#This Row],[Name]],'CX1'!$C:$C,0),1), "") = 0, "",  INDEX('CX1'!$J:$J,MATCH(Table2[[#This Row],[Name]],'CX1'!$C:$C,0),1)), "")</f>
        <v/>
      </c>
      <c r="K849" t="str">
        <f>IFERROR(_xlfn.IFNA(IF(_xlfn.IFNA(INDEX('CX1'!$K:$K,MATCH(Table2[[#This Row],[Name]],'CX1'!$C:$C,0),1), "") = 0, "",  INDEX('CX1'!$K:$K,MATCH(Table2[[#This Row],[Name]],'CX1'!$C:$C,0),1)), ""), "")</f>
        <v/>
      </c>
      <c r="M849" t="str">
        <f>_xlfn.IFNA(IF(_xlfn.IFNA(INDEX('CX1'!$M:$M,MATCH(Table2[[#This Row],[Name]],'CX1'!$C:$C,0),1), "") = 0, "",  INDEX('CX1'!$M:$M,MATCH(Table2[[#This Row],[Name]],'CX1'!$C:$C,0),1)), "")</f>
        <v/>
      </c>
      <c r="N849" t="s">
        <v>767</v>
      </c>
      <c r="R849" t="s">
        <v>8</v>
      </c>
    </row>
    <row r="850" spans="1:19" hidden="1">
      <c r="A850" s="1">
        <v>848</v>
      </c>
      <c r="B850" t="s">
        <v>45</v>
      </c>
      <c r="C850" t="s">
        <v>62</v>
      </c>
      <c r="D850" t="s">
        <v>236</v>
      </c>
      <c r="E850" t="str">
        <f>MID(Table2[[#This Row],[DeviceId2]], 12, LEN(Table2[[#This Row],[DeviceId2]]))</f>
        <v>VAV106</v>
      </c>
      <c r="F850" t="str">
        <f>CONCATENATE("10.3.13.71/pe/", Table2[[#This Row],[Device Tag]], ".xml")</f>
        <v>10.3.13.71/pe/VAV106.xml</v>
      </c>
      <c r="H850" s="5" t="str">
        <f>_xlfn.IFNA(IF(_xlfn.IFNA(INDEX('CX1'!$H:$H,MATCH(Table2[[#This Row],[Name]],'CX1'!$C:$C,0),1), "") = 0, "",  INDEX('CX1'!$H:$H,MATCH(Table2[[#This Row],[Name]],'CX1'!$C:$C,0),1)), "")</f>
        <v/>
      </c>
      <c r="I850" s="5" t="e">
        <f>_xlfn.IFNA(IF(_xlfn.IFNA(INDEX('CX1'!$I:$I,MATCH(Table2[[#This Row],[DeviceId2]],'CX1'!$C:$C,0),1), "") = 0, "",  INDEX('CX1'!$I:$I,MATCH(Table2[[#This Row],[Name]],'CX1'!$C:$C,0),1)), "")</f>
        <v>#VALUE!</v>
      </c>
      <c r="J850" s="5" t="str">
        <f>_xlfn.IFNA(IF(_xlfn.IFNA(INDEX('CX1'!$J:$J,MATCH(Table2[[#This Row],[Name]],'CX1'!$C:$C,0),1), "") = 0, "",  INDEX('CX1'!$J:$J,MATCH(Table2[[#This Row],[Name]],'CX1'!$C:$C,0),1)), "")</f>
        <v/>
      </c>
      <c r="K850" t="str">
        <f>IFERROR(_xlfn.IFNA(IF(_xlfn.IFNA(INDEX('CX1'!$K:$K,MATCH(Table2[[#This Row],[Name]],'CX1'!$C:$C,0),1), "") = 0, "",  INDEX('CX1'!$K:$K,MATCH(Table2[[#This Row],[Name]],'CX1'!$C:$C,0),1)), ""), "")</f>
        <v/>
      </c>
      <c r="M850" t="str">
        <f>_xlfn.IFNA(IF(_xlfn.IFNA(INDEX('CX1'!$M:$M,MATCH(Table2[[#This Row],[Name]],'CX1'!$C:$C,0),1), "") = 0, "",  INDEX('CX1'!$M:$M,MATCH(Table2[[#This Row],[Name]],'CX1'!$C:$C,0),1)), "")</f>
        <v/>
      </c>
      <c r="N850" t="s">
        <v>767</v>
      </c>
      <c r="R850" t="s">
        <v>8</v>
      </c>
    </row>
    <row r="851" spans="1:19" hidden="1">
      <c r="A851" s="1">
        <v>849</v>
      </c>
      <c r="B851" t="s">
        <v>45</v>
      </c>
      <c r="C851" t="s">
        <v>63</v>
      </c>
      <c r="D851" t="s">
        <v>236</v>
      </c>
      <c r="E851" t="str">
        <f>MID(Table2[[#This Row],[DeviceId2]], 12, LEN(Table2[[#This Row],[DeviceId2]]))</f>
        <v>VAV106</v>
      </c>
      <c r="F851" t="str">
        <f>CONCATENATE("10.3.13.71/pe/", Table2[[#This Row],[Device Tag]], ".xml")</f>
        <v>10.3.13.71/pe/VAV106.xml</v>
      </c>
      <c r="H851" s="5" t="str">
        <f>_xlfn.IFNA(IF(_xlfn.IFNA(INDEX('CX1'!$H:$H,MATCH(Table2[[#This Row],[Name]],'CX1'!$C:$C,0),1), "") = 0, "",  INDEX('CX1'!$H:$H,MATCH(Table2[[#This Row],[Name]],'CX1'!$C:$C,0),1)), "")</f>
        <v/>
      </c>
      <c r="I851" s="5">
        <f>_xlfn.IFNA(IF(_xlfn.IFNA(INDEX('CX1'!$I:$I,MATCH(Table2[[#This Row],[DeviceId2]],'CX1'!$C:$C,0),1), "") = 0, "",  INDEX('CX1'!$I:$I,MATCH(Table2[[#This Row],[Name]],'CX1'!$C:$C,0),1)), "")</f>
        <v>1</v>
      </c>
      <c r="J851" s="5" t="str">
        <f>_xlfn.IFNA(IF(_xlfn.IFNA(INDEX('CX1'!$J:$J,MATCH(Table2[[#This Row],[Name]],'CX1'!$C:$C,0),1), "") = 0, "",  INDEX('CX1'!$J:$J,MATCH(Table2[[#This Row],[Name]],'CX1'!$C:$C,0),1)), "")</f>
        <v/>
      </c>
      <c r="K851" t="str">
        <f>IFERROR(_xlfn.IFNA(IF(_xlfn.IFNA(INDEX('CX1'!$K:$K,MATCH(Table2[[#This Row],[Name]],'CX1'!$C:$C,0),1), "") = 0, "",  INDEX('CX1'!$K:$K,MATCH(Table2[[#This Row],[Name]],'CX1'!$C:$C,0),1)), ""), "")</f>
        <v/>
      </c>
      <c r="N851" t="s">
        <v>767</v>
      </c>
      <c r="R851" t="s">
        <v>8</v>
      </c>
      <c r="S851" t="b">
        <v>0</v>
      </c>
    </row>
    <row r="852" spans="1:19" hidden="1">
      <c r="A852" s="1">
        <v>850</v>
      </c>
      <c r="B852" t="s">
        <v>45</v>
      </c>
      <c r="C852" t="s">
        <v>65</v>
      </c>
      <c r="D852" t="s">
        <v>236</v>
      </c>
      <c r="E852" t="str">
        <f>MID(Table2[[#This Row],[DeviceId2]], 12, LEN(Table2[[#This Row],[DeviceId2]]))</f>
        <v>VAV106</v>
      </c>
      <c r="F852" t="str">
        <f>CONCATENATE("10.3.13.71/pe/", Table2[[#This Row],[Device Tag]], ".xml")</f>
        <v>10.3.13.71/pe/VAV106.xml</v>
      </c>
      <c r="H852" s="5" t="str">
        <f>_xlfn.IFNA(IF(_xlfn.IFNA(INDEX('CX1'!$H:$H,MATCH(Table2[[#This Row],[Name]],'CX1'!$C:$C,0),1), "") = 0, "",  INDEX('CX1'!$H:$H,MATCH(Table2[[#This Row],[Name]],'CX1'!$C:$C,0),1)), "")</f>
        <v/>
      </c>
      <c r="I852" s="5" t="e">
        <f>_xlfn.IFNA(IF(_xlfn.IFNA(INDEX('CX1'!$I:$I,MATCH(Table2[[#This Row],[DeviceId2]],'CX1'!$C:$C,0),1), "") = 0, "",  INDEX('CX1'!$I:$I,MATCH(Table2[[#This Row],[Name]],'CX1'!$C:$C,0),1)), "")</f>
        <v>#VALUE!</v>
      </c>
      <c r="J852" s="5" t="str">
        <f>_xlfn.IFNA(IF(_xlfn.IFNA(INDEX('CX1'!$J:$J,MATCH(Table2[[#This Row],[Name]],'CX1'!$C:$C,0),1), "") = 0, "",  INDEX('CX1'!$J:$J,MATCH(Table2[[#This Row],[Name]],'CX1'!$C:$C,0),1)), "")</f>
        <v/>
      </c>
      <c r="K852" t="str">
        <f>IFERROR(_xlfn.IFNA(IF(_xlfn.IFNA(INDEX('CX1'!$K:$K,MATCH(Table2[[#This Row],[Name]],'CX1'!$C:$C,0),1), "") = 0, "",  INDEX('CX1'!$K:$K,MATCH(Table2[[#This Row],[Name]],'CX1'!$C:$C,0),1)), ""), "")</f>
        <v/>
      </c>
      <c r="M852" t="str">
        <f>_xlfn.IFNA(IF(_xlfn.IFNA(INDEX('CX1'!$M:$M,MATCH(Table2[[#This Row],[Name]],'CX1'!$C:$C,0),1), "") = 0, "",  INDEX('CX1'!$M:$M,MATCH(Table2[[#This Row],[Name]],'CX1'!$C:$C,0),1)), "")</f>
        <v/>
      </c>
      <c r="N852" t="s">
        <v>767</v>
      </c>
      <c r="R852" t="s">
        <v>8</v>
      </c>
    </row>
    <row r="853" spans="1:19" hidden="1">
      <c r="A853" s="1">
        <v>851</v>
      </c>
      <c r="B853" t="s">
        <v>45</v>
      </c>
      <c r="C853" t="s">
        <v>66</v>
      </c>
      <c r="D853" t="s">
        <v>236</v>
      </c>
      <c r="E853" t="str">
        <f>MID(Table2[[#This Row],[DeviceId2]], 12, LEN(Table2[[#This Row],[DeviceId2]]))</f>
        <v>VAV106</v>
      </c>
      <c r="F853" t="str">
        <f>CONCATENATE("10.3.13.71/pe/", Table2[[#This Row],[Device Tag]], ".xml")</f>
        <v>10.3.13.71/pe/VAV106.xml</v>
      </c>
      <c r="H853" s="5" t="str">
        <f>_xlfn.IFNA(IF(_xlfn.IFNA(INDEX('CX1'!$H:$H,MATCH(Table2[[#This Row],[Name]],'CX1'!$C:$C,0),1), "") = 0, "",  INDEX('CX1'!$H:$H,MATCH(Table2[[#This Row],[Name]],'CX1'!$C:$C,0),1)), "")</f>
        <v/>
      </c>
      <c r="I853" s="5" t="e">
        <f>_xlfn.IFNA(IF(_xlfn.IFNA(INDEX('CX1'!$I:$I,MATCH(Table2[[#This Row],[DeviceId2]],'CX1'!$C:$C,0),1), "") = 0, "",  INDEX('CX1'!$I:$I,MATCH(Table2[[#This Row],[Name]],'CX1'!$C:$C,0),1)), "")</f>
        <v>#VALUE!</v>
      </c>
      <c r="J853" s="5" t="str">
        <f>_xlfn.IFNA(IF(_xlfn.IFNA(INDEX('CX1'!$J:$J,MATCH(Table2[[#This Row],[Name]],'CX1'!$C:$C,0),1), "") = 0, "",  INDEX('CX1'!$J:$J,MATCH(Table2[[#This Row],[Name]],'CX1'!$C:$C,0),1)), "")</f>
        <v/>
      </c>
      <c r="K853" t="str">
        <f>IFERROR(_xlfn.IFNA(IF(_xlfn.IFNA(INDEX('CX1'!$K:$K,MATCH(Table2[[#This Row],[Name]],'CX1'!$C:$C,0),1), "") = 0, "",  INDEX('CX1'!$K:$K,MATCH(Table2[[#This Row],[Name]],'CX1'!$C:$C,0),1)), ""), "")</f>
        <v/>
      </c>
      <c r="M853" t="str">
        <f>_xlfn.IFNA(IF(_xlfn.IFNA(INDEX('CX1'!$M:$M,MATCH(Table2[[#This Row],[Name]],'CX1'!$C:$C,0),1), "") = 0, "",  INDEX('CX1'!$M:$M,MATCH(Table2[[#This Row],[Name]],'CX1'!$C:$C,0),1)), "")</f>
        <v/>
      </c>
      <c r="N853" t="s">
        <v>767</v>
      </c>
      <c r="R853" t="s">
        <v>8</v>
      </c>
    </row>
    <row r="854" spans="1:19" hidden="1">
      <c r="A854" s="1">
        <v>852</v>
      </c>
      <c r="B854" t="s">
        <v>45</v>
      </c>
      <c r="C854" t="s">
        <v>67</v>
      </c>
      <c r="D854" t="s">
        <v>236</v>
      </c>
      <c r="E854" t="str">
        <f>MID(Table2[[#This Row],[DeviceId2]], 12, LEN(Table2[[#This Row],[DeviceId2]]))</f>
        <v>VAV106</v>
      </c>
      <c r="F854" t="str">
        <f>CONCATENATE("10.3.13.71/pe/", Table2[[#This Row],[Device Tag]], ".xml")</f>
        <v>10.3.13.71/pe/VAV106.xml</v>
      </c>
      <c r="H854" s="5" t="str">
        <f>_xlfn.IFNA(IF(_xlfn.IFNA(INDEX('CX1'!$H:$H,MATCH(Table2[[#This Row],[Name]],'CX1'!$C:$C,0),1), "") = 0, "",  INDEX('CX1'!$H:$H,MATCH(Table2[[#This Row],[Name]],'CX1'!$C:$C,0),1)), "")</f>
        <v/>
      </c>
      <c r="I854" s="5" t="e">
        <f>_xlfn.IFNA(IF(_xlfn.IFNA(INDEX('CX1'!$I:$I,MATCH(Table2[[#This Row],[DeviceId2]],'CX1'!$C:$C,0),1), "") = 0, "",  INDEX('CX1'!$I:$I,MATCH(Table2[[#This Row],[Name]],'CX1'!$C:$C,0),1)), "")</f>
        <v>#VALUE!</v>
      </c>
      <c r="J854" s="5" t="str">
        <f>_xlfn.IFNA(IF(_xlfn.IFNA(INDEX('CX1'!$J:$J,MATCH(Table2[[#This Row],[Name]],'CX1'!$C:$C,0),1), "") = 0, "",  INDEX('CX1'!$J:$J,MATCH(Table2[[#This Row],[Name]],'CX1'!$C:$C,0),1)), "")</f>
        <v/>
      </c>
      <c r="K854" t="str">
        <f>IFERROR(_xlfn.IFNA(IF(_xlfn.IFNA(INDEX('CX1'!$K:$K,MATCH(Table2[[#This Row],[Name]],'CX1'!$C:$C,0),1), "") = 0, "",  INDEX('CX1'!$K:$K,MATCH(Table2[[#This Row],[Name]],'CX1'!$C:$C,0),1)), ""), "")</f>
        <v/>
      </c>
      <c r="M854" t="str">
        <f>_xlfn.IFNA(IF(_xlfn.IFNA(INDEX('CX1'!$M:$M,MATCH(Table2[[#This Row],[Name]],'CX1'!$C:$C,0),1), "") = 0, "",  INDEX('CX1'!$M:$M,MATCH(Table2[[#This Row],[Name]],'CX1'!$C:$C,0),1)), "")</f>
        <v/>
      </c>
      <c r="N854" t="s">
        <v>767</v>
      </c>
      <c r="R854" t="s">
        <v>8</v>
      </c>
    </row>
    <row r="855" spans="1:19" hidden="1">
      <c r="A855" s="1">
        <v>853</v>
      </c>
      <c r="B855" t="s">
        <v>45</v>
      </c>
      <c r="C855" t="s">
        <v>68</v>
      </c>
      <c r="D855" t="s">
        <v>236</v>
      </c>
      <c r="E855" t="str">
        <f>MID(Table2[[#This Row],[DeviceId2]], 12, LEN(Table2[[#This Row],[DeviceId2]]))</f>
        <v>VAV106</v>
      </c>
      <c r="F855" t="str">
        <f>CONCATENATE("10.3.13.71/pe/", Table2[[#This Row],[Device Tag]], ".xml")</f>
        <v>10.3.13.71/pe/VAV106.xml</v>
      </c>
      <c r="H855" s="5" t="str">
        <f>_xlfn.IFNA(IF(_xlfn.IFNA(INDEX('CX1'!$H:$H,MATCH(Table2[[#This Row],[Name]],'CX1'!$C:$C,0),1), "") = 0, "",  INDEX('CX1'!$H:$H,MATCH(Table2[[#This Row],[Name]],'CX1'!$C:$C,0),1)), "")</f>
        <v/>
      </c>
      <c r="I855" s="5" t="e">
        <f>_xlfn.IFNA(IF(_xlfn.IFNA(INDEX('CX1'!$I:$I,MATCH(Table2[[#This Row],[DeviceId2]],'CX1'!$C:$C,0),1), "") = 0, "",  INDEX('CX1'!$I:$I,MATCH(Table2[[#This Row],[Name]],'CX1'!$C:$C,0),1)), "")</f>
        <v>#VALUE!</v>
      </c>
      <c r="J855" s="5" t="str">
        <f>_xlfn.IFNA(IF(_xlfn.IFNA(INDEX('CX1'!$J:$J,MATCH(Table2[[#This Row],[Name]],'CX1'!$C:$C,0),1), "") = 0, "",  INDEX('CX1'!$J:$J,MATCH(Table2[[#This Row],[Name]],'CX1'!$C:$C,0),1)), "")</f>
        <v/>
      </c>
      <c r="K855" t="str">
        <f>IFERROR(_xlfn.IFNA(IF(_xlfn.IFNA(INDEX('CX1'!$K:$K,MATCH(Table2[[#This Row],[Name]],'CX1'!$C:$C,0),1), "") = 0, "",  INDEX('CX1'!$K:$K,MATCH(Table2[[#This Row],[Name]],'CX1'!$C:$C,0),1)), ""), "")</f>
        <v/>
      </c>
      <c r="M855" t="str">
        <f>_xlfn.IFNA(IF(_xlfn.IFNA(INDEX('CX1'!$M:$M,MATCH(Table2[[#This Row],[Name]],'CX1'!$C:$C,0),1), "") = 0, "",  INDEX('CX1'!$M:$M,MATCH(Table2[[#This Row],[Name]],'CX1'!$C:$C,0),1)), "")</f>
        <v/>
      </c>
      <c r="N855" t="s">
        <v>767</v>
      </c>
      <c r="R855" t="s">
        <v>8</v>
      </c>
    </row>
    <row r="856" spans="1:19" hidden="1">
      <c r="A856" s="1">
        <v>854</v>
      </c>
      <c r="B856" t="s">
        <v>45</v>
      </c>
      <c r="C856" t="s">
        <v>70</v>
      </c>
      <c r="D856" t="s">
        <v>236</v>
      </c>
      <c r="E856" t="str">
        <f>MID(Table2[[#This Row],[DeviceId2]], 12, LEN(Table2[[#This Row],[DeviceId2]]))</f>
        <v>VAV106</v>
      </c>
      <c r="F856" t="str">
        <f>CONCATENATE("10.3.13.71/pe/", Table2[[#This Row],[Device Tag]], ".xml")</f>
        <v>10.3.13.71/pe/VAV106.xml</v>
      </c>
      <c r="H856" s="5" t="str">
        <f>_xlfn.IFNA(IF(_xlfn.IFNA(INDEX('CX1'!$H:$H,MATCH(Table2[[#This Row],[Name]],'CX1'!$C:$C,0),1), "") = 0, "",  INDEX('CX1'!$H:$H,MATCH(Table2[[#This Row],[Name]],'CX1'!$C:$C,0),1)), "")</f>
        <v/>
      </c>
      <c r="I856" s="5" t="e">
        <f>_xlfn.IFNA(IF(_xlfn.IFNA(INDEX('CX1'!$I:$I,MATCH(Table2[[#This Row],[DeviceId2]],'CX1'!$C:$C,0),1), "") = 0, "",  INDEX('CX1'!$I:$I,MATCH(Table2[[#This Row],[Name]],'CX1'!$C:$C,0),1)), "")</f>
        <v>#VALUE!</v>
      </c>
      <c r="J856" s="5" t="str">
        <f>_xlfn.IFNA(IF(_xlfn.IFNA(INDEX('CX1'!$J:$J,MATCH(Table2[[#This Row],[Name]],'CX1'!$C:$C,0),1), "") = 0, "",  INDEX('CX1'!$J:$J,MATCH(Table2[[#This Row],[Name]],'CX1'!$C:$C,0),1)), "")</f>
        <v/>
      </c>
      <c r="K856" t="str">
        <f>IFERROR(_xlfn.IFNA(IF(_xlfn.IFNA(INDEX('CX1'!$K:$K,MATCH(Table2[[#This Row],[Name]],'CX1'!$C:$C,0),1), "") = 0, "",  INDEX('CX1'!$K:$K,MATCH(Table2[[#This Row],[Name]],'CX1'!$C:$C,0),1)), ""), "")</f>
        <v/>
      </c>
      <c r="M856" t="str">
        <f>_xlfn.IFNA(IF(_xlfn.IFNA(INDEX('CX1'!$M:$M,MATCH(Table2[[#This Row],[Name]],'CX1'!$C:$C,0),1), "") = 0, "",  INDEX('CX1'!$M:$M,MATCH(Table2[[#This Row],[Name]],'CX1'!$C:$C,0),1)), "")</f>
        <v/>
      </c>
      <c r="N856" t="s">
        <v>767</v>
      </c>
      <c r="R856" t="s">
        <v>8</v>
      </c>
    </row>
    <row r="857" spans="1:19" hidden="1">
      <c r="A857" s="1">
        <v>855</v>
      </c>
      <c r="B857" t="s">
        <v>45</v>
      </c>
      <c r="C857" t="s">
        <v>71</v>
      </c>
      <c r="D857" t="s">
        <v>236</v>
      </c>
      <c r="E857" t="str">
        <f>MID(Table2[[#This Row],[DeviceId2]], 12, LEN(Table2[[#This Row],[DeviceId2]]))</f>
        <v>VAV106</v>
      </c>
      <c r="F857" t="str">
        <f>CONCATENATE("10.3.13.71/pe/", Table2[[#This Row],[Device Tag]], ".xml")</f>
        <v>10.3.13.71/pe/VAV106.xml</v>
      </c>
      <c r="H857" s="5" t="str">
        <f>_xlfn.IFNA(IF(_xlfn.IFNA(INDEX('CX1'!$H:$H,MATCH(Table2[[#This Row],[Name]],'CX1'!$C:$C,0),1), "") = 0, "",  INDEX('CX1'!$H:$H,MATCH(Table2[[#This Row],[Name]],'CX1'!$C:$C,0),1)), "")</f>
        <v/>
      </c>
      <c r="I857" s="5" t="e">
        <f>_xlfn.IFNA(IF(_xlfn.IFNA(INDEX('CX1'!$I:$I,MATCH(Table2[[#This Row],[DeviceId2]],'CX1'!$C:$C,0),1), "") = 0, "",  INDEX('CX1'!$I:$I,MATCH(Table2[[#This Row],[Name]],'CX1'!$C:$C,0),1)), "")</f>
        <v>#VALUE!</v>
      </c>
      <c r="J857" s="5" t="str">
        <f>_xlfn.IFNA(IF(_xlfn.IFNA(INDEX('CX1'!$J:$J,MATCH(Table2[[#This Row],[Name]],'CX1'!$C:$C,0),1), "") = 0, "",  INDEX('CX1'!$J:$J,MATCH(Table2[[#This Row],[Name]],'CX1'!$C:$C,0),1)), "")</f>
        <v/>
      </c>
      <c r="K857" t="str">
        <f>IFERROR(_xlfn.IFNA(IF(_xlfn.IFNA(INDEX('CX1'!$K:$K,MATCH(Table2[[#This Row],[Name]],'CX1'!$C:$C,0),1), "") = 0, "",  INDEX('CX1'!$K:$K,MATCH(Table2[[#This Row],[Name]],'CX1'!$C:$C,0),1)), ""), "")</f>
        <v/>
      </c>
      <c r="M857" t="str">
        <f>_xlfn.IFNA(IF(_xlfn.IFNA(INDEX('CX1'!$M:$M,MATCH(Table2[[#This Row],[Name]],'CX1'!$C:$C,0),1), "") = 0, "",  INDEX('CX1'!$M:$M,MATCH(Table2[[#This Row],[Name]],'CX1'!$C:$C,0),1)), "")</f>
        <v/>
      </c>
      <c r="N857" t="s">
        <v>767</v>
      </c>
      <c r="R857" t="s">
        <v>8</v>
      </c>
    </row>
    <row r="858" spans="1:19" hidden="1">
      <c r="A858" s="1">
        <v>856</v>
      </c>
      <c r="B858" t="s">
        <v>45</v>
      </c>
      <c r="C858" t="s">
        <v>72</v>
      </c>
      <c r="D858" t="s">
        <v>236</v>
      </c>
      <c r="E858" t="str">
        <f>MID(Table2[[#This Row],[DeviceId2]], 12, LEN(Table2[[#This Row],[DeviceId2]]))</f>
        <v>VAV106</v>
      </c>
      <c r="F858" t="str">
        <f>CONCATENATE("10.3.13.71/pe/", Table2[[#This Row],[Device Tag]], ".xml")</f>
        <v>10.3.13.71/pe/VAV106.xml</v>
      </c>
      <c r="H858" s="5" t="str">
        <f>_xlfn.IFNA(IF(_xlfn.IFNA(INDEX('CX1'!$H:$H,MATCH(Table2[[#This Row],[Name]],'CX1'!$C:$C,0),1), "") = 0, "",  INDEX('CX1'!$H:$H,MATCH(Table2[[#This Row],[Name]],'CX1'!$C:$C,0),1)), "")</f>
        <v/>
      </c>
      <c r="I858" s="5" t="e">
        <f>_xlfn.IFNA(IF(_xlfn.IFNA(INDEX('CX1'!$I:$I,MATCH(Table2[[#This Row],[DeviceId2]],'CX1'!$C:$C,0),1), "") = 0, "",  INDEX('CX1'!$I:$I,MATCH(Table2[[#This Row],[Name]],'CX1'!$C:$C,0),1)), "")</f>
        <v>#VALUE!</v>
      </c>
      <c r="J858" s="5" t="str">
        <f>_xlfn.IFNA(IF(_xlfn.IFNA(INDEX('CX1'!$J:$J,MATCH(Table2[[#This Row],[Name]],'CX1'!$C:$C,0),1), "") = 0, "",  INDEX('CX1'!$J:$J,MATCH(Table2[[#This Row],[Name]],'CX1'!$C:$C,0),1)), "")</f>
        <v/>
      </c>
      <c r="K858" t="str">
        <f>IFERROR(_xlfn.IFNA(IF(_xlfn.IFNA(INDEX('CX1'!$K:$K,MATCH(Table2[[#This Row],[Name]],'CX1'!$C:$C,0),1), "") = 0, "",  INDEX('CX1'!$K:$K,MATCH(Table2[[#This Row],[Name]],'CX1'!$C:$C,0),1)), ""), "")</f>
        <v/>
      </c>
      <c r="M858" t="str">
        <f>_xlfn.IFNA(IF(_xlfn.IFNA(INDEX('CX1'!$M:$M,MATCH(Table2[[#This Row],[Name]],'CX1'!$C:$C,0),1), "") = 0, "",  INDEX('CX1'!$M:$M,MATCH(Table2[[#This Row],[Name]],'CX1'!$C:$C,0),1)), "")</f>
        <v/>
      </c>
      <c r="N858" t="s">
        <v>767</v>
      </c>
      <c r="R858" t="s">
        <v>8</v>
      </c>
    </row>
    <row r="859" spans="1:19" hidden="1">
      <c r="A859" s="1">
        <v>857</v>
      </c>
      <c r="B859" t="s">
        <v>45</v>
      </c>
      <c r="C859" t="s">
        <v>121</v>
      </c>
      <c r="D859" t="s">
        <v>236</v>
      </c>
      <c r="E859" t="str">
        <f>MID(Table2[[#This Row],[DeviceId2]], 12, LEN(Table2[[#This Row],[DeviceId2]]))</f>
        <v>VAV106</v>
      </c>
      <c r="F859" t="str">
        <f>CONCATENATE("10.3.13.71/pe/", Table2[[#This Row],[Device Tag]], ".xml")</f>
        <v>10.3.13.71/pe/VAV106.xml</v>
      </c>
      <c r="H859" s="5" t="str">
        <f>_xlfn.IFNA(IF(_xlfn.IFNA(INDEX('CX1'!$H:$H,MATCH(Table2[[#This Row],[Name]],'CX1'!$C:$C,0),1), "") = 0, "",  INDEX('CX1'!$H:$H,MATCH(Table2[[#This Row],[Name]],'CX1'!$C:$C,0),1)), "")</f>
        <v/>
      </c>
      <c r="I859" s="5" t="e">
        <f>_xlfn.IFNA(IF(_xlfn.IFNA(INDEX('CX1'!$I:$I,MATCH(Table2[[#This Row],[DeviceId2]],'CX1'!$C:$C,0),1), "") = 0, "",  INDEX('CX1'!$I:$I,MATCH(Table2[[#This Row],[Name]],'CX1'!$C:$C,0),1)), "")</f>
        <v>#VALUE!</v>
      </c>
      <c r="J859" s="5" t="str">
        <f>_xlfn.IFNA(IF(_xlfn.IFNA(INDEX('CX1'!$J:$J,MATCH(Table2[[#This Row],[Name]],'CX1'!$C:$C,0),1), "") = 0, "",  INDEX('CX1'!$J:$J,MATCH(Table2[[#This Row],[Name]],'CX1'!$C:$C,0),1)), "")</f>
        <v/>
      </c>
      <c r="K859" t="str">
        <f>IFERROR(_xlfn.IFNA(IF(_xlfn.IFNA(INDEX('CX1'!$K:$K,MATCH(Table2[[#This Row],[Name]],'CX1'!$C:$C,0),1), "") = 0, "",  INDEX('CX1'!$K:$K,MATCH(Table2[[#This Row],[Name]],'CX1'!$C:$C,0),1)), ""), "")</f>
        <v/>
      </c>
      <c r="M859" t="str">
        <f>_xlfn.IFNA(IF(_xlfn.IFNA(INDEX('CX1'!$M:$M,MATCH(Table2[[#This Row],[Name]],'CX1'!$C:$C,0),1), "") = 0, "",  INDEX('CX1'!$M:$M,MATCH(Table2[[#This Row],[Name]],'CX1'!$C:$C,0),1)), "")</f>
        <v/>
      </c>
      <c r="N859" t="s">
        <v>767</v>
      </c>
      <c r="R859" t="s">
        <v>8</v>
      </c>
    </row>
    <row r="860" spans="1:19" hidden="1">
      <c r="A860" s="1">
        <v>858</v>
      </c>
      <c r="B860" t="s">
        <v>45</v>
      </c>
      <c r="C860" t="s">
        <v>74</v>
      </c>
      <c r="D860" t="s">
        <v>236</v>
      </c>
      <c r="E860" t="str">
        <f>MID(Table2[[#This Row],[DeviceId2]], 12, LEN(Table2[[#This Row],[DeviceId2]]))</f>
        <v>VAV106</v>
      </c>
      <c r="F860" t="str">
        <f>CONCATENATE("10.3.13.71/pe/", Table2[[#This Row],[Device Tag]], ".xml")</f>
        <v>10.3.13.71/pe/VAV106.xml</v>
      </c>
      <c r="H860" s="5" t="str">
        <f>_xlfn.IFNA(IF(_xlfn.IFNA(INDEX('CX1'!$H:$H,MATCH(Table2[[#This Row],[Name]],'CX1'!$C:$C,0),1), "") = 0, "",  INDEX('CX1'!$H:$H,MATCH(Table2[[#This Row],[Name]],'CX1'!$C:$C,0),1)), "")</f>
        <v/>
      </c>
      <c r="I860" s="5" t="e">
        <f>_xlfn.IFNA(IF(_xlfn.IFNA(INDEX('CX1'!$I:$I,MATCH(Table2[[#This Row],[DeviceId2]],'CX1'!$C:$C,0),1), "") = 0, "",  INDEX('CX1'!$I:$I,MATCH(Table2[[#This Row],[Name]],'CX1'!$C:$C,0),1)), "")</f>
        <v>#VALUE!</v>
      </c>
      <c r="J860" s="5" t="str">
        <f>_xlfn.IFNA(IF(_xlfn.IFNA(INDEX('CX1'!$J:$J,MATCH(Table2[[#This Row],[Name]],'CX1'!$C:$C,0),1), "") = 0, "",  INDEX('CX1'!$J:$J,MATCH(Table2[[#This Row],[Name]],'CX1'!$C:$C,0),1)), "")</f>
        <v/>
      </c>
      <c r="K860" t="str">
        <f>IFERROR(_xlfn.IFNA(IF(_xlfn.IFNA(INDEX('CX1'!$K:$K,MATCH(Table2[[#This Row],[Name]],'CX1'!$C:$C,0),1), "") = 0, "",  INDEX('CX1'!$K:$K,MATCH(Table2[[#This Row],[Name]],'CX1'!$C:$C,0),1)), ""), "")</f>
        <v/>
      </c>
      <c r="M860" t="str">
        <f>_xlfn.IFNA(IF(_xlfn.IFNA(INDEX('CX1'!$M:$M,MATCH(Table2[[#This Row],[Name]],'CX1'!$C:$C,0),1), "") = 0, "",  INDEX('CX1'!$M:$M,MATCH(Table2[[#This Row],[Name]],'CX1'!$C:$C,0),1)), "")</f>
        <v/>
      </c>
      <c r="N860" t="s">
        <v>767</v>
      </c>
      <c r="R860" t="s">
        <v>8</v>
      </c>
    </row>
    <row r="861" spans="1:19" hidden="1">
      <c r="A861" s="1">
        <v>859</v>
      </c>
      <c r="B861" t="s">
        <v>45</v>
      </c>
      <c r="C861" t="s">
        <v>75</v>
      </c>
      <c r="D861" t="s">
        <v>236</v>
      </c>
      <c r="E861" t="str">
        <f>MID(Table2[[#This Row],[DeviceId2]], 12, LEN(Table2[[#This Row],[DeviceId2]]))</f>
        <v>VAV106</v>
      </c>
      <c r="F861" t="str">
        <f>CONCATENATE("10.3.13.71/pe/", Table2[[#This Row],[Device Tag]], ".xml")</f>
        <v>10.3.13.71/pe/VAV106.xml</v>
      </c>
      <c r="H861" s="5" t="str">
        <f>_xlfn.IFNA(IF(_xlfn.IFNA(INDEX('CX1'!$H:$H,MATCH(Table2[[#This Row],[Name]],'CX1'!$C:$C,0),1), "") = 0, "",  INDEX('CX1'!$H:$H,MATCH(Table2[[#This Row],[Name]],'CX1'!$C:$C,0),1)), "")</f>
        <v/>
      </c>
      <c r="I861" s="5" t="e">
        <f>_xlfn.IFNA(IF(_xlfn.IFNA(INDEX('CX1'!$I:$I,MATCH(Table2[[#This Row],[DeviceId2]],'CX1'!$C:$C,0),1), "") = 0, "",  INDEX('CX1'!$I:$I,MATCH(Table2[[#This Row],[Name]],'CX1'!$C:$C,0),1)), "")</f>
        <v>#VALUE!</v>
      </c>
      <c r="J861" s="5" t="str">
        <f>_xlfn.IFNA(IF(_xlfn.IFNA(INDEX('CX1'!$J:$J,MATCH(Table2[[#This Row],[Name]],'CX1'!$C:$C,0),1), "") = 0, "",  INDEX('CX1'!$J:$J,MATCH(Table2[[#This Row],[Name]],'CX1'!$C:$C,0),1)), "")</f>
        <v/>
      </c>
      <c r="K861" t="str">
        <f>IFERROR(_xlfn.IFNA(IF(_xlfn.IFNA(INDEX('CX1'!$K:$K,MATCH(Table2[[#This Row],[Name]],'CX1'!$C:$C,0),1), "") = 0, "",  INDEX('CX1'!$K:$K,MATCH(Table2[[#This Row],[Name]],'CX1'!$C:$C,0),1)), ""), "")</f>
        <v/>
      </c>
      <c r="M861" t="str">
        <f>_xlfn.IFNA(IF(_xlfn.IFNA(INDEX('CX1'!$M:$M,MATCH(Table2[[#This Row],[Name]],'CX1'!$C:$C,0),1), "") = 0, "",  INDEX('CX1'!$M:$M,MATCH(Table2[[#This Row],[Name]],'CX1'!$C:$C,0),1)), "")</f>
        <v/>
      </c>
      <c r="N861" t="s">
        <v>767</v>
      </c>
      <c r="R861" t="s">
        <v>8</v>
      </c>
    </row>
    <row r="862" spans="1:19" hidden="1">
      <c r="A862" s="1">
        <v>860</v>
      </c>
      <c r="B862" t="s">
        <v>45</v>
      </c>
      <c r="C862" t="s">
        <v>77</v>
      </c>
      <c r="D862" t="s">
        <v>236</v>
      </c>
      <c r="E862" t="str">
        <f>MID(Table2[[#This Row],[DeviceId2]], 12, LEN(Table2[[#This Row],[DeviceId2]]))</f>
        <v>VAV106</v>
      </c>
      <c r="F862" t="str">
        <f>CONCATENATE("10.3.13.71/pe/", Table2[[#This Row],[Device Tag]], ".xml")</f>
        <v>10.3.13.71/pe/VAV106.xml</v>
      </c>
      <c r="H862" s="5" t="str">
        <f>_xlfn.IFNA(IF(_xlfn.IFNA(INDEX('CX1'!$H:$H,MATCH(Table2[[#This Row],[Name]],'CX1'!$C:$C,0),1), "") = 0, "",  INDEX('CX1'!$H:$H,MATCH(Table2[[#This Row],[Name]],'CX1'!$C:$C,0),1)), "")</f>
        <v/>
      </c>
      <c r="I862" s="5" t="e">
        <f>_xlfn.IFNA(IF(_xlfn.IFNA(INDEX('CX1'!$I:$I,MATCH(Table2[[#This Row],[DeviceId2]],'CX1'!$C:$C,0),1), "") = 0, "",  INDEX('CX1'!$I:$I,MATCH(Table2[[#This Row],[Name]],'CX1'!$C:$C,0),1)), "")</f>
        <v>#VALUE!</v>
      </c>
      <c r="J862" s="5" t="str">
        <f>_xlfn.IFNA(IF(_xlfn.IFNA(INDEX('CX1'!$J:$J,MATCH(Table2[[#This Row],[Name]],'CX1'!$C:$C,0),1), "") = 0, "",  INDEX('CX1'!$J:$J,MATCH(Table2[[#This Row],[Name]],'CX1'!$C:$C,0),1)), "")</f>
        <v/>
      </c>
      <c r="K862" t="str">
        <f>IFERROR(_xlfn.IFNA(IF(_xlfn.IFNA(INDEX('CX1'!$K:$K,MATCH(Table2[[#This Row],[Name]],'CX1'!$C:$C,0),1), "") = 0, "",  INDEX('CX1'!$K:$K,MATCH(Table2[[#This Row],[Name]],'CX1'!$C:$C,0),1)), ""), "")</f>
        <v/>
      </c>
      <c r="M862" t="str">
        <f>_xlfn.IFNA(IF(_xlfn.IFNA(INDEX('CX1'!$M:$M,MATCH(Table2[[#This Row],[Name]],'CX1'!$C:$C,0),1), "") = 0, "",  INDEX('CX1'!$M:$M,MATCH(Table2[[#This Row],[Name]],'CX1'!$C:$C,0),1)), "")</f>
        <v/>
      </c>
      <c r="N862" t="s">
        <v>767</v>
      </c>
      <c r="R862" t="s">
        <v>8</v>
      </c>
    </row>
    <row r="863" spans="1:19" hidden="1">
      <c r="A863" s="1">
        <v>861</v>
      </c>
      <c r="B863" t="s">
        <v>45</v>
      </c>
      <c r="C863" t="s">
        <v>78</v>
      </c>
      <c r="D863" t="s">
        <v>236</v>
      </c>
      <c r="E863" t="str">
        <f>MID(Table2[[#This Row],[DeviceId2]], 12, LEN(Table2[[#This Row],[DeviceId2]]))</f>
        <v>VAV106</v>
      </c>
      <c r="F863" t="str">
        <f>CONCATENATE("10.3.13.71/pe/", Table2[[#This Row],[Device Tag]], ".xml")</f>
        <v>10.3.13.71/pe/VAV106.xml</v>
      </c>
      <c r="H863" s="5" t="str">
        <f>_xlfn.IFNA(IF(_xlfn.IFNA(INDEX('CX1'!$H:$H,MATCH(Table2[[#This Row],[Name]],'CX1'!$C:$C,0),1), "") = 0, "",  INDEX('CX1'!$H:$H,MATCH(Table2[[#This Row],[Name]],'CX1'!$C:$C,0),1)), "")</f>
        <v/>
      </c>
      <c r="I863" s="5" t="e">
        <f>_xlfn.IFNA(IF(_xlfn.IFNA(INDEX('CX1'!$I:$I,MATCH(Table2[[#This Row],[DeviceId2]],'CX1'!$C:$C,0),1), "") = 0, "",  INDEX('CX1'!$I:$I,MATCH(Table2[[#This Row],[Name]],'CX1'!$C:$C,0),1)), "")</f>
        <v>#VALUE!</v>
      </c>
      <c r="J863" s="5" t="str">
        <f>_xlfn.IFNA(IF(_xlfn.IFNA(INDEX('CX1'!$J:$J,MATCH(Table2[[#This Row],[Name]],'CX1'!$C:$C,0),1), "") = 0, "",  INDEX('CX1'!$J:$J,MATCH(Table2[[#This Row],[Name]],'CX1'!$C:$C,0),1)), "")</f>
        <v/>
      </c>
      <c r="K863" t="str">
        <f>IFERROR(_xlfn.IFNA(IF(_xlfn.IFNA(INDEX('CX1'!$K:$K,MATCH(Table2[[#This Row],[Name]],'CX1'!$C:$C,0),1), "") = 0, "",  INDEX('CX1'!$K:$K,MATCH(Table2[[#This Row],[Name]],'CX1'!$C:$C,0),1)), ""), "")</f>
        <v/>
      </c>
      <c r="M863" t="str">
        <f>_xlfn.IFNA(IF(_xlfn.IFNA(INDEX('CX1'!$M:$M,MATCH(Table2[[#This Row],[Name]],'CX1'!$C:$C,0),1), "") = 0, "",  INDEX('CX1'!$M:$M,MATCH(Table2[[#This Row],[Name]],'CX1'!$C:$C,0),1)), "")</f>
        <v/>
      </c>
      <c r="N863" t="s">
        <v>767</v>
      </c>
      <c r="R863" t="s">
        <v>8</v>
      </c>
    </row>
    <row r="864" spans="1:19" hidden="1">
      <c r="A864" s="1">
        <v>862</v>
      </c>
      <c r="B864" t="s">
        <v>45</v>
      </c>
      <c r="C864" t="s">
        <v>79</v>
      </c>
      <c r="D864" t="s">
        <v>236</v>
      </c>
      <c r="E864" t="str">
        <f>MID(Table2[[#This Row],[DeviceId2]], 12, LEN(Table2[[#This Row],[DeviceId2]]))</f>
        <v>VAV106</v>
      </c>
      <c r="F864" t="str">
        <f>CONCATENATE("10.3.13.71/pe/", Table2[[#This Row],[Device Tag]], ".xml")</f>
        <v>10.3.13.71/pe/VAV106.xml</v>
      </c>
      <c r="H864" s="5" t="str">
        <f>_xlfn.IFNA(IF(_xlfn.IFNA(INDEX('CX1'!$H:$H,MATCH(Table2[[#This Row],[Name]],'CX1'!$C:$C,0),1), "") = 0, "",  INDEX('CX1'!$H:$H,MATCH(Table2[[#This Row],[Name]],'CX1'!$C:$C,0),1)), "")</f>
        <v/>
      </c>
      <c r="I864" s="5" t="e">
        <f>_xlfn.IFNA(IF(_xlfn.IFNA(INDEX('CX1'!$I:$I,MATCH(Table2[[#This Row],[DeviceId2]],'CX1'!$C:$C,0),1), "") = 0, "",  INDEX('CX1'!$I:$I,MATCH(Table2[[#This Row],[Name]],'CX1'!$C:$C,0),1)), "")</f>
        <v>#VALUE!</v>
      </c>
      <c r="J864" s="5" t="str">
        <f>_xlfn.IFNA(IF(_xlfn.IFNA(INDEX('CX1'!$J:$J,MATCH(Table2[[#This Row],[Name]],'CX1'!$C:$C,0),1), "") = 0, "",  INDEX('CX1'!$J:$J,MATCH(Table2[[#This Row],[Name]],'CX1'!$C:$C,0),1)), "")</f>
        <v/>
      </c>
      <c r="K864" t="str">
        <f>IFERROR(_xlfn.IFNA(IF(_xlfn.IFNA(INDEX('CX1'!$K:$K,MATCH(Table2[[#This Row],[Name]],'CX1'!$C:$C,0),1), "") = 0, "",  INDEX('CX1'!$K:$K,MATCH(Table2[[#This Row],[Name]],'CX1'!$C:$C,0),1)), ""), "")</f>
        <v/>
      </c>
      <c r="M864" t="str">
        <f>_xlfn.IFNA(IF(_xlfn.IFNA(INDEX('CX1'!$M:$M,MATCH(Table2[[#This Row],[Name]],'CX1'!$C:$C,0),1), "") = 0, "",  INDEX('CX1'!$M:$M,MATCH(Table2[[#This Row],[Name]],'CX1'!$C:$C,0),1)), "")</f>
        <v/>
      </c>
      <c r="N864" t="s">
        <v>767</v>
      </c>
      <c r="R864" t="s">
        <v>8</v>
      </c>
    </row>
    <row r="865" spans="1:19" hidden="1">
      <c r="A865" s="1">
        <v>863</v>
      </c>
      <c r="B865" t="s">
        <v>45</v>
      </c>
      <c r="C865" t="s">
        <v>80</v>
      </c>
      <c r="D865" t="s">
        <v>236</v>
      </c>
      <c r="E865" t="str">
        <f>MID(Table2[[#This Row],[DeviceId2]], 12, LEN(Table2[[#This Row],[DeviceId2]]))</f>
        <v>VAV106</v>
      </c>
      <c r="F865" t="str">
        <f>CONCATENATE("10.3.13.71/pe/", Table2[[#This Row],[Device Tag]], ".xml")</f>
        <v>10.3.13.71/pe/VAV106.xml</v>
      </c>
      <c r="H865" s="5" t="str">
        <f>_xlfn.IFNA(IF(_xlfn.IFNA(INDEX('CX1'!$H:$H,MATCH(Table2[[#This Row],[Name]],'CX1'!$C:$C,0),1), "") = 0, "",  INDEX('CX1'!$H:$H,MATCH(Table2[[#This Row],[Name]],'CX1'!$C:$C,0),1)), "")</f>
        <v/>
      </c>
      <c r="I865" s="5" t="e">
        <f>_xlfn.IFNA(IF(_xlfn.IFNA(INDEX('CX1'!$I:$I,MATCH(Table2[[#This Row],[DeviceId2]],'CX1'!$C:$C,0),1), "") = 0, "",  INDEX('CX1'!$I:$I,MATCH(Table2[[#This Row],[Name]],'CX1'!$C:$C,0),1)), "")</f>
        <v>#VALUE!</v>
      </c>
      <c r="J865" s="5" t="str">
        <f>_xlfn.IFNA(IF(_xlfn.IFNA(INDEX('CX1'!$J:$J,MATCH(Table2[[#This Row],[Name]],'CX1'!$C:$C,0),1), "") = 0, "",  INDEX('CX1'!$J:$J,MATCH(Table2[[#This Row],[Name]],'CX1'!$C:$C,0),1)), "")</f>
        <v/>
      </c>
      <c r="K865" t="str">
        <f>IFERROR(_xlfn.IFNA(IF(_xlfn.IFNA(INDEX('CX1'!$K:$K,MATCH(Table2[[#This Row],[Name]],'CX1'!$C:$C,0),1), "") = 0, "",  INDEX('CX1'!$K:$K,MATCH(Table2[[#This Row],[Name]],'CX1'!$C:$C,0),1)), ""), "")</f>
        <v/>
      </c>
      <c r="M865" t="str">
        <f>_xlfn.IFNA(IF(_xlfn.IFNA(INDEX('CX1'!$M:$M,MATCH(Table2[[#This Row],[Name]],'CX1'!$C:$C,0),1), "") = 0, "",  INDEX('CX1'!$M:$M,MATCH(Table2[[#This Row],[Name]],'CX1'!$C:$C,0),1)), "")</f>
        <v/>
      </c>
      <c r="N865" t="s">
        <v>767</v>
      </c>
      <c r="R865" t="s">
        <v>8</v>
      </c>
    </row>
    <row r="866" spans="1:19" hidden="1">
      <c r="A866" s="1">
        <v>864</v>
      </c>
      <c r="B866" t="s">
        <v>45</v>
      </c>
      <c r="C866" t="s">
        <v>89</v>
      </c>
      <c r="D866" t="s">
        <v>236</v>
      </c>
      <c r="E866" t="str">
        <f>MID(Table2[[#This Row],[DeviceId2]], 12, LEN(Table2[[#This Row],[DeviceId2]]))</f>
        <v>VAV106</v>
      </c>
      <c r="F866" t="str">
        <f>CONCATENATE("10.3.13.71/pe/", Table2[[#This Row],[Device Tag]], ".xml")</f>
        <v>10.3.13.71/pe/VAV106.xml</v>
      </c>
      <c r="H866" s="5" t="str">
        <f>_xlfn.IFNA(IF(_xlfn.IFNA(INDEX('CX1'!$H:$H,MATCH(Table2[[#This Row],[Name]],'CX1'!$C:$C,0),1), "") = 0, "",  INDEX('CX1'!$H:$H,MATCH(Table2[[#This Row],[Name]],'CX1'!$C:$C,0),1)), "")</f>
        <v/>
      </c>
      <c r="I866" s="5" t="e">
        <f>_xlfn.IFNA(IF(_xlfn.IFNA(INDEX('CX1'!$I:$I,MATCH(Table2[[#This Row],[DeviceId2]],'CX1'!$C:$C,0),1), "") = 0, "",  INDEX('CX1'!$I:$I,MATCH(Table2[[#This Row],[Name]],'CX1'!$C:$C,0),1)), "")</f>
        <v>#VALUE!</v>
      </c>
      <c r="J866" s="5" t="str">
        <f>_xlfn.IFNA(IF(_xlfn.IFNA(INDEX('CX1'!$J:$J,MATCH(Table2[[#This Row],[Name]],'CX1'!$C:$C,0),1), "") = 0, "",  INDEX('CX1'!$J:$J,MATCH(Table2[[#This Row],[Name]],'CX1'!$C:$C,0),1)), "")</f>
        <v/>
      </c>
      <c r="K866" t="str">
        <f>IFERROR(_xlfn.IFNA(IF(_xlfn.IFNA(INDEX('CX1'!$K:$K,MATCH(Table2[[#This Row],[Name]],'CX1'!$C:$C,0),1), "") = 0, "",  INDEX('CX1'!$K:$K,MATCH(Table2[[#This Row],[Name]],'CX1'!$C:$C,0),1)), ""), "")</f>
        <v/>
      </c>
      <c r="M866" t="str">
        <f>_xlfn.IFNA(IF(_xlfn.IFNA(INDEX('CX1'!$M:$M,MATCH(Table2[[#This Row],[Name]],'CX1'!$C:$C,0),1), "") = 0, "",  INDEX('CX1'!$M:$M,MATCH(Table2[[#This Row],[Name]],'CX1'!$C:$C,0),1)), "")</f>
        <v/>
      </c>
      <c r="N866" t="s">
        <v>767</v>
      </c>
      <c r="R866" t="s">
        <v>8</v>
      </c>
    </row>
    <row r="867" spans="1:19" hidden="1">
      <c r="A867" s="1">
        <v>865</v>
      </c>
      <c r="B867" t="s">
        <v>45</v>
      </c>
      <c r="C867" t="s">
        <v>90</v>
      </c>
      <c r="D867" t="s">
        <v>236</v>
      </c>
      <c r="E867" t="str">
        <f>MID(Table2[[#This Row],[DeviceId2]], 12, LEN(Table2[[#This Row],[DeviceId2]]))</f>
        <v>VAV106</v>
      </c>
      <c r="F867" t="str">
        <f>CONCATENATE("10.3.13.71/pe/", Table2[[#This Row],[Device Tag]], ".xml")</f>
        <v>10.3.13.71/pe/VAV106.xml</v>
      </c>
      <c r="H867" s="5" t="str">
        <f>_xlfn.IFNA(IF(_xlfn.IFNA(INDEX('CX1'!$H:$H,MATCH(Table2[[#This Row],[Name]],'CX1'!$C:$C,0),1), "") = 0, "",  INDEX('CX1'!$H:$H,MATCH(Table2[[#This Row],[Name]],'CX1'!$C:$C,0),1)), "")</f>
        <v/>
      </c>
      <c r="I867" s="5" t="e">
        <f>_xlfn.IFNA(IF(_xlfn.IFNA(INDEX('CX1'!$I:$I,MATCH(Table2[[#This Row],[DeviceId2]],'CX1'!$C:$C,0),1), "") = 0, "",  INDEX('CX1'!$I:$I,MATCH(Table2[[#This Row],[Name]],'CX1'!$C:$C,0),1)), "")</f>
        <v>#VALUE!</v>
      </c>
      <c r="J867" s="5" t="str">
        <f>_xlfn.IFNA(IF(_xlfn.IFNA(INDEX('CX1'!$J:$J,MATCH(Table2[[#This Row],[Name]],'CX1'!$C:$C,0),1), "") = 0, "",  INDEX('CX1'!$J:$J,MATCH(Table2[[#This Row],[Name]],'CX1'!$C:$C,0),1)), "")</f>
        <v/>
      </c>
      <c r="K867" t="str">
        <f>IFERROR(_xlfn.IFNA(IF(_xlfn.IFNA(INDEX('CX1'!$K:$K,MATCH(Table2[[#This Row],[Name]],'CX1'!$C:$C,0),1), "") = 0, "",  INDEX('CX1'!$K:$K,MATCH(Table2[[#This Row],[Name]],'CX1'!$C:$C,0),1)), ""), "")</f>
        <v/>
      </c>
      <c r="M867" t="str">
        <f>_xlfn.IFNA(IF(_xlfn.IFNA(INDEX('CX1'!$M:$M,MATCH(Table2[[#This Row],[Name]],'CX1'!$C:$C,0),1), "") = 0, "",  INDEX('CX1'!$M:$M,MATCH(Table2[[#This Row],[Name]],'CX1'!$C:$C,0),1)), "")</f>
        <v/>
      </c>
      <c r="N867" t="s">
        <v>767</v>
      </c>
      <c r="R867" t="s">
        <v>8</v>
      </c>
    </row>
    <row r="868" spans="1:19" hidden="1">
      <c r="A868" s="1">
        <v>866</v>
      </c>
      <c r="B868" t="s">
        <v>45</v>
      </c>
      <c r="C868" t="s">
        <v>91</v>
      </c>
      <c r="D868" t="s">
        <v>236</v>
      </c>
      <c r="E868" t="str">
        <f>MID(Table2[[#This Row],[DeviceId2]], 12, LEN(Table2[[#This Row],[DeviceId2]]))</f>
        <v>VAV106</v>
      </c>
      <c r="F868" t="str">
        <f>CONCATENATE("10.3.13.71/pe/", Table2[[#This Row],[Device Tag]], ".xml")</f>
        <v>10.3.13.71/pe/VAV106.xml</v>
      </c>
      <c r="H868" s="5" t="str">
        <f>_xlfn.IFNA(IF(_xlfn.IFNA(INDEX('CX1'!$H:$H,MATCH(Table2[[#This Row],[Name]],'CX1'!$C:$C,0),1), "") = 0, "",  INDEX('CX1'!$H:$H,MATCH(Table2[[#This Row],[Name]],'CX1'!$C:$C,0),1)), "")</f>
        <v/>
      </c>
      <c r="I868" s="5" t="e">
        <f>_xlfn.IFNA(IF(_xlfn.IFNA(INDEX('CX1'!$I:$I,MATCH(Table2[[#This Row],[DeviceId2]],'CX1'!$C:$C,0),1), "") = 0, "",  INDEX('CX1'!$I:$I,MATCH(Table2[[#This Row],[Name]],'CX1'!$C:$C,0),1)), "")</f>
        <v>#VALUE!</v>
      </c>
      <c r="J868" s="5" t="str">
        <f>_xlfn.IFNA(IF(_xlfn.IFNA(INDEX('CX1'!$J:$J,MATCH(Table2[[#This Row],[Name]],'CX1'!$C:$C,0),1), "") = 0, "",  INDEX('CX1'!$J:$J,MATCH(Table2[[#This Row],[Name]],'CX1'!$C:$C,0),1)), "")</f>
        <v/>
      </c>
      <c r="K868" t="str">
        <f>IFERROR(_xlfn.IFNA(IF(_xlfn.IFNA(INDEX('CX1'!$K:$K,MATCH(Table2[[#This Row],[Name]],'CX1'!$C:$C,0),1), "") = 0, "",  INDEX('CX1'!$K:$K,MATCH(Table2[[#This Row],[Name]],'CX1'!$C:$C,0),1)), ""), "")</f>
        <v/>
      </c>
      <c r="M868" t="str">
        <f>_xlfn.IFNA(IF(_xlfn.IFNA(INDEX('CX1'!$M:$M,MATCH(Table2[[#This Row],[Name]],'CX1'!$C:$C,0),1), "") = 0, "",  INDEX('CX1'!$M:$M,MATCH(Table2[[#This Row],[Name]],'CX1'!$C:$C,0),1)), "")</f>
        <v/>
      </c>
      <c r="N868" t="s">
        <v>767</v>
      </c>
      <c r="R868" t="s">
        <v>8</v>
      </c>
    </row>
    <row r="869" spans="1:19" hidden="1">
      <c r="A869" s="1">
        <v>867</v>
      </c>
      <c r="B869" t="s">
        <v>45</v>
      </c>
      <c r="C869" t="s">
        <v>92</v>
      </c>
      <c r="D869" t="s">
        <v>236</v>
      </c>
      <c r="E869" t="str">
        <f>MID(Table2[[#This Row],[DeviceId2]], 12, LEN(Table2[[#This Row],[DeviceId2]]))</f>
        <v>VAV106</v>
      </c>
      <c r="F869" t="str">
        <f>CONCATENATE("10.3.13.71/pe/", Table2[[#This Row],[Device Tag]], ".xml")</f>
        <v>10.3.13.71/pe/VAV106.xml</v>
      </c>
      <c r="H869" s="5" t="str">
        <f>_xlfn.IFNA(IF(_xlfn.IFNA(INDEX('CX1'!$H:$H,MATCH(Table2[[#This Row],[Name]],'CX1'!$C:$C,0),1), "") = 0, "",  INDEX('CX1'!$H:$H,MATCH(Table2[[#This Row],[Name]],'CX1'!$C:$C,0),1)), "")</f>
        <v/>
      </c>
      <c r="I869" s="5" t="e">
        <f>_xlfn.IFNA(IF(_xlfn.IFNA(INDEX('CX1'!$I:$I,MATCH(Table2[[#This Row],[DeviceId2]],'CX1'!$C:$C,0),1), "") = 0, "",  INDEX('CX1'!$I:$I,MATCH(Table2[[#This Row],[Name]],'CX1'!$C:$C,0),1)), "")</f>
        <v>#VALUE!</v>
      </c>
      <c r="J869" s="5" t="str">
        <f>_xlfn.IFNA(IF(_xlfn.IFNA(INDEX('CX1'!$J:$J,MATCH(Table2[[#This Row],[Name]],'CX1'!$C:$C,0),1), "") = 0, "",  INDEX('CX1'!$J:$J,MATCH(Table2[[#This Row],[Name]],'CX1'!$C:$C,0),1)), "")</f>
        <v/>
      </c>
      <c r="K869" t="str">
        <f>IFERROR(_xlfn.IFNA(IF(_xlfn.IFNA(INDEX('CX1'!$K:$K,MATCH(Table2[[#This Row],[Name]],'CX1'!$C:$C,0),1), "") = 0, "",  INDEX('CX1'!$K:$K,MATCH(Table2[[#This Row],[Name]],'CX1'!$C:$C,0),1)), ""), "")</f>
        <v/>
      </c>
      <c r="M869" t="str">
        <f>_xlfn.IFNA(IF(_xlfn.IFNA(INDEX('CX1'!$M:$M,MATCH(Table2[[#This Row],[Name]],'CX1'!$C:$C,0),1), "") = 0, "",  INDEX('CX1'!$M:$M,MATCH(Table2[[#This Row],[Name]],'CX1'!$C:$C,0),1)), "")</f>
        <v/>
      </c>
      <c r="N869" t="s">
        <v>767</v>
      </c>
      <c r="R869" t="s">
        <v>8</v>
      </c>
    </row>
    <row r="870" spans="1:19">
      <c r="A870" s="1">
        <v>868</v>
      </c>
      <c r="B870" t="s">
        <v>18</v>
      </c>
      <c r="C870" t="s">
        <v>19</v>
      </c>
      <c r="D870" t="s">
        <v>239</v>
      </c>
      <c r="E870" t="str">
        <f>MID(Table2[[#This Row],[DeviceId2]], 12, LEN(Table2[[#This Row],[DeviceId2]]))</f>
        <v>VAV107</v>
      </c>
      <c r="F870" t="str">
        <f>CONCATENATE("10.3.13.71/pe/", Table2[[#This Row],[Device Tag]], ".xml")</f>
        <v>10.3.13.71/pe/VAV107.xml</v>
      </c>
      <c r="H870" s="5" t="str">
        <f>_xlfn.IFNA(IF(_xlfn.IFNA(INDEX('CX1'!$H:$H,MATCH(Table2[[#This Row],[Name]],'CX1'!$C:$C,0),1), "") = 0, "",  INDEX('CX1'!$H:$H,MATCH(Table2[[#This Row],[Name]],'CX1'!$C:$C,0),1)), "")</f>
        <v/>
      </c>
      <c r="I870" s="5">
        <f>_xlfn.IFNA(IF(_xlfn.IFNA(INDEX('CX1'!$I:$I,MATCH(Table2[[#This Row],[DeviceId2]],'CX1'!$C:$C,0),1), "") = 0, "",  INDEX('CX1'!$I:$I,MATCH(Table2[[#This Row],[Name]],'CX1'!$C:$C,0),1)), "")</f>
        <v>1</v>
      </c>
      <c r="J870" s="5" t="str">
        <f>_xlfn.IFNA(IF(_xlfn.IFNA(INDEX('CX1'!$J:$J,MATCH(Table2[[#This Row],[Name]],'CX1'!$C:$C,0),1), "") = 0, "",  INDEX('CX1'!$J:$J,MATCH(Table2[[#This Row],[Name]],'CX1'!$C:$C,0),1)), "")</f>
        <v/>
      </c>
      <c r="K870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8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0" t="s">
        <v>298</v>
      </c>
      <c r="N870" t="s">
        <v>767</v>
      </c>
      <c r="R870" t="s">
        <v>8</v>
      </c>
      <c r="S870" t="b">
        <v>0</v>
      </c>
    </row>
    <row r="871" spans="1:19">
      <c r="A871" s="1">
        <v>869</v>
      </c>
      <c r="B871" t="s">
        <v>18</v>
      </c>
      <c r="C871" t="s">
        <v>20</v>
      </c>
      <c r="D871" t="s">
        <v>239</v>
      </c>
      <c r="E871" t="str">
        <f>MID(Table2[[#This Row],[DeviceId2]], 12, LEN(Table2[[#This Row],[DeviceId2]]))</f>
        <v>VAV107</v>
      </c>
      <c r="F871" t="str">
        <f>CONCATENATE("10.3.13.71/pe/", Table2[[#This Row],[Device Tag]], ".xml")</f>
        <v>10.3.13.71/pe/VAV107.xml</v>
      </c>
      <c r="H871" s="5" t="str">
        <f>_xlfn.IFNA(IF(_xlfn.IFNA(INDEX('CX1'!$H:$H,MATCH(Table2[[#This Row],[Name]],'CX1'!$C:$C,0),1), "") = 0, "",  INDEX('CX1'!$H:$H,MATCH(Table2[[#This Row],[Name]],'CX1'!$C:$C,0),1)), "")</f>
        <v/>
      </c>
      <c r="I871" s="5">
        <f>_xlfn.IFNA(IF(_xlfn.IFNA(INDEX('CX1'!$I:$I,MATCH(Table2[[#This Row],[DeviceId2]],'CX1'!$C:$C,0),1), "") = 0, "",  INDEX('CX1'!$I:$I,MATCH(Table2[[#This Row],[Name]],'CX1'!$C:$C,0),1)), "")</f>
        <v>1</v>
      </c>
      <c r="J871" s="5" t="str">
        <f>_xlfn.IFNA(IF(_xlfn.IFNA(INDEX('CX1'!$J:$J,MATCH(Table2[[#This Row],[Name]],'CX1'!$C:$C,0),1), "") = 0, "",  INDEX('CX1'!$J:$J,MATCH(Table2[[#This Row],[Name]],'CX1'!$C:$C,0),1)), "")</f>
        <v/>
      </c>
      <c r="K871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8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1" t="s">
        <v>298</v>
      </c>
      <c r="N871" t="s">
        <v>767</v>
      </c>
      <c r="R871" t="s">
        <v>8</v>
      </c>
      <c r="S871" t="b">
        <v>0</v>
      </c>
    </row>
    <row r="872" spans="1:19">
      <c r="A872" s="1">
        <v>870</v>
      </c>
      <c r="B872" t="s">
        <v>21</v>
      </c>
      <c r="C872" t="s">
        <v>174</v>
      </c>
      <c r="D872" t="s">
        <v>239</v>
      </c>
      <c r="E872" t="str">
        <f>MID(Table2[[#This Row],[DeviceId2]], 12, LEN(Table2[[#This Row],[DeviceId2]]))</f>
        <v>VAV107</v>
      </c>
      <c r="F872" t="str">
        <f>CONCATENATE("10.3.13.71/pe/", Table2[[#This Row],[Device Tag]], ".xml")</f>
        <v>10.3.13.71/pe/VAV107.xml</v>
      </c>
      <c r="H872" s="5" t="str">
        <f>_xlfn.IFNA(IF(_xlfn.IFNA(INDEX('CX1'!$H:$H,MATCH(Table2[[#This Row],[Name]],'CX1'!$C:$C,0),1), "") = 0, "",  INDEX('CX1'!$H:$H,MATCH(Table2[[#This Row],[Name]],'CX1'!$C:$C,0),1)), "")</f>
        <v>°F</v>
      </c>
      <c r="I872" s="5">
        <f>_xlfn.IFNA(IF(_xlfn.IFNA(INDEX('CX1'!$I:$I,MATCH(Table2[[#This Row],[DeviceId2]],'CX1'!$C:$C,0),1), "") = 0, "",  INDEX('CX1'!$I:$I,MATCH(Table2[[#This Row],[Name]],'CX1'!$C:$C,0),1)), "")</f>
        <v>1000</v>
      </c>
      <c r="J872" s="5" t="str">
        <f>_xlfn.IFNA(IF(_xlfn.IFNA(INDEX('CX1'!$J:$J,MATCH(Table2[[#This Row],[Name]],'CX1'!$C:$C,0),1), "") = 0, "",  INDEX('CX1'!$J:$J,MATCH(Table2[[#This Row],[Name]],'CX1'!$C:$C,0),1)), "")</f>
        <v/>
      </c>
      <c r="K87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87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2" t="str">
        <f>_xlfn.IFNA(IF(_xlfn.IFNA(INDEX('CX1'!$M:$M,MATCH(Table2[[#This Row],[Name]],'CX1'!$C:$C,0),1), "") = 0, "",  INDEX('CX1'!$M:$M,MATCH(Table2[[#This Row],[Name]],'CX1'!$C:$C,0),1)), "")</f>
        <v>number</v>
      </c>
      <c r="N872" t="s">
        <v>766</v>
      </c>
      <c r="R872" t="s">
        <v>8</v>
      </c>
      <c r="S872" t="b">
        <v>0</v>
      </c>
    </row>
    <row r="873" spans="1:19">
      <c r="A873" s="1">
        <v>871</v>
      </c>
      <c r="B873" t="s">
        <v>21</v>
      </c>
      <c r="C873" t="s">
        <v>175</v>
      </c>
      <c r="D873" t="s">
        <v>239</v>
      </c>
      <c r="E873" t="str">
        <f>MID(Table2[[#This Row],[DeviceId2]], 12, LEN(Table2[[#This Row],[DeviceId2]]))</f>
        <v>VAV107</v>
      </c>
      <c r="F873" t="str">
        <f>CONCATENATE("10.3.13.71/pe/", Table2[[#This Row],[Device Tag]], ".xml")</f>
        <v>10.3.13.71/pe/VAV107.xml</v>
      </c>
      <c r="H873" s="5" t="str">
        <f>_xlfn.IFNA(IF(_xlfn.IFNA(INDEX('CX1'!$H:$H,MATCH(Table2[[#This Row],[Name]],'CX1'!$C:$C,0),1), "") = 0, "",  INDEX('CX1'!$H:$H,MATCH(Table2[[#This Row],[Name]],'CX1'!$C:$C,0),1)), "")</f>
        <v>°F</v>
      </c>
      <c r="I873" s="5">
        <f>_xlfn.IFNA(IF(_xlfn.IFNA(INDEX('CX1'!$I:$I,MATCH(Table2[[#This Row],[DeviceId2]],'CX1'!$C:$C,0),1), "") = 0, "",  INDEX('CX1'!$I:$I,MATCH(Table2[[#This Row],[Name]],'CX1'!$C:$C,0),1)), "")</f>
        <v>1000</v>
      </c>
      <c r="J873" s="5" t="str">
        <f>_xlfn.IFNA(IF(_xlfn.IFNA(INDEX('CX1'!$J:$J,MATCH(Table2[[#This Row],[Name]],'CX1'!$C:$C,0),1), "") = 0, "",  INDEX('CX1'!$J:$J,MATCH(Table2[[#This Row],[Name]],'CX1'!$C:$C,0),1)), "")</f>
        <v/>
      </c>
      <c r="K8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8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3" t="str">
        <f>_xlfn.IFNA(IF(_xlfn.IFNA(INDEX('CX1'!$M:$M,MATCH(Table2[[#This Row],[Name]],'CX1'!$C:$C,0),1), "") = 0, "",  INDEX('CX1'!$M:$M,MATCH(Table2[[#This Row],[Name]],'CX1'!$C:$C,0),1)), "")</f>
        <v>number</v>
      </c>
      <c r="N873" t="s">
        <v>766</v>
      </c>
      <c r="R873" t="s">
        <v>8</v>
      </c>
      <c r="S873" t="b">
        <v>0</v>
      </c>
    </row>
    <row r="874" spans="1:19">
      <c r="A874" s="1">
        <v>872</v>
      </c>
      <c r="B874" t="s">
        <v>21</v>
      </c>
      <c r="C874" t="s">
        <v>176</v>
      </c>
      <c r="D874" t="s">
        <v>239</v>
      </c>
      <c r="E874" t="str">
        <f>MID(Table2[[#This Row],[DeviceId2]], 12, LEN(Table2[[#This Row],[DeviceId2]]))</f>
        <v>VAV107</v>
      </c>
      <c r="F874" t="str">
        <f>CONCATENATE("10.3.13.71/pe/", Table2[[#This Row],[Device Tag]], ".xml")</f>
        <v>10.3.13.71/pe/VAV107.xml</v>
      </c>
      <c r="H874" s="5" t="str">
        <f>_xlfn.IFNA(IF(_xlfn.IFNA(INDEX('CX1'!$H:$H,MATCH(Table2[[#This Row],[Name]],'CX1'!$C:$C,0),1), "") = 0, "",  INDEX('CX1'!$H:$H,MATCH(Table2[[#This Row],[Name]],'CX1'!$C:$C,0),1)), "")</f>
        <v>°F</v>
      </c>
      <c r="I874" s="5">
        <f>_xlfn.IFNA(IF(_xlfn.IFNA(INDEX('CX1'!$I:$I,MATCH(Table2[[#This Row],[DeviceId2]],'CX1'!$C:$C,0),1), "") = 0, "",  INDEX('CX1'!$I:$I,MATCH(Table2[[#This Row],[Name]],'CX1'!$C:$C,0),1)), "")</f>
        <v>1000</v>
      </c>
      <c r="J874" s="5" t="str">
        <f>_xlfn.IFNA(IF(_xlfn.IFNA(INDEX('CX1'!$J:$J,MATCH(Table2[[#This Row],[Name]],'CX1'!$C:$C,0),1), "") = 0, "",  INDEX('CX1'!$J:$J,MATCH(Table2[[#This Row],[Name]],'CX1'!$C:$C,0),1)), "")</f>
        <v/>
      </c>
      <c r="K87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8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4" t="str">
        <f>_xlfn.IFNA(IF(_xlfn.IFNA(INDEX('CX1'!$M:$M,MATCH(Table2[[#This Row],[Name]],'CX1'!$C:$C,0),1), "") = 0, "",  INDEX('CX1'!$M:$M,MATCH(Table2[[#This Row],[Name]],'CX1'!$C:$C,0),1)), "")</f>
        <v>number</v>
      </c>
      <c r="N874" t="s">
        <v>766</v>
      </c>
      <c r="R874" t="s">
        <v>8</v>
      </c>
      <c r="S874" t="b">
        <v>0</v>
      </c>
    </row>
    <row r="875" spans="1:19">
      <c r="A875" s="1">
        <v>873</v>
      </c>
      <c r="B875" t="s">
        <v>21</v>
      </c>
      <c r="C875" t="s">
        <v>177</v>
      </c>
      <c r="D875" t="s">
        <v>239</v>
      </c>
      <c r="E875" t="str">
        <f>MID(Table2[[#This Row],[DeviceId2]], 12, LEN(Table2[[#This Row],[DeviceId2]]))</f>
        <v>VAV107</v>
      </c>
      <c r="F875" t="str">
        <f>CONCATENATE("10.3.13.71/pe/", Table2[[#This Row],[Device Tag]], ".xml")</f>
        <v>10.3.13.71/pe/VAV107.xml</v>
      </c>
      <c r="H875" s="5" t="str">
        <f>_xlfn.IFNA(IF(_xlfn.IFNA(INDEX('CX1'!$H:$H,MATCH(Table2[[#This Row],[Name]],'CX1'!$C:$C,0),1), "") = 0, "",  INDEX('CX1'!$H:$H,MATCH(Table2[[#This Row],[Name]],'CX1'!$C:$C,0),1)), "")</f>
        <v/>
      </c>
      <c r="I875" s="5">
        <f>_xlfn.IFNA(IF(_xlfn.IFNA(INDEX('CX1'!$I:$I,MATCH(Table2[[#This Row],[DeviceId2]],'CX1'!$C:$C,0),1), "") = 0, "",  INDEX('CX1'!$I:$I,MATCH(Table2[[#This Row],[Name]],'CX1'!$C:$C,0),1)), "")</f>
        <v>1000</v>
      </c>
      <c r="J875" s="5" t="str">
        <f>_xlfn.IFNA(IF(_xlfn.IFNA(INDEX('CX1'!$J:$J,MATCH(Table2[[#This Row],[Name]],'CX1'!$C:$C,0),1), "") = 0, "",  INDEX('CX1'!$J:$J,MATCH(Table2[[#This Row],[Name]],'CX1'!$C:$C,0),1)), "")</f>
        <v/>
      </c>
      <c r="K87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8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75" t="str">
        <f>_xlfn.IFNA(IF(_xlfn.IFNA(INDEX('CX1'!$M:$M,MATCH(Table2[[#This Row],[Name]],'CX1'!$C:$C,0),1), "") = 0, "",  INDEX('CX1'!$M:$M,MATCH(Table2[[#This Row],[Name]],'CX1'!$C:$C,0),1)), "")</f>
        <v>number</v>
      </c>
      <c r="N875" t="s">
        <v>767</v>
      </c>
      <c r="R875" t="s">
        <v>8</v>
      </c>
      <c r="S875" t="b">
        <v>0</v>
      </c>
    </row>
    <row r="876" spans="1:19">
      <c r="A876" s="1">
        <v>874</v>
      </c>
      <c r="B876" t="s">
        <v>21</v>
      </c>
      <c r="C876" t="s">
        <v>178</v>
      </c>
      <c r="D876" t="s">
        <v>239</v>
      </c>
      <c r="E876" t="str">
        <f>MID(Table2[[#This Row],[DeviceId2]], 12, LEN(Table2[[#This Row],[DeviceId2]]))</f>
        <v>VAV107</v>
      </c>
      <c r="F876" t="str">
        <f>CONCATENATE("10.3.13.71/pe/", Table2[[#This Row],[Device Tag]], ".xml")</f>
        <v>10.3.13.71/pe/VAV107.xml</v>
      </c>
      <c r="H876" s="5" t="str">
        <f>_xlfn.IFNA(IF(_xlfn.IFNA(INDEX('CX1'!$H:$H,MATCH(Table2[[#This Row],[Name]],'CX1'!$C:$C,0),1), "") = 0, "",  INDEX('CX1'!$H:$H,MATCH(Table2[[#This Row],[Name]],'CX1'!$C:$C,0),1)), "")</f>
        <v/>
      </c>
      <c r="I876" s="5">
        <f>_xlfn.IFNA(IF(_xlfn.IFNA(INDEX('CX1'!$I:$I,MATCH(Table2[[#This Row],[DeviceId2]],'CX1'!$C:$C,0),1), "") = 0, "",  INDEX('CX1'!$I:$I,MATCH(Table2[[#This Row],[Name]],'CX1'!$C:$C,0),1)), "")</f>
        <v>1000</v>
      </c>
      <c r="J876" s="5" t="str">
        <f>_xlfn.IFNA(IF(_xlfn.IFNA(INDEX('CX1'!$J:$J,MATCH(Table2[[#This Row],[Name]],'CX1'!$C:$C,0),1), "") = 0, "",  INDEX('CX1'!$J:$J,MATCH(Table2[[#This Row],[Name]],'CX1'!$C:$C,0),1)), "")</f>
        <v/>
      </c>
      <c r="K87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8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6" t="str">
        <f>_xlfn.IFNA(IF(_xlfn.IFNA(INDEX('CX1'!$M:$M,MATCH(Table2[[#This Row],[Name]],'CX1'!$C:$C,0),1), "") = 0, "",  INDEX('CX1'!$M:$M,MATCH(Table2[[#This Row],[Name]],'CX1'!$C:$C,0),1)), "")</f>
        <v>number</v>
      </c>
      <c r="N876" t="s">
        <v>767</v>
      </c>
      <c r="R876" t="s">
        <v>8</v>
      </c>
      <c r="S876" t="b">
        <v>0</v>
      </c>
    </row>
    <row r="877" spans="1:19">
      <c r="A877" s="1">
        <v>875</v>
      </c>
      <c r="B877" t="s">
        <v>21</v>
      </c>
      <c r="C877" t="s">
        <v>179</v>
      </c>
      <c r="D877" t="s">
        <v>239</v>
      </c>
      <c r="E877" t="str">
        <f>MID(Table2[[#This Row],[DeviceId2]], 12, LEN(Table2[[#This Row],[DeviceId2]]))</f>
        <v>VAV107</v>
      </c>
      <c r="F877" t="str">
        <f>CONCATENATE("10.3.13.71/pe/", Table2[[#This Row],[Device Tag]], ".xml")</f>
        <v>10.3.13.71/pe/VAV107.xml</v>
      </c>
      <c r="H877" s="5" t="str">
        <f>_xlfn.IFNA(IF(_xlfn.IFNA(INDEX('CX1'!$H:$H,MATCH(Table2[[#This Row],[Name]],'CX1'!$C:$C,0),1), "") = 0, "",  INDEX('CX1'!$H:$H,MATCH(Table2[[#This Row],[Name]],'CX1'!$C:$C,0),1)), "")</f>
        <v>°F</v>
      </c>
      <c r="I877" s="5">
        <f>_xlfn.IFNA(IF(_xlfn.IFNA(INDEX('CX1'!$I:$I,MATCH(Table2[[#This Row],[DeviceId2]],'CX1'!$C:$C,0),1), "") = 0, "",  INDEX('CX1'!$I:$I,MATCH(Table2[[#This Row],[Name]],'CX1'!$C:$C,0),1)), "")</f>
        <v>1000</v>
      </c>
      <c r="J877" s="5" t="str">
        <f>_xlfn.IFNA(IF(_xlfn.IFNA(INDEX('CX1'!$J:$J,MATCH(Table2[[#This Row],[Name]],'CX1'!$C:$C,0),1), "") = 0, "",  INDEX('CX1'!$J:$J,MATCH(Table2[[#This Row],[Name]],'CX1'!$C:$C,0),1)), "")</f>
        <v/>
      </c>
      <c r="K8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8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7" t="str">
        <f>_xlfn.IFNA(IF(_xlfn.IFNA(INDEX('CX1'!$M:$M,MATCH(Table2[[#This Row],[Name]],'CX1'!$C:$C,0),1), "") = 0, "",  INDEX('CX1'!$M:$M,MATCH(Table2[[#This Row],[Name]],'CX1'!$C:$C,0),1)), "")</f>
        <v>number</v>
      </c>
      <c r="N877" t="s">
        <v>766</v>
      </c>
      <c r="R877" t="s">
        <v>8</v>
      </c>
      <c r="S877" t="b">
        <v>0</v>
      </c>
    </row>
    <row r="878" spans="1:19">
      <c r="A878" s="1">
        <v>876</v>
      </c>
      <c r="B878" t="s">
        <v>21</v>
      </c>
      <c r="C878" t="s">
        <v>180</v>
      </c>
      <c r="D878" t="s">
        <v>239</v>
      </c>
      <c r="E878" t="str">
        <f>MID(Table2[[#This Row],[DeviceId2]], 12, LEN(Table2[[#This Row],[DeviceId2]]))</f>
        <v>VAV107</v>
      </c>
      <c r="F878" t="str">
        <f>CONCATENATE("10.3.13.71/pe/", Table2[[#This Row],[Device Tag]], ".xml")</f>
        <v>10.3.13.71/pe/VAV107.xml</v>
      </c>
      <c r="H878" s="5" t="str">
        <f>_xlfn.IFNA(IF(_xlfn.IFNA(INDEX('CX1'!$H:$H,MATCH(Table2[[#This Row],[Name]],'CX1'!$C:$C,0),1), "") = 0, "",  INDEX('CX1'!$H:$H,MATCH(Table2[[#This Row],[Name]],'CX1'!$C:$C,0),1)), "")</f>
        <v>°F</v>
      </c>
      <c r="I878" s="5">
        <f>_xlfn.IFNA(IF(_xlfn.IFNA(INDEX('CX1'!$I:$I,MATCH(Table2[[#This Row],[DeviceId2]],'CX1'!$C:$C,0),1), "") = 0, "",  INDEX('CX1'!$I:$I,MATCH(Table2[[#This Row],[Name]],'CX1'!$C:$C,0),1)), "")</f>
        <v>1000</v>
      </c>
      <c r="J878" s="5" t="str">
        <f>_xlfn.IFNA(IF(_xlfn.IFNA(INDEX('CX1'!$J:$J,MATCH(Table2[[#This Row],[Name]],'CX1'!$C:$C,0),1), "") = 0, "",  INDEX('CX1'!$J:$J,MATCH(Table2[[#This Row],[Name]],'CX1'!$C:$C,0),1)), "")</f>
        <v/>
      </c>
      <c r="K87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8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878" t="str">
        <f>_xlfn.IFNA(IF(_xlfn.IFNA(INDEX('CX1'!$M:$M,MATCH(Table2[[#This Row],[Name]],'CX1'!$C:$C,0),1), "") = 0, "",  INDEX('CX1'!$M:$M,MATCH(Table2[[#This Row],[Name]],'CX1'!$C:$C,0),1)), "")</f>
        <v>number</v>
      </c>
      <c r="N878" t="s">
        <v>766</v>
      </c>
      <c r="R878" t="s">
        <v>8</v>
      </c>
      <c r="S878" t="b">
        <v>0</v>
      </c>
    </row>
    <row r="879" spans="1:19" hidden="1">
      <c r="A879" s="1">
        <v>877</v>
      </c>
      <c r="B879" t="s">
        <v>21</v>
      </c>
      <c r="C879" t="s">
        <v>181</v>
      </c>
      <c r="D879" t="s">
        <v>239</v>
      </c>
      <c r="E879" t="str">
        <f>MID(Table2[[#This Row],[DeviceId2]], 12, LEN(Table2[[#This Row],[DeviceId2]]))</f>
        <v>VAV107</v>
      </c>
      <c r="F879" t="str">
        <f>CONCATENATE("10.3.13.71/pe/", Table2[[#This Row],[Device Tag]], ".xml")</f>
        <v>10.3.13.71/pe/VAV107.xml</v>
      </c>
      <c r="H879" s="5" t="str">
        <f>_xlfn.IFNA(IF(_xlfn.IFNA(INDEX('CX1'!$H:$H,MATCH(Table2[[#This Row],[Name]],'CX1'!$C:$C,0),1), "") = 0, "",  INDEX('CX1'!$H:$H,MATCH(Table2[[#This Row],[Name]],'CX1'!$C:$C,0),1)), "")</f>
        <v/>
      </c>
      <c r="I879" s="5" t="e">
        <f>_xlfn.IFNA(IF(_xlfn.IFNA(INDEX('CX1'!$I:$I,MATCH(Table2[[#This Row],[DeviceId2]],'CX1'!$C:$C,0),1), "") = 0, "",  INDEX('CX1'!$I:$I,MATCH(Table2[[#This Row],[Name]],'CX1'!$C:$C,0),1)), "")</f>
        <v>#VALUE!</v>
      </c>
      <c r="J879" s="5" t="str">
        <f>_xlfn.IFNA(IF(_xlfn.IFNA(INDEX('CX1'!$J:$J,MATCH(Table2[[#This Row],[Name]],'CX1'!$C:$C,0),1), "") = 0, "",  INDEX('CX1'!$J:$J,MATCH(Table2[[#This Row],[Name]],'CX1'!$C:$C,0),1)), "")</f>
        <v/>
      </c>
      <c r="K879" t="str">
        <f>IFERROR(_xlfn.IFNA(IF(_xlfn.IFNA(INDEX('CX1'!$K:$K,MATCH(Table2[[#This Row],[Name]],'CX1'!$C:$C,0),1), "") = 0, "",  INDEX('CX1'!$K:$K,MATCH(Table2[[#This Row],[Name]],'CX1'!$C:$C,0),1)), ""), "")</f>
        <v/>
      </c>
      <c r="M879" t="str">
        <f>_xlfn.IFNA(IF(_xlfn.IFNA(INDEX('CX1'!$M:$M,MATCH(Table2[[#This Row],[Name]],'CX1'!$C:$C,0),1), "") = 0, "",  INDEX('CX1'!$M:$M,MATCH(Table2[[#This Row],[Name]],'CX1'!$C:$C,0),1)), "")</f>
        <v/>
      </c>
      <c r="N879" t="s">
        <v>767</v>
      </c>
      <c r="R879" t="s">
        <v>8</v>
      </c>
    </row>
    <row r="880" spans="1:19" hidden="1">
      <c r="A880" s="1">
        <v>878</v>
      </c>
      <c r="B880" t="s">
        <v>21</v>
      </c>
      <c r="C880" t="s">
        <v>182</v>
      </c>
      <c r="D880" t="s">
        <v>239</v>
      </c>
      <c r="E880" t="str">
        <f>MID(Table2[[#This Row],[DeviceId2]], 12, LEN(Table2[[#This Row],[DeviceId2]]))</f>
        <v>VAV107</v>
      </c>
      <c r="F880" t="str">
        <f>CONCATENATE("10.3.13.71/pe/", Table2[[#This Row],[Device Tag]], ".xml")</f>
        <v>10.3.13.71/pe/VAV107.xml</v>
      </c>
      <c r="H880" s="5" t="str">
        <f>_xlfn.IFNA(IF(_xlfn.IFNA(INDEX('CX1'!$H:$H,MATCH(Table2[[#This Row],[Name]],'CX1'!$C:$C,0),1), "") = 0, "",  INDEX('CX1'!$H:$H,MATCH(Table2[[#This Row],[Name]],'CX1'!$C:$C,0),1)), "")</f>
        <v/>
      </c>
      <c r="I880" s="5" t="e">
        <f>_xlfn.IFNA(IF(_xlfn.IFNA(INDEX('CX1'!$I:$I,MATCH(Table2[[#This Row],[DeviceId2]],'CX1'!$C:$C,0),1), "") = 0, "",  INDEX('CX1'!$I:$I,MATCH(Table2[[#This Row],[Name]],'CX1'!$C:$C,0),1)), "")</f>
        <v>#VALUE!</v>
      </c>
      <c r="J880" s="5" t="str">
        <f>_xlfn.IFNA(IF(_xlfn.IFNA(INDEX('CX1'!$J:$J,MATCH(Table2[[#This Row],[Name]],'CX1'!$C:$C,0),1), "") = 0, "",  INDEX('CX1'!$J:$J,MATCH(Table2[[#This Row],[Name]],'CX1'!$C:$C,0),1)), "")</f>
        <v/>
      </c>
      <c r="K880" t="str">
        <f>IFERROR(_xlfn.IFNA(IF(_xlfn.IFNA(INDEX('CX1'!$K:$K,MATCH(Table2[[#This Row],[Name]],'CX1'!$C:$C,0),1), "") = 0, "",  INDEX('CX1'!$K:$K,MATCH(Table2[[#This Row],[Name]],'CX1'!$C:$C,0),1)), ""), "")</f>
        <v/>
      </c>
      <c r="M880" t="str">
        <f>_xlfn.IFNA(IF(_xlfn.IFNA(INDEX('CX1'!$M:$M,MATCH(Table2[[#This Row],[Name]],'CX1'!$C:$C,0),1), "") = 0, "",  INDEX('CX1'!$M:$M,MATCH(Table2[[#This Row],[Name]],'CX1'!$C:$C,0),1)), "")</f>
        <v/>
      </c>
      <c r="N880" t="s">
        <v>767</v>
      </c>
      <c r="R880" t="s">
        <v>8</v>
      </c>
    </row>
    <row r="881" spans="1:19">
      <c r="A881" s="1">
        <v>879</v>
      </c>
      <c r="B881" t="s">
        <v>21</v>
      </c>
      <c r="C881" t="s">
        <v>183</v>
      </c>
      <c r="D881" t="s">
        <v>239</v>
      </c>
      <c r="E881" t="str">
        <f>MID(Table2[[#This Row],[DeviceId2]], 12, LEN(Table2[[#This Row],[DeviceId2]]))</f>
        <v>VAV107</v>
      </c>
      <c r="F881" t="str">
        <f>CONCATENATE("10.3.13.71/pe/", Table2[[#This Row],[Device Tag]], ".xml")</f>
        <v>10.3.13.71/pe/VAV107.xml</v>
      </c>
      <c r="H881" s="5" t="str">
        <f>_xlfn.IFNA(IF(_xlfn.IFNA(INDEX('CX1'!$H:$H,MATCH(Table2[[#This Row],[Name]],'CX1'!$C:$C,0),1), "") = 0, "",  INDEX('CX1'!$H:$H,MATCH(Table2[[#This Row],[Name]],'CX1'!$C:$C,0),1)), "")</f>
        <v>%</v>
      </c>
      <c r="I881" s="5">
        <f>_xlfn.IFNA(IF(_xlfn.IFNA(INDEX('CX1'!$I:$I,MATCH(Table2[[#This Row],[DeviceId2]],'CX1'!$C:$C,0),1), "") = 0, "",  INDEX('CX1'!$I:$I,MATCH(Table2[[#This Row],[Name]],'CX1'!$C:$C,0),1)), "")</f>
        <v>1000</v>
      </c>
      <c r="J881" s="5" t="str">
        <f>_xlfn.IFNA(IF(_xlfn.IFNA(INDEX('CX1'!$J:$J,MATCH(Table2[[#This Row],[Name]],'CX1'!$C:$C,0),1), "") = 0, "",  INDEX('CX1'!$J:$J,MATCH(Table2[[#This Row],[Name]],'CX1'!$C:$C,0),1)), "")</f>
        <v/>
      </c>
      <c r="K88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8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1" t="s">
        <v>768</v>
      </c>
      <c r="N881" t="s">
        <v>504</v>
      </c>
      <c r="R881" t="s">
        <v>8</v>
      </c>
      <c r="S881" t="b">
        <v>0</v>
      </c>
    </row>
    <row r="882" spans="1:19">
      <c r="A882" s="1">
        <v>880</v>
      </c>
      <c r="B882" t="s">
        <v>21</v>
      </c>
      <c r="C882" t="s">
        <v>184</v>
      </c>
      <c r="D882" t="s">
        <v>239</v>
      </c>
      <c r="E882" t="str">
        <f>MID(Table2[[#This Row],[DeviceId2]], 12, LEN(Table2[[#This Row],[DeviceId2]]))</f>
        <v>VAV107</v>
      </c>
      <c r="F882" t="str">
        <f>CONCATENATE("10.3.13.71/pe/", Table2[[#This Row],[Device Tag]], ".xml")</f>
        <v>10.3.13.71/pe/VAV107.xml</v>
      </c>
      <c r="H882" s="5" t="str">
        <f>_xlfn.IFNA(IF(_xlfn.IFNA(INDEX('CX1'!$H:$H,MATCH(Table2[[#This Row],[Name]],'CX1'!$C:$C,0),1), "") = 0, "",  INDEX('CX1'!$H:$H,MATCH(Table2[[#This Row],[Name]],'CX1'!$C:$C,0),1)), "")</f>
        <v/>
      </c>
      <c r="I882" s="5">
        <f>_xlfn.IFNA(IF(_xlfn.IFNA(INDEX('CX1'!$I:$I,MATCH(Table2[[#This Row],[DeviceId2]],'CX1'!$C:$C,0),1), "") = 0, "",  INDEX('CX1'!$I:$I,MATCH(Table2[[#This Row],[Name]],'CX1'!$C:$C,0),1)), "")</f>
        <v>1000</v>
      </c>
      <c r="J882" s="5" t="str">
        <f>_xlfn.IFNA(IF(_xlfn.IFNA(INDEX('CX1'!$J:$J,MATCH(Table2[[#This Row],[Name]],'CX1'!$C:$C,0),1), "") = 0, "",  INDEX('CX1'!$J:$J,MATCH(Table2[[#This Row],[Name]],'CX1'!$C:$C,0),1)), "")</f>
        <v/>
      </c>
      <c r="K88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8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2" t="s">
        <v>768</v>
      </c>
      <c r="N882" t="s">
        <v>767</v>
      </c>
      <c r="R882" t="s">
        <v>8</v>
      </c>
      <c r="S882" t="b">
        <v>0</v>
      </c>
    </row>
    <row r="883" spans="1:19">
      <c r="A883" s="1">
        <v>881</v>
      </c>
      <c r="B883" t="s">
        <v>21</v>
      </c>
      <c r="C883" t="s">
        <v>185</v>
      </c>
      <c r="D883" t="s">
        <v>239</v>
      </c>
      <c r="E883" t="str">
        <f>MID(Table2[[#This Row],[DeviceId2]], 12, LEN(Table2[[#This Row],[DeviceId2]]))</f>
        <v>VAV107</v>
      </c>
      <c r="F883" t="str">
        <f>CONCATENATE("10.3.13.71/pe/", Table2[[#This Row],[Device Tag]], ".xml")</f>
        <v>10.3.13.71/pe/VAV107.xml</v>
      </c>
      <c r="H883" s="5" t="str">
        <f>_xlfn.IFNA(IF(_xlfn.IFNA(INDEX('CX1'!$H:$H,MATCH(Table2[[#This Row],[Name]],'CX1'!$C:$C,0),1), "") = 0, "",  INDEX('CX1'!$H:$H,MATCH(Table2[[#This Row],[Name]],'CX1'!$C:$C,0),1)), "")</f>
        <v/>
      </c>
      <c r="I883" s="5">
        <f>_xlfn.IFNA(IF(_xlfn.IFNA(INDEX('CX1'!$I:$I,MATCH(Table2[[#This Row],[DeviceId2]],'CX1'!$C:$C,0),1), "") = 0, "",  INDEX('CX1'!$I:$I,MATCH(Table2[[#This Row],[Name]],'CX1'!$C:$C,0),1)), "")</f>
        <v>1000</v>
      </c>
      <c r="J883" s="5" t="str">
        <f>_xlfn.IFNA(IF(_xlfn.IFNA(INDEX('CX1'!$J:$J,MATCH(Table2[[#This Row],[Name]],'CX1'!$C:$C,0),1), "") = 0, "",  INDEX('CX1'!$J:$J,MATCH(Table2[[#This Row],[Name]],'CX1'!$C:$C,0),1)), "")</f>
        <v/>
      </c>
      <c r="K88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883" t="str">
        <f>_xlfn.IFNA(IF(_xlfn.IFNA(INDEX('CX1'!$L:$L,MATCH(Table2[[#This Row],[Name]],'CX1'!$C:$C,0),1), "") = 0, "",  INDEX('CX1'!$L:$L,MATCH(Table2[[#This Row],[Name]],'CX1'!$C:$C,0),1)), "")</f>
        <v>his, point, writable</v>
      </c>
      <c r="M883" t="s">
        <v>298</v>
      </c>
      <c r="N883" t="s">
        <v>767</v>
      </c>
      <c r="R883" t="s">
        <v>8</v>
      </c>
      <c r="S883" t="b">
        <v>0</v>
      </c>
    </row>
    <row r="884" spans="1:19">
      <c r="A884" s="1">
        <v>882</v>
      </c>
      <c r="B884" t="s">
        <v>21</v>
      </c>
      <c r="C884" t="s">
        <v>186</v>
      </c>
      <c r="D884" t="s">
        <v>239</v>
      </c>
      <c r="E884" t="str">
        <f>MID(Table2[[#This Row],[DeviceId2]], 12, LEN(Table2[[#This Row],[DeviceId2]]))</f>
        <v>VAV107</v>
      </c>
      <c r="F884" t="str">
        <f>CONCATENATE("10.3.13.71/pe/", Table2[[#This Row],[Device Tag]], ".xml")</f>
        <v>10.3.13.71/pe/VAV107.xml</v>
      </c>
      <c r="H884" s="5" t="str">
        <f>_xlfn.IFNA(IF(_xlfn.IFNA(INDEX('CX1'!$H:$H,MATCH(Table2[[#This Row],[Name]],'CX1'!$C:$C,0),1), "") = 0, "",  INDEX('CX1'!$H:$H,MATCH(Table2[[#This Row],[Name]],'CX1'!$C:$C,0),1)), "")</f>
        <v>°F</v>
      </c>
      <c r="I884" s="5">
        <f>_xlfn.IFNA(IF(_xlfn.IFNA(INDEX('CX1'!$I:$I,MATCH(Table2[[#This Row],[DeviceId2]],'CX1'!$C:$C,0),1), "") = 0, "",  INDEX('CX1'!$I:$I,MATCH(Table2[[#This Row],[Name]],'CX1'!$C:$C,0),1)), "")</f>
        <v>1000</v>
      </c>
      <c r="J884" s="5" t="str">
        <f>_xlfn.IFNA(IF(_xlfn.IFNA(INDEX('CX1'!$J:$J,MATCH(Table2[[#This Row],[Name]],'CX1'!$C:$C,0),1), "") = 0, "",  INDEX('CX1'!$J:$J,MATCH(Table2[[#This Row],[Name]],'CX1'!$C:$C,0),1)), "")</f>
        <v/>
      </c>
      <c r="K8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8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4" t="str">
        <f>_xlfn.IFNA(IF(_xlfn.IFNA(INDEX('CX1'!$M:$M,MATCH(Table2[[#This Row],[Name]],'CX1'!$C:$C,0),1), "") = 0, "",  INDEX('CX1'!$M:$M,MATCH(Table2[[#This Row],[Name]],'CX1'!$C:$C,0),1)), "")</f>
        <v>number</v>
      </c>
      <c r="N884" t="s">
        <v>766</v>
      </c>
      <c r="R884" t="s">
        <v>8</v>
      </c>
      <c r="S884" t="b">
        <v>0</v>
      </c>
    </row>
    <row r="885" spans="1:19">
      <c r="A885" s="1">
        <v>883</v>
      </c>
      <c r="B885" t="s">
        <v>21</v>
      </c>
      <c r="C885" t="s">
        <v>187</v>
      </c>
      <c r="D885" t="s">
        <v>239</v>
      </c>
      <c r="E885" t="str">
        <f>MID(Table2[[#This Row],[DeviceId2]], 12, LEN(Table2[[#This Row],[DeviceId2]]))</f>
        <v>VAV107</v>
      </c>
      <c r="F885" t="str">
        <f>CONCATENATE("10.3.13.71/pe/", Table2[[#This Row],[Device Tag]], ".xml")</f>
        <v>10.3.13.71/pe/VAV107.xml</v>
      </c>
      <c r="H885" s="5" t="str">
        <f>_xlfn.IFNA(IF(_xlfn.IFNA(INDEX('CX1'!$H:$H,MATCH(Table2[[#This Row],[Name]],'CX1'!$C:$C,0),1), "") = 0, "",  INDEX('CX1'!$H:$H,MATCH(Table2[[#This Row],[Name]],'CX1'!$C:$C,0),1)), "")</f>
        <v/>
      </c>
      <c r="I885" s="5">
        <f>_xlfn.IFNA(IF(_xlfn.IFNA(INDEX('CX1'!$I:$I,MATCH(Table2[[#This Row],[DeviceId2]],'CX1'!$C:$C,0),1), "") = 0, "",  INDEX('CX1'!$I:$I,MATCH(Table2[[#This Row],[Name]],'CX1'!$C:$C,0),1)), "")</f>
        <v>1000</v>
      </c>
      <c r="J885" s="5" t="str">
        <f>_xlfn.IFNA(IF(_xlfn.IFNA(INDEX('CX1'!$J:$J,MATCH(Table2[[#This Row],[Name]],'CX1'!$C:$C,0),1), "") = 0, "",  INDEX('CX1'!$J:$J,MATCH(Table2[[#This Row],[Name]],'CX1'!$C:$C,0),1)), "")</f>
        <v/>
      </c>
      <c r="K88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8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85" t="s">
        <v>380</v>
      </c>
      <c r="N885" t="s">
        <v>767</v>
      </c>
      <c r="R885" t="s">
        <v>8</v>
      </c>
      <c r="S885" t="b">
        <v>0</v>
      </c>
    </row>
    <row r="886" spans="1:19" hidden="1">
      <c r="A886" s="1">
        <v>884</v>
      </c>
      <c r="B886" t="s">
        <v>21</v>
      </c>
      <c r="C886" t="s">
        <v>224</v>
      </c>
      <c r="D886" t="s">
        <v>239</v>
      </c>
      <c r="E886" t="str">
        <f>MID(Table2[[#This Row],[DeviceId2]], 12, LEN(Table2[[#This Row],[DeviceId2]]))</f>
        <v>VAV107</v>
      </c>
      <c r="F886" t="str">
        <f>CONCATENATE("10.3.13.71/pe/", Table2[[#This Row],[Device Tag]], ".xml")</f>
        <v>10.3.13.71/pe/VAV107.xml</v>
      </c>
      <c r="H886" s="5" t="str">
        <f>_xlfn.IFNA(IF(_xlfn.IFNA(INDEX('CX1'!$H:$H,MATCH(Table2[[#This Row],[Name]],'CX1'!$C:$C,0),1), "") = 0, "",  INDEX('CX1'!$H:$H,MATCH(Table2[[#This Row],[Name]],'CX1'!$C:$C,0),1)), "")</f>
        <v/>
      </c>
      <c r="I886" s="5" t="e">
        <f>_xlfn.IFNA(IF(_xlfn.IFNA(INDEX('CX1'!$I:$I,MATCH(Table2[[#This Row],[DeviceId2]],'CX1'!$C:$C,0),1), "") = 0, "",  INDEX('CX1'!$I:$I,MATCH(Table2[[#This Row],[Name]],'CX1'!$C:$C,0),1)), "")</f>
        <v>#VALUE!</v>
      </c>
      <c r="J886" s="5" t="str">
        <f>_xlfn.IFNA(IF(_xlfn.IFNA(INDEX('CX1'!$J:$J,MATCH(Table2[[#This Row],[Name]],'CX1'!$C:$C,0),1), "") = 0, "",  INDEX('CX1'!$J:$J,MATCH(Table2[[#This Row],[Name]],'CX1'!$C:$C,0),1)), "")</f>
        <v/>
      </c>
      <c r="K886" t="str">
        <f>IFERROR(_xlfn.IFNA(IF(_xlfn.IFNA(INDEX('CX1'!$K:$K,MATCH(Table2[[#This Row],[Name]],'CX1'!$C:$C,0),1), "") = 0, "",  INDEX('CX1'!$K:$K,MATCH(Table2[[#This Row],[Name]],'CX1'!$C:$C,0),1)), ""), "")</f>
        <v/>
      </c>
      <c r="M886" t="str">
        <f>_xlfn.IFNA(IF(_xlfn.IFNA(INDEX('CX1'!$M:$M,MATCH(Table2[[#This Row],[Name]],'CX1'!$C:$C,0),1), "") = 0, "",  INDEX('CX1'!$M:$M,MATCH(Table2[[#This Row],[Name]],'CX1'!$C:$C,0),1)), "")</f>
        <v/>
      </c>
      <c r="N886" t="s">
        <v>767</v>
      </c>
      <c r="R886" t="s">
        <v>8</v>
      </c>
    </row>
    <row r="887" spans="1:19" hidden="1">
      <c r="A887" s="1">
        <v>885</v>
      </c>
      <c r="B887" t="s">
        <v>21</v>
      </c>
      <c r="C887" t="s">
        <v>188</v>
      </c>
      <c r="D887" t="s">
        <v>239</v>
      </c>
      <c r="E887" t="str">
        <f>MID(Table2[[#This Row],[DeviceId2]], 12, LEN(Table2[[#This Row],[DeviceId2]]))</f>
        <v>VAV107</v>
      </c>
      <c r="F887" t="str">
        <f>CONCATENATE("10.3.13.71/pe/", Table2[[#This Row],[Device Tag]], ".xml")</f>
        <v>10.3.13.71/pe/VAV107.xml</v>
      </c>
      <c r="H887" s="5" t="str">
        <f>_xlfn.IFNA(IF(_xlfn.IFNA(INDEX('CX1'!$H:$H,MATCH(Table2[[#This Row],[Name]],'CX1'!$C:$C,0),1), "") = 0, "",  INDEX('CX1'!$H:$H,MATCH(Table2[[#This Row],[Name]],'CX1'!$C:$C,0),1)), "")</f>
        <v/>
      </c>
      <c r="I887" s="5" t="e">
        <f>_xlfn.IFNA(IF(_xlfn.IFNA(INDEX('CX1'!$I:$I,MATCH(Table2[[#This Row],[DeviceId2]],'CX1'!$C:$C,0),1), "") = 0, "",  INDEX('CX1'!$I:$I,MATCH(Table2[[#This Row],[Name]],'CX1'!$C:$C,0),1)), "")</f>
        <v>#VALUE!</v>
      </c>
      <c r="J887" s="5" t="str">
        <f>_xlfn.IFNA(IF(_xlfn.IFNA(INDEX('CX1'!$J:$J,MATCH(Table2[[#This Row],[Name]],'CX1'!$C:$C,0),1), "") = 0, "",  INDEX('CX1'!$J:$J,MATCH(Table2[[#This Row],[Name]],'CX1'!$C:$C,0),1)), "")</f>
        <v/>
      </c>
      <c r="K887" t="str">
        <f>IFERROR(_xlfn.IFNA(IF(_xlfn.IFNA(INDEX('CX1'!$K:$K,MATCH(Table2[[#This Row],[Name]],'CX1'!$C:$C,0),1), "") = 0, "",  INDEX('CX1'!$K:$K,MATCH(Table2[[#This Row],[Name]],'CX1'!$C:$C,0),1)), ""), "")</f>
        <v/>
      </c>
      <c r="M887" t="str">
        <f>_xlfn.IFNA(IF(_xlfn.IFNA(INDEX('CX1'!$M:$M,MATCH(Table2[[#This Row],[Name]],'CX1'!$C:$C,0),1), "") = 0, "",  INDEX('CX1'!$M:$M,MATCH(Table2[[#This Row],[Name]],'CX1'!$C:$C,0),1)), "")</f>
        <v/>
      </c>
      <c r="N887" t="s">
        <v>767</v>
      </c>
      <c r="R887" t="s">
        <v>8</v>
      </c>
    </row>
    <row r="888" spans="1:19" hidden="1">
      <c r="A888" s="1">
        <v>886</v>
      </c>
      <c r="B888" t="s">
        <v>21</v>
      </c>
      <c r="C888" t="s">
        <v>225</v>
      </c>
      <c r="D888" t="s">
        <v>239</v>
      </c>
      <c r="E888" t="str">
        <f>MID(Table2[[#This Row],[DeviceId2]], 12, LEN(Table2[[#This Row],[DeviceId2]]))</f>
        <v>VAV107</v>
      </c>
      <c r="F888" t="str">
        <f>CONCATENATE("10.3.13.71/pe/", Table2[[#This Row],[Device Tag]], ".xml")</f>
        <v>10.3.13.71/pe/VAV107.xml</v>
      </c>
      <c r="H888" s="5" t="str">
        <f>_xlfn.IFNA(IF(_xlfn.IFNA(INDEX('CX1'!$H:$H,MATCH(Table2[[#This Row],[Name]],'CX1'!$C:$C,0),1), "") = 0, "",  INDEX('CX1'!$H:$H,MATCH(Table2[[#This Row],[Name]],'CX1'!$C:$C,0),1)), "")</f>
        <v/>
      </c>
      <c r="I888" s="5">
        <f>_xlfn.IFNA(IF(_xlfn.IFNA(INDEX('CX1'!$I:$I,MATCH(Table2[[#This Row],[DeviceId2]],'CX1'!$C:$C,0),1), "") = 0, "",  INDEX('CX1'!$I:$I,MATCH(Table2[[#This Row],[Name]],'CX1'!$C:$C,0),1)), "")</f>
        <v>1</v>
      </c>
      <c r="J888" s="5" t="str">
        <f>_xlfn.IFNA(IF(_xlfn.IFNA(INDEX('CX1'!$J:$J,MATCH(Table2[[#This Row],[Name]],'CX1'!$C:$C,0),1), "") = 0, "",  INDEX('CX1'!$J:$J,MATCH(Table2[[#This Row],[Name]],'CX1'!$C:$C,0),1)), "")</f>
        <v/>
      </c>
      <c r="K888" t="str">
        <f>IFERROR(_xlfn.IFNA(IF(_xlfn.IFNA(INDEX('CX1'!$K:$K,MATCH(Table2[[#This Row],[Name]],'CX1'!$C:$C,0),1), "") = 0, "",  INDEX('CX1'!$K:$K,MATCH(Table2[[#This Row],[Name]],'CX1'!$C:$C,0),1)), ""), "")</f>
        <v/>
      </c>
      <c r="L888" t="str">
        <f>_xlfn.IFNA(IF(_xlfn.IFNA(INDEX('CX1'!$L:$L,MATCH(Table2[[#This Row],[Name]],'CX1'!$C:$C,0),1), "") = 0, "",  INDEX('CX1'!$L:$L,MATCH(Table2[[#This Row],[Name]],'CX1'!$C:$C,0),1)), "")</f>
        <v/>
      </c>
      <c r="N888" t="s">
        <v>767</v>
      </c>
      <c r="R888" t="s">
        <v>8</v>
      </c>
      <c r="S888" t="b">
        <v>0</v>
      </c>
    </row>
    <row r="889" spans="1:19" hidden="1">
      <c r="A889" s="1">
        <v>887</v>
      </c>
      <c r="B889" t="s">
        <v>21</v>
      </c>
      <c r="C889" t="s">
        <v>226</v>
      </c>
      <c r="D889" t="s">
        <v>239</v>
      </c>
      <c r="E889" t="str">
        <f>MID(Table2[[#This Row],[DeviceId2]], 12, LEN(Table2[[#This Row],[DeviceId2]]))</f>
        <v>VAV107</v>
      </c>
      <c r="F889" t="str">
        <f>CONCATENATE("10.3.13.71/pe/", Table2[[#This Row],[Device Tag]], ".xml")</f>
        <v>10.3.13.71/pe/VAV107.xml</v>
      </c>
      <c r="H889" s="5" t="str">
        <f>_xlfn.IFNA(IF(_xlfn.IFNA(INDEX('CX1'!$H:$H,MATCH(Table2[[#This Row],[Name]],'CX1'!$C:$C,0),1), "") = 0, "",  INDEX('CX1'!$H:$H,MATCH(Table2[[#This Row],[Name]],'CX1'!$C:$C,0),1)), "")</f>
        <v/>
      </c>
      <c r="I889" s="5">
        <f>_xlfn.IFNA(IF(_xlfn.IFNA(INDEX('CX1'!$I:$I,MATCH(Table2[[#This Row],[DeviceId2]],'CX1'!$C:$C,0),1), "") = 0, "",  INDEX('CX1'!$I:$I,MATCH(Table2[[#This Row],[Name]],'CX1'!$C:$C,0),1)), "")</f>
        <v>1</v>
      </c>
      <c r="J889" s="5" t="str">
        <f>_xlfn.IFNA(IF(_xlfn.IFNA(INDEX('CX1'!$J:$J,MATCH(Table2[[#This Row],[Name]],'CX1'!$C:$C,0),1), "") = 0, "",  INDEX('CX1'!$J:$J,MATCH(Table2[[#This Row],[Name]],'CX1'!$C:$C,0),1)), "")</f>
        <v/>
      </c>
      <c r="K889" t="str">
        <f>IFERROR(_xlfn.IFNA(IF(_xlfn.IFNA(INDEX('CX1'!$K:$K,MATCH(Table2[[#This Row],[Name]],'CX1'!$C:$C,0),1), "") = 0, "",  INDEX('CX1'!$K:$K,MATCH(Table2[[#This Row],[Name]],'CX1'!$C:$C,0),1)), ""), "")</f>
        <v/>
      </c>
      <c r="L889" t="str">
        <f>_xlfn.IFNA(IF(_xlfn.IFNA(INDEX('CX1'!$L:$L,MATCH(Table2[[#This Row],[Name]],'CX1'!$C:$C,0),1), "") = 0, "",  INDEX('CX1'!$L:$L,MATCH(Table2[[#This Row],[Name]],'CX1'!$C:$C,0),1)), "")</f>
        <v/>
      </c>
      <c r="N889" t="s">
        <v>767</v>
      </c>
      <c r="R889" t="s">
        <v>8</v>
      </c>
      <c r="S889" t="b">
        <v>0</v>
      </c>
    </row>
    <row r="890" spans="1:19" hidden="1">
      <c r="A890" s="1">
        <v>888</v>
      </c>
      <c r="B890" t="s">
        <v>21</v>
      </c>
      <c r="C890" t="s">
        <v>131</v>
      </c>
      <c r="D890" t="s">
        <v>239</v>
      </c>
      <c r="E890" t="str">
        <f>MID(Table2[[#This Row],[DeviceId2]], 12, LEN(Table2[[#This Row],[DeviceId2]]))</f>
        <v>VAV107</v>
      </c>
      <c r="F890" t="str">
        <f>CONCATENATE("10.3.13.71/pe/", Table2[[#This Row],[Device Tag]], ".xml")</f>
        <v>10.3.13.71/pe/VAV107.xml</v>
      </c>
      <c r="H890" s="5" t="str">
        <f>_xlfn.IFNA(IF(_xlfn.IFNA(INDEX('CX1'!$H:$H,MATCH(Table2[[#This Row],[Name]],'CX1'!$C:$C,0),1), "") = 0, "",  INDEX('CX1'!$H:$H,MATCH(Table2[[#This Row],[Name]],'CX1'!$C:$C,0),1)), "")</f>
        <v/>
      </c>
      <c r="I890" s="5" t="e">
        <f>_xlfn.IFNA(IF(_xlfn.IFNA(INDEX('CX1'!$I:$I,MATCH(Table2[[#This Row],[DeviceId2]],'CX1'!$C:$C,0),1), "") = 0, "",  INDEX('CX1'!$I:$I,MATCH(Table2[[#This Row],[Name]],'CX1'!$C:$C,0),1)), "")</f>
        <v>#VALUE!</v>
      </c>
      <c r="J890" s="5" t="str">
        <f>_xlfn.IFNA(IF(_xlfn.IFNA(INDEX('CX1'!$J:$J,MATCH(Table2[[#This Row],[Name]],'CX1'!$C:$C,0),1), "") = 0, "",  INDEX('CX1'!$J:$J,MATCH(Table2[[#This Row],[Name]],'CX1'!$C:$C,0),1)), "")</f>
        <v/>
      </c>
      <c r="K890" t="str">
        <f>IFERROR(_xlfn.IFNA(IF(_xlfn.IFNA(INDEX('CX1'!$K:$K,MATCH(Table2[[#This Row],[Name]],'CX1'!$C:$C,0),1), "") = 0, "",  INDEX('CX1'!$K:$K,MATCH(Table2[[#This Row],[Name]],'CX1'!$C:$C,0),1)), ""), "")</f>
        <v/>
      </c>
      <c r="M890" t="str">
        <f>_xlfn.IFNA(IF(_xlfn.IFNA(INDEX('CX1'!$M:$M,MATCH(Table2[[#This Row],[Name]],'CX1'!$C:$C,0),1), "") = 0, "",  INDEX('CX1'!$M:$M,MATCH(Table2[[#This Row],[Name]],'CX1'!$C:$C,0),1)), "")</f>
        <v/>
      </c>
      <c r="N890" t="s">
        <v>767</v>
      </c>
      <c r="R890" t="s">
        <v>8</v>
      </c>
    </row>
    <row r="891" spans="1:19">
      <c r="A891" s="1">
        <v>889</v>
      </c>
      <c r="B891" t="s">
        <v>21</v>
      </c>
      <c r="C891" t="s">
        <v>189</v>
      </c>
      <c r="D891" t="s">
        <v>239</v>
      </c>
      <c r="E891" t="str">
        <f>MID(Table2[[#This Row],[DeviceId2]], 12, LEN(Table2[[#This Row],[DeviceId2]]))</f>
        <v>VAV107</v>
      </c>
      <c r="F891" t="str">
        <f>CONCATENATE("10.3.13.71/pe/", Table2[[#This Row],[Device Tag]], ".xml")</f>
        <v>10.3.13.71/pe/VAV107.xml</v>
      </c>
      <c r="H891" s="5" t="str">
        <f>_xlfn.IFNA(IF(_xlfn.IFNA(INDEX('CX1'!$H:$H,MATCH(Table2[[#This Row],[Name]],'CX1'!$C:$C,0),1), "") = 0, "",  INDEX('CX1'!$H:$H,MATCH(Table2[[#This Row],[Name]],'CX1'!$C:$C,0),1)), "")</f>
        <v/>
      </c>
      <c r="I891" s="5">
        <f>_xlfn.IFNA(IF(_xlfn.IFNA(INDEX('CX1'!$I:$I,MATCH(Table2[[#This Row],[DeviceId2]],'CX1'!$C:$C,0),1), "") = 0, "",  INDEX('CX1'!$I:$I,MATCH(Table2[[#This Row],[Name]],'CX1'!$C:$C,0),1)), "")</f>
        <v>1000</v>
      </c>
      <c r="J891" s="5" t="str">
        <f>_xlfn.IFNA(IF(_xlfn.IFNA(INDEX('CX1'!$J:$J,MATCH(Table2[[#This Row],[Name]],'CX1'!$C:$C,0),1), "") = 0, "",  INDEX('CX1'!$J:$J,MATCH(Table2[[#This Row],[Name]],'CX1'!$C:$C,0),1)), "")</f>
        <v/>
      </c>
      <c r="K891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8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1" t="str">
        <f>_xlfn.IFNA(IF(_xlfn.IFNA(INDEX('CX1'!$M:$M,MATCH(Table2[[#This Row],[Name]],'CX1'!$C:$C,0),1), "") = 0, "",  INDEX('CX1'!$M:$M,MATCH(Table2[[#This Row],[Name]],'CX1'!$C:$C,0),1)), "")</f>
        <v>number</v>
      </c>
      <c r="N891" t="s">
        <v>767</v>
      </c>
      <c r="R891" t="s">
        <v>8</v>
      </c>
      <c r="S891" t="b">
        <v>0</v>
      </c>
    </row>
    <row r="892" spans="1:19">
      <c r="A892" s="1">
        <v>890</v>
      </c>
      <c r="B892" t="s">
        <v>21</v>
      </c>
      <c r="C892" t="s">
        <v>132</v>
      </c>
      <c r="D892" t="s">
        <v>239</v>
      </c>
      <c r="E892" t="str">
        <f>MID(Table2[[#This Row],[DeviceId2]], 12, LEN(Table2[[#This Row],[DeviceId2]]))</f>
        <v>VAV107</v>
      </c>
      <c r="F892" t="str">
        <f>CONCATENATE("10.3.13.71/pe/", Table2[[#This Row],[Device Tag]], ".xml")</f>
        <v>10.3.13.71/pe/VAV107.xml</v>
      </c>
      <c r="H892" s="5" t="str">
        <f>_xlfn.IFNA(IF(_xlfn.IFNA(INDEX('CX1'!$H:$H,MATCH(Table2[[#This Row],[Name]],'CX1'!$C:$C,0),1), "") = 0, "",  INDEX('CX1'!$H:$H,MATCH(Table2[[#This Row],[Name]],'CX1'!$C:$C,0),1)), "")</f>
        <v/>
      </c>
      <c r="I892" s="5">
        <f>_xlfn.IFNA(IF(_xlfn.IFNA(INDEX('CX1'!$I:$I,MATCH(Table2[[#This Row],[DeviceId2]],'CX1'!$C:$C,0),1), "") = 0, "",  INDEX('CX1'!$I:$I,MATCH(Table2[[#This Row],[Name]],'CX1'!$C:$C,0),1)), "")</f>
        <v>1000</v>
      </c>
      <c r="J892" s="5" t="str">
        <f>_xlfn.IFNA(IF(_xlfn.IFNA(INDEX('CX1'!$J:$J,MATCH(Table2[[#This Row],[Name]],'CX1'!$C:$C,0),1), "") = 0, "",  INDEX('CX1'!$J:$J,MATCH(Table2[[#This Row],[Name]],'CX1'!$C:$C,0),1)), "")</f>
        <v/>
      </c>
      <c r="K892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8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2" t="s">
        <v>298</v>
      </c>
      <c r="N892" t="s">
        <v>767</v>
      </c>
      <c r="R892" t="s">
        <v>8</v>
      </c>
      <c r="S892" t="b">
        <v>0</v>
      </c>
    </row>
    <row r="893" spans="1:19" hidden="1">
      <c r="A893" s="1">
        <v>891</v>
      </c>
      <c r="B893" t="s">
        <v>21</v>
      </c>
      <c r="C893" t="s">
        <v>190</v>
      </c>
      <c r="D893" t="s">
        <v>239</v>
      </c>
      <c r="E893" t="str">
        <f>MID(Table2[[#This Row],[DeviceId2]], 12, LEN(Table2[[#This Row],[DeviceId2]]))</f>
        <v>VAV107</v>
      </c>
      <c r="F893" t="str">
        <f>CONCATENATE("10.3.13.71/pe/", Table2[[#This Row],[Device Tag]], ".xml")</f>
        <v>10.3.13.71/pe/VAV107.xml</v>
      </c>
      <c r="H893" s="5" t="str">
        <f>_xlfn.IFNA(IF(_xlfn.IFNA(INDEX('CX1'!$H:$H,MATCH(Table2[[#This Row],[Name]],'CX1'!$C:$C,0),1), "") = 0, "",  INDEX('CX1'!$H:$H,MATCH(Table2[[#This Row],[Name]],'CX1'!$C:$C,0),1)), "")</f>
        <v/>
      </c>
      <c r="I893" s="5" t="e">
        <f>_xlfn.IFNA(IF(_xlfn.IFNA(INDEX('CX1'!$I:$I,MATCH(Table2[[#This Row],[DeviceId2]],'CX1'!$C:$C,0),1), "") = 0, "",  INDEX('CX1'!$I:$I,MATCH(Table2[[#This Row],[Name]],'CX1'!$C:$C,0),1)), "")</f>
        <v>#VALUE!</v>
      </c>
      <c r="J893" s="5" t="str">
        <f>_xlfn.IFNA(IF(_xlfn.IFNA(INDEX('CX1'!$J:$J,MATCH(Table2[[#This Row],[Name]],'CX1'!$C:$C,0),1), "") = 0, "",  INDEX('CX1'!$J:$J,MATCH(Table2[[#This Row],[Name]],'CX1'!$C:$C,0),1)), "")</f>
        <v/>
      </c>
      <c r="K893" t="str">
        <f>IFERROR(_xlfn.IFNA(IF(_xlfn.IFNA(INDEX('CX1'!$K:$K,MATCH(Table2[[#This Row],[Name]],'CX1'!$C:$C,0),1), "") = 0, "",  INDEX('CX1'!$K:$K,MATCH(Table2[[#This Row],[Name]],'CX1'!$C:$C,0),1)), ""), "")</f>
        <v/>
      </c>
      <c r="M893" t="str">
        <f>_xlfn.IFNA(IF(_xlfn.IFNA(INDEX('CX1'!$M:$M,MATCH(Table2[[#This Row],[Name]],'CX1'!$C:$C,0),1), "") = 0, "",  INDEX('CX1'!$M:$M,MATCH(Table2[[#This Row],[Name]],'CX1'!$C:$C,0),1)), "")</f>
        <v/>
      </c>
      <c r="N893" t="s">
        <v>767</v>
      </c>
      <c r="R893" t="s">
        <v>8</v>
      </c>
    </row>
    <row r="894" spans="1:19" hidden="1">
      <c r="A894" s="1">
        <v>892</v>
      </c>
      <c r="B894" t="s">
        <v>21</v>
      </c>
      <c r="C894" t="s">
        <v>191</v>
      </c>
      <c r="D894" t="s">
        <v>239</v>
      </c>
      <c r="E894" t="str">
        <f>MID(Table2[[#This Row],[DeviceId2]], 12, LEN(Table2[[#This Row],[DeviceId2]]))</f>
        <v>VAV107</v>
      </c>
      <c r="F894" t="str">
        <f>CONCATENATE("10.3.13.71/pe/", Table2[[#This Row],[Device Tag]], ".xml")</f>
        <v>10.3.13.71/pe/VAV107.xml</v>
      </c>
      <c r="H894" s="5" t="str">
        <f>_xlfn.IFNA(IF(_xlfn.IFNA(INDEX('CX1'!$H:$H,MATCH(Table2[[#This Row],[Name]],'CX1'!$C:$C,0),1), "") = 0, "",  INDEX('CX1'!$H:$H,MATCH(Table2[[#This Row],[Name]],'CX1'!$C:$C,0),1)), "")</f>
        <v/>
      </c>
      <c r="I894" s="5" t="e">
        <f>_xlfn.IFNA(IF(_xlfn.IFNA(INDEX('CX1'!$I:$I,MATCH(Table2[[#This Row],[DeviceId2]],'CX1'!$C:$C,0),1), "") = 0, "",  INDEX('CX1'!$I:$I,MATCH(Table2[[#This Row],[Name]],'CX1'!$C:$C,0),1)), "")</f>
        <v>#VALUE!</v>
      </c>
      <c r="J894" s="5" t="str">
        <f>_xlfn.IFNA(IF(_xlfn.IFNA(INDEX('CX1'!$J:$J,MATCH(Table2[[#This Row],[Name]],'CX1'!$C:$C,0),1), "") = 0, "",  INDEX('CX1'!$J:$J,MATCH(Table2[[#This Row],[Name]],'CX1'!$C:$C,0),1)), "")</f>
        <v/>
      </c>
      <c r="K894" t="str">
        <f>IFERROR(_xlfn.IFNA(IF(_xlfn.IFNA(INDEX('CX1'!$K:$K,MATCH(Table2[[#This Row],[Name]],'CX1'!$C:$C,0),1), "") = 0, "",  INDEX('CX1'!$K:$K,MATCH(Table2[[#This Row],[Name]],'CX1'!$C:$C,0),1)), ""), "")</f>
        <v/>
      </c>
      <c r="M894" t="str">
        <f>_xlfn.IFNA(IF(_xlfn.IFNA(INDEX('CX1'!$M:$M,MATCH(Table2[[#This Row],[Name]],'CX1'!$C:$C,0),1), "") = 0, "",  INDEX('CX1'!$M:$M,MATCH(Table2[[#This Row],[Name]],'CX1'!$C:$C,0),1)), "")</f>
        <v/>
      </c>
      <c r="N894" t="s">
        <v>767</v>
      </c>
      <c r="R894" t="s">
        <v>8</v>
      </c>
    </row>
    <row r="895" spans="1:19">
      <c r="A895" s="1">
        <v>893</v>
      </c>
      <c r="B895" t="s">
        <v>21</v>
      </c>
      <c r="C895" t="s">
        <v>192</v>
      </c>
      <c r="D895" t="s">
        <v>239</v>
      </c>
      <c r="E895" t="str">
        <f>MID(Table2[[#This Row],[DeviceId2]], 12, LEN(Table2[[#This Row],[DeviceId2]]))</f>
        <v>VAV107</v>
      </c>
      <c r="F895" t="str">
        <f>CONCATENATE("10.3.13.71/pe/", Table2[[#This Row],[Device Tag]], ".xml")</f>
        <v>10.3.13.71/pe/VAV107.xml</v>
      </c>
      <c r="H895" s="5" t="str">
        <f>_xlfn.IFNA(IF(_xlfn.IFNA(INDEX('CX1'!$H:$H,MATCH(Table2[[#This Row],[Name]],'CX1'!$C:$C,0),1), "") = 0, "",  INDEX('CX1'!$H:$H,MATCH(Table2[[#This Row],[Name]],'CX1'!$C:$C,0),1)), "")</f>
        <v/>
      </c>
      <c r="I895" s="5">
        <f>_xlfn.IFNA(IF(_xlfn.IFNA(INDEX('CX1'!$I:$I,MATCH(Table2[[#This Row],[DeviceId2]],'CX1'!$C:$C,0),1), "") = 0, "",  INDEX('CX1'!$I:$I,MATCH(Table2[[#This Row],[Name]],'CX1'!$C:$C,0),1)), "")</f>
        <v>1000</v>
      </c>
      <c r="J895" s="5" t="str">
        <f>_xlfn.IFNA(IF(_xlfn.IFNA(INDEX('CX1'!$J:$J,MATCH(Table2[[#This Row],[Name]],'CX1'!$C:$C,0),1), "") = 0, "",  INDEX('CX1'!$J:$J,MATCH(Table2[[#This Row],[Name]],'CX1'!$C:$C,0),1)), "")</f>
        <v/>
      </c>
      <c r="K895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8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895" t="str">
        <f>_xlfn.IFNA(IF(_xlfn.IFNA(INDEX('CX1'!$M:$M,MATCH(Table2[[#This Row],[Name]],'CX1'!$C:$C,0),1), "") = 0, "",  INDEX('CX1'!$M:$M,MATCH(Table2[[#This Row],[Name]],'CX1'!$C:$C,0),1)), "")</f>
        <v>number</v>
      </c>
      <c r="N895" t="s">
        <v>767</v>
      </c>
      <c r="R895" t="s">
        <v>8</v>
      </c>
      <c r="S895" t="b">
        <v>0</v>
      </c>
    </row>
    <row r="896" spans="1:19" hidden="1">
      <c r="A896" s="1">
        <v>894</v>
      </c>
      <c r="B896" t="s">
        <v>21</v>
      </c>
      <c r="C896" t="s">
        <v>193</v>
      </c>
      <c r="D896" t="s">
        <v>239</v>
      </c>
      <c r="E896" t="str">
        <f>MID(Table2[[#This Row],[DeviceId2]], 12, LEN(Table2[[#This Row],[DeviceId2]]))</f>
        <v>VAV107</v>
      </c>
      <c r="F896" t="str">
        <f>CONCATENATE("10.3.13.71/pe/", Table2[[#This Row],[Device Tag]], ".xml")</f>
        <v>10.3.13.71/pe/VAV107.xml</v>
      </c>
      <c r="H896" s="5" t="str">
        <f>_xlfn.IFNA(IF(_xlfn.IFNA(INDEX('CX1'!$H:$H,MATCH(Table2[[#This Row],[Name]],'CX1'!$C:$C,0),1), "") = 0, "",  INDEX('CX1'!$H:$H,MATCH(Table2[[#This Row],[Name]],'CX1'!$C:$C,0),1)), "")</f>
        <v/>
      </c>
      <c r="I896" s="5" t="e">
        <f>_xlfn.IFNA(IF(_xlfn.IFNA(INDEX('CX1'!$I:$I,MATCH(Table2[[#This Row],[DeviceId2]],'CX1'!$C:$C,0),1), "") = 0, "",  INDEX('CX1'!$I:$I,MATCH(Table2[[#This Row],[Name]],'CX1'!$C:$C,0),1)), "")</f>
        <v>#VALUE!</v>
      </c>
      <c r="J896" s="5" t="str">
        <f>_xlfn.IFNA(IF(_xlfn.IFNA(INDEX('CX1'!$J:$J,MATCH(Table2[[#This Row],[Name]],'CX1'!$C:$C,0),1), "") = 0, "",  INDEX('CX1'!$J:$J,MATCH(Table2[[#This Row],[Name]],'CX1'!$C:$C,0),1)), "")</f>
        <v/>
      </c>
      <c r="K896" t="str">
        <f>IFERROR(_xlfn.IFNA(IF(_xlfn.IFNA(INDEX('CX1'!$K:$K,MATCH(Table2[[#This Row],[Name]],'CX1'!$C:$C,0),1), "") = 0, "",  INDEX('CX1'!$K:$K,MATCH(Table2[[#This Row],[Name]],'CX1'!$C:$C,0),1)), ""), "")</f>
        <v/>
      </c>
      <c r="M896" t="str">
        <f>_xlfn.IFNA(IF(_xlfn.IFNA(INDEX('CX1'!$M:$M,MATCH(Table2[[#This Row],[Name]],'CX1'!$C:$C,0),1), "") = 0, "",  INDEX('CX1'!$M:$M,MATCH(Table2[[#This Row],[Name]],'CX1'!$C:$C,0),1)), "")</f>
        <v/>
      </c>
      <c r="N896" t="s">
        <v>767</v>
      </c>
      <c r="R896" t="s">
        <v>8</v>
      </c>
    </row>
    <row r="897" spans="1:19" hidden="1">
      <c r="A897" s="1">
        <v>895</v>
      </c>
      <c r="B897" t="s">
        <v>21</v>
      </c>
      <c r="C897" t="s">
        <v>194</v>
      </c>
      <c r="D897" t="s">
        <v>239</v>
      </c>
      <c r="E897" t="str">
        <f>MID(Table2[[#This Row],[DeviceId2]], 12, LEN(Table2[[#This Row],[DeviceId2]]))</f>
        <v>VAV107</v>
      </c>
      <c r="F897" t="str">
        <f>CONCATENATE("10.3.13.71/pe/", Table2[[#This Row],[Device Tag]], ".xml")</f>
        <v>10.3.13.71/pe/VAV107.xml</v>
      </c>
      <c r="H897" s="5" t="str">
        <f>_xlfn.IFNA(IF(_xlfn.IFNA(INDEX('CX1'!$H:$H,MATCH(Table2[[#This Row],[Name]],'CX1'!$C:$C,0),1), "") = 0, "",  INDEX('CX1'!$H:$H,MATCH(Table2[[#This Row],[Name]],'CX1'!$C:$C,0),1)), "")</f>
        <v/>
      </c>
      <c r="I897" s="5" t="e">
        <f>_xlfn.IFNA(IF(_xlfn.IFNA(INDEX('CX1'!$I:$I,MATCH(Table2[[#This Row],[DeviceId2]],'CX1'!$C:$C,0),1), "") = 0, "",  INDEX('CX1'!$I:$I,MATCH(Table2[[#This Row],[Name]],'CX1'!$C:$C,0),1)), "")</f>
        <v>#VALUE!</v>
      </c>
      <c r="J897" s="5" t="str">
        <f>_xlfn.IFNA(IF(_xlfn.IFNA(INDEX('CX1'!$J:$J,MATCH(Table2[[#This Row],[Name]],'CX1'!$C:$C,0),1), "") = 0, "",  INDEX('CX1'!$J:$J,MATCH(Table2[[#This Row],[Name]],'CX1'!$C:$C,0),1)), "")</f>
        <v/>
      </c>
      <c r="K897" t="str">
        <f>IFERROR(_xlfn.IFNA(IF(_xlfn.IFNA(INDEX('CX1'!$K:$K,MATCH(Table2[[#This Row],[Name]],'CX1'!$C:$C,0),1), "") = 0, "",  INDEX('CX1'!$K:$K,MATCH(Table2[[#This Row],[Name]],'CX1'!$C:$C,0),1)), ""), "")</f>
        <v/>
      </c>
      <c r="M897" t="str">
        <f>_xlfn.IFNA(IF(_xlfn.IFNA(INDEX('CX1'!$M:$M,MATCH(Table2[[#This Row],[Name]],'CX1'!$C:$C,0),1), "") = 0, "",  INDEX('CX1'!$M:$M,MATCH(Table2[[#This Row],[Name]],'CX1'!$C:$C,0),1)), "")</f>
        <v/>
      </c>
      <c r="N897" t="s">
        <v>767</v>
      </c>
      <c r="R897" t="s">
        <v>8</v>
      </c>
    </row>
    <row r="898" spans="1:19" hidden="1">
      <c r="A898" s="1">
        <v>896</v>
      </c>
      <c r="B898" t="s">
        <v>21</v>
      </c>
      <c r="C898" t="s">
        <v>195</v>
      </c>
      <c r="D898" t="s">
        <v>239</v>
      </c>
      <c r="E898" t="str">
        <f>MID(Table2[[#This Row],[DeviceId2]], 12, LEN(Table2[[#This Row],[DeviceId2]]))</f>
        <v>VAV107</v>
      </c>
      <c r="F898" t="str">
        <f>CONCATENATE("10.3.13.71/pe/", Table2[[#This Row],[Device Tag]], ".xml")</f>
        <v>10.3.13.71/pe/VAV107.xml</v>
      </c>
      <c r="H898" s="5" t="str">
        <f>_xlfn.IFNA(IF(_xlfn.IFNA(INDEX('CX1'!$H:$H,MATCH(Table2[[#This Row],[Name]],'CX1'!$C:$C,0),1), "") = 0, "",  INDEX('CX1'!$H:$H,MATCH(Table2[[#This Row],[Name]],'CX1'!$C:$C,0),1)), "")</f>
        <v/>
      </c>
      <c r="I898" s="5" t="e">
        <f>_xlfn.IFNA(IF(_xlfn.IFNA(INDEX('CX1'!$I:$I,MATCH(Table2[[#This Row],[DeviceId2]],'CX1'!$C:$C,0),1), "") = 0, "",  INDEX('CX1'!$I:$I,MATCH(Table2[[#This Row],[Name]],'CX1'!$C:$C,0),1)), "")</f>
        <v>#VALUE!</v>
      </c>
      <c r="J898" s="5" t="str">
        <f>_xlfn.IFNA(IF(_xlfn.IFNA(INDEX('CX1'!$J:$J,MATCH(Table2[[#This Row],[Name]],'CX1'!$C:$C,0),1), "") = 0, "",  INDEX('CX1'!$J:$J,MATCH(Table2[[#This Row],[Name]],'CX1'!$C:$C,0),1)), "")</f>
        <v/>
      </c>
      <c r="K898" t="str">
        <f>IFERROR(_xlfn.IFNA(IF(_xlfn.IFNA(INDEX('CX1'!$K:$K,MATCH(Table2[[#This Row],[Name]],'CX1'!$C:$C,0),1), "") = 0, "",  INDEX('CX1'!$K:$K,MATCH(Table2[[#This Row],[Name]],'CX1'!$C:$C,0),1)), ""), "")</f>
        <v/>
      </c>
      <c r="M898" t="str">
        <f>_xlfn.IFNA(IF(_xlfn.IFNA(INDEX('CX1'!$M:$M,MATCH(Table2[[#This Row],[Name]],'CX1'!$C:$C,0),1), "") = 0, "",  INDEX('CX1'!$M:$M,MATCH(Table2[[#This Row],[Name]],'CX1'!$C:$C,0),1)), "")</f>
        <v/>
      </c>
      <c r="N898" t="s">
        <v>767</v>
      </c>
      <c r="R898" t="s">
        <v>8</v>
      </c>
    </row>
    <row r="899" spans="1:19" hidden="1">
      <c r="A899" s="1">
        <v>897</v>
      </c>
      <c r="B899" t="s">
        <v>21</v>
      </c>
      <c r="C899" t="s">
        <v>196</v>
      </c>
      <c r="D899" t="s">
        <v>239</v>
      </c>
      <c r="E899" t="str">
        <f>MID(Table2[[#This Row],[DeviceId2]], 12, LEN(Table2[[#This Row],[DeviceId2]]))</f>
        <v>VAV107</v>
      </c>
      <c r="F899" t="str">
        <f>CONCATENATE("10.3.13.71/pe/", Table2[[#This Row],[Device Tag]], ".xml")</f>
        <v>10.3.13.71/pe/VAV107.xml</v>
      </c>
      <c r="H899" s="5" t="str">
        <f>_xlfn.IFNA(IF(_xlfn.IFNA(INDEX('CX1'!$H:$H,MATCH(Table2[[#This Row],[Name]],'CX1'!$C:$C,0),1), "") = 0, "",  INDEX('CX1'!$H:$H,MATCH(Table2[[#This Row],[Name]],'CX1'!$C:$C,0),1)), "")</f>
        <v/>
      </c>
      <c r="I899" s="5" t="e">
        <f>_xlfn.IFNA(IF(_xlfn.IFNA(INDEX('CX1'!$I:$I,MATCH(Table2[[#This Row],[DeviceId2]],'CX1'!$C:$C,0),1), "") = 0, "",  INDEX('CX1'!$I:$I,MATCH(Table2[[#This Row],[Name]],'CX1'!$C:$C,0),1)), "")</f>
        <v>#VALUE!</v>
      </c>
      <c r="J899" s="5" t="str">
        <f>_xlfn.IFNA(IF(_xlfn.IFNA(INDEX('CX1'!$J:$J,MATCH(Table2[[#This Row],[Name]],'CX1'!$C:$C,0),1), "") = 0, "",  INDEX('CX1'!$J:$J,MATCH(Table2[[#This Row],[Name]],'CX1'!$C:$C,0),1)), "")</f>
        <v/>
      </c>
      <c r="K899" t="str">
        <f>IFERROR(_xlfn.IFNA(IF(_xlfn.IFNA(INDEX('CX1'!$K:$K,MATCH(Table2[[#This Row],[Name]],'CX1'!$C:$C,0),1), "") = 0, "",  INDEX('CX1'!$K:$K,MATCH(Table2[[#This Row],[Name]],'CX1'!$C:$C,0),1)), ""), "")</f>
        <v/>
      </c>
      <c r="M899" t="str">
        <f>_xlfn.IFNA(IF(_xlfn.IFNA(INDEX('CX1'!$M:$M,MATCH(Table2[[#This Row],[Name]],'CX1'!$C:$C,0),1), "") = 0, "",  INDEX('CX1'!$M:$M,MATCH(Table2[[#This Row],[Name]],'CX1'!$C:$C,0),1)), "")</f>
        <v/>
      </c>
      <c r="N899" t="s">
        <v>767</v>
      </c>
      <c r="R899" t="s">
        <v>8</v>
      </c>
    </row>
    <row r="900" spans="1:19">
      <c r="A900" s="1">
        <v>898</v>
      </c>
      <c r="B900" t="s">
        <v>21</v>
      </c>
      <c r="C900" t="s">
        <v>197</v>
      </c>
      <c r="D900" t="s">
        <v>239</v>
      </c>
      <c r="E900" t="str">
        <f>MID(Table2[[#This Row],[DeviceId2]], 12, LEN(Table2[[#This Row],[DeviceId2]]))</f>
        <v>VAV107</v>
      </c>
      <c r="F900" t="str">
        <f>CONCATENATE("10.3.13.71/pe/", Table2[[#This Row],[Device Tag]], ".xml")</f>
        <v>10.3.13.71/pe/VAV107.xml</v>
      </c>
      <c r="H900" s="5" t="str">
        <f>_xlfn.IFNA(IF(_xlfn.IFNA(INDEX('CX1'!$H:$H,MATCH(Table2[[#This Row],[Name]],'CX1'!$C:$C,0),1), "") = 0, "",  INDEX('CX1'!$H:$H,MATCH(Table2[[#This Row],[Name]],'CX1'!$C:$C,0),1)), "")</f>
        <v/>
      </c>
      <c r="I900" s="5">
        <f>_xlfn.IFNA(IF(_xlfn.IFNA(INDEX('CX1'!$I:$I,MATCH(Table2[[#This Row],[DeviceId2]],'CX1'!$C:$C,0),1), "") = 0, "",  INDEX('CX1'!$I:$I,MATCH(Table2[[#This Row],[Name]],'CX1'!$C:$C,0),1)), "")</f>
        <v>1</v>
      </c>
      <c r="J900" s="5" t="str">
        <f>_xlfn.IFNA(IF(_xlfn.IFNA(INDEX('CX1'!$J:$J,MATCH(Table2[[#This Row],[Name]],'CX1'!$C:$C,0),1), "") = 0, "",  INDEX('CX1'!$J:$J,MATCH(Table2[[#This Row],[Name]],'CX1'!$C:$C,0),1)), "")</f>
        <v/>
      </c>
      <c r="K900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900" t="str">
        <f>_xlfn.IFNA(IF(_xlfn.IFNA(INDEX('CX1'!$L:$L,MATCH(Table2[[#This Row],[Name]],'CX1'!$C:$C,0),1), "") = 0, "",  INDEX('CX1'!$L:$L,MATCH(Table2[[#This Row],[Name]],'CX1'!$C:$C,0),1)), "")</f>
        <v>his, point, writable</v>
      </c>
      <c r="M900" t="str">
        <f>_xlfn.IFNA(IF(_xlfn.IFNA(INDEX('CX1'!$M:$M,MATCH(Table2[[#This Row],[Name]],'CX1'!$C:$C,0),1), "") = 0, "",  INDEX('CX1'!$M:$M,MATCH(Table2[[#This Row],[Name]],'CX1'!$C:$C,0),1)), "")</f>
        <v>boolean</v>
      </c>
      <c r="N900" t="s">
        <v>767</v>
      </c>
      <c r="R900" t="s">
        <v>8</v>
      </c>
      <c r="S900" t="b">
        <v>0</v>
      </c>
    </row>
    <row r="901" spans="1:19">
      <c r="A901" s="1">
        <v>899</v>
      </c>
      <c r="B901" t="s">
        <v>21</v>
      </c>
      <c r="C901" t="s">
        <v>198</v>
      </c>
      <c r="D901" t="s">
        <v>239</v>
      </c>
      <c r="E901" t="str">
        <f>MID(Table2[[#This Row],[DeviceId2]], 12, LEN(Table2[[#This Row],[DeviceId2]]))</f>
        <v>VAV107</v>
      </c>
      <c r="F901" t="str">
        <f>CONCATENATE("10.3.13.71/pe/", Table2[[#This Row],[Device Tag]], ".xml")</f>
        <v>10.3.13.71/pe/VAV107.xml</v>
      </c>
      <c r="H901" s="5" t="str">
        <f>_xlfn.IFNA(IF(_xlfn.IFNA(INDEX('CX1'!$H:$H,MATCH(Table2[[#This Row],[Name]],'CX1'!$C:$C,0),1), "") = 0, "",  INDEX('CX1'!$H:$H,MATCH(Table2[[#This Row],[Name]],'CX1'!$C:$C,0),1)), "")</f>
        <v/>
      </c>
      <c r="I901" s="5">
        <f>_xlfn.IFNA(IF(_xlfn.IFNA(INDEX('CX1'!$I:$I,MATCH(Table2[[#This Row],[DeviceId2]],'CX1'!$C:$C,0),1), "") = 0, "",  INDEX('CX1'!$I:$I,MATCH(Table2[[#This Row],[Name]],'CX1'!$C:$C,0),1)), "")</f>
        <v>1</v>
      </c>
      <c r="J901" s="5" t="str">
        <f>_xlfn.IFNA(IF(_xlfn.IFNA(INDEX('CX1'!$J:$J,MATCH(Table2[[#This Row],[Name]],'CX1'!$C:$C,0),1), "") = 0, "",  INDEX('CX1'!$J:$J,MATCH(Table2[[#This Row],[Name]],'CX1'!$C:$C,0),1)), "")</f>
        <v/>
      </c>
      <c r="K901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901" t="str">
        <f>_xlfn.IFNA(IF(_xlfn.IFNA(INDEX('CX1'!$L:$L,MATCH(Table2[[#This Row],[Name]],'CX1'!$C:$C,0),1), "") = 0, "",  INDEX('CX1'!$L:$L,MATCH(Table2[[#This Row],[Name]],'CX1'!$C:$C,0),1)), "")</f>
        <v>his, point, writable</v>
      </c>
      <c r="M901" t="str">
        <f>_xlfn.IFNA(IF(_xlfn.IFNA(INDEX('CX1'!$M:$M,MATCH(Table2[[#This Row],[Name]],'CX1'!$C:$C,0),1), "") = 0, "",  INDEX('CX1'!$M:$M,MATCH(Table2[[#This Row],[Name]],'CX1'!$C:$C,0),1)), "")</f>
        <v>boolean</v>
      </c>
      <c r="N901" t="s">
        <v>767</v>
      </c>
      <c r="R901" t="s">
        <v>8</v>
      </c>
      <c r="S901" t="b">
        <v>0</v>
      </c>
    </row>
    <row r="902" spans="1:19" hidden="1">
      <c r="A902" s="1">
        <v>900</v>
      </c>
      <c r="B902" t="s">
        <v>21</v>
      </c>
      <c r="C902" t="s">
        <v>199</v>
      </c>
      <c r="D902" t="s">
        <v>239</v>
      </c>
      <c r="E902" t="str">
        <f>MID(Table2[[#This Row],[DeviceId2]], 12, LEN(Table2[[#This Row],[DeviceId2]]))</f>
        <v>VAV107</v>
      </c>
      <c r="F902" t="str">
        <f>CONCATENATE("10.3.13.71/pe/", Table2[[#This Row],[Device Tag]], ".xml")</f>
        <v>10.3.13.71/pe/VAV107.xml</v>
      </c>
      <c r="H902" s="5" t="str">
        <f>_xlfn.IFNA(IF(_xlfn.IFNA(INDEX('CX1'!$H:$H,MATCH(Table2[[#This Row],[Name]],'CX1'!$C:$C,0),1), "") = 0, "",  INDEX('CX1'!$H:$H,MATCH(Table2[[#This Row],[Name]],'CX1'!$C:$C,0),1)), "")</f>
        <v/>
      </c>
      <c r="I902" s="5">
        <f>_xlfn.IFNA(IF(_xlfn.IFNA(INDEX('CX1'!$I:$I,MATCH(Table2[[#This Row],[DeviceId2]],'CX1'!$C:$C,0),1), "") = 0, "",  INDEX('CX1'!$I:$I,MATCH(Table2[[#This Row],[Name]],'CX1'!$C:$C,0),1)), "")</f>
        <v>1</v>
      </c>
      <c r="J902" s="5" t="str">
        <f>_xlfn.IFNA(IF(_xlfn.IFNA(INDEX('CX1'!$J:$J,MATCH(Table2[[#This Row],[Name]],'CX1'!$C:$C,0),1), "") = 0, "",  INDEX('CX1'!$J:$J,MATCH(Table2[[#This Row],[Name]],'CX1'!$C:$C,0),1)), "")</f>
        <v/>
      </c>
      <c r="K902" t="str">
        <f>IFERROR(_xlfn.IFNA(IF(_xlfn.IFNA(INDEX('CX1'!$K:$K,MATCH(Table2[[#This Row],[Name]],'CX1'!$C:$C,0),1), "") = 0, "",  INDEX('CX1'!$K:$K,MATCH(Table2[[#This Row],[Name]],'CX1'!$C:$C,0),1)), ""), "")</f>
        <v/>
      </c>
      <c r="M902" t="str">
        <f>_xlfn.IFNA(IF(_xlfn.IFNA(INDEX('CX1'!$M:$M,MATCH(Table2[[#This Row],[Name]],'CX1'!$C:$C,0),1), "") = 0, "",  INDEX('CX1'!$M:$M,MATCH(Table2[[#This Row],[Name]],'CX1'!$C:$C,0),1)), "")</f>
        <v/>
      </c>
      <c r="N902" t="s">
        <v>767</v>
      </c>
      <c r="R902" t="s">
        <v>8</v>
      </c>
    </row>
    <row r="903" spans="1:19" hidden="1">
      <c r="A903" s="1">
        <v>901</v>
      </c>
      <c r="B903" t="s">
        <v>21</v>
      </c>
      <c r="C903" t="s">
        <v>25</v>
      </c>
      <c r="D903" t="s">
        <v>239</v>
      </c>
      <c r="E903" t="str">
        <f>MID(Table2[[#This Row],[DeviceId2]], 12, LEN(Table2[[#This Row],[DeviceId2]]))</f>
        <v>VAV107</v>
      </c>
      <c r="F903" t="str">
        <f>CONCATENATE("10.3.13.71/pe/", Table2[[#This Row],[Device Tag]], ".xml")</f>
        <v>10.3.13.71/pe/VAV107.xml</v>
      </c>
      <c r="H903" s="5" t="str">
        <f>_xlfn.IFNA(IF(_xlfn.IFNA(INDEX('CX1'!$H:$H,MATCH(Table2[[#This Row],[Name]],'CX1'!$C:$C,0),1), "") = 0, "",  INDEX('CX1'!$H:$H,MATCH(Table2[[#This Row],[Name]],'CX1'!$C:$C,0),1)), "")</f>
        <v/>
      </c>
      <c r="I903" s="5">
        <f>_xlfn.IFNA(IF(_xlfn.IFNA(INDEX('CX1'!$I:$I,MATCH(Table2[[#This Row],[DeviceId2]],'CX1'!$C:$C,0),1), "") = 0, "",  INDEX('CX1'!$I:$I,MATCH(Table2[[#This Row],[Name]],'CX1'!$C:$C,0),1)), "")</f>
        <v>1</v>
      </c>
      <c r="J903" s="5" t="str">
        <f>_xlfn.IFNA(IF(_xlfn.IFNA(INDEX('CX1'!$J:$J,MATCH(Table2[[#This Row],[Name]],'CX1'!$C:$C,0),1), "") = 0, "",  INDEX('CX1'!$J:$J,MATCH(Table2[[#This Row],[Name]],'CX1'!$C:$C,0),1)), "")</f>
        <v/>
      </c>
      <c r="K903" t="str">
        <f>IFERROR(_xlfn.IFNA(IF(_xlfn.IFNA(INDEX('CX1'!$K:$K,MATCH(Table2[[#This Row],[Name]],'CX1'!$C:$C,0),1), "") = 0, "",  INDEX('CX1'!$K:$K,MATCH(Table2[[#This Row],[Name]],'CX1'!$C:$C,0),1)), ""), "")</f>
        <v/>
      </c>
      <c r="M903" t="str">
        <f>_xlfn.IFNA(IF(_xlfn.IFNA(INDEX('CX1'!$M:$M,MATCH(Table2[[#This Row],[Name]],'CX1'!$C:$C,0),1), "") = 0, "",  INDEX('CX1'!$M:$M,MATCH(Table2[[#This Row],[Name]],'CX1'!$C:$C,0),1)), "")</f>
        <v/>
      </c>
      <c r="N903" t="s">
        <v>767</v>
      </c>
      <c r="R903" t="s">
        <v>8</v>
      </c>
    </row>
    <row r="904" spans="1:19">
      <c r="A904" s="1">
        <v>902</v>
      </c>
      <c r="B904" t="s">
        <v>21</v>
      </c>
      <c r="C904" t="s">
        <v>200</v>
      </c>
      <c r="D904" t="s">
        <v>239</v>
      </c>
      <c r="E904" t="str">
        <f>MID(Table2[[#This Row],[DeviceId2]], 12, LEN(Table2[[#This Row],[DeviceId2]]))</f>
        <v>VAV107</v>
      </c>
      <c r="F904" t="str">
        <f>CONCATENATE("10.3.13.71/pe/", Table2[[#This Row],[Device Tag]], ".xml")</f>
        <v>10.3.13.71/pe/VAV107.xml</v>
      </c>
      <c r="H904" s="5" t="str">
        <f>_xlfn.IFNA(IF(_xlfn.IFNA(INDEX('CX1'!$H:$H,MATCH(Table2[[#This Row],[Name]],'CX1'!$C:$C,0),1), "") = 0, "",  INDEX('CX1'!$H:$H,MATCH(Table2[[#This Row],[Name]],'CX1'!$C:$C,0),1)), "")</f>
        <v/>
      </c>
      <c r="I904" s="5">
        <f>_xlfn.IFNA(IF(_xlfn.IFNA(INDEX('CX1'!$I:$I,MATCH(Table2[[#This Row],[DeviceId2]],'CX1'!$C:$C,0),1), "") = 0, "",  INDEX('CX1'!$I:$I,MATCH(Table2[[#This Row],[Name]],'CX1'!$C:$C,0),1)), "")</f>
        <v>1</v>
      </c>
      <c r="J904" s="5" t="str">
        <f>_xlfn.IFNA(IF(_xlfn.IFNA(INDEX('CX1'!$J:$J,MATCH(Table2[[#This Row],[Name]],'CX1'!$C:$C,0),1), "") = 0, "",  INDEX('CX1'!$J:$J,MATCH(Table2[[#This Row],[Name]],'CX1'!$C:$C,0),1)), "")</f>
        <v/>
      </c>
      <c r="K904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904" t="str">
        <f>_xlfn.IFNA(IF(_xlfn.IFNA(INDEX('CX1'!$L:$L,MATCH(Table2[[#This Row],[Name]],'CX1'!$C:$C,0),1), "") = 0, "",  INDEX('CX1'!$L:$L,MATCH(Table2[[#This Row],[Name]],'CX1'!$C:$C,0),1)), "")</f>
        <v>his, point, writable</v>
      </c>
      <c r="M904" t="str">
        <f>_xlfn.IFNA(IF(_xlfn.IFNA(INDEX('CX1'!$M:$M,MATCH(Table2[[#This Row],[Name]],'CX1'!$C:$C,0),1), "") = 0, "",  INDEX('CX1'!$M:$M,MATCH(Table2[[#This Row],[Name]],'CX1'!$C:$C,0),1)), "")</f>
        <v>boolean</v>
      </c>
      <c r="N904" t="s">
        <v>767</v>
      </c>
      <c r="R904" t="s">
        <v>8</v>
      </c>
      <c r="S904" t="b">
        <v>0</v>
      </c>
    </row>
    <row r="905" spans="1:19">
      <c r="A905" s="1">
        <v>903</v>
      </c>
      <c r="B905" t="s">
        <v>21</v>
      </c>
      <c r="C905" t="s">
        <v>201</v>
      </c>
      <c r="D905" t="s">
        <v>239</v>
      </c>
      <c r="E905" t="str">
        <f>MID(Table2[[#This Row],[DeviceId2]], 12, LEN(Table2[[#This Row],[DeviceId2]]))</f>
        <v>VAV107</v>
      </c>
      <c r="F905" t="str">
        <f>CONCATENATE("10.3.13.71/pe/", Table2[[#This Row],[Device Tag]], ".xml")</f>
        <v>10.3.13.71/pe/VAV107.xml</v>
      </c>
      <c r="H905" s="5" t="str">
        <f>_xlfn.IFNA(IF(_xlfn.IFNA(INDEX('CX1'!$H:$H,MATCH(Table2[[#This Row],[Name]],'CX1'!$C:$C,0),1), "") = 0, "",  INDEX('CX1'!$H:$H,MATCH(Table2[[#This Row],[Name]],'CX1'!$C:$C,0),1)), "")</f>
        <v/>
      </c>
      <c r="I905" s="5">
        <f>_xlfn.IFNA(IF(_xlfn.IFNA(INDEX('CX1'!$I:$I,MATCH(Table2[[#This Row],[DeviceId2]],'CX1'!$C:$C,0),1), "") = 0, "",  INDEX('CX1'!$I:$I,MATCH(Table2[[#This Row],[Name]],'CX1'!$C:$C,0),1)), "")</f>
        <v>1</v>
      </c>
      <c r="J905" s="5" t="str">
        <f>_xlfn.IFNA(IF(_xlfn.IFNA(INDEX('CX1'!$J:$J,MATCH(Table2[[#This Row],[Name]],'CX1'!$C:$C,0),1), "") = 0, "",  INDEX('CX1'!$J:$J,MATCH(Table2[[#This Row],[Name]],'CX1'!$C:$C,0),1)), "")</f>
        <v/>
      </c>
      <c r="K905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905" t="str">
        <f>_xlfn.IFNA(IF(_xlfn.IFNA(INDEX('CX1'!$L:$L,MATCH(Table2[[#This Row],[Name]],'CX1'!$C:$C,0),1), "") = 0, "",  INDEX('CX1'!$L:$L,MATCH(Table2[[#This Row],[Name]],'CX1'!$C:$C,0),1)), "")</f>
        <v>his, point, writable</v>
      </c>
      <c r="M905" t="str">
        <f>_xlfn.IFNA(IF(_xlfn.IFNA(INDEX('CX1'!$M:$M,MATCH(Table2[[#This Row],[Name]],'CX1'!$C:$C,0),1), "") = 0, "",  INDEX('CX1'!$M:$M,MATCH(Table2[[#This Row],[Name]],'CX1'!$C:$C,0),1)), "")</f>
        <v>boolean</v>
      </c>
      <c r="N905" t="s">
        <v>767</v>
      </c>
      <c r="R905" t="s">
        <v>8</v>
      </c>
      <c r="S905" t="b">
        <v>0</v>
      </c>
    </row>
    <row r="906" spans="1:19">
      <c r="A906" s="1">
        <v>904</v>
      </c>
      <c r="B906" t="s">
        <v>21</v>
      </c>
      <c r="C906" t="s">
        <v>202</v>
      </c>
      <c r="D906" t="s">
        <v>239</v>
      </c>
      <c r="E906" t="str">
        <f>MID(Table2[[#This Row],[DeviceId2]], 12, LEN(Table2[[#This Row],[DeviceId2]]))</f>
        <v>VAV107</v>
      </c>
      <c r="F906" t="str">
        <f>CONCATENATE("10.3.13.71/pe/", Table2[[#This Row],[Device Tag]], ".xml")</f>
        <v>10.3.13.71/pe/VAV107.xml</v>
      </c>
      <c r="H906" s="5" t="str">
        <f>_xlfn.IFNA(IF(_xlfn.IFNA(INDEX('CX1'!$H:$H,MATCH(Table2[[#This Row],[Name]],'CX1'!$C:$C,0),1), "") = 0, "",  INDEX('CX1'!$H:$H,MATCH(Table2[[#This Row],[Name]],'CX1'!$C:$C,0),1)), "")</f>
        <v>°F</v>
      </c>
      <c r="I906" s="5">
        <f>_xlfn.IFNA(IF(_xlfn.IFNA(INDEX('CX1'!$I:$I,MATCH(Table2[[#This Row],[DeviceId2]],'CX1'!$C:$C,0),1), "") = 0, "",  INDEX('CX1'!$I:$I,MATCH(Table2[[#This Row],[Name]],'CX1'!$C:$C,0),1)), "")</f>
        <v>1000</v>
      </c>
      <c r="J906" s="5" t="str">
        <f>_xlfn.IFNA(IF(_xlfn.IFNA(INDEX('CX1'!$J:$J,MATCH(Table2[[#This Row],[Name]],'CX1'!$C:$C,0),1), "") = 0, "",  INDEX('CX1'!$J:$J,MATCH(Table2[[#This Row],[Name]],'CX1'!$C:$C,0),1)), "")</f>
        <v/>
      </c>
      <c r="K906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9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6" t="str">
        <f>_xlfn.IFNA(IF(_xlfn.IFNA(INDEX('CX1'!$M:$M,MATCH(Table2[[#This Row],[Name]],'CX1'!$C:$C,0),1), "") = 0, "",  INDEX('CX1'!$M:$M,MATCH(Table2[[#This Row],[Name]],'CX1'!$C:$C,0),1)), "")</f>
        <v>number</v>
      </c>
      <c r="N906" t="s">
        <v>766</v>
      </c>
      <c r="R906" t="s">
        <v>8</v>
      </c>
      <c r="S906" t="b">
        <v>0</v>
      </c>
    </row>
    <row r="907" spans="1:19">
      <c r="A907" s="1">
        <v>905</v>
      </c>
      <c r="B907" t="s">
        <v>21</v>
      </c>
      <c r="C907" t="s">
        <v>203</v>
      </c>
      <c r="D907" t="s">
        <v>239</v>
      </c>
      <c r="E907" t="str">
        <f>MID(Table2[[#This Row],[DeviceId2]], 12, LEN(Table2[[#This Row],[DeviceId2]]))</f>
        <v>VAV107</v>
      </c>
      <c r="F907" t="str">
        <f>CONCATENATE("10.3.13.71/pe/", Table2[[#This Row],[Device Tag]], ".xml")</f>
        <v>10.3.13.71/pe/VAV107.xml</v>
      </c>
      <c r="H907" s="5" t="str">
        <f>_xlfn.IFNA(IF(_xlfn.IFNA(INDEX('CX1'!$H:$H,MATCH(Table2[[#This Row],[Name]],'CX1'!$C:$C,0),1), "") = 0, "",  INDEX('CX1'!$H:$H,MATCH(Table2[[#This Row],[Name]],'CX1'!$C:$C,0),1)), "")</f>
        <v>°F</v>
      </c>
      <c r="I907" s="5">
        <f>_xlfn.IFNA(IF(_xlfn.IFNA(INDEX('CX1'!$I:$I,MATCH(Table2[[#This Row],[DeviceId2]],'CX1'!$C:$C,0),1), "") = 0, "",  INDEX('CX1'!$I:$I,MATCH(Table2[[#This Row],[Name]],'CX1'!$C:$C,0),1)), "")</f>
        <v>1000</v>
      </c>
      <c r="J907" s="5" t="str">
        <f>_xlfn.IFNA(IF(_xlfn.IFNA(INDEX('CX1'!$J:$J,MATCH(Table2[[#This Row],[Name]],'CX1'!$C:$C,0),1), "") = 0, "",  INDEX('CX1'!$J:$J,MATCH(Table2[[#This Row],[Name]],'CX1'!$C:$C,0),1)), "")</f>
        <v/>
      </c>
      <c r="K907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9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7" t="str">
        <f>_xlfn.IFNA(IF(_xlfn.IFNA(INDEX('CX1'!$M:$M,MATCH(Table2[[#This Row],[Name]],'CX1'!$C:$C,0),1), "") = 0, "",  INDEX('CX1'!$M:$M,MATCH(Table2[[#This Row],[Name]],'CX1'!$C:$C,0),1)), "")</f>
        <v>number</v>
      </c>
      <c r="N907" t="s">
        <v>766</v>
      </c>
      <c r="R907" t="s">
        <v>8</v>
      </c>
      <c r="S907" t="b">
        <v>0</v>
      </c>
    </row>
    <row r="908" spans="1:19">
      <c r="A908" s="1">
        <v>906</v>
      </c>
      <c r="B908" t="s">
        <v>21</v>
      </c>
      <c r="C908" t="s">
        <v>204</v>
      </c>
      <c r="D908" t="s">
        <v>239</v>
      </c>
      <c r="E908" t="str">
        <f>MID(Table2[[#This Row],[DeviceId2]], 12, LEN(Table2[[#This Row],[DeviceId2]]))</f>
        <v>VAV107</v>
      </c>
      <c r="F908" t="str">
        <f>CONCATENATE("10.3.13.71/pe/", Table2[[#This Row],[Device Tag]], ".xml")</f>
        <v>10.3.13.71/pe/VAV107.xml</v>
      </c>
      <c r="H908" s="5" t="str">
        <f>_xlfn.IFNA(IF(_xlfn.IFNA(INDEX('CX1'!$H:$H,MATCH(Table2[[#This Row],[Name]],'CX1'!$C:$C,0),1), "") = 0, "",  INDEX('CX1'!$H:$H,MATCH(Table2[[#This Row],[Name]],'CX1'!$C:$C,0),1)), "")</f>
        <v>°F</v>
      </c>
      <c r="I908" s="5">
        <f>_xlfn.IFNA(IF(_xlfn.IFNA(INDEX('CX1'!$I:$I,MATCH(Table2[[#This Row],[DeviceId2]],'CX1'!$C:$C,0),1), "") = 0, "",  INDEX('CX1'!$I:$I,MATCH(Table2[[#This Row],[Name]],'CX1'!$C:$C,0),1)), "")</f>
        <v>1000</v>
      </c>
      <c r="J908" s="5" t="str">
        <f>_xlfn.IFNA(IF(_xlfn.IFNA(INDEX('CX1'!$J:$J,MATCH(Table2[[#This Row],[Name]],'CX1'!$C:$C,0),1), "") = 0, "",  INDEX('CX1'!$J:$J,MATCH(Table2[[#This Row],[Name]],'CX1'!$C:$C,0),1)), "")</f>
        <v/>
      </c>
      <c r="K90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9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08" t="str">
        <f>_xlfn.IFNA(IF(_xlfn.IFNA(INDEX('CX1'!$M:$M,MATCH(Table2[[#This Row],[Name]],'CX1'!$C:$C,0),1), "") = 0, "",  INDEX('CX1'!$M:$M,MATCH(Table2[[#This Row],[Name]],'CX1'!$C:$C,0),1)), "")</f>
        <v>number</v>
      </c>
      <c r="N908" t="s">
        <v>766</v>
      </c>
      <c r="R908" t="s">
        <v>8</v>
      </c>
      <c r="S908" t="b">
        <v>0</v>
      </c>
    </row>
    <row r="909" spans="1:19" hidden="1">
      <c r="A909" s="1">
        <v>907</v>
      </c>
      <c r="B909" t="s">
        <v>21</v>
      </c>
      <c r="C909" t="s">
        <v>205</v>
      </c>
      <c r="D909" t="s">
        <v>239</v>
      </c>
      <c r="E909" t="str">
        <f>MID(Table2[[#This Row],[DeviceId2]], 12, LEN(Table2[[#This Row],[DeviceId2]]))</f>
        <v>VAV107</v>
      </c>
      <c r="F909" t="str">
        <f>CONCATENATE("10.3.13.71/pe/", Table2[[#This Row],[Device Tag]], ".xml")</f>
        <v>10.3.13.71/pe/VAV107.xml</v>
      </c>
      <c r="H909" s="5" t="str">
        <f>_xlfn.IFNA(IF(_xlfn.IFNA(INDEX('CX1'!$H:$H,MATCH(Table2[[#This Row],[Name]],'CX1'!$C:$C,0),1), "") = 0, "",  INDEX('CX1'!$H:$H,MATCH(Table2[[#This Row],[Name]],'CX1'!$C:$C,0),1)), "")</f>
        <v/>
      </c>
      <c r="I909" s="5">
        <f>_xlfn.IFNA(IF(_xlfn.IFNA(INDEX('CX1'!$I:$I,MATCH(Table2[[#This Row],[DeviceId2]],'CX1'!$C:$C,0),1), "") = 0, "",  INDEX('CX1'!$I:$I,MATCH(Table2[[#This Row],[Name]],'CX1'!$C:$C,0),1)), "")</f>
        <v>1000</v>
      </c>
      <c r="J909" s="5" t="str">
        <f>_xlfn.IFNA(IF(_xlfn.IFNA(INDEX('CX1'!$J:$J,MATCH(Table2[[#This Row],[Name]],'CX1'!$C:$C,0),1), "") = 0, "",  INDEX('CX1'!$J:$J,MATCH(Table2[[#This Row],[Name]],'CX1'!$C:$C,0),1)), "")</f>
        <v/>
      </c>
      <c r="K90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909" t="s">
        <v>767</v>
      </c>
      <c r="R909" t="s">
        <v>8</v>
      </c>
    </row>
    <row r="910" spans="1:19" hidden="1">
      <c r="A910" s="1">
        <v>908</v>
      </c>
      <c r="B910" t="s">
        <v>21</v>
      </c>
      <c r="C910" t="s">
        <v>227</v>
      </c>
      <c r="D910" t="s">
        <v>239</v>
      </c>
      <c r="E910" t="str">
        <f>MID(Table2[[#This Row],[DeviceId2]], 12, LEN(Table2[[#This Row],[DeviceId2]]))</f>
        <v>VAV107</v>
      </c>
      <c r="F910" t="str">
        <f>CONCATENATE("10.3.13.71/pe/", Table2[[#This Row],[Device Tag]], ".xml")</f>
        <v>10.3.13.71/pe/VAV107.xml</v>
      </c>
      <c r="H910" s="5" t="str">
        <f>_xlfn.IFNA(IF(_xlfn.IFNA(INDEX('CX1'!$H:$H,MATCH(Table2[[#This Row],[Name]],'CX1'!$C:$C,0),1), "") = 0, "",  INDEX('CX1'!$H:$H,MATCH(Table2[[#This Row],[Name]],'CX1'!$C:$C,0),1)), "")</f>
        <v/>
      </c>
      <c r="I910" s="5">
        <f>_xlfn.IFNA(IF(_xlfn.IFNA(INDEX('CX1'!$I:$I,MATCH(Table2[[#This Row],[DeviceId2]],'CX1'!$C:$C,0),1), "") = 0, "",  INDEX('CX1'!$I:$I,MATCH(Table2[[#This Row],[Name]],'CX1'!$C:$C,0),1)), "")</f>
        <v>1000</v>
      </c>
      <c r="J910" s="5" t="str">
        <f>_xlfn.IFNA(IF(_xlfn.IFNA(INDEX('CX1'!$J:$J,MATCH(Table2[[#This Row],[Name]],'CX1'!$C:$C,0),1), "") = 0, "",  INDEX('CX1'!$J:$J,MATCH(Table2[[#This Row],[Name]],'CX1'!$C:$C,0),1)), "")</f>
        <v/>
      </c>
      <c r="K91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910" t="s">
        <v>767</v>
      </c>
      <c r="R910" t="s">
        <v>8</v>
      </c>
    </row>
    <row r="911" spans="1:19">
      <c r="A911" s="1">
        <v>909</v>
      </c>
      <c r="B911" t="s">
        <v>105</v>
      </c>
      <c r="C911" t="s">
        <v>206</v>
      </c>
      <c r="D911" t="s">
        <v>239</v>
      </c>
      <c r="E911" t="str">
        <f>MID(Table2[[#This Row],[DeviceId2]], 12, LEN(Table2[[#This Row],[DeviceId2]]))</f>
        <v>VAV107</v>
      </c>
      <c r="F911" t="str">
        <f>CONCATENATE("10.3.13.71/pe/", Table2[[#This Row],[Device Tag]], ".xml")</f>
        <v>10.3.13.71/pe/VAV107.xml</v>
      </c>
      <c r="H911" s="5" t="str">
        <f>_xlfn.IFNA(IF(_xlfn.IFNA(INDEX('CX1'!$H:$H,MATCH(Table2[[#This Row],[Name]],'CX1'!$C:$C,0),1), "") = 0, "",  INDEX('CX1'!$H:$H,MATCH(Table2[[#This Row],[Name]],'CX1'!$C:$C,0),1)), "")</f>
        <v>°F</v>
      </c>
      <c r="I911" s="5">
        <f>_xlfn.IFNA(IF(_xlfn.IFNA(INDEX('CX1'!$I:$I,MATCH(Table2[[#This Row],[DeviceId2]],'CX1'!$C:$C,0),1), "") = 0, "",  INDEX('CX1'!$I:$I,MATCH(Table2[[#This Row],[Name]],'CX1'!$C:$C,0),1)), "")</f>
        <v>1000</v>
      </c>
      <c r="J911" s="5" t="str">
        <f>_xlfn.IFNA(IF(_xlfn.IFNA(INDEX('CX1'!$J:$J,MATCH(Table2[[#This Row],[Name]],'CX1'!$C:$C,0),1), "") = 0, "",  INDEX('CX1'!$J:$J,MATCH(Table2[[#This Row],[Name]],'CX1'!$C:$C,0),1)), "")</f>
        <v/>
      </c>
      <c r="K911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91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11" t="str">
        <f>_xlfn.IFNA(IF(_xlfn.IFNA(INDEX('CX1'!$M:$M,MATCH(Table2[[#This Row],[Name]],'CX1'!$C:$C,0),1), "") = 0, "",  INDEX('CX1'!$M:$M,MATCH(Table2[[#This Row],[Name]],'CX1'!$C:$C,0),1)), "")</f>
        <v>number</v>
      </c>
      <c r="N911" t="s">
        <v>766</v>
      </c>
      <c r="R911" t="s">
        <v>8</v>
      </c>
      <c r="S911" t="b">
        <v>0</v>
      </c>
    </row>
    <row r="912" spans="1:19">
      <c r="A912" s="1">
        <v>910</v>
      </c>
      <c r="B912" t="s">
        <v>105</v>
      </c>
      <c r="C912" t="s">
        <v>207</v>
      </c>
      <c r="D912" t="s">
        <v>239</v>
      </c>
      <c r="E912" t="str">
        <f>MID(Table2[[#This Row],[DeviceId2]], 12, LEN(Table2[[#This Row],[DeviceId2]]))</f>
        <v>VAV107</v>
      </c>
      <c r="F912" t="str">
        <f>CONCATENATE("10.3.13.71/pe/", Table2[[#This Row],[Device Tag]], ".xml")</f>
        <v>10.3.13.71/pe/VAV107.xml</v>
      </c>
      <c r="H912" s="5" t="str">
        <f>_xlfn.IFNA(IF(_xlfn.IFNA(INDEX('CX1'!$H:$H,MATCH(Table2[[#This Row],[Name]],'CX1'!$C:$C,0),1), "") = 0, "",  INDEX('CX1'!$H:$H,MATCH(Table2[[#This Row],[Name]],'CX1'!$C:$C,0),1)), "")</f>
        <v>°F</v>
      </c>
      <c r="I912" s="5">
        <f>_xlfn.IFNA(IF(_xlfn.IFNA(INDEX('CX1'!$I:$I,MATCH(Table2[[#This Row],[DeviceId2]],'CX1'!$C:$C,0),1), "") = 0, "",  INDEX('CX1'!$I:$I,MATCH(Table2[[#This Row],[Name]],'CX1'!$C:$C,0),1)), "")</f>
        <v>1000</v>
      </c>
      <c r="J912" s="5" t="str">
        <f>_xlfn.IFNA(IF(_xlfn.IFNA(INDEX('CX1'!$J:$J,MATCH(Table2[[#This Row],[Name]],'CX1'!$C:$C,0),1), "") = 0, "",  INDEX('CX1'!$J:$J,MATCH(Table2[[#This Row],[Name]],'CX1'!$C:$C,0),1)), "")</f>
        <v/>
      </c>
      <c r="K912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9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2" t="str">
        <f>_xlfn.IFNA(IF(_xlfn.IFNA(INDEX('CX1'!$M:$M,MATCH(Table2[[#This Row],[Name]],'CX1'!$C:$C,0),1), "") = 0, "",  INDEX('CX1'!$M:$M,MATCH(Table2[[#This Row],[Name]],'CX1'!$C:$C,0),1)), "")</f>
        <v>number</v>
      </c>
      <c r="N912" t="s">
        <v>766</v>
      </c>
      <c r="R912" t="s">
        <v>8</v>
      </c>
      <c r="S912" t="b">
        <v>0</v>
      </c>
    </row>
    <row r="913" spans="1:19">
      <c r="A913" s="1">
        <v>911</v>
      </c>
      <c r="B913" t="s">
        <v>105</v>
      </c>
      <c r="C913" t="s">
        <v>238</v>
      </c>
      <c r="D913" t="s">
        <v>239</v>
      </c>
      <c r="E913" t="str">
        <f>MID(Table2[[#This Row],[DeviceId2]], 12, LEN(Table2[[#This Row],[DeviceId2]]))</f>
        <v>VAV107</v>
      </c>
      <c r="F913" t="str">
        <f>CONCATENATE("10.3.13.71/pe/", Table2[[#This Row],[Device Tag]], ".xml")</f>
        <v>10.3.13.71/pe/VAV107.xml</v>
      </c>
      <c r="H913" s="5" t="str">
        <f>_xlfn.IFNA(IF(_xlfn.IFNA(INDEX('CX1'!$H:$H,MATCH(Table2[[#This Row],[Name]],'CX1'!$C:$C,0),1), "") = 0, "",  INDEX('CX1'!$H:$H,MATCH(Table2[[#This Row],[Name]],'CX1'!$C:$C,0),1)), "")</f>
        <v/>
      </c>
      <c r="I913" s="5">
        <f>_xlfn.IFNA(IF(_xlfn.IFNA(INDEX('CX1'!$I:$I,MATCH(Table2[[#This Row],[DeviceId2]],'CX1'!$C:$C,0),1), "") = 0, "",  INDEX('CX1'!$I:$I,MATCH(Table2[[#This Row],[Name]],'CX1'!$C:$C,0),1)), "")</f>
        <v>1</v>
      </c>
      <c r="J913" s="5" t="str">
        <f>_xlfn.IFNA(IF(_xlfn.IFNA(INDEX('CX1'!$J:$J,MATCH(Table2[[#This Row],[Name]],'CX1'!$C:$C,0),1), "") = 0, "",  INDEX('CX1'!$J:$J,MATCH(Table2[[#This Row],[Name]],'CX1'!$C:$C,0),1)), "")</f>
        <v/>
      </c>
      <c r="K913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913" t="str">
        <f>_xlfn.IFNA(IF(_xlfn.IFNA(INDEX('CX1'!$L:$L,MATCH(Table2[[#This Row],[Name]],'CX1'!$C:$C,0),1), "") = 0, "",  INDEX('CX1'!$L:$L,MATCH(Table2[[#This Row],[Name]],'CX1'!$C:$C,0),1)), "")</f>
        <v>his, point, writable</v>
      </c>
      <c r="M913" t="str">
        <f>_xlfn.IFNA(IF(_xlfn.IFNA(INDEX('CX1'!$M:$M,MATCH(Table2[[#This Row],[Name]],'CX1'!$C:$C,0),1), "") = 0, "",  INDEX('CX1'!$M:$M,MATCH(Table2[[#This Row],[Name]],'CX1'!$C:$C,0),1)), "")</f>
        <v>boolean</v>
      </c>
      <c r="N913" t="s">
        <v>767</v>
      </c>
      <c r="R913" t="s">
        <v>8</v>
      </c>
      <c r="S913" t="b">
        <v>0</v>
      </c>
    </row>
    <row r="914" spans="1:19">
      <c r="A914" s="1">
        <v>912</v>
      </c>
      <c r="B914" t="s">
        <v>105</v>
      </c>
      <c r="C914" t="s">
        <v>208</v>
      </c>
      <c r="D914" t="s">
        <v>239</v>
      </c>
      <c r="E914" t="str">
        <f>MID(Table2[[#This Row],[DeviceId2]], 12, LEN(Table2[[#This Row],[DeviceId2]]))</f>
        <v>VAV107</v>
      </c>
      <c r="F914" t="str">
        <f>CONCATENATE("10.3.13.71/pe/", Table2[[#This Row],[Device Tag]], ".xml")</f>
        <v>10.3.13.71/pe/VAV107.xml</v>
      </c>
      <c r="H914" s="5" t="str">
        <f>_xlfn.IFNA(IF(_xlfn.IFNA(INDEX('CX1'!$H:$H,MATCH(Table2[[#This Row],[Name]],'CX1'!$C:$C,0),1), "") = 0, "",  INDEX('CX1'!$H:$H,MATCH(Table2[[#This Row],[Name]],'CX1'!$C:$C,0),1)), "")</f>
        <v>°F</v>
      </c>
      <c r="I914" s="5">
        <f>_xlfn.IFNA(IF(_xlfn.IFNA(INDEX('CX1'!$I:$I,MATCH(Table2[[#This Row],[DeviceId2]],'CX1'!$C:$C,0),1), "") = 0, "",  INDEX('CX1'!$I:$I,MATCH(Table2[[#This Row],[Name]],'CX1'!$C:$C,0),1)), "")</f>
        <v>1000</v>
      </c>
      <c r="J914" s="5" t="str">
        <f>_xlfn.IFNA(IF(_xlfn.IFNA(INDEX('CX1'!$J:$J,MATCH(Table2[[#This Row],[Name]],'CX1'!$C:$C,0),1), "") = 0, "",  INDEX('CX1'!$J:$J,MATCH(Table2[[#This Row],[Name]],'CX1'!$C:$C,0),1)), "")</f>
        <v/>
      </c>
      <c r="K914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9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4" t="str">
        <f>_xlfn.IFNA(IF(_xlfn.IFNA(INDEX('CX1'!$M:$M,MATCH(Table2[[#This Row],[Name]],'CX1'!$C:$C,0),1), "") = 0, "",  INDEX('CX1'!$M:$M,MATCH(Table2[[#This Row],[Name]],'CX1'!$C:$C,0),1)), "")</f>
        <v>number</v>
      </c>
      <c r="N914" t="s">
        <v>766</v>
      </c>
      <c r="R914" t="s">
        <v>8</v>
      </c>
      <c r="S914" t="b">
        <v>0</v>
      </c>
    </row>
    <row r="915" spans="1:19">
      <c r="A915" s="1">
        <v>913</v>
      </c>
      <c r="B915" t="s">
        <v>105</v>
      </c>
      <c r="C915" t="s">
        <v>209</v>
      </c>
      <c r="D915" t="s">
        <v>239</v>
      </c>
      <c r="E915" t="str">
        <f>MID(Table2[[#This Row],[DeviceId2]], 12, LEN(Table2[[#This Row],[DeviceId2]]))</f>
        <v>VAV107</v>
      </c>
      <c r="F915" t="str">
        <f>CONCATENATE("10.3.13.71/pe/", Table2[[#This Row],[Device Tag]], ".xml")</f>
        <v>10.3.13.71/pe/VAV107.xml</v>
      </c>
      <c r="H915" s="5" t="str">
        <f>_xlfn.IFNA(IF(_xlfn.IFNA(INDEX('CX1'!$H:$H,MATCH(Table2[[#This Row],[Name]],'CX1'!$C:$C,0),1), "") = 0, "",  INDEX('CX1'!$H:$H,MATCH(Table2[[#This Row],[Name]],'CX1'!$C:$C,0),1)), "")</f>
        <v/>
      </c>
      <c r="I915" s="5">
        <f>_xlfn.IFNA(IF(_xlfn.IFNA(INDEX('CX1'!$I:$I,MATCH(Table2[[#This Row],[DeviceId2]],'CX1'!$C:$C,0),1), "") = 0, "",  INDEX('CX1'!$I:$I,MATCH(Table2[[#This Row],[Name]],'CX1'!$C:$C,0),1)), "")</f>
        <v>1000</v>
      </c>
      <c r="J915" s="5" t="str">
        <f>_xlfn.IFNA(IF(_xlfn.IFNA(INDEX('CX1'!$J:$J,MATCH(Table2[[#This Row],[Name]],'CX1'!$C:$C,0),1), "") = 0, "",  INDEX('CX1'!$J:$J,MATCH(Table2[[#This Row],[Name]],'CX1'!$C:$C,0),1)), "")</f>
        <v/>
      </c>
      <c r="K915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915" t="str">
        <f>_xlfn.IFNA(IF(_xlfn.IFNA(INDEX('CX1'!$L:$L,MATCH(Table2[[#This Row],[Name]],'CX1'!$C:$C,0),1), "") = 0, "",  INDEX('CX1'!$L:$L,MATCH(Table2[[#This Row],[Name]],'CX1'!$C:$C,0),1)), "")</f>
        <v>his, point, writable</v>
      </c>
      <c r="M915" t="s">
        <v>380</v>
      </c>
      <c r="N915" t="s">
        <v>767</v>
      </c>
      <c r="R915" t="s">
        <v>8</v>
      </c>
      <c r="S915" t="b">
        <v>0</v>
      </c>
    </row>
    <row r="916" spans="1:19">
      <c r="A916" s="1">
        <v>914</v>
      </c>
      <c r="B916" t="s">
        <v>108</v>
      </c>
      <c r="C916" t="s">
        <v>210</v>
      </c>
      <c r="D916" t="s">
        <v>239</v>
      </c>
      <c r="E916" t="str">
        <f>MID(Table2[[#This Row],[DeviceId2]], 12, LEN(Table2[[#This Row],[DeviceId2]]))</f>
        <v>VAV107</v>
      </c>
      <c r="F916" t="str">
        <f>CONCATENATE("10.3.13.71/pe/", Table2[[#This Row],[Device Tag]], ".xml")</f>
        <v>10.3.13.71/pe/VAV107.xml</v>
      </c>
      <c r="H916" s="5" t="str">
        <f>_xlfn.IFNA(IF(_xlfn.IFNA(INDEX('CX1'!$H:$H,MATCH(Table2[[#This Row],[Name]],'CX1'!$C:$C,0),1), "") = 0, "",  INDEX('CX1'!$H:$H,MATCH(Table2[[#This Row],[Name]],'CX1'!$C:$C,0),1)), "")</f>
        <v>%</v>
      </c>
      <c r="I916" s="5">
        <f>_xlfn.IFNA(IF(_xlfn.IFNA(INDEX('CX1'!$I:$I,MATCH(Table2[[#This Row],[DeviceId2]],'CX1'!$C:$C,0),1), "") = 0, "",  INDEX('CX1'!$I:$I,MATCH(Table2[[#This Row],[Name]],'CX1'!$C:$C,0),1)), "")</f>
        <v>1000</v>
      </c>
      <c r="J916" s="5" t="str">
        <f>_xlfn.IFNA(IF(_xlfn.IFNA(INDEX('CX1'!$J:$J,MATCH(Table2[[#This Row],[Name]],'CX1'!$C:$C,0),1), "") = 0, "",  INDEX('CX1'!$J:$J,MATCH(Table2[[#This Row],[Name]],'CX1'!$C:$C,0),1)), "")</f>
        <v/>
      </c>
      <c r="K916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9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6" t="str">
        <f>_xlfn.IFNA(IF(_xlfn.IFNA(INDEX('CX1'!$M:$M,MATCH(Table2[[#This Row],[Name]],'CX1'!$C:$C,0),1), "") = 0, "",  INDEX('CX1'!$M:$M,MATCH(Table2[[#This Row],[Name]],'CX1'!$C:$C,0),1)), "")</f>
        <v>number</v>
      </c>
      <c r="N916" t="s">
        <v>504</v>
      </c>
      <c r="R916" t="s">
        <v>8</v>
      </c>
      <c r="S916" t="b">
        <v>0</v>
      </c>
    </row>
    <row r="917" spans="1:19">
      <c r="A917" s="1">
        <v>915</v>
      </c>
      <c r="B917" t="s">
        <v>108</v>
      </c>
      <c r="C917" t="s">
        <v>240</v>
      </c>
      <c r="D917" t="s">
        <v>239</v>
      </c>
      <c r="E917" t="str">
        <f>MID(Table2[[#This Row],[DeviceId2]], 12, LEN(Table2[[#This Row],[DeviceId2]]))</f>
        <v>VAV107</v>
      </c>
      <c r="F917" t="str">
        <f>CONCATENATE("10.3.13.71/pe/", Table2[[#This Row],[Device Tag]], ".xml")</f>
        <v>10.3.13.71/pe/VAV107.xml</v>
      </c>
      <c r="H917" s="5" t="str">
        <f>_xlfn.IFNA(IF(_xlfn.IFNA(INDEX('CX1'!$H:$H,MATCH(Table2[[#This Row],[Name]],'CX1'!$C:$C,0),1), "") = 0, "",  INDEX('CX1'!$H:$H,MATCH(Table2[[#This Row],[Name]],'CX1'!$C:$C,0),1)), "")</f>
        <v/>
      </c>
      <c r="I917" s="5">
        <f>_xlfn.IFNA(IF(_xlfn.IFNA(INDEX('CX1'!$I:$I,MATCH(Table2[[#This Row],[DeviceId2]],'CX1'!$C:$C,0),1), "") = 0, "",  INDEX('CX1'!$I:$I,MATCH(Table2[[#This Row],[Name]],'CX1'!$C:$C,0),1)), "")</f>
        <v>1000</v>
      </c>
      <c r="J917" s="5" t="str">
        <f>_xlfn.IFNA(IF(_xlfn.IFNA(INDEX('CX1'!$J:$J,MATCH(Table2[[#This Row],[Name]],'CX1'!$C:$C,0),1), "") = 0, "",  INDEX('CX1'!$J:$J,MATCH(Table2[[#This Row],[Name]],'CX1'!$C:$C,0),1)), "")</f>
        <v/>
      </c>
      <c r="K917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9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7" t="s">
        <v>298</v>
      </c>
      <c r="N917" t="s">
        <v>767</v>
      </c>
      <c r="R917" t="s">
        <v>8</v>
      </c>
      <c r="S917" t="b">
        <v>0</v>
      </c>
    </row>
    <row r="918" spans="1:19">
      <c r="A918" s="1">
        <v>916</v>
      </c>
      <c r="B918" t="s">
        <v>108</v>
      </c>
      <c r="C918" t="s">
        <v>211</v>
      </c>
      <c r="D918" t="s">
        <v>239</v>
      </c>
      <c r="E918" t="str">
        <f>MID(Table2[[#This Row],[DeviceId2]], 12, LEN(Table2[[#This Row],[DeviceId2]]))</f>
        <v>VAV107</v>
      </c>
      <c r="F918" t="str">
        <f>CONCATENATE("10.3.13.71/pe/", Table2[[#This Row],[Device Tag]], ".xml")</f>
        <v>10.3.13.71/pe/VAV107.xml</v>
      </c>
      <c r="H918" s="5" t="str">
        <f>_xlfn.IFNA(IF(_xlfn.IFNA(INDEX('CX1'!$H:$H,MATCH(Table2[[#This Row],[Name]],'CX1'!$C:$C,0),1), "") = 0, "",  INDEX('CX1'!$H:$H,MATCH(Table2[[#This Row],[Name]],'CX1'!$C:$C,0),1)), "")</f>
        <v/>
      </c>
      <c r="I918" s="5">
        <f>_xlfn.IFNA(IF(_xlfn.IFNA(INDEX('CX1'!$I:$I,MATCH(Table2[[#This Row],[DeviceId2]],'CX1'!$C:$C,0),1), "") = 0, "",  INDEX('CX1'!$I:$I,MATCH(Table2[[#This Row],[Name]],'CX1'!$C:$C,0),1)), "")</f>
        <v>1000</v>
      </c>
      <c r="J918" s="5" t="str">
        <f>_xlfn.IFNA(IF(_xlfn.IFNA(INDEX('CX1'!$J:$J,MATCH(Table2[[#This Row],[Name]],'CX1'!$C:$C,0),1), "") = 0, "",  INDEX('CX1'!$J:$J,MATCH(Table2[[#This Row],[Name]],'CX1'!$C:$C,0),1)), "")</f>
        <v/>
      </c>
      <c r="K91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9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18" t="s">
        <v>380</v>
      </c>
      <c r="N918" t="s">
        <v>767</v>
      </c>
      <c r="R918" t="s">
        <v>8</v>
      </c>
      <c r="S918" t="b">
        <v>0</v>
      </c>
    </row>
    <row r="919" spans="1:19" hidden="1">
      <c r="A919" s="1">
        <v>917</v>
      </c>
      <c r="B919" t="s">
        <v>31</v>
      </c>
      <c r="C919" t="s">
        <v>32</v>
      </c>
      <c r="D919" t="s">
        <v>239</v>
      </c>
      <c r="E919" t="str">
        <f>MID(Table2[[#This Row],[DeviceId2]], 12, LEN(Table2[[#This Row],[DeviceId2]]))</f>
        <v>VAV107</v>
      </c>
      <c r="F919" t="str">
        <f>CONCATENATE("10.3.13.71/pe/", Table2[[#This Row],[Device Tag]], ".xml")</f>
        <v>10.3.13.71/pe/VAV107.xml</v>
      </c>
      <c r="H919" s="5" t="str">
        <f>_xlfn.IFNA(IF(_xlfn.IFNA(INDEX('CX1'!$H:$H,MATCH(Table2[[#This Row],[Name]],'CX1'!$C:$C,0),1), "") = 0, "",  INDEX('CX1'!$H:$H,MATCH(Table2[[#This Row],[Name]],'CX1'!$C:$C,0),1)), "")</f>
        <v/>
      </c>
      <c r="I919" s="5" t="e">
        <f>_xlfn.IFNA(IF(_xlfn.IFNA(INDEX('CX1'!$I:$I,MATCH(Table2[[#This Row],[DeviceId2]],'CX1'!$C:$C,0),1), "") = 0, "",  INDEX('CX1'!$I:$I,MATCH(Table2[[#This Row],[Name]],'CX1'!$C:$C,0),1)), "")</f>
        <v>#VALUE!</v>
      </c>
      <c r="J919" s="5" t="str">
        <f>_xlfn.IFNA(IF(_xlfn.IFNA(INDEX('CX1'!$J:$J,MATCH(Table2[[#This Row],[Name]],'CX1'!$C:$C,0),1), "") = 0, "",  INDEX('CX1'!$J:$J,MATCH(Table2[[#This Row],[Name]],'CX1'!$C:$C,0),1)), "")</f>
        <v/>
      </c>
      <c r="K919" t="str">
        <f>IFERROR(_xlfn.IFNA(IF(_xlfn.IFNA(INDEX('CX1'!$K:$K,MATCH(Table2[[#This Row],[Name]],'CX1'!$C:$C,0),1), "") = 0, "",  INDEX('CX1'!$K:$K,MATCH(Table2[[#This Row],[Name]],'CX1'!$C:$C,0),1)), ""), "")</f>
        <v/>
      </c>
      <c r="M919" t="str">
        <f>_xlfn.IFNA(IF(_xlfn.IFNA(INDEX('CX1'!$M:$M,MATCH(Table2[[#This Row],[Name]],'CX1'!$C:$C,0),1), "") = 0, "",  INDEX('CX1'!$M:$M,MATCH(Table2[[#This Row],[Name]],'CX1'!$C:$C,0),1)), "")</f>
        <v/>
      </c>
      <c r="N919" t="s">
        <v>767</v>
      </c>
      <c r="R919" t="s">
        <v>8</v>
      </c>
    </row>
    <row r="920" spans="1:19" hidden="1">
      <c r="A920" s="1">
        <v>918</v>
      </c>
      <c r="B920" t="s">
        <v>31</v>
      </c>
      <c r="C920" t="s">
        <v>212</v>
      </c>
      <c r="D920" t="s">
        <v>239</v>
      </c>
      <c r="E920" t="str">
        <f>MID(Table2[[#This Row],[DeviceId2]], 12, LEN(Table2[[#This Row],[DeviceId2]]))</f>
        <v>VAV107</v>
      </c>
      <c r="F920" t="str">
        <f>CONCATENATE("10.3.13.71/pe/", Table2[[#This Row],[Device Tag]], ".xml")</f>
        <v>10.3.13.71/pe/VAV107.xml</v>
      </c>
      <c r="H920" s="5" t="str">
        <f>_xlfn.IFNA(IF(_xlfn.IFNA(INDEX('CX1'!$H:$H,MATCH(Table2[[#This Row],[Name]],'CX1'!$C:$C,0),1), "") = 0, "",  INDEX('CX1'!$H:$H,MATCH(Table2[[#This Row],[Name]],'CX1'!$C:$C,0),1)), "")</f>
        <v/>
      </c>
      <c r="I920" s="5" t="e">
        <f>_xlfn.IFNA(IF(_xlfn.IFNA(INDEX('CX1'!$I:$I,MATCH(Table2[[#This Row],[DeviceId2]],'CX1'!$C:$C,0),1), "") = 0, "",  INDEX('CX1'!$I:$I,MATCH(Table2[[#This Row],[Name]],'CX1'!$C:$C,0),1)), "")</f>
        <v>#VALUE!</v>
      </c>
      <c r="J920" s="5" t="str">
        <f>_xlfn.IFNA(IF(_xlfn.IFNA(INDEX('CX1'!$J:$J,MATCH(Table2[[#This Row],[Name]],'CX1'!$C:$C,0),1), "") = 0, "",  INDEX('CX1'!$J:$J,MATCH(Table2[[#This Row],[Name]],'CX1'!$C:$C,0),1)), "")</f>
        <v/>
      </c>
      <c r="K920" t="str">
        <f>IFERROR(_xlfn.IFNA(IF(_xlfn.IFNA(INDEX('CX1'!$K:$K,MATCH(Table2[[#This Row],[Name]],'CX1'!$C:$C,0),1), "") = 0, "",  INDEX('CX1'!$K:$K,MATCH(Table2[[#This Row],[Name]],'CX1'!$C:$C,0),1)), ""), "")</f>
        <v/>
      </c>
      <c r="M920" t="str">
        <f>_xlfn.IFNA(IF(_xlfn.IFNA(INDEX('CX1'!$M:$M,MATCH(Table2[[#This Row],[Name]],'CX1'!$C:$C,0),1), "") = 0, "",  INDEX('CX1'!$M:$M,MATCH(Table2[[#This Row],[Name]],'CX1'!$C:$C,0),1)), "")</f>
        <v/>
      </c>
      <c r="N920" t="s">
        <v>767</v>
      </c>
      <c r="R920" t="s">
        <v>8</v>
      </c>
    </row>
    <row r="921" spans="1:19" hidden="1">
      <c r="A921" s="1">
        <v>919</v>
      </c>
      <c r="B921" t="s">
        <v>111</v>
      </c>
      <c r="C921" t="s">
        <v>112</v>
      </c>
      <c r="D921" t="s">
        <v>239</v>
      </c>
      <c r="E921" t="str">
        <f>MID(Table2[[#This Row],[DeviceId2]], 12, LEN(Table2[[#This Row],[DeviceId2]]))</f>
        <v>VAV107</v>
      </c>
      <c r="F921" t="str">
        <f>CONCATENATE("10.3.13.71/pe/", Table2[[#This Row],[Device Tag]], ".xml")</f>
        <v>10.3.13.71/pe/VAV107.xml</v>
      </c>
      <c r="H921" s="5" t="str">
        <f>_xlfn.IFNA(IF(_xlfn.IFNA(INDEX('CX1'!$H:$H,MATCH(Table2[[#This Row],[Name]],'CX1'!$C:$C,0),1), "") = 0, "",  INDEX('CX1'!$H:$H,MATCH(Table2[[#This Row],[Name]],'CX1'!$C:$C,0),1)), "")</f>
        <v/>
      </c>
      <c r="I921" s="5" t="e">
        <f>_xlfn.IFNA(IF(_xlfn.IFNA(INDEX('CX1'!$I:$I,MATCH(Table2[[#This Row],[DeviceId2]],'CX1'!$C:$C,0),1), "") = 0, "",  INDEX('CX1'!$I:$I,MATCH(Table2[[#This Row],[Name]],'CX1'!$C:$C,0),1)), "")</f>
        <v>#VALUE!</v>
      </c>
      <c r="J921" s="5" t="str">
        <f>_xlfn.IFNA(IF(_xlfn.IFNA(INDEX('CX1'!$J:$J,MATCH(Table2[[#This Row],[Name]],'CX1'!$C:$C,0),1), "") = 0, "",  INDEX('CX1'!$J:$J,MATCH(Table2[[#This Row],[Name]],'CX1'!$C:$C,0),1)), "")</f>
        <v/>
      </c>
      <c r="K921" t="str">
        <f>IFERROR(_xlfn.IFNA(IF(_xlfn.IFNA(INDEX('CX1'!$K:$K,MATCH(Table2[[#This Row],[Name]],'CX1'!$C:$C,0),1), "") = 0, "",  INDEX('CX1'!$K:$K,MATCH(Table2[[#This Row],[Name]],'CX1'!$C:$C,0),1)), ""), "")</f>
        <v/>
      </c>
      <c r="M921" t="str">
        <f>_xlfn.IFNA(IF(_xlfn.IFNA(INDEX('CX1'!$M:$M,MATCH(Table2[[#This Row],[Name]],'CX1'!$C:$C,0),1), "") = 0, "",  INDEX('CX1'!$M:$M,MATCH(Table2[[#This Row],[Name]],'CX1'!$C:$C,0),1)), "")</f>
        <v/>
      </c>
      <c r="N921" t="s">
        <v>767</v>
      </c>
      <c r="R921" t="s">
        <v>8</v>
      </c>
    </row>
    <row r="922" spans="1:19" hidden="1">
      <c r="A922" s="1">
        <v>920</v>
      </c>
      <c r="B922" t="s">
        <v>111</v>
      </c>
      <c r="C922" t="s">
        <v>113</v>
      </c>
      <c r="D922" t="s">
        <v>239</v>
      </c>
      <c r="E922" t="str">
        <f>MID(Table2[[#This Row],[DeviceId2]], 12, LEN(Table2[[#This Row],[DeviceId2]]))</f>
        <v>VAV107</v>
      </c>
      <c r="F922" t="str">
        <f>CONCATENATE("10.3.13.71/pe/", Table2[[#This Row],[Device Tag]], ".xml")</f>
        <v>10.3.13.71/pe/VAV107.xml</v>
      </c>
      <c r="H922" s="5" t="str">
        <f>_xlfn.IFNA(IF(_xlfn.IFNA(INDEX('CX1'!$H:$H,MATCH(Table2[[#This Row],[Name]],'CX1'!$C:$C,0),1), "") = 0, "",  INDEX('CX1'!$H:$H,MATCH(Table2[[#This Row],[Name]],'CX1'!$C:$C,0),1)), "")</f>
        <v/>
      </c>
      <c r="I922" s="5" t="e">
        <f>_xlfn.IFNA(IF(_xlfn.IFNA(INDEX('CX1'!$I:$I,MATCH(Table2[[#This Row],[DeviceId2]],'CX1'!$C:$C,0),1), "") = 0, "",  INDEX('CX1'!$I:$I,MATCH(Table2[[#This Row],[Name]],'CX1'!$C:$C,0),1)), "")</f>
        <v>#VALUE!</v>
      </c>
      <c r="J922" s="5" t="str">
        <f>_xlfn.IFNA(IF(_xlfn.IFNA(INDEX('CX1'!$J:$J,MATCH(Table2[[#This Row],[Name]],'CX1'!$C:$C,0),1), "") = 0, "",  INDEX('CX1'!$J:$J,MATCH(Table2[[#This Row],[Name]],'CX1'!$C:$C,0),1)), "")</f>
        <v/>
      </c>
      <c r="K922" t="str">
        <f>IFERROR(_xlfn.IFNA(IF(_xlfn.IFNA(INDEX('CX1'!$K:$K,MATCH(Table2[[#This Row],[Name]],'CX1'!$C:$C,0),1), "") = 0, "",  INDEX('CX1'!$K:$K,MATCH(Table2[[#This Row],[Name]],'CX1'!$C:$C,0),1)), ""), "")</f>
        <v/>
      </c>
      <c r="M922" t="str">
        <f>_xlfn.IFNA(IF(_xlfn.IFNA(INDEX('CX1'!$M:$M,MATCH(Table2[[#This Row],[Name]],'CX1'!$C:$C,0),1), "") = 0, "",  INDEX('CX1'!$M:$M,MATCH(Table2[[#This Row],[Name]],'CX1'!$C:$C,0),1)), "")</f>
        <v/>
      </c>
      <c r="N922" t="s">
        <v>767</v>
      </c>
      <c r="R922" t="s">
        <v>8</v>
      </c>
    </row>
    <row r="923" spans="1:19" hidden="1">
      <c r="A923" s="1">
        <v>921</v>
      </c>
      <c r="B923" t="s">
        <v>33</v>
      </c>
      <c r="C923" t="s">
        <v>213</v>
      </c>
      <c r="D923" t="s">
        <v>239</v>
      </c>
      <c r="E923" t="str">
        <f>MID(Table2[[#This Row],[DeviceId2]], 12, LEN(Table2[[#This Row],[DeviceId2]]))</f>
        <v>VAV107</v>
      </c>
      <c r="F923" t="str">
        <f>CONCATENATE("10.3.13.71/pe/", Table2[[#This Row],[Device Tag]], ".xml")</f>
        <v>10.3.13.71/pe/VAV107.xml</v>
      </c>
      <c r="H923" s="5" t="str">
        <f>_xlfn.IFNA(IF(_xlfn.IFNA(INDEX('CX1'!$H:$H,MATCH(Table2[[#This Row],[Name]],'CX1'!$C:$C,0),1), "") = 0, "",  INDEX('CX1'!$H:$H,MATCH(Table2[[#This Row],[Name]],'CX1'!$C:$C,0),1)), "")</f>
        <v/>
      </c>
      <c r="I923" s="5" t="e">
        <f>_xlfn.IFNA(IF(_xlfn.IFNA(INDEX('CX1'!$I:$I,MATCH(Table2[[#This Row],[DeviceId2]],'CX1'!$C:$C,0),1), "") = 0, "",  INDEX('CX1'!$I:$I,MATCH(Table2[[#This Row],[Name]],'CX1'!$C:$C,0),1)), "")</f>
        <v>#VALUE!</v>
      </c>
      <c r="J923" s="5" t="str">
        <f>_xlfn.IFNA(IF(_xlfn.IFNA(INDEX('CX1'!$J:$J,MATCH(Table2[[#This Row],[Name]],'CX1'!$C:$C,0),1), "") = 0, "",  INDEX('CX1'!$J:$J,MATCH(Table2[[#This Row],[Name]],'CX1'!$C:$C,0),1)), "")</f>
        <v/>
      </c>
      <c r="K923" t="str">
        <f>IFERROR(_xlfn.IFNA(IF(_xlfn.IFNA(INDEX('CX1'!$K:$K,MATCH(Table2[[#This Row],[Name]],'CX1'!$C:$C,0),1), "") = 0, "",  INDEX('CX1'!$K:$K,MATCH(Table2[[#This Row],[Name]],'CX1'!$C:$C,0),1)), ""), "")</f>
        <v/>
      </c>
      <c r="N923" t="s">
        <v>767</v>
      </c>
      <c r="R923" t="s">
        <v>8</v>
      </c>
    </row>
    <row r="924" spans="1:19" hidden="1">
      <c r="A924" s="1">
        <v>922</v>
      </c>
      <c r="B924" t="s">
        <v>33</v>
      </c>
      <c r="C924" t="s">
        <v>214</v>
      </c>
      <c r="D924" t="s">
        <v>239</v>
      </c>
      <c r="E924" t="str">
        <f>MID(Table2[[#This Row],[DeviceId2]], 12, LEN(Table2[[#This Row],[DeviceId2]]))</f>
        <v>VAV107</v>
      </c>
      <c r="F924" t="str">
        <f>CONCATENATE("10.3.13.71/pe/", Table2[[#This Row],[Device Tag]], ".xml")</f>
        <v>10.3.13.71/pe/VAV107.xml</v>
      </c>
      <c r="H924" s="5" t="str">
        <f>_xlfn.IFNA(IF(_xlfn.IFNA(INDEX('CX1'!$H:$H,MATCH(Table2[[#This Row],[Name]],'CX1'!$C:$C,0),1), "") = 0, "",  INDEX('CX1'!$H:$H,MATCH(Table2[[#This Row],[Name]],'CX1'!$C:$C,0),1)), "")</f>
        <v/>
      </c>
      <c r="I924" s="5">
        <f>_xlfn.IFNA(IF(_xlfn.IFNA(INDEX('CX1'!$I:$I,MATCH(Table2[[#This Row],[DeviceId2]],'CX1'!$C:$C,0),1), "") = 0, "",  INDEX('CX1'!$I:$I,MATCH(Table2[[#This Row],[Name]],'CX1'!$C:$C,0),1)), "")</f>
        <v>1</v>
      </c>
      <c r="J924" s="5" t="str">
        <f>_xlfn.IFNA(IF(_xlfn.IFNA(INDEX('CX1'!$J:$J,MATCH(Table2[[#This Row],[Name]],'CX1'!$C:$C,0),1), "") = 0, "",  INDEX('CX1'!$J:$J,MATCH(Table2[[#This Row],[Name]],'CX1'!$C:$C,0),1)), "")</f>
        <v/>
      </c>
      <c r="K924" t="str">
        <f>IFERROR(_xlfn.IFNA(IF(_xlfn.IFNA(INDEX('CX1'!$K:$K,MATCH(Table2[[#This Row],[Name]],'CX1'!$C:$C,0),1), "") = 0, "",  INDEX('CX1'!$K:$K,MATCH(Table2[[#This Row],[Name]],'CX1'!$C:$C,0),1)), ""), "")</f>
        <v/>
      </c>
      <c r="N924" t="s">
        <v>767</v>
      </c>
      <c r="R924" t="s">
        <v>8</v>
      </c>
    </row>
    <row r="925" spans="1:19" hidden="1">
      <c r="A925" s="1">
        <v>923</v>
      </c>
      <c r="B925" t="s">
        <v>33</v>
      </c>
      <c r="C925" t="s">
        <v>38</v>
      </c>
      <c r="D925" t="s">
        <v>239</v>
      </c>
      <c r="E925" t="str">
        <f>MID(Table2[[#This Row],[DeviceId2]], 12, LEN(Table2[[#This Row],[DeviceId2]]))</f>
        <v>VAV107</v>
      </c>
      <c r="F925" t="str">
        <f>CONCATENATE("10.3.13.71/pe/", Table2[[#This Row],[Device Tag]], ".xml")</f>
        <v>10.3.13.71/pe/VAV107.xml</v>
      </c>
      <c r="H925" s="5" t="str">
        <f>_xlfn.IFNA(IF(_xlfn.IFNA(INDEX('CX1'!$H:$H,MATCH(Table2[[#This Row],[Name]],'CX1'!$C:$C,0),1), "") = 0, "",  INDEX('CX1'!$H:$H,MATCH(Table2[[#This Row],[Name]],'CX1'!$C:$C,0),1)), "")</f>
        <v/>
      </c>
      <c r="I925" s="5" t="e">
        <f>_xlfn.IFNA(IF(_xlfn.IFNA(INDEX('CX1'!$I:$I,MATCH(Table2[[#This Row],[DeviceId2]],'CX1'!$C:$C,0),1), "") = 0, "",  INDEX('CX1'!$I:$I,MATCH(Table2[[#This Row],[Name]],'CX1'!$C:$C,0),1)), "")</f>
        <v>#VALUE!</v>
      </c>
      <c r="J925" s="5" t="str">
        <f>_xlfn.IFNA(IF(_xlfn.IFNA(INDEX('CX1'!$J:$J,MATCH(Table2[[#This Row],[Name]],'CX1'!$C:$C,0),1), "") = 0, "",  INDEX('CX1'!$J:$J,MATCH(Table2[[#This Row],[Name]],'CX1'!$C:$C,0),1)), "")</f>
        <v/>
      </c>
      <c r="K925" t="str">
        <f>IFERROR(_xlfn.IFNA(IF(_xlfn.IFNA(INDEX('CX1'!$K:$K,MATCH(Table2[[#This Row],[Name]],'CX1'!$C:$C,0),1), "") = 0, "",  INDEX('CX1'!$K:$K,MATCH(Table2[[#This Row],[Name]],'CX1'!$C:$C,0),1)), ""), "")</f>
        <v/>
      </c>
      <c r="M925" t="str">
        <f>_xlfn.IFNA(IF(_xlfn.IFNA(INDEX('CX1'!$M:$M,MATCH(Table2[[#This Row],[Name]],'CX1'!$C:$C,0),1), "") = 0, "",  INDEX('CX1'!$M:$M,MATCH(Table2[[#This Row],[Name]],'CX1'!$C:$C,0),1)), "")</f>
        <v/>
      </c>
      <c r="N925" t="s">
        <v>767</v>
      </c>
      <c r="R925" t="s">
        <v>8</v>
      </c>
    </row>
    <row r="926" spans="1:19" hidden="1">
      <c r="A926" s="1">
        <v>924</v>
      </c>
      <c r="B926" t="s">
        <v>33</v>
      </c>
      <c r="C926" t="s">
        <v>34</v>
      </c>
      <c r="D926" t="s">
        <v>239</v>
      </c>
      <c r="E926" t="str">
        <f>MID(Table2[[#This Row],[DeviceId2]], 12, LEN(Table2[[#This Row],[DeviceId2]]))</f>
        <v>VAV107</v>
      </c>
      <c r="F926" t="str">
        <f>CONCATENATE("10.3.13.71/pe/", Table2[[#This Row],[Device Tag]], ".xml")</f>
        <v>10.3.13.71/pe/VAV107.xml</v>
      </c>
      <c r="H926" s="5" t="str">
        <f>_xlfn.IFNA(IF(_xlfn.IFNA(INDEX('CX1'!$H:$H,MATCH(Table2[[#This Row],[Name]],'CX1'!$C:$C,0),1), "") = 0, "",  INDEX('CX1'!$H:$H,MATCH(Table2[[#This Row],[Name]],'CX1'!$C:$C,0),1)), "")</f>
        <v/>
      </c>
      <c r="I926" s="5" t="e">
        <f>_xlfn.IFNA(IF(_xlfn.IFNA(INDEX('CX1'!$I:$I,MATCH(Table2[[#This Row],[DeviceId2]],'CX1'!$C:$C,0),1), "") = 0, "",  INDEX('CX1'!$I:$I,MATCH(Table2[[#This Row],[Name]],'CX1'!$C:$C,0),1)), "")</f>
        <v>#VALUE!</v>
      </c>
      <c r="J926" s="5" t="str">
        <f>_xlfn.IFNA(IF(_xlfn.IFNA(INDEX('CX1'!$J:$J,MATCH(Table2[[#This Row],[Name]],'CX1'!$C:$C,0),1), "") = 0, "",  INDEX('CX1'!$J:$J,MATCH(Table2[[#This Row],[Name]],'CX1'!$C:$C,0),1)), "")</f>
        <v/>
      </c>
      <c r="K926" t="str">
        <f>IFERROR(_xlfn.IFNA(IF(_xlfn.IFNA(INDEX('CX1'!$K:$K,MATCH(Table2[[#This Row],[Name]],'CX1'!$C:$C,0),1), "") = 0, "",  INDEX('CX1'!$K:$K,MATCH(Table2[[#This Row],[Name]],'CX1'!$C:$C,0),1)), ""), "")</f>
        <v/>
      </c>
      <c r="M926" t="str">
        <f>_xlfn.IFNA(IF(_xlfn.IFNA(INDEX('CX1'!$M:$M,MATCH(Table2[[#This Row],[Name]],'CX1'!$C:$C,0),1), "") = 0, "",  INDEX('CX1'!$M:$M,MATCH(Table2[[#This Row],[Name]],'CX1'!$C:$C,0),1)), "")</f>
        <v/>
      </c>
      <c r="N926" t="s">
        <v>767</v>
      </c>
      <c r="R926" t="s">
        <v>8</v>
      </c>
    </row>
    <row r="927" spans="1:19" hidden="1">
      <c r="A927" s="1">
        <v>925</v>
      </c>
      <c r="B927" t="s">
        <v>33</v>
      </c>
      <c r="C927" t="s">
        <v>215</v>
      </c>
      <c r="D927" t="s">
        <v>239</v>
      </c>
      <c r="E927" t="str">
        <f>MID(Table2[[#This Row],[DeviceId2]], 12, LEN(Table2[[#This Row],[DeviceId2]]))</f>
        <v>VAV107</v>
      </c>
      <c r="F927" t="str">
        <f>CONCATENATE("10.3.13.71/pe/", Table2[[#This Row],[Device Tag]], ".xml")</f>
        <v>10.3.13.71/pe/VAV107.xml</v>
      </c>
      <c r="H927" s="5" t="str">
        <f>_xlfn.IFNA(IF(_xlfn.IFNA(INDEX('CX1'!$H:$H,MATCH(Table2[[#This Row],[Name]],'CX1'!$C:$C,0),1), "") = 0, "",  INDEX('CX1'!$H:$H,MATCH(Table2[[#This Row],[Name]],'CX1'!$C:$C,0),1)), "")</f>
        <v/>
      </c>
      <c r="I927" s="5">
        <f>_xlfn.IFNA(IF(_xlfn.IFNA(INDEX('CX1'!$I:$I,MATCH(Table2[[#This Row],[DeviceId2]],'CX1'!$C:$C,0),1), "") = 0, "",  INDEX('CX1'!$I:$I,MATCH(Table2[[#This Row],[Name]],'CX1'!$C:$C,0),1)), "")</f>
        <v>1</v>
      </c>
      <c r="J927" s="5" t="str">
        <f>_xlfn.IFNA(IF(_xlfn.IFNA(INDEX('CX1'!$J:$J,MATCH(Table2[[#This Row],[Name]],'CX1'!$C:$C,0),1), "") = 0, "",  INDEX('CX1'!$J:$J,MATCH(Table2[[#This Row],[Name]],'CX1'!$C:$C,0),1)), "")</f>
        <v/>
      </c>
      <c r="K927" t="str">
        <f>IFERROR(_xlfn.IFNA(IF(_xlfn.IFNA(INDEX('CX1'!$K:$K,MATCH(Table2[[#This Row],[Name]],'CX1'!$C:$C,0),1), "") = 0, "",  INDEX('CX1'!$K:$K,MATCH(Table2[[#This Row],[Name]],'CX1'!$C:$C,0),1)), ""), "")</f>
        <v/>
      </c>
      <c r="N927" t="s">
        <v>767</v>
      </c>
      <c r="R927" t="s">
        <v>8</v>
      </c>
    </row>
    <row r="928" spans="1:19" hidden="1">
      <c r="A928" s="1">
        <v>926</v>
      </c>
      <c r="B928" t="s">
        <v>33</v>
      </c>
      <c r="C928" t="s">
        <v>35</v>
      </c>
      <c r="D928" t="s">
        <v>239</v>
      </c>
      <c r="E928" t="str">
        <f>MID(Table2[[#This Row],[DeviceId2]], 12, LEN(Table2[[#This Row],[DeviceId2]]))</f>
        <v>VAV107</v>
      </c>
      <c r="F928" t="str">
        <f>CONCATENATE("10.3.13.71/pe/", Table2[[#This Row],[Device Tag]], ".xml")</f>
        <v>10.3.13.71/pe/VAV107.xml</v>
      </c>
      <c r="H928" s="5" t="str">
        <f>_xlfn.IFNA(IF(_xlfn.IFNA(INDEX('CX1'!$H:$H,MATCH(Table2[[#This Row],[Name]],'CX1'!$C:$C,0),1), "") = 0, "",  INDEX('CX1'!$H:$H,MATCH(Table2[[#This Row],[Name]],'CX1'!$C:$C,0),1)), "")</f>
        <v/>
      </c>
      <c r="I928" s="5" t="e">
        <f>_xlfn.IFNA(IF(_xlfn.IFNA(INDEX('CX1'!$I:$I,MATCH(Table2[[#This Row],[DeviceId2]],'CX1'!$C:$C,0),1), "") = 0, "",  INDEX('CX1'!$I:$I,MATCH(Table2[[#This Row],[Name]],'CX1'!$C:$C,0),1)), "")</f>
        <v>#VALUE!</v>
      </c>
      <c r="J928" s="5" t="str">
        <f>_xlfn.IFNA(IF(_xlfn.IFNA(INDEX('CX1'!$J:$J,MATCH(Table2[[#This Row],[Name]],'CX1'!$C:$C,0),1), "") = 0, "",  INDEX('CX1'!$J:$J,MATCH(Table2[[#This Row],[Name]],'CX1'!$C:$C,0),1)), "")</f>
        <v/>
      </c>
      <c r="K928" t="str">
        <f>IFERROR(_xlfn.IFNA(IF(_xlfn.IFNA(INDEX('CX1'!$K:$K,MATCH(Table2[[#This Row],[Name]],'CX1'!$C:$C,0),1), "") = 0, "",  INDEX('CX1'!$K:$K,MATCH(Table2[[#This Row],[Name]],'CX1'!$C:$C,0),1)), ""), "")</f>
        <v/>
      </c>
      <c r="M928" t="str">
        <f>_xlfn.IFNA(IF(_xlfn.IFNA(INDEX('CX1'!$M:$M,MATCH(Table2[[#This Row],[Name]],'CX1'!$C:$C,0),1), "") = 0, "",  INDEX('CX1'!$M:$M,MATCH(Table2[[#This Row],[Name]],'CX1'!$C:$C,0),1)), "")</f>
        <v/>
      </c>
      <c r="N928" t="s">
        <v>767</v>
      </c>
      <c r="R928" t="s">
        <v>8</v>
      </c>
    </row>
    <row r="929" spans="1:18" hidden="1">
      <c r="A929" s="1">
        <v>927</v>
      </c>
      <c r="B929" t="s">
        <v>33</v>
      </c>
      <c r="C929" t="s">
        <v>216</v>
      </c>
      <c r="D929" t="s">
        <v>239</v>
      </c>
      <c r="E929" t="str">
        <f>MID(Table2[[#This Row],[DeviceId2]], 12, LEN(Table2[[#This Row],[DeviceId2]]))</f>
        <v>VAV107</v>
      </c>
      <c r="F929" t="str">
        <f>CONCATENATE("10.3.13.71/pe/", Table2[[#This Row],[Device Tag]], ".xml")</f>
        <v>10.3.13.71/pe/VAV107.xml</v>
      </c>
      <c r="H929" s="5" t="str">
        <f>_xlfn.IFNA(IF(_xlfn.IFNA(INDEX('CX1'!$H:$H,MATCH(Table2[[#This Row],[Name]],'CX1'!$C:$C,0),1), "") = 0, "",  INDEX('CX1'!$H:$H,MATCH(Table2[[#This Row],[Name]],'CX1'!$C:$C,0),1)), "")</f>
        <v/>
      </c>
      <c r="I929" s="5">
        <f>_xlfn.IFNA(IF(_xlfn.IFNA(INDEX('CX1'!$I:$I,MATCH(Table2[[#This Row],[DeviceId2]],'CX1'!$C:$C,0),1), "") = 0, "",  INDEX('CX1'!$I:$I,MATCH(Table2[[#This Row],[Name]],'CX1'!$C:$C,0),1)), "")</f>
        <v>1</v>
      </c>
      <c r="J929" s="5" t="str">
        <f>_xlfn.IFNA(IF(_xlfn.IFNA(INDEX('CX1'!$J:$J,MATCH(Table2[[#This Row],[Name]],'CX1'!$C:$C,0),1), "") = 0, "",  INDEX('CX1'!$J:$J,MATCH(Table2[[#This Row],[Name]],'CX1'!$C:$C,0),1)), "")</f>
        <v/>
      </c>
      <c r="K929" t="str">
        <f>IFERROR(_xlfn.IFNA(IF(_xlfn.IFNA(INDEX('CX1'!$K:$K,MATCH(Table2[[#This Row],[Name]],'CX1'!$C:$C,0),1), "") = 0, "",  INDEX('CX1'!$K:$K,MATCH(Table2[[#This Row],[Name]],'CX1'!$C:$C,0),1)), ""), "")</f>
        <v/>
      </c>
      <c r="N929" t="s">
        <v>767</v>
      </c>
      <c r="R929" t="s">
        <v>8</v>
      </c>
    </row>
    <row r="930" spans="1:18" hidden="1">
      <c r="A930" s="1">
        <v>928</v>
      </c>
      <c r="B930" t="s">
        <v>33</v>
      </c>
      <c r="C930" t="s">
        <v>232</v>
      </c>
      <c r="D930" t="s">
        <v>239</v>
      </c>
      <c r="E930" t="str">
        <f>MID(Table2[[#This Row],[DeviceId2]], 12, LEN(Table2[[#This Row],[DeviceId2]]))</f>
        <v>VAV107</v>
      </c>
      <c r="F930" t="str">
        <f>CONCATENATE("10.3.13.71/pe/", Table2[[#This Row],[Device Tag]], ".xml")</f>
        <v>10.3.13.71/pe/VAV107.xml</v>
      </c>
      <c r="H930" s="5" t="str">
        <f>_xlfn.IFNA(IF(_xlfn.IFNA(INDEX('CX1'!$H:$H,MATCH(Table2[[#This Row],[Name]],'CX1'!$C:$C,0),1), "") = 0, "",  INDEX('CX1'!$H:$H,MATCH(Table2[[#This Row],[Name]],'CX1'!$C:$C,0),1)), "")</f>
        <v/>
      </c>
      <c r="I930" s="5" t="str">
        <f>_xlfn.IFNA(IF(_xlfn.IFNA(INDEX('CX1'!$I:$I,MATCH(Table2[[#This Row],[DeviceId2]],'CX1'!$C:$C,0),1), "") = 0, "",  INDEX('CX1'!$I:$I,MATCH(Table2[[#This Row],[Name]],'CX1'!$C:$C,0),1)), "")</f>
        <v/>
      </c>
      <c r="J930" s="5" t="str">
        <f>_xlfn.IFNA(IF(_xlfn.IFNA(INDEX('CX1'!$J:$J,MATCH(Table2[[#This Row],[Name]],'CX1'!$C:$C,0),1), "") = 0, "",  INDEX('CX1'!$J:$J,MATCH(Table2[[#This Row],[Name]],'CX1'!$C:$C,0),1)), "")</f>
        <v/>
      </c>
      <c r="K930" t="str">
        <f>IFERROR(_xlfn.IFNA(IF(_xlfn.IFNA(INDEX('CX1'!$K:$K,MATCH(Table2[[#This Row],[Name]],'CX1'!$C:$C,0),1), "") = 0, "",  INDEX('CX1'!$K:$K,MATCH(Table2[[#This Row],[Name]],'CX1'!$C:$C,0),1)), ""), "")</f>
        <v/>
      </c>
      <c r="M930" t="str">
        <f>_xlfn.IFNA(IF(_xlfn.IFNA(INDEX('CX1'!$M:$M,MATCH(Table2[[#This Row],[Name]],'CX1'!$C:$C,0),1), "") = 0, "",  INDEX('CX1'!$M:$M,MATCH(Table2[[#This Row],[Name]],'CX1'!$C:$C,0),1)), "")</f>
        <v/>
      </c>
      <c r="N930" t="s">
        <v>767</v>
      </c>
      <c r="R930" t="s">
        <v>8</v>
      </c>
    </row>
    <row r="931" spans="1:18" hidden="1">
      <c r="A931" s="1">
        <v>929</v>
      </c>
      <c r="B931" t="s">
        <v>33</v>
      </c>
      <c r="C931" t="s">
        <v>217</v>
      </c>
      <c r="D931" t="s">
        <v>239</v>
      </c>
      <c r="E931" t="str">
        <f>MID(Table2[[#This Row],[DeviceId2]], 12, LEN(Table2[[#This Row],[DeviceId2]]))</f>
        <v>VAV107</v>
      </c>
      <c r="F931" t="str">
        <f>CONCATENATE("10.3.13.71/pe/", Table2[[#This Row],[Device Tag]], ".xml")</f>
        <v>10.3.13.71/pe/VAV107.xml</v>
      </c>
      <c r="H931" s="5" t="str">
        <f>_xlfn.IFNA(IF(_xlfn.IFNA(INDEX('CX1'!$H:$H,MATCH(Table2[[#This Row],[Name]],'CX1'!$C:$C,0),1), "") = 0, "",  INDEX('CX1'!$H:$H,MATCH(Table2[[#This Row],[Name]],'CX1'!$C:$C,0),1)), "")</f>
        <v/>
      </c>
      <c r="I931" s="5">
        <f>_xlfn.IFNA(IF(_xlfn.IFNA(INDEX('CX1'!$I:$I,MATCH(Table2[[#This Row],[DeviceId2]],'CX1'!$C:$C,0),1), "") = 0, "",  INDEX('CX1'!$I:$I,MATCH(Table2[[#This Row],[Name]],'CX1'!$C:$C,0),1)), "")</f>
        <v>1</v>
      </c>
      <c r="J931" s="5" t="str">
        <f>_xlfn.IFNA(IF(_xlfn.IFNA(INDEX('CX1'!$J:$J,MATCH(Table2[[#This Row],[Name]],'CX1'!$C:$C,0),1), "") = 0, "",  INDEX('CX1'!$J:$J,MATCH(Table2[[#This Row],[Name]],'CX1'!$C:$C,0),1)), "")</f>
        <v/>
      </c>
      <c r="K931" t="str">
        <f>IFERROR(_xlfn.IFNA(IF(_xlfn.IFNA(INDEX('CX1'!$K:$K,MATCH(Table2[[#This Row],[Name]],'CX1'!$C:$C,0),1), "") = 0, "",  INDEX('CX1'!$K:$K,MATCH(Table2[[#This Row],[Name]],'CX1'!$C:$C,0),1)), ""), "")</f>
        <v/>
      </c>
      <c r="N931" t="s">
        <v>767</v>
      </c>
      <c r="R931" t="s">
        <v>8</v>
      </c>
    </row>
    <row r="932" spans="1:18" hidden="1">
      <c r="A932" s="1">
        <v>930</v>
      </c>
      <c r="B932" t="s">
        <v>33</v>
      </c>
      <c r="C932" t="s">
        <v>233</v>
      </c>
      <c r="D932" t="s">
        <v>239</v>
      </c>
      <c r="E932" t="str">
        <f>MID(Table2[[#This Row],[DeviceId2]], 12, LEN(Table2[[#This Row],[DeviceId2]]))</f>
        <v>VAV107</v>
      </c>
      <c r="F932" t="str">
        <f>CONCATENATE("10.3.13.71/pe/", Table2[[#This Row],[Device Tag]], ".xml")</f>
        <v>10.3.13.71/pe/VAV107.xml</v>
      </c>
      <c r="H932" s="5" t="str">
        <f>_xlfn.IFNA(IF(_xlfn.IFNA(INDEX('CX1'!$H:$H,MATCH(Table2[[#This Row],[Name]],'CX1'!$C:$C,0),1), "") = 0, "",  INDEX('CX1'!$H:$H,MATCH(Table2[[#This Row],[Name]],'CX1'!$C:$C,0),1)), "")</f>
        <v/>
      </c>
      <c r="I932" s="5" t="e">
        <f>_xlfn.IFNA(IF(_xlfn.IFNA(INDEX('CX1'!$I:$I,MATCH(Table2[[#This Row],[DeviceId2]],'CX1'!$C:$C,0),1), "") = 0, "",  INDEX('CX1'!$I:$I,MATCH(Table2[[#This Row],[Name]],'CX1'!$C:$C,0),1)), "")</f>
        <v>#VALUE!</v>
      </c>
      <c r="J932" s="5" t="str">
        <f>_xlfn.IFNA(IF(_xlfn.IFNA(INDEX('CX1'!$J:$J,MATCH(Table2[[#This Row],[Name]],'CX1'!$C:$C,0),1), "") = 0, "",  INDEX('CX1'!$J:$J,MATCH(Table2[[#This Row],[Name]],'CX1'!$C:$C,0),1)), "")</f>
        <v/>
      </c>
      <c r="K932" t="str">
        <f>IFERROR(_xlfn.IFNA(IF(_xlfn.IFNA(INDEX('CX1'!$K:$K,MATCH(Table2[[#This Row],[Name]],'CX1'!$C:$C,0),1), "") = 0, "",  INDEX('CX1'!$K:$K,MATCH(Table2[[#This Row],[Name]],'CX1'!$C:$C,0),1)), ""), "")</f>
        <v/>
      </c>
      <c r="M932" t="str">
        <f>_xlfn.IFNA(IF(_xlfn.IFNA(INDEX('CX1'!$M:$M,MATCH(Table2[[#This Row],[Name]],'CX1'!$C:$C,0),1), "") = 0, "",  INDEX('CX1'!$M:$M,MATCH(Table2[[#This Row],[Name]],'CX1'!$C:$C,0),1)), "")</f>
        <v/>
      </c>
      <c r="N932" t="s">
        <v>767</v>
      </c>
      <c r="R932" t="s">
        <v>8</v>
      </c>
    </row>
    <row r="933" spans="1:18" hidden="1">
      <c r="A933" s="1">
        <v>931</v>
      </c>
      <c r="B933" t="s">
        <v>33</v>
      </c>
      <c r="C933" t="s">
        <v>234</v>
      </c>
      <c r="D933" t="s">
        <v>239</v>
      </c>
      <c r="E933" t="str">
        <f>MID(Table2[[#This Row],[DeviceId2]], 12, LEN(Table2[[#This Row],[DeviceId2]]))</f>
        <v>VAV107</v>
      </c>
      <c r="F933" t="str">
        <f>CONCATENATE("10.3.13.71/pe/", Table2[[#This Row],[Device Tag]], ".xml")</f>
        <v>10.3.13.71/pe/VAV107.xml</v>
      </c>
      <c r="H933" s="5" t="str">
        <f>_xlfn.IFNA(IF(_xlfn.IFNA(INDEX('CX1'!$H:$H,MATCH(Table2[[#This Row],[Name]],'CX1'!$C:$C,0),1), "") = 0, "",  INDEX('CX1'!$H:$H,MATCH(Table2[[#This Row],[Name]],'CX1'!$C:$C,0),1)), "")</f>
        <v/>
      </c>
      <c r="I933" s="5">
        <f>_xlfn.IFNA(IF(_xlfn.IFNA(INDEX('CX1'!$I:$I,MATCH(Table2[[#This Row],[DeviceId2]],'CX1'!$C:$C,0),1), "") = 0, "",  INDEX('CX1'!$I:$I,MATCH(Table2[[#This Row],[Name]],'CX1'!$C:$C,0),1)), "")</f>
        <v>1</v>
      </c>
      <c r="J933" s="5" t="str">
        <f>_xlfn.IFNA(IF(_xlfn.IFNA(INDEX('CX1'!$J:$J,MATCH(Table2[[#This Row],[Name]],'CX1'!$C:$C,0),1), "") = 0, "",  INDEX('CX1'!$J:$J,MATCH(Table2[[#This Row],[Name]],'CX1'!$C:$C,0),1)), "")</f>
        <v/>
      </c>
      <c r="K933" t="str">
        <f>IFERROR(_xlfn.IFNA(IF(_xlfn.IFNA(INDEX('CX1'!$K:$K,MATCH(Table2[[#This Row],[Name]],'CX1'!$C:$C,0),1), "") = 0, "",  INDEX('CX1'!$K:$K,MATCH(Table2[[#This Row],[Name]],'CX1'!$C:$C,0),1)), ""), "")</f>
        <v/>
      </c>
      <c r="N933" t="s">
        <v>767</v>
      </c>
      <c r="R933" t="s">
        <v>8</v>
      </c>
    </row>
    <row r="934" spans="1:18" hidden="1">
      <c r="A934" s="1">
        <v>932</v>
      </c>
      <c r="B934" t="s">
        <v>45</v>
      </c>
      <c r="C934" t="s">
        <v>47</v>
      </c>
      <c r="D934" t="s">
        <v>239</v>
      </c>
      <c r="E934" t="str">
        <f>MID(Table2[[#This Row],[DeviceId2]], 12, LEN(Table2[[#This Row],[DeviceId2]]))</f>
        <v>VAV107</v>
      </c>
      <c r="F934" t="str">
        <f>CONCATENATE("10.3.13.71/pe/", Table2[[#This Row],[Device Tag]], ".xml")</f>
        <v>10.3.13.71/pe/VAV107.xml</v>
      </c>
      <c r="H934" s="5" t="str">
        <f>_xlfn.IFNA(IF(_xlfn.IFNA(INDEX('CX1'!$H:$H,MATCH(Table2[[#This Row],[Name]],'CX1'!$C:$C,0),1), "") = 0, "",  INDEX('CX1'!$H:$H,MATCH(Table2[[#This Row],[Name]],'CX1'!$C:$C,0),1)), "")</f>
        <v/>
      </c>
      <c r="I934" s="5" t="e">
        <f>_xlfn.IFNA(IF(_xlfn.IFNA(INDEX('CX1'!$I:$I,MATCH(Table2[[#This Row],[DeviceId2]],'CX1'!$C:$C,0),1), "") = 0, "",  INDEX('CX1'!$I:$I,MATCH(Table2[[#This Row],[Name]],'CX1'!$C:$C,0),1)), "")</f>
        <v>#VALUE!</v>
      </c>
      <c r="J934" s="5" t="str">
        <f>_xlfn.IFNA(IF(_xlfn.IFNA(INDEX('CX1'!$J:$J,MATCH(Table2[[#This Row],[Name]],'CX1'!$C:$C,0),1), "") = 0, "",  INDEX('CX1'!$J:$J,MATCH(Table2[[#This Row],[Name]],'CX1'!$C:$C,0),1)), "")</f>
        <v/>
      </c>
      <c r="K934" t="str">
        <f>IFERROR(_xlfn.IFNA(IF(_xlfn.IFNA(INDEX('CX1'!$K:$K,MATCH(Table2[[#This Row],[Name]],'CX1'!$C:$C,0),1), "") = 0, "",  INDEX('CX1'!$K:$K,MATCH(Table2[[#This Row],[Name]],'CX1'!$C:$C,0),1)), ""), "")</f>
        <v/>
      </c>
      <c r="M934" t="str">
        <f>_xlfn.IFNA(IF(_xlfn.IFNA(INDEX('CX1'!$M:$M,MATCH(Table2[[#This Row],[Name]],'CX1'!$C:$C,0),1), "") = 0, "",  INDEX('CX1'!$M:$M,MATCH(Table2[[#This Row],[Name]],'CX1'!$C:$C,0),1)), "")</f>
        <v/>
      </c>
      <c r="N934" t="s">
        <v>767</v>
      </c>
      <c r="R934" t="s">
        <v>8</v>
      </c>
    </row>
    <row r="935" spans="1:18" hidden="1">
      <c r="A935" s="1">
        <v>933</v>
      </c>
      <c r="B935" t="s">
        <v>45</v>
      </c>
      <c r="C935" t="s">
        <v>48</v>
      </c>
      <c r="D935" t="s">
        <v>239</v>
      </c>
      <c r="E935" t="str">
        <f>MID(Table2[[#This Row],[DeviceId2]], 12, LEN(Table2[[#This Row],[DeviceId2]]))</f>
        <v>VAV107</v>
      </c>
      <c r="F935" t="str">
        <f>CONCATENATE("10.3.13.71/pe/", Table2[[#This Row],[Device Tag]], ".xml")</f>
        <v>10.3.13.71/pe/VAV107.xml</v>
      </c>
      <c r="H935" s="5" t="str">
        <f>_xlfn.IFNA(IF(_xlfn.IFNA(INDEX('CX1'!$H:$H,MATCH(Table2[[#This Row],[Name]],'CX1'!$C:$C,0),1), "") = 0, "",  INDEX('CX1'!$H:$H,MATCH(Table2[[#This Row],[Name]],'CX1'!$C:$C,0),1)), "")</f>
        <v/>
      </c>
      <c r="I935" s="5" t="e">
        <f>_xlfn.IFNA(IF(_xlfn.IFNA(INDEX('CX1'!$I:$I,MATCH(Table2[[#This Row],[DeviceId2]],'CX1'!$C:$C,0),1), "") = 0, "",  INDEX('CX1'!$I:$I,MATCH(Table2[[#This Row],[Name]],'CX1'!$C:$C,0),1)), "")</f>
        <v>#VALUE!</v>
      </c>
      <c r="J935" s="5" t="str">
        <f>_xlfn.IFNA(IF(_xlfn.IFNA(INDEX('CX1'!$J:$J,MATCH(Table2[[#This Row],[Name]],'CX1'!$C:$C,0),1), "") = 0, "",  INDEX('CX1'!$J:$J,MATCH(Table2[[#This Row],[Name]],'CX1'!$C:$C,0),1)), "")</f>
        <v/>
      </c>
      <c r="K935" t="str">
        <f>IFERROR(_xlfn.IFNA(IF(_xlfn.IFNA(INDEX('CX1'!$K:$K,MATCH(Table2[[#This Row],[Name]],'CX1'!$C:$C,0),1), "") = 0, "",  INDEX('CX1'!$K:$K,MATCH(Table2[[#This Row],[Name]],'CX1'!$C:$C,0),1)), ""), "")</f>
        <v/>
      </c>
      <c r="M935" t="str">
        <f>_xlfn.IFNA(IF(_xlfn.IFNA(INDEX('CX1'!$M:$M,MATCH(Table2[[#This Row],[Name]],'CX1'!$C:$C,0),1), "") = 0, "",  INDEX('CX1'!$M:$M,MATCH(Table2[[#This Row],[Name]],'CX1'!$C:$C,0),1)), "")</f>
        <v/>
      </c>
      <c r="N935" t="s">
        <v>767</v>
      </c>
      <c r="R935" t="s">
        <v>8</v>
      </c>
    </row>
    <row r="936" spans="1:18" hidden="1">
      <c r="A936" s="1">
        <v>934</v>
      </c>
      <c r="B936" t="s">
        <v>45</v>
      </c>
      <c r="C936" t="s">
        <v>49</v>
      </c>
      <c r="D936" t="s">
        <v>239</v>
      </c>
      <c r="E936" t="str">
        <f>MID(Table2[[#This Row],[DeviceId2]], 12, LEN(Table2[[#This Row],[DeviceId2]]))</f>
        <v>VAV107</v>
      </c>
      <c r="F936" t="str">
        <f>CONCATENATE("10.3.13.71/pe/", Table2[[#This Row],[Device Tag]], ".xml")</f>
        <v>10.3.13.71/pe/VAV107.xml</v>
      </c>
      <c r="H936" s="5" t="str">
        <f>_xlfn.IFNA(IF(_xlfn.IFNA(INDEX('CX1'!$H:$H,MATCH(Table2[[#This Row],[Name]],'CX1'!$C:$C,0),1), "") = 0, "",  INDEX('CX1'!$H:$H,MATCH(Table2[[#This Row],[Name]],'CX1'!$C:$C,0),1)), "")</f>
        <v/>
      </c>
      <c r="I936" s="5" t="e">
        <f>_xlfn.IFNA(IF(_xlfn.IFNA(INDEX('CX1'!$I:$I,MATCH(Table2[[#This Row],[DeviceId2]],'CX1'!$C:$C,0),1), "") = 0, "",  INDEX('CX1'!$I:$I,MATCH(Table2[[#This Row],[Name]],'CX1'!$C:$C,0),1)), "")</f>
        <v>#VALUE!</v>
      </c>
      <c r="J936" s="5" t="str">
        <f>_xlfn.IFNA(IF(_xlfn.IFNA(INDEX('CX1'!$J:$J,MATCH(Table2[[#This Row],[Name]],'CX1'!$C:$C,0),1), "") = 0, "",  INDEX('CX1'!$J:$J,MATCH(Table2[[#This Row],[Name]],'CX1'!$C:$C,0),1)), "")</f>
        <v/>
      </c>
      <c r="K936" t="str">
        <f>IFERROR(_xlfn.IFNA(IF(_xlfn.IFNA(INDEX('CX1'!$K:$K,MATCH(Table2[[#This Row],[Name]],'CX1'!$C:$C,0),1), "") = 0, "",  INDEX('CX1'!$K:$K,MATCH(Table2[[#This Row],[Name]],'CX1'!$C:$C,0),1)), ""), "")</f>
        <v/>
      </c>
      <c r="M936" t="str">
        <f>_xlfn.IFNA(IF(_xlfn.IFNA(INDEX('CX1'!$M:$M,MATCH(Table2[[#This Row],[Name]],'CX1'!$C:$C,0),1), "") = 0, "",  INDEX('CX1'!$M:$M,MATCH(Table2[[#This Row],[Name]],'CX1'!$C:$C,0),1)), "")</f>
        <v/>
      </c>
      <c r="N936" t="s">
        <v>767</v>
      </c>
      <c r="R936" t="s">
        <v>8</v>
      </c>
    </row>
    <row r="937" spans="1:18" hidden="1">
      <c r="A937" s="1">
        <v>935</v>
      </c>
      <c r="B937" t="s">
        <v>45</v>
      </c>
      <c r="C937" t="s">
        <v>50</v>
      </c>
      <c r="D937" t="s">
        <v>239</v>
      </c>
      <c r="E937" t="str">
        <f>MID(Table2[[#This Row],[DeviceId2]], 12, LEN(Table2[[#This Row],[DeviceId2]]))</f>
        <v>VAV107</v>
      </c>
      <c r="F937" t="str">
        <f>CONCATENATE("10.3.13.71/pe/", Table2[[#This Row],[Device Tag]], ".xml")</f>
        <v>10.3.13.71/pe/VAV107.xml</v>
      </c>
      <c r="H937" s="5" t="str">
        <f>_xlfn.IFNA(IF(_xlfn.IFNA(INDEX('CX1'!$H:$H,MATCH(Table2[[#This Row],[Name]],'CX1'!$C:$C,0),1), "") = 0, "",  INDEX('CX1'!$H:$H,MATCH(Table2[[#This Row],[Name]],'CX1'!$C:$C,0),1)), "")</f>
        <v/>
      </c>
      <c r="I937" s="5" t="e">
        <f>_xlfn.IFNA(IF(_xlfn.IFNA(INDEX('CX1'!$I:$I,MATCH(Table2[[#This Row],[DeviceId2]],'CX1'!$C:$C,0),1), "") = 0, "",  INDEX('CX1'!$I:$I,MATCH(Table2[[#This Row],[Name]],'CX1'!$C:$C,0),1)), "")</f>
        <v>#VALUE!</v>
      </c>
      <c r="J937" s="5" t="str">
        <f>_xlfn.IFNA(IF(_xlfn.IFNA(INDEX('CX1'!$J:$J,MATCH(Table2[[#This Row],[Name]],'CX1'!$C:$C,0),1), "") = 0, "",  INDEX('CX1'!$J:$J,MATCH(Table2[[#This Row],[Name]],'CX1'!$C:$C,0),1)), "")</f>
        <v/>
      </c>
      <c r="K937" t="str">
        <f>IFERROR(_xlfn.IFNA(IF(_xlfn.IFNA(INDEX('CX1'!$K:$K,MATCH(Table2[[#This Row],[Name]],'CX1'!$C:$C,0),1), "") = 0, "",  INDEX('CX1'!$K:$K,MATCH(Table2[[#This Row],[Name]],'CX1'!$C:$C,0),1)), ""), "")</f>
        <v/>
      </c>
      <c r="M937" t="str">
        <f>_xlfn.IFNA(IF(_xlfn.IFNA(INDEX('CX1'!$M:$M,MATCH(Table2[[#This Row],[Name]],'CX1'!$C:$C,0),1), "") = 0, "",  INDEX('CX1'!$M:$M,MATCH(Table2[[#This Row],[Name]],'CX1'!$C:$C,0),1)), "")</f>
        <v/>
      </c>
      <c r="N937" t="s">
        <v>767</v>
      </c>
      <c r="R937" t="s">
        <v>8</v>
      </c>
    </row>
    <row r="938" spans="1:18" hidden="1">
      <c r="A938" s="1">
        <v>936</v>
      </c>
      <c r="B938" t="s">
        <v>45</v>
      </c>
      <c r="C938" t="s">
        <v>52</v>
      </c>
      <c r="D938" t="s">
        <v>239</v>
      </c>
      <c r="E938" t="str">
        <f>MID(Table2[[#This Row],[DeviceId2]], 12, LEN(Table2[[#This Row],[DeviceId2]]))</f>
        <v>VAV107</v>
      </c>
      <c r="F938" t="str">
        <f>CONCATENATE("10.3.13.71/pe/", Table2[[#This Row],[Device Tag]], ".xml")</f>
        <v>10.3.13.71/pe/VAV107.xml</v>
      </c>
      <c r="H938" s="5" t="str">
        <f>_xlfn.IFNA(IF(_xlfn.IFNA(INDEX('CX1'!$H:$H,MATCH(Table2[[#This Row],[Name]],'CX1'!$C:$C,0),1), "") = 0, "",  INDEX('CX1'!$H:$H,MATCH(Table2[[#This Row],[Name]],'CX1'!$C:$C,0),1)), "")</f>
        <v/>
      </c>
      <c r="I938" s="5" t="e">
        <f>_xlfn.IFNA(IF(_xlfn.IFNA(INDEX('CX1'!$I:$I,MATCH(Table2[[#This Row],[DeviceId2]],'CX1'!$C:$C,0),1), "") = 0, "",  INDEX('CX1'!$I:$I,MATCH(Table2[[#This Row],[Name]],'CX1'!$C:$C,0),1)), "")</f>
        <v>#VALUE!</v>
      </c>
      <c r="J938" s="5" t="str">
        <f>_xlfn.IFNA(IF(_xlfn.IFNA(INDEX('CX1'!$J:$J,MATCH(Table2[[#This Row],[Name]],'CX1'!$C:$C,0),1), "") = 0, "",  INDEX('CX1'!$J:$J,MATCH(Table2[[#This Row],[Name]],'CX1'!$C:$C,0),1)), "")</f>
        <v/>
      </c>
      <c r="K938" t="str">
        <f>IFERROR(_xlfn.IFNA(IF(_xlfn.IFNA(INDEX('CX1'!$K:$K,MATCH(Table2[[#This Row],[Name]],'CX1'!$C:$C,0),1), "") = 0, "",  INDEX('CX1'!$K:$K,MATCH(Table2[[#This Row],[Name]],'CX1'!$C:$C,0),1)), ""), "")</f>
        <v/>
      </c>
      <c r="M938" t="str">
        <f>_xlfn.IFNA(IF(_xlfn.IFNA(INDEX('CX1'!$M:$M,MATCH(Table2[[#This Row],[Name]],'CX1'!$C:$C,0),1), "") = 0, "",  INDEX('CX1'!$M:$M,MATCH(Table2[[#This Row],[Name]],'CX1'!$C:$C,0),1)), "")</f>
        <v/>
      </c>
      <c r="N938" t="s">
        <v>767</v>
      </c>
      <c r="R938" t="s">
        <v>8</v>
      </c>
    </row>
    <row r="939" spans="1:18" hidden="1">
      <c r="A939" s="1">
        <v>937</v>
      </c>
      <c r="B939" t="s">
        <v>45</v>
      </c>
      <c r="C939" t="s">
        <v>53</v>
      </c>
      <c r="D939" t="s">
        <v>239</v>
      </c>
      <c r="E939" t="str">
        <f>MID(Table2[[#This Row],[DeviceId2]], 12, LEN(Table2[[#This Row],[DeviceId2]]))</f>
        <v>VAV107</v>
      </c>
      <c r="F939" t="str">
        <f>CONCATENATE("10.3.13.71/pe/", Table2[[#This Row],[Device Tag]], ".xml")</f>
        <v>10.3.13.71/pe/VAV107.xml</v>
      </c>
      <c r="H939" s="5" t="str">
        <f>_xlfn.IFNA(IF(_xlfn.IFNA(INDEX('CX1'!$H:$H,MATCH(Table2[[#This Row],[Name]],'CX1'!$C:$C,0),1), "") = 0, "",  INDEX('CX1'!$H:$H,MATCH(Table2[[#This Row],[Name]],'CX1'!$C:$C,0),1)), "")</f>
        <v/>
      </c>
      <c r="I939" s="5" t="e">
        <f>_xlfn.IFNA(IF(_xlfn.IFNA(INDEX('CX1'!$I:$I,MATCH(Table2[[#This Row],[DeviceId2]],'CX1'!$C:$C,0),1), "") = 0, "",  INDEX('CX1'!$I:$I,MATCH(Table2[[#This Row],[Name]],'CX1'!$C:$C,0),1)), "")</f>
        <v>#VALUE!</v>
      </c>
      <c r="J939" s="5" t="str">
        <f>_xlfn.IFNA(IF(_xlfn.IFNA(INDEX('CX1'!$J:$J,MATCH(Table2[[#This Row],[Name]],'CX1'!$C:$C,0),1), "") = 0, "",  INDEX('CX1'!$J:$J,MATCH(Table2[[#This Row],[Name]],'CX1'!$C:$C,0),1)), "")</f>
        <v/>
      </c>
      <c r="K939" t="str">
        <f>IFERROR(_xlfn.IFNA(IF(_xlfn.IFNA(INDEX('CX1'!$K:$K,MATCH(Table2[[#This Row],[Name]],'CX1'!$C:$C,0),1), "") = 0, "",  INDEX('CX1'!$K:$K,MATCH(Table2[[#This Row],[Name]],'CX1'!$C:$C,0),1)), ""), "")</f>
        <v/>
      </c>
      <c r="M939" t="str">
        <f>_xlfn.IFNA(IF(_xlfn.IFNA(INDEX('CX1'!$M:$M,MATCH(Table2[[#This Row],[Name]],'CX1'!$C:$C,0),1), "") = 0, "",  INDEX('CX1'!$M:$M,MATCH(Table2[[#This Row],[Name]],'CX1'!$C:$C,0),1)), "")</f>
        <v/>
      </c>
      <c r="N939" t="s">
        <v>767</v>
      </c>
      <c r="R939" t="s">
        <v>8</v>
      </c>
    </row>
    <row r="940" spans="1:18" hidden="1">
      <c r="A940" s="1">
        <v>938</v>
      </c>
      <c r="B940" t="s">
        <v>45</v>
      </c>
      <c r="C940" t="s">
        <v>54</v>
      </c>
      <c r="D940" t="s">
        <v>239</v>
      </c>
      <c r="E940" t="str">
        <f>MID(Table2[[#This Row],[DeviceId2]], 12, LEN(Table2[[#This Row],[DeviceId2]]))</f>
        <v>VAV107</v>
      </c>
      <c r="F940" t="str">
        <f>CONCATENATE("10.3.13.71/pe/", Table2[[#This Row],[Device Tag]], ".xml")</f>
        <v>10.3.13.71/pe/VAV107.xml</v>
      </c>
      <c r="H940" s="5" t="str">
        <f>_xlfn.IFNA(IF(_xlfn.IFNA(INDEX('CX1'!$H:$H,MATCH(Table2[[#This Row],[Name]],'CX1'!$C:$C,0),1), "") = 0, "",  INDEX('CX1'!$H:$H,MATCH(Table2[[#This Row],[Name]],'CX1'!$C:$C,0),1)), "")</f>
        <v/>
      </c>
      <c r="I940" s="5" t="e">
        <f>_xlfn.IFNA(IF(_xlfn.IFNA(INDEX('CX1'!$I:$I,MATCH(Table2[[#This Row],[DeviceId2]],'CX1'!$C:$C,0),1), "") = 0, "",  INDEX('CX1'!$I:$I,MATCH(Table2[[#This Row],[Name]],'CX1'!$C:$C,0),1)), "")</f>
        <v>#VALUE!</v>
      </c>
      <c r="J940" s="5" t="str">
        <f>_xlfn.IFNA(IF(_xlfn.IFNA(INDEX('CX1'!$J:$J,MATCH(Table2[[#This Row],[Name]],'CX1'!$C:$C,0),1), "") = 0, "",  INDEX('CX1'!$J:$J,MATCH(Table2[[#This Row],[Name]],'CX1'!$C:$C,0),1)), "")</f>
        <v/>
      </c>
      <c r="K940" t="str">
        <f>IFERROR(_xlfn.IFNA(IF(_xlfn.IFNA(INDEX('CX1'!$K:$K,MATCH(Table2[[#This Row],[Name]],'CX1'!$C:$C,0),1), "") = 0, "",  INDEX('CX1'!$K:$K,MATCH(Table2[[#This Row],[Name]],'CX1'!$C:$C,0),1)), ""), "")</f>
        <v/>
      </c>
      <c r="M940" t="str">
        <f>_xlfn.IFNA(IF(_xlfn.IFNA(INDEX('CX1'!$M:$M,MATCH(Table2[[#This Row],[Name]],'CX1'!$C:$C,0),1), "") = 0, "",  INDEX('CX1'!$M:$M,MATCH(Table2[[#This Row],[Name]],'CX1'!$C:$C,0),1)), "")</f>
        <v/>
      </c>
      <c r="N940" t="s">
        <v>767</v>
      </c>
      <c r="R940" t="s">
        <v>8</v>
      </c>
    </row>
    <row r="941" spans="1:18" hidden="1">
      <c r="A941" s="1">
        <v>939</v>
      </c>
      <c r="B941" t="s">
        <v>45</v>
      </c>
      <c r="C941" t="s">
        <v>55</v>
      </c>
      <c r="D941" t="s">
        <v>239</v>
      </c>
      <c r="E941" t="str">
        <f>MID(Table2[[#This Row],[DeviceId2]], 12, LEN(Table2[[#This Row],[DeviceId2]]))</f>
        <v>VAV107</v>
      </c>
      <c r="F941" t="str">
        <f>CONCATENATE("10.3.13.71/pe/", Table2[[#This Row],[Device Tag]], ".xml")</f>
        <v>10.3.13.71/pe/VAV107.xml</v>
      </c>
      <c r="H941" s="5" t="str">
        <f>_xlfn.IFNA(IF(_xlfn.IFNA(INDEX('CX1'!$H:$H,MATCH(Table2[[#This Row],[Name]],'CX1'!$C:$C,0),1), "") = 0, "",  INDEX('CX1'!$H:$H,MATCH(Table2[[#This Row],[Name]],'CX1'!$C:$C,0),1)), "")</f>
        <v/>
      </c>
      <c r="I941" s="5" t="e">
        <f>_xlfn.IFNA(IF(_xlfn.IFNA(INDEX('CX1'!$I:$I,MATCH(Table2[[#This Row],[DeviceId2]],'CX1'!$C:$C,0),1), "") = 0, "",  INDEX('CX1'!$I:$I,MATCH(Table2[[#This Row],[Name]],'CX1'!$C:$C,0),1)), "")</f>
        <v>#VALUE!</v>
      </c>
      <c r="J941" s="5" t="str">
        <f>_xlfn.IFNA(IF(_xlfn.IFNA(INDEX('CX1'!$J:$J,MATCH(Table2[[#This Row],[Name]],'CX1'!$C:$C,0),1), "") = 0, "",  INDEX('CX1'!$J:$J,MATCH(Table2[[#This Row],[Name]],'CX1'!$C:$C,0),1)), "")</f>
        <v/>
      </c>
      <c r="K941" t="str">
        <f>IFERROR(_xlfn.IFNA(IF(_xlfn.IFNA(INDEX('CX1'!$K:$K,MATCH(Table2[[#This Row],[Name]],'CX1'!$C:$C,0),1), "") = 0, "",  INDEX('CX1'!$K:$K,MATCH(Table2[[#This Row],[Name]],'CX1'!$C:$C,0),1)), ""), "")</f>
        <v/>
      </c>
      <c r="M941" t="str">
        <f>_xlfn.IFNA(IF(_xlfn.IFNA(INDEX('CX1'!$M:$M,MATCH(Table2[[#This Row],[Name]],'CX1'!$C:$C,0),1), "") = 0, "",  INDEX('CX1'!$M:$M,MATCH(Table2[[#This Row],[Name]],'CX1'!$C:$C,0),1)), "")</f>
        <v/>
      </c>
      <c r="N941" t="s">
        <v>767</v>
      </c>
      <c r="R941" t="s">
        <v>8</v>
      </c>
    </row>
    <row r="942" spans="1:18" hidden="1">
      <c r="A942" s="1">
        <v>940</v>
      </c>
      <c r="B942" t="s">
        <v>45</v>
      </c>
      <c r="C942" t="s">
        <v>56</v>
      </c>
      <c r="D942" t="s">
        <v>239</v>
      </c>
      <c r="E942" t="str">
        <f>MID(Table2[[#This Row],[DeviceId2]], 12, LEN(Table2[[#This Row],[DeviceId2]]))</f>
        <v>VAV107</v>
      </c>
      <c r="F942" t="str">
        <f>CONCATENATE("10.3.13.71/pe/", Table2[[#This Row],[Device Tag]], ".xml")</f>
        <v>10.3.13.71/pe/VAV107.xml</v>
      </c>
      <c r="H942" s="5" t="str">
        <f>_xlfn.IFNA(IF(_xlfn.IFNA(INDEX('CX1'!$H:$H,MATCH(Table2[[#This Row],[Name]],'CX1'!$C:$C,0),1), "") = 0, "",  INDEX('CX1'!$H:$H,MATCH(Table2[[#This Row],[Name]],'CX1'!$C:$C,0),1)), "")</f>
        <v/>
      </c>
      <c r="I942" s="5" t="e">
        <f>_xlfn.IFNA(IF(_xlfn.IFNA(INDEX('CX1'!$I:$I,MATCH(Table2[[#This Row],[DeviceId2]],'CX1'!$C:$C,0),1), "") = 0, "",  INDEX('CX1'!$I:$I,MATCH(Table2[[#This Row],[Name]],'CX1'!$C:$C,0),1)), "")</f>
        <v>#VALUE!</v>
      </c>
      <c r="J942" s="5" t="str">
        <f>_xlfn.IFNA(IF(_xlfn.IFNA(INDEX('CX1'!$J:$J,MATCH(Table2[[#This Row],[Name]],'CX1'!$C:$C,0),1), "") = 0, "",  INDEX('CX1'!$J:$J,MATCH(Table2[[#This Row],[Name]],'CX1'!$C:$C,0),1)), "")</f>
        <v/>
      </c>
      <c r="K942" t="str">
        <f>IFERROR(_xlfn.IFNA(IF(_xlfn.IFNA(INDEX('CX1'!$K:$K,MATCH(Table2[[#This Row],[Name]],'CX1'!$C:$C,0),1), "") = 0, "",  INDEX('CX1'!$K:$K,MATCH(Table2[[#This Row],[Name]],'CX1'!$C:$C,0),1)), ""), "")</f>
        <v/>
      </c>
      <c r="M942" t="str">
        <f>_xlfn.IFNA(IF(_xlfn.IFNA(INDEX('CX1'!$M:$M,MATCH(Table2[[#This Row],[Name]],'CX1'!$C:$C,0),1), "") = 0, "",  INDEX('CX1'!$M:$M,MATCH(Table2[[#This Row],[Name]],'CX1'!$C:$C,0),1)), "")</f>
        <v/>
      </c>
      <c r="N942" t="s">
        <v>767</v>
      </c>
      <c r="R942" t="s">
        <v>8</v>
      </c>
    </row>
    <row r="943" spans="1:18" hidden="1">
      <c r="A943" s="1">
        <v>941</v>
      </c>
      <c r="B943" t="s">
        <v>45</v>
      </c>
      <c r="C943" t="s">
        <v>57</v>
      </c>
      <c r="D943" t="s">
        <v>239</v>
      </c>
      <c r="E943" t="str">
        <f>MID(Table2[[#This Row],[DeviceId2]], 12, LEN(Table2[[#This Row],[DeviceId2]]))</f>
        <v>VAV107</v>
      </c>
      <c r="F943" t="str">
        <f>CONCATENATE("10.3.13.71/pe/", Table2[[#This Row],[Device Tag]], ".xml")</f>
        <v>10.3.13.71/pe/VAV107.xml</v>
      </c>
      <c r="H943" s="5" t="str">
        <f>_xlfn.IFNA(IF(_xlfn.IFNA(INDEX('CX1'!$H:$H,MATCH(Table2[[#This Row],[Name]],'CX1'!$C:$C,0),1), "") = 0, "",  INDEX('CX1'!$H:$H,MATCH(Table2[[#This Row],[Name]],'CX1'!$C:$C,0),1)), "")</f>
        <v/>
      </c>
      <c r="I943" s="5" t="e">
        <f>_xlfn.IFNA(IF(_xlfn.IFNA(INDEX('CX1'!$I:$I,MATCH(Table2[[#This Row],[DeviceId2]],'CX1'!$C:$C,0),1), "") = 0, "",  INDEX('CX1'!$I:$I,MATCH(Table2[[#This Row],[Name]],'CX1'!$C:$C,0),1)), "")</f>
        <v>#VALUE!</v>
      </c>
      <c r="J943" s="5" t="str">
        <f>_xlfn.IFNA(IF(_xlfn.IFNA(INDEX('CX1'!$J:$J,MATCH(Table2[[#This Row],[Name]],'CX1'!$C:$C,0),1), "") = 0, "",  INDEX('CX1'!$J:$J,MATCH(Table2[[#This Row],[Name]],'CX1'!$C:$C,0),1)), "")</f>
        <v/>
      </c>
      <c r="K943" t="str">
        <f>IFERROR(_xlfn.IFNA(IF(_xlfn.IFNA(INDEX('CX1'!$K:$K,MATCH(Table2[[#This Row],[Name]],'CX1'!$C:$C,0),1), "") = 0, "",  INDEX('CX1'!$K:$K,MATCH(Table2[[#This Row],[Name]],'CX1'!$C:$C,0),1)), ""), "")</f>
        <v/>
      </c>
      <c r="M943" t="str">
        <f>_xlfn.IFNA(IF(_xlfn.IFNA(INDEX('CX1'!$M:$M,MATCH(Table2[[#This Row],[Name]],'CX1'!$C:$C,0),1), "") = 0, "",  INDEX('CX1'!$M:$M,MATCH(Table2[[#This Row],[Name]],'CX1'!$C:$C,0),1)), "")</f>
        <v/>
      </c>
      <c r="N943" t="s">
        <v>767</v>
      </c>
      <c r="R943" t="s">
        <v>8</v>
      </c>
    </row>
    <row r="944" spans="1:18" hidden="1">
      <c r="A944" s="1">
        <v>942</v>
      </c>
      <c r="B944" t="s">
        <v>45</v>
      </c>
      <c r="C944" t="s">
        <v>58</v>
      </c>
      <c r="D944" t="s">
        <v>239</v>
      </c>
      <c r="E944" t="str">
        <f>MID(Table2[[#This Row],[DeviceId2]], 12, LEN(Table2[[#This Row],[DeviceId2]]))</f>
        <v>VAV107</v>
      </c>
      <c r="F944" t="str">
        <f>CONCATENATE("10.3.13.71/pe/", Table2[[#This Row],[Device Tag]], ".xml")</f>
        <v>10.3.13.71/pe/VAV107.xml</v>
      </c>
      <c r="H944" s="5" t="str">
        <f>_xlfn.IFNA(IF(_xlfn.IFNA(INDEX('CX1'!$H:$H,MATCH(Table2[[#This Row],[Name]],'CX1'!$C:$C,0),1), "") = 0, "",  INDEX('CX1'!$H:$H,MATCH(Table2[[#This Row],[Name]],'CX1'!$C:$C,0),1)), "")</f>
        <v/>
      </c>
      <c r="I944" s="5" t="e">
        <f>_xlfn.IFNA(IF(_xlfn.IFNA(INDEX('CX1'!$I:$I,MATCH(Table2[[#This Row],[DeviceId2]],'CX1'!$C:$C,0),1), "") = 0, "",  INDEX('CX1'!$I:$I,MATCH(Table2[[#This Row],[Name]],'CX1'!$C:$C,0),1)), "")</f>
        <v>#VALUE!</v>
      </c>
      <c r="J944" s="5" t="str">
        <f>_xlfn.IFNA(IF(_xlfn.IFNA(INDEX('CX1'!$J:$J,MATCH(Table2[[#This Row],[Name]],'CX1'!$C:$C,0),1), "") = 0, "",  INDEX('CX1'!$J:$J,MATCH(Table2[[#This Row],[Name]],'CX1'!$C:$C,0),1)), "")</f>
        <v/>
      </c>
      <c r="K944" t="str">
        <f>IFERROR(_xlfn.IFNA(IF(_xlfn.IFNA(INDEX('CX1'!$K:$K,MATCH(Table2[[#This Row],[Name]],'CX1'!$C:$C,0),1), "") = 0, "",  INDEX('CX1'!$K:$K,MATCH(Table2[[#This Row],[Name]],'CX1'!$C:$C,0),1)), ""), "")</f>
        <v/>
      </c>
      <c r="M944" t="str">
        <f>_xlfn.IFNA(IF(_xlfn.IFNA(INDEX('CX1'!$M:$M,MATCH(Table2[[#This Row],[Name]],'CX1'!$C:$C,0),1), "") = 0, "",  INDEX('CX1'!$M:$M,MATCH(Table2[[#This Row],[Name]],'CX1'!$C:$C,0),1)), "")</f>
        <v/>
      </c>
      <c r="N944" t="s">
        <v>767</v>
      </c>
      <c r="R944" t="s">
        <v>8</v>
      </c>
    </row>
    <row r="945" spans="1:19" hidden="1">
      <c r="A945" s="1">
        <v>943</v>
      </c>
      <c r="B945" t="s">
        <v>45</v>
      </c>
      <c r="C945" t="s">
        <v>59</v>
      </c>
      <c r="D945" t="s">
        <v>239</v>
      </c>
      <c r="E945" t="str">
        <f>MID(Table2[[#This Row],[DeviceId2]], 12, LEN(Table2[[#This Row],[DeviceId2]]))</f>
        <v>VAV107</v>
      </c>
      <c r="F945" t="str">
        <f>CONCATENATE("10.3.13.71/pe/", Table2[[#This Row],[Device Tag]], ".xml")</f>
        <v>10.3.13.71/pe/VAV107.xml</v>
      </c>
      <c r="H945" s="5" t="str">
        <f>_xlfn.IFNA(IF(_xlfn.IFNA(INDEX('CX1'!$H:$H,MATCH(Table2[[#This Row],[Name]],'CX1'!$C:$C,0),1), "") = 0, "",  INDEX('CX1'!$H:$H,MATCH(Table2[[#This Row],[Name]],'CX1'!$C:$C,0),1)), "")</f>
        <v/>
      </c>
      <c r="I945" s="5" t="e">
        <f>_xlfn.IFNA(IF(_xlfn.IFNA(INDEX('CX1'!$I:$I,MATCH(Table2[[#This Row],[DeviceId2]],'CX1'!$C:$C,0),1), "") = 0, "",  INDEX('CX1'!$I:$I,MATCH(Table2[[#This Row],[Name]],'CX1'!$C:$C,0),1)), "")</f>
        <v>#VALUE!</v>
      </c>
      <c r="J945" s="5" t="str">
        <f>_xlfn.IFNA(IF(_xlfn.IFNA(INDEX('CX1'!$J:$J,MATCH(Table2[[#This Row],[Name]],'CX1'!$C:$C,0),1), "") = 0, "",  INDEX('CX1'!$J:$J,MATCH(Table2[[#This Row],[Name]],'CX1'!$C:$C,0),1)), "")</f>
        <v/>
      </c>
      <c r="K945" t="str">
        <f>IFERROR(_xlfn.IFNA(IF(_xlfn.IFNA(INDEX('CX1'!$K:$K,MATCH(Table2[[#This Row],[Name]],'CX1'!$C:$C,0),1), "") = 0, "",  INDEX('CX1'!$K:$K,MATCH(Table2[[#This Row],[Name]],'CX1'!$C:$C,0),1)), ""), "")</f>
        <v/>
      </c>
      <c r="M945" t="str">
        <f>_xlfn.IFNA(IF(_xlfn.IFNA(INDEX('CX1'!$M:$M,MATCH(Table2[[#This Row],[Name]],'CX1'!$C:$C,0),1), "") = 0, "",  INDEX('CX1'!$M:$M,MATCH(Table2[[#This Row],[Name]],'CX1'!$C:$C,0),1)), "")</f>
        <v/>
      </c>
      <c r="N945" t="s">
        <v>767</v>
      </c>
      <c r="R945" t="s">
        <v>8</v>
      </c>
    </row>
    <row r="946" spans="1:19" hidden="1">
      <c r="A946" s="1">
        <v>944</v>
      </c>
      <c r="B946" t="s">
        <v>45</v>
      </c>
      <c r="C946" t="s">
        <v>60</v>
      </c>
      <c r="D946" t="s">
        <v>239</v>
      </c>
      <c r="E946" t="str">
        <f>MID(Table2[[#This Row],[DeviceId2]], 12, LEN(Table2[[#This Row],[DeviceId2]]))</f>
        <v>VAV107</v>
      </c>
      <c r="F946" t="str">
        <f>CONCATENATE("10.3.13.71/pe/", Table2[[#This Row],[Device Tag]], ".xml")</f>
        <v>10.3.13.71/pe/VAV107.xml</v>
      </c>
      <c r="H946" s="5" t="str">
        <f>_xlfn.IFNA(IF(_xlfn.IFNA(INDEX('CX1'!$H:$H,MATCH(Table2[[#This Row],[Name]],'CX1'!$C:$C,0),1), "") = 0, "",  INDEX('CX1'!$H:$H,MATCH(Table2[[#This Row],[Name]],'CX1'!$C:$C,0),1)), "")</f>
        <v/>
      </c>
      <c r="I946" s="5" t="e">
        <f>_xlfn.IFNA(IF(_xlfn.IFNA(INDEX('CX1'!$I:$I,MATCH(Table2[[#This Row],[DeviceId2]],'CX1'!$C:$C,0),1), "") = 0, "",  INDEX('CX1'!$I:$I,MATCH(Table2[[#This Row],[Name]],'CX1'!$C:$C,0),1)), "")</f>
        <v>#VALUE!</v>
      </c>
      <c r="J946" s="5" t="str">
        <f>_xlfn.IFNA(IF(_xlfn.IFNA(INDEX('CX1'!$J:$J,MATCH(Table2[[#This Row],[Name]],'CX1'!$C:$C,0),1), "") = 0, "",  INDEX('CX1'!$J:$J,MATCH(Table2[[#This Row],[Name]],'CX1'!$C:$C,0),1)), "")</f>
        <v/>
      </c>
      <c r="K946" t="str">
        <f>IFERROR(_xlfn.IFNA(IF(_xlfn.IFNA(INDEX('CX1'!$K:$K,MATCH(Table2[[#This Row],[Name]],'CX1'!$C:$C,0),1), "") = 0, "",  INDEX('CX1'!$K:$K,MATCH(Table2[[#This Row],[Name]],'CX1'!$C:$C,0),1)), ""), "")</f>
        <v/>
      </c>
      <c r="M946" t="str">
        <f>_xlfn.IFNA(IF(_xlfn.IFNA(INDEX('CX1'!$M:$M,MATCH(Table2[[#This Row],[Name]],'CX1'!$C:$C,0),1), "") = 0, "",  INDEX('CX1'!$M:$M,MATCH(Table2[[#This Row],[Name]],'CX1'!$C:$C,0),1)), "")</f>
        <v/>
      </c>
      <c r="N946" t="s">
        <v>767</v>
      </c>
      <c r="R946" t="s">
        <v>8</v>
      </c>
    </row>
    <row r="947" spans="1:19" hidden="1">
      <c r="A947" s="1">
        <v>945</v>
      </c>
      <c r="B947" t="s">
        <v>45</v>
      </c>
      <c r="C947" t="s">
        <v>120</v>
      </c>
      <c r="D947" t="s">
        <v>239</v>
      </c>
      <c r="E947" t="str">
        <f>MID(Table2[[#This Row],[DeviceId2]], 12, LEN(Table2[[#This Row],[DeviceId2]]))</f>
        <v>VAV107</v>
      </c>
      <c r="F947" t="str">
        <f>CONCATENATE("10.3.13.71/pe/", Table2[[#This Row],[Device Tag]], ".xml")</f>
        <v>10.3.13.71/pe/VAV107.xml</v>
      </c>
      <c r="H947" s="5" t="str">
        <f>_xlfn.IFNA(IF(_xlfn.IFNA(INDEX('CX1'!$H:$H,MATCH(Table2[[#This Row],[Name]],'CX1'!$C:$C,0),1), "") = 0, "",  INDEX('CX1'!$H:$H,MATCH(Table2[[#This Row],[Name]],'CX1'!$C:$C,0),1)), "")</f>
        <v/>
      </c>
      <c r="I947" s="5" t="e">
        <f>_xlfn.IFNA(IF(_xlfn.IFNA(INDEX('CX1'!$I:$I,MATCH(Table2[[#This Row],[DeviceId2]],'CX1'!$C:$C,0),1), "") = 0, "",  INDEX('CX1'!$I:$I,MATCH(Table2[[#This Row],[Name]],'CX1'!$C:$C,0),1)), "")</f>
        <v>#VALUE!</v>
      </c>
      <c r="J947" s="5" t="str">
        <f>_xlfn.IFNA(IF(_xlfn.IFNA(INDEX('CX1'!$J:$J,MATCH(Table2[[#This Row],[Name]],'CX1'!$C:$C,0),1), "") = 0, "",  INDEX('CX1'!$J:$J,MATCH(Table2[[#This Row],[Name]],'CX1'!$C:$C,0),1)), "")</f>
        <v/>
      </c>
      <c r="K947" t="str">
        <f>IFERROR(_xlfn.IFNA(IF(_xlfn.IFNA(INDEX('CX1'!$K:$K,MATCH(Table2[[#This Row],[Name]],'CX1'!$C:$C,0),1), "") = 0, "",  INDEX('CX1'!$K:$K,MATCH(Table2[[#This Row],[Name]],'CX1'!$C:$C,0),1)), ""), "")</f>
        <v/>
      </c>
      <c r="M947" t="str">
        <f>_xlfn.IFNA(IF(_xlfn.IFNA(INDEX('CX1'!$M:$M,MATCH(Table2[[#This Row],[Name]],'CX1'!$C:$C,0),1), "") = 0, "",  INDEX('CX1'!$M:$M,MATCH(Table2[[#This Row],[Name]],'CX1'!$C:$C,0),1)), "")</f>
        <v/>
      </c>
      <c r="N947" t="s">
        <v>767</v>
      </c>
      <c r="R947" t="s">
        <v>8</v>
      </c>
    </row>
    <row r="948" spans="1:19" hidden="1">
      <c r="A948" s="1">
        <v>946</v>
      </c>
      <c r="B948" t="s">
        <v>45</v>
      </c>
      <c r="C948" t="s">
        <v>61</v>
      </c>
      <c r="D948" t="s">
        <v>239</v>
      </c>
      <c r="E948" t="str">
        <f>MID(Table2[[#This Row],[DeviceId2]], 12, LEN(Table2[[#This Row],[DeviceId2]]))</f>
        <v>VAV107</v>
      </c>
      <c r="F948" t="str">
        <f>CONCATENATE("10.3.13.71/pe/", Table2[[#This Row],[Device Tag]], ".xml")</f>
        <v>10.3.13.71/pe/VAV107.xml</v>
      </c>
      <c r="H948" s="5" t="str">
        <f>_xlfn.IFNA(IF(_xlfn.IFNA(INDEX('CX1'!$H:$H,MATCH(Table2[[#This Row],[Name]],'CX1'!$C:$C,0),1), "") = 0, "",  INDEX('CX1'!$H:$H,MATCH(Table2[[#This Row],[Name]],'CX1'!$C:$C,0),1)), "")</f>
        <v/>
      </c>
      <c r="I948" s="5" t="e">
        <f>_xlfn.IFNA(IF(_xlfn.IFNA(INDEX('CX1'!$I:$I,MATCH(Table2[[#This Row],[DeviceId2]],'CX1'!$C:$C,0),1), "") = 0, "",  INDEX('CX1'!$I:$I,MATCH(Table2[[#This Row],[Name]],'CX1'!$C:$C,0),1)), "")</f>
        <v>#VALUE!</v>
      </c>
      <c r="J948" s="5" t="str">
        <f>_xlfn.IFNA(IF(_xlfn.IFNA(INDEX('CX1'!$J:$J,MATCH(Table2[[#This Row],[Name]],'CX1'!$C:$C,0),1), "") = 0, "",  INDEX('CX1'!$J:$J,MATCH(Table2[[#This Row],[Name]],'CX1'!$C:$C,0),1)), "")</f>
        <v/>
      </c>
      <c r="K948" t="str">
        <f>IFERROR(_xlfn.IFNA(IF(_xlfn.IFNA(INDEX('CX1'!$K:$K,MATCH(Table2[[#This Row],[Name]],'CX1'!$C:$C,0),1), "") = 0, "",  INDEX('CX1'!$K:$K,MATCH(Table2[[#This Row],[Name]],'CX1'!$C:$C,0),1)), ""), "")</f>
        <v/>
      </c>
      <c r="M948" t="str">
        <f>_xlfn.IFNA(IF(_xlfn.IFNA(INDEX('CX1'!$M:$M,MATCH(Table2[[#This Row],[Name]],'CX1'!$C:$C,0),1), "") = 0, "",  INDEX('CX1'!$M:$M,MATCH(Table2[[#This Row],[Name]],'CX1'!$C:$C,0),1)), "")</f>
        <v/>
      </c>
      <c r="N948" t="s">
        <v>767</v>
      </c>
      <c r="R948" t="s">
        <v>8</v>
      </c>
    </row>
    <row r="949" spans="1:19" hidden="1">
      <c r="A949" s="1">
        <v>947</v>
      </c>
      <c r="B949" t="s">
        <v>45</v>
      </c>
      <c r="C949" t="s">
        <v>62</v>
      </c>
      <c r="D949" t="s">
        <v>239</v>
      </c>
      <c r="E949" t="str">
        <f>MID(Table2[[#This Row],[DeviceId2]], 12, LEN(Table2[[#This Row],[DeviceId2]]))</f>
        <v>VAV107</v>
      </c>
      <c r="F949" t="str">
        <f>CONCATENATE("10.3.13.71/pe/", Table2[[#This Row],[Device Tag]], ".xml")</f>
        <v>10.3.13.71/pe/VAV107.xml</v>
      </c>
      <c r="H949" s="5" t="str">
        <f>_xlfn.IFNA(IF(_xlfn.IFNA(INDEX('CX1'!$H:$H,MATCH(Table2[[#This Row],[Name]],'CX1'!$C:$C,0),1), "") = 0, "",  INDEX('CX1'!$H:$H,MATCH(Table2[[#This Row],[Name]],'CX1'!$C:$C,0),1)), "")</f>
        <v/>
      </c>
      <c r="I949" s="5" t="e">
        <f>_xlfn.IFNA(IF(_xlfn.IFNA(INDEX('CX1'!$I:$I,MATCH(Table2[[#This Row],[DeviceId2]],'CX1'!$C:$C,0),1), "") = 0, "",  INDEX('CX1'!$I:$I,MATCH(Table2[[#This Row],[Name]],'CX1'!$C:$C,0),1)), "")</f>
        <v>#VALUE!</v>
      </c>
      <c r="J949" s="5" t="str">
        <f>_xlfn.IFNA(IF(_xlfn.IFNA(INDEX('CX1'!$J:$J,MATCH(Table2[[#This Row],[Name]],'CX1'!$C:$C,0),1), "") = 0, "",  INDEX('CX1'!$J:$J,MATCH(Table2[[#This Row],[Name]],'CX1'!$C:$C,0),1)), "")</f>
        <v/>
      </c>
      <c r="K949" t="str">
        <f>IFERROR(_xlfn.IFNA(IF(_xlfn.IFNA(INDEX('CX1'!$K:$K,MATCH(Table2[[#This Row],[Name]],'CX1'!$C:$C,0),1), "") = 0, "",  INDEX('CX1'!$K:$K,MATCH(Table2[[#This Row],[Name]],'CX1'!$C:$C,0),1)), ""), "")</f>
        <v/>
      </c>
      <c r="M949" t="str">
        <f>_xlfn.IFNA(IF(_xlfn.IFNA(INDEX('CX1'!$M:$M,MATCH(Table2[[#This Row],[Name]],'CX1'!$C:$C,0),1), "") = 0, "",  INDEX('CX1'!$M:$M,MATCH(Table2[[#This Row],[Name]],'CX1'!$C:$C,0),1)), "")</f>
        <v/>
      </c>
      <c r="N949" t="s">
        <v>767</v>
      </c>
      <c r="R949" t="s">
        <v>8</v>
      </c>
    </row>
    <row r="950" spans="1:19" hidden="1">
      <c r="A950" s="1">
        <v>948</v>
      </c>
      <c r="B950" t="s">
        <v>45</v>
      </c>
      <c r="C950" t="s">
        <v>63</v>
      </c>
      <c r="D950" t="s">
        <v>239</v>
      </c>
      <c r="E950" t="str">
        <f>MID(Table2[[#This Row],[DeviceId2]], 12, LEN(Table2[[#This Row],[DeviceId2]]))</f>
        <v>VAV107</v>
      </c>
      <c r="F950" t="str">
        <f>CONCATENATE("10.3.13.71/pe/", Table2[[#This Row],[Device Tag]], ".xml")</f>
        <v>10.3.13.71/pe/VAV107.xml</v>
      </c>
      <c r="H950" s="5" t="str">
        <f>_xlfn.IFNA(IF(_xlfn.IFNA(INDEX('CX1'!$H:$H,MATCH(Table2[[#This Row],[Name]],'CX1'!$C:$C,0),1), "") = 0, "",  INDEX('CX1'!$H:$H,MATCH(Table2[[#This Row],[Name]],'CX1'!$C:$C,0),1)), "")</f>
        <v/>
      </c>
      <c r="I950" s="5">
        <f>_xlfn.IFNA(IF(_xlfn.IFNA(INDEX('CX1'!$I:$I,MATCH(Table2[[#This Row],[DeviceId2]],'CX1'!$C:$C,0),1), "") = 0, "",  INDEX('CX1'!$I:$I,MATCH(Table2[[#This Row],[Name]],'CX1'!$C:$C,0),1)), "")</f>
        <v>1</v>
      </c>
      <c r="J950" s="5" t="str">
        <f>_xlfn.IFNA(IF(_xlfn.IFNA(INDEX('CX1'!$J:$J,MATCH(Table2[[#This Row],[Name]],'CX1'!$C:$C,0),1), "") = 0, "",  INDEX('CX1'!$J:$J,MATCH(Table2[[#This Row],[Name]],'CX1'!$C:$C,0),1)), "")</f>
        <v/>
      </c>
      <c r="K950" t="str">
        <f>IFERROR(_xlfn.IFNA(IF(_xlfn.IFNA(INDEX('CX1'!$K:$K,MATCH(Table2[[#This Row],[Name]],'CX1'!$C:$C,0),1), "") = 0, "",  INDEX('CX1'!$K:$K,MATCH(Table2[[#This Row],[Name]],'CX1'!$C:$C,0),1)), ""), "")</f>
        <v/>
      </c>
      <c r="N950" t="s">
        <v>767</v>
      </c>
      <c r="R950" t="s">
        <v>8</v>
      </c>
      <c r="S950" t="b">
        <v>0</v>
      </c>
    </row>
    <row r="951" spans="1:19" hidden="1">
      <c r="A951" s="1">
        <v>949</v>
      </c>
      <c r="B951" t="s">
        <v>45</v>
      </c>
      <c r="C951" t="s">
        <v>65</v>
      </c>
      <c r="D951" t="s">
        <v>239</v>
      </c>
      <c r="E951" t="str">
        <f>MID(Table2[[#This Row],[DeviceId2]], 12, LEN(Table2[[#This Row],[DeviceId2]]))</f>
        <v>VAV107</v>
      </c>
      <c r="F951" t="str">
        <f>CONCATENATE("10.3.13.71/pe/", Table2[[#This Row],[Device Tag]], ".xml")</f>
        <v>10.3.13.71/pe/VAV107.xml</v>
      </c>
      <c r="H951" s="5" t="str">
        <f>_xlfn.IFNA(IF(_xlfn.IFNA(INDEX('CX1'!$H:$H,MATCH(Table2[[#This Row],[Name]],'CX1'!$C:$C,0),1), "") = 0, "",  INDEX('CX1'!$H:$H,MATCH(Table2[[#This Row],[Name]],'CX1'!$C:$C,0),1)), "")</f>
        <v/>
      </c>
      <c r="I951" s="5" t="e">
        <f>_xlfn.IFNA(IF(_xlfn.IFNA(INDEX('CX1'!$I:$I,MATCH(Table2[[#This Row],[DeviceId2]],'CX1'!$C:$C,0),1), "") = 0, "",  INDEX('CX1'!$I:$I,MATCH(Table2[[#This Row],[Name]],'CX1'!$C:$C,0),1)), "")</f>
        <v>#VALUE!</v>
      </c>
      <c r="J951" s="5" t="str">
        <f>_xlfn.IFNA(IF(_xlfn.IFNA(INDEX('CX1'!$J:$J,MATCH(Table2[[#This Row],[Name]],'CX1'!$C:$C,0),1), "") = 0, "",  INDEX('CX1'!$J:$J,MATCH(Table2[[#This Row],[Name]],'CX1'!$C:$C,0),1)), "")</f>
        <v/>
      </c>
      <c r="K951" t="str">
        <f>IFERROR(_xlfn.IFNA(IF(_xlfn.IFNA(INDEX('CX1'!$K:$K,MATCH(Table2[[#This Row],[Name]],'CX1'!$C:$C,0),1), "") = 0, "",  INDEX('CX1'!$K:$K,MATCH(Table2[[#This Row],[Name]],'CX1'!$C:$C,0),1)), ""), "")</f>
        <v/>
      </c>
      <c r="M951" t="str">
        <f>_xlfn.IFNA(IF(_xlfn.IFNA(INDEX('CX1'!$M:$M,MATCH(Table2[[#This Row],[Name]],'CX1'!$C:$C,0),1), "") = 0, "",  INDEX('CX1'!$M:$M,MATCH(Table2[[#This Row],[Name]],'CX1'!$C:$C,0),1)), "")</f>
        <v/>
      </c>
      <c r="N951" t="s">
        <v>767</v>
      </c>
      <c r="R951" t="s">
        <v>8</v>
      </c>
    </row>
    <row r="952" spans="1:19" hidden="1">
      <c r="A952" s="1">
        <v>950</v>
      </c>
      <c r="B952" t="s">
        <v>45</v>
      </c>
      <c r="C952" t="s">
        <v>66</v>
      </c>
      <c r="D952" t="s">
        <v>239</v>
      </c>
      <c r="E952" t="str">
        <f>MID(Table2[[#This Row],[DeviceId2]], 12, LEN(Table2[[#This Row],[DeviceId2]]))</f>
        <v>VAV107</v>
      </c>
      <c r="F952" t="str">
        <f>CONCATENATE("10.3.13.71/pe/", Table2[[#This Row],[Device Tag]], ".xml")</f>
        <v>10.3.13.71/pe/VAV107.xml</v>
      </c>
      <c r="H952" s="5" t="str">
        <f>_xlfn.IFNA(IF(_xlfn.IFNA(INDEX('CX1'!$H:$H,MATCH(Table2[[#This Row],[Name]],'CX1'!$C:$C,0),1), "") = 0, "",  INDEX('CX1'!$H:$H,MATCH(Table2[[#This Row],[Name]],'CX1'!$C:$C,0),1)), "")</f>
        <v/>
      </c>
      <c r="I952" s="5" t="e">
        <f>_xlfn.IFNA(IF(_xlfn.IFNA(INDEX('CX1'!$I:$I,MATCH(Table2[[#This Row],[DeviceId2]],'CX1'!$C:$C,0),1), "") = 0, "",  INDEX('CX1'!$I:$I,MATCH(Table2[[#This Row],[Name]],'CX1'!$C:$C,0),1)), "")</f>
        <v>#VALUE!</v>
      </c>
      <c r="J952" s="5" t="str">
        <f>_xlfn.IFNA(IF(_xlfn.IFNA(INDEX('CX1'!$J:$J,MATCH(Table2[[#This Row],[Name]],'CX1'!$C:$C,0),1), "") = 0, "",  INDEX('CX1'!$J:$J,MATCH(Table2[[#This Row],[Name]],'CX1'!$C:$C,0),1)), "")</f>
        <v/>
      </c>
      <c r="K952" t="str">
        <f>IFERROR(_xlfn.IFNA(IF(_xlfn.IFNA(INDEX('CX1'!$K:$K,MATCH(Table2[[#This Row],[Name]],'CX1'!$C:$C,0),1), "") = 0, "",  INDEX('CX1'!$K:$K,MATCH(Table2[[#This Row],[Name]],'CX1'!$C:$C,0),1)), ""), "")</f>
        <v/>
      </c>
      <c r="M952" t="str">
        <f>_xlfn.IFNA(IF(_xlfn.IFNA(INDEX('CX1'!$M:$M,MATCH(Table2[[#This Row],[Name]],'CX1'!$C:$C,0),1), "") = 0, "",  INDEX('CX1'!$M:$M,MATCH(Table2[[#This Row],[Name]],'CX1'!$C:$C,0),1)), "")</f>
        <v/>
      </c>
      <c r="N952" t="s">
        <v>767</v>
      </c>
      <c r="R952" t="s">
        <v>8</v>
      </c>
    </row>
    <row r="953" spans="1:19" hidden="1">
      <c r="A953" s="1">
        <v>951</v>
      </c>
      <c r="B953" t="s">
        <v>45</v>
      </c>
      <c r="C953" t="s">
        <v>67</v>
      </c>
      <c r="D953" t="s">
        <v>239</v>
      </c>
      <c r="E953" t="str">
        <f>MID(Table2[[#This Row],[DeviceId2]], 12, LEN(Table2[[#This Row],[DeviceId2]]))</f>
        <v>VAV107</v>
      </c>
      <c r="F953" t="str">
        <f>CONCATENATE("10.3.13.71/pe/", Table2[[#This Row],[Device Tag]], ".xml")</f>
        <v>10.3.13.71/pe/VAV107.xml</v>
      </c>
      <c r="H953" s="5" t="str">
        <f>_xlfn.IFNA(IF(_xlfn.IFNA(INDEX('CX1'!$H:$H,MATCH(Table2[[#This Row],[Name]],'CX1'!$C:$C,0),1), "") = 0, "",  INDEX('CX1'!$H:$H,MATCH(Table2[[#This Row],[Name]],'CX1'!$C:$C,0),1)), "")</f>
        <v/>
      </c>
      <c r="I953" s="5" t="e">
        <f>_xlfn.IFNA(IF(_xlfn.IFNA(INDEX('CX1'!$I:$I,MATCH(Table2[[#This Row],[DeviceId2]],'CX1'!$C:$C,0),1), "") = 0, "",  INDEX('CX1'!$I:$I,MATCH(Table2[[#This Row],[Name]],'CX1'!$C:$C,0),1)), "")</f>
        <v>#VALUE!</v>
      </c>
      <c r="J953" s="5" t="str">
        <f>_xlfn.IFNA(IF(_xlfn.IFNA(INDEX('CX1'!$J:$J,MATCH(Table2[[#This Row],[Name]],'CX1'!$C:$C,0),1), "") = 0, "",  INDEX('CX1'!$J:$J,MATCH(Table2[[#This Row],[Name]],'CX1'!$C:$C,0),1)), "")</f>
        <v/>
      </c>
      <c r="K953" t="str">
        <f>IFERROR(_xlfn.IFNA(IF(_xlfn.IFNA(INDEX('CX1'!$K:$K,MATCH(Table2[[#This Row],[Name]],'CX1'!$C:$C,0),1), "") = 0, "",  INDEX('CX1'!$K:$K,MATCH(Table2[[#This Row],[Name]],'CX1'!$C:$C,0),1)), ""), "")</f>
        <v/>
      </c>
      <c r="M953" t="str">
        <f>_xlfn.IFNA(IF(_xlfn.IFNA(INDEX('CX1'!$M:$M,MATCH(Table2[[#This Row],[Name]],'CX1'!$C:$C,0),1), "") = 0, "",  INDEX('CX1'!$M:$M,MATCH(Table2[[#This Row],[Name]],'CX1'!$C:$C,0),1)), "")</f>
        <v/>
      </c>
      <c r="N953" t="s">
        <v>767</v>
      </c>
      <c r="R953" t="s">
        <v>8</v>
      </c>
    </row>
    <row r="954" spans="1:19" hidden="1">
      <c r="A954" s="1">
        <v>952</v>
      </c>
      <c r="B954" t="s">
        <v>45</v>
      </c>
      <c r="C954" t="s">
        <v>68</v>
      </c>
      <c r="D954" t="s">
        <v>239</v>
      </c>
      <c r="E954" t="str">
        <f>MID(Table2[[#This Row],[DeviceId2]], 12, LEN(Table2[[#This Row],[DeviceId2]]))</f>
        <v>VAV107</v>
      </c>
      <c r="F954" t="str">
        <f>CONCATENATE("10.3.13.71/pe/", Table2[[#This Row],[Device Tag]], ".xml")</f>
        <v>10.3.13.71/pe/VAV107.xml</v>
      </c>
      <c r="H954" s="5" t="str">
        <f>_xlfn.IFNA(IF(_xlfn.IFNA(INDEX('CX1'!$H:$H,MATCH(Table2[[#This Row],[Name]],'CX1'!$C:$C,0),1), "") = 0, "",  INDEX('CX1'!$H:$H,MATCH(Table2[[#This Row],[Name]],'CX1'!$C:$C,0),1)), "")</f>
        <v/>
      </c>
      <c r="I954" s="5" t="e">
        <f>_xlfn.IFNA(IF(_xlfn.IFNA(INDEX('CX1'!$I:$I,MATCH(Table2[[#This Row],[DeviceId2]],'CX1'!$C:$C,0),1), "") = 0, "",  INDEX('CX1'!$I:$I,MATCH(Table2[[#This Row],[Name]],'CX1'!$C:$C,0),1)), "")</f>
        <v>#VALUE!</v>
      </c>
      <c r="J954" s="5" t="str">
        <f>_xlfn.IFNA(IF(_xlfn.IFNA(INDEX('CX1'!$J:$J,MATCH(Table2[[#This Row],[Name]],'CX1'!$C:$C,0),1), "") = 0, "",  INDEX('CX1'!$J:$J,MATCH(Table2[[#This Row],[Name]],'CX1'!$C:$C,0),1)), "")</f>
        <v/>
      </c>
      <c r="K954" t="str">
        <f>IFERROR(_xlfn.IFNA(IF(_xlfn.IFNA(INDEX('CX1'!$K:$K,MATCH(Table2[[#This Row],[Name]],'CX1'!$C:$C,0),1), "") = 0, "",  INDEX('CX1'!$K:$K,MATCH(Table2[[#This Row],[Name]],'CX1'!$C:$C,0),1)), ""), "")</f>
        <v/>
      </c>
      <c r="M954" t="str">
        <f>_xlfn.IFNA(IF(_xlfn.IFNA(INDEX('CX1'!$M:$M,MATCH(Table2[[#This Row],[Name]],'CX1'!$C:$C,0),1), "") = 0, "",  INDEX('CX1'!$M:$M,MATCH(Table2[[#This Row],[Name]],'CX1'!$C:$C,0),1)), "")</f>
        <v/>
      </c>
      <c r="N954" t="s">
        <v>767</v>
      </c>
      <c r="R954" t="s">
        <v>8</v>
      </c>
    </row>
    <row r="955" spans="1:19" hidden="1">
      <c r="A955" s="1">
        <v>953</v>
      </c>
      <c r="B955" t="s">
        <v>45</v>
      </c>
      <c r="C955" t="s">
        <v>70</v>
      </c>
      <c r="D955" t="s">
        <v>239</v>
      </c>
      <c r="E955" t="str">
        <f>MID(Table2[[#This Row],[DeviceId2]], 12, LEN(Table2[[#This Row],[DeviceId2]]))</f>
        <v>VAV107</v>
      </c>
      <c r="F955" t="str">
        <f>CONCATENATE("10.3.13.71/pe/", Table2[[#This Row],[Device Tag]], ".xml")</f>
        <v>10.3.13.71/pe/VAV107.xml</v>
      </c>
      <c r="H955" s="5" t="str">
        <f>_xlfn.IFNA(IF(_xlfn.IFNA(INDEX('CX1'!$H:$H,MATCH(Table2[[#This Row],[Name]],'CX1'!$C:$C,0),1), "") = 0, "",  INDEX('CX1'!$H:$H,MATCH(Table2[[#This Row],[Name]],'CX1'!$C:$C,0),1)), "")</f>
        <v/>
      </c>
      <c r="I955" s="5" t="e">
        <f>_xlfn.IFNA(IF(_xlfn.IFNA(INDEX('CX1'!$I:$I,MATCH(Table2[[#This Row],[DeviceId2]],'CX1'!$C:$C,0),1), "") = 0, "",  INDEX('CX1'!$I:$I,MATCH(Table2[[#This Row],[Name]],'CX1'!$C:$C,0),1)), "")</f>
        <v>#VALUE!</v>
      </c>
      <c r="J955" s="5" t="str">
        <f>_xlfn.IFNA(IF(_xlfn.IFNA(INDEX('CX1'!$J:$J,MATCH(Table2[[#This Row],[Name]],'CX1'!$C:$C,0),1), "") = 0, "",  INDEX('CX1'!$J:$J,MATCH(Table2[[#This Row],[Name]],'CX1'!$C:$C,0),1)), "")</f>
        <v/>
      </c>
      <c r="K955" t="str">
        <f>IFERROR(_xlfn.IFNA(IF(_xlfn.IFNA(INDEX('CX1'!$K:$K,MATCH(Table2[[#This Row],[Name]],'CX1'!$C:$C,0),1), "") = 0, "",  INDEX('CX1'!$K:$K,MATCH(Table2[[#This Row],[Name]],'CX1'!$C:$C,0),1)), ""), "")</f>
        <v/>
      </c>
      <c r="M955" t="str">
        <f>_xlfn.IFNA(IF(_xlfn.IFNA(INDEX('CX1'!$M:$M,MATCH(Table2[[#This Row],[Name]],'CX1'!$C:$C,0),1), "") = 0, "",  INDEX('CX1'!$M:$M,MATCH(Table2[[#This Row],[Name]],'CX1'!$C:$C,0),1)), "")</f>
        <v/>
      </c>
      <c r="N955" t="s">
        <v>767</v>
      </c>
      <c r="R955" t="s">
        <v>8</v>
      </c>
    </row>
    <row r="956" spans="1:19" hidden="1">
      <c r="A956" s="1">
        <v>954</v>
      </c>
      <c r="B956" t="s">
        <v>45</v>
      </c>
      <c r="C956" t="s">
        <v>71</v>
      </c>
      <c r="D956" t="s">
        <v>239</v>
      </c>
      <c r="E956" t="str">
        <f>MID(Table2[[#This Row],[DeviceId2]], 12, LEN(Table2[[#This Row],[DeviceId2]]))</f>
        <v>VAV107</v>
      </c>
      <c r="F956" t="str">
        <f>CONCATENATE("10.3.13.71/pe/", Table2[[#This Row],[Device Tag]], ".xml")</f>
        <v>10.3.13.71/pe/VAV107.xml</v>
      </c>
      <c r="H956" s="5" t="str">
        <f>_xlfn.IFNA(IF(_xlfn.IFNA(INDEX('CX1'!$H:$H,MATCH(Table2[[#This Row],[Name]],'CX1'!$C:$C,0),1), "") = 0, "",  INDEX('CX1'!$H:$H,MATCH(Table2[[#This Row],[Name]],'CX1'!$C:$C,0),1)), "")</f>
        <v/>
      </c>
      <c r="I956" s="5" t="e">
        <f>_xlfn.IFNA(IF(_xlfn.IFNA(INDEX('CX1'!$I:$I,MATCH(Table2[[#This Row],[DeviceId2]],'CX1'!$C:$C,0),1), "") = 0, "",  INDEX('CX1'!$I:$I,MATCH(Table2[[#This Row],[Name]],'CX1'!$C:$C,0),1)), "")</f>
        <v>#VALUE!</v>
      </c>
      <c r="J956" s="5" t="str">
        <f>_xlfn.IFNA(IF(_xlfn.IFNA(INDEX('CX1'!$J:$J,MATCH(Table2[[#This Row],[Name]],'CX1'!$C:$C,0),1), "") = 0, "",  INDEX('CX1'!$J:$J,MATCH(Table2[[#This Row],[Name]],'CX1'!$C:$C,0),1)), "")</f>
        <v/>
      </c>
      <c r="K956" t="str">
        <f>IFERROR(_xlfn.IFNA(IF(_xlfn.IFNA(INDEX('CX1'!$K:$K,MATCH(Table2[[#This Row],[Name]],'CX1'!$C:$C,0),1), "") = 0, "",  INDEX('CX1'!$K:$K,MATCH(Table2[[#This Row],[Name]],'CX1'!$C:$C,0),1)), ""), "")</f>
        <v/>
      </c>
      <c r="M956" t="str">
        <f>_xlfn.IFNA(IF(_xlfn.IFNA(INDEX('CX1'!$M:$M,MATCH(Table2[[#This Row],[Name]],'CX1'!$C:$C,0),1), "") = 0, "",  INDEX('CX1'!$M:$M,MATCH(Table2[[#This Row],[Name]],'CX1'!$C:$C,0),1)), "")</f>
        <v/>
      </c>
      <c r="N956" t="s">
        <v>767</v>
      </c>
      <c r="R956" t="s">
        <v>8</v>
      </c>
    </row>
    <row r="957" spans="1:19" hidden="1">
      <c r="A957" s="1">
        <v>955</v>
      </c>
      <c r="B957" t="s">
        <v>45</v>
      </c>
      <c r="C957" t="s">
        <v>72</v>
      </c>
      <c r="D957" t="s">
        <v>239</v>
      </c>
      <c r="E957" t="str">
        <f>MID(Table2[[#This Row],[DeviceId2]], 12, LEN(Table2[[#This Row],[DeviceId2]]))</f>
        <v>VAV107</v>
      </c>
      <c r="F957" t="str">
        <f>CONCATENATE("10.3.13.71/pe/", Table2[[#This Row],[Device Tag]], ".xml")</f>
        <v>10.3.13.71/pe/VAV107.xml</v>
      </c>
      <c r="H957" s="5" t="str">
        <f>_xlfn.IFNA(IF(_xlfn.IFNA(INDEX('CX1'!$H:$H,MATCH(Table2[[#This Row],[Name]],'CX1'!$C:$C,0),1), "") = 0, "",  INDEX('CX1'!$H:$H,MATCH(Table2[[#This Row],[Name]],'CX1'!$C:$C,0),1)), "")</f>
        <v/>
      </c>
      <c r="I957" s="5" t="e">
        <f>_xlfn.IFNA(IF(_xlfn.IFNA(INDEX('CX1'!$I:$I,MATCH(Table2[[#This Row],[DeviceId2]],'CX1'!$C:$C,0),1), "") = 0, "",  INDEX('CX1'!$I:$I,MATCH(Table2[[#This Row],[Name]],'CX1'!$C:$C,0),1)), "")</f>
        <v>#VALUE!</v>
      </c>
      <c r="J957" s="5" t="str">
        <f>_xlfn.IFNA(IF(_xlfn.IFNA(INDEX('CX1'!$J:$J,MATCH(Table2[[#This Row],[Name]],'CX1'!$C:$C,0),1), "") = 0, "",  INDEX('CX1'!$J:$J,MATCH(Table2[[#This Row],[Name]],'CX1'!$C:$C,0),1)), "")</f>
        <v/>
      </c>
      <c r="K957" t="str">
        <f>IFERROR(_xlfn.IFNA(IF(_xlfn.IFNA(INDEX('CX1'!$K:$K,MATCH(Table2[[#This Row],[Name]],'CX1'!$C:$C,0),1), "") = 0, "",  INDEX('CX1'!$K:$K,MATCH(Table2[[#This Row],[Name]],'CX1'!$C:$C,0),1)), ""), "")</f>
        <v/>
      </c>
      <c r="M957" t="str">
        <f>_xlfn.IFNA(IF(_xlfn.IFNA(INDEX('CX1'!$M:$M,MATCH(Table2[[#This Row],[Name]],'CX1'!$C:$C,0),1), "") = 0, "",  INDEX('CX1'!$M:$M,MATCH(Table2[[#This Row],[Name]],'CX1'!$C:$C,0),1)), "")</f>
        <v/>
      </c>
      <c r="N957" t="s">
        <v>767</v>
      </c>
      <c r="R957" t="s">
        <v>8</v>
      </c>
    </row>
    <row r="958" spans="1:19" hidden="1">
      <c r="A958" s="1">
        <v>956</v>
      </c>
      <c r="B958" t="s">
        <v>45</v>
      </c>
      <c r="C958" t="s">
        <v>121</v>
      </c>
      <c r="D958" t="s">
        <v>239</v>
      </c>
      <c r="E958" t="str">
        <f>MID(Table2[[#This Row],[DeviceId2]], 12, LEN(Table2[[#This Row],[DeviceId2]]))</f>
        <v>VAV107</v>
      </c>
      <c r="F958" t="str">
        <f>CONCATENATE("10.3.13.71/pe/", Table2[[#This Row],[Device Tag]], ".xml")</f>
        <v>10.3.13.71/pe/VAV107.xml</v>
      </c>
      <c r="H958" s="5" t="str">
        <f>_xlfn.IFNA(IF(_xlfn.IFNA(INDEX('CX1'!$H:$H,MATCH(Table2[[#This Row],[Name]],'CX1'!$C:$C,0),1), "") = 0, "",  INDEX('CX1'!$H:$H,MATCH(Table2[[#This Row],[Name]],'CX1'!$C:$C,0),1)), "")</f>
        <v/>
      </c>
      <c r="I958" s="5" t="e">
        <f>_xlfn.IFNA(IF(_xlfn.IFNA(INDEX('CX1'!$I:$I,MATCH(Table2[[#This Row],[DeviceId2]],'CX1'!$C:$C,0),1), "") = 0, "",  INDEX('CX1'!$I:$I,MATCH(Table2[[#This Row],[Name]],'CX1'!$C:$C,0),1)), "")</f>
        <v>#VALUE!</v>
      </c>
      <c r="J958" s="5" t="str">
        <f>_xlfn.IFNA(IF(_xlfn.IFNA(INDEX('CX1'!$J:$J,MATCH(Table2[[#This Row],[Name]],'CX1'!$C:$C,0),1), "") = 0, "",  INDEX('CX1'!$J:$J,MATCH(Table2[[#This Row],[Name]],'CX1'!$C:$C,0),1)), "")</f>
        <v/>
      </c>
      <c r="K958" t="str">
        <f>IFERROR(_xlfn.IFNA(IF(_xlfn.IFNA(INDEX('CX1'!$K:$K,MATCH(Table2[[#This Row],[Name]],'CX1'!$C:$C,0),1), "") = 0, "",  INDEX('CX1'!$K:$K,MATCH(Table2[[#This Row],[Name]],'CX1'!$C:$C,0),1)), ""), "")</f>
        <v/>
      </c>
      <c r="M958" t="str">
        <f>_xlfn.IFNA(IF(_xlfn.IFNA(INDEX('CX1'!$M:$M,MATCH(Table2[[#This Row],[Name]],'CX1'!$C:$C,0),1), "") = 0, "",  INDEX('CX1'!$M:$M,MATCH(Table2[[#This Row],[Name]],'CX1'!$C:$C,0),1)), "")</f>
        <v/>
      </c>
      <c r="N958" t="s">
        <v>767</v>
      </c>
      <c r="R958" t="s">
        <v>8</v>
      </c>
    </row>
    <row r="959" spans="1:19" hidden="1">
      <c r="A959" s="1">
        <v>957</v>
      </c>
      <c r="B959" t="s">
        <v>45</v>
      </c>
      <c r="C959" t="s">
        <v>74</v>
      </c>
      <c r="D959" t="s">
        <v>239</v>
      </c>
      <c r="E959" t="str">
        <f>MID(Table2[[#This Row],[DeviceId2]], 12, LEN(Table2[[#This Row],[DeviceId2]]))</f>
        <v>VAV107</v>
      </c>
      <c r="F959" t="str">
        <f>CONCATENATE("10.3.13.71/pe/", Table2[[#This Row],[Device Tag]], ".xml")</f>
        <v>10.3.13.71/pe/VAV107.xml</v>
      </c>
      <c r="H959" s="5" t="str">
        <f>_xlfn.IFNA(IF(_xlfn.IFNA(INDEX('CX1'!$H:$H,MATCH(Table2[[#This Row],[Name]],'CX1'!$C:$C,0),1), "") = 0, "",  INDEX('CX1'!$H:$H,MATCH(Table2[[#This Row],[Name]],'CX1'!$C:$C,0),1)), "")</f>
        <v/>
      </c>
      <c r="I959" s="5" t="e">
        <f>_xlfn.IFNA(IF(_xlfn.IFNA(INDEX('CX1'!$I:$I,MATCH(Table2[[#This Row],[DeviceId2]],'CX1'!$C:$C,0),1), "") = 0, "",  INDEX('CX1'!$I:$I,MATCH(Table2[[#This Row],[Name]],'CX1'!$C:$C,0),1)), "")</f>
        <v>#VALUE!</v>
      </c>
      <c r="J959" s="5" t="str">
        <f>_xlfn.IFNA(IF(_xlfn.IFNA(INDEX('CX1'!$J:$J,MATCH(Table2[[#This Row],[Name]],'CX1'!$C:$C,0),1), "") = 0, "",  INDEX('CX1'!$J:$J,MATCH(Table2[[#This Row],[Name]],'CX1'!$C:$C,0),1)), "")</f>
        <v/>
      </c>
      <c r="K959" t="str">
        <f>IFERROR(_xlfn.IFNA(IF(_xlfn.IFNA(INDEX('CX1'!$K:$K,MATCH(Table2[[#This Row],[Name]],'CX1'!$C:$C,0),1), "") = 0, "",  INDEX('CX1'!$K:$K,MATCH(Table2[[#This Row],[Name]],'CX1'!$C:$C,0),1)), ""), "")</f>
        <v/>
      </c>
      <c r="M959" t="str">
        <f>_xlfn.IFNA(IF(_xlfn.IFNA(INDEX('CX1'!$M:$M,MATCH(Table2[[#This Row],[Name]],'CX1'!$C:$C,0),1), "") = 0, "",  INDEX('CX1'!$M:$M,MATCH(Table2[[#This Row],[Name]],'CX1'!$C:$C,0),1)), "")</f>
        <v/>
      </c>
      <c r="N959" t="s">
        <v>767</v>
      </c>
      <c r="R959" t="s">
        <v>8</v>
      </c>
    </row>
    <row r="960" spans="1:19" hidden="1">
      <c r="A960" s="1">
        <v>958</v>
      </c>
      <c r="B960" t="s">
        <v>45</v>
      </c>
      <c r="C960" t="s">
        <v>75</v>
      </c>
      <c r="D960" t="s">
        <v>239</v>
      </c>
      <c r="E960" t="str">
        <f>MID(Table2[[#This Row],[DeviceId2]], 12, LEN(Table2[[#This Row],[DeviceId2]]))</f>
        <v>VAV107</v>
      </c>
      <c r="F960" t="str">
        <f>CONCATENATE("10.3.13.71/pe/", Table2[[#This Row],[Device Tag]], ".xml")</f>
        <v>10.3.13.71/pe/VAV107.xml</v>
      </c>
      <c r="H960" s="5" t="str">
        <f>_xlfn.IFNA(IF(_xlfn.IFNA(INDEX('CX1'!$H:$H,MATCH(Table2[[#This Row],[Name]],'CX1'!$C:$C,0),1), "") = 0, "",  INDEX('CX1'!$H:$H,MATCH(Table2[[#This Row],[Name]],'CX1'!$C:$C,0),1)), "")</f>
        <v/>
      </c>
      <c r="I960" s="5" t="e">
        <f>_xlfn.IFNA(IF(_xlfn.IFNA(INDEX('CX1'!$I:$I,MATCH(Table2[[#This Row],[DeviceId2]],'CX1'!$C:$C,0),1), "") = 0, "",  INDEX('CX1'!$I:$I,MATCH(Table2[[#This Row],[Name]],'CX1'!$C:$C,0),1)), "")</f>
        <v>#VALUE!</v>
      </c>
      <c r="J960" s="5" t="str">
        <f>_xlfn.IFNA(IF(_xlfn.IFNA(INDEX('CX1'!$J:$J,MATCH(Table2[[#This Row],[Name]],'CX1'!$C:$C,0),1), "") = 0, "",  INDEX('CX1'!$J:$J,MATCH(Table2[[#This Row],[Name]],'CX1'!$C:$C,0),1)), "")</f>
        <v/>
      </c>
      <c r="K960" t="str">
        <f>IFERROR(_xlfn.IFNA(IF(_xlfn.IFNA(INDEX('CX1'!$K:$K,MATCH(Table2[[#This Row],[Name]],'CX1'!$C:$C,0),1), "") = 0, "",  INDEX('CX1'!$K:$K,MATCH(Table2[[#This Row],[Name]],'CX1'!$C:$C,0),1)), ""), "")</f>
        <v/>
      </c>
      <c r="M960" t="str">
        <f>_xlfn.IFNA(IF(_xlfn.IFNA(INDEX('CX1'!$M:$M,MATCH(Table2[[#This Row],[Name]],'CX1'!$C:$C,0),1), "") = 0, "",  INDEX('CX1'!$M:$M,MATCH(Table2[[#This Row],[Name]],'CX1'!$C:$C,0),1)), "")</f>
        <v/>
      </c>
      <c r="N960" t="s">
        <v>767</v>
      </c>
      <c r="R960" t="s">
        <v>8</v>
      </c>
    </row>
    <row r="961" spans="1:19" hidden="1">
      <c r="A961" s="1">
        <v>959</v>
      </c>
      <c r="B961" t="s">
        <v>45</v>
      </c>
      <c r="C961" t="s">
        <v>77</v>
      </c>
      <c r="D961" t="s">
        <v>239</v>
      </c>
      <c r="E961" t="str">
        <f>MID(Table2[[#This Row],[DeviceId2]], 12, LEN(Table2[[#This Row],[DeviceId2]]))</f>
        <v>VAV107</v>
      </c>
      <c r="F961" t="str">
        <f>CONCATENATE("10.3.13.71/pe/", Table2[[#This Row],[Device Tag]], ".xml")</f>
        <v>10.3.13.71/pe/VAV107.xml</v>
      </c>
      <c r="H961" s="5" t="str">
        <f>_xlfn.IFNA(IF(_xlfn.IFNA(INDEX('CX1'!$H:$H,MATCH(Table2[[#This Row],[Name]],'CX1'!$C:$C,0),1), "") = 0, "",  INDEX('CX1'!$H:$H,MATCH(Table2[[#This Row],[Name]],'CX1'!$C:$C,0),1)), "")</f>
        <v/>
      </c>
      <c r="I961" s="5" t="e">
        <f>_xlfn.IFNA(IF(_xlfn.IFNA(INDEX('CX1'!$I:$I,MATCH(Table2[[#This Row],[DeviceId2]],'CX1'!$C:$C,0),1), "") = 0, "",  INDEX('CX1'!$I:$I,MATCH(Table2[[#This Row],[Name]],'CX1'!$C:$C,0),1)), "")</f>
        <v>#VALUE!</v>
      </c>
      <c r="J961" s="5" t="str">
        <f>_xlfn.IFNA(IF(_xlfn.IFNA(INDEX('CX1'!$J:$J,MATCH(Table2[[#This Row],[Name]],'CX1'!$C:$C,0),1), "") = 0, "",  INDEX('CX1'!$J:$J,MATCH(Table2[[#This Row],[Name]],'CX1'!$C:$C,0),1)), "")</f>
        <v/>
      </c>
      <c r="K961" t="str">
        <f>IFERROR(_xlfn.IFNA(IF(_xlfn.IFNA(INDEX('CX1'!$K:$K,MATCH(Table2[[#This Row],[Name]],'CX1'!$C:$C,0),1), "") = 0, "",  INDEX('CX1'!$K:$K,MATCH(Table2[[#This Row],[Name]],'CX1'!$C:$C,0),1)), ""), "")</f>
        <v/>
      </c>
      <c r="M961" t="str">
        <f>_xlfn.IFNA(IF(_xlfn.IFNA(INDEX('CX1'!$M:$M,MATCH(Table2[[#This Row],[Name]],'CX1'!$C:$C,0),1), "") = 0, "",  INDEX('CX1'!$M:$M,MATCH(Table2[[#This Row],[Name]],'CX1'!$C:$C,0),1)), "")</f>
        <v/>
      </c>
      <c r="N961" t="s">
        <v>767</v>
      </c>
      <c r="R961" t="s">
        <v>8</v>
      </c>
    </row>
    <row r="962" spans="1:19" hidden="1">
      <c r="A962" s="1">
        <v>960</v>
      </c>
      <c r="B962" t="s">
        <v>45</v>
      </c>
      <c r="C962" t="s">
        <v>78</v>
      </c>
      <c r="D962" t="s">
        <v>239</v>
      </c>
      <c r="E962" t="str">
        <f>MID(Table2[[#This Row],[DeviceId2]], 12, LEN(Table2[[#This Row],[DeviceId2]]))</f>
        <v>VAV107</v>
      </c>
      <c r="F962" t="str">
        <f>CONCATENATE("10.3.13.71/pe/", Table2[[#This Row],[Device Tag]], ".xml")</f>
        <v>10.3.13.71/pe/VAV107.xml</v>
      </c>
      <c r="H962" s="5" t="str">
        <f>_xlfn.IFNA(IF(_xlfn.IFNA(INDEX('CX1'!$H:$H,MATCH(Table2[[#This Row],[Name]],'CX1'!$C:$C,0),1), "") = 0, "",  INDEX('CX1'!$H:$H,MATCH(Table2[[#This Row],[Name]],'CX1'!$C:$C,0),1)), "")</f>
        <v/>
      </c>
      <c r="I962" s="5" t="e">
        <f>_xlfn.IFNA(IF(_xlfn.IFNA(INDEX('CX1'!$I:$I,MATCH(Table2[[#This Row],[DeviceId2]],'CX1'!$C:$C,0),1), "") = 0, "",  INDEX('CX1'!$I:$I,MATCH(Table2[[#This Row],[Name]],'CX1'!$C:$C,0),1)), "")</f>
        <v>#VALUE!</v>
      </c>
      <c r="J962" s="5" t="str">
        <f>_xlfn.IFNA(IF(_xlfn.IFNA(INDEX('CX1'!$J:$J,MATCH(Table2[[#This Row],[Name]],'CX1'!$C:$C,0),1), "") = 0, "",  INDEX('CX1'!$J:$J,MATCH(Table2[[#This Row],[Name]],'CX1'!$C:$C,0),1)), "")</f>
        <v/>
      </c>
      <c r="K962" t="str">
        <f>IFERROR(_xlfn.IFNA(IF(_xlfn.IFNA(INDEX('CX1'!$K:$K,MATCH(Table2[[#This Row],[Name]],'CX1'!$C:$C,0),1), "") = 0, "",  INDEX('CX1'!$K:$K,MATCH(Table2[[#This Row],[Name]],'CX1'!$C:$C,0),1)), ""), "")</f>
        <v/>
      </c>
      <c r="M962" t="str">
        <f>_xlfn.IFNA(IF(_xlfn.IFNA(INDEX('CX1'!$M:$M,MATCH(Table2[[#This Row],[Name]],'CX1'!$C:$C,0),1), "") = 0, "",  INDEX('CX1'!$M:$M,MATCH(Table2[[#This Row],[Name]],'CX1'!$C:$C,0),1)), "")</f>
        <v/>
      </c>
      <c r="N962" t="s">
        <v>767</v>
      </c>
      <c r="R962" t="s">
        <v>8</v>
      </c>
    </row>
    <row r="963" spans="1:19" hidden="1">
      <c r="A963" s="1">
        <v>961</v>
      </c>
      <c r="B963" t="s">
        <v>45</v>
      </c>
      <c r="C963" t="s">
        <v>79</v>
      </c>
      <c r="D963" t="s">
        <v>239</v>
      </c>
      <c r="E963" t="str">
        <f>MID(Table2[[#This Row],[DeviceId2]], 12, LEN(Table2[[#This Row],[DeviceId2]]))</f>
        <v>VAV107</v>
      </c>
      <c r="F963" t="str">
        <f>CONCATENATE("10.3.13.71/pe/", Table2[[#This Row],[Device Tag]], ".xml")</f>
        <v>10.3.13.71/pe/VAV107.xml</v>
      </c>
      <c r="H963" s="5" t="str">
        <f>_xlfn.IFNA(IF(_xlfn.IFNA(INDEX('CX1'!$H:$H,MATCH(Table2[[#This Row],[Name]],'CX1'!$C:$C,0),1), "") = 0, "",  INDEX('CX1'!$H:$H,MATCH(Table2[[#This Row],[Name]],'CX1'!$C:$C,0),1)), "")</f>
        <v/>
      </c>
      <c r="I963" s="5" t="e">
        <f>_xlfn.IFNA(IF(_xlfn.IFNA(INDEX('CX1'!$I:$I,MATCH(Table2[[#This Row],[DeviceId2]],'CX1'!$C:$C,0),1), "") = 0, "",  INDEX('CX1'!$I:$I,MATCH(Table2[[#This Row],[Name]],'CX1'!$C:$C,0),1)), "")</f>
        <v>#VALUE!</v>
      </c>
      <c r="J963" s="5" t="str">
        <f>_xlfn.IFNA(IF(_xlfn.IFNA(INDEX('CX1'!$J:$J,MATCH(Table2[[#This Row],[Name]],'CX1'!$C:$C,0),1), "") = 0, "",  INDEX('CX1'!$J:$J,MATCH(Table2[[#This Row],[Name]],'CX1'!$C:$C,0),1)), "")</f>
        <v/>
      </c>
      <c r="K963" t="str">
        <f>IFERROR(_xlfn.IFNA(IF(_xlfn.IFNA(INDEX('CX1'!$K:$K,MATCH(Table2[[#This Row],[Name]],'CX1'!$C:$C,0),1), "") = 0, "",  INDEX('CX1'!$K:$K,MATCH(Table2[[#This Row],[Name]],'CX1'!$C:$C,0),1)), ""), "")</f>
        <v/>
      </c>
      <c r="M963" t="str">
        <f>_xlfn.IFNA(IF(_xlfn.IFNA(INDEX('CX1'!$M:$M,MATCH(Table2[[#This Row],[Name]],'CX1'!$C:$C,0),1), "") = 0, "",  INDEX('CX1'!$M:$M,MATCH(Table2[[#This Row],[Name]],'CX1'!$C:$C,0),1)), "")</f>
        <v/>
      </c>
      <c r="N963" t="s">
        <v>767</v>
      </c>
      <c r="R963" t="s">
        <v>8</v>
      </c>
    </row>
    <row r="964" spans="1:19" hidden="1">
      <c r="A964" s="1">
        <v>962</v>
      </c>
      <c r="B964" t="s">
        <v>45</v>
      </c>
      <c r="C964" t="s">
        <v>80</v>
      </c>
      <c r="D964" t="s">
        <v>239</v>
      </c>
      <c r="E964" t="str">
        <f>MID(Table2[[#This Row],[DeviceId2]], 12, LEN(Table2[[#This Row],[DeviceId2]]))</f>
        <v>VAV107</v>
      </c>
      <c r="F964" t="str">
        <f>CONCATENATE("10.3.13.71/pe/", Table2[[#This Row],[Device Tag]], ".xml")</f>
        <v>10.3.13.71/pe/VAV107.xml</v>
      </c>
      <c r="H964" s="5" t="str">
        <f>_xlfn.IFNA(IF(_xlfn.IFNA(INDEX('CX1'!$H:$H,MATCH(Table2[[#This Row],[Name]],'CX1'!$C:$C,0),1), "") = 0, "",  INDEX('CX1'!$H:$H,MATCH(Table2[[#This Row],[Name]],'CX1'!$C:$C,0),1)), "")</f>
        <v/>
      </c>
      <c r="I964" s="5" t="e">
        <f>_xlfn.IFNA(IF(_xlfn.IFNA(INDEX('CX1'!$I:$I,MATCH(Table2[[#This Row],[DeviceId2]],'CX1'!$C:$C,0),1), "") = 0, "",  INDEX('CX1'!$I:$I,MATCH(Table2[[#This Row],[Name]],'CX1'!$C:$C,0),1)), "")</f>
        <v>#VALUE!</v>
      </c>
      <c r="J964" s="5" t="str">
        <f>_xlfn.IFNA(IF(_xlfn.IFNA(INDEX('CX1'!$J:$J,MATCH(Table2[[#This Row],[Name]],'CX1'!$C:$C,0),1), "") = 0, "",  INDEX('CX1'!$J:$J,MATCH(Table2[[#This Row],[Name]],'CX1'!$C:$C,0),1)), "")</f>
        <v/>
      </c>
      <c r="K964" t="str">
        <f>IFERROR(_xlfn.IFNA(IF(_xlfn.IFNA(INDEX('CX1'!$K:$K,MATCH(Table2[[#This Row],[Name]],'CX1'!$C:$C,0),1), "") = 0, "",  INDEX('CX1'!$K:$K,MATCH(Table2[[#This Row],[Name]],'CX1'!$C:$C,0),1)), ""), "")</f>
        <v/>
      </c>
      <c r="M964" t="str">
        <f>_xlfn.IFNA(IF(_xlfn.IFNA(INDEX('CX1'!$M:$M,MATCH(Table2[[#This Row],[Name]],'CX1'!$C:$C,0),1), "") = 0, "",  INDEX('CX1'!$M:$M,MATCH(Table2[[#This Row],[Name]],'CX1'!$C:$C,0),1)), "")</f>
        <v/>
      </c>
      <c r="N964" t="s">
        <v>767</v>
      </c>
      <c r="R964" t="s">
        <v>8</v>
      </c>
    </row>
    <row r="965" spans="1:19" hidden="1">
      <c r="A965" s="1">
        <v>963</v>
      </c>
      <c r="B965" t="s">
        <v>45</v>
      </c>
      <c r="C965" t="s">
        <v>89</v>
      </c>
      <c r="D965" t="s">
        <v>239</v>
      </c>
      <c r="E965" t="str">
        <f>MID(Table2[[#This Row],[DeviceId2]], 12, LEN(Table2[[#This Row],[DeviceId2]]))</f>
        <v>VAV107</v>
      </c>
      <c r="F965" t="str">
        <f>CONCATENATE("10.3.13.71/pe/", Table2[[#This Row],[Device Tag]], ".xml")</f>
        <v>10.3.13.71/pe/VAV107.xml</v>
      </c>
      <c r="H965" s="5" t="str">
        <f>_xlfn.IFNA(IF(_xlfn.IFNA(INDEX('CX1'!$H:$H,MATCH(Table2[[#This Row],[Name]],'CX1'!$C:$C,0),1), "") = 0, "",  INDEX('CX1'!$H:$H,MATCH(Table2[[#This Row],[Name]],'CX1'!$C:$C,0),1)), "")</f>
        <v/>
      </c>
      <c r="I965" s="5" t="e">
        <f>_xlfn.IFNA(IF(_xlfn.IFNA(INDEX('CX1'!$I:$I,MATCH(Table2[[#This Row],[DeviceId2]],'CX1'!$C:$C,0),1), "") = 0, "",  INDEX('CX1'!$I:$I,MATCH(Table2[[#This Row],[Name]],'CX1'!$C:$C,0),1)), "")</f>
        <v>#VALUE!</v>
      </c>
      <c r="J965" s="5" t="str">
        <f>_xlfn.IFNA(IF(_xlfn.IFNA(INDEX('CX1'!$J:$J,MATCH(Table2[[#This Row],[Name]],'CX1'!$C:$C,0),1), "") = 0, "",  INDEX('CX1'!$J:$J,MATCH(Table2[[#This Row],[Name]],'CX1'!$C:$C,0),1)), "")</f>
        <v/>
      </c>
      <c r="K965" t="str">
        <f>IFERROR(_xlfn.IFNA(IF(_xlfn.IFNA(INDEX('CX1'!$K:$K,MATCH(Table2[[#This Row],[Name]],'CX1'!$C:$C,0),1), "") = 0, "",  INDEX('CX1'!$K:$K,MATCH(Table2[[#This Row],[Name]],'CX1'!$C:$C,0),1)), ""), "")</f>
        <v/>
      </c>
      <c r="M965" t="str">
        <f>_xlfn.IFNA(IF(_xlfn.IFNA(INDEX('CX1'!$M:$M,MATCH(Table2[[#This Row],[Name]],'CX1'!$C:$C,0),1), "") = 0, "",  INDEX('CX1'!$M:$M,MATCH(Table2[[#This Row],[Name]],'CX1'!$C:$C,0),1)), "")</f>
        <v/>
      </c>
      <c r="N965" t="s">
        <v>767</v>
      </c>
      <c r="R965" t="s">
        <v>8</v>
      </c>
    </row>
    <row r="966" spans="1:19" hidden="1">
      <c r="A966" s="1">
        <v>964</v>
      </c>
      <c r="B966" t="s">
        <v>45</v>
      </c>
      <c r="C966" t="s">
        <v>90</v>
      </c>
      <c r="D966" t="s">
        <v>239</v>
      </c>
      <c r="E966" t="str">
        <f>MID(Table2[[#This Row],[DeviceId2]], 12, LEN(Table2[[#This Row],[DeviceId2]]))</f>
        <v>VAV107</v>
      </c>
      <c r="F966" t="str">
        <f>CONCATENATE("10.3.13.71/pe/", Table2[[#This Row],[Device Tag]], ".xml")</f>
        <v>10.3.13.71/pe/VAV107.xml</v>
      </c>
      <c r="H966" s="5" t="str">
        <f>_xlfn.IFNA(IF(_xlfn.IFNA(INDEX('CX1'!$H:$H,MATCH(Table2[[#This Row],[Name]],'CX1'!$C:$C,0),1), "") = 0, "",  INDEX('CX1'!$H:$H,MATCH(Table2[[#This Row],[Name]],'CX1'!$C:$C,0),1)), "")</f>
        <v/>
      </c>
      <c r="I966" s="5" t="e">
        <f>_xlfn.IFNA(IF(_xlfn.IFNA(INDEX('CX1'!$I:$I,MATCH(Table2[[#This Row],[DeviceId2]],'CX1'!$C:$C,0),1), "") = 0, "",  INDEX('CX1'!$I:$I,MATCH(Table2[[#This Row],[Name]],'CX1'!$C:$C,0),1)), "")</f>
        <v>#VALUE!</v>
      </c>
      <c r="J966" s="5" t="str">
        <f>_xlfn.IFNA(IF(_xlfn.IFNA(INDEX('CX1'!$J:$J,MATCH(Table2[[#This Row],[Name]],'CX1'!$C:$C,0),1), "") = 0, "",  INDEX('CX1'!$J:$J,MATCH(Table2[[#This Row],[Name]],'CX1'!$C:$C,0),1)), "")</f>
        <v/>
      </c>
      <c r="K966" t="str">
        <f>IFERROR(_xlfn.IFNA(IF(_xlfn.IFNA(INDEX('CX1'!$K:$K,MATCH(Table2[[#This Row],[Name]],'CX1'!$C:$C,0),1), "") = 0, "",  INDEX('CX1'!$K:$K,MATCH(Table2[[#This Row],[Name]],'CX1'!$C:$C,0),1)), ""), "")</f>
        <v/>
      </c>
      <c r="M966" t="str">
        <f>_xlfn.IFNA(IF(_xlfn.IFNA(INDEX('CX1'!$M:$M,MATCH(Table2[[#This Row],[Name]],'CX1'!$C:$C,0),1), "") = 0, "",  INDEX('CX1'!$M:$M,MATCH(Table2[[#This Row],[Name]],'CX1'!$C:$C,0),1)), "")</f>
        <v/>
      </c>
      <c r="N966" t="s">
        <v>767</v>
      </c>
      <c r="R966" t="s">
        <v>8</v>
      </c>
    </row>
    <row r="967" spans="1:19" hidden="1">
      <c r="A967" s="1">
        <v>965</v>
      </c>
      <c r="B967" t="s">
        <v>45</v>
      </c>
      <c r="C967" t="s">
        <v>91</v>
      </c>
      <c r="D967" t="s">
        <v>239</v>
      </c>
      <c r="E967" t="str">
        <f>MID(Table2[[#This Row],[DeviceId2]], 12, LEN(Table2[[#This Row],[DeviceId2]]))</f>
        <v>VAV107</v>
      </c>
      <c r="F967" t="str">
        <f>CONCATENATE("10.3.13.71/pe/", Table2[[#This Row],[Device Tag]], ".xml")</f>
        <v>10.3.13.71/pe/VAV107.xml</v>
      </c>
      <c r="H967" s="5" t="str">
        <f>_xlfn.IFNA(IF(_xlfn.IFNA(INDEX('CX1'!$H:$H,MATCH(Table2[[#This Row],[Name]],'CX1'!$C:$C,0),1), "") = 0, "",  INDEX('CX1'!$H:$H,MATCH(Table2[[#This Row],[Name]],'CX1'!$C:$C,0),1)), "")</f>
        <v/>
      </c>
      <c r="I967" s="5" t="e">
        <f>_xlfn.IFNA(IF(_xlfn.IFNA(INDEX('CX1'!$I:$I,MATCH(Table2[[#This Row],[DeviceId2]],'CX1'!$C:$C,0),1), "") = 0, "",  INDEX('CX1'!$I:$I,MATCH(Table2[[#This Row],[Name]],'CX1'!$C:$C,0),1)), "")</f>
        <v>#VALUE!</v>
      </c>
      <c r="J967" s="5" t="str">
        <f>_xlfn.IFNA(IF(_xlfn.IFNA(INDEX('CX1'!$J:$J,MATCH(Table2[[#This Row],[Name]],'CX1'!$C:$C,0),1), "") = 0, "",  INDEX('CX1'!$J:$J,MATCH(Table2[[#This Row],[Name]],'CX1'!$C:$C,0),1)), "")</f>
        <v/>
      </c>
      <c r="K967" t="str">
        <f>IFERROR(_xlfn.IFNA(IF(_xlfn.IFNA(INDEX('CX1'!$K:$K,MATCH(Table2[[#This Row],[Name]],'CX1'!$C:$C,0),1), "") = 0, "",  INDEX('CX1'!$K:$K,MATCH(Table2[[#This Row],[Name]],'CX1'!$C:$C,0),1)), ""), "")</f>
        <v/>
      </c>
      <c r="M967" t="str">
        <f>_xlfn.IFNA(IF(_xlfn.IFNA(INDEX('CX1'!$M:$M,MATCH(Table2[[#This Row],[Name]],'CX1'!$C:$C,0),1), "") = 0, "",  INDEX('CX1'!$M:$M,MATCH(Table2[[#This Row],[Name]],'CX1'!$C:$C,0),1)), "")</f>
        <v/>
      </c>
      <c r="N967" t="s">
        <v>767</v>
      </c>
      <c r="R967" t="s">
        <v>8</v>
      </c>
    </row>
    <row r="968" spans="1:19" hidden="1">
      <c r="A968" s="1">
        <v>966</v>
      </c>
      <c r="B968" t="s">
        <v>45</v>
      </c>
      <c r="C968" t="s">
        <v>92</v>
      </c>
      <c r="D968" t="s">
        <v>239</v>
      </c>
      <c r="E968" t="str">
        <f>MID(Table2[[#This Row],[DeviceId2]], 12, LEN(Table2[[#This Row],[DeviceId2]]))</f>
        <v>VAV107</v>
      </c>
      <c r="F968" t="str">
        <f>CONCATENATE("10.3.13.71/pe/", Table2[[#This Row],[Device Tag]], ".xml")</f>
        <v>10.3.13.71/pe/VAV107.xml</v>
      </c>
      <c r="H968" s="5" t="str">
        <f>_xlfn.IFNA(IF(_xlfn.IFNA(INDEX('CX1'!$H:$H,MATCH(Table2[[#This Row],[Name]],'CX1'!$C:$C,0),1), "") = 0, "",  INDEX('CX1'!$H:$H,MATCH(Table2[[#This Row],[Name]],'CX1'!$C:$C,0),1)), "")</f>
        <v/>
      </c>
      <c r="I968" s="5" t="e">
        <f>_xlfn.IFNA(IF(_xlfn.IFNA(INDEX('CX1'!$I:$I,MATCH(Table2[[#This Row],[DeviceId2]],'CX1'!$C:$C,0),1), "") = 0, "",  INDEX('CX1'!$I:$I,MATCH(Table2[[#This Row],[Name]],'CX1'!$C:$C,0),1)), "")</f>
        <v>#VALUE!</v>
      </c>
      <c r="J968" s="5" t="str">
        <f>_xlfn.IFNA(IF(_xlfn.IFNA(INDEX('CX1'!$J:$J,MATCH(Table2[[#This Row],[Name]],'CX1'!$C:$C,0),1), "") = 0, "",  INDEX('CX1'!$J:$J,MATCH(Table2[[#This Row],[Name]],'CX1'!$C:$C,0),1)), "")</f>
        <v/>
      </c>
      <c r="K968" t="str">
        <f>IFERROR(_xlfn.IFNA(IF(_xlfn.IFNA(INDEX('CX1'!$K:$K,MATCH(Table2[[#This Row],[Name]],'CX1'!$C:$C,0),1), "") = 0, "",  INDEX('CX1'!$K:$K,MATCH(Table2[[#This Row],[Name]],'CX1'!$C:$C,0),1)), ""), "")</f>
        <v/>
      </c>
      <c r="M968" t="str">
        <f>_xlfn.IFNA(IF(_xlfn.IFNA(INDEX('CX1'!$M:$M,MATCH(Table2[[#This Row],[Name]],'CX1'!$C:$C,0),1), "") = 0, "",  INDEX('CX1'!$M:$M,MATCH(Table2[[#This Row],[Name]],'CX1'!$C:$C,0),1)), "")</f>
        <v/>
      </c>
      <c r="N968" t="s">
        <v>767</v>
      </c>
      <c r="R968" t="s">
        <v>8</v>
      </c>
    </row>
    <row r="969" spans="1:19">
      <c r="A969" s="1">
        <v>967</v>
      </c>
      <c r="B969" t="s">
        <v>21</v>
      </c>
      <c r="C969" t="s">
        <v>174</v>
      </c>
      <c r="D969" t="s">
        <v>241</v>
      </c>
      <c r="E969" t="str">
        <f>MID(Table2[[#This Row],[DeviceId2]], 12, LEN(Table2[[#This Row],[DeviceId2]]))</f>
        <v>VAV108</v>
      </c>
      <c r="F969" t="str">
        <f>CONCATENATE("10.3.13.71/pe/", Table2[[#This Row],[Device Tag]], ".xml")</f>
        <v>10.3.13.71/pe/VAV108.xml</v>
      </c>
      <c r="H969" s="5" t="str">
        <f>_xlfn.IFNA(IF(_xlfn.IFNA(INDEX('CX1'!$H:$H,MATCH(Table2[[#This Row],[Name]],'CX1'!$C:$C,0),1), "") = 0, "",  INDEX('CX1'!$H:$H,MATCH(Table2[[#This Row],[Name]],'CX1'!$C:$C,0),1)), "")</f>
        <v>°F</v>
      </c>
      <c r="I969" s="5">
        <f>_xlfn.IFNA(IF(_xlfn.IFNA(INDEX('CX1'!$I:$I,MATCH(Table2[[#This Row],[DeviceId2]],'CX1'!$C:$C,0),1), "") = 0, "",  INDEX('CX1'!$I:$I,MATCH(Table2[[#This Row],[Name]],'CX1'!$C:$C,0),1)), "")</f>
        <v>1000</v>
      </c>
      <c r="J969" s="5" t="str">
        <f>_xlfn.IFNA(IF(_xlfn.IFNA(INDEX('CX1'!$J:$J,MATCH(Table2[[#This Row],[Name]],'CX1'!$C:$C,0),1), "") = 0, "",  INDEX('CX1'!$J:$J,MATCH(Table2[[#This Row],[Name]],'CX1'!$C:$C,0),1)), "")</f>
        <v/>
      </c>
      <c r="K96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96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69" t="str">
        <f>_xlfn.IFNA(IF(_xlfn.IFNA(INDEX('CX1'!$M:$M,MATCH(Table2[[#This Row],[Name]],'CX1'!$C:$C,0),1), "") = 0, "",  INDEX('CX1'!$M:$M,MATCH(Table2[[#This Row],[Name]],'CX1'!$C:$C,0),1)), "")</f>
        <v>number</v>
      </c>
      <c r="N969" t="s">
        <v>766</v>
      </c>
      <c r="R969" t="s">
        <v>8</v>
      </c>
      <c r="S969" t="b">
        <v>0</v>
      </c>
    </row>
    <row r="970" spans="1:19">
      <c r="A970" s="1">
        <v>968</v>
      </c>
      <c r="B970" t="s">
        <v>21</v>
      </c>
      <c r="C970" t="s">
        <v>175</v>
      </c>
      <c r="D970" t="s">
        <v>241</v>
      </c>
      <c r="E970" t="str">
        <f>MID(Table2[[#This Row],[DeviceId2]], 12, LEN(Table2[[#This Row],[DeviceId2]]))</f>
        <v>VAV108</v>
      </c>
      <c r="F970" t="str">
        <f>CONCATENATE("10.3.13.71/pe/", Table2[[#This Row],[Device Tag]], ".xml")</f>
        <v>10.3.13.71/pe/VAV108.xml</v>
      </c>
      <c r="H970" s="5" t="str">
        <f>_xlfn.IFNA(IF(_xlfn.IFNA(INDEX('CX1'!$H:$H,MATCH(Table2[[#This Row],[Name]],'CX1'!$C:$C,0),1), "") = 0, "",  INDEX('CX1'!$H:$H,MATCH(Table2[[#This Row],[Name]],'CX1'!$C:$C,0),1)), "")</f>
        <v>°F</v>
      </c>
      <c r="I970" s="5">
        <f>_xlfn.IFNA(IF(_xlfn.IFNA(INDEX('CX1'!$I:$I,MATCH(Table2[[#This Row],[DeviceId2]],'CX1'!$C:$C,0),1), "") = 0, "",  INDEX('CX1'!$I:$I,MATCH(Table2[[#This Row],[Name]],'CX1'!$C:$C,0),1)), "")</f>
        <v>1000</v>
      </c>
      <c r="J970" s="5" t="str">
        <f>_xlfn.IFNA(IF(_xlfn.IFNA(INDEX('CX1'!$J:$J,MATCH(Table2[[#This Row],[Name]],'CX1'!$C:$C,0),1), "") = 0, "",  INDEX('CX1'!$J:$J,MATCH(Table2[[#This Row],[Name]],'CX1'!$C:$C,0),1)), "")</f>
        <v/>
      </c>
      <c r="K97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97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0" t="str">
        <f>_xlfn.IFNA(IF(_xlfn.IFNA(INDEX('CX1'!$M:$M,MATCH(Table2[[#This Row],[Name]],'CX1'!$C:$C,0),1), "") = 0, "",  INDEX('CX1'!$M:$M,MATCH(Table2[[#This Row],[Name]],'CX1'!$C:$C,0),1)), "")</f>
        <v>number</v>
      </c>
      <c r="N970" t="s">
        <v>766</v>
      </c>
      <c r="R970" t="s">
        <v>8</v>
      </c>
      <c r="S970" t="b">
        <v>0</v>
      </c>
    </row>
    <row r="971" spans="1:19">
      <c r="A971" s="1">
        <v>969</v>
      </c>
      <c r="B971" t="s">
        <v>21</v>
      </c>
      <c r="C971" t="s">
        <v>176</v>
      </c>
      <c r="D971" t="s">
        <v>241</v>
      </c>
      <c r="E971" t="str">
        <f>MID(Table2[[#This Row],[DeviceId2]], 12, LEN(Table2[[#This Row],[DeviceId2]]))</f>
        <v>VAV108</v>
      </c>
      <c r="F971" t="str">
        <f>CONCATENATE("10.3.13.71/pe/", Table2[[#This Row],[Device Tag]], ".xml")</f>
        <v>10.3.13.71/pe/VAV108.xml</v>
      </c>
      <c r="H971" s="5" t="str">
        <f>_xlfn.IFNA(IF(_xlfn.IFNA(INDEX('CX1'!$H:$H,MATCH(Table2[[#This Row],[Name]],'CX1'!$C:$C,0),1), "") = 0, "",  INDEX('CX1'!$H:$H,MATCH(Table2[[#This Row],[Name]],'CX1'!$C:$C,0),1)), "")</f>
        <v>°F</v>
      </c>
      <c r="I971" s="5">
        <f>_xlfn.IFNA(IF(_xlfn.IFNA(INDEX('CX1'!$I:$I,MATCH(Table2[[#This Row],[DeviceId2]],'CX1'!$C:$C,0),1), "") = 0, "",  INDEX('CX1'!$I:$I,MATCH(Table2[[#This Row],[Name]],'CX1'!$C:$C,0),1)), "")</f>
        <v>1000</v>
      </c>
      <c r="J971" s="5" t="str">
        <f>_xlfn.IFNA(IF(_xlfn.IFNA(INDEX('CX1'!$J:$J,MATCH(Table2[[#This Row],[Name]],'CX1'!$C:$C,0),1), "") = 0, "",  INDEX('CX1'!$J:$J,MATCH(Table2[[#This Row],[Name]],'CX1'!$C:$C,0),1)), "")</f>
        <v/>
      </c>
      <c r="K97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9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1" t="str">
        <f>_xlfn.IFNA(IF(_xlfn.IFNA(INDEX('CX1'!$M:$M,MATCH(Table2[[#This Row],[Name]],'CX1'!$C:$C,0),1), "") = 0, "",  INDEX('CX1'!$M:$M,MATCH(Table2[[#This Row],[Name]],'CX1'!$C:$C,0),1)), "")</f>
        <v>number</v>
      </c>
      <c r="N971" t="s">
        <v>766</v>
      </c>
      <c r="R971" t="s">
        <v>8</v>
      </c>
      <c r="S971" t="b">
        <v>0</v>
      </c>
    </row>
    <row r="972" spans="1:19">
      <c r="A972" s="1">
        <v>970</v>
      </c>
      <c r="B972" t="s">
        <v>21</v>
      </c>
      <c r="C972" t="s">
        <v>177</v>
      </c>
      <c r="D972" t="s">
        <v>241</v>
      </c>
      <c r="E972" t="str">
        <f>MID(Table2[[#This Row],[DeviceId2]], 12, LEN(Table2[[#This Row],[DeviceId2]]))</f>
        <v>VAV108</v>
      </c>
      <c r="F972" t="str">
        <f>CONCATENATE("10.3.13.71/pe/", Table2[[#This Row],[Device Tag]], ".xml")</f>
        <v>10.3.13.71/pe/VAV108.xml</v>
      </c>
      <c r="H972" s="5" t="str">
        <f>_xlfn.IFNA(IF(_xlfn.IFNA(INDEX('CX1'!$H:$H,MATCH(Table2[[#This Row],[Name]],'CX1'!$C:$C,0),1), "") = 0, "",  INDEX('CX1'!$H:$H,MATCH(Table2[[#This Row],[Name]],'CX1'!$C:$C,0),1)), "")</f>
        <v/>
      </c>
      <c r="I972" s="5">
        <f>_xlfn.IFNA(IF(_xlfn.IFNA(INDEX('CX1'!$I:$I,MATCH(Table2[[#This Row],[DeviceId2]],'CX1'!$C:$C,0),1), "") = 0, "",  INDEX('CX1'!$I:$I,MATCH(Table2[[#This Row],[Name]],'CX1'!$C:$C,0),1)), "")</f>
        <v>1000</v>
      </c>
      <c r="J972" s="5" t="str">
        <f>_xlfn.IFNA(IF(_xlfn.IFNA(INDEX('CX1'!$J:$J,MATCH(Table2[[#This Row],[Name]],'CX1'!$C:$C,0),1), "") = 0, "",  INDEX('CX1'!$J:$J,MATCH(Table2[[#This Row],[Name]],'CX1'!$C:$C,0),1)), "")</f>
        <v/>
      </c>
      <c r="K97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9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2" t="str">
        <f>_xlfn.IFNA(IF(_xlfn.IFNA(INDEX('CX1'!$M:$M,MATCH(Table2[[#This Row],[Name]],'CX1'!$C:$C,0),1), "") = 0, "",  INDEX('CX1'!$M:$M,MATCH(Table2[[#This Row],[Name]],'CX1'!$C:$C,0),1)), "")</f>
        <v>number</v>
      </c>
      <c r="N972" t="s">
        <v>767</v>
      </c>
      <c r="R972" t="s">
        <v>8</v>
      </c>
      <c r="S972" t="b">
        <v>0</v>
      </c>
    </row>
    <row r="973" spans="1:19">
      <c r="A973" s="1">
        <v>971</v>
      </c>
      <c r="B973" t="s">
        <v>21</v>
      </c>
      <c r="C973" t="s">
        <v>178</v>
      </c>
      <c r="D973" t="s">
        <v>241</v>
      </c>
      <c r="E973" t="str">
        <f>MID(Table2[[#This Row],[DeviceId2]], 12, LEN(Table2[[#This Row],[DeviceId2]]))</f>
        <v>VAV108</v>
      </c>
      <c r="F973" t="str">
        <f>CONCATENATE("10.3.13.71/pe/", Table2[[#This Row],[Device Tag]], ".xml")</f>
        <v>10.3.13.71/pe/VAV108.xml</v>
      </c>
      <c r="H973" s="5" t="str">
        <f>_xlfn.IFNA(IF(_xlfn.IFNA(INDEX('CX1'!$H:$H,MATCH(Table2[[#This Row],[Name]],'CX1'!$C:$C,0),1), "") = 0, "",  INDEX('CX1'!$H:$H,MATCH(Table2[[#This Row],[Name]],'CX1'!$C:$C,0),1)), "")</f>
        <v/>
      </c>
      <c r="I973" s="5">
        <f>_xlfn.IFNA(IF(_xlfn.IFNA(INDEX('CX1'!$I:$I,MATCH(Table2[[#This Row],[DeviceId2]],'CX1'!$C:$C,0),1), "") = 0, "",  INDEX('CX1'!$I:$I,MATCH(Table2[[#This Row],[Name]],'CX1'!$C:$C,0),1)), "")</f>
        <v>1000</v>
      </c>
      <c r="J973" s="5" t="str">
        <f>_xlfn.IFNA(IF(_xlfn.IFNA(INDEX('CX1'!$J:$J,MATCH(Table2[[#This Row],[Name]],'CX1'!$C:$C,0),1), "") = 0, "",  INDEX('CX1'!$J:$J,MATCH(Table2[[#This Row],[Name]],'CX1'!$C:$C,0),1)), "")</f>
        <v/>
      </c>
      <c r="K97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9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3" t="str">
        <f>_xlfn.IFNA(IF(_xlfn.IFNA(INDEX('CX1'!$M:$M,MATCH(Table2[[#This Row],[Name]],'CX1'!$C:$C,0),1), "") = 0, "",  INDEX('CX1'!$M:$M,MATCH(Table2[[#This Row],[Name]],'CX1'!$C:$C,0),1)), "")</f>
        <v>number</v>
      </c>
      <c r="N973" t="s">
        <v>767</v>
      </c>
      <c r="R973" t="s">
        <v>8</v>
      </c>
      <c r="S973" t="b">
        <v>0</v>
      </c>
    </row>
    <row r="974" spans="1:19">
      <c r="A974" s="1">
        <v>972</v>
      </c>
      <c r="B974" t="s">
        <v>21</v>
      </c>
      <c r="C974" t="s">
        <v>179</v>
      </c>
      <c r="D974" t="s">
        <v>241</v>
      </c>
      <c r="E974" t="str">
        <f>MID(Table2[[#This Row],[DeviceId2]], 12, LEN(Table2[[#This Row],[DeviceId2]]))</f>
        <v>VAV108</v>
      </c>
      <c r="F974" t="str">
        <f>CONCATENATE("10.3.13.71/pe/", Table2[[#This Row],[Device Tag]], ".xml")</f>
        <v>10.3.13.71/pe/VAV108.xml</v>
      </c>
      <c r="H974" s="5" t="str">
        <f>_xlfn.IFNA(IF(_xlfn.IFNA(INDEX('CX1'!$H:$H,MATCH(Table2[[#This Row],[Name]],'CX1'!$C:$C,0),1), "") = 0, "",  INDEX('CX1'!$H:$H,MATCH(Table2[[#This Row],[Name]],'CX1'!$C:$C,0),1)), "")</f>
        <v>°F</v>
      </c>
      <c r="I974" s="5">
        <f>_xlfn.IFNA(IF(_xlfn.IFNA(INDEX('CX1'!$I:$I,MATCH(Table2[[#This Row],[DeviceId2]],'CX1'!$C:$C,0),1), "") = 0, "",  INDEX('CX1'!$I:$I,MATCH(Table2[[#This Row],[Name]],'CX1'!$C:$C,0),1)), "")</f>
        <v>1000</v>
      </c>
      <c r="J974" s="5" t="str">
        <f>_xlfn.IFNA(IF(_xlfn.IFNA(INDEX('CX1'!$J:$J,MATCH(Table2[[#This Row],[Name]],'CX1'!$C:$C,0),1), "") = 0, "",  INDEX('CX1'!$J:$J,MATCH(Table2[[#This Row],[Name]],'CX1'!$C:$C,0),1)), "")</f>
        <v/>
      </c>
      <c r="K97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97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4" t="str">
        <f>_xlfn.IFNA(IF(_xlfn.IFNA(INDEX('CX1'!$M:$M,MATCH(Table2[[#This Row],[Name]],'CX1'!$C:$C,0),1), "") = 0, "",  INDEX('CX1'!$M:$M,MATCH(Table2[[#This Row],[Name]],'CX1'!$C:$C,0),1)), "")</f>
        <v>number</v>
      </c>
      <c r="N974" t="s">
        <v>766</v>
      </c>
      <c r="R974" t="s">
        <v>8</v>
      </c>
      <c r="S974" t="b">
        <v>0</v>
      </c>
    </row>
    <row r="975" spans="1:19">
      <c r="A975" s="1">
        <v>973</v>
      </c>
      <c r="B975" t="s">
        <v>21</v>
      </c>
      <c r="C975" t="s">
        <v>180</v>
      </c>
      <c r="D975" t="s">
        <v>241</v>
      </c>
      <c r="E975" t="str">
        <f>MID(Table2[[#This Row],[DeviceId2]], 12, LEN(Table2[[#This Row],[DeviceId2]]))</f>
        <v>VAV108</v>
      </c>
      <c r="F975" t="str">
        <f>CONCATENATE("10.3.13.71/pe/", Table2[[#This Row],[Device Tag]], ".xml")</f>
        <v>10.3.13.71/pe/VAV108.xml</v>
      </c>
      <c r="H975" s="5" t="str">
        <f>_xlfn.IFNA(IF(_xlfn.IFNA(INDEX('CX1'!$H:$H,MATCH(Table2[[#This Row],[Name]],'CX1'!$C:$C,0),1), "") = 0, "",  INDEX('CX1'!$H:$H,MATCH(Table2[[#This Row],[Name]],'CX1'!$C:$C,0),1)), "")</f>
        <v>°F</v>
      </c>
      <c r="I975" s="5">
        <f>_xlfn.IFNA(IF(_xlfn.IFNA(INDEX('CX1'!$I:$I,MATCH(Table2[[#This Row],[DeviceId2]],'CX1'!$C:$C,0),1), "") = 0, "",  INDEX('CX1'!$I:$I,MATCH(Table2[[#This Row],[Name]],'CX1'!$C:$C,0),1)), "")</f>
        <v>1000</v>
      </c>
      <c r="J975" s="5" t="str">
        <f>_xlfn.IFNA(IF(_xlfn.IFNA(INDEX('CX1'!$J:$J,MATCH(Table2[[#This Row],[Name]],'CX1'!$C:$C,0),1), "") = 0, "",  INDEX('CX1'!$J:$J,MATCH(Table2[[#This Row],[Name]],'CX1'!$C:$C,0),1)), "")</f>
        <v/>
      </c>
      <c r="K97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97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975" t="str">
        <f>_xlfn.IFNA(IF(_xlfn.IFNA(INDEX('CX1'!$M:$M,MATCH(Table2[[#This Row],[Name]],'CX1'!$C:$C,0),1), "") = 0, "",  INDEX('CX1'!$M:$M,MATCH(Table2[[#This Row],[Name]],'CX1'!$C:$C,0),1)), "")</f>
        <v>number</v>
      </c>
      <c r="N975" t="s">
        <v>766</v>
      </c>
      <c r="R975" t="s">
        <v>8</v>
      </c>
      <c r="S975" t="b">
        <v>0</v>
      </c>
    </row>
    <row r="976" spans="1:19" hidden="1">
      <c r="A976" s="1">
        <v>974</v>
      </c>
      <c r="B976" t="s">
        <v>21</v>
      </c>
      <c r="C976" t="s">
        <v>181</v>
      </c>
      <c r="D976" t="s">
        <v>241</v>
      </c>
      <c r="E976" t="str">
        <f>MID(Table2[[#This Row],[DeviceId2]], 12, LEN(Table2[[#This Row],[DeviceId2]]))</f>
        <v>VAV108</v>
      </c>
      <c r="F976" t="str">
        <f>CONCATENATE("10.3.13.71/pe/", Table2[[#This Row],[Device Tag]], ".xml")</f>
        <v>10.3.13.71/pe/VAV108.xml</v>
      </c>
      <c r="H976" s="5" t="str">
        <f>_xlfn.IFNA(IF(_xlfn.IFNA(INDEX('CX1'!$H:$H,MATCH(Table2[[#This Row],[Name]],'CX1'!$C:$C,0),1), "") = 0, "",  INDEX('CX1'!$H:$H,MATCH(Table2[[#This Row],[Name]],'CX1'!$C:$C,0),1)), "")</f>
        <v/>
      </c>
      <c r="I976" s="5" t="e">
        <f>_xlfn.IFNA(IF(_xlfn.IFNA(INDEX('CX1'!$I:$I,MATCH(Table2[[#This Row],[DeviceId2]],'CX1'!$C:$C,0),1), "") = 0, "",  INDEX('CX1'!$I:$I,MATCH(Table2[[#This Row],[Name]],'CX1'!$C:$C,0),1)), "")</f>
        <v>#VALUE!</v>
      </c>
      <c r="J976" s="5" t="str">
        <f>_xlfn.IFNA(IF(_xlfn.IFNA(INDEX('CX1'!$J:$J,MATCH(Table2[[#This Row],[Name]],'CX1'!$C:$C,0),1), "") = 0, "",  INDEX('CX1'!$J:$J,MATCH(Table2[[#This Row],[Name]],'CX1'!$C:$C,0),1)), "")</f>
        <v/>
      </c>
      <c r="K976" t="str">
        <f>IFERROR(_xlfn.IFNA(IF(_xlfn.IFNA(INDEX('CX1'!$K:$K,MATCH(Table2[[#This Row],[Name]],'CX1'!$C:$C,0),1), "") = 0, "",  INDEX('CX1'!$K:$K,MATCH(Table2[[#This Row],[Name]],'CX1'!$C:$C,0),1)), ""), "")</f>
        <v/>
      </c>
      <c r="M976" t="str">
        <f>_xlfn.IFNA(IF(_xlfn.IFNA(INDEX('CX1'!$M:$M,MATCH(Table2[[#This Row],[Name]],'CX1'!$C:$C,0),1), "") = 0, "",  INDEX('CX1'!$M:$M,MATCH(Table2[[#This Row],[Name]],'CX1'!$C:$C,0),1)), "")</f>
        <v/>
      </c>
      <c r="N976" t="s">
        <v>767</v>
      </c>
      <c r="R976" t="s">
        <v>8</v>
      </c>
    </row>
    <row r="977" spans="1:19" hidden="1">
      <c r="A977" s="1">
        <v>975</v>
      </c>
      <c r="B977" t="s">
        <v>21</v>
      </c>
      <c r="C977" t="s">
        <v>182</v>
      </c>
      <c r="D977" t="s">
        <v>241</v>
      </c>
      <c r="E977" t="str">
        <f>MID(Table2[[#This Row],[DeviceId2]], 12, LEN(Table2[[#This Row],[DeviceId2]]))</f>
        <v>VAV108</v>
      </c>
      <c r="F977" t="str">
        <f>CONCATENATE("10.3.13.71/pe/", Table2[[#This Row],[Device Tag]], ".xml")</f>
        <v>10.3.13.71/pe/VAV108.xml</v>
      </c>
      <c r="H977" s="5" t="str">
        <f>_xlfn.IFNA(IF(_xlfn.IFNA(INDEX('CX1'!$H:$H,MATCH(Table2[[#This Row],[Name]],'CX1'!$C:$C,0),1), "") = 0, "",  INDEX('CX1'!$H:$H,MATCH(Table2[[#This Row],[Name]],'CX1'!$C:$C,0),1)), "")</f>
        <v/>
      </c>
      <c r="I977" s="5" t="e">
        <f>_xlfn.IFNA(IF(_xlfn.IFNA(INDEX('CX1'!$I:$I,MATCH(Table2[[#This Row],[DeviceId2]],'CX1'!$C:$C,0),1), "") = 0, "",  INDEX('CX1'!$I:$I,MATCH(Table2[[#This Row],[Name]],'CX1'!$C:$C,0),1)), "")</f>
        <v>#VALUE!</v>
      </c>
      <c r="J977" s="5" t="str">
        <f>_xlfn.IFNA(IF(_xlfn.IFNA(INDEX('CX1'!$J:$J,MATCH(Table2[[#This Row],[Name]],'CX1'!$C:$C,0),1), "") = 0, "",  INDEX('CX1'!$J:$J,MATCH(Table2[[#This Row],[Name]],'CX1'!$C:$C,0),1)), "")</f>
        <v/>
      </c>
      <c r="K977" t="str">
        <f>IFERROR(_xlfn.IFNA(IF(_xlfn.IFNA(INDEX('CX1'!$K:$K,MATCH(Table2[[#This Row],[Name]],'CX1'!$C:$C,0),1), "") = 0, "",  INDEX('CX1'!$K:$K,MATCH(Table2[[#This Row],[Name]],'CX1'!$C:$C,0),1)), ""), "")</f>
        <v/>
      </c>
      <c r="M977" t="str">
        <f>_xlfn.IFNA(IF(_xlfn.IFNA(INDEX('CX1'!$M:$M,MATCH(Table2[[#This Row],[Name]],'CX1'!$C:$C,0),1), "") = 0, "",  INDEX('CX1'!$M:$M,MATCH(Table2[[#This Row],[Name]],'CX1'!$C:$C,0),1)), "")</f>
        <v/>
      </c>
      <c r="N977" t="s">
        <v>767</v>
      </c>
      <c r="R977" t="s">
        <v>8</v>
      </c>
    </row>
    <row r="978" spans="1:19">
      <c r="A978" s="1">
        <v>976</v>
      </c>
      <c r="B978" t="s">
        <v>21</v>
      </c>
      <c r="C978" t="s">
        <v>183</v>
      </c>
      <c r="D978" t="s">
        <v>241</v>
      </c>
      <c r="E978" t="str">
        <f>MID(Table2[[#This Row],[DeviceId2]], 12, LEN(Table2[[#This Row],[DeviceId2]]))</f>
        <v>VAV108</v>
      </c>
      <c r="F978" t="str">
        <f>CONCATENATE("10.3.13.71/pe/", Table2[[#This Row],[Device Tag]], ".xml")</f>
        <v>10.3.13.71/pe/VAV108.xml</v>
      </c>
      <c r="H978" s="5" t="str">
        <f>_xlfn.IFNA(IF(_xlfn.IFNA(INDEX('CX1'!$H:$H,MATCH(Table2[[#This Row],[Name]],'CX1'!$C:$C,0),1), "") = 0, "",  INDEX('CX1'!$H:$H,MATCH(Table2[[#This Row],[Name]],'CX1'!$C:$C,0),1)), "")</f>
        <v>%</v>
      </c>
      <c r="I978" s="5">
        <f>_xlfn.IFNA(IF(_xlfn.IFNA(INDEX('CX1'!$I:$I,MATCH(Table2[[#This Row],[DeviceId2]],'CX1'!$C:$C,0),1), "") = 0, "",  INDEX('CX1'!$I:$I,MATCH(Table2[[#This Row],[Name]],'CX1'!$C:$C,0),1)), "")</f>
        <v>1000</v>
      </c>
      <c r="J978" s="5" t="str">
        <f>_xlfn.IFNA(IF(_xlfn.IFNA(INDEX('CX1'!$J:$J,MATCH(Table2[[#This Row],[Name]],'CX1'!$C:$C,0),1), "") = 0, "",  INDEX('CX1'!$J:$J,MATCH(Table2[[#This Row],[Name]],'CX1'!$C:$C,0),1)), "")</f>
        <v/>
      </c>
      <c r="K97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9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8" t="s">
        <v>768</v>
      </c>
      <c r="N978" t="s">
        <v>504</v>
      </c>
      <c r="R978" t="s">
        <v>8</v>
      </c>
      <c r="S978" t="b">
        <v>0</v>
      </c>
    </row>
    <row r="979" spans="1:19">
      <c r="A979" s="1">
        <v>977</v>
      </c>
      <c r="B979" t="s">
        <v>21</v>
      </c>
      <c r="C979" t="s">
        <v>184</v>
      </c>
      <c r="D979" t="s">
        <v>241</v>
      </c>
      <c r="E979" t="str">
        <f>MID(Table2[[#This Row],[DeviceId2]], 12, LEN(Table2[[#This Row],[DeviceId2]]))</f>
        <v>VAV108</v>
      </c>
      <c r="F979" t="str">
        <f>CONCATENATE("10.3.13.71/pe/", Table2[[#This Row],[Device Tag]], ".xml")</f>
        <v>10.3.13.71/pe/VAV108.xml</v>
      </c>
      <c r="H979" s="5" t="str">
        <f>_xlfn.IFNA(IF(_xlfn.IFNA(INDEX('CX1'!$H:$H,MATCH(Table2[[#This Row],[Name]],'CX1'!$C:$C,0),1), "") = 0, "",  INDEX('CX1'!$H:$H,MATCH(Table2[[#This Row],[Name]],'CX1'!$C:$C,0),1)), "")</f>
        <v/>
      </c>
      <c r="I979" s="5">
        <f>_xlfn.IFNA(IF(_xlfn.IFNA(INDEX('CX1'!$I:$I,MATCH(Table2[[#This Row],[DeviceId2]],'CX1'!$C:$C,0),1), "") = 0, "",  INDEX('CX1'!$I:$I,MATCH(Table2[[#This Row],[Name]],'CX1'!$C:$C,0),1)), "")</f>
        <v>1000</v>
      </c>
      <c r="J979" s="5" t="str">
        <f>_xlfn.IFNA(IF(_xlfn.IFNA(INDEX('CX1'!$J:$J,MATCH(Table2[[#This Row],[Name]],'CX1'!$C:$C,0),1), "") = 0, "",  INDEX('CX1'!$J:$J,MATCH(Table2[[#This Row],[Name]],'CX1'!$C:$C,0),1)), "")</f>
        <v/>
      </c>
      <c r="K97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9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979" t="s">
        <v>768</v>
      </c>
      <c r="N979" t="s">
        <v>767</v>
      </c>
      <c r="R979" t="s">
        <v>8</v>
      </c>
      <c r="S979" t="b">
        <v>0</v>
      </c>
    </row>
    <row r="980" spans="1:19">
      <c r="A980" s="1">
        <v>978</v>
      </c>
      <c r="B980" t="s">
        <v>21</v>
      </c>
      <c r="C980" t="s">
        <v>185</v>
      </c>
      <c r="D980" t="s">
        <v>241</v>
      </c>
      <c r="E980" t="str">
        <f>MID(Table2[[#This Row],[DeviceId2]], 12, LEN(Table2[[#This Row],[DeviceId2]]))</f>
        <v>VAV108</v>
      </c>
      <c r="F980" t="str">
        <f>CONCATENATE("10.3.13.71/pe/", Table2[[#This Row],[Device Tag]], ".xml")</f>
        <v>10.3.13.71/pe/VAV108.xml</v>
      </c>
      <c r="H980" s="5" t="str">
        <f>_xlfn.IFNA(IF(_xlfn.IFNA(INDEX('CX1'!$H:$H,MATCH(Table2[[#This Row],[Name]],'CX1'!$C:$C,0),1), "") = 0, "",  INDEX('CX1'!$H:$H,MATCH(Table2[[#This Row],[Name]],'CX1'!$C:$C,0),1)), "")</f>
        <v/>
      </c>
      <c r="I980" s="5">
        <f>_xlfn.IFNA(IF(_xlfn.IFNA(INDEX('CX1'!$I:$I,MATCH(Table2[[#This Row],[DeviceId2]],'CX1'!$C:$C,0),1), "") = 0, "",  INDEX('CX1'!$I:$I,MATCH(Table2[[#This Row],[Name]],'CX1'!$C:$C,0),1)), "")</f>
        <v>1000</v>
      </c>
      <c r="J980" s="5" t="str">
        <f>_xlfn.IFNA(IF(_xlfn.IFNA(INDEX('CX1'!$J:$J,MATCH(Table2[[#This Row],[Name]],'CX1'!$C:$C,0),1), "") = 0, "",  INDEX('CX1'!$J:$J,MATCH(Table2[[#This Row],[Name]],'CX1'!$C:$C,0),1)), "")</f>
        <v/>
      </c>
      <c r="K98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980" t="str">
        <f>_xlfn.IFNA(IF(_xlfn.IFNA(INDEX('CX1'!$L:$L,MATCH(Table2[[#This Row],[Name]],'CX1'!$C:$C,0),1), "") = 0, "",  INDEX('CX1'!$L:$L,MATCH(Table2[[#This Row],[Name]],'CX1'!$C:$C,0),1)), "")</f>
        <v>his, point, writable</v>
      </c>
      <c r="M980" t="s">
        <v>298</v>
      </c>
      <c r="N980" t="s">
        <v>767</v>
      </c>
      <c r="R980" t="s">
        <v>8</v>
      </c>
      <c r="S980" t="b">
        <v>0</v>
      </c>
    </row>
    <row r="981" spans="1:19">
      <c r="A981" s="1">
        <v>979</v>
      </c>
      <c r="B981" t="s">
        <v>21</v>
      </c>
      <c r="C981" t="s">
        <v>186</v>
      </c>
      <c r="D981" t="s">
        <v>241</v>
      </c>
      <c r="E981" t="str">
        <f>MID(Table2[[#This Row],[DeviceId2]], 12, LEN(Table2[[#This Row],[DeviceId2]]))</f>
        <v>VAV108</v>
      </c>
      <c r="F981" t="str">
        <f>CONCATENATE("10.3.13.71/pe/", Table2[[#This Row],[Device Tag]], ".xml")</f>
        <v>10.3.13.71/pe/VAV108.xml</v>
      </c>
      <c r="H981" s="5" t="str">
        <f>_xlfn.IFNA(IF(_xlfn.IFNA(INDEX('CX1'!$H:$H,MATCH(Table2[[#This Row],[Name]],'CX1'!$C:$C,0),1), "") = 0, "",  INDEX('CX1'!$H:$H,MATCH(Table2[[#This Row],[Name]],'CX1'!$C:$C,0),1)), "")</f>
        <v>°F</v>
      </c>
      <c r="I981" s="5">
        <f>_xlfn.IFNA(IF(_xlfn.IFNA(INDEX('CX1'!$I:$I,MATCH(Table2[[#This Row],[DeviceId2]],'CX1'!$C:$C,0),1), "") = 0, "",  INDEX('CX1'!$I:$I,MATCH(Table2[[#This Row],[Name]],'CX1'!$C:$C,0),1)), "")</f>
        <v>1000</v>
      </c>
      <c r="J981" s="5" t="str">
        <f>_xlfn.IFNA(IF(_xlfn.IFNA(INDEX('CX1'!$J:$J,MATCH(Table2[[#This Row],[Name]],'CX1'!$C:$C,0),1), "") = 0, "",  INDEX('CX1'!$J:$J,MATCH(Table2[[#This Row],[Name]],'CX1'!$C:$C,0),1)), "")</f>
        <v/>
      </c>
      <c r="K98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9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1" t="str">
        <f>_xlfn.IFNA(IF(_xlfn.IFNA(INDEX('CX1'!$M:$M,MATCH(Table2[[#This Row],[Name]],'CX1'!$C:$C,0),1), "") = 0, "",  INDEX('CX1'!$M:$M,MATCH(Table2[[#This Row],[Name]],'CX1'!$C:$C,0),1)), "")</f>
        <v>number</v>
      </c>
      <c r="N981" t="s">
        <v>766</v>
      </c>
      <c r="R981" t="s">
        <v>8</v>
      </c>
      <c r="S981" t="b">
        <v>0</v>
      </c>
    </row>
    <row r="982" spans="1:19">
      <c r="A982" s="1">
        <v>980</v>
      </c>
      <c r="B982" t="s">
        <v>21</v>
      </c>
      <c r="C982" t="s">
        <v>187</v>
      </c>
      <c r="D982" t="s">
        <v>241</v>
      </c>
      <c r="E982" t="str">
        <f>MID(Table2[[#This Row],[DeviceId2]], 12, LEN(Table2[[#This Row],[DeviceId2]]))</f>
        <v>VAV108</v>
      </c>
      <c r="F982" t="str">
        <f>CONCATENATE("10.3.13.71/pe/", Table2[[#This Row],[Device Tag]], ".xml")</f>
        <v>10.3.13.71/pe/VAV108.xml</v>
      </c>
      <c r="H982" s="5" t="str">
        <f>_xlfn.IFNA(IF(_xlfn.IFNA(INDEX('CX1'!$H:$H,MATCH(Table2[[#This Row],[Name]],'CX1'!$C:$C,0),1), "") = 0, "",  INDEX('CX1'!$H:$H,MATCH(Table2[[#This Row],[Name]],'CX1'!$C:$C,0),1)), "")</f>
        <v/>
      </c>
      <c r="I982" s="5">
        <f>_xlfn.IFNA(IF(_xlfn.IFNA(INDEX('CX1'!$I:$I,MATCH(Table2[[#This Row],[DeviceId2]],'CX1'!$C:$C,0),1), "") = 0, "",  INDEX('CX1'!$I:$I,MATCH(Table2[[#This Row],[Name]],'CX1'!$C:$C,0),1)), "")</f>
        <v>1000</v>
      </c>
      <c r="J982" s="5" t="str">
        <f>_xlfn.IFNA(IF(_xlfn.IFNA(INDEX('CX1'!$J:$J,MATCH(Table2[[#This Row],[Name]],'CX1'!$C:$C,0),1), "") = 0, "",  INDEX('CX1'!$J:$J,MATCH(Table2[[#This Row],[Name]],'CX1'!$C:$C,0),1)), "")</f>
        <v/>
      </c>
      <c r="K98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9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2" t="s">
        <v>380</v>
      </c>
      <c r="N982" t="s">
        <v>767</v>
      </c>
      <c r="R982" t="s">
        <v>8</v>
      </c>
      <c r="S982" t="b">
        <v>0</v>
      </c>
    </row>
    <row r="983" spans="1:19" hidden="1">
      <c r="A983" s="1">
        <v>981</v>
      </c>
      <c r="B983" t="s">
        <v>21</v>
      </c>
      <c r="C983" t="s">
        <v>188</v>
      </c>
      <c r="D983" t="s">
        <v>241</v>
      </c>
      <c r="E983" t="str">
        <f>MID(Table2[[#This Row],[DeviceId2]], 12, LEN(Table2[[#This Row],[DeviceId2]]))</f>
        <v>VAV108</v>
      </c>
      <c r="F983" t="str">
        <f>CONCATENATE("10.3.13.71/pe/", Table2[[#This Row],[Device Tag]], ".xml")</f>
        <v>10.3.13.71/pe/VAV108.xml</v>
      </c>
      <c r="H983" s="5" t="str">
        <f>_xlfn.IFNA(IF(_xlfn.IFNA(INDEX('CX1'!$H:$H,MATCH(Table2[[#This Row],[Name]],'CX1'!$C:$C,0),1), "") = 0, "",  INDEX('CX1'!$H:$H,MATCH(Table2[[#This Row],[Name]],'CX1'!$C:$C,0),1)), "")</f>
        <v/>
      </c>
      <c r="I983" s="5" t="e">
        <f>_xlfn.IFNA(IF(_xlfn.IFNA(INDEX('CX1'!$I:$I,MATCH(Table2[[#This Row],[DeviceId2]],'CX1'!$C:$C,0),1), "") = 0, "",  INDEX('CX1'!$I:$I,MATCH(Table2[[#This Row],[Name]],'CX1'!$C:$C,0),1)), "")</f>
        <v>#VALUE!</v>
      </c>
      <c r="J983" s="5" t="str">
        <f>_xlfn.IFNA(IF(_xlfn.IFNA(INDEX('CX1'!$J:$J,MATCH(Table2[[#This Row],[Name]],'CX1'!$C:$C,0),1), "") = 0, "",  INDEX('CX1'!$J:$J,MATCH(Table2[[#This Row],[Name]],'CX1'!$C:$C,0),1)), "")</f>
        <v/>
      </c>
      <c r="K983" t="str">
        <f>IFERROR(_xlfn.IFNA(IF(_xlfn.IFNA(INDEX('CX1'!$K:$K,MATCH(Table2[[#This Row],[Name]],'CX1'!$C:$C,0),1), "") = 0, "",  INDEX('CX1'!$K:$K,MATCH(Table2[[#This Row],[Name]],'CX1'!$C:$C,0),1)), ""), "")</f>
        <v/>
      </c>
      <c r="M983" t="str">
        <f>_xlfn.IFNA(IF(_xlfn.IFNA(INDEX('CX1'!$M:$M,MATCH(Table2[[#This Row],[Name]],'CX1'!$C:$C,0),1), "") = 0, "",  INDEX('CX1'!$M:$M,MATCH(Table2[[#This Row],[Name]],'CX1'!$C:$C,0),1)), "")</f>
        <v/>
      </c>
      <c r="N983" t="s">
        <v>767</v>
      </c>
      <c r="R983" t="s">
        <v>8</v>
      </c>
    </row>
    <row r="984" spans="1:19" hidden="1">
      <c r="A984" s="1">
        <v>982</v>
      </c>
      <c r="B984" t="s">
        <v>21</v>
      </c>
      <c r="C984" t="s">
        <v>131</v>
      </c>
      <c r="D984" t="s">
        <v>241</v>
      </c>
      <c r="E984" t="str">
        <f>MID(Table2[[#This Row],[DeviceId2]], 12, LEN(Table2[[#This Row],[DeviceId2]]))</f>
        <v>VAV108</v>
      </c>
      <c r="F984" t="str">
        <f>CONCATENATE("10.3.13.71/pe/", Table2[[#This Row],[Device Tag]], ".xml")</f>
        <v>10.3.13.71/pe/VAV108.xml</v>
      </c>
      <c r="H984" s="5" t="str">
        <f>_xlfn.IFNA(IF(_xlfn.IFNA(INDEX('CX1'!$H:$H,MATCH(Table2[[#This Row],[Name]],'CX1'!$C:$C,0),1), "") = 0, "",  INDEX('CX1'!$H:$H,MATCH(Table2[[#This Row],[Name]],'CX1'!$C:$C,0),1)), "")</f>
        <v/>
      </c>
      <c r="I984" s="5" t="e">
        <f>_xlfn.IFNA(IF(_xlfn.IFNA(INDEX('CX1'!$I:$I,MATCH(Table2[[#This Row],[DeviceId2]],'CX1'!$C:$C,0),1), "") = 0, "",  INDEX('CX1'!$I:$I,MATCH(Table2[[#This Row],[Name]],'CX1'!$C:$C,0),1)), "")</f>
        <v>#VALUE!</v>
      </c>
      <c r="J984" s="5" t="str">
        <f>_xlfn.IFNA(IF(_xlfn.IFNA(INDEX('CX1'!$J:$J,MATCH(Table2[[#This Row],[Name]],'CX1'!$C:$C,0),1), "") = 0, "",  INDEX('CX1'!$J:$J,MATCH(Table2[[#This Row],[Name]],'CX1'!$C:$C,0),1)), "")</f>
        <v/>
      </c>
      <c r="K984" t="str">
        <f>IFERROR(_xlfn.IFNA(IF(_xlfn.IFNA(INDEX('CX1'!$K:$K,MATCH(Table2[[#This Row],[Name]],'CX1'!$C:$C,0),1), "") = 0, "",  INDEX('CX1'!$K:$K,MATCH(Table2[[#This Row],[Name]],'CX1'!$C:$C,0),1)), ""), "")</f>
        <v/>
      </c>
      <c r="M984" t="str">
        <f>_xlfn.IFNA(IF(_xlfn.IFNA(INDEX('CX1'!$M:$M,MATCH(Table2[[#This Row],[Name]],'CX1'!$C:$C,0),1), "") = 0, "",  INDEX('CX1'!$M:$M,MATCH(Table2[[#This Row],[Name]],'CX1'!$C:$C,0),1)), "")</f>
        <v/>
      </c>
      <c r="N984" t="s">
        <v>767</v>
      </c>
      <c r="R984" t="s">
        <v>8</v>
      </c>
    </row>
    <row r="985" spans="1:19">
      <c r="A985" s="1">
        <v>983</v>
      </c>
      <c r="B985" t="s">
        <v>21</v>
      </c>
      <c r="C985" t="s">
        <v>189</v>
      </c>
      <c r="D985" t="s">
        <v>241</v>
      </c>
      <c r="E985" t="str">
        <f>MID(Table2[[#This Row],[DeviceId2]], 12, LEN(Table2[[#This Row],[DeviceId2]]))</f>
        <v>VAV108</v>
      </c>
      <c r="F985" t="str">
        <f>CONCATENATE("10.3.13.71/pe/", Table2[[#This Row],[Device Tag]], ".xml")</f>
        <v>10.3.13.71/pe/VAV108.xml</v>
      </c>
      <c r="H985" s="5" t="str">
        <f>_xlfn.IFNA(IF(_xlfn.IFNA(INDEX('CX1'!$H:$H,MATCH(Table2[[#This Row],[Name]],'CX1'!$C:$C,0),1), "") = 0, "",  INDEX('CX1'!$H:$H,MATCH(Table2[[#This Row],[Name]],'CX1'!$C:$C,0),1)), "")</f>
        <v/>
      </c>
      <c r="I985" s="5">
        <f>_xlfn.IFNA(IF(_xlfn.IFNA(INDEX('CX1'!$I:$I,MATCH(Table2[[#This Row],[DeviceId2]],'CX1'!$C:$C,0),1), "") = 0, "",  INDEX('CX1'!$I:$I,MATCH(Table2[[#This Row],[Name]],'CX1'!$C:$C,0),1)), "")</f>
        <v>1000</v>
      </c>
      <c r="J985" s="5" t="str">
        <f>_xlfn.IFNA(IF(_xlfn.IFNA(INDEX('CX1'!$J:$J,MATCH(Table2[[#This Row],[Name]],'CX1'!$C:$C,0),1), "") = 0, "",  INDEX('CX1'!$J:$J,MATCH(Table2[[#This Row],[Name]],'CX1'!$C:$C,0),1)), "")</f>
        <v/>
      </c>
      <c r="K98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9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5" t="str">
        <f>_xlfn.IFNA(IF(_xlfn.IFNA(INDEX('CX1'!$M:$M,MATCH(Table2[[#This Row],[Name]],'CX1'!$C:$C,0),1), "") = 0, "",  INDEX('CX1'!$M:$M,MATCH(Table2[[#This Row],[Name]],'CX1'!$C:$C,0),1)), "")</f>
        <v>number</v>
      </c>
      <c r="N985" t="s">
        <v>767</v>
      </c>
      <c r="R985" t="s">
        <v>8</v>
      </c>
      <c r="S985" t="b">
        <v>0</v>
      </c>
    </row>
    <row r="986" spans="1:19">
      <c r="A986" s="1">
        <v>984</v>
      </c>
      <c r="B986" t="s">
        <v>21</v>
      </c>
      <c r="C986" t="s">
        <v>132</v>
      </c>
      <c r="D986" t="s">
        <v>241</v>
      </c>
      <c r="E986" t="str">
        <f>MID(Table2[[#This Row],[DeviceId2]], 12, LEN(Table2[[#This Row],[DeviceId2]]))</f>
        <v>VAV108</v>
      </c>
      <c r="F986" t="str">
        <f>CONCATENATE("10.3.13.71/pe/", Table2[[#This Row],[Device Tag]], ".xml")</f>
        <v>10.3.13.71/pe/VAV108.xml</v>
      </c>
      <c r="H986" s="5" t="str">
        <f>_xlfn.IFNA(IF(_xlfn.IFNA(INDEX('CX1'!$H:$H,MATCH(Table2[[#This Row],[Name]],'CX1'!$C:$C,0),1), "") = 0, "",  INDEX('CX1'!$H:$H,MATCH(Table2[[#This Row],[Name]],'CX1'!$C:$C,0),1)), "")</f>
        <v/>
      </c>
      <c r="I986" s="5">
        <f>_xlfn.IFNA(IF(_xlfn.IFNA(INDEX('CX1'!$I:$I,MATCH(Table2[[#This Row],[DeviceId2]],'CX1'!$C:$C,0),1), "") = 0, "",  INDEX('CX1'!$I:$I,MATCH(Table2[[#This Row],[Name]],'CX1'!$C:$C,0),1)), "")</f>
        <v>1000</v>
      </c>
      <c r="J986" s="5" t="str">
        <f>_xlfn.IFNA(IF(_xlfn.IFNA(INDEX('CX1'!$J:$J,MATCH(Table2[[#This Row],[Name]],'CX1'!$C:$C,0),1), "") = 0, "",  INDEX('CX1'!$J:$J,MATCH(Table2[[#This Row],[Name]],'CX1'!$C:$C,0),1)), "")</f>
        <v/>
      </c>
      <c r="K98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9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6" t="s">
        <v>298</v>
      </c>
      <c r="N986" t="s">
        <v>767</v>
      </c>
      <c r="R986" t="s">
        <v>8</v>
      </c>
      <c r="S986" t="b">
        <v>0</v>
      </c>
    </row>
    <row r="987" spans="1:19" hidden="1">
      <c r="A987" s="1">
        <v>985</v>
      </c>
      <c r="B987" t="s">
        <v>21</v>
      </c>
      <c r="C987" t="s">
        <v>190</v>
      </c>
      <c r="D987" t="s">
        <v>241</v>
      </c>
      <c r="E987" t="str">
        <f>MID(Table2[[#This Row],[DeviceId2]], 12, LEN(Table2[[#This Row],[DeviceId2]]))</f>
        <v>VAV108</v>
      </c>
      <c r="F987" t="str">
        <f>CONCATENATE("10.3.13.71/pe/", Table2[[#This Row],[Device Tag]], ".xml")</f>
        <v>10.3.13.71/pe/VAV108.xml</v>
      </c>
      <c r="H987" s="5" t="str">
        <f>_xlfn.IFNA(IF(_xlfn.IFNA(INDEX('CX1'!$H:$H,MATCH(Table2[[#This Row],[Name]],'CX1'!$C:$C,0),1), "") = 0, "",  INDEX('CX1'!$H:$H,MATCH(Table2[[#This Row],[Name]],'CX1'!$C:$C,0),1)), "")</f>
        <v/>
      </c>
      <c r="I987" s="5" t="e">
        <f>_xlfn.IFNA(IF(_xlfn.IFNA(INDEX('CX1'!$I:$I,MATCH(Table2[[#This Row],[DeviceId2]],'CX1'!$C:$C,0),1), "") = 0, "",  INDEX('CX1'!$I:$I,MATCH(Table2[[#This Row],[Name]],'CX1'!$C:$C,0),1)), "")</f>
        <v>#VALUE!</v>
      </c>
      <c r="J987" s="5" t="str">
        <f>_xlfn.IFNA(IF(_xlfn.IFNA(INDEX('CX1'!$J:$J,MATCH(Table2[[#This Row],[Name]],'CX1'!$C:$C,0),1), "") = 0, "",  INDEX('CX1'!$J:$J,MATCH(Table2[[#This Row],[Name]],'CX1'!$C:$C,0),1)), "")</f>
        <v/>
      </c>
      <c r="K987" t="str">
        <f>IFERROR(_xlfn.IFNA(IF(_xlfn.IFNA(INDEX('CX1'!$K:$K,MATCH(Table2[[#This Row],[Name]],'CX1'!$C:$C,0),1), "") = 0, "",  INDEX('CX1'!$K:$K,MATCH(Table2[[#This Row],[Name]],'CX1'!$C:$C,0),1)), ""), "")</f>
        <v/>
      </c>
      <c r="M987" t="str">
        <f>_xlfn.IFNA(IF(_xlfn.IFNA(INDEX('CX1'!$M:$M,MATCH(Table2[[#This Row],[Name]],'CX1'!$C:$C,0),1), "") = 0, "",  INDEX('CX1'!$M:$M,MATCH(Table2[[#This Row],[Name]],'CX1'!$C:$C,0),1)), "")</f>
        <v/>
      </c>
      <c r="N987" t="s">
        <v>767</v>
      </c>
      <c r="R987" t="s">
        <v>8</v>
      </c>
    </row>
    <row r="988" spans="1:19" hidden="1">
      <c r="A988" s="1">
        <v>986</v>
      </c>
      <c r="B988" t="s">
        <v>21</v>
      </c>
      <c r="C988" t="s">
        <v>191</v>
      </c>
      <c r="D988" t="s">
        <v>241</v>
      </c>
      <c r="E988" t="str">
        <f>MID(Table2[[#This Row],[DeviceId2]], 12, LEN(Table2[[#This Row],[DeviceId2]]))</f>
        <v>VAV108</v>
      </c>
      <c r="F988" t="str">
        <f>CONCATENATE("10.3.13.71/pe/", Table2[[#This Row],[Device Tag]], ".xml")</f>
        <v>10.3.13.71/pe/VAV108.xml</v>
      </c>
      <c r="H988" s="5" t="str">
        <f>_xlfn.IFNA(IF(_xlfn.IFNA(INDEX('CX1'!$H:$H,MATCH(Table2[[#This Row],[Name]],'CX1'!$C:$C,0),1), "") = 0, "",  INDEX('CX1'!$H:$H,MATCH(Table2[[#This Row],[Name]],'CX1'!$C:$C,0),1)), "")</f>
        <v/>
      </c>
      <c r="I988" s="5" t="e">
        <f>_xlfn.IFNA(IF(_xlfn.IFNA(INDEX('CX1'!$I:$I,MATCH(Table2[[#This Row],[DeviceId2]],'CX1'!$C:$C,0),1), "") = 0, "",  INDEX('CX1'!$I:$I,MATCH(Table2[[#This Row],[Name]],'CX1'!$C:$C,0),1)), "")</f>
        <v>#VALUE!</v>
      </c>
      <c r="J988" s="5" t="str">
        <f>_xlfn.IFNA(IF(_xlfn.IFNA(INDEX('CX1'!$J:$J,MATCH(Table2[[#This Row],[Name]],'CX1'!$C:$C,0),1), "") = 0, "",  INDEX('CX1'!$J:$J,MATCH(Table2[[#This Row],[Name]],'CX1'!$C:$C,0),1)), "")</f>
        <v/>
      </c>
      <c r="K988" t="str">
        <f>IFERROR(_xlfn.IFNA(IF(_xlfn.IFNA(INDEX('CX1'!$K:$K,MATCH(Table2[[#This Row],[Name]],'CX1'!$C:$C,0),1), "") = 0, "",  INDEX('CX1'!$K:$K,MATCH(Table2[[#This Row],[Name]],'CX1'!$C:$C,0),1)), ""), "")</f>
        <v/>
      </c>
      <c r="M988" t="str">
        <f>_xlfn.IFNA(IF(_xlfn.IFNA(INDEX('CX1'!$M:$M,MATCH(Table2[[#This Row],[Name]],'CX1'!$C:$C,0),1), "") = 0, "",  INDEX('CX1'!$M:$M,MATCH(Table2[[#This Row],[Name]],'CX1'!$C:$C,0),1)), "")</f>
        <v/>
      </c>
      <c r="N988" t="s">
        <v>767</v>
      </c>
      <c r="R988" t="s">
        <v>8</v>
      </c>
    </row>
    <row r="989" spans="1:19">
      <c r="A989" s="1">
        <v>987</v>
      </c>
      <c r="B989" t="s">
        <v>21</v>
      </c>
      <c r="C989" t="s">
        <v>192</v>
      </c>
      <c r="D989" t="s">
        <v>241</v>
      </c>
      <c r="E989" t="str">
        <f>MID(Table2[[#This Row],[DeviceId2]], 12, LEN(Table2[[#This Row],[DeviceId2]]))</f>
        <v>VAV108</v>
      </c>
      <c r="F989" t="str">
        <f>CONCATENATE("10.3.13.71/pe/", Table2[[#This Row],[Device Tag]], ".xml")</f>
        <v>10.3.13.71/pe/VAV108.xml</v>
      </c>
      <c r="H989" s="5" t="str">
        <f>_xlfn.IFNA(IF(_xlfn.IFNA(INDEX('CX1'!$H:$H,MATCH(Table2[[#This Row],[Name]],'CX1'!$C:$C,0),1), "") = 0, "",  INDEX('CX1'!$H:$H,MATCH(Table2[[#This Row],[Name]],'CX1'!$C:$C,0),1)), "")</f>
        <v/>
      </c>
      <c r="I989" s="5">
        <f>_xlfn.IFNA(IF(_xlfn.IFNA(INDEX('CX1'!$I:$I,MATCH(Table2[[#This Row],[DeviceId2]],'CX1'!$C:$C,0),1), "") = 0, "",  INDEX('CX1'!$I:$I,MATCH(Table2[[#This Row],[Name]],'CX1'!$C:$C,0),1)), "")</f>
        <v>1000</v>
      </c>
      <c r="J989" s="5" t="str">
        <f>_xlfn.IFNA(IF(_xlfn.IFNA(INDEX('CX1'!$J:$J,MATCH(Table2[[#This Row],[Name]],'CX1'!$C:$C,0),1), "") = 0, "",  INDEX('CX1'!$J:$J,MATCH(Table2[[#This Row],[Name]],'CX1'!$C:$C,0),1)), "")</f>
        <v/>
      </c>
      <c r="K98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9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989" t="str">
        <f>_xlfn.IFNA(IF(_xlfn.IFNA(INDEX('CX1'!$M:$M,MATCH(Table2[[#This Row],[Name]],'CX1'!$C:$C,0),1), "") = 0, "",  INDEX('CX1'!$M:$M,MATCH(Table2[[#This Row],[Name]],'CX1'!$C:$C,0),1)), "")</f>
        <v>number</v>
      </c>
      <c r="N989" t="s">
        <v>767</v>
      </c>
      <c r="R989" t="s">
        <v>8</v>
      </c>
      <c r="S989" t="b">
        <v>0</v>
      </c>
    </row>
    <row r="990" spans="1:19" hidden="1">
      <c r="A990" s="1">
        <v>988</v>
      </c>
      <c r="B990" t="s">
        <v>21</v>
      </c>
      <c r="C990" t="s">
        <v>193</v>
      </c>
      <c r="D990" t="s">
        <v>241</v>
      </c>
      <c r="E990" t="str">
        <f>MID(Table2[[#This Row],[DeviceId2]], 12, LEN(Table2[[#This Row],[DeviceId2]]))</f>
        <v>VAV108</v>
      </c>
      <c r="F990" t="str">
        <f>CONCATENATE("10.3.13.71/pe/", Table2[[#This Row],[Device Tag]], ".xml")</f>
        <v>10.3.13.71/pe/VAV108.xml</v>
      </c>
      <c r="H990" s="5" t="str">
        <f>_xlfn.IFNA(IF(_xlfn.IFNA(INDEX('CX1'!$H:$H,MATCH(Table2[[#This Row],[Name]],'CX1'!$C:$C,0),1), "") = 0, "",  INDEX('CX1'!$H:$H,MATCH(Table2[[#This Row],[Name]],'CX1'!$C:$C,0),1)), "")</f>
        <v/>
      </c>
      <c r="I990" s="5" t="e">
        <f>_xlfn.IFNA(IF(_xlfn.IFNA(INDEX('CX1'!$I:$I,MATCH(Table2[[#This Row],[DeviceId2]],'CX1'!$C:$C,0),1), "") = 0, "",  INDEX('CX1'!$I:$I,MATCH(Table2[[#This Row],[Name]],'CX1'!$C:$C,0),1)), "")</f>
        <v>#VALUE!</v>
      </c>
      <c r="J990" s="5" t="str">
        <f>_xlfn.IFNA(IF(_xlfn.IFNA(INDEX('CX1'!$J:$J,MATCH(Table2[[#This Row],[Name]],'CX1'!$C:$C,0),1), "") = 0, "",  INDEX('CX1'!$J:$J,MATCH(Table2[[#This Row],[Name]],'CX1'!$C:$C,0),1)), "")</f>
        <v/>
      </c>
      <c r="K990" t="str">
        <f>IFERROR(_xlfn.IFNA(IF(_xlfn.IFNA(INDEX('CX1'!$K:$K,MATCH(Table2[[#This Row],[Name]],'CX1'!$C:$C,0),1), "") = 0, "",  INDEX('CX1'!$K:$K,MATCH(Table2[[#This Row],[Name]],'CX1'!$C:$C,0),1)), ""), "")</f>
        <v/>
      </c>
      <c r="M990" t="str">
        <f>_xlfn.IFNA(IF(_xlfn.IFNA(INDEX('CX1'!$M:$M,MATCH(Table2[[#This Row],[Name]],'CX1'!$C:$C,0),1), "") = 0, "",  INDEX('CX1'!$M:$M,MATCH(Table2[[#This Row],[Name]],'CX1'!$C:$C,0),1)), "")</f>
        <v/>
      </c>
      <c r="N990" t="s">
        <v>767</v>
      </c>
      <c r="R990" t="s">
        <v>8</v>
      </c>
    </row>
    <row r="991" spans="1:19" hidden="1">
      <c r="A991" s="1">
        <v>989</v>
      </c>
      <c r="B991" t="s">
        <v>21</v>
      </c>
      <c r="C991" t="s">
        <v>194</v>
      </c>
      <c r="D991" t="s">
        <v>241</v>
      </c>
      <c r="E991" t="str">
        <f>MID(Table2[[#This Row],[DeviceId2]], 12, LEN(Table2[[#This Row],[DeviceId2]]))</f>
        <v>VAV108</v>
      </c>
      <c r="F991" t="str">
        <f>CONCATENATE("10.3.13.71/pe/", Table2[[#This Row],[Device Tag]], ".xml")</f>
        <v>10.3.13.71/pe/VAV108.xml</v>
      </c>
      <c r="H991" s="5" t="str">
        <f>_xlfn.IFNA(IF(_xlfn.IFNA(INDEX('CX1'!$H:$H,MATCH(Table2[[#This Row],[Name]],'CX1'!$C:$C,0),1), "") = 0, "",  INDEX('CX1'!$H:$H,MATCH(Table2[[#This Row],[Name]],'CX1'!$C:$C,0),1)), "")</f>
        <v/>
      </c>
      <c r="I991" s="5" t="e">
        <f>_xlfn.IFNA(IF(_xlfn.IFNA(INDEX('CX1'!$I:$I,MATCH(Table2[[#This Row],[DeviceId2]],'CX1'!$C:$C,0),1), "") = 0, "",  INDEX('CX1'!$I:$I,MATCH(Table2[[#This Row],[Name]],'CX1'!$C:$C,0),1)), "")</f>
        <v>#VALUE!</v>
      </c>
      <c r="J991" s="5" t="str">
        <f>_xlfn.IFNA(IF(_xlfn.IFNA(INDEX('CX1'!$J:$J,MATCH(Table2[[#This Row],[Name]],'CX1'!$C:$C,0),1), "") = 0, "",  INDEX('CX1'!$J:$J,MATCH(Table2[[#This Row],[Name]],'CX1'!$C:$C,0),1)), "")</f>
        <v/>
      </c>
      <c r="K991" t="str">
        <f>IFERROR(_xlfn.IFNA(IF(_xlfn.IFNA(INDEX('CX1'!$K:$K,MATCH(Table2[[#This Row],[Name]],'CX1'!$C:$C,0),1), "") = 0, "",  INDEX('CX1'!$K:$K,MATCH(Table2[[#This Row],[Name]],'CX1'!$C:$C,0),1)), ""), "")</f>
        <v/>
      </c>
      <c r="M991" t="str">
        <f>_xlfn.IFNA(IF(_xlfn.IFNA(INDEX('CX1'!$M:$M,MATCH(Table2[[#This Row],[Name]],'CX1'!$C:$C,0),1), "") = 0, "",  INDEX('CX1'!$M:$M,MATCH(Table2[[#This Row],[Name]],'CX1'!$C:$C,0),1)), "")</f>
        <v/>
      </c>
      <c r="N991" t="s">
        <v>767</v>
      </c>
      <c r="R991" t="s">
        <v>8</v>
      </c>
    </row>
    <row r="992" spans="1:19" hidden="1">
      <c r="A992" s="1">
        <v>990</v>
      </c>
      <c r="B992" t="s">
        <v>21</v>
      </c>
      <c r="C992" t="s">
        <v>195</v>
      </c>
      <c r="D992" t="s">
        <v>241</v>
      </c>
      <c r="E992" t="str">
        <f>MID(Table2[[#This Row],[DeviceId2]], 12, LEN(Table2[[#This Row],[DeviceId2]]))</f>
        <v>VAV108</v>
      </c>
      <c r="F992" t="str">
        <f>CONCATENATE("10.3.13.71/pe/", Table2[[#This Row],[Device Tag]], ".xml")</f>
        <v>10.3.13.71/pe/VAV108.xml</v>
      </c>
      <c r="H992" s="5" t="str">
        <f>_xlfn.IFNA(IF(_xlfn.IFNA(INDEX('CX1'!$H:$H,MATCH(Table2[[#This Row],[Name]],'CX1'!$C:$C,0),1), "") = 0, "",  INDEX('CX1'!$H:$H,MATCH(Table2[[#This Row],[Name]],'CX1'!$C:$C,0),1)), "")</f>
        <v/>
      </c>
      <c r="I992" s="5" t="e">
        <f>_xlfn.IFNA(IF(_xlfn.IFNA(INDEX('CX1'!$I:$I,MATCH(Table2[[#This Row],[DeviceId2]],'CX1'!$C:$C,0),1), "") = 0, "",  INDEX('CX1'!$I:$I,MATCH(Table2[[#This Row],[Name]],'CX1'!$C:$C,0),1)), "")</f>
        <v>#VALUE!</v>
      </c>
      <c r="J992" s="5" t="str">
        <f>_xlfn.IFNA(IF(_xlfn.IFNA(INDEX('CX1'!$J:$J,MATCH(Table2[[#This Row],[Name]],'CX1'!$C:$C,0),1), "") = 0, "",  INDEX('CX1'!$J:$J,MATCH(Table2[[#This Row],[Name]],'CX1'!$C:$C,0),1)), "")</f>
        <v/>
      </c>
      <c r="K992" t="str">
        <f>IFERROR(_xlfn.IFNA(IF(_xlfn.IFNA(INDEX('CX1'!$K:$K,MATCH(Table2[[#This Row],[Name]],'CX1'!$C:$C,0),1), "") = 0, "",  INDEX('CX1'!$K:$K,MATCH(Table2[[#This Row],[Name]],'CX1'!$C:$C,0),1)), ""), "")</f>
        <v/>
      </c>
      <c r="M992" t="str">
        <f>_xlfn.IFNA(IF(_xlfn.IFNA(INDEX('CX1'!$M:$M,MATCH(Table2[[#This Row],[Name]],'CX1'!$C:$C,0),1), "") = 0, "",  INDEX('CX1'!$M:$M,MATCH(Table2[[#This Row],[Name]],'CX1'!$C:$C,0),1)), "")</f>
        <v/>
      </c>
      <c r="N992" t="s">
        <v>767</v>
      </c>
      <c r="R992" t="s">
        <v>8</v>
      </c>
    </row>
    <row r="993" spans="1:19" hidden="1">
      <c r="A993" s="1">
        <v>991</v>
      </c>
      <c r="B993" t="s">
        <v>21</v>
      </c>
      <c r="C993" t="s">
        <v>196</v>
      </c>
      <c r="D993" t="s">
        <v>241</v>
      </c>
      <c r="E993" t="str">
        <f>MID(Table2[[#This Row],[DeviceId2]], 12, LEN(Table2[[#This Row],[DeviceId2]]))</f>
        <v>VAV108</v>
      </c>
      <c r="F993" t="str">
        <f>CONCATENATE("10.3.13.71/pe/", Table2[[#This Row],[Device Tag]], ".xml")</f>
        <v>10.3.13.71/pe/VAV108.xml</v>
      </c>
      <c r="H993" s="5" t="str">
        <f>_xlfn.IFNA(IF(_xlfn.IFNA(INDEX('CX1'!$H:$H,MATCH(Table2[[#This Row],[Name]],'CX1'!$C:$C,0),1), "") = 0, "",  INDEX('CX1'!$H:$H,MATCH(Table2[[#This Row],[Name]],'CX1'!$C:$C,0),1)), "")</f>
        <v/>
      </c>
      <c r="I993" s="5" t="e">
        <f>_xlfn.IFNA(IF(_xlfn.IFNA(INDEX('CX1'!$I:$I,MATCH(Table2[[#This Row],[DeviceId2]],'CX1'!$C:$C,0),1), "") = 0, "",  INDEX('CX1'!$I:$I,MATCH(Table2[[#This Row],[Name]],'CX1'!$C:$C,0),1)), "")</f>
        <v>#VALUE!</v>
      </c>
      <c r="J993" s="5" t="str">
        <f>_xlfn.IFNA(IF(_xlfn.IFNA(INDEX('CX1'!$J:$J,MATCH(Table2[[#This Row],[Name]],'CX1'!$C:$C,0),1), "") = 0, "",  INDEX('CX1'!$J:$J,MATCH(Table2[[#This Row],[Name]],'CX1'!$C:$C,0),1)), "")</f>
        <v/>
      </c>
      <c r="K993" t="str">
        <f>IFERROR(_xlfn.IFNA(IF(_xlfn.IFNA(INDEX('CX1'!$K:$K,MATCH(Table2[[#This Row],[Name]],'CX1'!$C:$C,0),1), "") = 0, "",  INDEX('CX1'!$K:$K,MATCH(Table2[[#This Row],[Name]],'CX1'!$C:$C,0),1)), ""), "")</f>
        <v/>
      </c>
      <c r="M993" t="str">
        <f>_xlfn.IFNA(IF(_xlfn.IFNA(INDEX('CX1'!$M:$M,MATCH(Table2[[#This Row],[Name]],'CX1'!$C:$C,0),1), "") = 0, "",  INDEX('CX1'!$M:$M,MATCH(Table2[[#This Row],[Name]],'CX1'!$C:$C,0),1)), "")</f>
        <v/>
      </c>
      <c r="N993" t="s">
        <v>767</v>
      </c>
      <c r="R993" t="s">
        <v>8</v>
      </c>
    </row>
    <row r="994" spans="1:19">
      <c r="A994" s="1">
        <v>992</v>
      </c>
      <c r="B994" t="s">
        <v>21</v>
      </c>
      <c r="C994" t="s">
        <v>197</v>
      </c>
      <c r="D994" t="s">
        <v>241</v>
      </c>
      <c r="E994" t="str">
        <f>MID(Table2[[#This Row],[DeviceId2]], 12, LEN(Table2[[#This Row],[DeviceId2]]))</f>
        <v>VAV108</v>
      </c>
      <c r="F994" t="str">
        <f>CONCATENATE("10.3.13.71/pe/", Table2[[#This Row],[Device Tag]], ".xml")</f>
        <v>10.3.13.71/pe/VAV108.xml</v>
      </c>
      <c r="H994" s="5" t="str">
        <f>_xlfn.IFNA(IF(_xlfn.IFNA(INDEX('CX1'!$H:$H,MATCH(Table2[[#This Row],[Name]],'CX1'!$C:$C,0),1), "") = 0, "",  INDEX('CX1'!$H:$H,MATCH(Table2[[#This Row],[Name]],'CX1'!$C:$C,0),1)), "")</f>
        <v/>
      </c>
      <c r="I994" s="5">
        <f>_xlfn.IFNA(IF(_xlfn.IFNA(INDEX('CX1'!$I:$I,MATCH(Table2[[#This Row],[DeviceId2]],'CX1'!$C:$C,0),1), "") = 0, "",  INDEX('CX1'!$I:$I,MATCH(Table2[[#This Row],[Name]],'CX1'!$C:$C,0),1)), "")</f>
        <v>1</v>
      </c>
      <c r="J994" s="5" t="str">
        <f>_xlfn.IFNA(IF(_xlfn.IFNA(INDEX('CX1'!$J:$J,MATCH(Table2[[#This Row],[Name]],'CX1'!$C:$C,0),1), "") = 0, "",  INDEX('CX1'!$J:$J,MATCH(Table2[[#This Row],[Name]],'CX1'!$C:$C,0),1)), "")</f>
        <v/>
      </c>
      <c r="K99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994" t="str">
        <f>_xlfn.IFNA(IF(_xlfn.IFNA(INDEX('CX1'!$L:$L,MATCH(Table2[[#This Row],[Name]],'CX1'!$C:$C,0),1), "") = 0, "",  INDEX('CX1'!$L:$L,MATCH(Table2[[#This Row],[Name]],'CX1'!$C:$C,0),1)), "")</f>
        <v>his, point, writable</v>
      </c>
      <c r="M994" t="str">
        <f>_xlfn.IFNA(IF(_xlfn.IFNA(INDEX('CX1'!$M:$M,MATCH(Table2[[#This Row],[Name]],'CX1'!$C:$C,0),1), "") = 0, "",  INDEX('CX1'!$M:$M,MATCH(Table2[[#This Row],[Name]],'CX1'!$C:$C,0),1)), "")</f>
        <v>boolean</v>
      </c>
      <c r="N994" t="s">
        <v>767</v>
      </c>
      <c r="R994" t="s">
        <v>8</v>
      </c>
      <c r="S994" t="b">
        <v>0</v>
      </c>
    </row>
    <row r="995" spans="1:19">
      <c r="A995" s="1">
        <v>993</v>
      </c>
      <c r="B995" t="s">
        <v>21</v>
      </c>
      <c r="C995" t="s">
        <v>198</v>
      </c>
      <c r="D995" t="s">
        <v>241</v>
      </c>
      <c r="E995" t="str">
        <f>MID(Table2[[#This Row],[DeviceId2]], 12, LEN(Table2[[#This Row],[DeviceId2]]))</f>
        <v>VAV108</v>
      </c>
      <c r="F995" t="str">
        <f>CONCATENATE("10.3.13.71/pe/", Table2[[#This Row],[Device Tag]], ".xml")</f>
        <v>10.3.13.71/pe/VAV108.xml</v>
      </c>
      <c r="H995" s="5" t="str">
        <f>_xlfn.IFNA(IF(_xlfn.IFNA(INDEX('CX1'!$H:$H,MATCH(Table2[[#This Row],[Name]],'CX1'!$C:$C,0),1), "") = 0, "",  INDEX('CX1'!$H:$H,MATCH(Table2[[#This Row],[Name]],'CX1'!$C:$C,0),1)), "")</f>
        <v/>
      </c>
      <c r="I995" s="5">
        <f>_xlfn.IFNA(IF(_xlfn.IFNA(INDEX('CX1'!$I:$I,MATCH(Table2[[#This Row],[DeviceId2]],'CX1'!$C:$C,0),1), "") = 0, "",  INDEX('CX1'!$I:$I,MATCH(Table2[[#This Row],[Name]],'CX1'!$C:$C,0),1)), "")</f>
        <v>1</v>
      </c>
      <c r="J995" s="5" t="str">
        <f>_xlfn.IFNA(IF(_xlfn.IFNA(INDEX('CX1'!$J:$J,MATCH(Table2[[#This Row],[Name]],'CX1'!$C:$C,0),1), "") = 0, "",  INDEX('CX1'!$J:$J,MATCH(Table2[[#This Row],[Name]],'CX1'!$C:$C,0),1)), "")</f>
        <v/>
      </c>
      <c r="K99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995" t="str">
        <f>_xlfn.IFNA(IF(_xlfn.IFNA(INDEX('CX1'!$L:$L,MATCH(Table2[[#This Row],[Name]],'CX1'!$C:$C,0),1), "") = 0, "",  INDEX('CX1'!$L:$L,MATCH(Table2[[#This Row],[Name]],'CX1'!$C:$C,0),1)), "")</f>
        <v>his, point, writable</v>
      </c>
      <c r="M995" t="str">
        <f>_xlfn.IFNA(IF(_xlfn.IFNA(INDEX('CX1'!$M:$M,MATCH(Table2[[#This Row],[Name]],'CX1'!$C:$C,0),1), "") = 0, "",  INDEX('CX1'!$M:$M,MATCH(Table2[[#This Row],[Name]],'CX1'!$C:$C,0),1)), "")</f>
        <v>boolean</v>
      </c>
      <c r="N995" t="s">
        <v>767</v>
      </c>
      <c r="R995" t="s">
        <v>8</v>
      </c>
      <c r="S995" t="b">
        <v>0</v>
      </c>
    </row>
    <row r="996" spans="1:19" hidden="1">
      <c r="A996" s="1">
        <v>994</v>
      </c>
      <c r="B996" t="s">
        <v>21</v>
      </c>
      <c r="C996" t="s">
        <v>199</v>
      </c>
      <c r="D996" t="s">
        <v>241</v>
      </c>
      <c r="E996" t="str">
        <f>MID(Table2[[#This Row],[DeviceId2]], 12, LEN(Table2[[#This Row],[DeviceId2]]))</f>
        <v>VAV108</v>
      </c>
      <c r="F996" t="str">
        <f>CONCATENATE("10.3.13.71/pe/", Table2[[#This Row],[Device Tag]], ".xml")</f>
        <v>10.3.13.71/pe/VAV108.xml</v>
      </c>
      <c r="H996" s="5" t="str">
        <f>_xlfn.IFNA(IF(_xlfn.IFNA(INDEX('CX1'!$H:$H,MATCH(Table2[[#This Row],[Name]],'CX1'!$C:$C,0),1), "") = 0, "",  INDEX('CX1'!$H:$H,MATCH(Table2[[#This Row],[Name]],'CX1'!$C:$C,0),1)), "")</f>
        <v/>
      </c>
      <c r="I996" s="5">
        <f>_xlfn.IFNA(IF(_xlfn.IFNA(INDEX('CX1'!$I:$I,MATCH(Table2[[#This Row],[DeviceId2]],'CX1'!$C:$C,0),1), "") = 0, "",  INDEX('CX1'!$I:$I,MATCH(Table2[[#This Row],[Name]],'CX1'!$C:$C,0),1)), "")</f>
        <v>1</v>
      </c>
      <c r="J996" s="5" t="str">
        <f>_xlfn.IFNA(IF(_xlfn.IFNA(INDEX('CX1'!$J:$J,MATCH(Table2[[#This Row],[Name]],'CX1'!$C:$C,0),1), "") = 0, "",  INDEX('CX1'!$J:$J,MATCH(Table2[[#This Row],[Name]],'CX1'!$C:$C,0),1)), "")</f>
        <v/>
      </c>
      <c r="K996" t="str">
        <f>IFERROR(_xlfn.IFNA(IF(_xlfn.IFNA(INDEX('CX1'!$K:$K,MATCH(Table2[[#This Row],[Name]],'CX1'!$C:$C,0),1), "") = 0, "",  INDEX('CX1'!$K:$K,MATCH(Table2[[#This Row],[Name]],'CX1'!$C:$C,0),1)), ""), "")</f>
        <v/>
      </c>
      <c r="M996" t="str">
        <f>_xlfn.IFNA(IF(_xlfn.IFNA(INDEX('CX1'!$M:$M,MATCH(Table2[[#This Row],[Name]],'CX1'!$C:$C,0),1), "") = 0, "",  INDEX('CX1'!$M:$M,MATCH(Table2[[#This Row],[Name]],'CX1'!$C:$C,0),1)), "")</f>
        <v/>
      </c>
      <c r="N996" t="s">
        <v>767</v>
      </c>
      <c r="R996" t="s">
        <v>8</v>
      </c>
    </row>
    <row r="997" spans="1:19" hidden="1">
      <c r="A997" s="1">
        <v>995</v>
      </c>
      <c r="B997" t="s">
        <v>21</v>
      </c>
      <c r="C997" t="s">
        <v>25</v>
      </c>
      <c r="D997" t="s">
        <v>241</v>
      </c>
      <c r="E997" t="str">
        <f>MID(Table2[[#This Row],[DeviceId2]], 12, LEN(Table2[[#This Row],[DeviceId2]]))</f>
        <v>VAV108</v>
      </c>
      <c r="F997" t="str">
        <f>CONCATENATE("10.3.13.71/pe/", Table2[[#This Row],[Device Tag]], ".xml")</f>
        <v>10.3.13.71/pe/VAV108.xml</v>
      </c>
      <c r="H997" s="5" t="str">
        <f>_xlfn.IFNA(IF(_xlfn.IFNA(INDEX('CX1'!$H:$H,MATCH(Table2[[#This Row],[Name]],'CX1'!$C:$C,0),1), "") = 0, "",  INDEX('CX1'!$H:$H,MATCH(Table2[[#This Row],[Name]],'CX1'!$C:$C,0),1)), "")</f>
        <v/>
      </c>
      <c r="I997" s="5">
        <f>_xlfn.IFNA(IF(_xlfn.IFNA(INDEX('CX1'!$I:$I,MATCH(Table2[[#This Row],[DeviceId2]],'CX1'!$C:$C,0),1), "") = 0, "",  INDEX('CX1'!$I:$I,MATCH(Table2[[#This Row],[Name]],'CX1'!$C:$C,0),1)), "")</f>
        <v>1</v>
      </c>
      <c r="J997" s="5" t="str">
        <f>_xlfn.IFNA(IF(_xlfn.IFNA(INDEX('CX1'!$J:$J,MATCH(Table2[[#This Row],[Name]],'CX1'!$C:$C,0),1), "") = 0, "",  INDEX('CX1'!$J:$J,MATCH(Table2[[#This Row],[Name]],'CX1'!$C:$C,0),1)), "")</f>
        <v/>
      </c>
      <c r="K997" t="str">
        <f>IFERROR(_xlfn.IFNA(IF(_xlfn.IFNA(INDEX('CX1'!$K:$K,MATCH(Table2[[#This Row],[Name]],'CX1'!$C:$C,0),1), "") = 0, "",  INDEX('CX1'!$K:$K,MATCH(Table2[[#This Row],[Name]],'CX1'!$C:$C,0),1)), ""), "")</f>
        <v/>
      </c>
      <c r="M997" t="str">
        <f>_xlfn.IFNA(IF(_xlfn.IFNA(INDEX('CX1'!$M:$M,MATCH(Table2[[#This Row],[Name]],'CX1'!$C:$C,0),1), "") = 0, "",  INDEX('CX1'!$M:$M,MATCH(Table2[[#This Row],[Name]],'CX1'!$C:$C,0),1)), "")</f>
        <v/>
      </c>
      <c r="N997" t="s">
        <v>767</v>
      </c>
      <c r="R997" t="s">
        <v>8</v>
      </c>
    </row>
    <row r="998" spans="1:19">
      <c r="A998" s="1">
        <v>996</v>
      </c>
      <c r="B998" t="s">
        <v>21</v>
      </c>
      <c r="C998" t="s">
        <v>200</v>
      </c>
      <c r="D998" t="s">
        <v>241</v>
      </c>
      <c r="E998" t="str">
        <f>MID(Table2[[#This Row],[DeviceId2]], 12, LEN(Table2[[#This Row],[DeviceId2]]))</f>
        <v>VAV108</v>
      </c>
      <c r="F998" t="str">
        <f>CONCATENATE("10.3.13.71/pe/", Table2[[#This Row],[Device Tag]], ".xml")</f>
        <v>10.3.13.71/pe/VAV108.xml</v>
      </c>
      <c r="H998" s="5" t="str">
        <f>_xlfn.IFNA(IF(_xlfn.IFNA(INDEX('CX1'!$H:$H,MATCH(Table2[[#This Row],[Name]],'CX1'!$C:$C,0),1), "") = 0, "",  INDEX('CX1'!$H:$H,MATCH(Table2[[#This Row],[Name]],'CX1'!$C:$C,0),1)), "")</f>
        <v/>
      </c>
      <c r="I998" s="5">
        <f>_xlfn.IFNA(IF(_xlfn.IFNA(INDEX('CX1'!$I:$I,MATCH(Table2[[#This Row],[DeviceId2]],'CX1'!$C:$C,0),1), "") = 0, "",  INDEX('CX1'!$I:$I,MATCH(Table2[[#This Row],[Name]],'CX1'!$C:$C,0),1)), "")</f>
        <v>1</v>
      </c>
      <c r="J998" s="5" t="str">
        <f>_xlfn.IFNA(IF(_xlfn.IFNA(INDEX('CX1'!$J:$J,MATCH(Table2[[#This Row],[Name]],'CX1'!$C:$C,0),1), "") = 0, "",  INDEX('CX1'!$J:$J,MATCH(Table2[[#This Row],[Name]],'CX1'!$C:$C,0),1)), "")</f>
        <v/>
      </c>
      <c r="K99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998" t="str">
        <f>_xlfn.IFNA(IF(_xlfn.IFNA(INDEX('CX1'!$L:$L,MATCH(Table2[[#This Row],[Name]],'CX1'!$C:$C,0),1), "") = 0, "",  INDEX('CX1'!$L:$L,MATCH(Table2[[#This Row],[Name]],'CX1'!$C:$C,0),1)), "")</f>
        <v>his, point, writable</v>
      </c>
      <c r="M998" t="str">
        <f>_xlfn.IFNA(IF(_xlfn.IFNA(INDEX('CX1'!$M:$M,MATCH(Table2[[#This Row],[Name]],'CX1'!$C:$C,0),1), "") = 0, "",  INDEX('CX1'!$M:$M,MATCH(Table2[[#This Row],[Name]],'CX1'!$C:$C,0),1)), "")</f>
        <v>boolean</v>
      </c>
      <c r="N998" t="s">
        <v>767</v>
      </c>
      <c r="R998" t="s">
        <v>8</v>
      </c>
      <c r="S998" t="b">
        <v>0</v>
      </c>
    </row>
    <row r="999" spans="1:19">
      <c r="A999" s="1">
        <v>997</v>
      </c>
      <c r="B999" t="s">
        <v>21</v>
      </c>
      <c r="C999" t="s">
        <v>201</v>
      </c>
      <c r="D999" t="s">
        <v>241</v>
      </c>
      <c r="E999" t="str">
        <f>MID(Table2[[#This Row],[DeviceId2]], 12, LEN(Table2[[#This Row],[DeviceId2]]))</f>
        <v>VAV108</v>
      </c>
      <c r="F999" t="str">
        <f>CONCATENATE("10.3.13.71/pe/", Table2[[#This Row],[Device Tag]], ".xml")</f>
        <v>10.3.13.71/pe/VAV108.xml</v>
      </c>
      <c r="H999" s="5" t="str">
        <f>_xlfn.IFNA(IF(_xlfn.IFNA(INDEX('CX1'!$H:$H,MATCH(Table2[[#This Row],[Name]],'CX1'!$C:$C,0),1), "") = 0, "",  INDEX('CX1'!$H:$H,MATCH(Table2[[#This Row],[Name]],'CX1'!$C:$C,0),1)), "")</f>
        <v/>
      </c>
      <c r="I999" s="5">
        <f>_xlfn.IFNA(IF(_xlfn.IFNA(INDEX('CX1'!$I:$I,MATCH(Table2[[#This Row],[DeviceId2]],'CX1'!$C:$C,0),1), "") = 0, "",  INDEX('CX1'!$I:$I,MATCH(Table2[[#This Row],[Name]],'CX1'!$C:$C,0),1)), "")</f>
        <v>1</v>
      </c>
      <c r="J999" s="5" t="str">
        <f>_xlfn.IFNA(IF(_xlfn.IFNA(INDEX('CX1'!$J:$J,MATCH(Table2[[#This Row],[Name]],'CX1'!$C:$C,0),1), "") = 0, "",  INDEX('CX1'!$J:$J,MATCH(Table2[[#This Row],[Name]],'CX1'!$C:$C,0),1)), "")</f>
        <v/>
      </c>
      <c r="K99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999" t="str">
        <f>_xlfn.IFNA(IF(_xlfn.IFNA(INDEX('CX1'!$L:$L,MATCH(Table2[[#This Row],[Name]],'CX1'!$C:$C,0),1), "") = 0, "",  INDEX('CX1'!$L:$L,MATCH(Table2[[#This Row],[Name]],'CX1'!$C:$C,0),1)), "")</f>
        <v>his, point, writable</v>
      </c>
      <c r="M999" t="str">
        <f>_xlfn.IFNA(IF(_xlfn.IFNA(INDEX('CX1'!$M:$M,MATCH(Table2[[#This Row],[Name]],'CX1'!$C:$C,0),1), "") = 0, "",  INDEX('CX1'!$M:$M,MATCH(Table2[[#This Row],[Name]],'CX1'!$C:$C,0),1)), "")</f>
        <v>boolean</v>
      </c>
      <c r="N999" t="s">
        <v>767</v>
      </c>
      <c r="R999" t="s">
        <v>8</v>
      </c>
      <c r="S999" t="b">
        <v>0</v>
      </c>
    </row>
    <row r="1000" spans="1:19">
      <c r="A1000" s="1">
        <v>998</v>
      </c>
      <c r="B1000" t="s">
        <v>21</v>
      </c>
      <c r="C1000" t="s">
        <v>202</v>
      </c>
      <c r="D1000" t="s">
        <v>241</v>
      </c>
      <c r="E1000" t="str">
        <f>MID(Table2[[#This Row],[DeviceId2]], 12, LEN(Table2[[#This Row],[DeviceId2]]))</f>
        <v>VAV108</v>
      </c>
      <c r="F1000" t="str">
        <f>CONCATENATE("10.3.13.71/pe/", Table2[[#This Row],[Device Tag]], ".xml")</f>
        <v>10.3.13.71/pe/VAV108.xml</v>
      </c>
      <c r="H1000" s="5" t="str">
        <f>_xlfn.IFNA(IF(_xlfn.IFNA(INDEX('CX1'!$H:$H,MATCH(Table2[[#This Row],[Name]],'CX1'!$C:$C,0),1), "") = 0, "",  INDEX('CX1'!$H:$H,MATCH(Table2[[#This Row],[Name]],'CX1'!$C:$C,0),1)), "")</f>
        <v>°F</v>
      </c>
      <c r="I1000" s="5">
        <f>_xlfn.IFNA(IF(_xlfn.IFNA(INDEX('CX1'!$I:$I,MATCH(Table2[[#This Row],[DeviceId2]],'CX1'!$C:$C,0),1), "") = 0, "",  INDEX('CX1'!$I:$I,MATCH(Table2[[#This Row],[Name]],'CX1'!$C:$C,0),1)), "")</f>
        <v>1000</v>
      </c>
      <c r="J1000" s="5" t="str">
        <f>_xlfn.IFNA(IF(_xlfn.IFNA(INDEX('CX1'!$J:$J,MATCH(Table2[[#This Row],[Name]],'CX1'!$C:$C,0),1), "") = 0, "",  INDEX('CX1'!$J:$J,MATCH(Table2[[#This Row],[Name]],'CX1'!$C:$C,0),1)), "")</f>
        <v/>
      </c>
      <c r="K100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0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0" t="str">
        <f>_xlfn.IFNA(IF(_xlfn.IFNA(INDEX('CX1'!$M:$M,MATCH(Table2[[#This Row],[Name]],'CX1'!$C:$C,0),1), "") = 0, "",  INDEX('CX1'!$M:$M,MATCH(Table2[[#This Row],[Name]],'CX1'!$C:$C,0),1)), "")</f>
        <v>number</v>
      </c>
      <c r="N1000" t="s">
        <v>766</v>
      </c>
      <c r="R1000" t="s">
        <v>8</v>
      </c>
      <c r="S1000" t="b">
        <v>0</v>
      </c>
    </row>
    <row r="1001" spans="1:19">
      <c r="A1001" s="1">
        <v>999</v>
      </c>
      <c r="B1001" t="s">
        <v>21</v>
      </c>
      <c r="C1001" t="s">
        <v>203</v>
      </c>
      <c r="D1001" t="s">
        <v>241</v>
      </c>
      <c r="E1001" t="str">
        <f>MID(Table2[[#This Row],[DeviceId2]], 12, LEN(Table2[[#This Row],[DeviceId2]]))</f>
        <v>VAV108</v>
      </c>
      <c r="F1001" t="str">
        <f>CONCATENATE("10.3.13.71/pe/", Table2[[#This Row],[Device Tag]], ".xml")</f>
        <v>10.3.13.71/pe/VAV108.xml</v>
      </c>
      <c r="H1001" s="5" t="str">
        <f>_xlfn.IFNA(IF(_xlfn.IFNA(INDEX('CX1'!$H:$H,MATCH(Table2[[#This Row],[Name]],'CX1'!$C:$C,0),1), "") = 0, "",  INDEX('CX1'!$H:$H,MATCH(Table2[[#This Row],[Name]],'CX1'!$C:$C,0),1)), "")</f>
        <v>°F</v>
      </c>
      <c r="I1001" s="5">
        <f>_xlfn.IFNA(IF(_xlfn.IFNA(INDEX('CX1'!$I:$I,MATCH(Table2[[#This Row],[DeviceId2]],'CX1'!$C:$C,0),1), "") = 0, "",  INDEX('CX1'!$I:$I,MATCH(Table2[[#This Row],[Name]],'CX1'!$C:$C,0),1)), "")</f>
        <v>1000</v>
      </c>
      <c r="J1001" s="5" t="str">
        <f>_xlfn.IFNA(IF(_xlfn.IFNA(INDEX('CX1'!$J:$J,MATCH(Table2[[#This Row],[Name]],'CX1'!$C:$C,0),1), "") = 0, "",  INDEX('CX1'!$J:$J,MATCH(Table2[[#This Row],[Name]],'CX1'!$C:$C,0),1)), "")</f>
        <v/>
      </c>
      <c r="K100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0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1" t="str">
        <f>_xlfn.IFNA(IF(_xlfn.IFNA(INDEX('CX1'!$M:$M,MATCH(Table2[[#This Row],[Name]],'CX1'!$C:$C,0),1), "") = 0, "",  INDEX('CX1'!$M:$M,MATCH(Table2[[#This Row],[Name]],'CX1'!$C:$C,0),1)), "")</f>
        <v>number</v>
      </c>
      <c r="N1001" t="s">
        <v>766</v>
      </c>
      <c r="R1001" t="s">
        <v>8</v>
      </c>
      <c r="S1001" t="b">
        <v>0</v>
      </c>
    </row>
    <row r="1002" spans="1:19" hidden="1">
      <c r="A1002" s="1">
        <v>1000</v>
      </c>
      <c r="B1002" t="s">
        <v>21</v>
      </c>
      <c r="C1002" t="s">
        <v>147</v>
      </c>
      <c r="D1002" t="s">
        <v>241</v>
      </c>
      <c r="E1002" t="str">
        <f>MID(Table2[[#This Row],[DeviceId2]], 12, LEN(Table2[[#This Row],[DeviceId2]]))</f>
        <v>VAV108</v>
      </c>
      <c r="F1002" t="str">
        <f>CONCATENATE("10.3.13.71/pe/", Table2[[#This Row],[Device Tag]], ".xml")</f>
        <v>10.3.13.71/pe/VAV108.xml</v>
      </c>
      <c r="H1002" s="5" t="str">
        <f>_xlfn.IFNA(IF(_xlfn.IFNA(INDEX('CX1'!$H:$H,MATCH(Table2[[#This Row],[Name]],'CX1'!$C:$C,0),1), "") = 0, "",  INDEX('CX1'!$H:$H,MATCH(Table2[[#This Row],[Name]],'CX1'!$C:$C,0),1)), "")</f>
        <v/>
      </c>
      <c r="I1002" s="5" t="e">
        <f>_xlfn.IFNA(IF(_xlfn.IFNA(INDEX('CX1'!$I:$I,MATCH(Table2[[#This Row],[DeviceId2]],'CX1'!$C:$C,0),1), "") = 0, "",  INDEX('CX1'!$I:$I,MATCH(Table2[[#This Row],[Name]],'CX1'!$C:$C,0),1)), "")</f>
        <v>#VALUE!</v>
      </c>
      <c r="J1002" s="5" t="str">
        <f>_xlfn.IFNA(IF(_xlfn.IFNA(INDEX('CX1'!$J:$J,MATCH(Table2[[#This Row],[Name]],'CX1'!$C:$C,0),1), "") = 0, "",  INDEX('CX1'!$J:$J,MATCH(Table2[[#This Row],[Name]],'CX1'!$C:$C,0),1)), "")</f>
        <v/>
      </c>
      <c r="K1002" t="str">
        <f>IFERROR(_xlfn.IFNA(IF(_xlfn.IFNA(INDEX('CX1'!$K:$K,MATCH(Table2[[#This Row],[Name]],'CX1'!$C:$C,0),1), "") = 0, "",  INDEX('CX1'!$K:$K,MATCH(Table2[[#This Row],[Name]],'CX1'!$C:$C,0),1)), ""), "")</f>
        <v/>
      </c>
      <c r="M1002" t="str">
        <f>_xlfn.IFNA(IF(_xlfn.IFNA(INDEX('CX1'!$M:$M,MATCH(Table2[[#This Row],[Name]],'CX1'!$C:$C,0),1), "") = 0, "",  INDEX('CX1'!$M:$M,MATCH(Table2[[#This Row],[Name]],'CX1'!$C:$C,0),1)), "")</f>
        <v/>
      </c>
      <c r="N1002" t="s">
        <v>767</v>
      </c>
      <c r="R1002" t="s">
        <v>8</v>
      </c>
    </row>
    <row r="1003" spans="1:19">
      <c r="A1003" s="1">
        <v>1001</v>
      </c>
      <c r="B1003" t="s">
        <v>21</v>
      </c>
      <c r="C1003" t="s">
        <v>204</v>
      </c>
      <c r="D1003" t="s">
        <v>241</v>
      </c>
      <c r="E1003" t="str">
        <f>MID(Table2[[#This Row],[DeviceId2]], 12, LEN(Table2[[#This Row],[DeviceId2]]))</f>
        <v>VAV108</v>
      </c>
      <c r="F1003" t="str">
        <f>CONCATENATE("10.3.13.71/pe/", Table2[[#This Row],[Device Tag]], ".xml")</f>
        <v>10.3.13.71/pe/VAV108.xml</v>
      </c>
      <c r="H1003" s="5" t="str">
        <f>_xlfn.IFNA(IF(_xlfn.IFNA(INDEX('CX1'!$H:$H,MATCH(Table2[[#This Row],[Name]],'CX1'!$C:$C,0),1), "") = 0, "",  INDEX('CX1'!$H:$H,MATCH(Table2[[#This Row],[Name]],'CX1'!$C:$C,0),1)), "")</f>
        <v>°F</v>
      </c>
      <c r="I1003" s="5">
        <f>_xlfn.IFNA(IF(_xlfn.IFNA(INDEX('CX1'!$I:$I,MATCH(Table2[[#This Row],[DeviceId2]],'CX1'!$C:$C,0),1), "") = 0, "",  INDEX('CX1'!$I:$I,MATCH(Table2[[#This Row],[Name]],'CX1'!$C:$C,0),1)), "")</f>
        <v>1000</v>
      </c>
      <c r="J1003" s="5" t="str">
        <f>_xlfn.IFNA(IF(_xlfn.IFNA(INDEX('CX1'!$J:$J,MATCH(Table2[[#This Row],[Name]],'CX1'!$C:$C,0),1), "") = 0, "",  INDEX('CX1'!$J:$J,MATCH(Table2[[#This Row],[Name]],'CX1'!$C:$C,0),1)), "")</f>
        <v/>
      </c>
      <c r="K100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0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3" t="str">
        <f>_xlfn.IFNA(IF(_xlfn.IFNA(INDEX('CX1'!$M:$M,MATCH(Table2[[#This Row],[Name]],'CX1'!$C:$C,0),1), "") = 0, "",  INDEX('CX1'!$M:$M,MATCH(Table2[[#This Row],[Name]],'CX1'!$C:$C,0),1)), "")</f>
        <v>number</v>
      </c>
      <c r="N1003" t="s">
        <v>766</v>
      </c>
      <c r="R1003" t="s">
        <v>8</v>
      </c>
      <c r="S1003" t="b">
        <v>0</v>
      </c>
    </row>
    <row r="1004" spans="1:19" hidden="1">
      <c r="A1004" s="1">
        <v>1002</v>
      </c>
      <c r="B1004" t="s">
        <v>21</v>
      </c>
      <c r="C1004" t="s">
        <v>205</v>
      </c>
      <c r="D1004" t="s">
        <v>241</v>
      </c>
      <c r="E1004" t="str">
        <f>MID(Table2[[#This Row],[DeviceId2]], 12, LEN(Table2[[#This Row],[DeviceId2]]))</f>
        <v>VAV108</v>
      </c>
      <c r="F1004" t="str">
        <f>CONCATENATE("10.3.13.71/pe/", Table2[[#This Row],[Device Tag]], ".xml")</f>
        <v>10.3.13.71/pe/VAV108.xml</v>
      </c>
      <c r="H1004" s="5" t="str">
        <f>_xlfn.IFNA(IF(_xlfn.IFNA(INDEX('CX1'!$H:$H,MATCH(Table2[[#This Row],[Name]],'CX1'!$C:$C,0),1), "") = 0, "",  INDEX('CX1'!$H:$H,MATCH(Table2[[#This Row],[Name]],'CX1'!$C:$C,0),1)), "")</f>
        <v/>
      </c>
      <c r="I1004" s="5">
        <f>_xlfn.IFNA(IF(_xlfn.IFNA(INDEX('CX1'!$I:$I,MATCH(Table2[[#This Row],[DeviceId2]],'CX1'!$C:$C,0),1), "") = 0, "",  INDEX('CX1'!$I:$I,MATCH(Table2[[#This Row],[Name]],'CX1'!$C:$C,0),1)), "")</f>
        <v>1000</v>
      </c>
      <c r="J1004" s="5" t="str">
        <f>_xlfn.IFNA(IF(_xlfn.IFNA(INDEX('CX1'!$J:$J,MATCH(Table2[[#This Row],[Name]],'CX1'!$C:$C,0),1), "") = 0, "",  INDEX('CX1'!$J:$J,MATCH(Table2[[#This Row],[Name]],'CX1'!$C:$C,0),1)), "")</f>
        <v/>
      </c>
      <c r="K100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004" t="s">
        <v>767</v>
      </c>
      <c r="R1004" t="s">
        <v>8</v>
      </c>
    </row>
    <row r="1005" spans="1:19">
      <c r="A1005" s="1">
        <v>1003</v>
      </c>
      <c r="B1005" t="s">
        <v>105</v>
      </c>
      <c r="C1005" t="s">
        <v>206</v>
      </c>
      <c r="D1005" t="s">
        <v>241</v>
      </c>
      <c r="E1005" t="str">
        <f>MID(Table2[[#This Row],[DeviceId2]], 12, LEN(Table2[[#This Row],[DeviceId2]]))</f>
        <v>VAV108</v>
      </c>
      <c r="F1005" t="str">
        <f>CONCATENATE("10.3.13.71/pe/", Table2[[#This Row],[Device Tag]], ".xml")</f>
        <v>10.3.13.71/pe/VAV108.xml</v>
      </c>
      <c r="H1005" s="5" t="str">
        <f>_xlfn.IFNA(IF(_xlfn.IFNA(INDEX('CX1'!$H:$H,MATCH(Table2[[#This Row],[Name]],'CX1'!$C:$C,0),1), "") = 0, "",  INDEX('CX1'!$H:$H,MATCH(Table2[[#This Row],[Name]],'CX1'!$C:$C,0),1)), "")</f>
        <v>°F</v>
      </c>
      <c r="I1005" s="5">
        <f>_xlfn.IFNA(IF(_xlfn.IFNA(INDEX('CX1'!$I:$I,MATCH(Table2[[#This Row],[DeviceId2]],'CX1'!$C:$C,0),1), "") = 0, "",  INDEX('CX1'!$I:$I,MATCH(Table2[[#This Row],[Name]],'CX1'!$C:$C,0),1)), "")</f>
        <v>1000</v>
      </c>
      <c r="J1005" s="5" t="str">
        <f>_xlfn.IFNA(IF(_xlfn.IFNA(INDEX('CX1'!$J:$J,MATCH(Table2[[#This Row],[Name]],'CX1'!$C:$C,0),1), "") = 0, "",  INDEX('CX1'!$J:$J,MATCH(Table2[[#This Row],[Name]],'CX1'!$C:$C,0),1)), "")</f>
        <v/>
      </c>
      <c r="K100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0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05" t="str">
        <f>_xlfn.IFNA(IF(_xlfn.IFNA(INDEX('CX1'!$M:$M,MATCH(Table2[[#This Row],[Name]],'CX1'!$C:$C,0),1), "") = 0, "",  INDEX('CX1'!$M:$M,MATCH(Table2[[#This Row],[Name]],'CX1'!$C:$C,0),1)), "")</f>
        <v>number</v>
      </c>
      <c r="N1005" t="s">
        <v>766</v>
      </c>
      <c r="R1005" t="s">
        <v>8</v>
      </c>
      <c r="S1005" t="b">
        <v>0</v>
      </c>
    </row>
    <row r="1006" spans="1:19">
      <c r="A1006" s="1">
        <v>1004</v>
      </c>
      <c r="B1006" t="s">
        <v>105</v>
      </c>
      <c r="C1006" t="s">
        <v>207</v>
      </c>
      <c r="D1006" t="s">
        <v>241</v>
      </c>
      <c r="E1006" t="str">
        <f>MID(Table2[[#This Row],[DeviceId2]], 12, LEN(Table2[[#This Row],[DeviceId2]]))</f>
        <v>VAV108</v>
      </c>
      <c r="F1006" t="str">
        <f>CONCATENATE("10.3.13.71/pe/", Table2[[#This Row],[Device Tag]], ".xml")</f>
        <v>10.3.13.71/pe/VAV108.xml</v>
      </c>
      <c r="H1006" s="5" t="str">
        <f>_xlfn.IFNA(IF(_xlfn.IFNA(INDEX('CX1'!$H:$H,MATCH(Table2[[#This Row],[Name]],'CX1'!$C:$C,0),1), "") = 0, "",  INDEX('CX1'!$H:$H,MATCH(Table2[[#This Row],[Name]],'CX1'!$C:$C,0),1)), "")</f>
        <v>°F</v>
      </c>
      <c r="I1006" s="5">
        <f>_xlfn.IFNA(IF(_xlfn.IFNA(INDEX('CX1'!$I:$I,MATCH(Table2[[#This Row],[DeviceId2]],'CX1'!$C:$C,0),1), "") = 0, "",  INDEX('CX1'!$I:$I,MATCH(Table2[[#This Row],[Name]],'CX1'!$C:$C,0),1)), "")</f>
        <v>1000</v>
      </c>
      <c r="J1006" s="5" t="str">
        <f>_xlfn.IFNA(IF(_xlfn.IFNA(INDEX('CX1'!$J:$J,MATCH(Table2[[#This Row],[Name]],'CX1'!$C:$C,0),1), "") = 0, "",  INDEX('CX1'!$J:$J,MATCH(Table2[[#This Row],[Name]],'CX1'!$C:$C,0),1)), "")</f>
        <v/>
      </c>
      <c r="K100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0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6" t="str">
        <f>_xlfn.IFNA(IF(_xlfn.IFNA(INDEX('CX1'!$M:$M,MATCH(Table2[[#This Row],[Name]],'CX1'!$C:$C,0),1), "") = 0, "",  INDEX('CX1'!$M:$M,MATCH(Table2[[#This Row],[Name]],'CX1'!$C:$C,0),1)), "")</f>
        <v>number</v>
      </c>
      <c r="N1006" t="s">
        <v>766</v>
      </c>
      <c r="R1006" t="s">
        <v>8</v>
      </c>
      <c r="S1006" t="b">
        <v>0</v>
      </c>
    </row>
    <row r="1007" spans="1:19">
      <c r="A1007" s="1">
        <v>1005</v>
      </c>
      <c r="B1007" t="s">
        <v>105</v>
      </c>
      <c r="C1007" t="s">
        <v>219</v>
      </c>
      <c r="D1007" t="s">
        <v>241</v>
      </c>
      <c r="E1007" t="str">
        <f>MID(Table2[[#This Row],[DeviceId2]], 12, LEN(Table2[[#This Row],[DeviceId2]]))</f>
        <v>VAV108</v>
      </c>
      <c r="F1007" t="str">
        <f>CONCATENATE("10.3.13.71/pe/", Table2[[#This Row],[Device Tag]], ".xml")</f>
        <v>10.3.13.71/pe/VAV108.xml</v>
      </c>
      <c r="H1007" s="5" t="str">
        <f>_xlfn.IFNA(IF(_xlfn.IFNA(INDEX('CX1'!$H:$H,MATCH(Table2[[#This Row],[Name]],'CX1'!$C:$C,0),1), "") = 0, "",  INDEX('CX1'!$H:$H,MATCH(Table2[[#This Row],[Name]],'CX1'!$C:$C,0),1)), "")</f>
        <v>°F</v>
      </c>
      <c r="I1007" s="5">
        <f>_xlfn.IFNA(IF(_xlfn.IFNA(INDEX('CX1'!$I:$I,MATCH(Table2[[#This Row],[DeviceId2]],'CX1'!$C:$C,0),1), "") = 0, "",  INDEX('CX1'!$I:$I,MATCH(Table2[[#This Row],[Name]],'CX1'!$C:$C,0),1)), "")</f>
        <v>1000</v>
      </c>
      <c r="J1007" s="5" t="str">
        <f>_xlfn.IFNA(IF(_xlfn.IFNA(INDEX('CX1'!$J:$J,MATCH(Table2[[#This Row],[Name]],'CX1'!$C:$C,0),1), "") = 0, "",  INDEX('CX1'!$J:$J,MATCH(Table2[[#This Row],[Name]],'CX1'!$C:$C,0),1)), "")</f>
        <v/>
      </c>
      <c r="K100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7" t="str">
        <f>_xlfn.IFNA(IF(_xlfn.IFNA(INDEX('CX1'!$M:$M,MATCH(Table2[[#This Row],[Name]],'CX1'!$C:$C,0),1), "") = 0, "",  INDEX('CX1'!$M:$M,MATCH(Table2[[#This Row],[Name]],'CX1'!$C:$C,0),1)), "")</f>
        <v>number</v>
      </c>
      <c r="N1007" t="s">
        <v>766</v>
      </c>
      <c r="R1007" t="s">
        <v>8</v>
      </c>
      <c r="S1007" t="b">
        <v>0</v>
      </c>
    </row>
    <row r="1008" spans="1:19">
      <c r="A1008" s="1">
        <v>1006</v>
      </c>
      <c r="B1008" t="s">
        <v>105</v>
      </c>
      <c r="C1008" t="s">
        <v>220</v>
      </c>
      <c r="D1008" t="s">
        <v>241</v>
      </c>
      <c r="E1008" t="str">
        <f>MID(Table2[[#This Row],[DeviceId2]], 12, LEN(Table2[[#This Row],[DeviceId2]]))</f>
        <v>VAV108</v>
      </c>
      <c r="F1008" t="str">
        <f>CONCATENATE("10.3.13.71/pe/", Table2[[#This Row],[Device Tag]], ".xml")</f>
        <v>10.3.13.71/pe/VAV108.xml</v>
      </c>
      <c r="H1008" s="5" t="str">
        <f>_xlfn.IFNA(IF(_xlfn.IFNA(INDEX('CX1'!$H:$H,MATCH(Table2[[#This Row],[Name]],'CX1'!$C:$C,0),1), "") = 0, "",  INDEX('CX1'!$H:$H,MATCH(Table2[[#This Row],[Name]],'CX1'!$C:$C,0),1)), "")</f>
        <v>°F</v>
      </c>
      <c r="I1008" s="5">
        <f>_xlfn.IFNA(IF(_xlfn.IFNA(INDEX('CX1'!$I:$I,MATCH(Table2[[#This Row],[DeviceId2]],'CX1'!$C:$C,0),1), "") = 0, "",  INDEX('CX1'!$I:$I,MATCH(Table2[[#This Row],[Name]],'CX1'!$C:$C,0),1)), "")</f>
        <v>1000</v>
      </c>
      <c r="J1008" s="5" t="str">
        <f>_xlfn.IFNA(IF(_xlfn.IFNA(INDEX('CX1'!$J:$J,MATCH(Table2[[#This Row],[Name]],'CX1'!$C:$C,0),1), "") = 0, "",  INDEX('CX1'!$J:$J,MATCH(Table2[[#This Row],[Name]],'CX1'!$C:$C,0),1)), "")</f>
        <v/>
      </c>
      <c r="K100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08" t="str">
        <f>_xlfn.IFNA(IF(_xlfn.IFNA(INDEX('CX1'!$M:$M,MATCH(Table2[[#This Row],[Name]],'CX1'!$C:$C,0),1), "") = 0, "",  INDEX('CX1'!$M:$M,MATCH(Table2[[#This Row],[Name]],'CX1'!$C:$C,0),1)), "")</f>
        <v>number</v>
      </c>
      <c r="N1008" t="s">
        <v>766</v>
      </c>
      <c r="R1008" t="s">
        <v>8</v>
      </c>
      <c r="S1008" t="b">
        <v>0</v>
      </c>
    </row>
    <row r="1009" spans="1:19">
      <c r="A1009" s="1">
        <v>1007</v>
      </c>
      <c r="B1009" t="s">
        <v>105</v>
      </c>
      <c r="C1009" t="s">
        <v>209</v>
      </c>
      <c r="D1009" t="s">
        <v>241</v>
      </c>
      <c r="E1009" t="str">
        <f>MID(Table2[[#This Row],[DeviceId2]], 12, LEN(Table2[[#This Row],[DeviceId2]]))</f>
        <v>VAV108</v>
      </c>
      <c r="F1009" t="str">
        <f>CONCATENATE("10.3.13.71/pe/", Table2[[#This Row],[Device Tag]], ".xml")</f>
        <v>10.3.13.71/pe/VAV108.xml</v>
      </c>
      <c r="H1009" s="5" t="str">
        <f>_xlfn.IFNA(IF(_xlfn.IFNA(INDEX('CX1'!$H:$H,MATCH(Table2[[#This Row],[Name]],'CX1'!$C:$C,0),1), "") = 0, "",  INDEX('CX1'!$H:$H,MATCH(Table2[[#This Row],[Name]],'CX1'!$C:$C,0),1)), "")</f>
        <v/>
      </c>
      <c r="I1009" s="5">
        <f>_xlfn.IFNA(IF(_xlfn.IFNA(INDEX('CX1'!$I:$I,MATCH(Table2[[#This Row],[DeviceId2]],'CX1'!$C:$C,0),1), "") = 0, "",  INDEX('CX1'!$I:$I,MATCH(Table2[[#This Row],[Name]],'CX1'!$C:$C,0),1)), "")</f>
        <v>1000</v>
      </c>
      <c r="J1009" s="5" t="str">
        <f>_xlfn.IFNA(IF(_xlfn.IFNA(INDEX('CX1'!$J:$J,MATCH(Table2[[#This Row],[Name]],'CX1'!$C:$C,0),1), "") = 0, "",  INDEX('CX1'!$J:$J,MATCH(Table2[[#This Row],[Name]],'CX1'!$C:$C,0),1)), "")</f>
        <v/>
      </c>
      <c r="K100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009" t="str">
        <f>_xlfn.IFNA(IF(_xlfn.IFNA(INDEX('CX1'!$L:$L,MATCH(Table2[[#This Row],[Name]],'CX1'!$C:$C,0),1), "") = 0, "",  INDEX('CX1'!$L:$L,MATCH(Table2[[#This Row],[Name]],'CX1'!$C:$C,0),1)), "")</f>
        <v>his, point, writable</v>
      </c>
      <c r="M1009" t="s">
        <v>380</v>
      </c>
      <c r="N1009" t="s">
        <v>767</v>
      </c>
      <c r="R1009" t="s">
        <v>8</v>
      </c>
      <c r="S1009" t="b">
        <v>0</v>
      </c>
    </row>
    <row r="1010" spans="1:19">
      <c r="A1010" s="1">
        <v>1008</v>
      </c>
      <c r="B1010" t="s">
        <v>108</v>
      </c>
      <c r="C1010" t="s">
        <v>210</v>
      </c>
      <c r="D1010" t="s">
        <v>241</v>
      </c>
      <c r="E1010" t="str">
        <f>MID(Table2[[#This Row],[DeviceId2]], 12, LEN(Table2[[#This Row],[DeviceId2]]))</f>
        <v>VAV108</v>
      </c>
      <c r="F1010" t="str">
        <f>CONCATENATE("10.3.13.71/pe/", Table2[[#This Row],[Device Tag]], ".xml")</f>
        <v>10.3.13.71/pe/VAV108.xml</v>
      </c>
      <c r="H1010" s="5" t="str">
        <f>_xlfn.IFNA(IF(_xlfn.IFNA(INDEX('CX1'!$H:$H,MATCH(Table2[[#This Row],[Name]],'CX1'!$C:$C,0),1), "") = 0, "",  INDEX('CX1'!$H:$H,MATCH(Table2[[#This Row],[Name]],'CX1'!$C:$C,0),1)), "")</f>
        <v>%</v>
      </c>
      <c r="I1010" s="5">
        <f>_xlfn.IFNA(IF(_xlfn.IFNA(INDEX('CX1'!$I:$I,MATCH(Table2[[#This Row],[DeviceId2]],'CX1'!$C:$C,0),1), "") = 0, "",  INDEX('CX1'!$I:$I,MATCH(Table2[[#This Row],[Name]],'CX1'!$C:$C,0),1)), "")</f>
        <v>1000</v>
      </c>
      <c r="J1010" s="5" t="str">
        <f>_xlfn.IFNA(IF(_xlfn.IFNA(INDEX('CX1'!$J:$J,MATCH(Table2[[#This Row],[Name]],'CX1'!$C:$C,0),1), "") = 0, "",  INDEX('CX1'!$J:$J,MATCH(Table2[[#This Row],[Name]],'CX1'!$C:$C,0),1)), "")</f>
        <v/>
      </c>
      <c r="K101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0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10" t="str">
        <f>_xlfn.IFNA(IF(_xlfn.IFNA(INDEX('CX1'!$M:$M,MATCH(Table2[[#This Row],[Name]],'CX1'!$C:$C,0),1), "") = 0, "",  INDEX('CX1'!$M:$M,MATCH(Table2[[#This Row],[Name]],'CX1'!$C:$C,0),1)), "")</f>
        <v>number</v>
      </c>
      <c r="N1010" t="s">
        <v>504</v>
      </c>
      <c r="R1010" t="s">
        <v>8</v>
      </c>
      <c r="S1010" t="b">
        <v>0</v>
      </c>
    </row>
    <row r="1011" spans="1:19">
      <c r="A1011" s="1">
        <v>1009</v>
      </c>
      <c r="B1011" t="s">
        <v>108</v>
      </c>
      <c r="C1011" t="s">
        <v>211</v>
      </c>
      <c r="D1011" t="s">
        <v>241</v>
      </c>
      <c r="E1011" t="str">
        <f>MID(Table2[[#This Row],[DeviceId2]], 12, LEN(Table2[[#This Row],[DeviceId2]]))</f>
        <v>VAV108</v>
      </c>
      <c r="F1011" t="str">
        <f>CONCATENATE("10.3.13.71/pe/", Table2[[#This Row],[Device Tag]], ".xml")</f>
        <v>10.3.13.71/pe/VAV108.xml</v>
      </c>
      <c r="H1011" s="5" t="str">
        <f>_xlfn.IFNA(IF(_xlfn.IFNA(INDEX('CX1'!$H:$H,MATCH(Table2[[#This Row],[Name]],'CX1'!$C:$C,0),1), "") = 0, "",  INDEX('CX1'!$H:$H,MATCH(Table2[[#This Row],[Name]],'CX1'!$C:$C,0),1)), "")</f>
        <v/>
      </c>
      <c r="I1011" s="5">
        <f>_xlfn.IFNA(IF(_xlfn.IFNA(INDEX('CX1'!$I:$I,MATCH(Table2[[#This Row],[DeviceId2]],'CX1'!$C:$C,0),1), "") = 0, "",  INDEX('CX1'!$I:$I,MATCH(Table2[[#This Row],[Name]],'CX1'!$C:$C,0),1)), "")</f>
        <v>1000</v>
      </c>
      <c r="J1011" s="5" t="str">
        <f>_xlfn.IFNA(IF(_xlfn.IFNA(INDEX('CX1'!$J:$J,MATCH(Table2[[#This Row],[Name]],'CX1'!$C:$C,0),1), "") = 0, "",  INDEX('CX1'!$J:$J,MATCH(Table2[[#This Row],[Name]],'CX1'!$C:$C,0),1)), "")</f>
        <v/>
      </c>
      <c r="K101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0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11" t="s">
        <v>380</v>
      </c>
      <c r="N1011" t="s">
        <v>767</v>
      </c>
      <c r="R1011" t="s">
        <v>8</v>
      </c>
      <c r="S1011" t="b">
        <v>0</v>
      </c>
    </row>
    <row r="1012" spans="1:19" hidden="1">
      <c r="A1012" s="1">
        <v>1010</v>
      </c>
      <c r="B1012" t="s">
        <v>31</v>
      </c>
      <c r="C1012" t="s">
        <v>32</v>
      </c>
      <c r="D1012" t="s">
        <v>241</v>
      </c>
      <c r="E1012" t="str">
        <f>MID(Table2[[#This Row],[DeviceId2]], 12, LEN(Table2[[#This Row],[DeviceId2]]))</f>
        <v>VAV108</v>
      </c>
      <c r="F1012" t="str">
        <f>CONCATENATE("10.3.13.71/pe/", Table2[[#This Row],[Device Tag]], ".xml")</f>
        <v>10.3.13.71/pe/VAV108.xml</v>
      </c>
      <c r="H1012" s="5" t="str">
        <f>_xlfn.IFNA(IF(_xlfn.IFNA(INDEX('CX1'!$H:$H,MATCH(Table2[[#This Row],[Name]],'CX1'!$C:$C,0),1), "") = 0, "",  INDEX('CX1'!$H:$H,MATCH(Table2[[#This Row],[Name]],'CX1'!$C:$C,0),1)), "")</f>
        <v/>
      </c>
      <c r="I1012" s="5" t="e">
        <f>_xlfn.IFNA(IF(_xlfn.IFNA(INDEX('CX1'!$I:$I,MATCH(Table2[[#This Row],[DeviceId2]],'CX1'!$C:$C,0),1), "") = 0, "",  INDEX('CX1'!$I:$I,MATCH(Table2[[#This Row],[Name]],'CX1'!$C:$C,0),1)), "")</f>
        <v>#VALUE!</v>
      </c>
      <c r="J1012" s="5" t="str">
        <f>_xlfn.IFNA(IF(_xlfn.IFNA(INDEX('CX1'!$J:$J,MATCH(Table2[[#This Row],[Name]],'CX1'!$C:$C,0),1), "") = 0, "",  INDEX('CX1'!$J:$J,MATCH(Table2[[#This Row],[Name]],'CX1'!$C:$C,0),1)), "")</f>
        <v/>
      </c>
      <c r="K1012" t="str">
        <f>IFERROR(_xlfn.IFNA(IF(_xlfn.IFNA(INDEX('CX1'!$K:$K,MATCH(Table2[[#This Row],[Name]],'CX1'!$C:$C,0),1), "") = 0, "",  INDEX('CX1'!$K:$K,MATCH(Table2[[#This Row],[Name]],'CX1'!$C:$C,0),1)), ""), "")</f>
        <v/>
      </c>
      <c r="M1012" t="str">
        <f>_xlfn.IFNA(IF(_xlfn.IFNA(INDEX('CX1'!$M:$M,MATCH(Table2[[#This Row],[Name]],'CX1'!$C:$C,0),1), "") = 0, "",  INDEX('CX1'!$M:$M,MATCH(Table2[[#This Row],[Name]],'CX1'!$C:$C,0),1)), "")</f>
        <v/>
      </c>
      <c r="N1012" t="s">
        <v>767</v>
      </c>
      <c r="R1012" t="s">
        <v>8</v>
      </c>
    </row>
    <row r="1013" spans="1:19" hidden="1">
      <c r="A1013" s="1">
        <v>1011</v>
      </c>
      <c r="B1013" t="s">
        <v>31</v>
      </c>
      <c r="C1013" t="s">
        <v>212</v>
      </c>
      <c r="D1013" t="s">
        <v>241</v>
      </c>
      <c r="E1013" t="str">
        <f>MID(Table2[[#This Row],[DeviceId2]], 12, LEN(Table2[[#This Row],[DeviceId2]]))</f>
        <v>VAV108</v>
      </c>
      <c r="F1013" t="str">
        <f>CONCATENATE("10.3.13.71/pe/", Table2[[#This Row],[Device Tag]], ".xml")</f>
        <v>10.3.13.71/pe/VAV108.xml</v>
      </c>
      <c r="H1013" s="5" t="str">
        <f>_xlfn.IFNA(IF(_xlfn.IFNA(INDEX('CX1'!$H:$H,MATCH(Table2[[#This Row],[Name]],'CX1'!$C:$C,0),1), "") = 0, "",  INDEX('CX1'!$H:$H,MATCH(Table2[[#This Row],[Name]],'CX1'!$C:$C,0),1)), "")</f>
        <v/>
      </c>
      <c r="I1013" s="5" t="e">
        <f>_xlfn.IFNA(IF(_xlfn.IFNA(INDEX('CX1'!$I:$I,MATCH(Table2[[#This Row],[DeviceId2]],'CX1'!$C:$C,0),1), "") = 0, "",  INDEX('CX1'!$I:$I,MATCH(Table2[[#This Row],[Name]],'CX1'!$C:$C,0),1)), "")</f>
        <v>#VALUE!</v>
      </c>
      <c r="J1013" s="5" t="str">
        <f>_xlfn.IFNA(IF(_xlfn.IFNA(INDEX('CX1'!$J:$J,MATCH(Table2[[#This Row],[Name]],'CX1'!$C:$C,0),1), "") = 0, "",  INDEX('CX1'!$J:$J,MATCH(Table2[[#This Row],[Name]],'CX1'!$C:$C,0),1)), "")</f>
        <v/>
      </c>
      <c r="K1013" t="str">
        <f>IFERROR(_xlfn.IFNA(IF(_xlfn.IFNA(INDEX('CX1'!$K:$K,MATCH(Table2[[#This Row],[Name]],'CX1'!$C:$C,0),1), "") = 0, "",  INDEX('CX1'!$K:$K,MATCH(Table2[[#This Row],[Name]],'CX1'!$C:$C,0),1)), ""), "")</f>
        <v/>
      </c>
      <c r="M1013" t="str">
        <f>_xlfn.IFNA(IF(_xlfn.IFNA(INDEX('CX1'!$M:$M,MATCH(Table2[[#This Row],[Name]],'CX1'!$C:$C,0),1), "") = 0, "",  INDEX('CX1'!$M:$M,MATCH(Table2[[#This Row],[Name]],'CX1'!$C:$C,0),1)), "")</f>
        <v/>
      </c>
      <c r="N1013" t="s">
        <v>767</v>
      </c>
      <c r="R1013" t="s">
        <v>8</v>
      </c>
    </row>
    <row r="1014" spans="1:19" hidden="1">
      <c r="A1014" s="1">
        <v>1012</v>
      </c>
      <c r="B1014" t="s">
        <v>111</v>
      </c>
      <c r="C1014" t="s">
        <v>112</v>
      </c>
      <c r="D1014" t="s">
        <v>241</v>
      </c>
      <c r="E1014" t="str">
        <f>MID(Table2[[#This Row],[DeviceId2]], 12, LEN(Table2[[#This Row],[DeviceId2]]))</f>
        <v>VAV108</v>
      </c>
      <c r="F1014" t="str">
        <f>CONCATENATE("10.3.13.71/pe/", Table2[[#This Row],[Device Tag]], ".xml")</f>
        <v>10.3.13.71/pe/VAV108.xml</v>
      </c>
      <c r="H1014" s="5" t="str">
        <f>_xlfn.IFNA(IF(_xlfn.IFNA(INDEX('CX1'!$H:$H,MATCH(Table2[[#This Row],[Name]],'CX1'!$C:$C,0),1), "") = 0, "",  INDEX('CX1'!$H:$H,MATCH(Table2[[#This Row],[Name]],'CX1'!$C:$C,0),1)), "")</f>
        <v/>
      </c>
      <c r="I1014" s="5" t="e">
        <f>_xlfn.IFNA(IF(_xlfn.IFNA(INDEX('CX1'!$I:$I,MATCH(Table2[[#This Row],[DeviceId2]],'CX1'!$C:$C,0),1), "") = 0, "",  INDEX('CX1'!$I:$I,MATCH(Table2[[#This Row],[Name]],'CX1'!$C:$C,0),1)), "")</f>
        <v>#VALUE!</v>
      </c>
      <c r="J1014" s="5" t="str">
        <f>_xlfn.IFNA(IF(_xlfn.IFNA(INDEX('CX1'!$J:$J,MATCH(Table2[[#This Row],[Name]],'CX1'!$C:$C,0),1), "") = 0, "",  INDEX('CX1'!$J:$J,MATCH(Table2[[#This Row],[Name]],'CX1'!$C:$C,0),1)), "")</f>
        <v/>
      </c>
      <c r="K1014" t="str">
        <f>IFERROR(_xlfn.IFNA(IF(_xlfn.IFNA(INDEX('CX1'!$K:$K,MATCH(Table2[[#This Row],[Name]],'CX1'!$C:$C,0),1), "") = 0, "",  INDEX('CX1'!$K:$K,MATCH(Table2[[#This Row],[Name]],'CX1'!$C:$C,0),1)), ""), "")</f>
        <v/>
      </c>
      <c r="M1014" t="str">
        <f>_xlfn.IFNA(IF(_xlfn.IFNA(INDEX('CX1'!$M:$M,MATCH(Table2[[#This Row],[Name]],'CX1'!$C:$C,0),1), "") = 0, "",  INDEX('CX1'!$M:$M,MATCH(Table2[[#This Row],[Name]],'CX1'!$C:$C,0),1)), "")</f>
        <v/>
      </c>
      <c r="N1014" t="s">
        <v>767</v>
      </c>
      <c r="R1014" t="s">
        <v>8</v>
      </c>
    </row>
    <row r="1015" spans="1:19" hidden="1">
      <c r="A1015" s="1">
        <v>1013</v>
      </c>
      <c r="B1015" t="s">
        <v>111</v>
      </c>
      <c r="C1015" t="s">
        <v>113</v>
      </c>
      <c r="D1015" t="s">
        <v>241</v>
      </c>
      <c r="E1015" t="str">
        <f>MID(Table2[[#This Row],[DeviceId2]], 12, LEN(Table2[[#This Row],[DeviceId2]]))</f>
        <v>VAV108</v>
      </c>
      <c r="F1015" t="str">
        <f>CONCATENATE("10.3.13.71/pe/", Table2[[#This Row],[Device Tag]], ".xml")</f>
        <v>10.3.13.71/pe/VAV108.xml</v>
      </c>
      <c r="H1015" s="5" t="str">
        <f>_xlfn.IFNA(IF(_xlfn.IFNA(INDEX('CX1'!$H:$H,MATCH(Table2[[#This Row],[Name]],'CX1'!$C:$C,0),1), "") = 0, "",  INDEX('CX1'!$H:$H,MATCH(Table2[[#This Row],[Name]],'CX1'!$C:$C,0),1)), "")</f>
        <v/>
      </c>
      <c r="I1015" s="5" t="e">
        <f>_xlfn.IFNA(IF(_xlfn.IFNA(INDEX('CX1'!$I:$I,MATCH(Table2[[#This Row],[DeviceId2]],'CX1'!$C:$C,0),1), "") = 0, "",  INDEX('CX1'!$I:$I,MATCH(Table2[[#This Row],[Name]],'CX1'!$C:$C,0),1)), "")</f>
        <v>#VALUE!</v>
      </c>
      <c r="J1015" s="5" t="str">
        <f>_xlfn.IFNA(IF(_xlfn.IFNA(INDEX('CX1'!$J:$J,MATCH(Table2[[#This Row],[Name]],'CX1'!$C:$C,0),1), "") = 0, "",  INDEX('CX1'!$J:$J,MATCH(Table2[[#This Row],[Name]],'CX1'!$C:$C,0),1)), "")</f>
        <v/>
      </c>
      <c r="K1015" t="str">
        <f>IFERROR(_xlfn.IFNA(IF(_xlfn.IFNA(INDEX('CX1'!$K:$K,MATCH(Table2[[#This Row],[Name]],'CX1'!$C:$C,0),1), "") = 0, "",  INDEX('CX1'!$K:$K,MATCH(Table2[[#This Row],[Name]],'CX1'!$C:$C,0),1)), ""), "")</f>
        <v/>
      </c>
      <c r="M1015" t="str">
        <f>_xlfn.IFNA(IF(_xlfn.IFNA(INDEX('CX1'!$M:$M,MATCH(Table2[[#This Row],[Name]],'CX1'!$C:$C,0),1), "") = 0, "",  INDEX('CX1'!$M:$M,MATCH(Table2[[#This Row],[Name]],'CX1'!$C:$C,0),1)), "")</f>
        <v/>
      </c>
      <c r="N1015" t="s">
        <v>767</v>
      </c>
      <c r="R1015" t="s">
        <v>8</v>
      </c>
    </row>
    <row r="1016" spans="1:19" hidden="1">
      <c r="A1016" s="1">
        <v>1014</v>
      </c>
      <c r="B1016" t="s">
        <v>33</v>
      </c>
      <c r="C1016" t="s">
        <v>216</v>
      </c>
      <c r="D1016" t="s">
        <v>241</v>
      </c>
      <c r="E1016" t="str">
        <f>MID(Table2[[#This Row],[DeviceId2]], 12, LEN(Table2[[#This Row],[DeviceId2]]))</f>
        <v>VAV108</v>
      </c>
      <c r="F1016" t="str">
        <f>CONCATENATE("10.3.13.71/pe/", Table2[[#This Row],[Device Tag]], ".xml")</f>
        <v>10.3.13.71/pe/VAV108.xml</v>
      </c>
      <c r="H1016" s="5" t="str">
        <f>_xlfn.IFNA(IF(_xlfn.IFNA(INDEX('CX1'!$H:$H,MATCH(Table2[[#This Row],[Name]],'CX1'!$C:$C,0),1), "") = 0, "",  INDEX('CX1'!$H:$H,MATCH(Table2[[#This Row],[Name]],'CX1'!$C:$C,0),1)), "")</f>
        <v/>
      </c>
      <c r="I1016" s="5">
        <f>_xlfn.IFNA(IF(_xlfn.IFNA(INDEX('CX1'!$I:$I,MATCH(Table2[[#This Row],[DeviceId2]],'CX1'!$C:$C,0),1), "") = 0, "",  INDEX('CX1'!$I:$I,MATCH(Table2[[#This Row],[Name]],'CX1'!$C:$C,0),1)), "")</f>
        <v>1</v>
      </c>
      <c r="J1016" s="5" t="str">
        <f>_xlfn.IFNA(IF(_xlfn.IFNA(INDEX('CX1'!$J:$J,MATCH(Table2[[#This Row],[Name]],'CX1'!$C:$C,0),1), "") = 0, "",  INDEX('CX1'!$J:$J,MATCH(Table2[[#This Row],[Name]],'CX1'!$C:$C,0),1)), "")</f>
        <v/>
      </c>
      <c r="K1016" t="str">
        <f>IFERROR(_xlfn.IFNA(IF(_xlfn.IFNA(INDEX('CX1'!$K:$K,MATCH(Table2[[#This Row],[Name]],'CX1'!$C:$C,0),1), "") = 0, "",  INDEX('CX1'!$K:$K,MATCH(Table2[[#This Row],[Name]],'CX1'!$C:$C,0),1)), ""), "")</f>
        <v/>
      </c>
      <c r="N1016" t="s">
        <v>767</v>
      </c>
      <c r="R1016" t="s">
        <v>8</v>
      </c>
    </row>
    <row r="1017" spans="1:19" hidden="1">
      <c r="A1017" s="1">
        <v>1015</v>
      </c>
      <c r="B1017" t="s">
        <v>33</v>
      </c>
      <c r="C1017" t="s">
        <v>35</v>
      </c>
      <c r="D1017" t="s">
        <v>241</v>
      </c>
      <c r="E1017" t="str">
        <f>MID(Table2[[#This Row],[DeviceId2]], 12, LEN(Table2[[#This Row],[DeviceId2]]))</f>
        <v>VAV108</v>
      </c>
      <c r="F1017" t="str">
        <f>CONCATENATE("10.3.13.71/pe/", Table2[[#This Row],[Device Tag]], ".xml")</f>
        <v>10.3.13.71/pe/VAV108.xml</v>
      </c>
      <c r="H1017" s="5" t="str">
        <f>_xlfn.IFNA(IF(_xlfn.IFNA(INDEX('CX1'!$H:$H,MATCH(Table2[[#This Row],[Name]],'CX1'!$C:$C,0),1), "") = 0, "",  INDEX('CX1'!$H:$H,MATCH(Table2[[#This Row],[Name]],'CX1'!$C:$C,0),1)), "")</f>
        <v/>
      </c>
      <c r="I1017" s="5" t="e">
        <f>_xlfn.IFNA(IF(_xlfn.IFNA(INDEX('CX1'!$I:$I,MATCH(Table2[[#This Row],[DeviceId2]],'CX1'!$C:$C,0),1), "") = 0, "",  INDEX('CX1'!$I:$I,MATCH(Table2[[#This Row],[Name]],'CX1'!$C:$C,0),1)), "")</f>
        <v>#VALUE!</v>
      </c>
      <c r="J1017" s="5" t="str">
        <f>_xlfn.IFNA(IF(_xlfn.IFNA(INDEX('CX1'!$J:$J,MATCH(Table2[[#This Row],[Name]],'CX1'!$C:$C,0),1), "") = 0, "",  INDEX('CX1'!$J:$J,MATCH(Table2[[#This Row],[Name]],'CX1'!$C:$C,0),1)), "")</f>
        <v/>
      </c>
      <c r="K1017" t="str">
        <f>IFERROR(_xlfn.IFNA(IF(_xlfn.IFNA(INDEX('CX1'!$K:$K,MATCH(Table2[[#This Row],[Name]],'CX1'!$C:$C,0),1), "") = 0, "",  INDEX('CX1'!$K:$K,MATCH(Table2[[#This Row],[Name]],'CX1'!$C:$C,0),1)), ""), "")</f>
        <v/>
      </c>
      <c r="M1017" t="str">
        <f>_xlfn.IFNA(IF(_xlfn.IFNA(INDEX('CX1'!$M:$M,MATCH(Table2[[#This Row],[Name]],'CX1'!$C:$C,0),1), "") = 0, "",  INDEX('CX1'!$M:$M,MATCH(Table2[[#This Row],[Name]],'CX1'!$C:$C,0),1)), "")</f>
        <v/>
      </c>
      <c r="N1017" t="s">
        <v>767</v>
      </c>
      <c r="R1017" t="s">
        <v>8</v>
      </c>
    </row>
    <row r="1018" spans="1:19" hidden="1">
      <c r="A1018" s="1">
        <v>1016</v>
      </c>
      <c r="B1018" t="s">
        <v>33</v>
      </c>
      <c r="C1018" t="s">
        <v>215</v>
      </c>
      <c r="D1018" t="s">
        <v>241</v>
      </c>
      <c r="E1018" t="str">
        <f>MID(Table2[[#This Row],[DeviceId2]], 12, LEN(Table2[[#This Row],[DeviceId2]]))</f>
        <v>VAV108</v>
      </c>
      <c r="F1018" t="str">
        <f>CONCATENATE("10.3.13.71/pe/", Table2[[#This Row],[Device Tag]], ".xml")</f>
        <v>10.3.13.71/pe/VAV108.xml</v>
      </c>
      <c r="H1018" s="5" t="str">
        <f>_xlfn.IFNA(IF(_xlfn.IFNA(INDEX('CX1'!$H:$H,MATCH(Table2[[#This Row],[Name]],'CX1'!$C:$C,0),1), "") = 0, "",  INDEX('CX1'!$H:$H,MATCH(Table2[[#This Row],[Name]],'CX1'!$C:$C,0),1)), "")</f>
        <v/>
      </c>
      <c r="I1018" s="5">
        <f>_xlfn.IFNA(IF(_xlfn.IFNA(INDEX('CX1'!$I:$I,MATCH(Table2[[#This Row],[DeviceId2]],'CX1'!$C:$C,0),1), "") = 0, "",  INDEX('CX1'!$I:$I,MATCH(Table2[[#This Row],[Name]],'CX1'!$C:$C,0),1)), "")</f>
        <v>1</v>
      </c>
      <c r="J1018" s="5" t="str">
        <f>_xlfn.IFNA(IF(_xlfn.IFNA(INDEX('CX1'!$J:$J,MATCH(Table2[[#This Row],[Name]],'CX1'!$C:$C,0),1), "") = 0, "",  INDEX('CX1'!$J:$J,MATCH(Table2[[#This Row],[Name]],'CX1'!$C:$C,0),1)), "")</f>
        <v/>
      </c>
      <c r="K1018" t="str">
        <f>IFERROR(_xlfn.IFNA(IF(_xlfn.IFNA(INDEX('CX1'!$K:$K,MATCH(Table2[[#This Row],[Name]],'CX1'!$C:$C,0),1), "") = 0, "",  INDEX('CX1'!$K:$K,MATCH(Table2[[#This Row],[Name]],'CX1'!$C:$C,0),1)), ""), "")</f>
        <v/>
      </c>
      <c r="N1018" t="s">
        <v>767</v>
      </c>
      <c r="R1018" t="s">
        <v>8</v>
      </c>
    </row>
    <row r="1019" spans="1:19" hidden="1">
      <c r="A1019" s="1">
        <v>1017</v>
      </c>
      <c r="B1019" t="s">
        <v>33</v>
      </c>
      <c r="C1019" t="s">
        <v>34</v>
      </c>
      <c r="D1019" t="s">
        <v>241</v>
      </c>
      <c r="E1019" t="str">
        <f>MID(Table2[[#This Row],[DeviceId2]], 12, LEN(Table2[[#This Row],[DeviceId2]]))</f>
        <v>VAV108</v>
      </c>
      <c r="F1019" t="str">
        <f>CONCATENATE("10.3.13.71/pe/", Table2[[#This Row],[Device Tag]], ".xml")</f>
        <v>10.3.13.71/pe/VAV108.xml</v>
      </c>
      <c r="H1019" s="5" t="str">
        <f>_xlfn.IFNA(IF(_xlfn.IFNA(INDEX('CX1'!$H:$H,MATCH(Table2[[#This Row],[Name]],'CX1'!$C:$C,0),1), "") = 0, "",  INDEX('CX1'!$H:$H,MATCH(Table2[[#This Row],[Name]],'CX1'!$C:$C,0),1)), "")</f>
        <v/>
      </c>
      <c r="I1019" s="5" t="e">
        <f>_xlfn.IFNA(IF(_xlfn.IFNA(INDEX('CX1'!$I:$I,MATCH(Table2[[#This Row],[DeviceId2]],'CX1'!$C:$C,0),1), "") = 0, "",  INDEX('CX1'!$I:$I,MATCH(Table2[[#This Row],[Name]],'CX1'!$C:$C,0),1)), "")</f>
        <v>#VALUE!</v>
      </c>
      <c r="J1019" s="5" t="str">
        <f>_xlfn.IFNA(IF(_xlfn.IFNA(INDEX('CX1'!$J:$J,MATCH(Table2[[#This Row],[Name]],'CX1'!$C:$C,0),1), "") = 0, "",  INDEX('CX1'!$J:$J,MATCH(Table2[[#This Row],[Name]],'CX1'!$C:$C,0),1)), "")</f>
        <v/>
      </c>
      <c r="K1019" t="str">
        <f>IFERROR(_xlfn.IFNA(IF(_xlfn.IFNA(INDEX('CX1'!$K:$K,MATCH(Table2[[#This Row],[Name]],'CX1'!$C:$C,0),1), "") = 0, "",  INDEX('CX1'!$K:$K,MATCH(Table2[[#This Row],[Name]],'CX1'!$C:$C,0),1)), ""), "")</f>
        <v/>
      </c>
      <c r="M1019" t="str">
        <f>_xlfn.IFNA(IF(_xlfn.IFNA(INDEX('CX1'!$M:$M,MATCH(Table2[[#This Row],[Name]],'CX1'!$C:$C,0),1), "") = 0, "",  INDEX('CX1'!$M:$M,MATCH(Table2[[#This Row],[Name]],'CX1'!$C:$C,0),1)), "")</f>
        <v/>
      </c>
      <c r="N1019" t="s">
        <v>767</v>
      </c>
      <c r="R1019" t="s">
        <v>8</v>
      </c>
    </row>
    <row r="1020" spans="1:19" hidden="1">
      <c r="A1020" s="1">
        <v>1018</v>
      </c>
      <c r="B1020" t="s">
        <v>33</v>
      </c>
      <c r="C1020" t="s">
        <v>38</v>
      </c>
      <c r="D1020" t="s">
        <v>241</v>
      </c>
      <c r="E1020" t="str">
        <f>MID(Table2[[#This Row],[DeviceId2]], 12, LEN(Table2[[#This Row],[DeviceId2]]))</f>
        <v>VAV108</v>
      </c>
      <c r="F1020" t="str">
        <f>CONCATENATE("10.3.13.71/pe/", Table2[[#This Row],[Device Tag]], ".xml")</f>
        <v>10.3.13.71/pe/VAV108.xml</v>
      </c>
      <c r="H1020" s="5" t="str">
        <f>_xlfn.IFNA(IF(_xlfn.IFNA(INDEX('CX1'!$H:$H,MATCH(Table2[[#This Row],[Name]],'CX1'!$C:$C,0),1), "") = 0, "",  INDEX('CX1'!$H:$H,MATCH(Table2[[#This Row],[Name]],'CX1'!$C:$C,0),1)), "")</f>
        <v/>
      </c>
      <c r="I1020" s="5" t="e">
        <f>_xlfn.IFNA(IF(_xlfn.IFNA(INDEX('CX1'!$I:$I,MATCH(Table2[[#This Row],[DeviceId2]],'CX1'!$C:$C,0),1), "") = 0, "",  INDEX('CX1'!$I:$I,MATCH(Table2[[#This Row],[Name]],'CX1'!$C:$C,0),1)), "")</f>
        <v>#VALUE!</v>
      </c>
      <c r="J1020" s="5" t="str">
        <f>_xlfn.IFNA(IF(_xlfn.IFNA(INDEX('CX1'!$J:$J,MATCH(Table2[[#This Row],[Name]],'CX1'!$C:$C,0),1), "") = 0, "",  INDEX('CX1'!$J:$J,MATCH(Table2[[#This Row],[Name]],'CX1'!$C:$C,0),1)), "")</f>
        <v/>
      </c>
      <c r="K1020" t="str">
        <f>IFERROR(_xlfn.IFNA(IF(_xlfn.IFNA(INDEX('CX1'!$K:$K,MATCH(Table2[[#This Row],[Name]],'CX1'!$C:$C,0),1), "") = 0, "",  INDEX('CX1'!$K:$K,MATCH(Table2[[#This Row],[Name]],'CX1'!$C:$C,0),1)), ""), "")</f>
        <v/>
      </c>
      <c r="M1020" t="str">
        <f>_xlfn.IFNA(IF(_xlfn.IFNA(INDEX('CX1'!$M:$M,MATCH(Table2[[#This Row],[Name]],'CX1'!$C:$C,0),1), "") = 0, "",  INDEX('CX1'!$M:$M,MATCH(Table2[[#This Row],[Name]],'CX1'!$C:$C,0),1)), "")</f>
        <v/>
      </c>
      <c r="N1020" t="s">
        <v>767</v>
      </c>
      <c r="R1020" t="s">
        <v>8</v>
      </c>
    </row>
    <row r="1021" spans="1:19" hidden="1">
      <c r="A1021" s="1">
        <v>1019</v>
      </c>
      <c r="B1021" t="s">
        <v>33</v>
      </c>
      <c r="C1021" t="s">
        <v>214</v>
      </c>
      <c r="D1021" t="s">
        <v>241</v>
      </c>
      <c r="E1021" t="str">
        <f>MID(Table2[[#This Row],[DeviceId2]], 12, LEN(Table2[[#This Row],[DeviceId2]]))</f>
        <v>VAV108</v>
      </c>
      <c r="F1021" t="str">
        <f>CONCATENATE("10.3.13.71/pe/", Table2[[#This Row],[Device Tag]], ".xml")</f>
        <v>10.3.13.71/pe/VAV108.xml</v>
      </c>
      <c r="H1021" s="5" t="str">
        <f>_xlfn.IFNA(IF(_xlfn.IFNA(INDEX('CX1'!$H:$H,MATCH(Table2[[#This Row],[Name]],'CX1'!$C:$C,0),1), "") = 0, "",  INDEX('CX1'!$H:$H,MATCH(Table2[[#This Row],[Name]],'CX1'!$C:$C,0),1)), "")</f>
        <v/>
      </c>
      <c r="I1021" s="5">
        <f>_xlfn.IFNA(IF(_xlfn.IFNA(INDEX('CX1'!$I:$I,MATCH(Table2[[#This Row],[DeviceId2]],'CX1'!$C:$C,0),1), "") = 0, "",  INDEX('CX1'!$I:$I,MATCH(Table2[[#This Row],[Name]],'CX1'!$C:$C,0),1)), "")</f>
        <v>1</v>
      </c>
      <c r="J1021" s="5" t="str">
        <f>_xlfn.IFNA(IF(_xlfn.IFNA(INDEX('CX1'!$J:$J,MATCH(Table2[[#This Row],[Name]],'CX1'!$C:$C,0),1), "") = 0, "",  INDEX('CX1'!$J:$J,MATCH(Table2[[#This Row],[Name]],'CX1'!$C:$C,0),1)), "")</f>
        <v/>
      </c>
      <c r="K1021" t="str">
        <f>IFERROR(_xlfn.IFNA(IF(_xlfn.IFNA(INDEX('CX1'!$K:$K,MATCH(Table2[[#This Row],[Name]],'CX1'!$C:$C,0),1), "") = 0, "",  INDEX('CX1'!$K:$K,MATCH(Table2[[#This Row],[Name]],'CX1'!$C:$C,0),1)), ""), "")</f>
        <v/>
      </c>
      <c r="N1021" t="s">
        <v>767</v>
      </c>
      <c r="R1021" t="s">
        <v>8</v>
      </c>
    </row>
    <row r="1022" spans="1:19" hidden="1">
      <c r="A1022" s="1">
        <v>1020</v>
      </c>
      <c r="B1022" t="s">
        <v>33</v>
      </c>
      <c r="C1022" t="s">
        <v>213</v>
      </c>
      <c r="D1022" t="s">
        <v>241</v>
      </c>
      <c r="E1022" t="str">
        <f>MID(Table2[[#This Row],[DeviceId2]], 12, LEN(Table2[[#This Row],[DeviceId2]]))</f>
        <v>VAV108</v>
      </c>
      <c r="F1022" t="str">
        <f>CONCATENATE("10.3.13.71/pe/", Table2[[#This Row],[Device Tag]], ".xml")</f>
        <v>10.3.13.71/pe/VAV108.xml</v>
      </c>
      <c r="H1022" s="5" t="str">
        <f>_xlfn.IFNA(IF(_xlfn.IFNA(INDEX('CX1'!$H:$H,MATCH(Table2[[#This Row],[Name]],'CX1'!$C:$C,0),1), "") = 0, "",  INDEX('CX1'!$H:$H,MATCH(Table2[[#This Row],[Name]],'CX1'!$C:$C,0),1)), "")</f>
        <v/>
      </c>
      <c r="I1022" s="5" t="e">
        <f>_xlfn.IFNA(IF(_xlfn.IFNA(INDEX('CX1'!$I:$I,MATCH(Table2[[#This Row],[DeviceId2]],'CX1'!$C:$C,0),1), "") = 0, "",  INDEX('CX1'!$I:$I,MATCH(Table2[[#This Row],[Name]],'CX1'!$C:$C,0),1)), "")</f>
        <v>#VALUE!</v>
      </c>
      <c r="J1022" s="5" t="str">
        <f>_xlfn.IFNA(IF(_xlfn.IFNA(INDEX('CX1'!$J:$J,MATCH(Table2[[#This Row],[Name]],'CX1'!$C:$C,0),1), "") = 0, "",  INDEX('CX1'!$J:$J,MATCH(Table2[[#This Row],[Name]],'CX1'!$C:$C,0),1)), "")</f>
        <v/>
      </c>
      <c r="K1022" t="str">
        <f>IFERROR(_xlfn.IFNA(IF(_xlfn.IFNA(INDEX('CX1'!$K:$K,MATCH(Table2[[#This Row],[Name]],'CX1'!$C:$C,0),1), "") = 0, "",  INDEX('CX1'!$K:$K,MATCH(Table2[[#This Row],[Name]],'CX1'!$C:$C,0),1)), ""), "")</f>
        <v/>
      </c>
      <c r="N1022" t="s">
        <v>767</v>
      </c>
      <c r="R1022" t="s">
        <v>8</v>
      </c>
    </row>
    <row r="1023" spans="1:19" hidden="1">
      <c r="A1023" s="1">
        <v>1021</v>
      </c>
      <c r="B1023" t="s">
        <v>33</v>
      </c>
      <c r="C1023" t="s">
        <v>221</v>
      </c>
      <c r="D1023" t="s">
        <v>241</v>
      </c>
      <c r="E1023" t="str">
        <f>MID(Table2[[#This Row],[DeviceId2]], 12, LEN(Table2[[#This Row],[DeviceId2]]))</f>
        <v>VAV108</v>
      </c>
      <c r="F1023" t="str">
        <f>CONCATENATE("10.3.13.71/pe/", Table2[[#This Row],[Device Tag]], ".xml")</f>
        <v>10.3.13.71/pe/VAV108.xml</v>
      </c>
      <c r="H1023" s="5" t="str">
        <f>_xlfn.IFNA(IF(_xlfn.IFNA(INDEX('CX1'!$H:$H,MATCH(Table2[[#This Row],[Name]],'CX1'!$C:$C,0),1), "") = 0, "",  INDEX('CX1'!$H:$H,MATCH(Table2[[#This Row],[Name]],'CX1'!$C:$C,0),1)), "")</f>
        <v/>
      </c>
      <c r="I1023" s="5">
        <f>_xlfn.IFNA(IF(_xlfn.IFNA(INDEX('CX1'!$I:$I,MATCH(Table2[[#This Row],[DeviceId2]],'CX1'!$C:$C,0),1), "") = 0, "",  INDEX('CX1'!$I:$I,MATCH(Table2[[#This Row],[Name]],'CX1'!$C:$C,0),1)), "")</f>
        <v>1</v>
      </c>
      <c r="J1023" s="5" t="str">
        <f>_xlfn.IFNA(IF(_xlfn.IFNA(INDEX('CX1'!$J:$J,MATCH(Table2[[#This Row],[Name]],'CX1'!$C:$C,0),1), "") = 0, "",  INDEX('CX1'!$J:$J,MATCH(Table2[[#This Row],[Name]],'CX1'!$C:$C,0),1)), "")</f>
        <v/>
      </c>
      <c r="K1023" t="str">
        <f>IFERROR(_xlfn.IFNA(IF(_xlfn.IFNA(INDEX('CX1'!$K:$K,MATCH(Table2[[#This Row],[Name]],'CX1'!$C:$C,0),1), "") = 0, "",  INDEX('CX1'!$K:$K,MATCH(Table2[[#This Row],[Name]],'CX1'!$C:$C,0),1)), ""), "")</f>
        <v/>
      </c>
      <c r="N1023" t="s">
        <v>767</v>
      </c>
      <c r="R1023" t="s">
        <v>8</v>
      </c>
    </row>
    <row r="1024" spans="1:19" hidden="1">
      <c r="A1024" s="1">
        <v>1022</v>
      </c>
      <c r="B1024" t="s">
        <v>45</v>
      </c>
      <c r="C1024" t="s">
        <v>47</v>
      </c>
      <c r="D1024" t="s">
        <v>241</v>
      </c>
      <c r="E1024" t="str">
        <f>MID(Table2[[#This Row],[DeviceId2]], 12, LEN(Table2[[#This Row],[DeviceId2]]))</f>
        <v>VAV108</v>
      </c>
      <c r="F1024" t="str">
        <f>CONCATENATE("10.3.13.71/pe/", Table2[[#This Row],[Device Tag]], ".xml")</f>
        <v>10.3.13.71/pe/VAV108.xml</v>
      </c>
      <c r="H1024" s="5" t="str">
        <f>_xlfn.IFNA(IF(_xlfn.IFNA(INDEX('CX1'!$H:$H,MATCH(Table2[[#This Row],[Name]],'CX1'!$C:$C,0),1), "") = 0, "",  INDEX('CX1'!$H:$H,MATCH(Table2[[#This Row],[Name]],'CX1'!$C:$C,0),1)), "")</f>
        <v/>
      </c>
      <c r="I1024" s="5" t="e">
        <f>_xlfn.IFNA(IF(_xlfn.IFNA(INDEX('CX1'!$I:$I,MATCH(Table2[[#This Row],[DeviceId2]],'CX1'!$C:$C,0),1), "") = 0, "",  INDEX('CX1'!$I:$I,MATCH(Table2[[#This Row],[Name]],'CX1'!$C:$C,0),1)), "")</f>
        <v>#VALUE!</v>
      </c>
      <c r="J1024" s="5" t="str">
        <f>_xlfn.IFNA(IF(_xlfn.IFNA(INDEX('CX1'!$J:$J,MATCH(Table2[[#This Row],[Name]],'CX1'!$C:$C,0),1), "") = 0, "",  INDEX('CX1'!$J:$J,MATCH(Table2[[#This Row],[Name]],'CX1'!$C:$C,0),1)), "")</f>
        <v/>
      </c>
      <c r="K1024" t="str">
        <f>IFERROR(_xlfn.IFNA(IF(_xlfn.IFNA(INDEX('CX1'!$K:$K,MATCH(Table2[[#This Row],[Name]],'CX1'!$C:$C,0),1), "") = 0, "",  INDEX('CX1'!$K:$K,MATCH(Table2[[#This Row],[Name]],'CX1'!$C:$C,0),1)), ""), "")</f>
        <v/>
      </c>
      <c r="M1024" t="str">
        <f>_xlfn.IFNA(IF(_xlfn.IFNA(INDEX('CX1'!$M:$M,MATCH(Table2[[#This Row],[Name]],'CX1'!$C:$C,0),1), "") = 0, "",  INDEX('CX1'!$M:$M,MATCH(Table2[[#This Row],[Name]],'CX1'!$C:$C,0),1)), "")</f>
        <v/>
      </c>
      <c r="N1024" t="s">
        <v>767</v>
      </c>
      <c r="R1024" t="s">
        <v>8</v>
      </c>
    </row>
    <row r="1025" spans="1:19" hidden="1">
      <c r="A1025" s="1">
        <v>1023</v>
      </c>
      <c r="B1025" t="s">
        <v>45</v>
      </c>
      <c r="C1025" t="s">
        <v>48</v>
      </c>
      <c r="D1025" t="s">
        <v>241</v>
      </c>
      <c r="E1025" t="str">
        <f>MID(Table2[[#This Row],[DeviceId2]], 12, LEN(Table2[[#This Row],[DeviceId2]]))</f>
        <v>VAV108</v>
      </c>
      <c r="F1025" t="str">
        <f>CONCATENATE("10.3.13.71/pe/", Table2[[#This Row],[Device Tag]], ".xml")</f>
        <v>10.3.13.71/pe/VAV108.xml</v>
      </c>
      <c r="H1025" s="5" t="str">
        <f>_xlfn.IFNA(IF(_xlfn.IFNA(INDEX('CX1'!$H:$H,MATCH(Table2[[#This Row],[Name]],'CX1'!$C:$C,0),1), "") = 0, "",  INDEX('CX1'!$H:$H,MATCH(Table2[[#This Row],[Name]],'CX1'!$C:$C,0),1)), "")</f>
        <v/>
      </c>
      <c r="I1025" s="5" t="e">
        <f>_xlfn.IFNA(IF(_xlfn.IFNA(INDEX('CX1'!$I:$I,MATCH(Table2[[#This Row],[DeviceId2]],'CX1'!$C:$C,0),1), "") = 0, "",  INDEX('CX1'!$I:$I,MATCH(Table2[[#This Row],[Name]],'CX1'!$C:$C,0),1)), "")</f>
        <v>#VALUE!</v>
      </c>
      <c r="J1025" s="5" t="str">
        <f>_xlfn.IFNA(IF(_xlfn.IFNA(INDEX('CX1'!$J:$J,MATCH(Table2[[#This Row],[Name]],'CX1'!$C:$C,0),1), "") = 0, "",  INDEX('CX1'!$J:$J,MATCH(Table2[[#This Row],[Name]],'CX1'!$C:$C,0),1)), "")</f>
        <v/>
      </c>
      <c r="K1025" t="str">
        <f>IFERROR(_xlfn.IFNA(IF(_xlfn.IFNA(INDEX('CX1'!$K:$K,MATCH(Table2[[#This Row],[Name]],'CX1'!$C:$C,0),1), "") = 0, "",  INDEX('CX1'!$K:$K,MATCH(Table2[[#This Row],[Name]],'CX1'!$C:$C,0),1)), ""), "")</f>
        <v/>
      </c>
      <c r="M1025" t="str">
        <f>_xlfn.IFNA(IF(_xlfn.IFNA(INDEX('CX1'!$M:$M,MATCH(Table2[[#This Row],[Name]],'CX1'!$C:$C,0),1), "") = 0, "",  INDEX('CX1'!$M:$M,MATCH(Table2[[#This Row],[Name]],'CX1'!$C:$C,0),1)), "")</f>
        <v/>
      </c>
      <c r="N1025" t="s">
        <v>767</v>
      </c>
      <c r="R1025" t="s">
        <v>8</v>
      </c>
    </row>
    <row r="1026" spans="1:19" hidden="1">
      <c r="A1026" s="1">
        <v>1024</v>
      </c>
      <c r="B1026" t="s">
        <v>45</v>
      </c>
      <c r="C1026" t="s">
        <v>49</v>
      </c>
      <c r="D1026" t="s">
        <v>241</v>
      </c>
      <c r="E1026" t="str">
        <f>MID(Table2[[#This Row],[DeviceId2]], 12, LEN(Table2[[#This Row],[DeviceId2]]))</f>
        <v>VAV108</v>
      </c>
      <c r="F1026" t="str">
        <f>CONCATENATE("10.3.13.71/pe/", Table2[[#This Row],[Device Tag]], ".xml")</f>
        <v>10.3.13.71/pe/VAV108.xml</v>
      </c>
      <c r="H1026" s="5" t="str">
        <f>_xlfn.IFNA(IF(_xlfn.IFNA(INDEX('CX1'!$H:$H,MATCH(Table2[[#This Row],[Name]],'CX1'!$C:$C,0),1), "") = 0, "",  INDEX('CX1'!$H:$H,MATCH(Table2[[#This Row],[Name]],'CX1'!$C:$C,0),1)), "")</f>
        <v/>
      </c>
      <c r="I1026" s="5" t="e">
        <f>_xlfn.IFNA(IF(_xlfn.IFNA(INDEX('CX1'!$I:$I,MATCH(Table2[[#This Row],[DeviceId2]],'CX1'!$C:$C,0),1), "") = 0, "",  INDEX('CX1'!$I:$I,MATCH(Table2[[#This Row],[Name]],'CX1'!$C:$C,0),1)), "")</f>
        <v>#VALUE!</v>
      </c>
      <c r="J1026" s="5" t="str">
        <f>_xlfn.IFNA(IF(_xlfn.IFNA(INDEX('CX1'!$J:$J,MATCH(Table2[[#This Row],[Name]],'CX1'!$C:$C,0),1), "") = 0, "",  INDEX('CX1'!$J:$J,MATCH(Table2[[#This Row],[Name]],'CX1'!$C:$C,0),1)), "")</f>
        <v/>
      </c>
      <c r="K1026" t="str">
        <f>IFERROR(_xlfn.IFNA(IF(_xlfn.IFNA(INDEX('CX1'!$K:$K,MATCH(Table2[[#This Row],[Name]],'CX1'!$C:$C,0),1), "") = 0, "",  INDEX('CX1'!$K:$K,MATCH(Table2[[#This Row],[Name]],'CX1'!$C:$C,0),1)), ""), "")</f>
        <v/>
      </c>
      <c r="M1026" t="str">
        <f>_xlfn.IFNA(IF(_xlfn.IFNA(INDEX('CX1'!$M:$M,MATCH(Table2[[#This Row],[Name]],'CX1'!$C:$C,0),1), "") = 0, "",  INDEX('CX1'!$M:$M,MATCH(Table2[[#This Row],[Name]],'CX1'!$C:$C,0),1)), "")</f>
        <v/>
      </c>
      <c r="N1026" t="s">
        <v>767</v>
      </c>
      <c r="R1026" t="s">
        <v>8</v>
      </c>
    </row>
    <row r="1027" spans="1:19" hidden="1">
      <c r="A1027" s="1">
        <v>1025</v>
      </c>
      <c r="B1027" t="s">
        <v>45</v>
      </c>
      <c r="C1027" t="s">
        <v>50</v>
      </c>
      <c r="D1027" t="s">
        <v>241</v>
      </c>
      <c r="E1027" t="str">
        <f>MID(Table2[[#This Row],[DeviceId2]], 12, LEN(Table2[[#This Row],[DeviceId2]]))</f>
        <v>VAV108</v>
      </c>
      <c r="F1027" t="str">
        <f>CONCATENATE("10.3.13.71/pe/", Table2[[#This Row],[Device Tag]], ".xml")</f>
        <v>10.3.13.71/pe/VAV108.xml</v>
      </c>
      <c r="H1027" s="5" t="str">
        <f>_xlfn.IFNA(IF(_xlfn.IFNA(INDEX('CX1'!$H:$H,MATCH(Table2[[#This Row],[Name]],'CX1'!$C:$C,0),1), "") = 0, "",  INDEX('CX1'!$H:$H,MATCH(Table2[[#This Row],[Name]],'CX1'!$C:$C,0),1)), "")</f>
        <v/>
      </c>
      <c r="I1027" s="5" t="e">
        <f>_xlfn.IFNA(IF(_xlfn.IFNA(INDEX('CX1'!$I:$I,MATCH(Table2[[#This Row],[DeviceId2]],'CX1'!$C:$C,0),1), "") = 0, "",  INDEX('CX1'!$I:$I,MATCH(Table2[[#This Row],[Name]],'CX1'!$C:$C,0),1)), "")</f>
        <v>#VALUE!</v>
      </c>
      <c r="J1027" s="5" t="str">
        <f>_xlfn.IFNA(IF(_xlfn.IFNA(INDEX('CX1'!$J:$J,MATCH(Table2[[#This Row],[Name]],'CX1'!$C:$C,0),1), "") = 0, "",  INDEX('CX1'!$J:$J,MATCH(Table2[[#This Row],[Name]],'CX1'!$C:$C,0),1)), "")</f>
        <v/>
      </c>
      <c r="K1027" t="str">
        <f>IFERROR(_xlfn.IFNA(IF(_xlfn.IFNA(INDEX('CX1'!$K:$K,MATCH(Table2[[#This Row],[Name]],'CX1'!$C:$C,0),1), "") = 0, "",  INDEX('CX1'!$K:$K,MATCH(Table2[[#This Row],[Name]],'CX1'!$C:$C,0),1)), ""), "")</f>
        <v/>
      </c>
      <c r="M1027" t="str">
        <f>_xlfn.IFNA(IF(_xlfn.IFNA(INDEX('CX1'!$M:$M,MATCH(Table2[[#This Row],[Name]],'CX1'!$C:$C,0),1), "") = 0, "",  INDEX('CX1'!$M:$M,MATCH(Table2[[#This Row],[Name]],'CX1'!$C:$C,0),1)), "")</f>
        <v/>
      </c>
      <c r="N1027" t="s">
        <v>767</v>
      </c>
      <c r="R1027" t="s">
        <v>8</v>
      </c>
    </row>
    <row r="1028" spans="1:19" hidden="1">
      <c r="A1028" s="1">
        <v>1026</v>
      </c>
      <c r="B1028" t="s">
        <v>45</v>
      </c>
      <c r="C1028" t="s">
        <v>52</v>
      </c>
      <c r="D1028" t="s">
        <v>241</v>
      </c>
      <c r="E1028" t="str">
        <f>MID(Table2[[#This Row],[DeviceId2]], 12, LEN(Table2[[#This Row],[DeviceId2]]))</f>
        <v>VAV108</v>
      </c>
      <c r="F1028" t="str">
        <f>CONCATENATE("10.3.13.71/pe/", Table2[[#This Row],[Device Tag]], ".xml")</f>
        <v>10.3.13.71/pe/VAV108.xml</v>
      </c>
      <c r="H1028" s="5" t="str">
        <f>_xlfn.IFNA(IF(_xlfn.IFNA(INDEX('CX1'!$H:$H,MATCH(Table2[[#This Row],[Name]],'CX1'!$C:$C,0),1), "") = 0, "",  INDEX('CX1'!$H:$H,MATCH(Table2[[#This Row],[Name]],'CX1'!$C:$C,0),1)), "")</f>
        <v/>
      </c>
      <c r="I1028" s="5" t="e">
        <f>_xlfn.IFNA(IF(_xlfn.IFNA(INDEX('CX1'!$I:$I,MATCH(Table2[[#This Row],[DeviceId2]],'CX1'!$C:$C,0),1), "") = 0, "",  INDEX('CX1'!$I:$I,MATCH(Table2[[#This Row],[Name]],'CX1'!$C:$C,0),1)), "")</f>
        <v>#VALUE!</v>
      </c>
      <c r="J1028" s="5" t="str">
        <f>_xlfn.IFNA(IF(_xlfn.IFNA(INDEX('CX1'!$J:$J,MATCH(Table2[[#This Row],[Name]],'CX1'!$C:$C,0),1), "") = 0, "",  INDEX('CX1'!$J:$J,MATCH(Table2[[#This Row],[Name]],'CX1'!$C:$C,0),1)), "")</f>
        <v/>
      </c>
      <c r="K1028" t="str">
        <f>IFERROR(_xlfn.IFNA(IF(_xlfn.IFNA(INDEX('CX1'!$K:$K,MATCH(Table2[[#This Row],[Name]],'CX1'!$C:$C,0),1), "") = 0, "",  INDEX('CX1'!$K:$K,MATCH(Table2[[#This Row],[Name]],'CX1'!$C:$C,0),1)), ""), "")</f>
        <v/>
      </c>
      <c r="M1028" t="str">
        <f>_xlfn.IFNA(IF(_xlfn.IFNA(INDEX('CX1'!$M:$M,MATCH(Table2[[#This Row],[Name]],'CX1'!$C:$C,0),1), "") = 0, "",  INDEX('CX1'!$M:$M,MATCH(Table2[[#This Row],[Name]],'CX1'!$C:$C,0),1)), "")</f>
        <v/>
      </c>
      <c r="N1028" t="s">
        <v>767</v>
      </c>
      <c r="R1028" t="s">
        <v>8</v>
      </c>
    </row>
    <row r="1029" spans="1:19" hidden="1">
      <c r="A1029" s="1">
        <v>1027</v>
      </c>
      <c r="B1029" t="s">
        <v>45</v>
      </c>
      <c r="C1029" t="s">
        <v>53</v>
      </c>
      <c r="D1029" t="s">
        <v>241</v>
      </c>
      <c r="E1029" t="str">
        <f>MID(Table2[[#This Row],[DeviceId2]], 12, LEN(Table2[[#This Row],[DeviceId2]]))</f>
        <v>VAV108</v>
      </c>
      <c r="F1029" t="str">
        <f>CONCATENATE("10.3.13.71/pe/", Table2[[#This Row],[Device Tag]], ".xml")</f>
        <v>10.3.13.71/pe/VAV108.xml</v>
      </c>
      <c r="H1029" s="5" t="str">
        <f>_xlfn.IFNA(IF(_xlfn.IFNA(INDEX('CX1'!$H:$H,MATCH(Table2[[#This Row],[Name]],'CX1'!$C:$C,0),1), "") = 0, "",  INDEX('CX1'!$H:$H,MATCH(Table2[[#This Row],[Name]],'CX1'!$C:$C,0),1)), "")</f>
        <v/>
      </c>
      <c r="I1029" s="5" t="e">
        <f>_xlfn.IFNA(IF(_xlfn.IFNA(INDEX('CX1'!$I:$I,MATCH(Table2[[#This Row],[DeviceId2]],'CX1'!$C:$C,0),1), "") = 0, "",  INDEX('CX1'!$I:$I,MATCH(Table2[[#This Row],[Name]],'CX1'!$C:$C,0),1)), "")</f>
        <v>#VALUE!</v>
      </c>
      <c r="J1029" s="5" t="str">
        <f>_xlfn.IFNA(IF(_xlfn.IFNA(INDEX('CX1'!$J:$J,MATCH(Table2[[#This Row],[Name]],'CX1'!$C:$C,0),1), "") = 0, "",  INDEX('CX1'!$J:$J,MATCH(Table2[[#This Row],[Name]],'CX1'!$C:$C,0),1)), "")</f>
        <v/>
      </c>
      <c r="K1029" t="str">
        <f>IFERROR(_xlfn.IFNA(IF(_xlfn.IFNA(INDEX('CX1'!$K:$K,MATCH(Table2[[#This Row],[Name]],'CX1'!$C:$C,0),1), "") = 0, "",  INDEX('CX1'!$K:$K,MATCH(Table2[[#This Row],[Name]],'CX1'!$C:$C,0),1)), ""), "")</f>
        <v/>
      </c>
      <c r="M1029" t="str">
        <f>_xlfn.IFNA(IF(_xlfn.IFNA(INDEX('CX1'!$M:$M,MATCH(Table2[[#This Row],[Name]],'CX1'!$C:$C,0),1), "") = 0, "",  INDEX('CX1'!$M:$M,MATCH(Table2[[#This Row],[Name]],'CX1'!$C:$C,0),1)), "")</f>
        <v/>
      </c>
      <c r="N1029" t="s">
        <v>767</v>
      </c>
      <c r="R1029" t="s">
        <v>8</v>
      </c>
    </row>
    <row r="1030" spans="1:19" hidden="1">
      <c r="A1030" s="1">
        <v>1028</v>
      </c>
      <c r="B1030" t="s">
        <v>45</v>
      </c>
      <c r="C1030" t="s">
        <v>54</v>
      </c>
      <c r="D1030" t="s">
        <v>241</v>
      </c>
      <c r="E1030" t="str">
        <f>MID(Table2[[#This Row],[DeviceId2]], 12, LEN(Table2[[#This Row],[DeviceId2]]))</f>
        <v>VAV108</v>
      </c>
      <c r="F1030" t="str">
        <f>CONCATENATE("10.3.13.71/pe/", Table2[[#This Row],[Device Tag]], ".xml")</f>
        <v>10.3.13.71/pe/VAV108.xml</v>
      </c>
      <c r="H1030" s="5" t="str">
        <f>_xlfn.IFNA(IF(_xlfn.IFNA(INDEX('CX1'!$H:$H,MATCH(Table2[[#This Row],[Name]],'CX1'!$C:$C,0),1), "") = 0, "",  INDEX('CX1'!$H:$H,MATCH(Table2[[#This Row],[Name]],'CX1'!$C:$C,0),1)), "")</f>
        <v/>
      </c>
      <c r="I1030" s="5" t="e">
        <f>_xlfn.IFNA(IF(_xlfn.IFNA(INDEX('CX1'!$I:$I,MATCH(Table2[[#This Row],[DeviceId2]],'CX1'!$C:$C,0),1), "") = 0, "",  INDEX('CX1'!$I:$I,MATCH(Table2[[#This Row],[Name]],'CX1'!$C:$C,0),1)), "")</f>
        <v>#VALUE!</v>
      </c>
      <c r="J1030" s="5" t="str">
        <f>_xlfn.IFNA(IF(_xlfn.IFNA(INDEX('CX1'!$J:$J,MATCH(Table2[[#This Row],[Name]],'CX1'!$C:$C,0),1), "") = 0, "",  INDEX('CX1'!$J:$J,MATCH(Table2[[#This Row],[Name]],'CX1'!$C:$C,0),1)), "")</f>
        <v/>
      </c>
      <c r="K1030" t="str">
        <f>IFERROR(_xlfn.IFNA(IF(_xlfn.IFNA(INDEX('CX1'!$K:$K,MATCH(Table2[[#This Row],[Name]],'CX1'!$C:$C,0),1), "") = 0, "",  INDEX('CX1'!$K:$K,MATCH(Table2[[#This Row],[Name]],'CX1'!$C:$C,0),1)), ""), "")</f>
        <v/>
      </c>
      <c r="M1030" t="str">
        <f>_xlfn.IFNA(IF(_xlfn.IFNA(INDEX('CX1'!$M:$M,MATCH(Table2[[#This Row],[Name]],'CX1'!$C:$C,0),1), "") = 0, "",  INDEX('CX1'!$M:$M,MATCH(Table2[[#This Row],[Name]],'CX1'!$C:$C,0),1)), "")</f>
        <v/>
      </c>
      <c r="N1030" t="s">
        <v>767</v>
      </c>
      <c r="R1030" t="s">
        <v>8</v>
      </c>
    </row>
    <row r="1031" spans="1:19" hidden="1">
      <c r="A1031" s="1">
        <v>1029</v>
      </c>
      <c r="B1031" t="s">
        <v>45</v>
      </c>
      <c r="C1031" t="s">
        <v>55</v>
      </c>
      <c r="D1031" t="s">
        <v>241</v>
      </c>
      <c r="E1031" t="str">
        <f>MID(Table2[[#This Row],[DeviceId2]], 12, LEN(Table2[[#This Row],[DeviceId2]]))</f>
        <v>VAV108</v>
      </c>
      <c r="F1031" t="str">
        <f>CONCATENATE("10.3.13.71/pe/", Table2[[#This Row],[Device Tag]], ".xml")</f>
        <v>10.3.13.71/pe/VAV108.xml</v>
      </c>
      <c r="H1031" s="5" t="str">
        <f>_xlfn.IFNA(IF(_xlfn.IFNA(INDEX('CX1'!$H:$H,MATCH(Table2[[#This Row],[Name]],'CX1'!$C:$C,0),1), "") = 0, "",  INDEX('CX1'!$H:$H,MATCH(Table2[[#This Row],[Name]],'CX1'!$C:$C,0),1)), "")</f>
        <v/>
      </c>
      <c r="I1031" s="5" t="e">
        <f>_xlfn.IFNA(IF(_xlfn.IFNA(INDEX('CX1'!$I:$I,MATCH(Table2[[#This Row],[DeviceId2]],'CX1'!$C:$C,0),1), "") = 0, "",  INDEX('CX1'!$I:$I,MATCH(Table2[[#This Row],[Name]],'CX1'!$C:$C,0),1)), "")</f>
        <v>#VALUE!</v>
      </c>
      <c r="J1031" s="5" t="str">
        <f>_xlfn.IFNA(IF(_xlfn.IFNA(INDEX('CX1'!$J:$J,MATCH(Table2[[#This Row],[Name]],'CX1'!$C:$C,0),1), "") = 0, "",  INDEX('CX1'!$J:$J,MATCH(Table2[[#This Row],[Name]],'CX1'!$C:$C,0),1)), "")</f>
        <v/>
      </c>
      <c r="K1031" t="str">
        <f>IFERROR(_xlfn.IFNA(IF(_xlfn.IFNA(INDEX('CX1'!$K:$K,MATCH(Table2[[#This Row],[Name]],'CX1'!$C:$C,0),1), "") = 0, "",  INDEX('CX1'!$K:$K,MATCH(Table2[[#This Row],[Name]],'CX1'!$C:$C,0),1)), ""), "")</f>
        <v/>
      </c>
      <c r="M1031" t="str">
        <f>_xlfn.IFNA(IF(_xlfn.IFNA(INDEX('CX1'!$M:$M,MATCH(Table2[[#This Row],[Name]],'CX1'!$C:$C,0),1), "") = 0, "",  INDEX('CX1'!$M:$M,MATCH(Table2[[#This Row],[Name]],'CX1'!$C:$C,0),1)), "")</f>
        <v/>
      </c>
      <c r="N1031" t="s">
        <v>767</v>
      </c>
      <c r="R1031" t="s">
        <v>8</v>
      </c>
    </row>
    <row r="1032" spans="1:19" hidden="1">
      <c r="A1032" s="1">
        <v>1030</v>
      </c>
      <c r="B1032" t="s">
        <v>45</v>
      </c>
      <c r="C1032" t="s">
        <v>56</v>
      </c>
      <c r="D1032" t="s">
        <v>241</v>
      </c>
      <c r="E1032" t="str">
        <f>MID(Table2[[#This Row],[DeviceId2]], 12, LEN(Table2[[#This Row],[DeviceId2]]))</f>
        <v>VAV108</v>
      </c>
      <c r="F1032" t="str">
        <f>CONCATENATE("10.3.13.71/pe/", Table2[[#This Row],[Device Tag]], ".xml")</f>
        <v>10.3.13.71/pe/VAV108.xml</v>
      </c>
      <c r="H1032" s="5" t="str">
        <f>_xlfn.IFNA(IF(_xlfn.IFNA(INDEX('CX1'!$H:$H,MATCH(Table2[[#This Row],[Name]],'CX1'!$C:$C,0),1), "") = 0, "",  INDEX('CX1'!$H:$H,MATCH(Table2[[#This Row],[Name]],'CX1'!$C:$C,0),1)), "")</f>
        <v/>
      </c>
      <c r="I1032" s="5" t="e">
        <f>_xlfn.IFNA(IF(_xlfn.IFNA(INDEX('CX1'!$I:$I,MATCH(Table2[[#This Row],[DeviceId2]],'CX1'!$C:$C,0),1), "") = 0, "",  INDEX('CX1'!$I:$I,MATCH(Table2[[#This Row],[Name]],'CX1'!$C:$C,0),1)), "")</f>
        <v>#VALUE!</v>
      </c>
      <c r="J1032" s="5" t="str">
        <f>_xlfn.IFNA(IF(_xlfn.IFNA(INDEX('CX1'!$J:$J,MATCH(Table2[[#This Row],[Name]],'CX1'!$C:$C,0),1), "") = 0, "",  INDEX('CX1'!$J:$J,MATCH(Table2[[#This Row],[Name]],'CX1'!$C:$C,0),1)), "")</f>
        <v/>
      </c>
      <c r="K1032" t="str">
        <f>IFERROR(_xlfn.IFNA(IF(_xlfn.IFNA(INDEX('CX1'!$K:$K,MATCH(Table2[[#This Row],[Name]],'CX1'!$C:$C,0),1), "") = 0, "",  INDEX('CX1'!$K:$K,MATCH(Table2[[#This Row],[Name]],'CX1'!$C:$C,0),1)), ""), "")</f>
        <v/>
      </c>
      <c r="M1032" t="str">
        <f>_xlfn.IFNA(IF(_xlfn.IFNA(INDEX('CX1'!$M:$M,MATCH(Table2[[#This Row],[Name]],'CX1'!$C:$C,0),1), "") = 0, "",  INDEX('CX1'!$M:$M,MATCH(Table2[[#This Row],[Name]],'CX1'!$C:$C,0),1)), "")</f>
        <v/>
      </c>
      <c r="N1032" t="s">
        <v>767</v>
      </c>
      <c r="R1032" t="s">
        <v>8</v>
      </c>
    </row>
    <row r="1033" spans="1:19" hidden="1">
      <c r="A1033" s="1">
        <v>1031</v>
      </c>
      <c r="B1033" t="s">
        <v>45</v>
      </c>
      <c r="C1033" t="s">
        <v>57</v>
      </c>
      <c r="D1033" t="s">
        <v>241</v>
      </c>
      <c r="E1033" t="str">
        <f>MID(Table2[[#This Row],[DeviceId2]], 12, LEN(Table2[[#This Row],[DeviceId2]]))</f>
        <v>VAV108</v>
      </c>
      <c r="F1033" t="str">
        <f>CONCATENATE("10.3.13.71/pe/", Table2[[#This Row],[Device Tag]], ".xml")</f>
        <v>10.3.13.71/pe/VAV108.xml</v>
      </c>
      <c r="H1033" s="5" t="str">
        <f>_xlfn.IFNA(IF(_xlfn.IFNA(INDEX('CX1'!$H:$H,MATCH(Table2[[#This Row],[Name]],'CX1'!$C:$C,0),1), "") = 0, "",  INDEX('CX1'!$H:$H,MATCH(Table2[[#This Row],[Name]],'CX1'!$C:$C,0),1)), "")</f>
        <v/>
      </c>
      <c r="I1033" s="5" t="e">
        <f>_xlfn.IFNA(IF(_xlfn.IFNA(INDEX('CX1'!$I:$I,MATCH(Table2[[#This Row],[DeviceId2]],'CX1'!$C:$C,0),1), "") = 0, "",  INDEX('CX1'!$I:$I,MATCH(Table2[[#This Row],[Name]],'CX1'!$C:$C,0),1)), "")</f>
        <v>#VALUE!</v>
      </c>
      <c r="J1033" s="5" t="str">
        <f>_xlfn.IFNA(IF(_xlfn.IFNA(INDEX('CX1'!$J:$J,MATCH(Table2[[#This Row],[Name]],'CX1'!$C:$C,0),1), "") = 0, "",  INDEX('CX1'!$J:$J,MATCH(Table2[[#This Row],[Name]],'CX1'!$C:$C,0),1)), "")</f>
        <v/>
      </c>
      <c r="K1033" t="str">
        <f>IFERROR(_xlfn.IFNA(IF(_xlfn.IFNA(INDEX('CX1'!$K:$K,MATCH(Table2[[#This Row],[Name]],'CX1'!$C:$C,0),1), "") = 0, "",  INDEX('CX1'!$K:$K,MATCH(Table2[[#This Row],[Name]],'CX1'!$C:$C,0),1)), ""), "")</f>
        <v/>
      </c>
      <c r="M1033" t="str">
        <f>_xlfn.IFNA(IF(_xlfn.IFNA(INDEX('CX1'!$M:$M,MATCH(Table2[[#This Row],[Name]],'CX1'!$C:$C,0),1), "") = 0, "",  INDEX('CX1'!$M:$M,MATCH(Table2[[#This Row],[Name]],'CX1'!$C:$C,0),1)), "")</f>
        <v/>
      </c>
      <c r="N1033" t="s">
        <v>767</v>
      </c>
      <c r="R1033" t="s">
        <v>8</v>
      </c>
    </row>
    <row r="1034" spans="1:19" hidden="1">
      <c r="A1034" s="1">
        <v>1032</v>
      </c>
      <c r="B1034" t="s">
        <v>45</v>
      </c>
      <c r="C1034" t="s">
        <v>58</v>
      </c>
      <c r="D1034" t="s">
        <v>241</v>
      </c>
      <c r="E1034" t="str">
        <f>MID(Table2[[#This Row],[DeviceId2]], 12, LEN(Table2[[#This Row],[DeviceId2]]))</f>
        <v>VAV108</v>
      </c>
      <c r="F1034" t="str">
        <f>CONCATENATE("10.3.13.71/pe/", Table2[[#This Row],[Device Tag]], ".xml")</f>
        <v>10.3.13.71/pe/VAV108.xml</v>
      </c>
      <c r="H1034" s="5" t="str">
        <f>_xlfn.IFNA(IF(_xlfn.IFNA(INDEX('CX1'!$H:$H,MATCH(Table2[[#This Row],[Name]],'CX1'!$C:$C,0),1), "") = 0, "",  INDEX('CX1'!$H:$H,MATCH(Table2[[#This Row],[Name]],'CX1'!$C:$C,0),1)), "")</f>
        <v/>
      </c>
      <c r="I1034" s="5" t="e">
        <f>_xlfn.IFNA(IF(_xlfn.IFNA(INDEX('CX1'!$I:$I,MATCH(Table2[[#This Row],[DeviceId2]],'CX1'!$C:$C,0),1), "") = 0, "",  INDEX('CX1'!$I:$I,MATCH(Table2[[#This Row],[Name]],'CX1'!$C:$C,0),1)), "")</f>
        <v>#VALUE!</v>
      </c>
      <c r="J1034" s="5" t="str">
        <f>_xlfn.IFNA(IF(_xlfn.IFNA(INDEX('CX1'!$J:$J,MATCH(Table2[[#This Row],[Name]],'CX1'!$C:$C,0),1), "") = 0, "",  INDEX('CX1'!$J:$J,MATCH(Table2[[#This Row],[Name]],'CX1'!$C:$C,0),1)), "")</f>
        <v/>
      </c>
      <c r="K1034" t="str">
        <f>IFERROR(_xlfn.IFNA(IF(_xlfn.IFNA(INDEX('CX1'!$K:$K,MATCH(Table2[[#This Row],[Name]],'CX1'!$C:$C,0),1), "") = 0, "",  INDEX('CX1'!$K:$K,MATCH(Table2[[#This Row],[Name]],'CX1'!$C:$C,0),1)), ""), "")</f>
        <v/>
      </c>
      <c r="M1034" t="str">
        <f>_xlfn.IFNA(IF(_xlfn.IFNA(INDEX('CX1'!$M:$M,MATCH(Table2[[#This Row],[Name]],'CX1'!$C:$C,0),1), "") = 0, "",  INDEX('CX1'!$M:$M,MATCH(Table2[[#This Row],[Name]],'CX1'!$C:$C,0),1)), "")</f>
        <v/>
      </c>
      <c r="N1034" t="s">
        <v>767</v>
      </c>
      <c r="R1034" t="s">
        <v>8</v>
      </c>
    </row>
    <row r="1035" spans="1:19" hidden="1">
      <c r="A1035" s="1">
        <v>1033</v>
      </c>
      <c r="B1035" t="s">
        <v>45</v>
      </c>
      <c r="C1035" t="s">
        <v>59</v>
      </c>
      <c r="D1035" t="s">
        <v>241</v>
      </c>
      <c r="E1035" t="str">
        <f>MID(Table2[[#This Row],[DeviceId2]], 12, LEN(Table2[[#This Row],[DeviceId2]]))</f>
        <v>VAV108</v>
      </c>
      <c r="F1035" t="str">
        <f>CONCATENATE("10.3.13.71/pe/", Table2[[#This Row],[Device Tag]], ".xml")</f>
        <v>10.3.13.71/pe/VAV108.xml</v>
      </c>
      <c r="H1035" s="5" t="str">
        <f>_xlfn.IFNA(IF(_xlfn.IFNA(INDEX('CX1'!$H:$H,MATCH(Table2[[#This Row],[Name]],'CX1'!$C:$C,0),1), "") = 0, "",  INDEX('CX1'!$H:$H,MATCH(Table2[[#This Row],[Name]],'CX1'!$C:$C,0),1)), "")</f>
        <v/>
      </c>
      <c r="I1035" s="5" t="e">
        <f>_xlfn.IFNA(IF(_xlfn.IFNA(INDEX('CX1'!$I:$I,MATCH(Table2[[#This Row],[DeviceId2]],'CX1'!$C:$C,0),1), "") = 0, "",  INDEX('CX1'!$I:$I,MATCH(Table2[[#This Row],[Name]],'CX1'!$C:$C,0),1)), "")</f>
        <v>#VALUE!</v>
      </c>
      <c r="J1035" s="5" t="str">
        <f>_xlfn.IFNA(IF(_xlfn.IFNA(INDEX('CX1'!$J:$J,MATCH(Table2[[#This Row],[Name]],'CX1'!$C:$C,0),1), "") = 0, "",  INDEX('CX1'!$J:$J,MATCH(Table2[[#This Row],[Name]],'CX1'!$C:$C,0),1)), "")</f>
        <v/>
      </c>
      <c r="K1035" t="str">
        <f>IFERROR(_xlfn.IFNA(IF(_xlfn.IFNA(INDEX('CX1'!$K:$K,MATCH(Table2[[#This Row],[Name]],'CX1'!$C:$C,0),1), "") = 0, "",  INDEX('CX1'!$K:$K,MATCH(Table2[[#This Row],[Name]],'CX1'!$C:$C,0),1)), ""), "")</f>
        <v/>
      </c>
      <c r="M1035" t="str">
        <f>_xlfn.IFNA(IF(_xlfn.IFNA(INDEX('CX1'!$M:$M,MATCH(Table2[[#This Row],[Name]],'CX1'!$C:$C,0),1), "") = 0, "",  INDEX('CX1'!$M:$M,MATCH(Table2[[#This Row],[Name]],'CX1'!$C:$C,0),1)), "")</f>
        <v/>
      </c>
      <c r="N1035" t="s">
        <v>767</v>
      </c>
      <c r="R1035" t="s">
        <v>8</v>
      </c>
    </row>
    <row r="1036" spans="1:19" hidden="1">
      <c r="A1036" s="1">
        <v>1034</v>
      </c>
      <c r="B1036" t="s">
        <v>45</v>
      </c>
      <c r="C1036" t="s">
        <v>60</v>
      </c>
      <c r="D1036" t="s">
        <v>241</v>
      </c>
      <c r="E1036" t="str">
        <f>MID(Table2[[#This Row],[DeviceId2]], 12, LEN(Table2[[#This Row],[DeviceId2]]))</f>
        <v>VAV108</v>
      </c>
      <c r="F1036" t="str">
        <f>CONCATENATE("10.3.13.71/pe/", Table2[[#This Row],[Device Tag]], ".xml")</f>
        <v>10.3.13.71/pe/VAV108.xml</v>
      </c>
      <c r="H1036" s="5" t="str">
        <f>_xlfn.IFNA(IF(_xlfn.IFNA(INDEX('CX1'!$H:$H,MATCH(Table2[[#This Row],[Name]],'CX1'!$C:$C,0),1), "") = 0, "",  INDEX('CX1'!$H:$H,MATCH(Table2[[#This Row],[Name]],'CX1'!$C:$C,0),1)), "")</f>
        <v/>
      </c>
      <c r="I1036" s="5" t="e">
        <f>_xlfn.IFNA(IF(_xlfn.IFNA(INDEX('CX1'!$I:$I,MATCH(Table2[[#This Row],[DeviceId2]],'CX1'!$C:$C,0),1), "") = 0, "",  INDEX('CX1'!$I:$I,MATCH(Table2[[#This Row],[Name]],'CX1'!$C:$C,0),1)), "")</f>
        <v>#VALUE!</v>
      </c>
      <c r="J1036" s="5" t="str">
        <f>_xlfn.IFNA(IF(_xlfn.IFNA(INDEX('CX1'!$J:$J,MATCH(Table2[[#This Row],[Name]],'CX1'!$C:$C,0),1), "") = 0, "",  INDEX('CX1'!$J:$J,MATCH(Table2[[#This Row],[Name]],'CX1'!$C:$C,0),1)), "")</f>
        <v/>
      </c>
      <c r="K1036" t="str">
        <f>IFERROR(_xlfn.IFNA(IF(_xlfn.IFNA(INDEX('CX1'!$K:$K,MATCH(Table2[[#This Row],[Name]],'CX1'!$C:$C,0),1), "") = 0, "",  INDEX('CX1'!$K:$K,MATCH(Table2[[#This Row],[Name]],'CX1'!$C:$C,0),1)), ""), "")</f>
        <v/>
      </c>
      <c r="M1036" t="str">
        <f>_xlfn.IFNA(IF(_xlfn.IFNA(INDEX('CX1'!$M:$M,MATCH(Table2[[#This Row],[Name]],'CX1'!$C:$C,0),1), "") = 0, "",  INDEX('CX1'!$M:$M,MATCH(Table2[[#This Row],[Name]],'CX1'!$C:$C,0),1)), "")</f>
        <v/>
      </c>
      <c r="N1036" t="s">
        <v>767</v>
      </c>
      <c r="R1036" t="s">
        <v>8</v>
      </c>
    </row>
    <row r="1037" spans="1:19" hidden="1">
      <c r="A1037" s="1">
        <v>1035</v>
      </c>
      <c r="B1037" t="s">
        <v>45</v>
      </c>
      <c r="C1037" t="s">
        <v>120</v>
      </c>
      <c r="D1037" t="s">
        <v>241</v>
      </c>
      <c r="E1037" t="str">
        <f>MID(Table2[[#This Row],[DeviceId2]], 12, LEN(Table2[[#This Row],[DeviceId2]]))</f>
        <v>VAV108</v>
      </c>
      <c r="F1037" t="str">
        <f>CONCATENATE("10.3.13.71/pe/", Table2[[#This Row],[Device Tag]], ".xml")</f>
        <v>10.3.13.71/pe/VAV108.xml</v>
      </c>
      <c r="H1037" s="5" t="str">
        <f>_xlfn.IFNA(IF(_xlfn.IFNA(INDEX('CX1'!$H:$H,MATCH(Table2[[#This Row],[Name]],'CX1'!$C:$C,0),1), "") = 0, "",  INDEX('CX1'!$H:$H,MATCH(Table2[[#This Row],[Name]],'CX1'!$C:$C,0),1)), "")</f>
        <v/>
      </c>
      <c r="I1037" s="5" t="e">
        <f>_xlfn.IFNA(IF(_xlfn.IFNA(INDEX('CX1'!$I:$I,MATCH(Table2[[#This Row],[DeviceId2]],'CX1'!$C:$C,0),1), "") = 0, "",  INDEX('CX1'!$I:$I,MATCH(Table2[[#This Row],[Name]],'CX1'!$C:$C,0),1)), "")</f>
        <v>#VALUE!</v>
      </c>
      <c r="J1037" s="5" t="str">
        <f>_xlfn.IFNA(IF(_xlfn.IFNA(INDEX('CX1'!$J:$J,MATCH(Table2[[#This Row],[Name]],'CX1'!$C:$C,0),1), "") = 0, "",  INDEX('CX1'!$J:$J,MATCH(Table2[[#This Row],[Name]],'CX1'!$C:$C,0),1)), "")</f>
        <v/>
      </c>
      <c r="K1037" t="str">
        <f>IFERROR(_xlfn.IFNA(IF(_xlfn.IFNA(INDEX('CX1'!$K:$K,MATCH(Table2[[#This Row],[Name]],'CX1'!$C:$C,0),1), "") = 0, "",  INDEX('CX1'!$K:$K,MATCH(Table2[[#This Row],[Name]],'CX1'!$C:$C,0),1)), ""), "")</f>
        <v/>
      </c>
      <c r="M1037" t="str">
        <f>_xlfn.IFNA(IF(_xlfn.IFNA(INDEX('CX1'!$M:$M,MATCH(Table2[[#This Row],[Name]],'CX1'!$C:$C,0),1), "") = 0, "",  INDEX('CX1'!$M:$M,MATCH(Table2[[#This Row],[Name]],'CX1'!$C:$C,0),1)), "")</f>
        <v/>
      </c>
      <c r="N1037" t="s">
        <v>767</v>
      </c>
      <c r="R1037" t="s">
        <v>8</v>
      </c>
    </row>
    <row r="1038" spans="1:19" hidden="1">
      <c r="A1038" s="1">
        <v>1036</v>
      </c>
      <c r="B1038" t="s">
        <v>45</v>
      </c>
      <c r="C1038" t="s">
        <v>61</v>
      </c>
      <c r="D1038" t="s">
        <v>241</v>
      </c>
      <c r="E1038" t="str">
        <f>MID(Table2[[#This Row],[DeviceId2]], 12, LEN(Table2[[#This Row],[DeviceId2]]))</f>
        <v>VAV108</v>
      </c>
      <c r="F1038" t="str">
        <f>CONCATENATE("10.3.13.71/pe/", Table2[[#This Row],[Device Tag]], ".xml")</f>
        <v>10.3.13.71/pe/VAV108.xml</v>
      </c>
      <c r="H1038" s="5" t="str">
        <f>_xlfn.IFNA(IF(_xlfn.IFNA(INDEX('CX1'!$H:$H,MATCH(Table2[[#This Row],[Name]],'CX1'!$C:$C,0),1), "") = 0, "",  INDEX('CX1'!$H:$H,MATCH(Table2[[#This Row],[Name]],'CX1'!$C:$C,0),1)), "")</f>
        <v/>
      </c>
      <c r="I1038" s="5" t="e">
        <f>_xlfn.IFNA(IF(_xlfn.IFNA(INDEX('CX1'!$I:$I,MATCH(Table2[[#This Row],[DeviceId2]],'CX1'!$C:$C,0),1), "") = 0, "",  INDEX('CX1'!$I:$I,MATCH(Table2[[#This Row],[Name]],'CX1'!$C:$C,0),1)), "")</f>
        <v>#VALUE!</v>
      </c>
      <c r="J1038" s="5" t="str">
        <f>_xlfn.IFNA(IF(_xlfn.IFNA(INDEX('CX1'!$J:$J,MATCH(Table2[[#This Row],[Name]],'CX1'!$C:$C,0),1), "") = 0, "",  INDEX('CX1'!$J:$J,MATCH(Table2[[#This Row],[Name]],'CX1'!$C:$C,0),1)), "")</f>
        <v/>
      </c>
      <c r="K1038" t="str">
        <f>IFERROR(_xlfn.IFNA(IF(_xlfn.IFNA(INDEX('CX1'!$K:$K,MATCH(Table2[[#This Row],[Name]],'CX1'!$C:$C,0),1), "") = 0, "",  INDEX('CX1'!$K:$K,MATCH(Table2[[#This Row],[Name]],'CX1'!$C:$C,0),1)), ""), "")</f>
        <v/>
      </c>
      <c r="M1038" t="str">
        <f>_xlfn.IFNA(IF(_xlfn.IFNA(INDEX('CX1'!$M:$M,MATCH(Table2[[#This Row],[Name]],'CX1'!$C:$C,0),1), "") = 0, "",  INDEX('CX1'!$M:$M,MATCH(Table2[[#This Row],[Name]],'CX1'!$C:$C,0),1)), "")</f>
        <v/>
      </c>
      <c r="N1038" t="s">
        <v>767</v>
      </c>
      <c r="R1038" t="s">
        <v>8</v>
      </c>
    </row>
    <row r="1039" spans="1:19" hidden="1">
      <c r="A1039" s="1">
        <v>1037</v>
      </c>
      <c r="B1039" t="s">
        <v>45</v>
      </c>
      <c r="C1039" t="s">
        <v>62</v>
      </c>
      <c r="D1039" t="s">
        <v>241</v>
      </c>
      <c r="E1039" t="str">
        <f>MID(Table2[[#This Row],[DeviceId2]], 12, LEN(Table2[[#This Row],[DeviceId2]]))</f>
        <v>VAV108</v>
      </c>
      <c r="F1039" t="str">
        <f>CONCATENATE("10.3.13.71/pe/", Table2[[#This Row],[Device Tag]], ".xml")</f>
        <v>10.3.13.71/pe/VAV108.xml</v>
      </c>
      <c r="H1039" s="5" t="str">
        <f>_xlfn.IFNA(IF(_xlfn.IFNA(INDEX('CX1'!$H:$H,MATCH(Table2[[#This Row],[Name]],'CX1'!$C:$C,0),1), "") = 0, "",  INDEX('CX1'!$H:$H,MATCH(Table2[[#This Row],[Name]],'CX1'!$C:$C,0),1)), "")</f>
        <v/>
      </c>
      <c r="I1039" s="5" t="e">
        <f>_xlfn.IFNA(IF(_xlfn.IFNA(INDEX('CX1'!$I:$I,MATCH(Table2[[#This Row],[DeviceId2]],'CX1'!$C:$C,0),1), "") = 0, "",  INDEX('CX1'!$I:$I,MATCH(Table2[[#This Row],[Name]],'CX1'!$C:$C,0),1)), "")</f>
        <v>#VALUE!</v>
      </c>
      <c r="J1039" s="5" t="str">
        <f>_xlfn.IFNA(IF(_xlfn.IFNA(INDEX('CX1'!$J:$J,MATCH(Table2[[#This Row],[Name]],'CX1'!$C:$C,0),1), "") = 0, "",  INDEX('CX1'!$J:$J,MATCH(Table2[[#This Row],[Name]],'CX1'!$C:$C,0),1)), "")</f>
        <v/>
      </c>
      <c r="K1039" t="str">
        <f>IFERROR(_xlfn.IFNA(IF(_xlfn.IFNA(INDEX('CX1'!$K:$K,MATCH(Table2[[#This Row],[Name]],'CX1'!$C:$C,0),1), "") = 0, "",  INDEX('CX1'!$K:$K,MATCH(Table2[[#This Row],[Name]],'CX1'!$C:$C,0),1)), ""), "")</f>
        <v/>
      </c>
      <c r="M1039" t="str">
        <f>_xlfn.IFNA(IF(_xlfn.IFNA(INDEX('CX1'!$M:$M,MATCH(Table2[[#This Row],[Name]],'CX1'!$C:$C,0),1), "") = 0, "",  INDEX('CX1'!$M:$M,MATCH(Table2[[#This Row],[Name]],'CX1'!$C:$C,0),1)), "")</f>
        <v/>
      </c>
      <c r="N1039" t="s">
        <v>767</v>
      </c>
      <c r="R1039" t="s">
        <v>8</v>
      </c>
    </row>
    <row r="1040" spans="1:19" hidden="1">
      <c r="A1040" s="1">
        <v>1038</v>
      </c>
      <c r="B1040" t="s">
        <v>45</v>
      </c>
      <c r="C1040" t="s">
        <v>63</v>
      </c>
      <c r="D1040" t="s">
        <v>241</v>
      </c>
      <c r="E1040" t="str">
        <f>MID(Table2[[#This Row],[DeviceId2]], 12, LEN(Table2[[#This Row],[DeviceId2]]))</f>
        <v>VAV108</v>
      </c>
      <c r="F1040" t="str">
        <f>CONCATENATE("10.3.13.71/pe/", Table2[[#This Row],[Device Tag]], ".xml")</f>
        <v>10.3.13.71/pe/VAV108.xml</v>
      </c>
      <c r="H1040" s="5" t="str">
        <f>_xlfn.IFNA(IF(_xlfn.IFNA(INDEX('CX1'!$H:$H,MATCH(Table2[[#This Row],[Name]],'CX1'!$C:$C,0),1), "") = 0, "",  INDEX('CX1'!$H:$H,MATCH(Table2[[#This Row],[Name]],'CX1'!$C:$C,0),1)), "")</f>
        <v/>
      </c>
      <c r="I1040" s="5">
        <f>_xlfn.IFNA(IF(_xlfn.IFNA(INDEX('CX1'!$I:$I,MATCH(Table2[[#This Row],[DeviceId2]],'CX1'!$C:$C,0),1), "") = 0, "",  INDEX('CX1'!$I:$I,MATCH(Table2[[#This Row],[Name]],'CX1'!$C:$C,0),1)), "")</f>
        <v>1</v>
      </c>
      <c r="J1040" s="5" t="str">
        <f>_xlfn.IFNA(IF(_xlfn.IFNA(INDEX('CX1'!$J:$J,MATCH(Table2[[#This Row],[Name]],'CX1'!$C:$C,0),1), "") = 0, "",  INDEX('CX1'!$J:$J,MATCH(Table2[[#This Row],[Name]],'CX1'!$C:$C,0),1)), "")</f>
        <v/>
      </c>
      <c r="K1040" t="str">
        <f>IFERROR(_xlfn.IFNA(IF(_xlfn.IFNA(INDEX('CX1'!$K:$K,MATCH(Table2[[#This Row],[Name]],'CX1'!$C:$C,0),1), "") = 0, "",  INDEX('CX1'!$K:$K,MATCH(Table2[[#This Row],[Name]],'CX1'!$C:$C,0),1)), ""), "")</f>
        <v/>
      </c>
      <c r="N1040" t="s">
        <v>767</v>
      </c>
      <c r="R1040" t="s">
        <v>8</v>
      </c>
      <c r="S1040" t="b">
        <v>0</v>
      </c>
    </row>
    <row r="1041" spans="1:18" hidden="1">
      <c r="A1041" s="1">
        <v>1039</v>
      </c>
      <c r="B1041" t="s">
        <v>45</v>
      </c>
      <c r="C1041" t="s">
        <v>65</v>
      </c>
      <c r="D1041" t="s">
        <v>241</v>
      </c>
      <c r="E1041" t="str">
        <f>MID(Table2[[#This Row],[DeviceId2]], 12, LEN(Table2[[#This Row],[DeviceId2]]))</f>
        <v>VAV108</v>
      </c>
      <c r="F1041" t="str">
        <f>CONCATENATE("10.3.13.71/pe/", Table2[[#This Row],[Device Tag]], ".xml")</f>
        <v>10.3.13.71/pe/VAV108.xml</v>
      </c>
      <c r="H1041" s="5" t="str">
        <f>_xlfn.IFNA(IF(_xlfn.IFNA(INDEX('CX1'!$H:$H,MATCH(Table2[[#This Row],[Name]],'CX1'!$C:$C,0),1), "") = 0, "",  INDEX('CX1'!$H:$H,MATCH(Table2[[#This Row],[Name]],'CX1'!$C:$C,0),1)), "")</f>
        <v/>
      </c>
      <c r="I1041" s="5" t="e">
        <f>_xlfn.IFNA(IF(_xlfn.IFNA(INDEX('CX1'!$I:$I,MATCH(Table2[[#This Row],[DeviceId2]],'CX1'!$C:$C,0),1), "") = 0, "",  INDEX('CX1'!$I:$I,MATCH(Table2[[#This Row],[Name]],'CX1'!$C:$C,0),1)), "")</f>
        <v>#VALUE!</v>
      </c>
      <c r="J1041" s="5" t="str">
        <f>_xlfn.IFNA(IF(_xlfn.IFNA(INDEX('CX1'!$J:$J,MATCH(Table2[[#This Row],[Name]],'CX1'!$C:$C,0),1), "") = 0, "",  INDEX('CX1'!$J:$J,MATCH(Table2[[#This Row],[Name]],'CX1'!$C:$C,0),1)), "")</f>
        <v/>
      </c>
      <c r="K1041" t="str">
        <f>IFERROR(_xlfn.IFNA(IF(_xlfn.IFNA(INDEX('CX1'!$K:$K,MATCH(Table2[[#This Row],[Name]],'CX1'!$C:$C,0),1), "") = 0, "",  INDEX('CX1'!$K:$K,MATCH(Table2[[#This Row],[Name]],'CX1'!$C:$C,0),1)), ""), "")</f>
        <v/>
      </c>
      <c r="M1041" t="str">
        <f>_xlfn.IFNA(IF(_xlfn.IFNA(INDEX('CX1'!$M:$M,MATCH(Table2[[#This Row],[Name]],'CX1'!$C:$C,0),1), "") = 0, "",  INDEX('CX1'!$M:$M,MATCH(Table2[[#This Row],[Name]],'CX1'!$C:$C,0),1)), "")</f>
        <v/>
      </c>
      <c r="N1041" t="s">
        <v>767</v>
      </c>
      <c r="R1041" t="s">
        <v>8</v>
      </c>
    </row>
    <row r="1042" spans="1:18" hidden="1">
      <c r="A1042" s="1">
        <v>1040</v>
      </c>
      <c r="B1042" t="s">
        <v>45</v>
      </c>
      <c r="C1042" t="s">
        <v>66</v>
      </c>
      <c r="D1042" t="s">
        <v>241</v>
      </c>
      <c r="E1042" t="str">
        <f>MID(Table2[[#This Row],[DeviceId2]], 12, LEN(Table2[[#This Row],[DeviceId2]]))</f>
        <v>VAV108</v>
      </c>
      <c r="F1042" t="str">
        <f>CONCATENATE("10.3.13.71/pe/", Table2[[#This Row],[Device Tag]], ".xml")</f>
        <v>10.3.13.71/pe/VAV108.xml</v>
      </c>
      <c r="H1042" s="5" t="str">
        <f>_xlfn.IFNA(IF(_xlfn.IFNA(INDEX('CX1'!$H:$H,MATCH(Table2[[#This Row],[Name]],'CX1'!$C:$C,0),1), "") = 0, "",  INDEX('CX1'!$H:$H,MATCH(Table2[[#This Row],[Name]],'CX1'!$C:$C,0),1)), "")</f>
        <v/>
      </c>
      <c r="I1042" s="5" t="e">
        <f>_xlfn.IFNA(IF(_xlfn.IFNA(INDEX('CX1'!$I:$I,MATCH(Table2[[#This Row],[DeviceId2]],'CX1'!$C:$C,0),1), "") = 0, "",  INDEX('CX1'!$I:$I,MATCH(Table2[[#This Row],[Name]],'CX1'!$C:$C,0),1)), "")</f>
        <v>#VALUE!</v>
      </c>
      <c r="J1042" s="5" t="str">
        <f>_xlfn.IFNA(IF(_xlfn.IFNA(INDEX('CX1'!$J:$J,MATCH(Table2[[#This Row],[Name]],'CX1'!$C:$C,0),1), "") = 0, "",  INDEX('CX1'!$J:$J,MATCH(Table2[[#This Row],[Name]],'CX1'!$C:$C,0),1)), "")</f>
        <v/>
      </c>
      <c r="K1042" t="str">
        <f>IFERROR(_xlfn.IFNA(IF(_xlfn.IFNA(INDEX('CX1'!$K:$K,MATCH(Table2[[#This Row],[Name]],'CX1'!$C:$C,0),1), "") = 0, "",  INDEX('CX1'!$K:$K,MATCH(Table2[[#This Row],[Name]],'CX1'!$C:$C,0),1)), ""), "")</f>
        <v/>
      </c>
      <c r="M1042" t="str">
        <f>_xlfn.IFNA(IF(_xlfn.IFNA(INDEX('CX1'!$M:$M,MATCH(Table2[[#This Row],[Name]],'CX1'!$C:$C,0),1), "") = 0, "",  INDEX('CX1'!$M:$M,MATCH(Table2[[#This Row],[Name]],'CX1'!$C:$C,0),1)), "")</f>
        <v/>
      </c>
      <c r="N1042" t="s">
        <v>767</v>
      </c>
      <c r="R1042" t="s">
        <v>8</v>
      </c>
    </row>
    <row r="1043" spans="1:18" hidden="1">
      <c r="A1043" s="1">
        <v>1041</v>
      </c>
      <c r="B1043" t="s">
        <v>45</v>
      </c>
      <c r="C1043" t="s">
        <v>67</v>
      </c>
      <c r="D1043" t="s">
        <v>241</v>
      </c>
      <c r="E1043" t="str">
        <f>MID(Table2[[#This Row],[DeviceId2]], 12, LEN(Table2[[#This Row],[DeviceId2]]))</f>
        <v>VAV108</v>
      </c>
      <c r="F1043" t="str">
        <f>CONCATENATE("10.3.13.71/pe/", Table2[[#This Row],[Device Tag]], ".xml")</f>
        <v>10.3.13.71/pe/VAV108.xml</v>
      </c>
      <c r="H1043" s="5" t="str">
        <f>_xlfn.IFNA(IF(_xlfn.IFNA(INDEX('CX1'!$H:$H,MATCH(Table2[[#This Row],[Name]],'CX1'!$C:$C,0),1), "") = 0, "",  INDEX('CX1'!$H:$H,MATCH(Table2[[#This Row],[Name]],'CX1'!$C:$C,0),1)), "")</f>
        <v/>
      </c>
      <c r="I1043" s="5" t="e">
        <f>_xlfn.IFNA(IF(_xlfn.IFNA(INDEX('CX1'!$I:$I,MATCH(Table2[[#This Row],[DeviceId2]],'CX1'!$C:$C,0),1), "") = 0, "",  INDEX('CX1'!$I:$I,MATCH(Table2[[#This Row],[Name]],'CX1'!$C:$C,0),1)), "")</f>
        <v>#VALUE!</v>
      </c>
      <c r="J1043" s="5" t="str">
        <f>_xlfn.IFNA(IF(_xlfn.IFNA(INDEX('CX1'!$J:$J,MATCH(Table2[[#This Row],[Name]],'CX1'!$C:$C,0),1), "") = 0, "",  INDEX('CX1'!$J:$J,MATCH(Table2[[#This Row],[Name]],'CX1'!$C:$C,0),1)), "")</f>
        <v/>
      </c>
      <c r="K1043" t="str">
        <f>IFERROR(_xlfn.IFNA(IF(_xlfn.IFNA(INDEX('CX1'!$K:$K,MATCH(Table2[[#This Row],[Name]],'CX1'!$C:$C,0),1), "") = 0, "",  INDEX('CX1'!$K:$K,MATCH(Table2[[#This Row],[Name]],'CX1'!$C:$C,0),1)), ""), "")</f>
        <v/>
      </c>
      <c r="M1043" t="str">
        <f>_xlfn.IFNA(IF(_xlfn.IFNA(INDEX('CX1'!$M:$M,MATCH(Table2[[#This Row],[Name]],'CX1'!$C:$C,0),1), "") = 0, "",  INDEX('CX1'!$M:$M,MATCH(Table2[[#This Row],[Name]],'CX1'!$C:$C,0),1)), "")</f>
        <v/>
      </c>
      <c r="N1043" t="s">
        <v>767</v>
      </c>
      <c r="R1043" t="s">
        <v>8</v>
      </c>
    </row>
    <row r="1044" spans="1:18" hidden="1">
      <c r="A1044" s="1">
        <v>1042</v>
      </c>
      <c r="B1044" t="s">
        <v>45</v>
      </c>
      <c r="C1044" t="s">
        <v>68</v>
      </c>
      <c r="D1044" t="s">
        <v>241</v>
      </c>
      <c r="E1044" t="str">
        <f>MID(Table2[[#This Row],[DeviceId2]], 12, LEN(Table2[[#This Row],[DeviceId2]]))</f>
        <v>VAV108</v>
      </c>
      <c r="F1044" t="str">
        <f>CONCATENATE("10.3.13.71/pe/", Table2[[#This Row],[Device Tag]], ".xml")</f>
        <v>10.3.13.71/pe/VAV108.xml</v>
      </c>
      <c r="H1044" s="5" t="str">
        <f>_xlfn.IFNA(IF(_xlfn.IFNA(INDEX('CX1'!$H:$H,MATCH(Table2[[#This Row],[Name]],'CX1'!$C:$C,0),1), "") = 0, "",  INDEX('CX1'!$H:$H,MATCH(Table2[[#This Row],[Name]],'CX1'!$C:$C,0),1)), "")</f>
        <v/>
      </c>
      <c r="I1044" s="5" t="e">
        <f>_xlfn.IFNA(IF(_xlfn.IFNA(INDEX('CX1'!$I:$I,MATCH(Table2[[#This Row],[DeviceId2]],'CX1'!$C:$C,0),1), "") = 0, "",  INDEX('CX1'!$I:$I,MATCH(Table2[[#This Row],[Name]],'CX1'!$C:$C,0),1)), "")</f>
        <v>#VALUE!</v>
      </c>
      <c r="J1044" s="5" t="str">
        <f>_xlfn.IFNA(IF(_xlfn.IFNA(INDEX('CX1'!$J:$J,MATCH(Table2[[#This Row],[Name]],'CX1'!$C:$C,0),1), "") = 0, "",  INDEX('CX1'!$J:$J,MATCH(Table2[[#This Row],[Name]],'CX1'!$C:$C,0),1)), "")</f>
        <v/>
      </c>
      <c r="K1044" t="str">
        <f>IFERROR(_xlfn.IFNA(IF(_xlfn.IFNA(INDEX('CX1'!$K:$K,MATCH(Table2[[#This Row],[Name]],'CX1'!$C:$C,0),1), "") = 0, "",  INDEX('CX1'!$K:$K,MATCH(Table2[[#This Row],[Name]],'CX1'!$C:$C,0),1)), ""), "")</f>
        <v/>
      </c>
      <c r="M1044" t="str">
        <f>_xlfn.IFNA(IF(_xlfn.IFNA(INDEX('CX1'!$M:$M,MATCH(Table2[[#This Row],[Name]],'CX1'!$C:$C,0),1), "") = 0, "",  INDEX('CX1'!$M:$M,MATCH(Table2[[#This Row],[Name]],'CX1'!$C:$C,0),1)), "")</f>
        <v/>
      </c>
      <c r="N1044" t="s">
        <v>767</v>
      </c>
      <c r="R1044" t="s">
        <v>8</v>
      </c>
    </row>
    <row r="1045" spans="1:18" hidden="1">
      <c r="A1045" s="1">
        <v>1043</v>
      </c>
      <c r="B1045" t="s">
        <v>45</v>
      </c>
      <c r="C1045" t="s">
        <v>70</v>
      </c>
      <c r="D1045" t="s">
        <v>241</v>
      </c>
      <c r="E1045" t="str">
        <f>MID(Table2[[#This Row],[DeviceId2]], 12, LEN(Table2[[#This Row],[DeviceId2]]))</f>
        <v>VAV108</v>
      </c>
      <c r="F1045" t="str">
        <f>CONCATENATE("10.3.13.71/pe/", Table2[[#This Row],[Device Tag]], ".xml")</f>
        <v>10.3.13.71/pe/VAV108.xml</v>
      </c>
      <c r="H1045" s="5" t="str">
        <f>_xlfn.IFNA(IF(_xlfn.IFNA(INDEX('CX1'!$H:$H,MATCH(Table2[[#This Row],[Name]],'CX1'!$C:$C,0),1), "") = 0, "",  INDEX('CX1'!$H:$H,MATCH(Table2[[#This Row],[Name]],'CX1'!$C:$C,0),1)), "")</f>
        <v/>
      </c>
      <c r="I1045" s="5" t="e">
        <f>_xlfn.IFNA(IF(_xlfn.IFNA(INDEX('CX1'!$I:$I,MATCH(Table2[[#This Row],[DeviceId2]],'CX1'!$C:$C,0),1), "") = 0, "",  INDEX('CX1'!$I:$I,MATCH(Table2[[#This Row],[Name]],'CX1'!$C:$C,0),1)), "")</f>
        <v>#VALUE!</v>
      </c>
      <c r="J1045" s="5" t="str">
        <f>_xlfn.IFNA(IF(_xlfn.IFNA(INDEX('CX1'!$J:$J,MATCH(Table2[[#This Row],[Name]],'CX1'!$C:$C,0),1), "") = 0, "",  INDEX('CX1'!$J:$J,MATCH(Table2[[#This Row],[Name]],'CX1'!$C:$C,0),1)), "")</f>
        <v/>
      </c>
      <c r="K1045" t="str">
        <f>IFERROR(_xlfn.IFNA(IF(_xlfn.IFNA(INDEX('CX1'!$K:$K,MATCH(Table2[[#This Row],[Name]],'CX1'!$C:$C,0),1), "") = 0, "",  INDEX('CX1'!$K:$K,MATCH(Table2[[#This Row],[Name]],'CX1'!$C:$C,0),1)), ""), "")</f>
        <v/>
      </c>
      <c r="M1045" t="str">
        <f>_xlfn.IFNA(IF(_xlfn.IFNA(INDEX('CX1'!$M:$M,MATCH(Table2[[#This Row],[Name]],'CX1'!$C:$C,0),1), "") = 0, "",  INDEX('CX1'!$M:$M,MATCH(Table2[[#This Row],[Name]],'CX1'!$C:$C,0),1)), "")</f>
        <v/>
      </c>
      <c r="N1045" t="s">
        <v>767</v>
      </c>
      <c r="R1045" t="s">
        <v>8</v>
      </c>
    </row>
    <row r="1046" spans="1:18" hidden="1">
      <c r="A1046" s="1">
        <v>1044</v>
      </c>
      <c r="B1046" t="s">
        <v>45</v>
      </c>
      <c r="C1046" t="s">
        <v>71</v>
      </c>
      <c r="D1046" t="s">
        <v>241</v>
      </c>
      <c r="E1046" t="str">
        <f>MID(Table2[[#This Row],[DeviceId2]], 12, LEN(Table2[[#This Row],[DeviceId2]]))</f>
        <v>VAV108</v>
      </c>
      <c r="F1046" t="str">
        <f>CONCATENATE("10.3.13.71/pe/", Table2[[#This Row],[Device Tag]], ".xml")</f>
        <v>10.3.13.71/pe/VAV108.xml</v>
      </c>
      <c r="H1046" s="5" t="str">
        <f>_xlfn.IFNA(IF(_xlfn.IFNA(INDEX('CX1'!$H:$H,MATCH(Table2[[#This Row],[Name]],'CX1'!$C:$C,0),1), "") = 0, "",  INDEX('CX1'!$H:$H,MATCH(Table2[[#This Row],[Name]],'CX1'!$C:$C,0),1)), "")</f>
        <v/>
      </c>
      <c r="I1046" s="5" t="e">
        <f>_xlfn.IFNA(IF(_xlfn.IFNA(INDEX('CX1'!$I:$I,MATCH(Table2[[#This Row],[DeviceId2]],'CX1'!$C:$C,0),1), "") = 0, "",  INDEX('CX1'!$I:$I,MATCH(Table2[[#This Row],[Name]],'CX1'!$C:$C,0),1)), "")</f>
        <v>#VALUE!</v>
      </c>
      <c r="J1046" s="5" t="str">
        <f>_xlfn.IFNA(IF(_xlfn.IFNA(INDEX('CX1'!$J:$J,MATCH(Table2[[#This Row],[Name]],'CX1'!$C:$C,0),1), "") = 0, "",  INDEX('CX1'!$J:$J,MATCH(Table2[[#This Row],[Name]],'CX1'!$C:$C,0),1)), "")</f>
        <v/>
      </c>
      <c r="K1046" t="str">
        <f>IFERROR(_xlfn.IFNA(IF(_xlfn.IFNA(INDEX('CX1'!$K:$K,MATCH(Table2[[#This Row],[Name]],'CX1'!$C:$C,0),1), "") = 0, "",  INDEX('CX1'!$K:$K,MATCH(Table2[[#This Row],[Name]],'CX1'!$C:$C,0),1)), ""), "")</f>
        <v/>
      </c>
      <c r="M1046" t="str">
        <f>_xlfn.IFNA(IF(_xlfn.IFNA(INDEX('CX1'!$M:$M,MATCH(Table2[[#This Row],[Name]],'CX1'!$C:$C,0),1), "") = 0, "",  INDEX('CX1'!$M:$M,MATCH(Table2[[#This Row],[Name]],'CX1'!$C:$C,0),1)), "")</f>
        <v/>
      </c>
      <c r="N1046" t="s">
        <v>767</v>
      </c>
      <c r="R1046" t="s">
        <v>8</v>
      </c>
    </row>
    <row r="1047" spans="1:18" hidden="1">
      <c r="A1047" s="1">
        <v>1045</v>
      </c>
      <c r="B1047" t="s">
        <v>45</v>
      </c>
      <c r="C1047" t="s">
        <v>72</v>
      </c>
      <c r="D1047" t="s">
        <v>241</v>
      </c>
      <c r="E1047" t="str">
        <f>MID(Table2[[#This Row],[DeviceId2]], 12, LEN(Table2[[#This Row],[DeviceId2]]))</f>
        <v>VAV108</v>
      </c>
      <c r="F1047" t="str">
        <f>CONCATENATE("10.3.13.71/pe/", Table2[[#This Row],[Device Tag]], ".xml")</f>
        <v>10.3.13.71/pe/VAV108.xml</v>
      </c>
      <c r="H1047" s="5" t="str">
        <f>_xlfn.IFNA(IF(_xlfn.IFNA(INDEX('CX1'!$H:$H,MATCH(Table2[[#This Row],[Name]],'CX1'!$C:$C,0),1), "") = 0, "",  INDEX('CX1'!$H:$H,MATCH(Table2[[#This Row],[Name]],'CX1'!$C:$C,0),1)), "")</f>
        <v/>
      </c>
      <c r="I1047" s="5" t="e">
        <f>_xlfn.IFNA(IF(_xlfn.IFNA(INDEX('CX1'!$I:$I,MATCH(Table2[[#This Row],[DeviceId2]],'CX1'!$C:$C,0),1), "") = 0, "",  INDEX('CX1'!$I:$I,MATCH(Table2[[#This Row],[Name]],'CX1'!$C:$C,0),1)), "")</f>
        <v>#VALUE!</v>
      </c>
      <c r="J1047" s="5" t="str">
        <f>_xlfn.IFNA(IF(_xlfn.IFNA(INDEX('CX1'!$J:$J,MATCH(Table2[[#This Row],[Name]],'CX1'!$C:$C,0),1), "") = 0, "",  INDEX('CX1'!$J:$J,MATCH(Table2[[#This Row],[Name]],'CX1'!$C:$C,0),1)), "")</f>
        <v/>
      </c>
      <c r="K1047" t="str">
        <f>IFERROR(_xlfn.IFNA(IF(_xlfn.IFNA(INDEX('CX1'!$K:$K,MATCH(Table2[[#This Row],[Name]],'CX1'!$C:$C,0),1), "") = 0, "",  INDEX('CX1'!$K:$K,MATCH(Table2[[#This Row],[Name]],'CX1'!$C:$C,0),1)), ""), "")</f>
        <v/>
      </c>
      <c r="M1047" t="str">
        <f>_xlfn.IFNA(IF(_xlfn.IFNA(INDEX('CX1'!$M:$M,MATCH(Table2[[#This Row],[Name]],'CX1'!$C:$C,0),1), "") = 0, "",  INDEX('CX1'!$M:$M,MATCH(Table2[[#This Row],[Name]],'CX1'!$C:$C,0),1)), "")</f>
        <v/>
      </c>
      <c r="N1047" t="s">
        <v>767</v>
      </c>
      <c r="R1047" t="s">
        <v>8</v>
      </c>
    </row>
    <row r="1048" spans="1:18" hidden="1">
      <c r="A1048" s="1">
        <v>1046</v>
      </c>
      <c r="B1048" t="s">
        <v>45</v>
      </c>
      <c r="C1048" t="s">
        <v>121</v>
      </c>
      <c r="D1048" t="s">
        <v>241</v>
      </c>
      <c r="E1048" t="str">
        <f>MID(Table2[[#This Row],[DeviceId2]], 12, LEN(Table2[[#This Row],[DeviceId2]]))</f>
        <v>VAV108</v>
      </c>
      <c r="F1048" t="str">
        <f>CONCATENATE("10.3.13.71/pe/", Table2[[#This Row],[Device Tag]], ".xml")</f>
        <v>10.3.13.71/pe/VAV108.xml</v>
      </c>
      <c r="H1048" s="5" t="str">
        <f>_xlfn.IFNA(IF(_xlfn.IFNA(INDEX('CX1'!$H:$H,MATCH(Table2[[#This Row],[Name]],'CX1'!$C:$C,0),1), "") = 0, "",  INDEX('CX1'!$H:$H,MATCH(Table2[[#This Row],[Name]],'CX1'!$C:$C,0),1)), "")</f>
        <v/>
      </c>
      <c r="I1048" s="5" t="e">
        <f>_xlfn.IFNA(IF(_xlfn.IFNA(INDEX('CX1'!$I:$I,MATCH(Table2[[#This Row],[DeviceId2]],'CX1'!$C:$C,0),1), "") = 0, "",  INDEX('CX1'!$I:$I,MATCH(Table2[[#This Row],[Name]],'CX1'!$C:$C,0),1)), "")</f>
        <v>#VALUE!</v>
      </c>
      <c r="J1048" s="5" t="str">
        <f>_xlfn.IFNA(IF(_xlfn.IFNA(INDEX('CX1'!$J:$J,MATCH(Table2[[#This Row],[Name]],'CX1'!$C:$C,0),1), "") = 0, "",  INDEX('CX1'!$J:$J,MATCH(Table2[[#This Row],[Name]],'CX1'!$C:$C,0),1)), "")</f>
        <v/>
      </c>
      <c r="K1048" t="str">
        <f>IFERROR(_xlfn.IFNA(IF(_xlfn.IFNA(INDEX('CX1'!$K:$K,MATCH(Table2[[#This Row],[Name]],'CX1'!$C:$C,0),1), "") = 0, "",  INDEX('CX1'!$K:$K,MATCH(Table2[[#This Row],[Name]],'CX1'!$C:$C,0),1)), ""), "")</f>
        <v/>
      </c>
      <c r="M1048" t="str">
        <f>_xlfn.IFNA(IF(_xlfn.IFNA(INDEX('CX1'!$M:$M,MATCH(Table2[[#This Row],[Name]],'CX1'!$C:$C,0),1), "") = 0, "",  INDEX('CX1'!$M:$M,MATCH(Table2[[#This Row],[Name]],'CX1'!$C:$C,0),1)), "")</f>
        <v/>
      </c>
      <c r="N1048" t="s">
        <v>767</v>
      </c>
      <c r="R1048" t="s">
        <v>8</v>
      </c>
    </row>
    <row r="1049" spans="1:18" hidden="1">
      <c r="A1049" s="1">
        <v>1047</v>
      </c>
      <c r="B1049" t="s">
        <v>45</v>
      </c>
      <c r="C1049" t="s">
        <v>74</v>
      </c>
      <c r="D1049" t="s">
        <v>241</v>
      </c>
      <c r="E1049" t="str">
        <f>MID(Table2[[#This Row],[DeviceId2]], 12, LEN(Table2[[#This Row],[DeviceId2]]))</f>
        <v>VAV108</v>
      </c>
      <c r="F1049" t="str">
        <f>CONCATENATE("10.3.13.71/pe/", Table2[[#This Row],[Device Tag]], ".xml")</f>
        <v>10.3.13.71/pe/VAV108.xml</v>
      </c>
      <c r="H1049" s="5" t="str">
        <f>_xlfn.IFNA(IF(_xlfn.IFNA(INDEX('CX1'!$H:$H,MATCH(Table2[[#This Row],[Name]],'CX1'!$C:$C,0),1), "") = 0, "",  INDEX('CX1'!$H:$H,MATCH(Table2[[#This Row],[Name]],'CX1'!$C:$C,0),1)), "")</f>
        <v/>
      </c>
      <c r="I1049" s="5" t="e">
        <f>_xlfn.IFNA(IF(_xlfn.IFNA(INDEX('CX1'!$I:$I,MATCH(Table2[[#This Row],[DeviceId2]],'CX1'!$C:$C,0),1), "") = 0, "",  INDEX('CX1'!$I:$I,MATCH(Table2[[#This Row],[Name]],'CX1'!$C:$C,0),1)), "")</f>
        <v>#VALUE!</v>
      </c>
      <c r="J1049" s="5" t="str">
        <f>_xlfn.IFNA(IF(_xlfn.IFNA(INDEX('CX1'!$J:$J,MATCH(Table2[[#This Row],[Name]],'CX1'!$C:$C,0),1), "") = 0, "",  INDEX('CX1'!$J:$J,MATCH(Table2[[#This Row],[Name]],'CX1'!$C:$C,0),1)), "")</f>
        <v/>
      </c>
      <c r="K1049" t="str">
        <f>IFERROR(_xlfn.IFNA(IF(_xlfn.IFNA(INDEX('CX1'!$K:$K,MATCH(Table2[[#This Row],[Name]],'CX1'!$C:$C,0),1), "") = 0, "",  INDEX('CX1'!$K:$K,MATCH(Table2[[#This Row],[Name]],'CX1'!$C:$C,0),1)), ""), "")</f>
        <v/>
      </c>
      <c r="M1049" t="str">
        <f>_xlfn.IFNA(IF(_xlfn.IFNA(INDEX('CX1'!$M:$M,MATCH(Table2[[#This Row],[Name]],'CX1'!$C:$C,0),1), "") = 0, "",  INDEX('CX1'!$M:$M,MATCH(Table2[[#This Row],[Name]],'CX1'!$C:$C,0),1)), "")</f>
        <v/>
      </c>
      <c r="N1049" t="s">
        <v>767</v>
      </c>
      <c r="R1049" t="s">
        <v>8</v>
      </c>
    </row>
    <row r="1050" spans="1:18" hidden="1">
      <c r="A1050" s="1">
        <v>1048</v>
      </c>
      <c r="B1050" t="s">
        <v>45</v>
      </c>
      <c r="C1050" t="s">
        <v>75</v>
      </c>
      <c r="D1050" t="s">
        <v>241</v>
      </c>
      <c r="E1050" t="str">
        <f>MID(Table2[[#This Row],[DeviceId2]], 12, LEN(Table2[[#This Row],[DeviceId2]]))</f>
        <v>VAV108</v>
      </c>
      <c r="F1050" t="str">
        <f>CONCATENATE("10.3.13.71/pe/", Table2[[#This Row],[Device Tag]], ".xml")</f>
        <v>10.3.13.71/pe/VAV108.xml</v>
      </c>
      <c r="H1050" s="5" t="str">
        <f>_xlfn.IFNA(IF(_xlfn.IFNA(INDEX('CX1'!$H:$H,MATCH(Table2[[#This Row],[Name]],'CX1'!$C:$C,0),1), "") = 0, "",  INDEX('CX1'!$H:$H,MATCH(Table2[[#This Row],[Name]],'CX1'!$C:$C,0),1)), "")</f>
        <v/>
      </c>
      <c r="I1050" s="5" t="e">
        <f>_xlfn.IFNA(IF(_xlfn.IFNA(INDEX('CX1'!$I:$I,MATCH(Table2[[#This Row],[DeviceId2]],'CX1'!$C:$C,0),1), "") = 0, "",  INDEX('CX1'!$I:$I,MATCH(Table2[[#This Row],[Name]],'CX1'!$C:$C,0),1)), "")</f>
        <v>#VALUE!</v>
      </c>
      <c r="J1050" s="5" t="str">
        <f>_xlfn.IFNA(IF(_xlfn.IFNA(INDEX('CX1'!$J:$J,MATCH(Table2[[#This Row],[Name]],'CX1'!$C:$C,0),1), "") = 0, "",  INDEX('CX1'!$J:$J,MATCH(Table2[[#This Row],[Name]],'CX1'!$C:$C,0),1)), "")</f>
        <v/>
      </c>
      <c r="K1050" t="str">
        <f>IFERROR(_xlfn.IFNA(IF(_xlfn.IFNA(INDEX('CX1'!$K:$K,MATCH(Table2[[#This Row],[Name]],'CX1'!$C:$C,0),1), "") = 0, "",  INDEX('CX1'!$K:$K,MATCH(Table2[[#This Row],[Name]],'CX1'!$C:$C,0),1)), ""), "")</f>
        <v/>
      </c>
      <c r="M1050" t="str">
        <f>_xlfn.IFNA(IF(_xlfn.IFNA(INDEX('CX1'!$M:$M,MATCH(Table2[[#This Row],[Name]],'CX1'!$C:$C,0),1), "") = 0, "",  INDEX('CX1'!$M:$M,MATCH(Table2[[#This Row],[Name]],'CX1'!$C:$C,0),1)), "")</f>
        <v/>
      </c>
      <c r="N1050" t="s">
        <v>767</v>
      </c>
      <c r="R1050" t="s">
        <v>8</v>
      </c>
    </row>
    <row r="1051" spans="1:18" hidden="1">
      <c r="A1051" s="1">
        <v>1049</v>
      </c>
      <c r="B1051" t="s">
        <v>45</v>
      </c>
      <c r="C1051" t="s">
        <v>77</v>
      </c>
      <c r="D1051" t="s">
        <v>241</v>
      </c>
      <c r="E1051" t="str">
        <f>MID(Table2[[#This Row],[DeviceId2]], 12, LEN(Table2[[#This Row],[DeviceId2]]))</f>
        <v>VAV108</v>
      </c>
      <c r="F1051" t="str">
        <f>CONCATENATE("10.3.13.71/pe/", Table2[[#This Row],[Device Tag]], ".xml")</f>
        <v>10.3.13.71/pe/VAV108.xml</v>
      </c>
      <c r="H1051" s="5" t="str">
        <f>_xlfn.IFNA(IF(_xlfn.IFNA(INDEX('CX1'!$H:$H,MATCH(Table2[[#This Row],[Name]],'CX1'!$C:$C,0),1), "") = 0, "",  INDEX('CX1'!$H:$H,MATCH(Table2[[#This Row],[Name]],'CX1'!$C:$C,0),1)), "")</f>
        <v/>
      </c>
      <c r="I1051" s="5" t="e">
        <f>_xlfn.IFNA(IF(_xlfn.IFNA(INDEX('CX1'!$I:$I,MATCH(Table2[[#This Row],[DeviceId2]],'CX1'!$C:$C,0),1), "") = 0, "",  INDEX('CX1'!$I:$I,MATCH(Table2[[#This Row],[Name]],'CX1'!$C:$C,0),1)), "")</f>
        <v>#VALUE!</v>
      </c>
      <c r="J1051" s="5" t="str">
        <f>_xlfn.IFNA(IF(_xlfn.IFNA(INDEX('CX1'!$J:$J,MATCH(Table2[[#This Row],[Name]],'CX1'!$C:$C,0),1), "") = 0, "",  INDEX('CX1'!$J:$J,MATCH(Table2[[#This Row],[Name]],'CX1'!$C:$C,0),1)), "")</f>
        <v/>
      </c>
      <c r="K1051" t="str">
        <f>IFERROR(_xlfn.IFNA(IF(_xlfn.IFNA(INDEX('CX1'!$K:$K,MATCH(Table2[[#This Row],[Name]],'CX1'!$C:$C,0),1), "") = 0, "",  INDEX('CX1'!$K:$K,MATCH(Table2[[#This Row],[Name]],'CX1'!$C:$C,0),1)), ""), "")</f>
        <v/>
      </c>
      <c r="M1051" t="str">
        <f>_xlfn.IFNA(IF(_xlfn.IFNA(INDEX('CX1'!$M:$M,MATCH(Table2[[#This Row],[Name]],'CX1'!$C:$C,0),1), "") = 0, "",  INDEX('CX1'!$M:$M,MATCH(Table2[[#This Row],[Name]],'CX1'!$C:$C,0),1)), "")</f>
        <v/>
      </c>
      <c r="N1051" t="s">
        <v>767</v>
      </c>
      <c r="R1051" t="s">
        <v>8</v>
      </c>
    </row>
    <row r="1052" spans="1:18" hidden="1">
      <c r="A1052" s="1">
        <v>1050</v>
      </c>
      <c r="B1052" t="s">
        <v>45</v>
      </c>
      <c r="C1052" t="s">
        <v>78</v>
      </c>
      <c r="D1052" t="s">
        <v>241</v>
      </c>
      <c r="E1052" t="str">
        <f>MID(Table2[[#This Row],[DeviceId2]], 12, LEN(Table2[[#This Row],[DeviceId2]]))</f>
        <v>VAV108</v>
      </c>
      <c r="F1052" t="str">
        <f>CONCATENATE("10.3.13.71/pe/", Table2[[#This Row],[Device Tag]], ".xml")</f>
        <v>10.3.13.71/pe/VAV108.xml</v>
      </c>
      <c r="H1052" s="5" t="str">
        <f>_xlfn.IFNA(IF(_xlfn.IFNA(INDEX('CX1'!$H:$H,MATCH(Table2[[#This Row],[Name]],'CX1'!$C:$C,0),1), "") = 0, "",  INDEX('CX1'!$H:$H,MATCH(Table2[[#This Row],[Name]],'CX1'!$C:$C,0),1)), "")</f>
        <v/>
      </c>
      <c r="I1052" s="5" t="e">
        <f>_xlfn.IFNA(IF(_xlfn.IFNA(INDEX('CX1'!$I:$I,MATCH(Table2[[#This Row],[DeviceId2]],'CX1'!$C:$C,0),1), "") = 0, "",  INDEX('CX1'!$I:$I,MATCH(Table2[[#This Row],[Name]],'CX1'!$C:$C,0),1)), "")</f>
        <v>#VALUE!</v>
      </c>
      <c r="J1052" s="5" t="str">
        <f>_xlfn.IFNA(IF(_xlfn.IFNA(INDEX('CX1'!$J:$J,MATCH(Table2[[#This Row],[Name]],'CX1'!$C:$C,0),1), "") = 0, "",  INDEX('CX1'!$J:$J,MATCH(Table2[[#This Row],[Name]],'CX1'!$C:$C,0),1)), "")</f>
        <v/>
      </c>
      <c r="K1052" t="str">
        <f>IFERROR(_xlfn.IFNA(IF(_xlfn.IFNA(INDEX('CX1'!$K:$K,MATCH(Table2[[#This Row],[Name]],'CX1'!$C:$C,0),1), "") = 0, "",  INDEX('CX1'!$K:$K,MATCH(Table2[[#This Row],[Name]],'CX1'!$C:$C,0),1)), ""), "")</f>
        <v/>
      </c>
      <c r="M1052" t="str">
        <f>_xlfn.IFNA(IF(_xlfn.IFNA(INDEX('CX1'!$M:$M,MATCH(Table2[[#This Row],[Name]],'CX1'!$C:$C,0),1), "") = 0, "",  INDEX('CX1'!$M:$M,MATCH(Table2[[#This Row],[Name]],'CX1'!$C:$C,0),1)), "")</f>
        <v/>
      </c>
      <c r="N1052" t="s">
        <v>767</v>
      </c>
      <c r="R1052" t="s">
        <v>8</v>
      </c>
    </row>
    <row r="1053" spans="1:18" hidden="1">
      <c r="A1053" s="1">
        <v>1051</v>
      </c>
      <c r="B1053" t="s">
        <v>45</v>
      </c>
      <c r="C1053" t="s">
        <v>79</v>
      </c>
      <c r="D1053" t="s">
        <v>241</v>
      </c>
      <c r="E1053" t="str">
        <f>MID(Table2[[#This Row],[DeviceId2]], 12, LEN(Table2[[#This Row],[DeviceId2]]))</f>
        <v>VAV108</v>
      </c>
      <c r="F1053" t="str">
        <f>CONCATENATE("10.3.13.71/pe/", Table2[[#This Row],[Device Tag]], ".xml")</f>
        <v>10.3.13.71/pe/VAV108.xml</v>
      </c>
      <c r="H1053" s="5" t="str">
        <f>_xlfn.IFNA(IF(_xlfn.IFNA(INDEX('CX1'!$H:$H,MATCH(Table2[[#This Row],[Name]],'CX1'!$C:$C,0),1), "") = 0, "",  INDEX('CX1'!$H:$H,MATCH(Table2[[#This Row],[Name]],'CX1'!$C:$C,0),1)), "")</f>
        <v/>
      </c>
      <c r="I1053" s="5" t="e">
        <f>_xlfn.IFNA(IF(_xlfn.IFNA(INDEX('CX1'!$I:$I,MATCH(Table2[[#This Row],[DeviceId2]],'CX1'!$C:$C,0),1), "") = 0, "",  INDEX('CX1'!$I:$I,MATCH(Table2[[#This Row],[Name]],'CX1'!$C:$C,0),1)), "")</f>
        <v>#VALUE!</v>
      </c>
      <c r="J1053" s="5" t="str">
        <f>_xlfn.IFNA(IF(_xlfn.IFNA(INDEX('CX1'!$J:$J,MATCH(Table2[[#This Row],[Name]],'CX1'!$C:$C,0),1), "") = 0, "",  INDEX('CX1'!$J:$J,MATCH(Table2[[#This Row],[Name]],'CX1'!$C:$C,0),1)), "")</f>
        <v/>
      </c>
      <c r="K1053" t="str">
        <f>IFERROR(_xlfn.IFNA(IF(_xlfn.IFNA(INDEX('CX1'!$K:$K,MATCH(Table2[[#This Row],[Name]],'CX1'!$C:$C,0),1), "") = 0, "",  INDEX('CX1'!$K:$K,MATCH(Table2[[#This Row],[Name]],'CX1'!$C:$C,0),1)), ""), "")</f>
        <v/>
      </c>
      <c r="M1053" t="str">
        <f>_xlfn.IFNA(IF(_xlfn.IFNA(INDEX('CX1'!$M:$M,MATCH(Table2[[#This Row],[Name]],'CX1'!$C:$C,0),1), "") = 0, "",  INDEX('CX1'!$M:$M,MATCH(Table2[[#This Row],[Name]],'CX1'!$C:$C,0),1)), "")</f>
        <v/>
      </c>
      <c r="N1053" t="s">
        <v>767</v>
      </c>
      <c r="R1053" t="s">
        <v>8</v>
      </c>
    </row>
    <row r="1054" spans="1:18" hidden="1">
      <c r="A1054" s="1">
        <v>1052</v>
      </c>
      <c r="B1054" t="s">
        <v>45</v>
      </c>
      <c r="C1054" t="s">
        <v>80</v>
      </c>
      <c r="D1054" t="s">
        <v>241</v>
      </c>
      <c r="E1054" t="str">
        <f>MID(Table2[[#This Row],[DeviceId2]], 12, LEN(Table2[[#This Row],[DeviceId2]]))</f>
        <v>VAV108</v>
      </c>
      <c r="F1054" t="str">
        <f>CONCATENATE("10.3.13.71/pe/", Table2[[#This Row],[Device Tag]], ".xml")</f>
        <v>10.3.13.71/pe/VAV108.xml</v>
      </c>
      <c r="H1054" s="5" t="str">
        <f>_xlfn.IFNA(IF(_xlfn.IFNA(INDEX('CX1'!$H:$H,MATCH(Table2[[#This Row],[Name]],'CX1'!$C:$C,0),1), "") = 0, "",  INDEX('CX1'!$H:$H,MATCH(Table2[[#This Row],[Name]],'CX1'!$C:$C,0),1)), "")</f>
        <v/>
      </c>
      <c r="I1054" s="5" t="e">
        <f>_xlfn.IFNA(IF(_xlfn.IFNA(INDEX('CX1'!$I:$I,MATCH(Table2[[#This Row],[DeviceId2]],'CX1'!$C:$C,0),1), "") = 0, "",  INDEX('CX1'!$I:$I,MATCH(Table2[[#This Row],[Name]],'CX1'!$C:$C,0),1)), "")</f>
        <v>#VALUE!</v>
      </c>
      <c r="J1054" s="5" t="str">
        <f>_xlfn.IFNA(IF(_xlfn.IFNA(INDEX('CX1'!$J:$J,MATCH(Table2[[#This Row],[Name]],'CX1'!$C:$C,0),1), "") = 0, "",  INDEX('CX1'!$J:$J,MATCH(Table2[[#This Row],[Name]],'CX1'!$C:$C,0),1)), "")</f>
        <v/>
      </c>
      <c r="K1054" t="str">
        <f>IFERROR(_xlfn.IFNA(IF(_xlfn.IFNA(INDEX('CX1'!$K:$K,MATCH(Table2[[#This Row],[Name]],'CX1'!$C:$C,0),1), "") = 0, "",  INDEX('CX1'!$K:$K,MATCH(Table2[[#This Row],[Name]],'CX1'!$C:$C,0),1)), ""), "")</f>
        <v/>
      </c>
      <c r="M1054" t="str">
        <f>_xlfn.IFNA(IF(_xlfn.IFNA(INDEX('CX1'!$M:$M,MATCH(Table2[[#This Row],[Name]],'CX1'!$C:$C,0),1), "") = 0, "",  INDEX('CX1'!$M:$M,MATCH(Table2[[#This Row],[Name]],'CX1'!$C:$C,0),1)), "")</f>
        <v/>
      </c>
      <c r="N1054" t="s">
        <v>767</v>
      </c>
      <c r="R1054" t="s">
        <v>8</v>
      </c>
    </row>
    <row r="1055" spans="1:18" hidden="1">
      <c r="A1055" s="1">
        <v>1053</v>
      </c>
      <c r="B1055" t="s">
        <v>45</v>
      </c>
      <c r="C1055" t="s">
        <v>89</v>
      </c>
      <c r="D1055" t="s">
        <v>241</v>
      </c>
      <c r="E1055" t="str">
        <f>MID(Table2[[#This Row],[DeviceId2]], 12, LEN(Table2[[#This Row],[DeviceId2]]))</f>
        <v>VAV108</v>
      </c>
      <c r="F1055" t="str">
        <f>CONCATENATE("10.3.13.71/pe/", Table2[[#This Row],[Device Tag]], ".xml")</f>
        <v>10.3.13.71/pe/VAV108.xml</v>
      </c>
      <c r="H1055" s="5" t="str">
        <f>_xlfn.IFNA(IF(_xlfn.IFNA(INDEX('CX1'!$H:$H,MATCH(Table2[[#This Row],[Name]],'CX1'!$C:$C,0),1), "") = 0, "",  INDEX('CX1'!$H:$H,MATCH(Table2[[#This Row],[Name]],'CX1'!$C:$C,0),1)), "")</f>
        <v/>
      </c>
      <c r="I1055" s="5" t="e">
        <f>_xlfn.IFNA(IF(_xlfn.IFNA(INDEX('CX1'!$I:$I,MATCH(Table2[[#This Row],[DeviceId2]],'CX1'!$C:$C,0),1), "") = 0, "",  INDEX('CX1'!$I:$I,MATCH(Table2[[#This Row],[Name]],'CX1'!$C:$C,0),1)), "")</f>
        <v>#VALUE!</v>
      </c>
      <c r="J1055" s="5" t="str">
        <f>_xlfn.IFNA(IF(_xlfn.IFNA(INDEX('CX1'!$J:$J,MATCH(Table2[[#This Row],[Name]],'CX1'!$C:$C,0),1), "") = 0, "",  INDEX('CX1'!$J:$J,MATCH(Table2[[#This Row],[Name]],'CX1'!$C:$C,0),1)), "")</f>
        <v/>
      </c>
      <c r="K1055" t="str">
        <f>IFERROR(_xlfn.IFNA(IF(_xlfn.IFNA(INDEX('CX1'!$K:$K,MATCH(Table2[[#This Row],[Name]],'CX1'!$C:$C,0),1), "") = 0, "",  INDEX('CX1'!$K:$K,MATCH(Table2[[#This Row],[Name]],'CX1'!$C:$C,0),1)), ""), "")</f>
        <v/>
      </c>
      <c r="M1055" t="str">
        <f>_xlfn.IFNA(IF(_xlfn.IFNA(INDEX('CX1'!$M:$M,MATCH(Table2[[#This Row],[Name]],'CX1'!$C:$C,0),1), "") = 0, "",  INDEX('CX1'!$M:$M,MATCH(Table2[[#This Row],[Name]],'CX1'!$C:$C,0),1)), "")</f>
        <v/>
      </c>
      <c r="N1055" t="s">
        <v>767</v>
      </c>
      <c r="R1055" t="s">
        <v>8</v>
      </c>
    </row>
    <row r="1056" spans="1:18" hidden="1">
      <c r="A1056" s="1">
        <v>1054</v>
      </c>
      <c r="B1056" t="s">
        <v>45</v>
      </c>
      <c r="C1056" t="s">
        <v>90</v>
      </c>
      <c r="D1056" t="s">
        <v>241</v>
      </c>
      <c r="E1056" t="str">
        <f>MID(Table2[[#This Row],[DeviceId2]], 12, LEN(Table2[[#This Row],[DeviceId2]]))</f>
        <v>VAV108</v>
      </c>
      <c r="F1056" t="str">
        <f>CONCATENATE("10.3.13.71/pe/", Table2[[#This Row],[Device Tag]], ".xml")</f>
        <v>10.3.13.71/pe/VAV108.xml</v>
      </c>
      <c r="H1056" s="5" t="str">
        <f>_xlfn.IFNA(IF(_xlfn.IFNA(INDEX('CX1'!$H:$H,MATCH(Table2[[#This Row],[Name]],'CX1'!$C:$C,0),1), "") = 0, "",  INDEX('CX1'!$H:$H,MATCH(Table2[[#This Row],[Name]],'CX1'!$C:$C,0),1)), "")</f>
        <v/>
      </c>
      <c r="I1056" s="5" t="e">
        <f>_xlfn.IFNA(IF(_xlfn.IFNA(INDEX('CX1'!$I:$I,MATCH(Table2[[#This Row],[DeviceId2]],'CX1'!$C:$C,0),1), "") = 0, "",  INDEX('CX1'!$I:$I,MATCH(Table2[[#This Row],[Name]],'CX1'!$C:$C,0),1)), "")</f>
        <v>#VALUE!</v>
      </c>
      <c r="J1056" s="5" t="str">
        <f>_xlfn.IFNA(IF(_xlfn.IFNA(INDEX('CX1'!$J:$J,MATCH(Table2[[#This Row],[Name]],'CX1'!$C:$C,0),1), "") = 0, "",  INDEX('CX1'!$J:$J,MATCH(Table2[[#This Row],[Name]],'CX1'!$C:$C,0),1)), "")</f>
        <v/>
      </c>
      <c r="K1056" t="str">
        <f>IFERROR(_xlfn.IFNA(IF(_xlfn.IFNA(INDEX('CX1'!$K:$K,MATCH(Table2[[#This Row],[Name]],'CX1'!$C:$C,0),1), "") = 0, "",  INDEX('CX1'!$K:$K,MATCH(Table2[[#This Row],[Name]],'CX1'!$C:$C,0),1)), ""), "")</f>
        <v/>
      </c>
      <c r="M1056" t="str">
        <f>_xlfn.IFNA(IF(_xlfn.IFNA(INDEX('CX1'!$M:$M,MATCH(Table2[[#This Row],[Name]],'CX1'!$C:$C,0),1), "") = 0, "",  INDEX('CX1'!$M:$M,MATCH(Table2[[#This Row],[Name]],'CX1'!$C:$C,0),1)), "")</f>
        <v/>
      </c>
      <c r="N1056" t="s">
        <v>767</v>
      </c>
      <c r="R1056" t="s">
        <v>8</v>
      </c>
    </row>
    <row r="1057" spans="1:19" hidden="1">
      <c r="A1057" s="1">
        <v>1055</v>
      </c>
      <c r="B1057" t="s">
        <v>45</v>
      </c>
      <c r="C1057" t="s">
        <v>91</v>
      </c>
      <c r="D1057" t="s">
        <v>241</v>
      </c>
      <c r="E1057" t="str">
        <f>MID(Table2[[#This Row],[DeviceId2]], 12, LEN(Table2[[#This Row],[DeviceId2]]))</f>
        <v>VAV108</v>
      </c>
      <c r="F1057" t="str">
        <f>CONCATENATE("10.3.13.71/pe/", Table2[[#This Row],[Device Tag]], ".xml")</f>
        <v>10.3.13.71/pe/VAV108.xml</v>
      </c>
      <c r="H1057" s="5" t="str">
        <f>_xlfn.IFNA(IF(_xlfn.IFNA(INDEX('CX1'!$H:$H,MATCH(Table2[[#This Row],[Name]],'CX1'!$C:$C,0),1), "") = 0, "",  INDEX('CX1'!$H:$H,MATCH(Table2[[#This Row],[Name]],'CX1'!$C:$C,0),1)), "")</f>
        <v/>
      </c>
      <c r="I1057" s="5" t="e">
        <f>_xlfn.IFNA(IF(_xlfn.IFNA(INDEX('CX1'!$I:$I,MATCH(Table2[[#This Row],[DeviceId2]],'CX1'!$C:$C,0),1), "") = 0, "",  INDEX('CX1'!$I:$I,MATCH(Table2[[#This Row],[Name]],'CX1'!$C:$C,0),1)), "")</f>
        <v>#VALUE!</v>
      </c>
      <c r="J1057" s="5" t="str">
        <f>_xlfn.IFNA(IF(_xlfn.IFNA(INDEX('CX1'!$J:$J,MATCH(Table2[[#This Row],[Name]],'CX1'!$C:$C,0),1), "") = 0, "",  INDEX('CX1'!$J:$J,MATCH(Table2[[#This Row],[Name]],'CX1'!$C:$C,0),1)), "")</f>
        <v/>
      </c>
      <c r="K1057" t="str">
        <f>IFERROR(_xlfn.IFNA(IF(_xlfn.IFNA(INDEX('CX1'!$K:$K,MATCH(Table2[[#This Row],[Name]],'CX1'!$C:$C,0),1), "") = 0, "",  INDEX('CX1'!$K:$K,MATCH(Table2[[#This Row],[Name]],'CX1'!$C:$C,0),1)), ""), "")</f>
        <v/>
      </c>
      <c r="M1057" t="str">
        <f>_xlfn.IFNA(IF(_xlfn.IFNA(INDEX('CX1'!$M:$M,MATCH(Table2[[#This Row],[Name]],'CX1'!$C:$C,0),1), "") = 0, "",  INDEX('CX1'!$M:$M,MATCH(Table2[[#This Row],[Name]],'CX1'!$C:$C,0),1)), "")</f>
        <v/>
      </c>
      <c r="N1057" t="s">
        <v>767</v>
      </c>
      <c r="R1057" t="s">
        <v>8</v>
      </c>
    </row>
    <row r="1058" spans="1:19" hidden="1">
      <c r="A1058" s="1">
        <v>1056</v>
      </c>
      <c r="B1058" t="s">
        <v>45</v>
      </c>
      <c r="C1058" t="s">
        <v>92</v>
      </c>
      <c r="D1058" t="s">
        <v>241</v>
      </c>
      <c r="E1058" t="str">
        <f>MID(Table2[[#This Row],[DeviceId2]], 12, LEN(Table2[[#This Row],[DeviceId2]]))</f>
        <v>VAV108</v>
      </c>
      <c r="F1058" t="str">
        <f>CONCATENATE("10.3.13.71/pe/", Table2[[#This Row],[Device Tag]], ".xml")</f>
        <v>10.3.13.71/pe/VAV108.xml</v>
      </c>
      <c r="H1058" s="5" t="str">
        <f>_xlfn.IFNA(IF(_xlfn.IFNA(INDEX('CX1'!$H:$H,MATCH(Table2[[#This Row],[Name]],'CX1'!$C:$C,0),1), "") = 0, "",  INDEX('CX1'!$H:$H,MATCH(Table2[[#This Row],[Name]],'CX1'!$C:$C,0),1)), "")</f>
        <v/>
      </c>
      <c r="I1058" s="5" t="e">
        <f>_xlfn.IFNA(IF(_xlfn.IFNA(INDEX('CX1'!$I:$I,MATCH(Table2[[#This Row],[DeviceId2]],'CX1'!$C:$C,0),1), "") = 0, "",  INDEX('CX1'!$I:$I,MATCH(Table2[[#This Row],[Name]],'CX1'!$C:$C,0),1)), "")</f>
        <v>#VALUE!</v>
      </c>
      <c r="J1058" s="5" t="str">
        <f>_xlfn.IFNA(IF(_xlfn.IFNA(INDEX('CX1'!$J:$J,MATCH(Table2[[#This Row],[Name]],'CX1'!$C:$C,0),1), "") = 0, "",  INDEX('CX1'!$J:$J,MATCH(Table2[[#This Row],[Name]],'CX1'!$C:$C,0),1)), "")</f>
        <v/>
      </c>
      <c r="K1058" t="str">
        <f>IFERROR(_xlfn.IFNA(IF(_xlfn.IFNA(INDEX('CX1'!$K:$K,MATCH(Table2[[#This Row],[Name]],'CX1'!$C:$C,0),1), "") = 0, "",  INDEX('CX1'!$K:$K,MATCH(Table2[[#This Row],[Name]],'CX1'!$C:$C,0),1)), ""), "")</f>
        <v/>
      </c>
      <c r="M1058" t="str">
        <f>_xlfn.IFNA(IF(_xlfn.IFNA(INDEX('CX1'!$M:$M,MATCH(Table2[[#This Row],[Name]],'CX1'!$C:$C,0),1), "") = 0, "",  INDEX('CX1'!$M:$M,MATCH(Table2[[#This Row],[Name]],'CX1'!$C:$C,0),1)), "")</f>
        <v/>
      </c>
      <c r="N1058" t="s">
        <v>767</v>
      </c>
      <c r="R1058" t="s">
        <v>8</v>
      </c>
    </row>
    <row r="1059" spans="1:19">
      <c r="A1059" s="1">
        <v>1057</v>
      </c>
      <c r="B1059" t="s">
        <v>21</v>
      </c>
      <c r="C1059" t="s">
        <v>174</v>
      </c>
      <c r="D1059" t="s">
        <v>242</v>
      </c>
      <c r="E1059" t="str">
        <f>MID(Table2[[#This Row],[DeviceId2]], 12, LEN(Table2[[#This Row],[DeviceId2]]))</f>
        <v>VAV109</v>
      </c>
      <c r="F1059" t="str">
        <f>CONCATENATE("10.3.13.71/pe/", Table2[[#This Row],[Device Tag]], ".xml")</f>
        <v>10.3.13.71/pe/VAV109.xml</v>
      </c>
      <c r="H1059" s="5" t="str">
        <f>_xlfn.IFNA(IF(_xlfn.IFNA(INDEX('CX1'!$H:$H,MATCH(Table2[[#This Row],[Name]],'CX1'!$C:$C,0),1), "") = 0, "",  INDEX('CX1'!$H:$H,MATCH(Table2[[#This Row],[Name]],'CX1'!$C:$C,0),1)), "")</f>
        <v>°F</v>
      </c>
      <c r="I1059" s="5">
        <f>_xlfn.IFNA(IF(_xlfn.IFNA(INDEX('CX1'!$I:$I,MATCH(Table2[[#This Row],[DeviceId2]],'CX1'!$C:$C,0),1), "") = 0, "",  INDEX('CX1'!$I:$I,MATCH(Table2[[#This Row],[Name]],'CX1'!$C:$C,0),1)), "")</f>
        <v>1000</v>
      </c>
      <c r="J1059" s="5" t="str">
        <f>_xlfn.IFNA(IF(_xlfn.IFNA(INDEX('CX1'!$J:$J,MATCH(Table2[[#This Row],[Name]],'CX1'!$C:$C,0),1), "") = 0, "",  INDEX('CX1'!$J:$J,MATCH(Table2[[#This Row],[Name]],'CX1'!$C:$C,0),1)), "")</f>
        <v/>
      </c>
      <c r="K105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05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59" t="str">
        <f>_xlfn.IFNA(IF(_xlfn.IFNA(INDEX('CX1'!$M:$M,MATCH(Table2[[#This Row],[Name]],'CX1'!$C:$C,0),1), "") = 0, "",  INDEX('CX1'!$M:$M,MATCH(Table2[[#This Row],[Name]],'CX1'!$C:$C,0),1)), "")</f>
        <v>number</v>
      </c>
      <c r="N1059" t="s">
        <v>766</v>
      </c>
      <c r="R1059" t="s">
        <v>8</v>
      </c>
      <c r="S1059" t="b">
        <v>0</v>
      </c>
    </row>
    <row r="1060" spans="1:19">
      <c r="A1060" s="1">
        <v>1058</v>
      </c>
      <c r="B1060" t="s">
        <v>21</v>
      </c>
      <c r="C1060" t="s">
        <v>175</v>
      </c>
      <c r="D1060" t="s">
        <v>242</v>
      </c>
      <c r="E1060" t="str">
        <f>MID(Table2[[#This Row],[DeviceId2]], 12, LEN(Table2[[#This Row],[DeviceId2]]))</f>
        <v>VAV109</v>
      </c>
      <c r="F1060" t="str">
        <f>CONCATENATE("10.3.13.71/pe/", Table2[[#This Row],[Device Tag]], ".xml")</f>
        <v>10.3.13.71/pe/VAV109.xml</v>
      </c>
      <c r="H1060" s="5" t="str">
        <f>_xlfn.IFNA(IF(_xlfn.IFNA(INDEX('CX1'!$H:$H,MATCH(Table2[[#This Row],[Name]],'CX1'!$C:$C,0),1), "") = 0, "",  INDEX('CX1'!$H:$H,MATCH(Table2[[#This Row],[Name]],'CX1'!$C:$C,0),1)), "")</f>
        <v>°F</v>
      </c>
      <c r="I1060" s="5">
        <f>_xlfn.IFNA(IF(_xlfn.IFNA(INDEX('CX1'!$I:$I,MATCH(Table2[[#This Row],[DeviceId2]],'CX1'!$C:$C,0),1), "") = 0, "",  INDEX('CX1'!$I:$I,MATCH(Table2[[#This Row],[Name]],'CX1'!$C:$C,0),1)), "")</f>
        <v>1000</v>
      </c>
      <c r="J1060" s="5" t="str">
        <f>_xlfn.IFNA(IF(_xlfn.IFNA(INDEX('CX1'!$J:$J,MATCH(Table2[[#This Row],[Name]],'CX1'!$C:$C,0),1), "") = 0, "",  INDEX('CX1'!$J:$J,MATCH(Table2[[#This Row],[Name]],'CX1'!$C:$C,0),1)), "")</f>
        <v/>
      </c>
      <c r="K106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06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0" t="str">
        <f>_xlfn.IFNA(IF(_xlfn.IFNA(INDEX('CX1'!$M:$M,MATCH(Table2[[#This Row],[Name]],'CX1'!$C:$C,0),1), "") = 0, "",  INDEX('CX1'!$M:$M,MATCH(Table2[[#This Row],[Name]],'CX1'!$C:$C,0),1)), "")</f>
        <v>number</v>
      </c>
      <c r="N1060" t="s">
        <v>766</v>
      </c>
      <c r="R1060" t="s">
        <v>8</v>
      </c>
      <c r="S1060" t="b">
        <v>0</v>
      </c>
    </row>
    <row r="1061" spans="1:19">
      <c r="A1061" s="1">
        <v>1059</v>
      </c>
      <c r="B1061" t="s">
        <v>21</v>
      </c>
      <c r="C1061" t="s">
        <v>176</v>
      </c>
      <c r="D1061" t="s">
        <v>242</v>
      </c>
      <c r="E1061" t="str">
        <f>MID(Table2[[#This Row],[DeviceId2]], 12, LEN(Table2[[#This Row],[DeviceId2]]))</f>
        <v>VAV109</v>
      </c>
      <c r="F1061" t="str">
        <f>CONCATENATE("10.3.13.71/pe/", Table2[[#This Row],[Device Tag]], ".xml")</f>
        <v>10.3.13.71/pe/VAV109.xml</v>
      </c>
      <c r="H1061" s="5" t="str">
        <f>_xlfn.IFNA(IF(_xlfn.IFNA(INDEX('CX1'!$H:$H,MATCH(Table2[[#This Row],[Name]],'CX1'!$C:$C,0),1), "") = 0, "",  INDEX('CX1'!$H:$H,MATCH(Table2[[#This Row],[Name]],'CX1'!$C:$C,0),1)), "")</f>
        <v>°F</v>
      </c>
      <c r="I1061" s="5">
        <f>_xlfn.IFNA(IF(_xlfn.IFNA(INDEX('CX1'!$I:$I,MATCH(Table2[[#This Row],[DeviceId2]],'CX1'!$C:$C,0),1), "") = 0, "",  INDEX('CX1'!$I:$I,MATCH(Table2[[#This Row],[Name]],'CX1'!$C:$C,0),1)), "")</f>
        <v>1000</v>
      </c>
      <c r="J1061" s="5" t="str">
        <f>_xlfn.IFNA(IF(_xlfn.IFNA(INDEX('CX1'!$J:$J,MATCH(Table2[[#This Row],[Name]],'CX1'!$C:$C,0),1), "") = 0, "",  INDEX('CX1'!$J:$J,MATCH(Table2[[#This Row],[Name]],'CX1'!$C:$C,0),1)), "")</f>
        <v/>
      </c>
      <c r="K106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0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1" t="str">
        <f>_xlfn.IFNA(IF(_xlfn.IFNA(INDEX('CX1'!$M:$M,MATCH(Table2[[#This Row],[Name]],'CX1'!$C:$C,0),1), "") = 0, "",  INDEX('CX1'!$M:$M,MATCH(Table2[[#This Row],[Name]],'CX1'!$C:$C,0),1)), "")</f>
        <v>number</v>
      </c>
      <c r="N1061" t="s">
        <v>766</v>
      </c>
      <c r="R1061" t="s">
        <v>8</v>
      </c>
      <c r="S1061" t="b">
        <v>0</v>
      </c>
    </row>
    <row r="1062" spans="1:19">
      <c r="A1062" s="1">
        <v>1060</v>
      </c>
      <c r="B1062" t="s">
        <v>21</v>
      </c>
      <c r="C1062" t="s">
        <v>177</v>
      </c>
      <c r="D1062" t="s">
        <v>242</v>
      </c>
      <c r="E1062" t="str">
        <f>MID(Table2[[#This Row],[DeviceId2]], 12, LEN(Table2[[#This Row],[DeviceId2]]))</f>
        <v>VAV109</v>
      </c>
      <c r="F1062" t="str">
        <f>CONCATENATE("10.3.13.71/pe/", Table2[[#This Row],[Device Tag]], ".xml")</f>
        <v>10.3.13.71/pe/VAV109.xml</v>
      </c>
      <c r="H1062" s="5" t="str">
        <f>_xlfn.IFNA(IF(_xlfn.IFNA(INDEX('CX1'!$H:$H,MATCH(Table2[[#This Row],[Name]],'CX1'!$C:$C,0),1), "") = 0, "",  INDEX('CX1'!$H:$H,MATCH(Table2[[#This Row],[Name]],'CX1'!$C:$C,0),1)), "")</f>
        <v/>
      </c>
      <c r="I1062" s="5">
        <f>_xlfn.IFNA(IF(_xlfn.IFNA(INDEX('CX1'!$I:$I,MATCH(Table2[[#This Row],[DeviceId2]],'CX1'!$C:$C,0),1), "") = 0, "",  INDEX('CX1'!$I:$I,MATCH(Table2[[#This Row],[Name]],'CX1'!$C:$C,0),1)), "")</f>
        <v>1000</v>
      </c>
      <c r="J1062" s="5" t="str">
        <f>_xlfn.IFNA(IF(_xlfn.IFNA(INDEX('CX1'!$J:$J,MATCH(Table2[[#This Row],[Name]],'CX1'!$C:$C,0),1), "") = 0, "",  INDEX('CX1'!$J:$J,MATCH(Table2[[#This Row],[Name]],'CX1'!$C:$C,0),1)), "")</f>
        <v/>
      </c>
      <c r="K106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0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2" t="str">
        <f>_xlfn.IFNA(IF(_xlfn.IFNA(INDEX('CX1'!$M:$M,MATCH(Table2[[#This Row],[Name]],'CX1'!$C:$C,0),1), "") = 0, "",  INDEX('CX1'!$M:$M,MATCH(Table2[[#This Row],[Name]],'CX1'!$C:$C,0),1)), "")</f>
        <v>number</v>
      </c>
      <c r="N1062" t="s">
        <v>767</v>
      </c>
      <c r="R1062" t="s">
        <v>8</v>
      </c>
      <c r="S1062" t="b">
        <v>0</v>
      </c>
    </row>
    <row r="1063" spans="1:19">
      <c r="A1063" s="1">
        <v>1061</v>
      </c>
      <c r="B1063" t="s">
        <v>21</v>
      </c>
      <c r="C1063" t="s">
        <v>178</v>
      </c>
      <c r="D1063" t="s">
        <v>242</v>
      </c>
      <c r="E1063" t="str">
        <f>MID(Table2[[#This Row],[DeviceId2]], 12, LEN(Table2[[#This Row],[DeviceId2]]))</f>
        <v>VAV109</v>
      </c>
      <c r="F1063" t="str">
        <f>CONCATENATE("10.3.13.71/pe/", Table2[[#This Row],[Device Tag]], ".xml")</f>
        <v>10.3.13.71/pe/VAV109.xml</v>
      </c>
      <c r="H1063" s="5" t="str">
        <f>_xlfn.IFNA(IF(_xlfn.IFNA(INDEX('CX1'!$H:$H,MATCH(Table2[[#This Row],[Name]],'CX1'!$C:$C,0),1), "") = 0, "",  INDEX('CX1'!$H:$H,MATCH(Table2[[#This Row],[Name]],'CX1'!$C:$C,0),1)), "")</f>
        <v/>
      </c>
      <c r="I1063" s="5">
        <f>_xlfn.IFNA(IF(_xlfn.IFNA(INDEX('CX1'!$I:$I,MATCH(Table2[[#This Row],[DeviceId2]],'CX1'!$C:$C,0),1), "") = 0, "",  INDEX('CX1'!$I:$I,MATCH(Table2[[#This Row],[Name]],'CX1'!$C:$C,0),1)), "")</f>
        <v>1000</v>
      </c>
      <c r="J1063" s="5" t="str">
        <f>_xlfn.IFNA(IF(_xlfn.IFNA(INDEX('CX1'!$J:$J,MATCH(Table2[[#This Row],[Name]],'CX1'!$C:$C,0),1), "") = 0, "",  INDEX('CX1'!$J:$J,MATCH(Table2[[#This Row],[Name]],'CX1'!$C:$C,0),1)), "")</f>
        <v/>
      </c>
      <c r="K106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06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3" t="str">
        <f>_xlfn.IFNA(IF(_xlfn.IFNA(INDEX('CX1'!$M:$M,MATCH(Table2[[#This Row],[Name]],'CX1'!$C:$C,0),1), "") = 0, "",  INDEX('CX1'!$M:$M,MATCH(Table2[[#This Row],[Name]],'CX1'!$C:$C,0),1)), "")</f>
        <v>number</v>
      </c>
      <c r="N1063" t="s">
        <v>767</v>
      </c>
      <c r="R1063" t="s">
        <v>8</v>
      </c>
      <c r="S1063" t="b">
        <v>0</v>
      </c>
    </row>
    <row r="1064" spans="1:19">
      <c r="A1064" s="1">
        <v>1062</v>
      </c>
      <c r="B1064" t="s">
        <v>21</v>
      </c>
      <c r="C1064" t="s">
        <v>179</v>
      </c>
      <c r="D1064" t="s">
        <v>242</v>
      </c>
      <c r="E1064" t="str">
        <f>MID(Table2[[#This Row],[DeviceId2]], 12, LEN(Table2[[#This Row],[DeviceId2]]))</f>
        <v>VAV109</v>
      </c>
      <c r="F1064" t="str">
        <f>CONCATENATE("10.3.13.71/pe/", Table2[[#This Row],[Device Tag]], ".xml")</f>
        <v>10.3.13.71/pe/VAV109.xml</v>
      </c>
      <c r="H1064" s="5" t="str">
        <f>_xlfn.IFNA(IF(_xlfn.IFNA(INDEX('CX1'!$H:$H,MATCH(Table2[[#This Row],[Name]],'CX1'!$C:$C,0),1), "") = 0, "",  INDEX('CX1'!$H:$H,MATCH(Table2[[#This Row],[Name]],'CX1'!$C:$C,0),1)), "")</f>
        <v>°F</v>
      </c>
      <c r="I1064" s="5">
        <f>_xlfn.IFNA(IF(_xlfn.IFNA(INDEX('CX1'!$I:$I,MATCH(Table2[[#This Row],[DeviceId2]],'CX1'!$C:$C,0),1), "") = 0, "",  INDEX('CX1'!$I:$I,MATCH(Table2[[#This Row],[Name]],'CX1'!$C:$C,0),1)), "")</f>
        <v>1000</v>
      </c>
      <c r="J1064" s="5" t="str">
        <f>_xlfn.IFNA(IF(_xlfn.IFNA(INDEX('CX1'!$J:$J,MATCH(Table2[[#This Row],[Name]],'CX1'!$C:$C,0),1), "") = 0, "",  INDEX('CX1'!$J:$J,MATCH(Table2[[#This Row],[Name]],'CX1'!$C:$C,0),1)), "")</f>
        <v/>
      </c>
      <c r="K106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06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4" t="str">
        <f>_xlfn.IFNA(IF(_xlfn.IFNA(INDEX('CX1'!$M:$M,MATCH(Table2[[#This Row],[Name]],'CX1'!$C:$C,0),1), "") = 0, "",  INDEX('CX1'!$M:$M,MATCH(Table2[[#This Row],[Name]],'CX1'!$C:$C,0),1)), "")</f>
        <v>number</v>
      </c>
      <c r="N1064" t="s">
        <v>766</v>
      </c>
      <c r="R1064" t="s">
        <v>8</v>
      </c>
      <c r="S1064" t="b">
        <v>0</v>
      </c>
    </row>
    <row r="1065" spans="1:19">
      <c r="A1065" s="1">
        <v>1063</v>
      </c>
      <c r="B1065" t="s">
        <v>21</v>
      </c>
      <c r="C1065" t="s">
        <v>180</v>
      </c>
      <c r="D1065" t="s">
        <v>242</v>
      </c>
      <c r="E1065" t="str">
        <f>MID(Table2[[#This Row],[DeviceId2]], 12, LEN(Table2[[#This Row],[DeviceId2]]))</f>
        <v>VAV109</v>
      </c>
      <c r="F1065" t="str">
        <f>CONCATENATE("10.3.13.71/pe/", Table2[[#This Row],[Device Tag]], ".xml")</f>
        <v>10.3.13.71/pe/VAV109.xml</v>
      </c>
      <c r="H1065" s="5" t="str">
        <f>_xlfn.IFNA(IF(_xlfn.IFNA(INDEX('CX1'!$H:$H,MATCH(Table2[[#This Row],[Name]],'CX1'!$C:$C,0),1), "") = 0, "",  INDEX('CX1'!$H:$H,MATCH(Table2[[#This Row],[Name]],'CX1'!$C:$C,0),1)), "")</f>
        <v>°F</v>
      </c>
      <c r="I1065" s="5">
        <f>_xlfn.IFNA(IF(_xlfn.IFNA(INDEX('CX1'!$I:$I,MATCH(Table2[[#This Row],[DeviceId2]],'CX1'!$C:$C,0),1), "") = 0, "",  INDEX('CX1'!$I:$I,MATCH(Table2[[#This Row],[Name]],'CX1'!$C:$C,0),1)), "")</f>
        <v>1000</v>
      </c>
      <c r="J1065" s="5" t="str">
        <f>_xlfn.IFNA(IF(_xlfn.IFNA(INDEX('CX1'!$J:$J,MATCH(Table2[[#This Row],[Name]],'CX1'!$C:$C,0),1), "") = 0, "",  INDEX('CX1'!$J:$J,MATCH(Table2[[#This Row],[Name]],'CX1'!$C:$C,0),1)), "")</f>
        <v/>
      </c>
      <c r="K106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0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65" t="str">
        <f>_xlfn.IFNA(IF(_xlfn.IFNA(INDEX('CX1'!$M:$M,MATCH(Table2[[#This Row],[Name]],'CX1'!$C:$C,0),1), "") = 0, "",  INDEX('CX1'!$M:$M,MATCH(Table2[[#This Row],[Name]],'CX1'!$C:$C,0),1)), "")</f>
        <v>number</v>
      </c>
      <c r="N1065" t="s">
        <v>766</v>
      </c>
      <c r="R1065" t="s">
        <v>8</v>
      </c>
      <c r="S1065" t="b">
        <v>0</v>
      </c>
    </row>
    <row r="1066" spans="1:19" hidden="1">
      <c r="A1066" s="1">
        <v>1064</v>
      </c>
      <c r="B1066" t="s">
        <v>21</v>
      </c>
      <c r="C1066" t="s">
        <v>181</v>
      </c>
      <c r="D1066" t="s">
        <v>242</v>
      </c>
      <c r="E1066" t="str">
        <f>MID(Table2[[#This Row],[DeviceId2]], 12, LEN(Table2[[#This Row],[DeviceId2]]))</f>
        <v>VAV109</v>
      </c>
      <c r="F1066" t="str">
        <f>CONCATENATE("10.3.13.71/pe/", Table2[[#This Row],[Device Tag]], ".xml")</f>
        <v>10.3.13.71/pe/VAV109.xml</v>
      </c>
      <c r="H1066" s="5" t="str">
        <f>_xlfn.IFNA(IF(_xlfn.IFNA(INDEX('CX1'!$H:$H,MATCH(Table2[[#This Row],[Name]],'CX1'!$C:$C,0),1), "") = 0, "",  INDEX('CX1'!$H:$H,MATCH(Table2[[#This Row],[Name]],'CX1'!$C:$C,0),1)), "")</f>
        <v/>
      </c>
      <c r="I1066" s="5" t="e">
        <f>_xlfn.IFNA(IF(_xlfn.IFNA(INDEX('CX1'!$I:$I,MATCH(Table2[[#This Row],[DeviceId2]],'CX1'!$C:$C,0),1), "") = 0, "",  INDEX('CX1'!$I:$I,MATCH(Table2[[#This Row],[Name]],'CX1'!$C:$C,0),1)), "")</f>
        <v>#VALUE!</v>
      </c>
      <c r="J1066" s="5" t="str">
        <f>_xlfn.IFNA(IF(_xlfn.IFNA(INDEX('CX1'!$J:$J,MATCH(Table2[[#This Row],[Name]],'CX1'!$C:$C,0),1), "") = 0, "",  INDEX('CX1'!$J:$J,MATCH(Table2[[#This Row],[Name]],'CX1'!$C:$C,0),1)), "")</f>
        <v/>
      </c>
      <c r="K1066" t="str">
        <f>IFERROR(_xlfn.IFNA(IF(_xlfn.IFNA(INDEX('CX1'!$K:$K,MATCH(Table2[[#This Row],[Name]],'CX1'!$C:$C,0),1), "") = 0, "",  INDEX('CX1'!$K:$K,MATCH(Table2[[#This Row],[Name]],'CX1'!$C:$C,0),1)), ""), "")</f>
        <v/>
      </c>
      <c r="M1066" t="str">
        <f>_xlfn.IFNA(IF(_xlfn.IFNA(INDEX('CX1'!$M:$M,MATCH(Table2[[#This Row],[Name]],'CX1'!$C:$C,0),1), "") = 0, "",  INDEX('CX1'!$M:$M,MATCH(Table2[[#This Row],[Name]],'CX1'!$C:$C,0),1)), "")</f>
        <v/>
      </c>
      <c r="N1066" t="s">
        <v>767</v>
      </c>
      <c r="R1066" t="s">
        <v>8</v>
      </c>
    </row>
    <row r="1067" spans="1:19" hidden="1">
      <c r="A1067" s="1">
        <v>1065</v>
      </c>
      <c r="B1067" t="s">
        <v>21</v>
      </c>
      <c r="C1067" t="s">
        <v>182</v>
      </c>
      <c r="D1067" t="s">
        <v>242</v>
      </c>
      <c r="E1067" t="str">
        <f>MID(Table2[[#This Row],[DeviceId2]], 12, LEN(Table2[[#This Row],[DeviceId2]]))</f>
        <v>VAV109</v>
      </c>
      <c r="F1067" t="str">
        <f>CONCATENATE("10.3.13.71/pe/", Table2[[#This Row],[Device Tag]], ".xml")</f>
        <v>10.3.13.71/pe/VAV109.xml</v>
      </c>
      <c r="H1067" s="5" t="str">
        <f>_xlfn.IFNA(IF(_xlfn.IFNA(INDEX('CX1'!$H:$H,MATCH(Table2[[#This Row],[Name]],'CX1'!$C:$C,0),1), "") = 0, "",  INDEX('CX1'!$H:$H,MATCH(Table2[[#This Row],[Name]],'CX1'!$C:$C,0),1)), "")</f>
        <v/>
      </c>
      <c r="I1067" s="5" t="e">
        <f>_xlfn.IFNA(IF(_xlfn.IFNA(INDEX('CX1'!$I:$I,MATCH(Table2[[#This Row],[DeviceId2]],'CX1'!$C:$C,0),1), "") = 0, "",  INDEX('CX1'!$I:$I,MATCH(Table2[[#This Row],[Name]],'CX1'!$C:$C,0),1)), "")</f>
        <v>#VALUE!</v>
      </c>
      <c r="J1067" s="5" t="str">
        <f>_xlfn.IFNA(IF(_xlfn.IFNA(INDEX('CX1'!$J:$J,MATCH(Table2[[#This Row],[Name]],'CX1'!$C:$C,0),1), "") = 0, "",  INDEX('CX1'!$J:$J,MATCH(Table2[[#This Row],[Name]],'CX1'!$C:$C,0),1)), "")</f>
        <v/>
      </c>
      <c r="K1067" t="str">
        <f>IFERROR(_xlfn.IFNA(IF(_xlfn.IFNA(INDEX('CX1'!$K:$K,MATCH(Table2[[#This Row],[Name]],'CX1'!$C:$C,0),1), "") = 0, "",  INDEX('CX1'!$K:$K,MATCH(Table2[[#This Row],[Name]],'CX1'!$C:$C,0),1)), ""), "")</f>
        <v/>
      </c>
      <c r="M1067" t="str">
        <f>_xlfn.IFNA(IF(_xlfn.IFNA(INDEX('CX1'!$M:$M,MATCH(Table2[[#This Row],[Name]],'CX1'!$C:$C,0),1), "") = 0, "",  INDEX('CX1'!$M:$M,MATCH(Table2[[#This Row],[Name]],'CX1'!$C:$C,0),1)), "")</f>
        <v/>
      </c>
      <c r="N1067" t="s">
        <v>767</v>
      </c>
      <c r="R1067" t="s">
        <v>8</v>
      </c>
    </row>
    <row r="1068" spans="1:19">
      <c r="A1068" s="1">
        <v>1066</v>
      </c>
      <c r="B1068" t="s">
        <v>21</v>
      </c>
      <c r="C1068" t="s">
        <v>183</v>
      </c>
      <c r="D1068" t="s">
        <v>242</v>
      </c>
      <c r="E1068" t="str">
        <f>MID(Table2[[#This Row],[DeviceId2]], 12, LEN(Table2[[#This Row],[DeviceId2]]))</f>
        <v>VAV109</v>
      </c>
      <c r="F1068" t="str">
        <f>CONCATENATE("10.3.13.71/pe/", Table2[[#This Row],[Device Tag]], ".xml")</f>
        <v>10.3.13.71/pe/VAV109.xml</v>
      </c>
      <c r="H1068" s="5" t="str">
        <f>_xlfn.IFNA(IF(_xlfn.IFNA(INDEX('CX1'!$H:$H,MATCH(Table2[[#This Row],[Name]],'CX1'!$C:$C,0),1), "") = 0, "",  INDEX('CX1'!$H:$H,MATCH(Table2[[#This Row],[Name]],'CX1'!$C:$C,0),1)), "")</f>
        <v>%</v>
      </c>
      <c r="I1068" s="5">
        <f>_xlfn.IFNA(IF(_xlfn.IFNA(INDEX('CX1'!$I:$I,MATCH(Table2[[#This Row],[DeviceId2]],'CX1'!$C:$C,0),1), "") = 0, "",  INDEX('CX1'!$I:$I,MATCH(Table2[[#This Row],[Name]],'CX1'!$C:$C,0),1)), "")</f>
        <v>1000</v>
      </c>
      <c r="J1068" s="5" t="str">
        <f>_xlfn.IFNA(IF(_xlfn.IFNA(INDEX('CX1'!$J:$J,MATCH(Table2[[#This Row],[Name]],'CX1'!$C:$C,0),1), "") = 0, "",  INDEX('CX1'!$J:$J,MATCH(Table2[[#This Row],[Name]],'CX1'!$C:$C,0),1)), "")</f>
        <v/>
      </c>
      <c r="K106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0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8" t="s">
        <v>768</v>
      </c>
      <c r="N1068" t="s">
        <v>504</v>
      </c>
      <c r="R1068" t="s">
        <v>8</v>
      </c>
      <c r="S1068" t="b">
        <v>0</v>
      </c>
    </row>
    <row r="1069" spans="1:19">
      <c r="A1069" s="1">
        <v>1067</v>
      </c>
      <c r="B1069" t="s">
        <v>21</v>
      </c>
      <c r="C1069" t="s">
        <v>184</v>
      </c>
      <c r="D1069" t="s">
        <v>242</v>
      </c>
      <c r="E1069" t="str">
        <f>MID(Table2[[#This Row],[DeviceId2]], 12, LEN(Table2[[#This Row],[DeviceId2]]))</f>
        <v>VAV109</v>
      </c>
      <c r="F1069" t="str">
        <f>CONCATENATE("10.3.13.71/pe/", Table2[[#This Row],[Device Tag]], ".xml")</f>
        <v>10.3.13.71/pe/VAV109.xml</v>
      </c>
      <c r="H1069" s="5" t="str">
        <f>_xlfn.IFNA(IF(_xlfn.IFNA(INDEX('CX1'!$H:$H,MATCH(Table2[[#This Row],[Name]],'CX1'!$C:$C,0),1), "") = 0, "",  INDEX('CX1'!$H:$H,MATCH(Table2[[#This Row],[Name]],'CX1'!$C:$C,0),1)), "")</f>
        <v/>
      </c>
      <c r="I1069" s="5">
        <f>_xlfn.IFNA(IF(_xlfn.IFNA(INDEX('CX1'!$I:$I,MATCH(Table2[[#This Row],[DeviceId2]],'CX1'!$C:$C,0),1), "") = 0, "",  INDEX('CX1'!$I:$I,MATCH(Table2[[#This Row],[Name]],'CX1'!$C:$C,0),1)), "")</f>
        <v>1000</v>
      </c>
      <c r="J1069" s="5" t="str">
        <f>_xlfn.IFNA(IF(_xlfn.IFNA(INDEX('CX1'!$J:$J,MATCH(Table2[[#This Row],[Name]],'CX1'!$C:$C,0),1), "") = 0, "",  INDEX('CX1'!$J:$J,MATCH(Table2[[#This Row],[Name]],'CX1'!$C:$C,0),1)), "")</f>
        <v/>
      </c>
      <c r="K106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0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69" t="s">
        <v>768</v>
      </c>
      <c r="N1069" t="s">
        <v>767</v>
      </c>
      <c r="R1069" t="s">
        <v>8</v>
      </c>
      <c r="S1069" t="b">
        <v>0</v>
      </c>
    </row>
    <row r="1070" spans="1:19">
      <c r="A1070" s="1">
        <v>1068</v>
      </c>
      <c r="B1070" t="s">
        <v>21</v>
      </c>
      <c r="C1070" t="s">
        <v>185</v>
      </c>
      <c r="D1070" t="s">
        <v>242</v>
      </c>
      <c r="E1070" t="str">
        <f>MID(Table2[[#This Row],[DeviceId2]], 12, LEN(Table2[[#This Row],[DeviceId2]]))</f>
        <v>VAV109</v>
      </c>
      <c r="F1070" t="str">
        <f>CONCATENATE("10.3.13.71/pe/", Table2[[#This Row],[Device Tag]], ".xml")</f>
        <v>10.3.13.71/pe/VAV109.xml</v>
      </c>
      <c r="H1070" s="5" t="str">
        <f>_xlfn.IFNA(IF(_xlfn.IFNA(INDEX('CX1'!$H:$H,MATCH(Table2[[#This Row],[Name]],'CX1'!$C:$C,0),1), "") = 0, "",  INDEX('CX1'!$H:$H,MATCH(Table2[[#This Row],[Name]],'CX1'!$C:$C,0),1)), "")</f>
        <v/>
      </c>
      <c r="I1070" s="5">
        <f>_xlfn.IFNA(IF(_xlfn.IFNA(INDEX('CX1'!$I:$I,MATCH(Table2[[#This Row],[DeviceId2]],'CX1'!$C:$C,0),1), "") = 0, "",  INDEX('CX1'!$I:$I,MATCH(Table2[[#This Row],[Name]],'CX1'!$C:$C,0),1)), "")</f>
        <v>1000</v>
      </c>
      <c r="J1070" s="5" t="str">
        <f>_xlfn.IFNA(IF(_xlfn.IFNA(INDEX('CX1'!$J:$J,MATCH(Table2[[#This Row],[Name]],'CX1'!$C:$C,0),1), "") = 0, "",  INDEX('CX1'!$J:$J,MATCH(Table2[[#This Row],[Name]],'CX1'!$C:$C,0),1)), "")</f>
        <v/>
      </c>
      <c r="K1070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070" t="str">
        <f>_xlfn.IFNA(IF(_xlfn.IFNA(INDEX('CX1'!$L:$L,MATCH(Table2[[#This Row],[Name]],'CX1'!$C:$C,0),1), "") = 0, "",  INDEX('CX1'!$L:$L,MATCH(Table2[[#This Row],[Name]],'CX1'!$C:$C,0),1)), "")</f>
        <v>his, point, writable</v>
      </c>
      <c r="M1070" t="s">
        <v>298</v>
      </c>
      <c r="N1070" t="s">
        <v>767</v>
      </c>
      <c r="R1070" t="s">
        <v>8</v>
      </c>
      <c r="S1070" t="b">
        <v>0</v>
      </c>
    </row>
    <row r="1071" spans="1:19">
      <c r="A1071" s="1">
        <v>1069</v>
      </c>
      <c r="B1071" t="s">
        <v>21</v>
      </c>
      <c r="C1071" t="s">
        <v>186</v>
      </c>
      <c r="D1071" t="s">
        <v>242</v>
      </c>
      <c r="E1071" t="str">
        <f>MID(Table2[[#This Row],[DeviceId2]], 12, LEN(Table2[[#This Row],[DeviceId2]]))</f>
        <v>VAV109</v>
      </c>
      <c r="F1071" t="str">
        <f>CONCATENATE("10.3.13.71/pe/", Table2[[#This Row],[Device Tag]], ".xml")</f>
        <v>10.3.13.71/pe/VAV109.xml</v>
      </c>
      <c r="H1071" s="5" t="str">
        <f>_xlfn.IFNA(IF(_xlfn.IFNA(INDEX('CX1'!$H:$H,MATCH(Table2[[#This Row],[Name]],'CX1'!$C:$C,0),1), "") = 0, "",  INDEX('CX1'!$H:$H,MATCH(Table2[[#This Row],[Name]],'CX1'!$C:$C,0),1)), "")</f>
        <v>°F</v>
      </c>
      <c r="I1071" s="5">
        <f>_xlfn.IFNA(IF(_xlfn.IFNA(INDEX('CX1'!$I:$I,MATCH(Table2[[#This Row],[DeviceId2]],'CX1'!$C:$C,0),1), "") = 0, "",  INDEX('CX1'!$I:$I,MATCH(Table2[[#This Row],[Name]],'CX1'!$C:$C,0),1)), "")</f>
        <v>1000</v>
      </c>
      <c r="J1071" s="5" t="str">
        <f>_xlfn.IFNA(IF(_xlfn.IFNA(INDEX('CX1'!$J:$J,MATCH(Table2[[#This Row],[Name]],'CX1'!$C:$C,0),1), "") = 0, "",  INDEX('CX1'!$J:$J,MATCH(Table2[[#This Row],[Name]],'CX1'!$C:$C,0),1)), "")</f>
        <v/>
      </c>
      <c r="K107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0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1" t="str">
        <f>_xlfn.IFNA(IF(_xlfn.IFNA(INDEX('CX1'!$M:$M,MATCH(Table2[[#This Row],[Name]],'CX1'!$C:$C,0),1), "") = 0, "",  INDEX('CX1'!$M:$M,MATCH(Table2[[#This Row],[Name]],'CX1'!$C:$C,0),1)), "")</f>
        <v>number</v>
      </c>
      <c r="N1071" t="s">
        <v>766</v>
      </c>
      <c r="R1071" t="s">
        <v>8</v>
      </c>
      <c r="S1071" t="b">
        <v>0</v>
      </c>
    </row>
    <row r="1072" spans="1:19">
      <c r="A1072" s="1">
        <v>1070</v>
      </c>
      <c r="B1072" t="s">
        <v>21</v>
      </c>
      <c r="C1072" t="s">
        <v>187</v>
      </c>
      <c r="D1072" t="s">
        <v>242</v>
      </c>
      <c r="E1072" t="str">
        <f>MID(Table2[[#This Row],[DeviceId2]], 12, LEN(Table2[[#This Row],[DeviceId2]]))</f>
        <v>VAV109</v>
      </c>
      <c r="F1072" t="str">
        <f>CONCATENATE("10.3.13.71/pe/", Table2[[#This Row],[Device Tag]], ".xml")</f>
        <v>10.3.13.71/pe/VAV109.xml</v>
      </c>
      <c r="H1072" s="5" t="str">
        <f>_xlfn.IFNA(IF(_xlfn.IFNA(INDEX('CX1'!$H:$H,MATCH(Table2[[#This Row],[Name]],'CX1'!$C:$C,0),1), "") = 0, "",  INDEX('CX1'!$H:$H,MATCH(Table2[[#This Row],[Name]],'CX1'!$C:$C,0),1)), "")</f>
        <v/>
      </c>
      <c r="I1072" s="5">
        <f>_xlfn.IFNA(IF(_xlfn.IFNA(INDEX('CX1'!$I:$I,MATCH(Table2[[#This Row],[DeviceId2]],'CX1'!$C:$C,0),1), "") = 0, "",  INDEX('CX1'!$I:$I,MATCH(Table2[[#This Row],[Name]],'CX1'!$C:$C,0),1)), "")</f>
        <v>1000</v>
      </c>
      <c r="J1072" s="5" t="str">
        <f>_xlfn.IFNA(IF(_xlfn.IFNA(INDEX('CX1'!$J:$J,MATCH(Table2[[#This Row],[Name]],'CX1'!$C:$C,0),1), "") = 0, "",  INDEX('CX1'!$J:$J,MATCH(Table2[[#This Row],[Name]],'CX1'!$C:$C,0),1)), "")</f>
        <v/>
      </c>
      <c r="K1072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0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2" t="s">
        <v>380</v>
      </c>
      <c r="N1072" t="s">
        <v>767</v>
      </c>
      <c r="R1072" t="s">
        <v>8</v>
      </c>
      <c r="S1072" t="b">
        <v>0</v>
      </c>
    </row>
    <row r="1073" spans="1:19" hidden="1">
      <c r="A1073" s="1">
        <v>1071</v>
      </c>
      <c r="B1073" t="s">
        <v>21</v>
      </c>
      <c r="C1073" t="s">
        <v>188</v>
      </c>
      <c r="D1073" t="s">
        <v>242</v>
      </c>
      <c r="E1073" t="str">
        <f>MID(Table2[[#This Row],[DeviceId2]], 12, LEN(Table2[[#This Row],[DeviceId2]]))</f>
        <v>VAV109</v>
      </c>
      <c r="F1073" t="str">
        <f>CONCATENATE("10.3.13.71/pe/", Table2[[#This Row],[Device Tag]], ".xml")</f>
        <v>10.3.13.71/pe/VAV109.xml</v>
      </c>
      <c r="H1073" s="5" t="str">
        <f>_xlfn.IFNA(IF(_xlfn.IFNA(INDEX('CX1'!$H:$H,MATCH(Table2[[#This Row],[Name]],'CX1'!$C:$C,0),1), "") = 0, "",  INDEX('CX1'!$H:$H,MATCH(Table2[[#This Row],[Name]],'CX1'!$C:$C,0),1)), "")</f>
        <v/>
      </c>
      <c r="I1073" s="5" t="e">
        <f>_xlfn.IFNA(IF(_xlfn.IFNA(INDEX('CX1'!$I:$I,MATCH(Table2[[#This Row],[DeviceId2]],'CX1'!$C:$C,0),1), "") = 0, "",  INDEX('CX1'!$I:$I,MATCH(Table2[[#This Row],[Name]],'CX1'!$C:$C,0),1)), "")</f>
        <v>#VALUE!</v>
      </c>
      <c r="J1073" s="5" t="str">
        <f>_xlfn.IFNA(IF(_xlfn.IFNA(INDEX('CX1'!$J:$J,MATCH(Table2[[#This Row],[Name]],'CX1'!$C:$C,0),1), "") = 0, "",  INDEX('CX1'!$J:$J,MATCH(Table2[[#This Row],[Name]],'CX1'!$C:$C,0),1)), "")</f>
        <v/>
      </c>
      <c r="K1073" t="str">
        <f>IFERROR(_xlfn.IFNA(IF(_xlfn.IFNA(INDEX('CX1'!$K:$K,MATCH(Table2[[#This Row],[Name]],'CX1'!$C:$C,0),1), "") = 0, "",  INDEX('CX1'!$K:$K,MATCH(Table2[[#This Row],[Name]],'CX1'!$C:$C,0),1)), ""), "")</f>
        <v/>
      </c>
      <c r="M1073" t="str">
        <f>_xlfn.IFNA(IF(_xlfn.IFNA(INDEX('CX1'!$M:$M,MATCH(Table2[[#This Row],[Name]],'CX1'!$C:$C,0),1), "") = 0, "",  INDEX('CX1'!$M:$M,MATCH(Table2[[#This Row],[Name]],'CX1'!$C:$C,0),1)), "")</f>
        <v/>
      </c>
      <c r="N1073" t="s">
        <v>767</v>
      </c>
      <c r="R1073" t="s">
        <v>8</v>
      </c>
    </row>
    <row r="1074" spans="1:19" hidden="1">
      <c r="A1074" s="1">
        <v>1072</v>
      </c>
      <c r="B1074" t="s">
        <v>21</v>
      </c>
      <c r="C1074" t="s">
        <v>131</v>
      </c>
      <c r="D1074" t="s">
        <v>242</v>
      </c>
      <c r="E1074" t="str">
        <f>MID(Table2[[#This Row],[DeviceId2]], 12, LEN(Table2[[#This Row],[DeviceId2]]))</f>
        <v>VAV109</v>
      </c>
      <c r="F1074" t="str">
        <f>CONCATENATE("10.3.13.71/pe/", Table2[[#This Row],[Device Tag]], ".xml")</f>
        <v>10.3.13.71/pe/VAV109.xml</v>
      </c>
      <c r="H1074" s="5" t="str">
        <f>_xlfn.IFNA(IF(_xlfn.IFNA(INDEX('CX1'!$H:$H,MATCH(Table2[[#This Row],[Name]],'CX1'!$C:$C,0),1), "") = 0, "",  INDEX('CX1'!$H:$H,MATCH(Table2[[#This Row],[Name]],'CX1'!$C:$C,0),1)), "")</f>
        <v/>
      </c>
      <c r="I1074" s="5" t="e">
        <f>_xlfn.IFNA(IF(_xlfn.IFNA(INDEX('CX1'!$I:$I,MATCH(Table2[[#This Row],[DeviceId2]],'CX1'!$C:$C,0),1), "") = 0, "",  INDEX('CX1'!$I:$I,MATCH(Table2[[#This Row],[Name]],'CX1'!$C:$C,0),1)), "")</f>
        <v>#VALUE!</v>
      </c>
      <c r="J1074" s="5" t="str">
        <f>_xlfn.IFNA(IF(_xlfn.IFNA(INDEX('CX1'!$J:$J,MATCH(Table2[[#This Row],[Name]],'CX1'!$C:$C,0),1), "") = 0, "",  INDEX('CX1'!$J:$J,MATCH(Table2[[#This Row],[Name]],'CX1'!$C:$C,0),1)), "")</f>
        <v/>
      </c>
      <c r="K1074" t="str">
        <f>IFERROR(_xlfn.IFNA(IF(_xlfn.IFNA(INDEX('CX1'!$K:$K,MATCH(Table2[[#This Row],[Name]],'CX1'!$C:$C,0),1), "") = 0, "",  INDEX('CX1'!$K:$K,MATCH(Table2[[#This Row],[Name]],'CX1'!$C:$C,0),1)), ""), "")</f>
        <v/>
      </c>
      <c r="M1074" t="str">
        <f>_xlfn.IFNA(IF(_xlfn.IFNA(INDEX('CX1'!$M:$M,MATCH(Table2[[#This Row],[Name]],'CX1'!$C:$C,0),1), "") = 0, "",  INDEX('CX1'!$M:$M,MATCH(Table2[[#This Row],[Name]],'CX1'!$C:$C,0),1)), "")</f>
        <v/>
      </c>
      <c r="N1074" t="s">
        <v>767</v>
      </c>
      <c r="R1074" t="s">
        <v>8</v>
      </c>
    </row>
    <row r="1075" spans="1:19">
      <c r="A1075" s="1">
        <v>1073</v>
      </c>
      <c r="B1075" t="s">
        <v>21</v>
      </c>
      <c r="C1075" t="s">
        <v>189</v>
      </c>
      <c r="D1075" t="s">
        <v>242</v>
      </c>
      <c r="E1075" t="str">
        <f>MID(Table2[[#This Row],[DeviceId2]], 12, LEN(Table2[[#This Row],[DeviceId2]]))</f>
        <v>VAV109</v>
      </c>
      <c r="F1075" t="str">
        <f>CONCATENATE("10.3.13.71/pe/", Table2[[#This Row],[Device Tag]], ".xml")</f>
        <v>10.3.13.71/pe/VAV109.xml</v>
      </c>
      <c r="H1075" s="5" t="str">
        <f>_xlfn.IFNA(IF(_xlfn.IFNA(INDEX('CX1'!$H:$H,MATCH(Table2[[#This Row],[Name]],'CX1'!$C:$C,0),1), "") = 0, "",  INDEX('CX1'!$H:$H,MATCH(Table2[[#This Row],[Name]],'CX1'!$C:$C,0),1)), "")</f>
        <v/>
      </c>
      <c r="I1075" s="5">
        <f>_xlfn.IFNA(IF(_xlfn.IFNA(INDEX('CX1'!$I:$I,MATCH(Table2[[#This Row],[DeviceId2]],'CX1'!$C:$C,0),1), "") = 0, "",  INDEX('CX1'!$I:$I,MATCH(Table2[[#This Row],[Name]],'CX1'!$C:$C,0),1)), "")</f>
        <v>1000</v>
      </c>
      <c r="J1075" s="5" t="str">
        <f>_xlfn.IFNA(IF(_xlfn.IFNA(INDEX('CX1'!$J:$J,MATCH(Table2[[#This Row],[Name]],'CX1'!$C:$C,0),1), "") = 0, "",  INDEX('CX1'!$J:$J,MATCH(Table2[[#This Row],[Name]],'CX1'!$C:$C,0),1)), "")</f>
        <v/>
      </c>
      <c r="K1075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0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5" t="str">
        <f>_xlfn.IFNA(IF(_xlfn.IFNA(INDEX('CX1'!$M:$M,MATCH(Table2[[#This Row],[Name]],'CX1'!$C:$C,0),1), "") = 0, "",  INDEX('CX1'!$M:$M,MATCH(Table2[[#This Row],[Name]],'CX1'!$C:$C,0),1)), "")</f>
        <v>number</v>
      </c>
      <c r="N1075" t="s">
        <v>767</v>
      </c>
      <c r="R1075" t="s">
        <v>8</v>
      </c>
      <c r="S1075" t="b">
        <v>0</v>
      </c>
    </row>
    <row r="1076" spans="1:19">
      <c r="A1076" s="1">
        <v>1074</v>
      </c>
      <c r="B1076" t="s">
        <v>21</v>
      </c>
      <c r="C1076" t="s">
        <v>132</v>
      </c>
      <c r="D1076" t="s">
        <v>242</v>
      </c>
      <c r="E1076" t="str">
        <f>MID(Table2[[#This Row],[DeviceId2]], 12, LEN(Table2[[#This Row],[DeviceId2]]))</f>
        <v>VAV109</v>
      </c>
      <c r="F1076" t="str">
        <f>CONCATENATE("10.3.13.71/pe/", Table2[[#This Row],[Device Tag]], ".xml")</f>
        <v>10.3.13.71/pe/VAV109.xml</v>
      </c>
      <c r="H1076" s="5" t="str">
        <f>_xlfn.IFNA(IF(_xlfn.IFNA(INDEX('CX1'!$H:$H,MATCH(Table2[[#This Row],[Name]],'CX1'!$C:$C,0),1), "") = 0, "",  INDEX('CX1'!$H:$H,MATCH(Table2[[#This Row],[Name]],'CX1'!$C:$C,0),1)), "")</f>
        <v/>
      </c>
      <c r="I1076" s="5">
        <f>_xlfn.IFNA(IF(_xlfn.IFNA(INDEX('CX1'!$I:$I,MATCH(Table2[[#This Row],[DeviceId2]],'CX1'!$C:$C,0),1), "") = 0, "",  INDEX('CX1'!$I:$I,MATCH(Table2[[#This Row],[Name]],'CX1'!$C:$C,0),1)), "")</f>
        <v>1000</v>
      </c>
      <c r="J1076" s="5" t="str">
        <f>_xlfn.IFNA(IF(_xlfn.IFNA(INDEX('CX1'!$J:$J,MATCH(Table2[[#This Row],[Name]],'CX1'!$C:$C,0),1), "") = 0, "",  INDEX('CX1'!$J:$J,MATCH(Table2[[#This Row],[Name]],'CX1'!$C:$C,0),1)), "")</f>
        <v/>
      </c>
      <c r="K1076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6" t="s">
        <v>298</v>
      </c>
      <c r="N1076" t="s">
        <v>767</v>
      </c>
      <c r="R1076" t="s">
        <v>8</v>
      </c>
      <c r="S1076" t="b">
        <v>0</v>
      </c>
    </row>
    <row r="1077" spans="1:19" hidden="1">
      <c r="A1077" s="1">
        <v>1075</v>
      </c>
      <c r="B1077" t="s">
        <v>21</v>
      </c>
      <c r="C1077" t="s">
        <v>190</v>
      </c>
      <c r="D1077" t="s">
        <v>242</v>
      </c>
      <c r="E1077" t="str">
        <f>MID(Table2[[#This Row],[DeviceId2]], 12, LEN(Table2[[#This Row],[DeviceId2]]))</f>
        <v>VAV109</v>
      </c>
      <c r="F1077" t="str">
        <f>CONCATENATE("10.3.13.71/pe/", Table2[[#This Row],[Device Tag]], ".xml")</f>
        <v>10.3.13.71/pe/VAV109.xml</v>
      </c>
      <c r="H1077" s="5" t="str">
        <f>_xlfn.IFNA(IF(_xlfn.IFNA(INDEX('CX1'!$H:$H,MATCH(Table2[[#This Row],[Name]],'CX1'!$C:$C,0),1), "") = 0, "",  INDEX('CX1'!$H:$H,MATCH(Table2[[#This Row],[Name]],'CX1'!$C:$C,0),1)), "")</f>
        <v/>
      </c>
      <c r="I1077" s="5" t="e">
        <f>_xlfn.IFNA(IF(_xlfn.IFNA(INDEX('CX1'!$I:$I,MATCH(Table2[[#This Row],[DeviceId2]],'CX1'!$C:$C,0),1), "") = 0, "",  INDEX('CX1'!$I:$I,MATCH(Table2[[#This Row],[Name]],'CX1'!$C:$C,0),1)), "")</f>
        <v>#VALUE!</v>
      </c>
      <c r="J1077" s="5" t="str">
        <f>_xlfn.IFNA(IF(_xlfn.IFNA(INDEX('CX1'!$J:$J,MATCH(Table2[[#This Row],[Name]],'CX1'!$C:$C,0),1), "") = 0, "",  INDEX('CX1'!$J:$J,MATCH(Table2[[#This Row],[Name]],'CX1'!$C:$C,0),1)), "")</f>
        <v/>
      </c>
      <c r="K1077" t="str">
        <f>IFERROR(_xlfn.IFNA(IF(_xlfn.IFNA(INDEX('CX1'!$K:$K,MATCH(Table2[[#This Row],[Name]],'CX1'!$C:$C,0),1), "") = 0, "",  INDEX('CX1'!$K:$K,MATCH(Table2[[#This Row],[Name]],'CX1'!$C:$C,0),1)), ""), "")</f>
        <v/>
      </c>
      <c r="M1077" t="str">
        <f>_xlfn.IFNA(IF(_xlfn.IFNA(INDEX('CX1'!$M:$M,MATCH(Table2[[#This Row],[Name]],'CX1'!$C:$C,0),1), "") = 0, "",  INDEX('CX1'!$M:$M,MATCH(Table2[[#This Row],[Name]],'CX1'!$C:$C,0),1)), "")</f>
        <v/>
      </c>
      <c r="N1077" t="s">
        <v>767</v>
      </c>
      <c r="R1077" t="s">
        <v>8</v>
      </c>
    </row>
    <row r="1078" spans="1:19" hidden="1">
      <c r="A1078" s="1">
        <v>1076</v>
      </c>
      <c r="B1078" t="s">
        <v>21</v>
      </c>
      <c r="C1078" t="s">
        <v>191</v>
      </c>
      <c r="D1078" t="s">
        <v>242</v>
      </c>
      <c r="E1078" t="str">
        <f>MID(Table2[[#This Row],[DeviceId2]], 12, LEN(Table2[[#This Row],[DeviceId2]]))</f>
        <v>VAV109</v>
      </c>
      <c r="F1078" t="str">
        <f>CONCATENATE("10.3.13.71/pe/", Table2[[#This Row],[Device Tag]], ".xml")</f>
        <v>10.3.13.71/pe/VAV109.xml</v>
      </c>
      <c r="H1078" s="5" t="str">
        <f>_xlfn.IFNA(IF(_xlfn.IFNA(INDEX('CX1'!$H:$H,MATCH(Table2[[#This Row],[Name]],'CX1'!$C:$C,0),1), "") = 0, "",  INDEX('CX1'!$H:$H,MATCH(Table2[[#This Row],[Name]],'CX1'!$C:$C,0),1)), "")</f>
        <v/>
      </c>
      <c r="I1078" s="5" t="e">
        <f>_xlfn.IFNA(IF(_xlfn.IFNA(INDEX('CX1'!$I:$I,MATCH(Table2[[#This Row],[DeviceId2]],'CX1'!$C:$C,0),1), "") = 0, "",  INDEX('CX1'!$I:$I,MATCH(Table2[[#This Row],[Name]],'CX1'!$C:$C,0),1)), "")</f>
        <v>#VALUE!</v>
      </c>
      <c r="J1078" s="5" t="str">
        <f>_xlfn.IFNA(IF(_xlfn.IFNA(INDEX('CX1'!$J:$J,MATCH(Table2[[#This Row],[Name]],'CX1'!$C:$C,0),1), "") = 0, "",  INDEX('CX1'!$J:$J,MATCH(Table2[[#This Row],[Name]],'CX1'!$C:$C,0),1)), "")</f>
        <v/>
      </c>
      <c r="K1078" t="str">
        <f>IFERROR(_xlfn.IFNA(IF(_xlfn.IFNA(INDEX('CX1'!$K:$K,MATCH(Table2[[#This Row],[Name]],'CX1'!$C:$C,0),1), "") = 0, "",  INDEX('CX1'!$K:$K,MATCH(Table2[[#This Row],[Name]],'CX1'!$C:$C,0),1)), ""), "")</f>
        <v/>
      </c>
      <c r="M1078" t="str">
        <f>_xlfn.IFNA(IF(_xlfn.IFNA(INDEX('CX1'!$M:$M,MATCH(Table2[[#This Row],[Name]],'CX1'!$C:$C,0),1), "") = 0, "",  INDEX('CX1'!$M:$M,MATCH(Table2[[#This Row],[Name]],'CX1'!$C:$C,0),1)), "")</f>
        <v/>
      </c>
      <c r="N1078" t="s">
        <v>767</v>
      </c>
      <c r="R1078" t="s">
        <v>8</v>
      </c>
    </row>
    <row r="1079" spans="1:19">
      <c r="A1079" s="1">
        <v>1077</v>
      </c>
      <c r="B1079" t="s">
        <v>21</v>
      </c>
      <c r="C1079" t="s">
        <v>192</v>
      </c>
      <c r="D1079" t="s">
        <v>242</v>
      </c>
      <c r="E1079" t="str">
        <f>MID(Table2[[#This Row],[DeviceId2]], 12, LEN(Table2[[#This Row],[DeviceId2]]))</f>
        <v>VAV109</v>
      </c>
      <c r="F1079" t="str">
        <f>CONCATENATE("10.3.13.71/pe/", Table2[[#This Row],[Device Tag]], ".xml")</f>
        <v>10.3.13.71/pe/VAV109.xml</v>
      </c>
      <c r="H1079" s="5" t="str">
        <f>_xlfn.IFNA(IF(_xlfn.IFNA(INDEX('CX1'!$H:$H,MATCH(Table2[[#This Row],[Name]],'CX1'!$C:$C,0),1), "") = 0, "",  INDEX('CX1'!$H:$H,MATCH(Table2[[#This Row],[Name]],'CX1'!$C:$C,0),1)), "")</f>
        <v/>
      </c>
      <c r="I1079" s="5">
        <f>_xlfn.IFNA(IF(_xlfn.IFNA(INDEX('CX1'!$I:$I,MATCH(Table2[[#This Row],[DeviceId2]],'CX1'!$C:$C,0),1), "") = 0, "",  INDEX('CX1'!$I:$I,MATCH(Table2[[#This Row],[Name]],'CX1'!$C:$C,0),1)), "")</f>
        <v>1000</v>
      </c>
      <c r="J1079" s="5" t="str">
        <f>_xlfn.IFNA(IF(_xlfn.IFNA(INDEX('CX1'!$J:$J,MATCH(Table2[[#This Row],[Name]],'CX1'!$C:$C,0),1), "") = 0, "",  INDEX('CX1'!$J:$J,MATCH(Table2[[#This Row],[Name]],'CX1'!$C:$C,0),1)), "")</f>
        <v/>
      </c>
      <c r="K1079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0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79" t="str">
        <f>_xlfn.IFNA(IF(_xlfn.IFNA(INDEX('CX1'!$M:$M,MATCH(Table2[[#This Row],[Name]],'CX1'!$C:$C,0),1), "") = 0, "",  INDEX('CX1'!$M:$M,MATCH(Table2[[#This Row],[Name]],'CX1'!$C:$C,0),1)), "")</f>
        <v>number</v>
      </c>
      <c r="N1079" t="s">
        <v>767</v>
      </c>
      <c r="R1079" t="s">
        <v>8</v>
      </c>
      <c r="S1079" t="b">
        <v>0</v>
      </c>
    </row>
    <row r="1080" spans="1:19" hidden="1">
      <c r="A1080" s="1">
        <v>1078</v>
      </c>
      <c r="B1080" t="s">
        <v>21</v>
      </c>
      <c r="C1080" t="s">
        <v>193</v>
      </c>
      <c r="D1080" t="s">
        <v>242</v>
      </c>
      <c r="E1080" t="str">
        <f>MID(Table2[[#This Row],[DeviceId2]], 12, LEN(Table2[[#This Row],[DeviceId2]]))</f>
        <v>VAV109</v>
      </c>
      <c r="F1080" t="str">
        <f>CONCATENATE("10.3.13.71/pe/", Table2[[#This Row],[Device Tag]], ".xml")</f>
        <v>10.3.13.71/pe/VAV109.xml</v>
      </c>
      <c r="H1080" s="5" t="str">
        <f>_xlfn.IFNA(IF(_xlfn.IFNA(INDEX('CX1'!$H:$H,MATCH(Table2[[#This Row],[Name]],'CX1'!$C:$C,0),1), "") = 0, "",  INDEX('CX1'!$H:$H,MATCH(Table2[[#This Row],[Name]],'CX1'!$C:$C,0),1)), "")</f>
        <v/>
      </c>
      <c r="I1080" s="5" t="e">
        <f>_xlfn.IFNA(IF(_xlfn.IFNA(INDEX('CX1'!$I:$I,MATCH(Table2[[#This Row],[DeviceId2]],'CX1'!$C:$C,0),1), "") = 0, "",  INDEX('CX1'!$I:$I,MATCH(Table2[[#This Row],[Name]],'CX1'!$C:$C,0),1)), "")</f>
        <v>#VALUE!</v>
      </c>
      <c r="J1080" s="5" t="str">
        <f>_xlfn.IFNA(IF(_xlfn.IFNA(INDEX('CX1'!$J:$J,MATCH(Table2[[#This Row],[Name]],'CX1'!$C:$C,0),1), "") = 0, "",  INDEX('CX1'!$J:$J,MATCH(Table2[[#This Row],[Name]],'CX1'!$C:$C,0),1)), "")</f>
        <v/>
      </c>
      <c r="K1080" t="str">
        <f>IFERROR(_xlfn.IFNA(IF(_xlfn.IFNA(INDEX('CX1'!$K:$K,MATCH(Table2[[#This Row],[Name]],'CX1'!$C:$C,0),1), "") = 0, "",  INDEX('CX1'!$K:$K,MATCH(Table2[[#This Row],[Name]],'CX1'!$C:$C,0),1)), ""), "")</f>
        <v/>
      </c>
      <c r="M1080" t="str">
        <f>_xlfn.IFNA(IF(_xlfn.IFNA(INDEX('CX1'!$M:$M,MATCH(Table2[[#This Row],[Name]],'CX1'!$C:$C,0),1), "") = 0, "",  INDEX('CX1'!$M:$M,MATCH(Table2[[#This Row],[Name]],'CX1'!$C:$C,0),1)), "")</f>
        <v/>
      </c>
      <c r="N1080" t="s">
        <v>767</v>
      </c>
      <c r="R1080" t="s">
        <v>8</v>
      </c>
    </row>
    <row r="1081" spans="1:19" hidden="1">
      <c r="A1081" s="1">
        <v>1079</v>
      </c>
      <c r="B1081" t="s">
        <v>21</v>
      </c>
      <c r="C1081" t="s">
        <v>194</v>
      </c>
      <c r="D1081" t="s">
        <v>242</v>
      </c>
      <c r="E1081" t="str">
        <f>MID(Table2[[#This Row],[DeviceId2]], 12, LEN(Table2[[#This Row],[DeviceId2]]))</f>
        <v>VAV109</v>
      </c>
      <c r="F1081" t="str">
        <f>CONCATENATE("10.3.13.71/pe/", Table2[[#This Row],[Device Tag]], ".xml")</f>
        <v>10.3.13.71/pe/VAV109.xml</v>
      </c>
      <c r="H1081" s="5" t="str">
        <f>_xlfn.IFNA(IF(_xlfn.IFNA(INDEX('CX1'!$H:$H,MATCH(Table2[[#This Row],[Name]],'CX1'!$C:$C,0),1), "") = 0, "",  INDEX('CX1'!$H:$H,MATCH(Table2[[#This Row],[Name]],'CX1'!$C:$C,0),1)), "")</f>
        <v/>
      </c>
      <c r="I1081" s="5" t="e">
        <f>_xlfn.IFNA(IF(_xlfn.IFNA(INDEX('CX1'!$I:$I,MATCH(Table2[[#This Row],[DeviceId2]],'CX1'!$C:$C,0),1), "") = 0, "",  INDEX('CX1'!$I:$I,MATCH(Table2[[#This Row],[Name]],'CX1'!$C:$C,0),1)), "")</f>
        <v>#VALUE!</v>
      </c>
      <c r="J1081" s="5" t="str">
        <f>_xlfn.IFNA(IF(_xlfn.IFNA(INDEX('CX1'!$J:$J,MATCH(Table2[[#This Row],[Name]],'CX1'!$C:$C,0),1), "") = 0, "",  INDEX('CX1'!$J:$J,MATCH(Table2[[#This Row],[Name]],'CX1'!$C:$C,0),1)), "")</f>
        <v/>
      </c>
      <c r="K1081" t="str">
        <f>IFERROR(_xlfn.IFNA(IF(_xlfn.IFNA(INDEX('CX1'!$K:$K,MATCH(Table2[[#This Row],[Name]],'CX1'!$C:$C,0),1), "") = 0, "",  INDEX('CX1'!$K:$K,MATCH(Table2[[#This Row],[Name]],'CX1'!$C:$C,0),1)), ""), "")</f>
        <v/>
      </c>
      <c r="M1081" t="str">
        <f>_xlfn.IFNA(IF(_xlfn.IFNA(INDEX('CX1'!$M:$M,MATCH(Table2[[#This Row],[Name]],'CX1'!$C:$C,0),1), "") = 0, "",  INDEX('CX1'!$M:$M,MATCH(Table2[[#This Row],[Name]],'CX1'!$C:$C,0),1)), "")</f>
        <v/>
      </c>
      <c r="N1081" t="s">
        <v>767</v>
      </c>
      <c r="R1081" t="s">
        <v>8</v>
      </c>
    </row>
    <row r="1082" spans="1:19" hidden="1">
      <c r="A1082" s="1">
        <v>1080</v>
      </c>
      <c r="B1082" t="s">
        <v>21</v>
      </c>
      <c r="C1082" t="s">
        <v>195</v>
      </c>
      <c r="D1082" t="s">
        <v>242</v>
      </c>
      <c r="E1082" t="str">
        <f>MID(Table2[[#This Row],[DeviceId2]], 12, LEN(Table2[[#This Row],[DeviceId2]]))</f>
        <v>VAV109</v>
      </c>
      <c r="F1082" t="str">
        <f>CONCATENATE("10.3.13.71/pe/", Table2[[#This Row],[Device Tag]], ".xml")</f>
        <v>10.3.13.71/pe/VAV109.xml</v>
      </c>
      <c r="H1082" s="5" t="str">
        <f>_xlfn.IFNA(IF(_xlfn.IFNA(INDEX('CX1'!$H:$H,MATCH(Table2[[#This Row],[Name]],'CX1'!$C:$C,0),1), "") = 0, "",  INDEX('CX1'!$H:$H,MATCH(Table2[[#This Row],[Name]],'CX1'!$C:$C,0),1)), "")</f>
        <v/>
      </c>
      <c r="I1082" s="5" t="e">
        <f>_xlfn.IFNA(IF(_xlfn.IFNA(INDEX('CX1'!$I:$I,MATCH(Table2[[#This Row],[DeviceId2]],'CX1'!$C:$C,0),1), "") = 0, "",  INDEX('CX1'!$I:$I,MATCH(Table2[[#This Row],[Name]],'CX1'!$C:$C,0),1)), "")</f>
        <v>#VALUE!</v>
      </c>
      <c r="J1082" s="5" t="str">
        <f>_xlfn.IFNA(IF(_xlfn.IFNA(INDEX('CX1'!$J:$J,MATCH(Table2[[#This Row],[Name]],'CX1'!$C:$C,0),1), "") = 0, "",  INDEX('CX1'!$J:$J,MATCH(Table2[[#This Row],[Name]],'CX1'!$C:$C,0),1)), "")</f>
        <v/>
      </c>
      <c r="K1082" t="str">
        <f>IFERROR(_xlfn.IFNA(IF(_xlfn.IFNA(INDEX('CX1'!$K:$K,MATCH(Table2[[#This Row],[Name]],'CX1'!$C:$C,0),1), "") = 0, "",  INDEX('CX1'!$K:$K,MATCH(Table2[[#This Row],[Name]],'CX1'!$C:$C,0),1)), ""), "")</f>
        <v/>
      </c>
      <c r="M1082" t="str">
        <f>_xlfn.IFNA(IF(_xlfn.IFNA(INDEX('CX1'!$M:$M,MATCH(Table2[[#This Row],[Name]],'CX1'!$C:$C,0),1), "") = 0, "",  INDEX('CX1'!$M:$M,MATCH(Table2[[#This Row],[Name]],'CX1'!$C:$C,0),1)), "")</f>
        <v/>
      </c>
      <c r="N1082" t="s">
        <v>767</v>
      </c>
      <c r="R1082" t="s">
        <v>8</v>
      </c>
    </row>
    <row r="1083" spans="1:19" hidden="1">
      <c r="A1083" s="1">
        <v>1081</v>
      </c>
      <c r="B1083" t="s">
        <v>21</v>
      </c>
      <c r="C1083" t="s">
        <v>196</v>
      </c>
      <c r="D1083" t="s">
        <v>242</v>
      </c>
      <c r="E1083" t="str">
        <f>MID(Table2[[#This Row],[DeviceId2]], 12, LEN(Table2[[#This Row],[DeviceId2]]))</f>
        <v>VAV109</v>
      </c>
      <c r="F1083" t="str">
        <f>CONCATENATE("10.3.13.71/pe/", Table2[[#This Row],[Device Tag]], ".xml")</f>
        <v>10.3.13.71/pe/VAV109.xml</v>
      </c>
      <c r="H1083" s="5" t="str">
        <f>_xlfn.IFNA(IF(_xlfn.IFNA(INDEX('CX1'!$H:$H,MATCH(Table2[[#This Row],[Name]],'CX1'!$C:$C,0),1), "") = 0, "",  INDEX('CX1'!$H:$H,MATCH(Table2[[#This Row],[Name]],'CX1'!$C:$C,0),1)), "")</f>
        <v/>
      </c>
      <c r="I1083" s="5" t="e">
        <f>_xlfn.IFNA(IF(_xlfn.IFNA(INDEX('CX1'!$I:$I,MATCH(Table2[[#This Row],[DeviceId2]],'CX1'!$C:$C,0),1), "") = 0, "",  INDEX('CX1'!$I:$I,MATCH(Table2[[#This Row],[Name]],'CX1'!$C:$C,0),1)), "")</f>
        <v>#VALUE!</v>
      </c>
      <c r="J1083" s="5" t="str">
        <f>_xlfn.IFNA(IF(_xlfn.IFNA(INDEX('CX1'!$J:$J,MATCH(Table2[[#This Row],[Name]],'CX1'!$C:$C,0),1), "") = 0, "",  INDEX('CX1'!$J:$J,MATCH(Table2[[#This Row],[Name]],'CX1'!$C:$C,0),1)), "")</f>
        <v/>
      </c>
      <c r="K1083" t="str">
        <f>IFERROR(_xlfn.IFNA(IF(_xlfn.IFNA(INDEX('CX1'!$K:$K,MATCH(Table2[[#This Row],[Name]],'CX1'!$C:$C,0),1), "") = 0, "",  INDEX('CX1'!$K:$K,MATCH(Table2[[#This Row],[Name]],'CX1'!$C:$C,0),1)), ""), "")</f>
        <v/>
      </c>
      <c r="M1083" t="str">
        <f>_xlfn.IFNA(IF(_xlfn.IFNA(INDEX('CX1'!$M:$M,MATCH(Table2[[#This Row],[Name]],'CX1'!$C:$C,0),1), "") = 0, "",  INDEX('CX1'!$M:$M,MATCH(Table2[[#This Row],[Name]],'CX1'!$C:$C,0),1)), "")</f>
        <v/>
      </c>
      <c r="N1083" t="s">
        <v>767</v>
      </c>
      <c r="R1083" t="s">
        <v>8</v>
      </c>
    </row>
    <row r="1084" spans="1:19">
      <c r="A1084" s="1">
        <v>1082</v>
      </c>
      <c r="B1084" t="s">
        <v>21</v>
      </c>
      <c r="C1084" t="s">
        <v>197</v>
      </c>
      <c r="D1084" t="s">
        <v>242</v>
      </c>
      <c r="E1084" t="str">
        <f>MID(Table2[[#This Row],[DeviceId2]], 12, LEN(Table2[[#This Row],[DeviceId2]]))</f>
        <v>VAV109</v>
      </c>
      <c r="F1084" t="str">
        <f>CONCATENATE("10.3.13.71/pe/", Table2[[#This Row],[Device Tag]], ".xml")</f>
        <v>10.3.13.71/pe/VAV109.xml</v>
      </c>
      <c r="H1084" s="5" t="str">
        <f>_xlfn.IFNA(IF(_xlfn.IFNA(INDEX('CX1'!$H:$H,MATCH(Table2[[#This Row],[Name]],'CX1'!$C:$C,0),1), "") = 0, "",  INDEX('CX1'!$H:$H,MATCH(Table2[[#This Row],[Name]],'CX1'!$C:$C,0),1)), "")</f>
        <v/>
      </c>
      <c r="I1084" s="5">
        <f>_xlfn.IFNA(IF(_xlfn.IFNA(INDEX('CX1'!$I:$I,MATCH(Table2[[#This Row],[DeviceId2]],'CX1'!$C:$C,0),1), "") = 0, "",  INDEX('CX1'!$I:$I,MATCH(Table2[[#This Row],[Name]],'CX1'!$C:$C,0),1)), "")</f>
        <v>1</v>
      </c>
      <c r="J1084" s="5" t="str">
        <f>_xlfn.IFNA(IF(_xlfn.IFNA(INDEX('CX1'!$J:$J,MATCH(Table2[[#This Row],[Name]],'CX1'!$C:$C,0),1), "") = 0, "",  INDEX('CX1'!$J:$J,MATCH(Table2[[#This Row],[Name]],'CX1'!$C:$C,0),1)), "")</f>
        <v/>
      </c>
      <c r="K1084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084" t="str">
        <f>_xlfn.IFNA(IF(_xlfn.IFNA(INDEX('CX1'!$L:$L,MATCH(Table2[[#This Row],[Name]],'CX1'!$C:$C,0),1), "") = 0, "",  INDEX('CX1'!$L:$L,MATCH(Table2[[#This Row],[Name]],'CX1'!$C:$C,0),1)), "")</f>
        <v>his, point, writable</v>
      </c>
      <c r="M1084" t="str">
        <f>_xlfn.IFNA(IF(_xlfn.IFNA(INDEX('CX1'!$M:$M,MATCH(Table2[[#This Row],[Name]],'CX1'!$C:$C,0),1), "") = 0, "",  INDEX('CX1'!$M:$M,MATCH(Table2[[#This Row],[Name]],'CX1'!$C:$C,0),1)), "")</f>
        <v>boolean</v>
      </c>
      <c r="N1084" t="s">
        <v>767</v>
      </c>
      <c r="R1084" t="s">
        <v>8</v>
      </c>
      <c r="S1084" t="b">
        <v>0</v>
      </c>
    </row>
    <row r="1085" spans="1:19">
      <c r="A1085" s="1">
        <v>1083</v>
      </c>
      <c r="B1085" t="s">
        <v>21</v>
      </c>
      <c r="C1085" t="s">
        <v>198</v>
      </c>
      <c r="D1085" t="s">
        <v>242</v>
      </c>
      <c r="E1085" t="str">
        <f>MID(Table2[[#This Row],[DeviceId2]], 12, LEN(Table2[[#This Row],[DeviceId2]]))</f>
        <v>VAV109</v>
      </c>
      <c r="F1085" t="str">
        <f>CONCATENATE("10.3.13.71/pe/", Table2[[#This Row],[Device Tag]], ".xml")</f>
        <v>10.3.13.71/pe/VAV109.xml</v>
      </c>
      <c r="H1085" s="5" t="str">
        <f>_xlfn.IFNA(IF(_xlfn.IFNA(INDEX('CX1'!$H:$H,MATCH(Table2[[#This Row],[Name]],'CX1'!$C:$C,0),1), "") = 0, "",  INDEX('CX1'!$H:$H,MATCH(Table2[[#This Row],[Name]],'CX1'!$C:$C,0),1)), "")</f>
        <v/>
      </c>
      <c r="I1085" s="5">
        <f>_xlfn.IFNA(IF(_xlfn.IFNA(INDEX('CX1'!$I:$I,MATCH(Table2[[#This Row],[DeviceId2]],'CX1'!$C:$C,0),1), "") = 0, "",  INDEX('CX1'!$I:$I,MATCH(Table2[[#This Row],[Name]],'CX1'!$C:$C,0),1)), "")</f>
        <v>1</v>
      </c>
      <c r="J1085" s="5" t="str">
        <f>_xlfn.IFNA(IF(_xlfn.IFNA(INDEX('CX1'!$J:$J,MATCH(Table2[[#This Row],[Name]],'CX1'!$C:$C,0),1), "") = 0, "",  INDEX('CX1'!$J:$J,MATCH(Table2[[#This Row],[Name]],'CX1'!$C:$C,0),1)), "")</f>
        <v/>
      </c>
      <c r="K1085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085" t="str">
        <f>_xlfn.IFNA(IF(_xlfn.IFNA(INDEX('CX1'!$L:$L,MATCH(Table2[[#This Row],[Name]],'CX1'!$C:$C,0),1), "") = 0, "",  INDEX('CX1'!$L:$L,MATCH(Table2[[#This Row],[Name]],'CX1'!$C:$C,0),1)), "")</f>
        <v>his, point, writable</v>
      </c>
      <c r="M1085" t="str">
        <f>_xlfn.IFNA(IF(_xlfn.IFNA(INDEX('CX1'!$M:$M,MATCH(Table2[[#This Row],[Name]],'CX1'!$C:$C,0),1), "") = 0, "",  INDEX('CX1'!$M:$M,MATCH(Table2[[#This Row],[Name]],'CX1'!$C:$C,0),1)), "")</f>
        <v>boolean</v>
      </c>
      <c r="N1085" t="s">
        <v>767</v>
      </c>
      <c r="R1085" t="s">
        <v>8</v>
      </c>
      <c r="S1085" t="b">
        <v>0</v>
      </c>
    </row>
    <row r="1086" spans="1:19" hidden="1">
      <c r="A1086" s="1">
        <v>1084</v>
      </c>
      <c r="B1086" t="s">
        <v>21</v>
      </c>
      <c r="C1086" t="s">
        <v>199</v>
      </c>
      <c r="D1086" t="s">
        <v>242</v>
      </c>
      <c r="E1086" t="str">
        <f>MID(Table2[[#This Row],[DeviceId2]], 12, LEN(Table2[[#This Row],[DeviceId2]]))</f>
        <v>VAV109</v>
      </c>
      <c r="F1086" t="str">
        <f>CONCATENATE("10.3.13.71/pe/", Table2[[#This Row],[Device Tag]], ".xml")</f>
        <v>10.3.13.71/pe/VAV109.xml</v>
      </c>
      <c r="H1086" s="5" t="str">
        <f>_xlfn.IFNA(IF(_xlfn.IFNA(INDEX('CX1'!$H:$H,MATCH(Table2[[#This Row],[Name]],'CX1'!$C:$C,0),1), "") = 0, "",  INDEX('CX1'!$H:$H,MATCH(Table2[[#This Row],[Name]],'CX1'!$C:$C,0),1)), "")</f>
        <v/>
      </c>
      <c r="I1086" s="5">
        <f>_xlfn.IFNA(IF(_xlfn.IFNA(INDEX('CX1'!$I:$I,MATCH(Table2[[#This Row],[DeviceId2]],'CX1'!$C:$C,0),1), "") = 0, "",  INDEX('CX1'!$I:$I,MATCH(Table2[[#This Row],[Name]],'CX1'!$C:$C,0),1)), "")</f>
        <v>1</v>
      </c>
      <c r="J1086" s="5" t="str">
        <f>_xlfn.IFNA(IF(_xlfn.IFNA(INDEX('CX1'!$J:$J,MATCH(Table2[[#This Row],[Name]],'CX1'!$C:$C,0),1), "") = 0, "",  INDEX('CX1'!$J:$J,MATCH(Table2[[#This Row],[Name]],'CX1'!$C:$C,0),1)), "")</f>
        <v/>
      </c>
      <c r="K1086" t="str">
        <f>IFERROR(_xlfn.IFNA(IF(_xlfn.IFNA(INDEX('CX1'!$K:$K,MATCH(Table2[[#This Row],[Name]],'CX1'!$C:$C,0),1), "") = 0, "",  INDEX('CX1'!$K:$K,MATCH(Table2[[#This Row],[Name]],'CX1'!$C:$C,0),1)), ""), "")</f>
        <v/>
      </c>
      <c r="M1086" t="str">
        <f>_xlfn.IFNA(IF(_xlfn.IFNA(INDEX('CX1'!$M:$M,MATCH(Table2[[#This Row],[Name]],'CX1'!$C:$C,0),1), "") = 0, "",  INDEX('CX1'!$M:$M,MATCH(Table2[[#This Row],[Name]],'CX1'!$C:$C,0),1)), "")</f>
        <v/>
      </c>
      <c r="N1086" t="s">
        <v>767</v>
      </c>
      <c r="R1086" t="s">
        <v>8</v>
      </c>
    </row>
    <row r="1087" spans="1:19" hidden="1">
      <c r="A1087" s="1">
        <v>1085</v>
      </c>
      <c r="B1087" t="s">
        <v>21</v>
      </c>
      <c r="C1087" t="s">
        <v>25</v>
      </c>
      <c r="D1087" t="s">
        <v>242</v>
      </c>
      <c r="E1087" t="str">
        <f>MID(Table2[[#This Row],[DeviceId2]], 12, LEN(Table2[[#This Row],[DeviceId2]]))</f>
        <v>VAV109</v>
      </c>
      <c r="F1087" t="str">
        <f>CONCATENATE("10.3.13.71/pe/", Table2[[#This Row],[Device Tag]], ".xml")</f>
        <v>10.3.13.71/pe/VAV109.xml</v>
      </c>
      <c r="H1087" s="5" t="str">
        <f>_xlfn.IFNA(IF(_xlfn.IFNA(INDEX('CX1'!$H:$H,MATCH(Table2[[#This Row],[Name]],'CX1'!$C:$C,0),1), "") = 0, "",  INDEX('CX1'!$H:$H,MATCH(Table2[[#This Row],[Name]],'CX1'!$C:$C,0),1)), "")</f>
        <v/>
      </c>
      <c r="I1087" s="5">
        <f>_xlfn.IFNA(IF(_xlfn.IFNA(INDEX('CX1'!$I:$I,MATCH(Table2[[#This Row],[DeviceId2]],'CX1'!$C:$C,0),1), "") = 0, "",  INDEX('CX1'!$I:$I,MATCH(Table2[[#This Row],[Name]],'CX1'!$C:$C,0),1)), "")</f>
        <v>1</v>
      </c>
      <c r="J1087" s="5" t="str">
        <f>_xlfn.IFNA(IF(_xlfn.IFNA(INDEX('CX1'!$J:$J,MATCH(Table2[[#This Row],[Name]],'CX1'!$C:$C,0),1), "") = 0, "",  INDEX('CX1'!$J:$J,MATCH(Table2[[#This Row],[Name]],'CX1'!$C:$C,0),1)), "")</f>
        <v/>
      </c>
      <c r="K1087" t="str">
        <f>IFERROR(_xlfn.IFNA(IF(_xlfn.IFNA(INDEX('CX1'!$K:$K,MATCH(Table2[[#This Row],[Name]],'CX1'!$C:$C,0),1), "") = 0, "",  INDEX('CX1'!$K:$K,MATCH(Table2[[#This Row],[Name]],'CX1'!$C:$C,0),1)), ""), "")</f>
        <v/>
      </c>
      <c r="M1087" t="str">
        <f>_xlfn.IFNA(IF(_xlfn.IFNA(INDEX('CX1'!$M:$M,MATCH(Table2[[#This Row],[Name]],'CX1'!$C:$C,0),1), "") = 0, "",  INDEX('CX1'!$M:$M,MATCH(Table2[[#This Row],[Name]],'CX1'!$C:$C,0),1)), "")</f>
        <v/>
      </c>
      <c r="N1087" t="s">
        <v>767</v>
      </c>
      <c r="R1087" t="s">
        <v>8</v>
      </c>
    </row>
    <row r="1088" spans="1:19">
      <c r="A1088" s="1">
        <v>1086</v>
      </c>
      <c r="B1088" t="s">
        <v>21</v>
      </c>
      <c r="C1088" t="s">
        <v>200</v>
      </c>
      <c r="D1088" t="s">
        <v>242</v>
      </c>
      <c r="E1088" t="str">
        <f>MID(Table2[[#This Row],[DeviceId2]], 12, LEN(Table2[[#This Row],[DeviceId2]]))</f>
        <v>VAV109</v>
      </c>
      <c r="F1088" t="str">
        <f>CONCATENATE("10.3.13.71/pe/", Table2[[#This Row],[Device Tag]], ".xml")</f>
        <v>10.3.13.71/pe/VAV109.xml</v>
      </c>
      <c r="H1088" s="5" t="str">
        <f>_xlfn.IFNA(IF(_xlfn.IFNA(INDEX('CX1'!$H:$H,MATCH(Table2[[#This Row],[Name]],'CX1'!$C:$C,0),1), "") = 0, "",  INDEX('CX1'!$H:$H,MATCH(Table2[[#This Row],[Name]],'CX1'!$C:$C,0),1)), "")</f>
        <v/>
      </c>
      <c r="I1088" s="5">
        <f>_xlfn.IFNA(IF(_xlfn.IFNA(INDEX('CX1'!$I:$I,MATCH(Table2[[#This Row],[DeviceId2]],'CX1'!$C:$C,0),1), "") = 0, "",  INDEX('CX1'!$I:$I,MATCH(Table2[[#This Row],[Name]],'CX1'!$C:$C,0),1)), "")</f>
        <v>1</v>
      </c>
      <c r="J1088" s="5" t="str">
        <f>_xlfn.IFNA(IF(_xlfn.IFNA(INDEX('CX1'!$J:$J,MATCH(Table2[[#This Row],[Name]],'CX1'!$C:$C,0),1), "") = 0, "",  INDEX('CX1'!$J:$J,MATCH(Table2[[#This Row],[Name]],'CX1'!$C:$C,0),1)), "")</f>
        <v/>
      </c>
      <c r="K108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088" t="str">
        <f>_xlfn.IFNA(IF(_xlfn.IFNA(INDEX('CX1'!$L:$L,MATCH(Table2[[#This Row],[Name]],'CX1'!$C:$C,0),1), "") = 0, "",  INDEX('CX1'!$L:$L,MATCH(Table2[[#This Row],[Name]],'CX1'!$C:$C,0),1)), "")</f>
        <v>his, point, writable</v>
      </c>
      <c r="M1088" t="str">
        <f>_xlfn.IFNA(IF(_xlfn.IFNA(INDEX('CX1'!$M:$M,MATCH(Table2[[#This Row],[Name]],'CX1'!$C:$C,0),1), "") = 0, "",  INDEX('CX1'!$M:$M,MATCH(Table2[[#This Row],[Name]],'CX1'!$C:$C,0),1)), "")</f>
        <v>boolean</v>
      </c>
      <c r="N1088" t="s">
        <v>767</v>
      </c>
      <c r="R1088" t="s">
        <v>8</v>
      </c>
      <c r="S1088" t="b">
        <v>0</v>
      </c>
    </row>
    <row r="1089" spans="1:19">
      <c r="A1089" s="1">
        <v>1087</v>
      </c>
      <c r="B1089" t="s">
        <v>21</v>
      </c>
      <c r="C1089" t="s">
        <v>201</v>
      </c>
      <c r="D1089" t="s">
        <v>242</v>
      </c>
      <c r="E1089" t="str">
        <f>MID(Table2[[#This Row],[DeviceId2]], 12, LEN(Table2[[#This Row],[DeviceId2]]))</f>
        <v>VAV109</v>
      </c>
      <c r="F1089" t="str">
        <f>CONCATENATE("10.3.13.71/pe/", Table2[[#This Row],[Device Tag]], ".xml")</f>
        <v>10.3.13.71/pe/VAV109.xml</v>
      </c>
      <c r="H1089" s="5" t="str">
        <f>_xlfn.IFNA(IF(_xlfn.IFNA(INDEX('CX1'!$H:$H,MATCH(Table2[[#This Row],[Name]],'CX1'!$C:$C,0),1), "") = 0, "",  INDEX('CX1'!$H:$H,MATCH(Table2[[#This Row],[Name]],'CX1'!$C:$C,0),1)), "")</f>
        <v/>
      </c>
      <c r="I1089" s="5">
        <f>_xlfn.IFNA(IF(_xlfn.IFNA(INDEX('CX1'!$I:$I,MATCH(Table2[[#This Row],[DeviceId2]],'CX1'!$C:$C,0),1), "") = 0, "",  INDEX('CX1'!$I:$I,MATCH(Table2[[#This Row],[Name]],'CX1'!$C:$C,0),1)), "")</f>
        <v>1</v>
      </c>
      <c r="J1089" s="5" t="str">
        <f>_xlfn.IFNA(IF(_xlfn.IFNA(INDEX('CX1'!$J:$J,MATCH(Table2[[#This Row],[Name]],'CX1'!$C:$C,0),1), "") = 0, "",  INDEX('CX1'!$J:$J,MATCH(Table2[[#This Row],[Name]],'CX1'!$C:$C,0),1)), "")</f>
        <v/>
      </c>
      <c r="K108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089" t="str">
        <f>_xlfn.IFNA(IF(_xlfn.IFNA(INDEX('CX1'!$L:$L,MATCH(Table2[[#This Row],[Name]],'CX1'!$C:$C,0),1), "") = 0, "",  INDEX('CX1'!$L:$L,MATCH(Table2[[#This Row],[Name]],'CX1'!$C:$C,0),1)), "")</f>
        <v>his, point, writable</v>
      </c>
      <c r="M1089" t="str">
        <f>_xlfn.IFNA(IF(_xlfn.IFNA(INDEX('CX1'!$M:$M,MATCH(Table2[[#This Row],[Name]],'CX1'!$C:$C,0),1), "") = 0, "",  INDEX('CX1'!$M:$M,MATCH(Table2[[#This Row],[Name]],'CX1'!$C:$C,0),1)), "")</f>
        <v>boolean</v>
      </c>
      <c r="N1089" t="s">
        <v>767</v>
      </c>
      <c r="R1089" t="s">
        <v>8</v>
      </c>
      <c r="S1089" t="b">
        <v>0</v>
      </c>
    </row>
    <row r="1090" spans="1:19">
      <c r="A1090" s="1">
        <v>1088</v>
      </c>
      <c r="B1090" t="s">
        <v>21</v>
      </c>
      <c r="C1090" t="s">
        <v>202</v>
      </c>
      <c r="D1090" t="s">
        <v>242</v>
      </c>
      <c r="E1090" t="str">
        <f>MID(Table2[[#This Row],[DeviceId2]], 12, LEN(Table2[[#This Row],[DeviceId2]]))</f>
        <v>VAV109</v>
      </c>
      <c r="F1090" t="str">
        <f>CONCATENATE("10.3.13.71/pe/", Table2[[#This Row],[Device Tag]], ".xml")</f>
        <v>10.3.13.71/pe/VAV109.xml</v>
      </c>
      <c r="H1090" s="5" t="str">
        <f>_xlfn.IFNA(IF(_xlfn.IFNA(INDEX('CX1'!$H:$H,MATCH(Table2[[#This Row],[Name]],'CX1'!$C:$C,0),1), "") = 0, "",  INDEX('CX1'!$H:$H,MATCH(Table2[[#This Row],[Name]],'CX1'!$C:$C,0),1)), "")</f>
        <v>°F</v>
      </c>
      <c r="I1090" s="5">
        <f>_xlfn.IFNA(IF(_xlfn.IFNA(INDEX('CX1'!$I:$I,MATCH(Table2[[#This Row],[DeviceId2]],'CX1'!$C:$C,0),1), "") = 0, "",  INDEX('CX1'!$I:$I,MATCH(Table2[[#This Row],[Name]],'CX1'!$C:$C,0),1)), "")</f>
        <v>1000</v>
      </c>
      <c r="J1090" s="5" t="str">
        <f>_xlfn.IFNA(IF(_xlfn.IFNA(INDEX('CX1'!$J:$J,MATCH(Table2[[#This Row],[Name]],'CX1'!$C:$C,0),1), "") = 0, "",  INDEX('CX1'!$J:$J,MATCH(Table2[[#This Row],[Name]],'CX1'!$C:$C,0),1)), "")</f>
        <v/>
      </c>
      <c r="K109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0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0" t="str">
        <f>_xlfn.IFNA(IF(_xlfn.IFNA(INDEX('CX1'!$M:$M,MATCH(Table2[[#This Row],[Name]],'CX1'!$C:$C,0),1), "") = 0, "",  INDEX('CX1'!$M:$M,MATCH(Table2[[#This Row],[Name]],'CX1'!$C:$C,0),1)), "")</f>
        <v>number</v>
      </c>
      <c r="N1090" t="s">
        <v>766</v>
      </c>
      <c r="R1090" t="s">
        <v>8</v>
      </c>
      <c r="S1090" t="b">
        <v>0</v>
      </c>
    </row>
    <row r="1091" spans="1:19">
      <c r="A1091" s="1">
        <v>1089</v>
      </c>
      <c r="B1091" t="s">
        <v>21</v>
      </c>
      <c r="C1091" t="s">
        <v>203</v>
      </c>
      <c r="D1091" t="s">
        <v>242</v>
      </c>
      <c r="E1091" t="str">
        <f>MID(Table2[[#This Row],[DeviceId2]], 12, LEN(Table2[[#This Row],[DeviceId2]]))</f>
        <v>VAV109</v>
      </c>
      <c r="F1091" t="str">
        <f>CONCATENATE("10.3.13.71/pe/", Table2[[#This Row],[Device Tag]], ".xml")</f>
        <v>10.3.13.71/pe/VAV109.xml</v>
      </c>
      <c r="H1091" s="5" t="str">
        <f>_xlfn.IFNA(IF(_xlfn.IFNA(INDEX('CX1'!$H:$H,MATCH(Table2[[#This Row],[Name]],'CX1'!$C:$C,0),1), "") = 0, "",  INDEX('CX1'!$H:$H,MATCH(Table2[[#This Row],[Name]],'CX1'!$C:$C,0),1)), "")</f>
        <v>°F</v>
      </c>
      <c r="I1091" s="5">
        <f>_xlfn.IFNA(IF(_xlfn.IFNA(INDEX('CX1'!$I:$I,MATCH(Table2[[#This Row],[DeviceId2]],'CX1'!$C:$C,0),1), "") = 0, "",  INDEX('CX1'!$I:$I,MATCH(Table2[[#This Row],[Name]],'CX1'!$C:$C,0),1)), "")</f>
        <v>1000</v>
      </c>
      <c r="J1091" s="5" t="str">
        <f>_xlfn.IFNA(IF(_xlfn.IFNA(INDEX('CX1'!$J:$J,MATCH(Table2[[#This Row],[Name]],'CX1'!$C:$C,0),1), "") = 0, "",  INDEX('CX1'!$J:$J,MATCH(Table2[[#This Row],[Name]],'CX1'!$C:$C,0),1)), "")</f>
        <v/>
      </c>
      <c r="K109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0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1" t="str">
        <f>_xlfn.IFNA(IF(_xlfn.IFNA(INDEX('CX1'!$M:$M,MATCH(Table2[[#This Row],[Name]],'CX1'!$C:$C,0),1), "") = 0, "",  INDEX('CX1'!$M:$M,MATCH(Table2[[#This Row],[Name]],'CX1'!$C:$C,0),1)), "")</f>
        <v>number</v>
      </c>
      <c r="N1091" t="s">
        <v>766</v>
      </c>
      <c r="R1091" t="s">
        <v>8</v>
      </c>
      <c r="S1091" t="b">
        <v>0</v>
      </c>
    </row>
    <row r="1092" spans="1:19" hidden="1">
      <c r="A1092" s="1">
        <v>1090</v>
      </c>
      <c r="B1092" t="s">
        <v>21</v>
      </c>
      <c r="C1092" t="s">
        <v>147</v>
      </c>
      <c r="D1092" t="s">
        <v>242</v>
      </c>
      <c r="E1092" t="str">
        <f>MID(Table2[[#This Row],[DeviceId2]], 12, LEN(Table2[[#This Row],[DeviceId2]]))</f>
        <v>VAV109</v>
      </c>
      <c r="F1092" t="str">
        <f>CONCATENATE("10.3.13.71/pe/", Table2[[#This Row],[Device Tag]], ".xml")</f>
        <v>10.3.13.71/pe/VAV109.xml</v>
      </c>
      <c r="H1092" s="5" t="str">
        <f>_xlfn.IFNA(IF(_xlfn.IFNA(INDEX('CX1'!$H:$H,MATCH(Table2[[#This Row],[Name]],'CX1'!$C:$C,0),1), "") = 0, "",  INDEX('CX1'!$H:$H,MATCH(Table2[[#This Row],[Name]],'CX1'!$C:$C,0),1)), "")</f>
        <v/>
      </c>
      <c r="I1092" s="5" t="e">
        <f>_xlfn.IFNA(IF(_xlfn.IFNA(INDEX('CX1'!$I:$I,MATCH(Table2[[#This Row],[DeviceId2]],'CX1'!$C:$C,0),1), "") = 0, "",  INDEX('CX1'!$I:$I,MATCH(Table2[[#This Row],[Name]],'CX1'!$C:$C,0),1)), "")</f>
        <v>#VALUE!</v>
      </c>
      <c r="J1092" s="5" t="str">
        <f>_xlfn.IFNA(IF(_xlfn.IFNA(INDEX('CX1'!$J:$J,MATCH(Table2[[#This Row],[Name]],'CX1'!$C:$C,0),1), "") = 0, "",  INDEX('CX1'!$J:$J,MATCH(Table2[[#This Row],[Name]],'CX1'!$C:$C,0),1)), "")</f>
        <v/>
      </c>
      <c r="K1092" t="str">
        <f>IFERROR(_xlfn.IFNA(IF(_xlfn.IFNA(INDEX('CX1'!$K:$K,MATCH(Table2[[#This Row],[Name]],'CX1'!$C:$C,0),1), "") = 0, "",  INDEX('CX1'!$K:$K,MATCH(Table2[[#This Row],[Name]],'CX1'!$C:$C,0),1)), ""), "")</f>
        <v/>
      </c>
      <c r="M1092" t="str">
        <f>_xlfn.IFNA(IF(_xlfn.IFNA(INDEX('CX1'!$M:$M,MATCH(Table2[[#This Row],[Name]],'CX1'!$C:$C,0),1), "") = 0, "",  INDEX('CX1'!$M:$M,MATCH(Table2[[#This Row],[Name]],'CX1'!$C:$C,0),1)), "")</f>
        <v/>
      </c>
      <c r="N1092" t="s">
        <v>767</v>
      </c>
      <c r="R1092" t="s">
        <v>8</v>
      </c>
    </row>
    <row r="1093" spans="1:19">
      <c r="A1093" s="1">
        <v>1091</v>
      </c>
      <c r="B1093" t="s">
        <v>21</v>
      </c>
      <c r="C1093" t="s">
        <v>204</v>
      </c>
      <c r="D1093" t="s">
        <v>242</v>
      </c>
      <c r="E1093" t="str">
        <f>MID(Table2[[#This Row],[DeviceId2]], 12, LEN(Table2[[#This Row],[DeviceId2]]))</f>
        <v>VAV109</v>
      </c>
      <c r="F1093" t="str">
        <f>CONCATENATE("10.3.13.71/pe/", Table2[[#This Row],[Device Tag]], ".xml")</f>
        <v>10.3.13.71/pe/VAV109.xml</v>
      </c>
      <c r="H1093" s="5" t="str">
        <f>_xlfn.IFNA(IF(_xlfn.IFNA(INDEX('CX1'!$H:$H,MATCH(Table2[[#This Row],[Name]],'CX1'!$C:$C,0),1), "") = 0, "",  INDEX('CX1'!$H:$H,MATCH(Table2[[#This Row],[Name]],'CX1'!$C:$C,0),1)), "")</f>
        <v>°F</v>
      </c>
      <c r="I1093" s="5">
        <f>_xlfn.IFNA(IF(_xlfn.IFNA(INDEX('CX1'!$I:$I,MATCH(Table2[[#This Row],[DeviceId2]],'CX1'!$C:$C,0),1), "") = 0, "",  INDEX('CX1'!$I:$I,MATCH(Table2[[#This Row],[Name]],'CX1'!$C:$C,0),1)), "")</f>
        <v>1000</v>
      </c>
      <c r="J1093" s="5" t="str">
        <f>_xlfn.IFNA(IF(_xlfn.IFNA(INDEX('CX1'!$J:$J,MATCH(Table2[[#This Row],[Name]],'CX1'!$C:$C,0),1), "") = 0, "",  INDEX('CX1'!$J:$J,MATCH(Table2[[#This Row],[Name]],'CX1'!$C:$C,0),1)), "")</f>
        <v/>
      </c>
      <c r="K109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0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3" t="str">
        <f>_xlfn.IFNA(IF(_xlfn.IFNA(INDEX('CX1'!$M:$M,MATCH(Table2[[#This Row],[Name]],'CX1'!$C:$C,0),1), "") = 0, "",  INDEX('CX1'!$M:$M,MATCH(Table2[[#This Row],[Name]],'CX1'!$C:$C,0),1)), "")</f>
        <v>number</v>
      </c>
      <c r="N1093" t="s">
        <v>766</v>
      </c>
      <c r="R1093" t="s">
        <v>8</v>
      </c>
      <c r="S1093" t="b">
        <v>0</v>
      </c>
    </row>
    <row r="1094" spans="1:19" hidden="1">
      <c r="A1094" s="1">
        <v>1092</v>
      </c>
      <c r="B1094" t="s">
        <v>21</v>
      </c>
      <c r="C1094" t="s">
        <v>205</v>
      </c>
      <c r="D1094" t="s">
        <v>242</v>
      </c>
      <c r="E1094" t="str">
        <f>MID(Table2[[#This Row],[DeviceId2]], 12, LEN(Table2[[#This Row],[DeviceId2]]))</f>
        <v>VAV109</v>
      </c>
      <c r="F1094" t="str">
        <f>CONCATENATE("10.3.13.71/pe/", Table2[[#This Row],[Device Tag]], ".xml")</f>
        <v>10.3.13.71/pe/VAV109.xml</v>
      </c>
      <c r="H1094" s="5" t="str">
        <f>_xlfn.IFNA(IF(_xlfn.IFNA(INDEX('CX1'!$H:$H,MATCH(Table2[[#This Row],[Name]],'CX1'!$C:$C,0),1), "") = 0, "",  INDEX('CX1'!$H:$H,MATCH(Table2[[#This Row],[Name]],'CX1'!$C:$C,0),1)), "")</f>
        <v/>
      </c>
      <c r="I1094" s="5">
        <f>_xlfn.IFNA(IF(_xlfn.IFNA(INDEX('CX1'!$I:$I,MATCH(Table2[[#This Row],[DeviceId2]],'CX1'!$C:$C,0),1), "") = 0, "",  INDEX('CX1'!$I:$I,MATCH(Table2[[#This Row],[Name]],'CX1'!$C:$C,0),1)), "")</f>
        <v>1000</v>
      </c>
      <c r="J1094" s="5" t="str">
        <f>_xlfn.IFNA(IF(_xlfn.IFNA(INDEX('CX1'!$J:$J,MATCH(Table2[[#This Row],[Name]],'CX1'!$C:$C,0),1), "") = 0, "",  INDEX('CX1'!$J:$J,MATCH(Table2[[#This Row],[Name]],'CX1'!$C:$C,0),1)), "")</f>
        <v/>
      </c>
      <c r="K109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094" t="s">
        <v>767</v>
      </c>
      <c r="R1094" t="s">
        <v>8</v>
      </c>
    </row>
    <row r="1095" spans="1:19">
      <c r="A1095" s="1">
        <v>1093</v>
      </c>
      <c r="B1095" t="s">
        <v>105</v>
      </c>
      <c r="C1095" t="s">
        <v>206</v>
      </c>
      <c r="D1095" t="s">
        <v>242</v>
      </c>
      <c r="E1095" t="str">
        <f>MID(Table2[[#This Row],[DeviceId2]], 12, LEN(Table2[[#This Row],[DeviceId2]]))</f>
        <v>VAV109</v>
      </c>
      <c r="F1095" t="str">
        <f>CONCATENATE("10.3.13.71/pe/", Table2[[#This Row],[Device Tag]], ".xml")</f>
        <v>10.3.13.71/pe/VAV109.xml</v>
      </c>
      <c r="H1095" s="5" t="str">
        <f>_xlfn.IFNA(IF(_xlfn.IFNA(INDEX('CX1'!$H:$H,MATCH(Table2[[#This Row],[Name]],'CX1'!$C:$C,0),1), "") = 0, "",  INDEX('CX1'!$H:$H,MATCH(Table2[[#This Row],[Name]],'CX1'!$C:$C,0),1)), "")</f>
        <v>°F</v>
      </c>
      <c r="I1095" s="5">
        <f>_xlfn.IFNA(IF(_xlfn.IFNA(INDEX('CX1'!$I:$I,MATCH(Table2[[#This Row],[DeviceId2]],'CX1'!$C:$C,0),1), "") = 0, "",  INDEX('CX1'!$I:$I,MATCH(Table2[[#This Row],[Name]],'CX1'!$C:$C,0),1)), "")</f>
        <v>1000</v>
      </c>
      <c r="J1095" s="5" t="str">
        <f>_xlfn.IFNA(IF(_xlfn.IFNA(INDEX('CX1'!$J:$J,MATCH(Table2[[#This Row],[Name]],'CX1'!$C:$C,0),1), "") = 0, "",  INDEX('CX1'!$J:$J,MATCH(Table2[[#This Row],[Name]],'CX1'!$C:$C,0),1)), "")</f>
        <v/>
      </c>
      <c r="K109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0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095" t="str">
        <f>_xlfn.IFNA(IF(_xlfn.IFNA(INDEX('CX1'!$M:$M,MATCH(Table2[[#This Row],[Name]],'CX1'!$C:$C,0),1), "") = 0, "",  INDEX('CX1'!$M:$M,MATCH(Table2[[#This Row],[Name]],'CX1'!$C:$C,0),1)), "")</f>
        <v>number</v>
      </c>
      <c r="N1095" t="s">
        <v>766</v>
      </c>
      <c r="R1095" t="s">
        <v>8</v>
      </c>
      <c r="S1095" t="b">
        <v>0</v>
      </c>
    </row>
    <row r="1096" spans="1:19">
      <c r="A1096" s="1">
        <v>1094</v>
      </c>
      <c r="B1096" t="s">
        <v>105</v>
      </c>
      <c r="C1096" t="s">
        <v>207</v>
      </c>
      <c r="D1096" t="s">
        <v>242</v>
      </c>
      <c r="E1096" t="str">
        <f>MID(Table2[[#This Row],[DeviceId2]], 12, LEN(Table2[[#This Row],[DeviceId2]]))</f>
        <v>VAV109</v>
      </c>
      <c r="F1096" t="str">
        <f>CONCATENATE("10.3.13.71/pe/", Table2[[#This Row],[Device Tag]], ".xml")</f>
        <v>10.3.13.71/pe/VAV109.xml</v>
      </c>
      <c r="H1096" s="5" t="str">
        <f>_xlfn.IFNA(IF(_xlfn.IFNA(INDEX('CX1'!$H:$H,MATCH(Table2[[#This Row],[Name]],'CX1'!$C:$C,0),1), "") = 0, "",  INDEX('CX1'!$H:$H,MATCH(Table2[[#This Row],[Name]],'CX1'!$C:$C,0),1)), "")</f>
        <v>°F</v>
      </c>
      <c r="I1096" s="5">
        <f>_xlfn.IFNA(IF(_xlfn.IFNA(INDEX('CX1'!$I:$I,MATCH(Table2[[#This Row],[DeviceId2]],'CX1'!$C:$C,0),1), "") = 0, "",  INDEX('CX1'!$I:$I,MATCH(Table2[[#This Row],[Name]],'CX1'!$C:$C,0),1)), "")</f>
        <v>1000</v>
      </c>
      <c r="J1096" s="5" t="str">
        <f>_xlfn.IFNA(IF(_xlfn.IFNA(INDEX('CX1'!$J:$J,MATCH(Table2[[#This Row],[Name]],'CX1'!$C:$C,0),1), "") = 0, "",  INDEX('CX1'!$J:$J,MATCH(Table2[[#This Row],[Name]],'CX1'!$C:$C,0),1)), "")</f>
        <v/>
      </c>
      <c r="K109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0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6" t="str">
        <f>_xlfn.IFNA(IF(_xlfn.IFNA(INDEX('CX1'!$M:$M,MATCH(Table2[[#This Row],[Name]],'CX1'!$C:$C,0),1), "") = 0, "",  INDEX('CX1'!$M:$M,MATCH(Table2[[#This Row],[Name]],'CX1'!$C:$C,0),1)), "")</f>
        <v>number</v>
      </c>
      <c r="N1096" t="s">
        <v>766</v>
      </c>
      <c r="R1096" t="s">
        <v>8</v>
      </c>
      <c r="S1096" t="b">
        <v>0</v>
      </c>
    </row>
    <row r="1097" spans="1:19">
      <c r="A1097" s="1">
        <v>1095</v>
      </c>
      <c r="B1097" t="s">
        <v>105</v>
      </c>
      <c r="C1097" t="s">
        <v>208</v>
      </c>
      <c r="D1097" t="s">
        <v>242</v>
      </c>
      <c r="E1097" t="str">
        <f>MID(Table2[[#This Row],[DeviceId2]], 12, LEN(Table2[[#This Row],[DeviceId2]]))</f>
        <v>VAV109</v>
      </c>
      <c r="F1097" t="str">
        <f>CONCATENATE("10.3.13.71/pe/", Table2[[#This Row],[Device Tag]], ".xml")</f>
        <v>10.3.13.71/pe/VAV109.xml</v>
      </c>
      <c r="H1097" s="5" t="str">
        <f>_xlfn.IFNA(IF(_xlfn.IFNA(INDEX('CX1'!$H:$H,MATCH(Table2[[#This Row],[Name]],'CX1'!$C:$C,0),1), "") = 0, "",  INDEX('CX1'!$H:$H,MATCH(Table2[[#This Row],[Name]],'CX1'!$C:$C,0),1)), "")</f>
        <v>°F</v>
      </c>
      <c r="I1097" s="5">
        <f>_xlfn.IFNA(IF(_xlfn.IFNA(INDEX('CX1'!$I:$I,MATCH(Table2[[#This Row],[DeviceId2]],'CX1'!$C:$C,0),1), "") = 0, "",  INDEX('CX1'!$I:$I,MATCH(Table2[[#This Row],[Name]],'CX1'!$C:$C,0),1)), "")</f>
        <v>1000</v>
      </c>
      <c r="J1097" s="5" t="str">
        <f>_xlfn.IFNA(IF(_xlfn.IFNA(INDEX('CX1'!$J:$J,MATCH(Table2[[#This Row],[Name]],'CX1'!$C:$C,0),1), "") = 0, "",  INDEX('CX1'!$J:$J,MATCH(Table2[[#This Row],[Name]],'CX1'!$C:$C,0),1)), "")</f>
        <v/>
      </c>
      <c r="K1097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0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7" t="str">
        <f>_xlfn.IFNA(IF(_xlfn.IFNA(INDEX('CX1'!$M:$M,MATCH(Table2[[#This Row],[Name]],'CX1'!$C:$C,0),1), "") = 0, "",  INDEX('CX1'!$M:$M,MATCH(Table2[[#This Row],[Name]],'CX1'!$C:$C,0),1)), "")</f>
        <v>number</v>
      </c>
      <c r="N1097" t="s">
        <v>766</v>
      </c>
      <c r="R1097" t="s">
        <v>8</v>
      </c>
      <c r="S1097" t="b">
        <v>0</v>
      </c>
    </row>
    <row r="1098" spans="1:19">
      <c r="A1098" s="1">
        <v>1096</v>
      </c>
      <c r="B1098" t="s">
        <v>105</v>
      </c>
      <c r="C1098" t="s">
        <v>209</v>
      </c>
      <c r="D1098" t="s">
        <v>242</v>
      </c>
      <c r="E1098" t="str">
        <f>MID(Table2[[#This Row],[DeviceId2]], 12, LEN(Table2[[#This Row],[DeviceId2]]))</f>
        <v>VAV109</v>
      </c>
      <c r="F1098" t="str">
        <f>CONCATENATE("10.3.13.71/pe/", Table2[[#This Row],[Device Tag]], ".xml")</f>
        <v>10.3.13.71/pe/VAV109.xml</v>
      </c>
      <c r="H1098" s="5" t="str">
        <f>_xlfn.IFNA(IF(_xlfn.IFNA(INDEX('CX1'!$H:$H,MATCH(Table2[[#This Row],[Name]],'CX1'!$C:$C,0),1), "") = 0, "",  INDEX('CX1'!$H:$H,MATCH(Table2[[#This Row],[Name]],'CX1'!$C:$C,0),1)), "")</f>
        <v/>
      </c>
      <c r="I1098" s="5">
        <f>_xlfn.IFNA(IF(_xlfn.IFNA(INDEX('CX1'!$I:$I,MATCH(Table2[[#This Row],[DeviceId2]],'CX1'!$C:$C,0),1), "") = 0, "",  INDEX('CX1'!$I:$I,MATCH(Table2[[#This Row],[Name]],'CX1'!$C:$C,0),1)), "")</f>
        <v>1000</v>
      </c>
      <c r="J1098" s="5" t="str">
        <f>_xlfn.IFNA(IF(_xlfn.IFNA(INDEX('CX1'!$J:$J,MATCH(Table2[[#This Row],[Name]],'CX1'!$C:$C,0),1), "") = 0, "",  INDEX('CX1'!$J:$J,MATCH(Table2[[#This Row],[Name]],'CX1'!$C:$C,0),1)), "")</f>
        <v/>
      </c>
      <c r="K1098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098" t="str">
        <f>_xlfn.IFNA(IF(_xlfn.IFNA(INDEX('CX1'!$L:$L,MATCH(Table2[[#This Row],[Name]],'CX1'!$C:$C,0),1), "") = 0, "",  INDEX('CX1'!$L:$L,MATCH(Table2[[#This Row],[Name]],'CX1'!$C:$C,0),1)), "")</f>
        <v>his, point, writable</v>
      </c>
      <c r="M1098" t="s">
        <v>380</v>
      </c>
      <c r="N1098" t="s">
        <v>767</v>
      </c>
      <c r="R1098" t="s">
        <v>8</v>
      </c>
      <c r="S1098" t="b">
        <v>0</v>
      </c>
    </row>
    <row r="1099" spans="1:19">
      <c r="A1099" s="1">
        <v>1097</v>
      </c>
      <c r="B1099" t="s">
        <v>108</v>
      </c>
      <c r="C1099" t="s">
        <v>210</v>
      </c>
      <c r="D1099" t="s">
        <v>242</v>
      </c>
      <c r="E1099" t="str">
        <f>MID(Table2[[#This Row],[DeviceId2]], 12, LEN(Table2[[#This Row],[DeviceId2]]))</f>
        <v>VAV109</v>
      </c>
      <c r="F1099" t="str">
        <f>CONCATENATE("10.3.13.71/pe/", Table2[[#This Row],[Device Tag]], ".xml")</f>
        <v>10.3.13.71/pe/VAV109.xml</v>
      </c>
      <c r="H1099" s="5" t="str">
        <f>_xlfn.IFNA(IF(_xlfn.IFNA(INDEX('CX1'!$H:$H,MATCH(Table2[[#This Row],[Name]],'CX1'!$C:$C,0),1), "") = 0, "",  INDEX('CX1'!$H:$H,MATCH(Table2[[#This Row],[Name]],'CX1'!$C:$C,0),1)), "")</f>
        <v>%</v>
      </c>
      <c r="I1099" s="5">
        <f>_xlfn.IFNA(IF(_xlfn.IFNA(INDEX('CX1'!$I:$I,MATCH(Table2[[#This Row],[DeviceId2]],'CX1'!$C:$C,0),1), "") = 0, "",  INDEX('CX1'!$I:$I,MATCH(Table2[[#This Row],[Name]],'CX1'!$C:$C,0),1)), "")</f>
        <v>1000</v>
      </c>
      <c r="J1099" s="5" t="str">
        <f>_xlfn.IFNA(IF(_xlfn.IFNA(INDEX('CX1'!$J:$J,MATCH(Table2[[#This Row],[Name]],'CX1'!$C:$C,0),1), "") = 0, "",  INDEX('CX1'!$J:$J,MATCH(Table2[[#This Row],[Name]],'CX1'!$C:$C,0),1)), "")</f>
        <v/>
      </c>
      <c r="K1099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0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099" t="str">
        <f>_xlfn.IFNA(IF(_xlfn.IFNA(INDEX('CX1'!$M:$M,MATCH(Table2[[#This Row],[Name]],'CX1'!$C:$C,0),1), "") = 0, "",  INDEX('CX1'!$M:$M,MATCH(Table2[[#This Row],[Name]],'CX1'!$C:$C,0),1)), "")</f>
        <v>number</v>
      </c>
      <c r="N1099" t="s">
        <v>504</v>
      </c>
      <c r="R1099" t="s">
        <v>8</v>
      </c>
      <c r="S1099" t="b">
        <v>0</v>
      </c>
    </row>
    <row r="1100" spans="1:19">
      <c r="A1100" s="1">
        <v>1098</v>
      </c>
      <c r="B1100" t="s">
        <v>108</v>
      </c>
      <c r="C1100" t="s">
        <v>211</v>
      </c>
      <c r="D1100" t="s">
        <v>242</v>
      </c>
      <c r="E1100" t="str">
        <f>MID(Table2[[#This Row],[DeviceId2]], 12, LEN(Table2[[#This Row],[DeviceId2]]))</f>
        <v>VAV109</v>
      </c>
      <c r="F1100" t="str">
        <f>CONCATENATE("10.3.13.71/pe/", Table2[[#This Row],[Device Tag]], ".xml")</f>
        <v>10.3.13.71/pe/VAV109.xml</v>
      </c>
      <c r="H1100" s="5" t="str">
        <f>_xlfn.IFNA(IF(_xlfn.IFNA(INDEX('CX1'!$H:$H,MATCH(Table2[[#This Row],[Name]],'CX1'!$C:$C,0),1), "") = 0, "",  INDEX('CX1'!$H:$H,MATCH(Table2[[#This Row],[Name]],'CX1'!$C:$C,0),1)), "")</f>
        <v/>
      </c>
      <c r="I1100" s="5">
        <f>_xlfn.IFNA(IF(_xlfn.IFNA(INDEX('CX1'!$I:$I,MATCH(Table2[[#This Row],[DeviceId2]],'CX1'!$C:$C,0),1), "") = 0, "",  INDEX('CX1'!$I:$I,MATCH(Table2[[#This Row],[Name]],'CX1'!$C:$C,0),1)), "")</f>
        <v>1000</v>
      </c>
      <c r="J1100" s="5" t="str">
        <f>_xlfn.IFNA(IF(_xlfn.IFNA(INDEX('CX1'!$J:$J,MATCH(Table2[[#This Row],[Name]],'CX1'!$C:$C,0),1), "") = 0, "",  INDEX('CX1'!$J:$J,MATCH(Table2[[#This Row],[Name]],'CX1'!$C:$C,0),1)), "")</f>
        <v/>
      </c>
      <c r="K110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1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00" t="s">
        <v>380</v>
      </c>
      <c r="N1100" t="s">
        <v>767</v>
      </c>
      <c r="R1100" t="s">
        <v>8</v>
      </c>
      <c r="S1100" t="b">
        <v>0</v>
      </c>
    </row>
    <row r="1101" spans="1:19" hidden="1">
      <c r="A1101" s="1">
        <v>1099</v>
      </c>
      <c r="B1101" t="s">
        <v>31</v>
      </c>
      <c r="C1101" t="s">
        <v>32</v>
      </c>
      <c r="D1101" t="s">
        <v>242</v>
      </c>
      <c r="E1101" t="str">
        <f>MID(Table2[[#This Row],[DeviceId2]], 12, LEN(Table2[[#This Row],[DeviceId2]]))</f>
        <v>VAV109</v>
      </c>
      <c r="F1101" t="str">
        <f>CONCATENATE("10.3.13.71/pe/", Table2[[#This Row],[Device Tag]], ".xml")</f>
        <v>10.3.13.71/pe/VAV109.xml</v>
      </c>
      <c r="H1101" s="5" t="str">
        <f>_xlfn.IFNA(IF(_xlfn.IFNA(INDEX('CX1'!$H:$H,MATCH(Table2[[#This Row],[Name]],'CX1'!$C:$C,0),1), "") = 0, "",  INDEX('CX1'!$H:$H,MATCH(Table2[[#This Row],[Name]],'CX1'!$C:$C,0),1)), "")</f>
        <v/>
      </c>
      <c r="I1101" s="5" t="e">
        <f>_xlfn.IFNA(IF(_xlfn.IFNA(INDEX('CX1'!$I:$I,MATCH(Table2[[#This Row],[DeviceId2]],'CX1'!$C:$C,0),1), "") = 0, "",  INDEX('CX1'!$I:$I,MATCH(Table2[[#This Row],[Name]],'CX1'!$C:$C,0),1)), "")</f>
        <v>#VALUE!</v>
      </c>
      <c r="J1101" s="5" t="str">
        <f>_xlfn.IFNA(IF(_xlfn.IFNA(INDEX('CX1'!$J:$J,MATCH(Table2[[#This Row],[Name]],'CX1'!$C:$C,0),1), "") = 0, "",  INDEX('CX1'!$J:$J,MATCH(Table2[[#This Row],[Name]],'CX1'!$C:$C,0),1)), "")</f>
        <v/>
      </c>
      <c r="K1101" t="str">
        <f>IFERROR(_xlfn.IFNA(IF(_xlfn.IFNA(INDEX('CX1'!$K:$K,MATCH(Table2[[#This Row],[Name]],'CX1'!$C:$C,0),1), "") = 0, "",  INDEX('CX1'!$K:$K,MATCH(Table2[[#This Row],[Name]],'CX1'!$C:$C,0),1)), ""), "")</f>
        <v/>
      </c>
      <c r="M1101" t="str">
        <f>_xlfn.IFNA(IF(_xlfn.IFNA(INDEX('CX1'!$M:$M,MATCH(Table2[[#This Row],[Name]],'CX1'!$C:$C,0),1), "") = 0, "",  INDEX('CX1'!$M:$M,MATCH(Table2[[#This Row],[Name]],'CX1'!$C:$C,0),1)), "")</f>
        <v/>
      </c>
      <c r="N1101" t="s">
        <v>767</v>
      </c>
      <c r="R1101" t="s">
        <v>8</v>
      </c>
    </row>
    <row r="1102" spans="1:19" hidden="1">
      <c r="A1102" s="1">
        <v>1100</v>
      </c>
      <c r="B1102" t="s">
        <v>31</v>
      </c>
      <c r="C1102" t="s">
        <v>212</v>
      </c>
      <c r="D1102" t="s">
        <v>242</v>
      </c>
      <c r="E1102" t="str">
        <f>MID(Table2[[#This Row],[DeviceId2]], 12, LEN(Table2[[#This Row],[DeviceId2]]))</f>
        <v>VAV109</v>
      </c>
      <c r="F1102" t="str">
        <f>CONCATENATE("10.3.13.71/pe/", Table2[[#This Row],[Device Tag]], ".xml")</f>
        <v>10.3.13.71/pe/VAV109.xml</v>
      </c>
      <c r="H1102" s="5" t="str">
        <f>_xlfn.IFNA(IF(_xlfn.IFNA(INDEX('CX1'!$H:$H,MATCH(Table2[[#This Row],[Name]],'CX1'!$C:$C,0),1), "") = 0, "",  INDEX('CX1'!$H:$H,MATCH(Table2[[#This Row],[Name]],'CX1'!$C:$C,0),1)), "")</f>
        <v/>
      </c>
      <c r="I1102" s="5" t="e">
        <f>_xlfn.IFNA(IF(_xlfn.IFNA(INDEX('CX1'!$I:$I,MATCH(Table2[[#This Row],[DeviceId2]],'CX1'!$C:$C,0),1), "") = 0, "",  INDEX('CX1'!$I:$I,MATCH(Table2[[#This Row],[Name]],'CX1'!$C:$C,0),1)), "")</f>
        <v>#VALUE!</v>
      </c>
      <c r="J1102" s="5" t="str">
        <f>_xlfn.IFNA(IF(_xlfn.IFNA(INDEX('CX1'!$J:$J,MATCH(Table2[[#This Row],[Name]],'CX1'!$C:$C,0),1), "") = 0, "",  INDEX('CX1'!$J:$J,MATCH(Table2[[#This Row],[Name]],'CX1'!$C:$C,0),1)), "")</f>
        <v/>
      </c>
      <c r="K1102" t="str">
        <f>IFERROR(_xlfn.IFNA(IF(_xlfn.IFNA(INDEX('CX1'!$K:$K,MATCH(Table2[[#This Row],[Name]],'CX1'!$C:$C,0),1), "") = 0, "",  INDEX('CX1'!$K:$K,MATCH(Table2[[#This Row],[Name]],'CX1'!$C:$C,0),1)), ""), "")</f>
        <v/>
      </c>
      <c r="M1102" t="str">
        <f>_xlfn.IFNA(IF(_xlfn.IFNA(INDEX('CX1'!$M:$M,MATCH(Table2[[#This Row],[Name]],'CX1'!$C:$C,0),1), "") = 0, "",  INDEX('CX1'!$M:$M,MATCH(Table2[[#This Row],[Name]],'CX1'!$C:$C,0),1)), "")</f>
        <v/>
      </c>
      <c r="N1102" t="s">
        <v>767</v>
      </c>
      <c r="R1102" t="s">
        <v>8</v>
      </c>
    </row>
    <row r="1103" spans="1:19" hidden="1">
      <c r="A1103" s="1">
        <v>1101</v>
      </c>
      <c r="B1103" t="s">
        <v>111</v>
      </c>
      <c r="C1103" t="s">
        <v>112</v>
      </c>
      <c r="D1103" t="s">
        <v>242</v>
      </c>
      <c r="E1103" t="str">
        <f>MID(Table2[[#This Row],[DeviceId2]], 12, LEN(Table2[[#This Row],[DeviceId2]]))</f>
        <v>VAV109</v>
      </c>
      <c r="F1103" t="str">
        <f>CONCATENATE("10.3.13.71/pe/", Table2[[#This Row],[Device Tag]], ".xml")</f>
        <v>10.3.13.71/pe/VAV109.xml</v>
      </c>
      <c r="H1103" s="5" t="str">
        <f>_xlfn.IFNA(IF(_xlfn.IFNA(INDEX('CX1'!$H:$H,MATCH(Table2[[#This Row],[Name]],'CX1'!$C:$C,0),1), "") = 0, "",  INDEX('CX1'!$H:$H,MATCH(Table2[[#This Row],[Name]],'CX1'!$C:$C,0),1)), "")</f>
        <v/>
      </c>
      <c r="I1103" s="5" t="e">
        <f>_xlfn.IFNA(IF(_xlfn.IFNA(INDEX('CX1'!$I:$I,MATCH(Table2[[#This Row],[DeviceId2]],'CX1'!$C:$C,0),1), "") = 0, "",  INDEX('CX1'!$I:$I,MATCH(Table2[[#This Row],[Name]],'CX1'!$C:$C,0),1)), "")</f>
        <v>#VALUE!</v>
      </c>
      <c r="J1103" s="5" t="str">
        <f>_xlfn.IFNA(IF(_xlfn.IFNA(INDEX('CX1'!$J:$J,MATCH(Table2[[#This Row],[Name]],'CX1'!$C:$C,0),1), "") = 0, "",  INDEX('CX1'!$J:$J,MATCH(Table2[[#This Row],[Name]],'CX1'!$C:$C,0),1)), "")</f>
        <v/>
      </c>
      <c r="K1103" t="str">
        <f>IFERROR(_xlfn.IFNA(IF(_xlfn.IFNA(INDEX('CX1'!$K:$K,MATCH(Table2[[#This Row],[Name]],'CX1'!$C:$C,0),1), "") = 0, "",  INDEX('CX1'!$K:$K,MATCH(Table2[[#This Row],[Name]],'CX1'!$C:$C,0),1)), ""), "")</f>
        <v/>
      </c>
      <c r="M1103" t="str">
        <f>_xlfn.IFNA(IF(_xlfn.IFNA(INDEX('CX1'!$M:$M,MATCH(Table2[[#This Row],[Name]],'CX1'!$C:$C,0),1), "") = 0, "",  INDEX('CX1'!$M:$M,MATCH(Table2[[#This Row],[Name]],'CX1'!$C:$C,0),1)), "")</f>
        <v/>
      </c>
      <c r="N1103" t="s">
        <v>767</v>
      </c>
      <c r="R1103" t="s">
        <v>8</v>
      </c>
    </row>
    <row r="1104" spans="1:19" hidden="1">
      <c r="A1104" s="1">
        <v>1102</v>
      </c>
      <c r="B1104" t="s">
        <v>111</v>
      </c>
      <c r="C1104" t="s">
        <v>113</v>
      </c>
      <c r="D1104" t="s">
        <v>242</v>
      </c>
      <c r="E1104" t="str">
        <f>MID(Table2[[#This Row],[DeviceId2]], 12, LEN(Table2[[#This Row],[DeviceId2]]))</f>
        <v>VAV109</v>
      </c>
      <c r="F1104" t="str">
        <f>CONCATENATE("10.3.13.71/pe/", Table2[[#This Row],[Device Tag]], ".xml")</f>
        <v>10.3.13.71/pe/VAV109.xml</v>
      </c>
      <c r="H1104" s="5" t="str">
        <f>_xlfn.IFNA(IF(_xlfn.IFNA(INDEX('CX1'!$H:$H,MATCH(Table2[[#This Row],[Name]],'CX1'!$C:$C,0),1), "") = 0, "",  INDEX('CX1'!$H:$H,MATCH(Table2[[#This Row],[Name]],'CX1'!$C:$C,0),1)), "")</f>
        <v/>
      </c>
      <c r="I1104" s="5" t="e">
        <f>_xlfn.IFNA(IF(_xlfn.IFNA(INDEX('CX1'!$I:$I,MATCH(Table2[[#This Row],[DeviceId2]],'CX1'!$C:$C,0),1), "") = 0, "",  INDEX('CX1'!$I:$I,MATCH(Table2[[#This Row],[Name]],'CX1'!$C:$C,0),1)), "")</f>
        <v>#VALUE!</v>
      </c>
      <c r="J1104" s="5" t="str">
        <f>_xlfn.IFNA(IF(_xlfn.IFNA(INDEX('CX1'!$J:$J,MATCH(Table2[[#This Row],[Name]],'CX1'!$C:$C,0),1), "") = 0, "",  INDEX('CX1'!$J:$J,MATCH(Table2[[#This Row],[Name]],'CX1'!$C:$C,0),1)), "")</f>
        <v/>
      </c>
      <c r="K1104" t="str">
        <f>IFERROR(_xlfn.IFNA(IF(_xlfn.IFNA(INDEX('CX1'!$K:$K,MATCH(Table2[[#This Row],[Name]],'CX1'!$C:$C,0),1), "") = 0, "",  INDEX('CX1'!$K:$K,MATCH(Table2[[#This Row],[Name]],'CX1'!$C:$C,0),1)), ""), "")</f>
        <v/>
      </c>
      <c r="M1104" t="str">
        <f>_xlfn.IFNA(IF(_xlfn.IFNA(INDEX('CX1'!$M:$M,MATCH(Table2[[#This Row],[Name]],'CX1'!$C:$C,0),1), "") = 0, "",  INDEX('CX1'!$M:$M,MATCH(Table2[[#This Row],[Name]],'CX1'!$C:$C,0),1)), "")</f>
        <v/>
      </c>
      <c r="N1104" t="s">
        <v>767</v>
      </c>
      <c r="R1104" t="s">
        <v>8</v>
      </c>
    </row>
    <row r="1105" spans="1:18" hidden="1">
      <c r="A1105" s="1">
        <v>1103</v>
      </c>
      <c r="B1105" t="s">
        <v>33</v>
      </c>
      <c r="C1105" t="s">
        <v>216</v>
      </c>
      <c r="D1105" t="s">
        <v>242</v>
      </c>
      <c r="E1105" t="str">
        <f>MID(Table2[[#This Row],[DeviceId2]], 12, LEN(Table2[[#This Row],[DeviceId2]]))</f>
        <v>VAV109</v>
      </c>
      <c r="F1105" t="str">
        <f>CONCATENATE("10.3.13.71/pe/", Table2[[#This Row],[Device Tag]], ".xml")</f>
        <v>10.3.13.71/pe/VAV109.xml</v>
      </c>
      <c r="H1105" s="5" t="str">
        <f>_xlfn.IFNA(IF(_xlfn.IFNA(INDEX('CX1'!$H:$H,MATCH(Table2[[#This Row],[Name]],'CX1'!$C:$C,0),1), "") = 0, "",  INDEX('CX1'!$H:$H,MATCH(Table2[[#This Row],[Name]],'CX1'!$C:$C,0),1)), "")</f>
        <v/>
      </c>
      <c r="I1105" s="5">
        <f>_xlfn.IFNA(IF(_xlfn.IFNA(INDEX('CX1'!$I:$I,MATCH(Table2[[#This Row],[DeviceId2]],'CX1'!$C:$C,0),1), "") = 0, "",  INDEX('CX1'!$I:$I,MATCH(Table2[[#This Row],[Name]],'CX1'!$C:$C,0),1)), "")</f>
        <v>1</v>
      </c>
      <c r="J1105" s="5" t="str">
        <f>_xlfn.IFNA(IF(_xlfn.IFNA(INDEX('CX1'!$J:$J,MATCH(Table2[[#This Row],[Name]],'CX1'!$C:$C,0),1), "") = 0, "",  INDEX('CX1'!$J:$J,MATCH(Table2[[#This Row],[Name]],'CX1'!$C:$C,0),1)), "")</f>
        <v/>
      </c>
      <c r="K1105" t="str">
        <f>IFERROR(_xlfn.IFNA(IF(_xlfn.IFNA(INDEX('CX1'!$K:$K,MATCH(Table2[[#This Row],[Name]],'CX1'!$C:$C,0),1), "") = 0, "",  INDEX('CX1'!$K:$K,MATCH(Table2[[#This Row],[Name]],'CX1'!$C:$C,0),1)), ""), "")</f>
        <v/>
      </c>
      <c r="N1105" t="s">
        <v>767</v>
      </c>
      <c r="R1105" t="s">
        <v>8</v>
      </c>
    </row>
    <row r="1106" spans="1:18" hidden="1">
      <c r="A1106" s="1">
        <v>1104</v>
      </c>
      <c r="B1106" t="s">
        <v>33</v>
      </c>
      <c r="C1106" t="s">
        <v>35</v>
      </c>
      <c r="D1106" t="s">
        <v>242</v>
      </c>
      <c r="E1106" t="str">
        <f>MID(Table2[[#This Row],[DeviceId2]], 12, LEN(Table2[[#This Row],[DeviceId2]]))</f>
        <v>VAV109</v>
      </c>
      <c r="F1106" t="str">
        <f>CONCATENATE("10.3.13.71/pe/", Table2[[#This Row],[Device Tag]], ".xml")</f>
        <v>10.3.13.71/pe/VAV109.xml</v>
      </c>
      <c r="H1106" s="5" t="str">
        <f>_xlfn.IFNA(IF(_xlfn.IFNA(INDEX('CX1'!$H:$H,MATCH(Table2[[#This Row],[Name]],'CX1'!$C:$C,0),1), "") = 0, "",  INDEX('CX1'!$H:$H,MATCH(Table2[[#This Row],[Name]],'CX1'!$C:$C,0),1)), "")</f>
        <v/>
      </c>
      <c r="I1106" s="5" t="e">
        <f>_xlfn.IFNA(IF(_xlfn.IFNA(INDEX('CX1'!$I:$I,MATCH(Table2[[#This Row],[DeviceId2]],'CX1'!$C:$C,0),1), "") = 0, "",  INDEX('CX1'!$I:$I,MATCH(Table2[[#This Row],[Name]],'CX1'!$C:$C,0),1)), "")</f>
        <v>#VALUE!</v>
      </c>
      <c r="J1106" s="5" t="str">
        <f>_xlfn.IFNA(IF(_xlfn.IFNA(INDEX('CX1'!$J:$J,MATCH(Table2[[#This Row],[Name]],'CX1'!$C:$C,0),1), "") = 0, "",  INDEX('CX1'!$J:$J,MATCH(Table2[[#This Row],[Name]],'CX1'!$C:$C,0),1)), "")</f>
        <v/>
      </c>
      <c r="K1106" t="str">
        <f>IFERROR(_xlfn.IFNA(IF(_xlfn.IFNA(INDEX('CX1'!$K:$K,MATCH(Table2[[#This Row],[Name]],'CX1'!$C:$C,0),1), "") = 0, "",  INDEX('CX1'!$K:$K,MATCH(Table2[[#This Row],[Name]],'CX1'!$C:$C,0),1)), ""), "")</f>
        <v/>
      </c>
      <c r="M1106" t="str">
        <f>_xlfn.IFNA(IF(_xlfn.IFNA(INDEX('CX1'!$M:$M,MATCH(Table2[[#This Row],[Name]],'CX1'!$C:$C,0),1), "") = 0, "",  INDEX('CX1'!$M:$M,MATCH(Table2[[#This Row],[Name]],'CX1'!$C:$C,0),1)), "")</f>
        <v/>
      </c>
      <c r="N1106" t="s">
        <v>767</v>
      </c>
      <c r="R1106" t="s">
        <v>8</v>
      </c>
    </row>
    <row r="1107" spans="1:18" hidden="1">
      <c r="A1107" s="1">
        <v>1105</v>
      </c>
      <c r="B1107" t="s">
        <v>33</v>
      </c>
      <c r="C1107" t="s">
        <v>215</v>
      </c>
      <c r="D1107" t="s">
        <v>242</v>
      </c>
      <c r="E1107" t="str">
        <f>MID(Table2[[#This Row],[DeviceId2]], 12, LEN(Table2[[#This Row],[DeviceId2]]))</f>
        <v>VAV109</v>
      </c>
      <c r="F1107" t="str">
        <f>CONCATENATE("10.3.13.71/pe/", Table2[[#This Row],[Device Tag]], ".xml")</f>
        <v>10.3.13.71/pe/VAV109.xml</v>
      </c>
      <c r="H1107" s="5" t="str">
        <f>_xlfn.IFNA(IF(_xlfn.IFNA(INDEX('CX1'!$H:$H,MATCH(Table2[[#This Row],[Name]],'CX1'!$C:$C,0),1), "") = 0, "",  INDEX('CX1'!$H:$H,MATCH(Table2[[#This Row],[Name]],'CX1'!$C:$C,0),1)), "")</f>
        <v/>
      </c>
      <c r="I1107" s="5">
        <f>_xlfn.IFNA(IF(_xlfn.IFNA(INDEX('CX1'!$I:$I,MATCH(Table2[[#This Row],[DeviceId2]],'CX1'!$C:$C,0),1), "") = 0, "",  INDEX('CX1'!$I:$I,MATCH(Table2[[#This Row],[Name]],'CX1'!$C:$C,0),1)), "")</f>
        <v>1</v>
      </c>
      <c r="J1107" s="5" t="str">
        <f>_xlfn.IFNA(IF(_xlfn.IFNA(INDEX('CX1'!$J:$J,MATCH(Table2[[#This Row],[Name]],'CX1'!$C:$C,0),1), "") = 0, "",  INDEX('CX1'!$J:$J,MATCH(Table2[[#This Row],[Name]],'CX1'!$C:$C,0),1)), "")</f>
        <v/>
      </c>
      <c r="K1107" t="str">
        <f>IFERROR(_xlfn.IFNA(IF(_xlfn.IFNA(INDEX('CX1'!$K:$K,MATCH(Table2[[#This Row],[Name]],'CX1'!$C:$C,0),1), "") = 0, "",  INDEX('CX1'!$K:$K,MATCH(Table2[[#This Row],[Name]],'CX1'!$C:$C,0),1)), ""), "")</f>
        <v/>
      </c>
      <c r="N1107" t="s">
        <v>767</v>
      </c>
      <c r="R1107" t="s">
        <v>8</v>
      </c>
    </row>
    <row r="1108" spans="1:18" hidden="1">
      <c r="A1108" s="1">
        <v>1106</v>
      </c>
      <c r="B1108" t="s">
        <v>33</v>
      </c>
      <c r="C1108" t="s">
        <v>34</v>
      </c>
      <c r="D1108" t="s">
        <v>242</v>
      </c>
      <c r="E1108" t="str">
        <f>MID(Table2[[#This Row],[DeviceId2]], 12, LEN(Table2[[#This Row],[DeviceId2]]))</f>
        <v>VAV109</v>
      </c>
      <c r="F1108" t="str">
        <f>CONCATENATE("10.3.13.71/pe/", Table2[[#This Row],[Device Tag]], ".xml")</f>
        <v>10.3.13.71/pe/VAV109.xml</v>
      </c>
      <c r="H1108" s="5" t="str">
        <f>_xlfn.IFNA(IF(_xlfn.IFNA(INDEX('CX1'!$H:$H,MATCH(Table2[[#This Row],[Name]],'CX1'!$C:$C,0),1), "") = 0, "",  INDEX('CX1'!$H:$H,MATCH(Table2[[#This Row],[Name]],'CX1'!$C:$C,0),1)), "")</f>
        <v/>
      </c>
      <c r="I1108" s="5" t="e">
        <f>_xlfn.IFNA(IF(_xlfn.IFNA(INDEX('CX1'!$I:$I,MATCH(Table2[[#This Row],[DeviceId2]],'CX1'!$C:$C,0),1), "") = 0, "",  INDEX('CX1'!$I:$I,MATCH(Table2[[#This Row],[Name]],'CX1'!$C:$C,0),1)), "")</f>
        <v>#VALUE!</v>
      </c>
      <c r="J1108" s="5" t="str">
        <f>_xlfn.IFNA(IF(_xlfn.IFNA(INDEX('CX1'!$J:$J,MATCH(Table2[[#This Row],[Name]],'CX1'!$C:$C,0),1), "") = 0, "",  INDEX('CX1'!$J:$J,MATCH(Table2[[#This Row],[Name]],'CX1'!$C:$C,0),1)), "")</f>
        <v/>
      </c>
      <c r="K1108" t="str">
        <f>IFERROR(_xlfn.IFNA(IF(_xlfn.IFNA(INDEX('CX1'!$K:$K,MATCH(Table2[[#This Row],[Name]],'CX1'!$C:$C,0),1), "") = 0, "",  INDEX('CX1'!$K:$K,MATCH(Table2[[#This Row],[Name]],'CX1'!$C:$C,0),1)), ""), "")</f>
        <v/>
      </c>
      <c r="M1108" t="str">
        <f>_xlfn.IFNA(IF(_xlfn.IFNA(INDEX('CX1'!$M:$M,MATCH(Table2[[#This Row],[Name]],'CX1'!$C:$C,0),1), "") = 0, "",  INDEX('CX1'!$M:$M,MATCH(Table2[[#This Row],[Name]],'CX1'!$C:$C,0),1)), "")</f>
        <v/>
      </c>
      <c r="N1108" t="s">
        <v>767</v>
      </c>
      <c r="R1108" t="s">
        <v>8</v>
      </c>
    </row>
    <row r="1109" spans="1:18" hidden="1">
      <c r="A1109" s="1">
        <v>1107</v>
      </c>
      <c r="B1109" t="s">
        <v>33</v>
      </c>
      <c r="C1109" t="s">
        <v>38</v>
      </c>
      <c r="D1109" t="s">
        <v>242</v>
      </c>
      <c r="E1109" t="str">
        <f>MID(Table2[[#This Row],[DeviceId2]], 12, LEN(Table2[[#This Row],[DeviceId2]]))</f>
        <v>VAV109</v>
      </c>
      <c r="F1109" t="str">
        <f>CONCATENATE("10.3.13.71/pe/", Table2[[#This Row],[Device Tag]], ".xml")</f>
        <v>10.3.13.71/pe/VAV109.xml</v>
      </c>
      <c r="H1109" s="5" t="str">
        <f>_xlfn.IFNA(IF(_xlfn.IFNA(INDEX('CX1'!$H:$H,MATCH(Table2[[#This Row],[Name]],'CX1'!$C:$C,0),1), "") = 0, "",  INDEX('CX1'!$H:$H,MATCH(Table2[[#This Row],[Name]],'CX1'!$C:$C,0),1)), "")</f>
        <v/>
      </c>
      <c r="I1109" s="5" t="e">
        <f>_xlfn.IFNA(IF(_xlfn.IFNA(INDEX('CX1'!$I:$I,MATCH(Table2[[#This Row],[DeviceId2]],'CX1'!$C:$C,0),1), "") = 0, "",  INDEX('CX1'!$I:$I,MATCH(Table2[[#This Row],[Name]],'CX1'!$C:$C,0),1)), "")</f>
        <v>#VALUE!</v>
      </c>
      <c r="J1109" s="5" t="str">
        <f>_xlfn.IFNA(IF(_xlfn.IFNA(INDEX('CX1'!$J:$J,MATCH(Table2[[#This Row],[Name]],'CX1'!$C:$C,0),1), "") = 0, "",  INDEX('CX1'!$J:$J,MATCH(Table2[[#This Row],[Name]],'CX1'!$C:$C,0),1)), "")</f>
        <v/>
      </c>
      <c r="K1109" t="str">
        <f>IFERROR(_xlfn.IFNA(IF(_xlfn.IFNA(INDEX('CX1'!$K:$K,MATCH(Table2[[#This Row],[Name]],'CX1'!$C:$C,0),1), "") = 0, "",  INDEX('CX1'!$K:$K,MATCH(Table2[[#This Row],[Name]],'CX1'!$C:$C,0),1)), ""), "")</f>
        <v/>
      </c>
      <c r="M1109" t="str">
        <f>_xlfn.IFNA(IF(_xlfn.IFNA(INDEX('CX1'!$M:$M,MATCH(Table2[[#This Row],[Name]],'CX1'!$C:$C,0),1), "") = 0, "",  INDEX('CX1'!$M:$M,MATCH(Table2[[#This Row],[Name]],'CX1'!$C:$C,0),1)), "")</f>
        <v/>
      </c>
      <c r="N1109" t="s">
        <v>767</v>
      </c>
      <c r="R1109" t="s">
        <v>8</v>
      </c>
    </row>
    <row r="1110" spans="1:18" hidden="1">
      <c r="A1110" s="1">
        <v>1108</v>
      </c>
      <c r="B1110" t="s">
        <v>33</v>
      </c>
      <c r="C1110" t="s">
        <v>214</v>
      </c>
      <c r="D1110" t="s">
        <v>242</v>
      </c>
      <c r="E1110" t="str">
        <f>MID(Table2[[#This Row],[DeviceId2]], 12, LEN(Table2[[#This Row],[DeviceId2]]))</f>
        <v>VAV109</v>
      </c>
      <c r="F1110" t="str">
        <f>CONCATENATE("10.3.13.71/pe/", Table2[[#This Row],[Device Tag]], ".xml")</f>
        <v>10.3.13.71/pe/VAV109.xml</v>
      </c>
      <c r="H1110" s="5" t="str">
        <f>_xlfn.IFNA(IF(_xlfn.IFNA(INDEX('CX1'!$H:$H,MATCH(Table2[[#This Row],[Name]],'CX1'!$C:$C,0),1), "") = 0, "",  INDEX('CX1'!$H:$H,MATCH(Table2[[#This Row],[Name]],'CX1'!$C:$C,0),1)), "")</f>
        <v/>
      </c>
      <c r="I1110" s="5">
        <f>_xlfn.IFNA(IF(_xlfn.IFNA(INDEX('CX1'!$I:$I,MATCH(Table2[[#This Row],[DeviceId2]],'CX1'!$C:$C,0),1), "") = 0, "",  INDEX('CX1'!$I:$I,MATCH(Table2[[#This Row],[Name]],'CX1'!$C:$C,0),1)), "")</f>
        <v>1</v>
      </c>
      <c r="J1110" s="5" t="str">
        <f>_xlfn.IFNA(IF(_xlfn.IFNA(INDEX('CX1'!$J:$J,MATCH(Table2[[#This Row],[Name]],'CX1'!$C:$C,0),1), "") = 0, "",  INDEX('CX1'!$J:$J,MATCH(Table2[[#This Row],[Name]],'CX1'!$C:$C,0),1)), "")</f>
        <v/>
      </c>
      <c r="K1110" t="str">
        <f>IFERROR(_xlfn.IFNA(IF(_xlfn.IFNA(INDEX('CX1'!$K:$K,MATCH(Table2[[#This Row],[Name]],'CX1'!$C:$C,0),1), "") = 0, "",  INDEX('CX1'!$K:$K,MATCH(Table2[[#This Row],[Name]],'CX1'!$C:$C,0),1)), ""), "")</f>
        <v/>
      </c>
      <c r="N1110" t="s">
        <v>767</v>
      </c>
      <c r="R1110" t="s">
        <v>8</v>
      </c>
    </row>
    <row r="1111" spans="1:18" hidden="1">
      <c r="A1111" s="1">
        <v>1109</v>
      </c>
      <c r="B1111" t="s">
        <v>33</v>
      </c>
      <c r="C1111" t="s">
        <v>213</v>
      </c>
      <c r="D1111" t="s">
        <v>242</v>
      </c>
      <c r="E1111" t="str">
        <f>MID(Table2[[#This Row],[DeviceId2]], 12, LEN(Table2[[#This Row],[DeviceId2]]))</f>
        <v>VAV109</v>
      </c>
      <c r="F1111" t="str">
        <f>CONCATENATE("10.3.13.71/pe/", Table2[[#This Row],[Device Tag]], ".xml")</f>
        <v>10.3.13.71/pe/VAV109.xml</v>
      </c>
      <c r="H1111" s="5" t="str">
        <f>_xlfn.IFNA(IF(_xlfn.IFNA(INDEX('CX1'!$H:$H,MATCH(Table2[[#This Row],[Name]],'CX1'!$C:$C,0),1), "") = 0, "",  INDEX('CX1'!$H:$H,MATCH(Table2[[#This Row],[Name]],'CX1'!$C:$C,0),1)), "")</f>
        <v/>
      </c>
      <c r="I1111" s="5" t="e">
        <f>_xlfn.IFNA(IF(_xlfn.IFNA(INDEX('CX1'!$I:$I,MATCH(Table2[[#This Row],[DeviceId2]],'CX1'!$C:$C,0),1), "") = 0, "",  INDEX('CX1'!$I:$I,MATCH(Table2[[#This Row],[Name]],'CX1'!$C:$C,0),1)), "")</f>
        <v>#VALUE!</v>
      </c>
      <c r="J1111" s="5" t="str">
        <f>_xlfn.IFNA(IF(_xlfn.IFNA(INDEX('CX1'!$J:$J,MATCH(Table2[[#This Row],[Name]],'CX1'!$C:$C,0),1), "") = 0, "",  INDEX('CX1'!$J:$J,MATCH(Table2[[#This Row],[Name]],'CX1'!$C:$C,0),1)), "")</f>
        <v/>
      </c>
      <c r="K1111" t="str">
        <f>IFERROR(_xlfn.IFNA(IF(_xlfn.IFNA(INDEX('CX1'!$K:$K,MATCH(Table2[[#This Row],[Name]],'CX1'!$C:$C,0),1), "") = 0, "",  INDEX('CX1'!$K:$K,MATCH(Table2[[#This Row],[Name]],'CX1'!$C:$C,0),1)), ""), "")</f>
        <v/>
      </c>
      <c r="N1111" t="s">
        <v>767</v>
      </c>
      <c r="R1111" t="s">
        <v>8</v>
      </c>
    </row>
    <row r="1112" spans="1:18" hidden="1">
      <c r="A1112" s="1">
        <v>1110</v>
      </c>
      <c r="B1112" t="s">
        <v>33</v>
      </c>
      <c r="C1112" t="s">
        <v>217</v>
      </c>
      <c r="D1112" t="s">
        <v>242</v>
      </c>
      <c r="E1112" t="str">
        <f>MID(Table2[[#This Row],[DeviceId2]], 12, LEN(Table2[[#This Row],[DeviceId2]]))</f>
        <v>VAV109</v>
      </c>
      <c r="F1112" t="str">
        <f>CONCATENATE("10.3.13.71/pe/", Table2[[#This Row],[Device Tag]], ".xml")</f>
        <v>10.3.13.71/pe/VAV109.xml</v>
      </c>
      <c r="H1112" s="5" t="str">
        <f>_xlfn.IFNA(IF(_xlfn.IFNA(INDEX('CX1'!$H:$H,MATCH(Table2[[#This Row],[Name]],'CX1'!$C:$C,0),1), "") = 0, "",  INDEX('CX1'!$H:$H,MATCH(Table2[[#This Row],[Name]],'CX1'!$C:$C,0),1)), "")</f>
        <v/>
      </c>
      <c r="I1112" s="5">
        <f>_xlfn.IFNA(IF(_xlfn.IFNA(INDEX('CX1'!$I:$I,MATCH(Table2[[#This Row],[DeviceId2]],'CX1'!$C:$C,0),1), "") = 0, "",  INDEX('CX1'!$I:$I,MATCH(Table2[[#This Row],[Name]],'CX1'!$C:$C,0),1)), "")</f>
        <v>1</v>
      </c>
      <c r="J1112" s="5" t="str">
        <f>_xlfn.IFNA(IF(_xlfn.IFNA(INDEX('CX1'!$J:$J,MATCH(Table2[[#This Row],[Name]],'CX1'!$C:$C,0),1), "") = 0, "",  INDEX('CX1'!$J:$J,MATCH(Table2[[#This Row],[Name]],'CX1'!$C:$C,0),1)), "")</f>
        <v/>
      </c>
      <c r="K1112" t="str">
        <f>IFERROR(_xlfn.IFNA(IF(_xlfn.IFNA(INDEX('CX1'!$K:$K,MATCH(Table2[[#This Row],[Name]],'CX1'!$C:$C,0),1), "") = 0, "",  INDEX('CX1'!$K:$K,MATCH(Table2[[#This Row],[Name]],'CX1'!$C:$C,0),1)), ""), "")</f>
        <v/>
      </c>
      <c r="N1112" t="s">
        <v>767</v>
      </c>
      <c r="R1112" t="s">
        <v>8</v>
      </c>
    </row>
    <row r="1113" spans="1:18" hidden="1">
      <c r="A1113" s="1">
        <v>1111</v>
      </c>
      <c r="B1113" t="s">
        <v>45</v>
      </c>
      <c r="C1113" t="s">
        <v>47</v>
      </c>
      <c r="D1113" t="s">
        <v>242</v>
      </c>
      <c r="E1113" t="str">
        <f>MID(Table2[[#This Row],[DeviceId2]], 12, LEN(Table2[[#This Row],[DeviceId2]]))</f>
        <v>VAV109</v>
      </c>
      <c r="F1113" t="str">
        <f>CONCATENATE("10.3.13.71/pe/", Table2[[#This Row],[Device Tag]], ".xml")</f>
        <v>10.3.13.71/pe/VAV109.xml</v>
      </c>
      <c r="H1113" s="5" t="str">
        <f>_xlfn.IFNA(IF(_xlfn.IFNA(INDEX('CX1'!$H:$H,MATCH(Table2[[#This Row],[Name]],'CX1'!$C:$C,0),1), "") = 0, "",  INDEX('CX1'!$H:$H,MATCH(Table2[[#This Row],[Name]],'CX1'!$C:$C,0),1)), "")</f>
        <v/>
      </c>
      <c r="I1113" s="5" t="e">
        <f>_xlfn.IFNA(IF(_xlfn.IFNA(INDEX('CX1'!$I:$I,MATCH(Table2[[#This Row],[DeviceId2]],'CX1'!$C:$C,0),1), "") = 0, "",  INDEX('CX1'!$I:$I,MATCH(Table2[[#This Row],[Name]],'CX1'!$C:$C,0),1)), "")</f>
        <v>#VALUE!</v>
      </c>
      <c r="J1113" s="5" t="str">
        <f>_xlfn.IFNA(IF(_xlfn.IFNA(INDEX('CX1'!$J:$J,MATCH(Table2[[#This Row],[Name]],'CX1'!$C:$C,0),1), "") = 0, "",  INDEX('CX1'!$J:$J,MATCH(Table2[[#This Row],[Name]],'CX1'!$C:$C,0),1)), "")</f>
        <v/>
      </c>
      <c r="K1113" t="str">
        <f>IFERROR(_xlfn.IFNA(IF(_xlfn.IFNA(INDEX('CX1'!$K:$K,MATCH(Table2[[#This Row],[Name]],'CX1'!$C:$C,0),1), "") = 0, "",  INDEX('CX1'!$K:$K,MATCH(Table2[[#This Row],[Name]],'CX1'!$C:$C,0),1)), ""), "")</f>
        <v/>
      </c>
      <c r="M1113" t="str">
        <f>_xlfn.IFNA(IF(_xlfn.IFNA(INDEX('CX1'!$M:$M,MATCH(Table2[[#This Row],[Name]],'CX1'!$C:$C,0),1), "") = 0, "",  INDEX('CX1'!$M:$M,MATCH(Table2[[#This Row],[Name]],'CX1'!$C:$C,0),1)), "")</f>
        <v/>
      </c>
      <c r="N1113" t="s">
        <v>767</v>
      </c>
      <c r="R1113" t="s">
        <v>8</v>
      </c>
    </row>
    <row r="1114" spans="1:18" hidden="1">
      <c r="A1114" s="1">
        <v>1112</v>
      </c>
      <c r="B1114" t="s">
        <v>45</v>
      </c>
      <c r="C1114" t="s">
        <v>48</v>
      </c>
      <c r="D1114" t="s">
        <v>242</v>
      </c>
      <c r="E1114" t="str">
        <f>MID(Table2[[#This Row],[DeviceId2]], 12, LEN(Table2[[#This Row],[DeviceId2]]))</f>
        <v>VAV109</v>
      </c>
      <c r="F1114" t="str">
        <f>CONCATENATE("10.3.13.71/pe/", Table2[[#This Row],[Device Tag]], ".xml")</f>
        <v>10.3.13.71/pe/VAV109.xml</v>
      </c>
      <c r="H1114" s="5" t="str">
        <f>_xlfn.IFNA(IF(_xlfn.IFNA(INDEX('CX1'!$H:$H,MATCH(Table2[[#This Row],[Name]],'CX1'!$C:$C,0),1), "") = 0, "",  INDEX('CX1'!$H:$H,MATCH(Table2[[#This Row],[Name]],'CX1'!$C:$C,0),1)), "")</f>
        <v/>
      </c>
      <c r="I1114" s="5" t="e">
        <f>_xlfn.IFNA(IF(_xlfn.IFNA(INDEX('CX1'!$I:$I,MATCH(Table2[[#This Row],[DeviceId2]],'CX1'!$C:$C,0),1), "") = 0, "",  INDEX('CX1'!$I:$I,MATCH(Table2[[#This Row],[Name]],'CX1'!$C:$C,0),1)), "")</f>
        <v>#VALUE!</v>
      </c>
      <c r="J1114" s="5" t="str">
        <f>_xlfn.IFNA(IF(_xlfn.IFNA(INDEX('CX1'!$J:$J,MATCH(Table2[[#This Row],[Name]],'CX1'!$C:$C,0),1), "") = 0, "",  INDEX('CX1'!$J:$J,MATCH(Table2[[#This Row],[Name]],'CX1'!$C:$C,0),1)), "")</f>
        <v/>
      </c>
      <c r="K1114" t="str">
        <f>IFERROR(_xlfn.IFNA(IF(_xlfn.IFNA(INDEX('CX1'!$K:$K,MATCH(Table2[[#This Row],[Name]],'CX1'!$C:$C,0),1), "") = 0, "",  INDEX('CX1'!$K:$K,MATCH(Table2[[#This Row],[Name]],'CX1'!$C:$C,0),1)), ""), "")</f>
        <v/>
      </c>
      <c r="M1114" t="str">
        <f>_xlfn.IFNA(IF(_xlfn.IFNA(INDEX('CX1'!$M:$M,MATCH(Table2[[#This Row],[Name]],'CX1'!$C:$C,0),1), "") = 0, "",  INDEX('CX1'!$M:$M,MATCH(Table2[[#This Row],[Name]],'CX1'!$C:$C,0),1)), "")</f>
        <v/>
      </c>
      <c r="N1114" t="s">
        <v>767</v>
      </c>
      <c r="R1114" t="s">
        <v>8</v>
      </c>
    </row>
    <row r="1115" spans="1:18" hidden="1">
      <c r="A1115" s="1">
        <v>1113</v>
      </c>
      <c r="B1115" t="s">
        <v>45</v>
      </c>
      <c r="C1115" t="s">
        <v>49</v>
      </c>
      <c r="D1115" t="s">
        <v>242</v>
      </c>
      <c r="E1115" t="str">
        <f>MID(Table2[[#This Row],[DeviceId2]], 12, LEN(Table2[[#This Row],[DeviceId2]]))</f>
        <v>VAV109</v>
      </c>
      <c r="F1115" t="str">
        <f>CONCATENATE("10.3.13.71/pe/", Table2[[#This Row],[Device Tag]], ".xml")</f>
        <v>10.3.13.71/pe/VAV109.xml</v>
      </c>
      <c r="H1115" s="5" t="str">
        <f>_xlfn.IFNA(IF(_xlfn.IFNA(INDEX('CX1'!$H:$H,MATCH(Table2[[#This Row],[Name]],'CX1'!$C:$C,0),1), "") = 0, "",  INDEX('CX1'!$H:$H,MATCH(Table2[[#This Row],[Name]],'CX1'!$C:$C,0),1)), "")</f>
        <v/>
      </c>
      <c r="I1115" s="5" t="e">
        <f>_xlfn.IFNA(IF(_xlfn.IFNA(INDEX('CX1'!$I:$I,MATCH(Table2[[#This Row],[DeviceId2]],'CX1'!$C:$C,0),1), "") = 0, "",  INDEX('CX1'!$I:$I,MATCH(Table2[[#This Row],[Name]],'CX1'!$C:$C,0),1)), "")</f>
        <v>#VALUE!</v>
      </c>
      <c r="J1115" s="5" t="str">
        <f>_xlfn.IFNA(IF(_xlfn.IFNA(INDEX('CX1'!$J:$J,MATCH(Table2[[#This Row],[Name]],'CX1'!$C:$C,0),1), "") = 0, "",  INDEX('CX1'!$J:$J,MATCH(Table2[[#This Row],[Name]],'CX1'!$C:$C,0),1)), "")</f>
        <v/>
      </c>
      <c r="K1115" t="str">
        <f>IFERROR(_xlfn.IFNA(IF(_xlfn.IFNA(INDEX('CX1'!$K:$K,MATCH(Table2[[#This Row],[Name]],'CX1'!$C:$C,0),1), "") = 0, "",  INDEX('CX1'!$K:$K,MATCH(Table2[[#This Row],[Name]],'CX1'!$C:$C,0),1)), ""), "")</f>
        <v/>
      </c>
      <c r="M1115" t="str">
        <f>_xlfn.IFNA(IF(_xlfn.IFNA(INDEX('CX1'!$M:$M,MATCH(Table2[[#This Row],[Name]],'CX1'!$C:$C,0),1), "") = 0, "",  INDEX('CX1'!$M:$M,MATCH(Table2[[#This Row],[Name]],'CX1'!$C:$C,0),1)), "")</f>
        <v/>
      </c>
      <c r="N1115" t="s">
        <v>767</v>
      </c>
      <c r="R1115" t="s">
        <v>8</v>
      </c>
    </row>
    <row r="1116" spans="1:18" hidden="1">
      <c r="A1116" s="1">
        <v>1114</v>
      </c>
      <c r="B1116" t="s">
        <v>45</v>
      </c>
      <c r="C1116" t="s">
        <v>50</v>
      </c>
      <c r="D1116" t="s">
        <v>242</v>
      </c>
      <c r="E1116" t="str">
        <f>MID(Table2[[#This Row],[DeviceId2]], 12, LEN(Table2[[#This Row],[DeviceId2]]))</f>
        <v>VAV109</v>
      </c>
      <c r="F1116" t="str">
        <f>CONCATENATE("10.3.13.71/pe/", Table2[[#This Row],[Device Tag]], ".xml")</f>
        <v>10.3.13.71/pe/VAV109.xml</v>
      </c>
      <c r="H1116" s="5" t="str">
        <f>_xlfn.IFNA(IF(_xlfn.IFNA(INDEX('CX1'!$H:$H,MATCH(Table2[[#This Row],[Name]],'CX1'!$C:$C,0),1), "") = 0, "",  INDEX('CX1'!$H:$H,MATCH(Table2[[#This Row],[Name]],'CX1'!$C:$C,0),1)), "")</f>
        <v/>
      </c>
      <c r="I1116" s="5" t="e">
        <f>_xlfn.IFNA(IF(_xlfn.IFNA(INDEX('CX1'!$I:$I,MATCH(Table2[[#This Row],[DeviceId2]],'CX1'!$C:$C,0),1), "") = 0, "",  INDEX('CX1'!$I:$I,MATCH(Table2[[#This Row],[Name]],'CX1'!$C:$C,0),1)), "")</f>
        <v>#VALUE!</v>
      </c>
      <c r="J1116" s="5" t="str">
        <f>_xlfn.IFNA(IF(_xlfn.IFNA(INDEX('CX1'!$J:$J,MATCH(Table2[[#This Row],[Name]],'CX1'!$C:$C,0),1), "") = 0, "",  INDEX('CX1'!$J:$J,MATCH(Table2[[#This Row],[Name]],'CX1'!$C:$C,0),1)), "")</f>
        <v/>
      </c>
      <c r="K1116" t="str">
        <f>IFERROR(_xlfn.IFNA(IF(_xlfn.IFNA(INDEX('CX1'!$K:$K,MATCH(Table2[[#This Row],[Name]],'CX1'!$C:$C,0),1), "") = 0, "",  INDEX('CX1'!$K:$K,MATCH(Table2[[#This Row],[Name]],'CX1'!$C:$C,0),1)), ""), "")</f>
        <v/>
      </c>
      <c r="M1116" t="str">
        <f>_xlfn.IFNA(IF(_xlfn.IFNA(INDEX('CX1'!$M:$M,MATCH(Table2[[#This Row],[Name]],'CX1'!$C:$C,0),1), "") = 0, "",  INDEX('CX1'!$M:$M,MATCH(Table2[[#This Row],[Name]],'CX1'!$C:$C,0),1)), "")</f>
        <v/>
      </c>
      <c r="N1116" t="s">
        <v>767</v>
      </c>
      <c r="R1116" t="s">
        <v>8</v>
      </c>
    </row>
    <row r="1117" spans="1:18" hidden="1">
      <c r="A1117" s="1">
        <v>1115</v>
      </c>
      <c r="B1117" t="s">
        <v>45</v>
      </c>
      <c r="C1117" t="s">
        <v>52</v>
      </c>
      <c r="D1117" t="s">
        <v>242</v>
      </c>
      <c r="E1117" t="str">
        <f>MID(Table2[[#This Row],[DeviceId2]], 12, LEN(Table2[[#This Row],[DeviceId2]]))</f>
        <v>VAV109</v>
      </c>
      <c r="F1117" t="str">
        <f>CONCATENATE("10.3.13.71/pe/", Table2[[#This Row],[Device Tag]], ".xml")</f>
        <v>10.3.13.71/pe/VAV109.xml</v>
      </c>
      <c r="H1117" s="5" t="str">
        <f>_xlfn.IFNA(IF(_xlfn.IFNA(INDEX('CX1'!$H:$H,MATCH(Table2[[#This Row],[Name]],'CX1'!$C:$C,0),1), "") = 0, "",  INDEX('CX1'!$H:$H,MATCH(Table2[[#This Row],[Name]],'CX1'!$C:$C,0),1)), "")</f>
        <v/>
      </c>
      <c r="I1117" s="5" t="e">
        <f>_xlfn.IFNA(IF(_xlfn.IFNA(INDEX('CX1'!$I:$I,MATCH(Table2[[#This Row],[DeviceId2]],'CX1'!$C:$C,0),1), "") = 0, "",  INDEX('CX1'!$I:$I,MATCH(Table2[[#This Row],[Name]],'CX1'!$C:$C,0),1)), "")</f>
        <v>#VALUE!</v>
      </c>
      <c r="J1117" s="5" t="str">
        <f>_xlfn.IFNA(IF(_xlfn.IFNA(INDEX('CX1'!$J:$J,MATCH(Table2[[#This Row],[Name]],'CX1'!$C:$C,0),1), "") = 0, "",  INDEX('CX1'!$J:$J,MATCH(Table2[[#This Row],[Name]],'CX1'!$C:$C,0),1)), "")</f>
        <v/>
      </c>
      <c r="K1117" t="str">
        <f>IFERROR(_xlfn.IFNA(IF(_xlfn.IFNA(INDEX('CX1'!$K:$K,MATCH(Table2[[#This Row],[Name]],'CX1'!$C:$C,0),1), "") = 0, "",  INDEX('CX1'!$K:$K,MATCH(Table2[[#This Row],[Name]],'CX1'!$C:$C,0),1)), ""), "")</f>
        <v/>
      </c>
      <c r="M1117" t="str">
        <f>_xlfn.IFNA(IF(_xlfn.IFNA(INDEX('CX1'!$M:$M,MATCH(Table2[[#This Row],[Name]],'CX1'!$C:$C,0),1), "") = 0, "",  INDEX('CX1'!$M:$M,MATCH(Table2[[#This Row],[Name]],'CX1'!$C:$C,0),1)), "")</f>
        <v/>
      </c>
      <c r="N1117" t="s">
        <v>767</v>
      </c>
      <c r="R1117" t="s">
        <v>8</v>
      </c>
    </row>
    <row r="1118" spans="1:18" hidden="1">
      <c r="A1118" s="1">
        <v>1116</v>
      </c>
      <c r="B1118" t="s">
        <v>45</v>
      </c>
      <c r="C1118" t="s">
        <v>53</v>
      </c>
      <c r="D1118" t="s">
        <v>242</v>
      </c>
      <c r="E1118" t="str">
        <f>MID(Table2[[#This Row],[DeviceId2]], 12, LEN(Table2[[#This Row],[DeviceId2]]))</f>
        <v>VAV109</v>
      </c>
      <c r="F1118" t="str">
        <f>CONCATENATE("10.3.13.71/pe/", Table2[[#This Row],[Device Tag]], ".xml")</f>
        <v>10.3.13.71/pe/VAV109.xml</v>
      </c>
      <c r="H1118" s="5" t="str">
        <f>_xlfn.IFNA(IF(_xlfn.IFNA(INDEX('CX1'!$H:$H,MATCH(Table2[[#This Row],[Name]],'CX1'!$C:$C,0),1), "") = 0, "",  INDEX('CX1'!$H:$H,MATCH(Table2[[#This Row],[Name]],'CX1'!$C:$C,0),1)), "")</f>
        <v/>
      </c>
      <c r="I1118" s="5" t="e">
        <f>_xlfn.IFNA(IF(_xlfn.IFNA(INDEX('CX1'!$I:$I,MATCH(Table2[[#This Row],[DeviceId2]],'CX1'!$C:$C,0),1), "") = 0, "",  INDEX('CX1'!$I:$I,MATCH(Table2[[#This Row],[Name]],'CX1'!$C:$C,0),1)), "")</f>
        <v>#VALUE!</v>
      </c>
      <c r="J1118" s="5" t="str">
        <f>_xlfn.IFNA(IF(_xlfn.IFNA(INDEX('CX1'!$J:$J,MATCH(Table2[[#This Row],[Name]],'CX1'!$C:$C,0),1), "") = 0, "",  INDEX('CX1'!$J:$J,MATCH(Table2[[#This Row],[Name]],'CX1'!$C:$C,0),1)), "")</f>
        <v/>
      </c>
      <c r="K1118" t="str">
        <f>IFERROR(_xlfn.IFNA(IF(_xlfn.IFNA(INDEX('CX1'!$K:$K,MATCH(Table2[[#This Row],[Name]],'CX1'!$C:$C,0),1), "") = 0, "",  INDEX('CX1'!$K:$K,MATCH(Table2[[#This Row],[Name]],'CX1'!$C:$C,0),1)), ""), "")</f>
        <v/>
      </c>
      <c r="M1118" t="str">
        <f>_xlfn.IFNA(IF(_xlfn.IFNA(INDEX('CX1'!$M:$M,MATCH(Table2[[#This Row],[Name]],'CX1'!$C:$C,0),1), "") = 0, "",  INDEX('CX1'!$M:$M,MATCH(Table2[[#This Row],[Name]],'CX1'!$C:$C,0),1)), "")</f>
        <v/>
      </c>
      <c r="N1118" t="s">
        <v>767</v>
      </c>
      <c r="R1118" t="s">
        <v>8</v>
      </c>
    </row>
    <row r="1119" spans="1:18" hidden="1">
      <c r="A1119" s="1">
        <v>1117</v>
      </c>
      <c r="B1119" t="s">
        <v>45</v>
      </c>
      <c r="C1119" t="s">
        <v>54</v>
      </c>
      <c r="D1119" t="s">
        <v>242</v>
      </c>
      <c r="E1119" t="str">
        <f>MID(Table2[[#This Row],[DeviceId2]], 12, LEN(Table2[[#This Row],[DeviceId2]]))</f>
        <v>VAV109</v>
      </c>
      <c r="F1119" t="str">
        <f>CONCATENATE("10.3.13.71/pe/", Table2[[#This Row],[Device Tag]], ".xml")</f>
        <v>10.3.13.71/pe/VAV109.xml</v>
      </c>
      <c r="H1119" s="5" t="str">
        <f>_xlfn.IFNA(IF(_xlfn.IFNA(INDEX('CX1'!$H:$H,MATCH(Table2[[#This Row],[Name]],'CX1'!$C:$C,0),1), "") = 0, "",  INDEX('CX1'!$H:$H,MATCH(Table2[[#This Row],[Name]],'CX1'!$C:$C,0),1)), "")</f>
        <v/>
      </c>
      <c r="I1119" s="5" t="e">
        <f>_xlfn.IFNA(IF(_xlfn.IFNA(INDEX('CX1'!$I:$I,MATCH(Table2[[#This Row],[DeviceId2]],'CX1'!$C:$C,0),1), "") = 0, "",  INDEX('CX1'!$I:$I,MATCH(Table2[[#This Row],[Name]],'CX1'!$C:$C,0),1)), "")</f>
        <v>#VALUE!</v>
      </c>
      <c r="J1119" s="5" t="str">
        <f>_xlfn.IFNA(IF(_xlfn.IFNA(INDEX('CX1'!$J:$J,MATCH(Table2[[#This Row],[Name]],'CX1'!$C:$C,0),1), "") = 0, "",  INDEX('CX1'!$J:$J,MATCH(Table2[[#This Row],[Name]],'CX1'!$C:$C,0),1)), "")</f>
        <v/>
      </c>
      <c r="K1119" t="str">
        <f>IFERROR(_xlfn.IFNA(IF(_xlfn.IFNA(INDEX('CX1'!$K:$K,MATCH(Table2[[#This Row],[Name]],'CX1'!$C:$C,0),1), "") = 0, "",  INDEX('CX1'!$K:$K,MATCH(Table2[[#This Row],[Name]],'CX1'!$C:$C,0),1)), ""), "")</f>
        <v/>
      </c>
      <c r="M1119" t="str">
        <f>_xlfn.IFNA(IF(_xlfn.IFNA(INDEX('CX1'!$M:$M,MATCH(Table2[[#This Row],[Name]],'CX1'!$C:$C,0),1), "") = 0, "",  INDEX('CX1'!$M:$M,MATCH(Table2[[#This Row],[Name]],'CX1'!$C:$C,0),1)), "")</f>
        <v/>
      </c>
      <c r="N1119" t="s">
        <v>767</v>
      </c>
      <c r="R1119" t="s">
        <v>8</v>
      </c>
    </row>
    <row r="1120" spans="1:18" hidden="1">
      <c r="A1120" s="1">
        <v>1118</v>
      </c>
      <c r="B1120" t="s">
        <v>45</v>
      </c>
      <c r="C1120" t="s">
        <v>55</v>
      </c>
      <c r="D1120" t="s">
        <v>242</v>
      </c>
      <c r="E1120" t="str">
        <f>MID(Table2[[#This Row],[DeviceId2]], 12, LEN(Table2[[#This Row],[DeviceId2]]))</f>
        <v>VAV109</v>
      </c>
      <c r="F1120" t="str">
        <f>CONCATENATE("10.3.13.71/pe/", Table2[[#This Row],[Device Tag]], ".xml")</f>
        <v>10.3.13.71/pe/VAV109.xml</v>
      </c>
      <c r="H1120" s="5" t="str">
        <f>_xlfn.IFNA(IF(_xlfn.IFNA(INDEX('CX1'!$H:$H,MATCH(Table2[[#This Row],[Name]],'CX1'!$C:$C,0),1), "") = 0, "",  INDEX('CX1'!$H:$H,MATCH(Table2[[#This Row],[Name]],'CX1'!$C:$C,0),1)), "")</f>
        <v/>
      </c>
      <c r="I1120" s="5" t="e">
        <f>_xlfn.IFNA(IF(_xlfn.IFNA(INDEX('CX1'!$I:$I,MATCH(Table2[[#This Row],[DeviceId2]],'CX1'!$C:$C,0),1), "") = 0, "",  INDEX('CX1'!$I:$I,MATCH(Table2[[#This Row],[Name]],'CX1'!$C:$C,0),1)), "")</f>
        <v>#VALUE!</v>
      </c>
      <c r="J1120" s="5" t="str">
        <f>_xlfn.IFNA(IF(_xlfn.IFNA(INDEX('CX1'!$J:$J,MATCH(Table2[[#This Row],[Name]],'CX1'!$C:$C,0),1), "") = 0, "",  INDEX('CX1'!$J:$J,MATCH(Table2[[#This Row],[Name]],'CX1'!$C:$C,0),1)), "")</f>
        <v/>
      </c>
      <c r="K1120" t="str">
        <f>IFERROR(_xlfn.IFNA(IF(_xlfn.IFNA(INDEX('CX1'!$K:$K,MATCH(Table2[[#This Row],[Name]],'CX1'!$C:$C,0),1), "") = 0, "",  INDEX('CX1'!$K:$K,MATCH(Table2[[#This Row],[Name]],'CX1'!$C:$C,0),1)), ""), "")</f>
        <v/>
      </c>
      <c r="M1120" t="str">
        <f>_xlfn.IFNA(IF(_xlfn.IFNA(INDEX('CX1'!$M:$M,MATCH(Table2[[#This Row],[Name]],'CX1'!$C:$C,0),1), "") = 0, "",  INDEX('CX1'!$M:$M,MATCH(Table2[[#This Row],[Name]],'CX1'!$C:$C,0),1)), "")</f>
        <v/>
      </c>
      <c r="N1120" t="s">
        <v>767</v>
      </c>
      <c r="R1120" t="s">
        <v>8</v>
      </c>
    </row>
    <row r="1121" spans="1:19" hidden="1">
      <c r="A1121" s="1">
        <v>1119</v>
      </c>
      <c r="B1121" t="s">
        <v>45</v>
      </c>
      <c r="C1121" t="s">
        <v>56</v>
      </c>
      <c r="D1121" t="s">
        <v>242</v>
      </c>
      <c r="E1121" t="str">
        <f>MID(Table2[[#This Row],[DeviceId2]], 12, LEN(Table2[[#This Row],[DeviceId2]]))</f>
        <v>VAV109</v>
      </c>
      <c r="F1121" t="str">
        <f>CONCATENATE("10.3.13.71/pe/", Table2[[#This Row],[Device Tag]], ".xml")</f>
        <v>10.3.13.71/pe/VAV109.xml</v>
      </c>
      <c r="H1121" s="5" t="str">
        <f>_xlfn.IFNA(IF(_xlfn.IFNA(INDEX('CX1'!$H:$H,MATCH(Table2[[#This Row],[Name]],'CX1'!$C:$C,0),1), "") = 0, "",  INDEX('CX1'!$H:$H,MATCH(Table2[[#This Row],[Name]],'CX1'!$C:$C,0),1)), "")</f>
        <v/>
      </c>
      <c r="I1121" s="5" t="e">
        <f>_xlfn.IFNA(IF(_xlfn.IFNA(INDEX('CX1'!$I:$I,MATCH(Table2[[#This Row],[DeviceId2]],'CX1'!$C:$C,0),1), "") = 0, "",  INDEX('CX1'!$I:$I,MATCH(Table2[[#This Row],[Name]],'CX1'!$C:$C,0),1)), "")</f>
        <v>#VALUE!</v>
      </c>
      <c r="J1121" s="5" t="str">
        <f>_xlfn.IFNA(IF(_xlfn.IFNA(INDEX('CX1'!$J:$J,MATCH(Table2[[#This Row],[Name]],'CX1'!$C:$C,0),1), "") = 0, "",  INDEX('CX1'!$J:$J,MATCH(Table2[[#This Row],[Name]],'CX1'!$C:$C,0),1)), "")</f>
        <v/>
      </c>
      <c r="K1121" t="str">
        <f>IFERROR(_xlfn.IFNA(IF(_xlfn.IFNA(INDEX('CX1'!$K:$K,MATCH(Table2[[#This Row],[Name]],'CX1'!$C:$C,0),1), "") = 0, "",  INDEX('CX1'!$K:$K,MATCH(Table2[[#This Row],[Name]],'CX1'!$C:$C,0),1)), ""), "")</f>
        <v/>
      </c>
      <c r="M1121" t="str">
        <f>_xlfn.IFNA(IF(_xlfn.IFNA(INDEX('CX1'!$M:$M,MATCH(Table2[[#This Row],[Name]],'CX1'!$C:$C,0),1), "") = 0, "",  INDEX('CX1'!$M:$M,MATCH(Table2[[#This Row],[Name]],'CX1'!$C:$C,0),1)), "")</f>
        <v/>
      </c>
      <c r="N1121" t="s">
        <v>767</v>
      </c>
      <c r="R1121" t="s">
        <v>8</v>
      </c>
    </row>
    <row r="1122" spans="1:19" hidden="1">
      <c r="A1122" s="1">
        <v>1120</v>
      </c>
      <c r="B1122" t="s">
        <v>45</v>
      </c>
      <c r="C1122" t="s">
        <v>57</v>
      </c>
      <c r="D1122" t="s">
        <v>242</v>
      </c>
      <c r="E1122" t="str">
        <f>MID(Table2[[#This Row],[DeviceId2]], 12, LEN(Table2[[#This Row],[DeviceId2]]))</f>
        <v>VAV109</v>
      </c>
      <c r="F1122" t="str">
        <f>CONCATENATE("10.3.13.71/pe/", Table2[[#This Row],[Device Tag]], ".xml")</f>
        <v>10.3.13.71/pe/VAV109.xml</v>
      </c>
      <c r="H1122" s="5" t="str">
        <f>_xlfn.IFNA(IF(_xlfn.IFNA(INDEX('CX1'!$H:$H,MATCH(Table2[[#This Row],[Name]],'CX1'!$C:$C,0),1), "") = 0, "",  INDEX('CX1'!$H:$H,MATCH(Table2[[#This Row],[Name]],'CX1'!$C:$C,0),1)), "")</f>
        <v/>
      </c>
      <c r="I1122" s="5" t="e">
        <f>_xlfn.IFNA(IF(_xlfn.IFNA(INDEX('CX1'!$I:$I,MATCH(Table2[[#This Row],[DeviceId2]],'CX1'!$C:$C,0),1), "") = 0, "",  INDEX('CX1'!$I:$I,MATCH(Table2[[#This Row],[Name]],'CX1'!$C:$C,0),1)), "")</f>
        <v>#VALUE!</v>
      </c>
      <c r="J1122" s="5" t="str">
        <f>_xlfn.IFNA(IF(_xlfn.IFNA(INDEX('CX1'!$J:$J,MATCH(Table2[[#This Row],[Name]],'CX1'!$C:$C,0),1), "") = 0, "",  INDEX('CX1'!$J:$J,MATCH(Table2[[#This Row],[Name]],'CX1'!$C:$C,0),1)), "")</f>
        <v/>
      </c>
      <c r="K1122" t="str">
        <f>IFERROR(_xlfn.IFNA(IF(_xlfn.IFNA(INDEX('CX1'!$K:$K,MATCH(Table2[[#This Row],[Name]],'CX1'!$C:$C,0),1), "") = 0, "",  INDEX('CX1'!$K:$K,MATCH(Table2[[#This Row],[Name]],'CX1'!$C:$C,0),1)), ""), "")</f>
        <v/>
      </c>
      <c r="M1122" t="str">
        <f>_xlfn.IFNA(IF(_xlfn.IFNA(INDEX('CX1'!$M:$M,MATCH(Table2[[#This Row],[Name]],'CX1'!$C:$C,0),1), "") = 0, "",  INDEX('CX1'!$M:$M,MATCH(Table2[[#This Row],[Name]],'CX1'!$C:$C,0),1)), "")</f>
        <v/>
      </c>
      <c r="N1122" t="s">
        <v>767</v>
      </c>
      <c r="R1122" t="s">
        <v>8</v>
      </c>
    </row>
    <row r="1123" spans="1:19" hidden="1">
      <c r="A1123" s="1">
        <v>1121</v>
      </c>
      <c r="B1123" t="s">
        <v>45</v>
      </c>
      <c r="C1123" t="s">
        <v>58</v>
      </c>
      <c r="D1123" t="s">
        <v>242</v>
      </c>
      <c r="E1123" t="str">
        <f>MID(Table2[[#This Row],[DeviceId2]], 12, LEN(Table2[[#This Row],[DeviceId2]]))</f>
        <v>VAV109</v>
      </c>
      <c r="F1123" t="str">
        <f>CONCATENATE("10.3.13.71/pe/", Table2[[#This Row],[Device Tag]], ".xml")</f>
        <v>10.3.13.71/pe/VAV109.xml</v>
      </c>
      <c r="H1123" s="5" t="str">
        <f>_xlfn.IFNA(IF(_xlfn.IFNA(INDEX('CX1'!$H:$H,MATCH(Table2[[#This Row],[Name]],'CX1'!$C:$C,0),1), "") = 0, "",  INDEX('CX1'!$H:$H,MATCH(Table2[[#This Row],[Name]],'CX1'!$C:$C,0),1)), "")</f>
        <v/>
      </c>
      <c r="I1123" s="5" t="e">
        <f>_xlfn.IFNA(IF(_xlfn.IFNA(INDEX('CX1'!$I:$I,MATCH(Table2[[#This Row],[DeviceId2]],'CX1'!$C:$C,0),1), "") = 0, "",  INDEX('CX1'!$I:$I,MATCH(Table2[[#This Row],[Name]],'CX1'!$C:$C,0),1)), "")</f>
        <v>#VALUE!</v>
      </c>
      <c r="J1123" s="5" t="str">
        <f>_xlfn.IFNA(IF(_xlfn.IFNA(INDEX('CX1'!$J:$J,MATCH(Table2[[#This Row],[Name]],'CX1'!$C:$C,0),1), "") = 0, "",  INDEX('CX1'!$J:$J,MATCH(Table2[[#This Row],[Name]],'CX1'!$C:$C,0),1)), "")</f>
        <v/>
      </c>
      <c r="K1123" t="str">
        <f>IFERROR(_xlfn.IFNA(IF(_xlfn.IFNA(INDEX('CX1'!$K:$K,MATCH(Table2[[#This Row],[Name]],'CX1'!$C:$C,0),1), "") = 0, "",  INDEX('CX1'!$K:$K,MATCH(Table2[[#This Row],[Name]],'CX1'!$C:$C,0),1)), ""), "")</f>
        <v/>
      </c>
      <c r="M1123" t="str">
        <f>_xlfn.IFNA(IF(_xlfn.IFNA(INDEX('CX1'!$M:$M,MATCH(Table2[[#This Row],[Name]],'CX1'!$C:$C,0),1), "") = 0, "",  INDEX('CX1'!$M:$M,MATCH(Table2[[#This Row],[Name]],'CX1'!$C:$C,0),1)), "")</f>
        <v/>
      </c>
      <c r="N1123" t="s">
        <v>767</v>
      </c>
      <c r="R1123" t="s">
        <v>8</v>
      </c>
    </row>
    <row r="1124" spans="1:19" hidden="1">
      <c r="A1124" s="1">
        <v>1122</v>
      </c>
      <c r="B1124" t="s">
        <v>45</v>
      </c>
      <c r="C1124" t="s">
        <v>59</v>
      </c>
      <c r="D1124" t="s">
        <v>242</v>
      </c>
      <c r="E1124" t="str">
        <f>MID(Table2[[#This Row],[DeviceId2]], 12, LEN(Table2[[#This Row],[DeviceId2]]))</f>
        <v>VAV109</v>
      </c>
      <c r="F1124" t="str">
        <f>CONCATENATE("10.3.13.71/pe/", Table2[[#This Row],[Device Tag]], ".xml")</f>
        <v>10.3.13.71/pe/VAV109.xml</v>
      </c>
      <c r="H1124" s="5" t="str">
        <f>_xlfn.IFNA(IF(_xlfn.IFNA(INDEX('CX1'!$H:$H,MATCH(Table2[[#This Row],[Name]],'CX1'!$C:$C,0),1), "") = 0, "",  INDEX('CX1'!$H:$H,MATCH(Table2[[#This Row],[Name]],'CX1'!$C:$C,0),1)), "")</f>
        <v/>
      </c>
      <c r="I1124" s="5" t="e">
        <f>_xlfn.IFNA(IF(_xlfn.IFNA(INDEX('CX1'!$I:$I,MATCH(Table2[[#This Row],[DeviceId2]],'CX1'!$C:$C,0),1), "") = 0, "",  INDEX('CX1'!$I:$I,MATCH(Table2[[#This Row],[Name]],'CX1'!$C:$C,0),1)), "")</f>
        <v>#VALUE!</v>
      </c>
      <c r="J1124" s="5" t="str">
        <f>_xlfn.IFNA(IF(_xlfn.IFNA(INDEX('CX1'!$J:$J,MATCH(Table2[[#This Row],[Name]],'CX1'!$C:$C,0),1), "") = 0, "",  INDEX('CX1'!$J:$J,MATCH(Table2[[#This Row],[Name]],'CX1'!$C:$C,0),1)), "")</f>
        <v/>
      </c>
      <c r="K1124" t="str">
        <f>IFERROR(_xlfn.IFNA(IF(_xlfn.IFNA(INDEX('CX1'!$K:$K,MATCH(Table2[[#This Row],[Name]],'CX1'!$C:$C,0),1), "") = 0, "",  INDEX('CX1'!$K:$K,MATCH(Table2[[#This Row],[Name]],'CX1'!$C:$C,0),1)), ""), "")</f>
        <v/>
      </c>
      <c r="M1124" t="str">
        <f>_xlfn.IFNA(IF(_xlfn.IFNA(INDEX('CX1'!$M:$M,MATCH(Table2[[#This Row],[Name]],'CX1'!$C:$C,0),1), "") = 0, "",  INDEX('CX1'!$M:$M,MATCH(Table2[[#This Row],[Name]],'CX1'!$C:$C,0),1)), "")</f>
        <v/>
      </c>
      <c r="N1124" t="s">
        <v>767</v>
      </c>
      <c r="R1124" t="s">
        <v>8</v>
      </c>
    </row>
    <row r="1125" spans="1:19" hidden="1">
      <c r="A1125" s="1">
        <v>1123</v>
      </c>
      <c r="B1125" t="s">
        <v>45</v>
      </c>
      <c r="C1125" t="s">
        <v>60</v>
      </c>
      <c r="D1125" t="s">
        <v>242</v>
      </c>
      <c r="E1125" t="str">
        <f>MID(Table2[[#This Row],[DeviceId2]], 12, LEN(Table2[[#This Row],[DeviceId2]]))</f>
        <v>VAV109</v>
      </c>
      <c r="F1125" t="str">
        <f>CONCATENATE("10.3.13.71/pe/", Table2[[#This Row],[Device Tag]], ".xml")</f>
        <v>10.3.13.71/pe/VAV109.xml</v>
      </c>
      <c r="H1125" s="5" t="str">
        <f>_xlfn.IFNA(IF(_xlfn.IFNA(INDEX('CX1'!$H:$H,MATCH(Table2[[#This Row],[Name]],'CX1'!$C:$C,0),1), "") = 0, "",  INDEX('CX1'!$H:$H,MATCH(Table2[[#This Row],[Name]],'CX1'!$C:$C,0),1)), "")</f>
        <v/>
      </c>
      <c r="I1125" s="5" t="e">
        <f>_xlfn.IFNA(IF(_xlfn.IFNA(INDEX('CX1'!$I:$I,MATCH(Table2[[#This Row],[DeviceId2]],'CX1'!$C:$C,0),1), "") = 0, "",  INDEX('CX1'!$I:$I,MATCH(Table2[[#This Row],[Name]],'CX1'!$C:$C,0),1)), "")</f>
        <v>#VALUE!</v>
      </c>
      <c r="J1125" s="5" t="str">
        <f>_xlfn.IFNA(IF(_xlfn.IFNA(INDEX('CX1'!$J:$J,MATCH(Table2[[#This Row],[Name]],'CX1'!$C:$C,0),1), "") = 0, "",  INDEX('CX1'!$J:$J,MATCH(Table2[[#This Row],[Name]],'CX1'!$C:$C,0),1)), "")</f>
        <v/>
      </c>
      <c r="K1125" t="str">
        <f>IFERROR(_xlfn.IFNA(IF(_xlfn.IFNA(INDEX('CX1'!$K:$K,MATCH(Table2[[#This Row],[Name]],'CX1'!$C:$C,0),1), "") = 0, "",  INDEX('CX1'!$K:$K,MATCH(Table2[[#This Row],[Name]],'CX1'!$C:$C,0),1)), ""), "")</f>
        <v/>
      </c>
      <c r="M1125" t="str">
        <f>_xlfn.IFNA(IF(_xlfn.IFNA(INDEX('CX1'!$M:$M,MATCH(Table2[[#This Row],[Name]],'CX1'!$C:$C,0),1), "") = 0, "",  INDEX('CX1'!$M:$M,MATCH(Table2[[#This Row],[Name]],'CX1'!$C:$C,0),1)), "")</f>
        <v/>
      </c>
      <c r="N1125" t="s">
        <v>767</v>
      </c>
      <c r="R1125" t="s">
        <v>8</v>
      </c>
    </row>
    <row r="1126" spans="1:19" hidden="1">
      <c r="A1126" s="1">
        <v>1124</v>
      </c>
      <c r="B1126" t="s">
        <v>45</v>
      </c>
      <c r="C1126" t="s">
        <v>120</v>
      </c>
      <c r="D1126" t="s">
        <v>242</v>
      </c>
      <c r="E1126" t="str">
        <f>MID(Table2[[#This Row],[DeviceId2]], 12, LEN(Table2[[#This Row],[DeviceId2]]))</f>
        <v>VAV109</v>
      </c>
      <c r="F1126" t="str">
        <f>CONCATENATE("10.3.13.71/pe/", Table2[[#This Row],[Device Tag]], ".xml")</f>
        <v>10.3.13.71/pe/VAV109.xml</v>
      </c>
      <c r="H1126" s="5" t="str">
        <f>_xlfn.IFNA(IF(_xlfn.IFNA(INDEX('CX1'!$H:$H,MATCH(Table2[[#This Row],[Name]],'CX1'!$C:$C,0),1), "") = 0, "",  INDEX('CX1'!$H:$H,MATCH(Table2[[#This Row],[Name]],'CX1'!$C:$C,0),1)), "")</f>
        <v/>
      </c>
      <c r="I1126" s="5" t="e">
        <f>_xlfn.IFNA(IF(_xlfn.IFNA(INDEX('CX1'!$I:$I,MATCH(Table2[[#This Row],[DeviceId2]],'CX1'!$C:$C,0),1), "") = 0, "",  INDEX('CX1'!$I:$I,MATCH(Table2[[#This Row],[Name]],'CX1'!$C:$C,0),1)), "")</f>
        <v>#VALUE!</v>
      </c>
      <c r="J1126" s="5" t="str">
        <f>_xlfn.IFNA(IF(_xlfn.IFNA(INDEX('CX1'!$J:$J,MATCH(Table2[[#This Row],[Name]],'CX1'!$C:$C,0),1), "") = 0, "",  INDEX('CX1'!$J:$J,MATCH(Table2[[#This Row],[Name]],'CX1'!$C:$C,0),1)), "")</f>
        <v/>
      </c>
      <c r="K1126" t="str">
        <f>IFERROR(_xlfn.IFNA(IF(_xlfn.IFNA(INDEX('CX1'!$K:$K,MATCH(Table2[[#This Row],[Name]],'CX1'!$C:$C,0),1), "") = 0, "",  INDEX('CX1'!$K:$K,MATCH(Table2[[#This Row],[Name]],'CX1'!$C:$C,0),1)), ""), "")</f>
        <v/>
      </c>
      <c r="M1126" t="str">
        <f>_xlfn.IFNA(IF(_xlfn.IFNA(INDEX('CX1'!$M:$M,MATCH(Table2[[#This Row],[Name]],'CX1'!$C:$C,0),1), "") = 0, "",  INDEX('CX1'!$M:$M,MATCH(Table2[[#This Row],[Name]],'CX1'!$C:$C,0),1)), "")</f>
        <v/>
      </c>
      <c r="N1126" t="s">
        <v>767</v>
      </c>
      <c r="R1126" t="s">
        <v>8</v>
      </c>
    </row>
    <row r="1127" spans="1:19" hidden="1">
      <c r="A1127" s="1">
        <v>1125</v>
      </c>
      <c r="B1127" t="s">
        <v>45</v>
      </c>
      <c r="C1127" t="s">
        <v>61</v>
      </c>
      <c r="D1127" t="s">
        <v>242</v>
      </c>
      <c r="E1127" t="str">
        <f>MID(Table2[[#This Row],[DeviceId2]], 12, LEN(Table2[[#This Row],[DeviceId2]]))</f>
        <v>VAV109</v>
      </c>
      <c r="F1127" t="str">
        <f>CONCATENATE("10.3.13.71/pe/", Table2[[#This Row],[Device Tag]], ".xml")</f>
        <v>10.3.13.71/pe/VAV109.xml</v>
      </c>
      <c r="H1127" s="5" t="str">
        <f>_xlfn.IFNA(IF(_xlfn.IFNA(INDEX('CX1'!$H:$H,MATCH(Table2[[#This Row],[Name]],'CX1'!$C:$C,0),1), "") = 0, "",  INDEX('CX1'!$H:$H,MATCH(Table2[[#This Row],[Name]],'CX1'!$C:$C,0),1)), "")</f>
        <v/>
      </c>
      <c r="I1127" s="5" t="e">
        <f>_xlfn.IFNA(IF(_xlfn.IFNA(INDEX('CX1'!$I:$I,MATCH(Table2[[#This Row],[DeviceId2]],'CX1'!$C:$C,0),1), "") = 0, "",  INDEX('CX1'!$I:$I,MATCH(Table2[[#This Row],[Name]],'CX1'!$C:$C,0),1)), "")</f>
        <v>#VALUE!</v>
      </c>
      <c r="J1127" s="5" t="str">
        <f>_xlfn.IFNA(IF(_xlfn.IFNA(INDEX('CX1'!$J:$J,MATCH(Table2[[#This Row],[Name]],'CX1'!$C:$C,0),1), "") = 0, "",  INDEX('CX1'!$J:$J,MATCH(Table2[[#This Row],[Name]],'CX1'!$C:$C,0),1)), "")</f>
        <v/>
      </c>
      <c r="K1127" t="str">
        <f>IFERROR(_xlfn.IFNA(IF(_xlfn.IFNA(INDEX('CX1'!$K:$K,MATCH(Table2[[#This Row],[Name]],'CX1'!$C:$C,0),1), "") = 0, "",  INDEX('CX1'!$K:$K,MATCH(Table2[[#This Row],[Name]],'CX1'!$C:$C,0),1)), ""), "")</f>
        <v/>
      </c>
      <c r="M1127" t="str">
        <f>_xlfn.IFNA(IF(_xlfn.IFNA(INDEX('CX1'!$M:$M,MATCH(Table2[[#This Row],[Name]],'CX1'!$C:$C,0),1), "") = 0, "",  INDEX('CX1'!$M:$M,MATCH(Table2[[#This Row],[Name]],'CX1'!$C:$C,0),1)), "")</f>
        <v/>
      </c>
      <c r="N1127" t="s">
        <v>767</v>
      </c>
      <c r="R1127" t="s">
        <v>8</v>
      </c>
    </row>
    <row r="1128" spans="1:19" hidden="1">
      <c r="A1128" s="1">
        <v>1126</v>
      </c>
      <c r="B1128" t="s">
        <v>45</v>
      </c>
      <c r="C1128" t="s">
        <v>62</v>
      </c>
      <c r="D1128" t="s">
        <v>242</v>
      </c>
      <c r="E1128" t="str">
        <f>MID(Table2[[#This Row],[DeviceId2]], 12, LEN(Table2[[#This Row],[DeviceId2]]))</f>
        <v>VAV109</v>
      </c>
      <c r="F1128" t="str">
        <f>CONCATENATE("10.3.13.71/pe/", Table2[[#This Row],[Device Tag]], ".xml")</f>
        <v>10.3.13.71/pe/VAV109.xml</v>
      </c>
      <c r="H1128" s="5" t="str">
        <f>_xlfn.IFNA(IF(_xlfn.IFNA(INDEX('CX1'!$H:$H,MATCH(Table2[[#This Row],[Name]],'CX1'!$C:$C,0),1), "") = 0, "",  INDEX('CX1'!$H:$H,MATCH(Table2[[#This Row],[Name]],'CX1'!$C:$C,0),1)), "")</f>
        <v/>
      </c>
      <c r="I1128" s="5" t="e">
        <f>_xlfn.IFNA(IF(_xlfn.IFNA(INDEX('CX1'!$I:$I,MATCH(Table2[[#This Row],[DeviceId2]],'CX1'!$C:$C,0),1), "") = 0, "",  INDEX('CX1'!$I:$I,MATCH(Table2[[#This Row],[Name]],'CX1'!$C:$C,0),1)), "")</f>
        <v>#VALUE!</v>
      </c>
      <c r="J1128" s="5" t="str">
        <f>_xlfn.IFNA(IF(_xlfn.IFNA(INDEX('CX1'!$J:$J,MATCH(Table2[[#This Row],[Name]],'CX1'!$C:$C,0),1), "") = 0, "",  INDEX('CX1'!$J:$J,MATCH(Table2[[#This Row],[Name]],'CX1'!$C:$C,0),1)), "")</f>
        <v/>
      </c>
      <c r="K1128" t="str">
        <f>IFERROR(_xlfn.IFNA(IF(_xlfn.IFNA(INDEX('CX1'!$K:$K,MATCH(Table2[[#This Row],[Name]],'CX1'!$C:$C,0),1), "") = 0, "",  INDEX('CX1'!$K:$K,MATCH(Table2[[#This Row],[Name]],'CX1'!$C:$C,0),1)), ""), "")</f>
        <v/>
      </c>
      <c r="M1128" t="str">
        <f>_xlfn.IFNA(IF(_xlfn.IFNA(INDEX('CX1'!$M:$M,MATCH(Table2[[#This Row],[Name]],'CX1'!$C:$C,0),1), "") = 0, "",  INDEX('CX1'!$M:$M,MATCH(Table2[[#This Row],[Name]],'CX1'!$C:$C,0),1)), "")</f>
        <v/>
      </c>
      <c r="N1128" t="s">
        <v>767</v>
      </c>
      <c r="R1128" t="s">
        <v>8</v>
      </c>
    </row>
    <row r="1129" spans="1:19" hidden="1">
      <c r="A1129" s="1">
        <v>1127</v>
      </c>
      <c r="B1129" t="s">
        <v>45</v>
      </c>
      <c r="C1129" t="s">
        <v>63</v>
      </c>
      <c r="D1129" t="s">
        <v>242</v>
      </c>
      <c r="E1129" t="str">
        <f>MID(Table2[[#This Row],[DeviceId2]], 12, LEN(Table2[[#This Row],[DeviceId2]]))</f>
        <v>VAV109</v>
      </c>
      <c r="F1129" t="str">
        <f>CONCATENATE("10.3.13.71/pe/", Table2[[#This Row],[Device Tag]], ".xml")</f>
        <v>10.3.13.71/pe/VAV109.xml</v>
      </c>
      <c r="H1129" s="5" t="str">
        <f>_xlfn.IFNA(IF(_xlfn.IFNA(INDEX('CX1'!$H:$H,MATCH(Table2[[#This Row],[Name]],'CX1'!$C:$C,0),1), "") = 0, "",  INDEX('CX1'!$H:$H,MATCH(Table2[[#This Row],[Name]],'CX1'!$C:$C,0),1)), "")</f>
        <v/>
      </c>
      <c r="I1129" s="5">
        <f>_xlfn.IFNA(IF(_xlfn.IFNA(INDEX('CX1'!$I:$I,MATCH(Table2[[#This Row],[DeviceId2]],'CX1'!$C:$C,0),1), "") = 0, "",  INDEX('CX1'!$I:$I,MATCH(Table2[[#This Row],[Name]],'CX1'!$C:$C,0),1)), "")</f>
        <v>1</v>
      </c>
      <c r="J1129" s="5" t="str">
        <f>_xlfn.IFNA(IF(_xlfn.IFNA(INDEX('CX1'!$J:$J,MATCH(Table2[[#This Row],[Name]],'CX1'!$C:$C,0),1), "") = 0, "",  INDEX('CX1'!$J:$J,MATCH(Table2[[#This Row],[Name]],'CX1'!$C:$C,0),1)), "")</f>
        <v/>
      </c>
      <c r="K1129" t="str">
        <f>IFERROR(_xlfn.IFNA(IF(_xlfn.IFNA(INDEX('CX1'!$K:$K,MATCH(Table2[[#This Row],[Name]],'CX1'!$C:$C,0),1), "") = 0, "",  INDEX('CX1'!$K:$K,MATCH(Table2[[#This Row],[Name]],'CX1'!$C:$C,0),1)), ""), "")</f>
        <v/>
      </c>
      <c r="N1129" t="s">
        <v>767</v>
      </c>
      <c r="R1129" t="s">
        <v>8</v>
      </c>
      <c r="S1129" t="b">
        <v>0</v>
      </c>
    </row>
    <row r="1130" spans="1:19" hidden="1">
      <c r="A1130" s="1">
        <v>1128</v>
      </c>
      <c r="B1130" t="s">
        <v>45</v>
      </c>
      <c r="C1130" t="s">
        <v>65</v>
      </c>
      <c r="D1130" t="s">
        <v>242</v>
      </c>
      <c r="E1130" t="str">
        <f>MID(Table2[[#This Row],[DeviceId2]], 12, LEN(Table2[[#This Row],[DeviceId2]]))</f>
        <v>VAV109</v>
      </c>
      <c r="F1130" t="str">
        <f>CONCATENATE("10.3.13.71/pe/", Table2[[#This Row],[Device Tag]], ".xml")</f>
        <v>10.3.13.71/pe/VAV109.xml</v>
      </c>
      <c r="H1130" s="5" t="str">
        <f>_xlfn.IFNA(IF(_xlfn.IFNA(INDEX('CX1'!$H:$H,MATCH(Table2[[#This Row],[Name]],'CX1'!$C:$C,0),1), "") = 0, "",  INDEX('CX1'!$H:$H,MATCH(Table2[[#This Row],[Name]],'CX1'!$C:$C,0),1)), "")</f>
        <v/>
      </c>
      <c r="I1130" s="5" t="e">
        <f>_xlfn.IFNA(IF(_xlfn.IFNA(INDEX('CX1'!$I:$I,MATCH(Table2[[#This Row],[DeviceId2]],'CX1'!$C:$C,0),1), "") = 0, "",  INDEX('CX1'!$I:$I,MATCH(Table2[[#This Row],[Name]],'CX1'!$C:$C,0),1)), "")</f>
        <v>#VALUE!</v>
      </c>
      <c r="J1130" s="5" t="str">
        <f>_xlfn.IFNA(IF(_xlfn.IFNA(INDEX('CX1'!$J:$J,MATCH(Table2[[#This Row],[Name]],'CX1'!$C:$C,0),1), "") = 0, "",  INDEX('CX1'!$J:$J,MATCH(Table2[[#This Row],[Name]],'CX1'!$C:$C,0),1)), "")</f>
        <v/>
      </c>
      <c r="K1130" t="str">
        <f>IFERROR(_xlfn.IFNA(IF(_xlfn.IFNA(INDEX('CX1'!$K:$K,MATCH(Table2[[#This Row],[Name]],'CX1'!$C:$C,0),1), "") = 0, "",  INDEX('CX1'!$K:$K,MATCH(Table2[[#This Row],[Name]],'CX1'!$C:$C,0),1)), ""), "")</f>
        <v/>
      </c>
      <c r="M1130" t="str">
        <f>_xlfn.IFNA(IF(_xlfn.IFNA(INDEX('CX1'!$M:$M,MATCH(Table2[[#This Row],[Name]],'CX1'!$C:$C,0),1), "") = 0, "",  INDEX('CX1'!$M:$M,MATCH(Table2[[#This Row],[Name]],'CX1'!$C:$C,0),1)), "")</f>
        <v/>
      </c>
      <c r="N1130" t="s">
        <v>767</v>
      </c>
      <c r="R1130" t="s">
        <v>8</v>
      </c>
    </row>
    <row r="1131" spans="1:19" hidden="1">
      <c r="A1131" s="1">
        <v>1129</v>
      </c>
      <c r="B1131" t="s">
        <v>45</v>
      </c>
      <c r="C1131" t="s">
        <v>66</v>
      </c>
      <c r="D1131" t="s">
        <v>242</v>
      </c>
      <c r="E1131" t="str">
        <f>MID(Table2[[#This Row],[DeviceId2]], 12, LEN(Table2[[#This Row],[DeviceId2]]))</f>
        <v>VAV109</v>
      </c>
      <c r="F1131" t="str">
        <f>CONCATENATE("10.3.13.71/pe/", Table2[[#This Row],[Device Tag]], ".xml")</f>
        <v>10.3.13.71/pe/VAV109.xml</v>
      </c>
      <c r="H1131" s="5" t="str">
        <f>_xlfn.IFNA(IF(_xlfn.IFNA(INDEX('CX1'!$H:$H,MATCH(Table2[[#This Row],[Name]],'CX1'!$C:$C,0),1), "") = 0, "",  INDEX('CX1'!$H:$H,MATCH(Table2[[#This Row],[Name]],'CX1'!$C:$C,0),1)), "")</f>
        <v/>
      </c>
      <c r="I1131" s="5" t="e">
        <f>_xlfn.IFNA(IF(_xlfn.IFNA(INDEX('CX1'!$I:$I,MATCH(Table2[[#This Row],[DeviceId2]],'CX1'!$C:$C,0),1), "") = 0, "",  INDEX('CX1'!$I:$I,MATCH(Table2[[#This Row],[Name]],'CX1'!$C:$C,0),1)), "")</f>
        <v>#VALUE!</v>
      </c>
      <c r="J1131" s="5" t="str">
        <f>_xlfn.IFNA(IF(_xlfn.IFNA(INDEX('CX1'!$J:$J,MATCH(Table2[[#This Row],[Name]],'CX1'!$C:$C,0),1), "") = 0, "",  INDEX('CX1'!$J:$J,MATCH(Table2[[#This Row],[Name]],'CX1'!$C:$C,0),1)), "")</f>
        <v/>
      </c>
      <c r="K1131" t="str">
        <f>IFERROR(_xlfn.IFNA(IF(_xlfn.IFNA(INDEX('CX1'!$K:$K,MATCH(Table2[[#This Row],[Name]],'CX1'!$C:$C,0),1), "") = 0, "",  INDEX('CX1'!$K:$K,MATCH(Table2[[#This Row],[Name]],'CX1'!$C:$C,0),1)), ""), "")</f>
        <v/>
      </c>
      <c r="M1131" t="str">
        <f>_xlfn.IFNA(IF(_xlfn.IFNA(INDEX('CX1'!$M:$M,MATCH(Table2[[#This Row],[Name]],'CX1'!$C:$C,0),1), "") = 0, "",  INDEX('CX1'!$M:$M,MATCH(Table2[[#This Row],[Name]],'CX1'!$C:$C,0),1)), "")</f>
        <v/>
      </c>
      <c r="N1131" t="s">
        <v>767</v>
      </c>
      <c r="R1131" t="s">
        <v>8</v>
      </c>
    </row>
    <row r="1132" spans="1:19" hidden="1">
      <c r="A1132" s="1">
        <v>1130</v>
      </c>
      <c r="B1132" t="s">
        <v>45</v>
      </c>
      <c r="C1132" t="s">
        <v>67</v>
      </c>
      <c r="D1132" t="s">
        <v>242</v>
      </c>
      <c r="E1132" t="str">
        <f>MID(Table2[[#This Row],[DeviceId2]], 12, LEN(Table2[[#This Row],[DeviceId2]]))</f>
        <v>VAV109</v>
      </c>
      <c r="F1132" t="str">
        <f>CONCATENATE("10.3.13.71/pe/", Table2[[#This Row],[Device Tag]], ".xml")</f>
        <v>10.3.13.71/pe/VAV109.xml</v>
      </c>
      <c r="H1132" s="5" t="str">
        <f>_xlfn.IFNA(IF(_xlfn.IFNA(INDEX('CX1'!$H:$H,MATCH(Table2[[#This Row],[Name]],'CX1'!$C:$C,0),1), "") = 0, "",  INDEX('CX1'!$H:$H,MATCH(Table2[[#This Row],[Name]],'CX1'!$C:$C,0),1)), "")</f>
        <v/>
      </c>
      <c r="I1132" s="5" t="e">
        <f>_xlfn.IFNA(IF(_xlfn.IFNA(INDEX('CX1'!$I:$I,MATCH(Table2[[#This Row],[DeviceId2]],'CX1'!$C:$C,0),1), "") = 0, "",  INDEX('CX1'!$I:$I,MATCH(Table2[[#This Row],[Name]],'CX1'!$C:$C,0),1)), "")</f>
        <v>#VALUE!</v>
      </c>
      <c r="J1132" s="5" t="str">
        <f>_xlfn.IFNA(IF(_xlfn.IFNA(INDEX('CX1'!$J:$J,MATCH(Table2[[#This Row],[Name]],'CX1'!$C:$C,0),1), "") = 0, "",  INDEX('CX1'!$J:$J,MATCH(Table2[[#This Row],[Name]],'CX1'!$C:$C,0),1)), "")</f>
        <v/>
      </c>
      <c r="K1132" t="str">
        <f>IFERROR(_xlfn.IFNA(IF(_xlfn.IFNA(INDEX('CX1'!$K:$K,MATCH(Table2[[#This Row],[Name]],'CX1'!$C:$C,0),1), "") = 0, "",  INDEX('CX1'!$K:$K,MATCH(Table2[[#This Row],[Name]],'CX1'!$C:$C,0),1)), ""), "")</f>
        <v/>
      </c>
      <c r="M1132" t="str">
        <f>_xlfn.IFNA(IF(_xlfn.IFNA(INDEX('CX1'!$M:$M,MATCH(Table2[[#This Row],[Name]],'CX1'!$C:$C,0),1), "") = 0, "",  INDEX('CX1'!$M:$M,MATCH(Table2[[#This Row],[Name]],'CX1'!$C:$C,0),1)), "")</f>
        <v/>
      </c>
      <c r="N1132" t="s">
        <v>767</v>
      </c>
      <c r="R1132" t="s">
        <v>8</v>
      </c>
    </row>
    <row r="1133" spans="1:19" hidden="1">
      <c r="A1133" s="1">
        <v>1131</v>
      </c>
      <c r="B1133" t="s">
        <v>45</v>
      </c>
      <c r="C1133" t="s">
        <v>68</v>
      </c>
      <c r="D1133" t="s">
        <v>242</v>
      </c>
      <c r="E1133" t="str">
        <f>MID(Table2[[#This Row],[DeviceId2]], 12, LEN(Table2[[#This Row],[DeviceId2]]))</f>
        <v>VAV109</v>
      </c>
      <c r="F1133" t="str">
        <f>CONCATENATE("10.3.13.71/pe/", Table2[[#This Row],[Device Tag]], ".xml")</f>
        <v>10.3.13.71/pe/VAV109.xml</v>
      </c>
      <c r="H1133" s="5" t="str">
        <f>_xlfn.IFNA(IF(_xlfn.IFNA(INDEX('CX1'!$H:$H,MATCH(Table2[[#This Row],[Name]],'CX1'!$C:$C,0),1), "") = 0, "",  INDEX('CX1'!$H:$H,MATCH(Table2[[#This Row],[Name]],'CX1'!$C:$C,0),1)), "")</f>
        <v/>
      </c>
      <c r="I1133" s="5" t="e">
        <f>_xlfn.IFNA(IF(_xlfn.IFNA(INDEX('CX1'!$I:$I,MATCH(Table2[[#This Row],[DeviceId2]],'CX1'!$C:$C,0),1), "") = 0, "",  INDEX('CX1'!$I:$I,MATCH(Table2[[#This Row],[Name]],'CX1'!$C:$C,0),1)), "")</f>
        <v>#VALUE!</v>
      </c>
      <c r="J1133" s="5" t="str">
        <f>_xlfn.IFNA(IF(_xlfn.IFNA(INDEX('CX1'!$J:$J,MATCH(Table2[[#This Row],[Name]],'CX1'!$C:$C,0),1), "") = 0, "",  INDEX('CX1'!$J:$J,MATCH(Table2[[#This Row],[Name]],'CX1'!$C:$C,0),1)), "")</f>
        <v/>
      </c>
      <c r="K1133" t="str">
        <f>IFERROR(_xlfn.IFNA(IF(_xlfn.IFNA(INDEX('CX1'!$K:$K,MATCH(Table2[[#This Row],[Name]],'CX1'!$C:$C,0),1), "") = 0, "",  INDEX('CX1'!$K:$K,MATCH(Table2[[#This Row],[Name]],'CX1'!$C:$C,0),1)), ""), "")</f>
        <v/>
      </c>
      <c r="M1133" t="str">
        <f>_xlfn.IFNA(IF(_xlfn.IFNA(INDEX('CX1'!$M:$M,MATCH(Table2[[#This Row],[Name]],'CX1'!$C:$C,0),1), "") = 0, "",  INDEX('CX1'!$M:$M,MATCH(Table2[[#This Row],[Name]],'CX1'!$C:$C,0),1)), "")</f>
        <v/>
      </c>
      <c r="N1133" t="s">
        <v>767</v>
      </c>
      <c r="R1133" t="s">
        <v>8</v>
      </c>
    </row>
    <row r="1134" spans="1:19" hidden="1">
      <c r="A1134" s="1">
        <v>1132</v>
      </c>
      <c r="B1134" t="s">
        <v>45</v>
      </c>
      <c r="C1134" t="s">
        <v>70</v>
      </c>
      <c r="D1134" t="s">
        <v>242</v>
      </c>
      <c r="E1134" t="str">
        <f>MID(Table2[[#This Row],[DeviceId2]], 12, LEN(Table2[[#This Row],[DeviceId2]]))</f>
        <v>VAV109</v>
      </c>
      <c r="F1134" t="str">
        <f>CONCATENATE("10.3.13.71/pe/", Table2[[#This Row],[Device Tag]], ".xml")</f>
        <v>10.3.13.71/pe/VAV109.xml</v>
      </c>
      <c r="H1134" s="5" t="str">
        <f>_xlfn.IFNA(IF(_xlfn.IFNA(INDEX('CX1'!$H:$H,MATCH(Table2[[#This Row],[Name]],'CX1'!$C:$C,0),1), "") = 0, "",  INDEX('CX1'!$H:$H,MATCH(Table2[[#This Row],[Name]],'CX1'!$C:$C,0),1)), "")</f>
        <v/>
      </c>
      <c r="I1134" s="5" t="e">
        <f>_xlfn.IFNA(IF(_xlfn.IFNA(INDEX('CX1'!$I:$I,MATCH(Table2[[#This Row],[DeviceId2]],'CX1'!$C:$C,0),1), "") = 0, "",  INDEX('CX1'!$I:$I,MATCH(Table2[[#This Row],[Name]],'CX1'!$C:$C,0),1)), "")</f>
        <v>#VALUE!</v>
      </c>
      <c r="J1134" s="5" t="str">
        <f>_xlfn.IFNA(IF(_xlfn.IFNA(INDEX('CX1'!$J:$J,MATCH(Table2[[#This Row],[Name]],'CX1'!$C:$C,0),1), "") = 0, "",  INDEX('CX1'!$J:$J,MATCH(Table2[[#This Row],[Name]],'CX1'!$C:$C,0),1)), "")</f>
        <v/>
      </c>
      <c r="K1134" t="str">
        <f>IFERROR(_xlfn.IFNA(IF(_xlfn.IFNA(INDEX('CX1'!$K:$K,MATCH(Table2[[#This Row],[Name]],'CX1'!$C:$C,0),1), "") = 0, "",  INDEX('CX1'!$K:$K,MATCH(Table2[[#This Row],[Name]],'CX1'!$C:$C,0),1)), ""), "")</f>
        <v/>
      </c>
      <c r="M1134" t="str">
        <f>_xlfn.IFNA(IF(_xlfn.IFNA(INDEX('CX1'!$M:$M,MATCH(Table2[[#This Row],[Name]],'CX1'!$C:$C,0),1), "") = 0, "",  INDEX('CX1'!$M:$M,MATCH(Table2[[#This Row],[Name]],'CX1'!$C:$C,0),1)), "")</f>
        <v/>
      </c>
      <c r="N1134" t="s">
        <v>767</v>
      </c>
      <c r="R1134" t="s">
        <v>8</v>
      </c>
    </row>
    <row r="1135" spans="1:19" hidden="1">
      <c r="A1135" s="1">
        <v>1133</v>
      </c>
      <c r="B1135" t="s">
        <v>45</v>
      </c>
      <c r="C1135" t="s">
        <v>71</v>
      </c>
      <c r="D1135" t="s">
        <v>242</v>
      </c>
      <c r="E1135" t="str">
        <f>MID(Table2[[#This Row],[DeviceId2]], 12, LEN(Table2[[#This Row],[DeviceId2]]))</f>
        <v>VAV109</v>
      </c>
      <c r="F1135" t="str">
        <f>CONCATENATE("10.3.13.71/pe/", Table2[[#This Row],[Device Tag]], ".xml")</f>
        <v>10.3.13.71/pe/VAV109.xml</v>
      </c>
      <c r="H1135" s="5" t="str">
        <f>_xlfn.IFNA(IF(_xlfn.IFNA(INDEX('CX1'!$H:$H,MATCH(Table2[[#This Row],[Name]],'CX1'!$C:$C,0),1), "") = 0, "",  INDEX('CX1'!$H:$H,MATCH(Table2[[#This Row],[Name]],'CX1'!$C:$C,0),1)), "")</f>
        <v/>
      </c>
      <c r="I1135" s="5" t="e">
        <f>_xlfn.IFNA(IF(_xlfn.IFNA(INDEX('CX1'!$I:$I,MATCH(Table2[[#This Row],[DeviceId2]],'CX1'!$C:$C,0),1), "") = 0, "",  INDEX('CX1'!$I:$I,MATCH(Table2[[#This Row],[Name]],'CX1'!$C:$C,0),1)), "")</f>
        <v>#VALUE!</v>
      </c>
      <c r="J1135" s="5" t="str">
        <f>_xlfn.IFNA(IF(_xlfn.IFNA(INDEX('CX1'!$J:$J,MATCH(Table2[[#This Row],[Name]],'CX1'!$C:$C,0),1), "") = 0, "",  INDEX('CX1'!$J:$J,MATCH(Table2[[#This Row],[Name]],'CX1'!$C:$C,0),1)), "")</f>
        <v/>
      </c>
      <c r="K1135" t="str">
        <f>IFERROR(_xlfn.IFNA(IF(_xlfn.IFNA(INDEX('CX1'!$K:$K,MATCH(Table2[[#This Row],[Name]],'CX1'!$C:$C,0),1), "") = 0, "",  INDEX('CX1'!$K:$K,MATCH(Table2[[#This Row],[Name]],'CX1'!$C:$C,0),1)), ""), "")</f>
        <v/>
      </c>
      <c r="M1135" t="str">
        <f>_xlfn.IFNA(IF(_xlfn.IFNA(INDEX('CX1'!$M:$M,MATCH(Table2[[#This Row],[Name]],'CX1'!$C:$C,0),1), "") = 0, "",  INDEX('CX1'!$M:$M,MATCH(Table2[[#This Row],[Name]],'CX1'!$C:$C,0),1)), "")</f>
        <v/>
      </c>
      <c r="N1135" t="s">
        <v>767</v>
      </c>
      <c r="R1135" t="s">
        <v>8</v>
      </c>
    </row>
    <row r="1136" spans="1:19" hidden="1">
      <c r="A1136" s="1">
        <v>1134</v>
      </c>
      <c r="B1136" t="s">
        <v>45</v>
      </c>
      <c r="C1136" t="s">
        <v>72</v>
      </c>
      <c r="D1136" t="s">
        <v>242</v>
      </c>
      <c r="E1136" t="str">
        <f>MID(Table2[[#This Row],[DeviceId2]], 12, LEN(Table2[[#This Row],[DeviceId2]]))</f>
        <v>VAV109</v>
      </c>
      <c r="F1136" t="str">
        <f>CONCATENATE("10.3.13.71/pe/", Table2[[#This Row],[Device Tag]], ".xml")</f>
        <v>10.3.13.71/pe/VAV109.xml</v>
      </c>
      <c r="H1136" s="5" t="str">
        <f>_xlfn.IFNA(IF(_xlfn.IFNA(INDEX('CX1'!$H:$H,MATCH(Table2[[#This Row],[Name]],'CX1'!$C:$C,0),1), "") = 0, "",  INDEX('CX1'!$H:$H,MATCH(Table2[[#This Row],[Name]],'CX1'!$C:$C,0),1)), "")</f>
        <v/>
      </c>
      <c r="I1136" s="5" t="e">
        <f>_xlfn.IFNA(IF(_xlfn.IFNA(INDEX('CX1'!$I:$I,MATCH(Table2[[#This Row],[DeviceId2]],'CX1'!$C:$C,0),1), "") = 0, "",  INDEX('CX1'!$I:$I,MATCH(Table2[[#This Row],[Name]],'CX1'!$C:$C,0),1)), "")</f>
        <v>#VALUE!</v>
      </c>
      <c r="J1136" s="5" t="str">
        <f>_xlfn.IFNA(IF(_xlfn.IFNA(INDEX('CX1'!$J:$J,MATCH(Table2[[#This Row],[Name]],'CX1'!$C:$C,0),1), "") = 0, "",  INDEX('CX1'!$J:$J,MATCH(Table2[[#This Row],[Name]],'CX1'!$C:$C,0),1)), "")</f>
        <v/>
      </c>
      <c r="K1136" t="str">
        <f>IFERROR(_xlfn.IFNA(IF(_xlfn.IFNA(INDEX('CX1'!$K:$K,MATCH(Table2[[#This Row],[Name]],'CX1'!$C:$C,0),1), "") = 0, "",  INDEX('CX1'!$K:$K,MATCH(Table2[[#This Row],[Name]],'CX1'!$C:$C,0),1)), ""), "")</f>
        <v/>
      </c>
      <c r="M1136" t="str">
        <f>_xlfn.IFNA(IF(_xlfn.IFNA(INDEX('CX1'!$M:$M,MATCH(Table2[[#This Row],[Name]],'CX1'!$C:$C,0),1), "") = 0, "",  INDEX('CX1'!$M:$M,MATCH(Table2[[#This Row],[Name]],'CX1'!$C:$C,0),1)), "")</f>
        <v/>
      </c>
      <c r="N1136" t="s">
        <v>767</v>
      </c>
      <c r="R1136" t="s">
        <v>8</v>
      </c>
    </row>
    <row r="1137" spans="1:19" hidden="1">
      <c r="A1137" s="1">
        <v>1135</v>
      </c>
      <c r="B1137" t="s">
        <v>45</v>
      </c>
      <c r="C1137" t="s">
        <v>121</v>
      </c>
      <c r="D1137" t="s">
        <v>242</v>
      </c>
      <c r="E1137" t="str">
        <f>MID(Table2[[#This Row],[DeviceId2]], 12, LEN(Table2[[#This Row],[DeviceId2]]))</f>
        <v>VAV109</v>
      </c>
      <c r="F1137" t="str">
        <f>CONCATENATE("10.3.13.71/pe/", Table2[[#This Row],[Device Tag]], ".xml")</f>
        <v>10.3.13.71/pe/VAV109.xml</v>
      </c>
      <c r="H1137" s="5" t="str">
        <f>_xlfn.IFNA(IF(_xlfn.IFNA(INDEX('CX1'!$H:$H,MATCH(Table2[[#This Row],[Name]],'CX1'!$C:$C,0),1), "") = 0, "",  INDEX('CX1'!$H:$H,MATCH(Table2[[#This Row],[Name]],'CX1'!$C:$C,0),1)), "")</f>
        <v/>
      </c>
      <c r="I1137" s="5" t="e">
        <f>_xlfn.IFNA(IF(_xlfn.IFNA(INDEX('CX1'!$I:$I,MATCH(Table2[[#This Row],[DeviceId2]],'CX1'!$C:$C,0),1), "") = 0, "",  INDEX('CX1'!$I:$I,MATCH(Table2[[#This Row],[Name]],'CX1'!$C:$C,0),1)), "")</f>
        <v>#VALUE!</v>
      </c>
      <c r="J1137" s="5" t="str">
        <f>_xlfn.IFNA(IF(_xlfn.IFNA(INDEX('CX1'!$J:$J,MATCH(Table2[[#This Row],[Name]],'CX1'!$C:$C,0),1), "") = 0, "",  INDEX('CX1'!$J:$J,MATCH(Table2[[#This Row],[Name]],'CX1'!$C:$C,0),1)), "")</f>
        <v/>
      </c>
      <c r="K1137" t="str">
        <f>IFERROR(_xlfn.IFNA(IF(_xlfn.IFNA(INDEX('CX1'!$K:$K,MATCH(Table2[[#This Row],[Name]],'CX1'!$C:$C,0),1), "") = 0, "",  INDEX('CX1'!$K:$K,MATCH(Table2[[#This Row],[Name]],'CX1'!$C:$C,0),1)), ""), "")</f>
        <v/>
      </c>
      <c r="M1137" t="str">
        <f>_xlfn.IFNA(IF(_xlfn.IFNA(INDEX('CX1'!$M:$M,MATCH(Table2[[#This Row],[Name]],'CX1'!$C:$C,0),1), "") = 0, "",  INDEX('CX1'!$M:$M,MATCH(Table2[[#This Row],[Name]],'CX1'!$C:$C,0),1)), "")</f>
        <v/>
      </c>
      <c r="N1137" t="s">
        <v>767</v>
      </c>
      <c r="R1137" t="s">
        <v>8</v>
      </c>
    </row>
    <row r="1138" spans="1:19" hidden="1">
      <c r="A1138" s="1">
        <v>1136</v>
      </c>
      <c r="B1138" t="s">
        <v>45</v>
      </c>
      <c r="C1138" t="s">
        <v>74</v>
      </c>
      <c r="D1138" t="s">
        <v>242</v>
      </c>
      <c r="E1138" t="str">
        <f>MID(Table2[[#This Row],[DeviceId2]], 12, LEN(Table2[[#This Row],[DeviceId2]]))</f>
        <v>VAV109</v>
      </c>
      <c r="F1138" t="str">
        <f>CONCATENATE("10.3.13.71/pe/", Table2[[#This Row],[Device Tag]], ".xml")</f>
        <v>10.3.13.71/pe/VAV109.xml</v>
      </c>
      <c r="H1138" s="5" t="str">
        <f>_xlfn.IFNA(IF(_xlfn.IFNA(INDEX('CX1'!$H:$H,MATCH(Table2[[#This Row],[Name]],'CX1'!$C:$C,0),1), "") = 0, "",  INDEX('CX1'!$H:$H,MATCH(Table2[[#This Row],[Name]],'CX1'!$C:$C,0),1)), "")</f>
        <v/>
      </c>
      <c r="I1138" s="5" t="e">
        <f>_xlfn.IFNA(IF(_xlfn.IFNA(INDEX('CX1'!$I:$I,MATCH(Table2[[#This Row],[DeviceId2]],'CX1'!$C:$C,0),1), "") = 0, "",  INDEX('CX1'!$I:$I,MATCH(Table2[[#This Row],[Name]],'CX1'!$C:$C,0),1)), "")</f>
        <v>#VALUE!</v>
      </c>
      <c r="J1138" s="5" t="str">
        <f>_xlfn.IFNA(IF(_xlfn.IFNA(INDEX('CX1'!$J:$J,MATCH(Table2[[#This Row],[Name]],'CX1'!$C:$C,0),1), "") = 0, "",  INDEX('CX1'!$J:$J,MATCH(Table2[[#This Row],[Name]],'CX1'!$C:$C,0),1)), "")</f>
        <v/>
      </c>
      <c r="K1138" t="str">
        <f>IFERROR(_xlfn.IFNA(IF(_xlfn.IFNA(INDEX('CX1'!$K:$K,MATCH(Table2[[#This Row],[Name]],'CX1'!$C:$C,0),1), "") = 0, "",  INDEX('CX1'!$K:$K,MATCH(Table2[[#This Row],[Name]],'CX1'!$C:$C,0),1)), ""), "")</f>
        <v/>
      </c>
      <c r="M1138" t="str">
        <f>_xlfn.IFNA(IF(_xlfn.IFNA(INDEX('CX1'!$M:$M,MATCH(Table2[[#This Row],[Name]],'CX1'!$C:$C,0),1), "") = 0, "",  INDEX('CX1'!$M:$M,MATCH(Table2[[#This Row],[Name]],'CX1'!$C:$C,0),1)), "")</f>
        <v/>
      </c>
      <c r="N1138" t="s">
        <v>767</v>
      </c>
      <c r="R1138" t="s">
        <v>8</v>
      </c>
    </row>
    <row r="1139" spans="1:19" hidden="1">
      <c r="A1139" s="1">
        <v>1137</v>
      </c>
      <c r="B1139" t="s">
        <v>45</v>
      </c>
      <c r="C1139" t="s">
        <v>75</v>
      </c>
      <c r="D1139" t="s">
        <v>242</v>
      </c>
      <c r="E1139" t="str">
        <f>MID(Table2[[#This Row],[DeviceId2]], 12, LEN(Table2[[#This Row],[DeviceId2]]))</f>
        <v>VAV109</v>
      </c>
      <c r="F1139" t="str">
        <f>CONCATENATE("10.3.13.71/pe/", Table2[[#This Row],[Device Tag]], ".xml")</f>
        <v>10.3.13.71/pe/VAV109.xml</v>
      </c>
      <c r="H1139" s="5" t="str">
        <f>_xlfn.IFNA(IF(_xlfn.IFNA(INDEX('CX1'!$H:$H,MATCH(Table2[[#This Row],[Name]],'CX1'!$C:$C,0),1), "") = 0, "",  INDEX('CX1'!$H:$H,MATCH(Table2[[#This Row],[Name]],'CX1'!$C:$C,0),1)), "")</f>
        <v/>
      </c>
      <c r="I1139" s="5" t="e">
        <f>_xlfn.IFNA(IF(_xlfn.IFNA(INDEX('CX1'!$I:$I,MATCH(Table2[[#This Row],[DeviceId2]],'CX1'!$C:$C,0),1), "") = 0, "",  INDEX('CX1'!$I:$I,MATCH(Table2[[#This Row],[Name]],'CX1'!$C:$C,0),1)), "")</f>
        <v>#VALUE!</v>
      </c>
      <c r="J1139" s="5" t="str">
        <f>_xlfn.IFNA(IF(_xlfn.IFNA(INDEX('CX1'!$J:$J,MATCH(Table2[[#This Row],[Name]],'CX1'!$C:$C,0),1), "") = 0, "",  INDEX('CX1'!$J:$J,MATCH(Table2[[#This Row],[Name]],'CX1'!$C:$C,0),1)), "")</f>
        <v/>
      </c>
      <c r="K1139" t="str">
        <f>IFERROR(_xlfn.IFNA(IF(_xlfn.IFNA(INDEX('CX1'!$K:$K,MATCH(Table2[[#This Row],[Name]],'CX1'!$C:$C,0),1), "") = 0, "",  INDEX('CX1'!$K:$K,MATCH(Table2[[#This Row],[Name]],'CX1'!$C:$C,0),1)), ""), "")</f>
        <v/>
      </c>
      <c r="M1139" t="str">
        <f>_xlfn.IFNA(IF(_xlfn.IFNA(INDEX('CX1'!$M:$M,MATCH(Table2[[#This Row],[Name]],'CX1'!$C:$C,0),1), "") = 0, "",  INDEX('CX1'!$M:$M,MATCH(Table2[[#This Row],[Name]],'CX1'!$C:$C,0),1)), "")</f>
        <v/>
      </c>
      <c r="N1139" t="s">
        <v>767</v>
      </c>
      <c r="R1139" t="s">
        <v>8</v>
      </c>
    </row>
    <row r="1140" spans="1:19" hidden="1">
      <c r="A1140" s="1">
        <v>1138</v>
      </c>
      <c r="B1140" t="s">
        <v>45</v>
      </c>
      <c r="C1140" t="s">
        <v>77</v>
      </c>
      <c r="D1140" t="s">
        <v>242</v>
      </c>
      <c r="E1140" t="str">
        <f>MID(Table2[[#This Row],[DeviceId2]], 12, LEN(Table2[[#This Row],[DeviceId2]]))</f>
        <v>VAV109</v>
      </c>
      <c r="F1140" t="str">
        <f>CONCATENATE("10.3.13.71/pe/", Table2[[#This Row],[Device Tag]], ".xml")</f>
        <v>10.3.13.71/pe/VAV109.xml</v>
      </c>
      <c r="H1140" s="5" t="str">
        <f>_xlfn.IFNA(IF(_xlfn.IFNA(INDEX('CX1'!$H:$H,MATCH(Table2[[#This Row],[Name]],'CX1'!$C:$C,0),1), "") = 0, "",  INDEX('CX1'!$H:$H,MATCH(Table2[[#This Row],[Name]],'CX1'!$C:$C,0),1)), "")</f>
        <v/>
      </c>
      <c r="I1140" s="5" t="e">
        <f>_xlfn.IFNA(IF(_xlfn.IFNA(INDEX('CX1'!$I:$I,MATCH(Table2[[#This Row],[DeviceId2]],'CX1'!$C:$C,0),1), "") = 0, "",  INDEX('CX1'!$I:$I,MATCH(Table2[[#This Row],[Name]],'CX1'!$C:$C,0),1)), "")</f>
        <v>#VALUE!</v>
      </c>
      <c r="J1140" s="5" t="str">
        <f>_xlfn.IFNA(IF(_xlfn.IFNA(INDEX('CX1'!$J:$J,MATCH(Table2[[#This Row],[Name]],'CX1'!$C:$C,0),1), "") = 0, "",  INDEX('CX1'!$J:$J,MATCH(Table2[[#This Row],[Name]],'CX1'!$C:$C,0),1)), "")</f>
        <v/>
      </c>
      <c r="K1140" t="str">
        <f>IFERROR(_xlfn.IFNA(IF(_xlfn.IFNA(INDEX('CX1'!$K:$K,MATCH(Table2[[#This Row],[Name]],'CX1'!$C:$C,0),1), "") = 0, "",  INDEX('CX1'!$K:$K,MATCH(Table2[[#This Row],[Name]],'CX1'!$C:$C,0),1)), ""), "")</f>
        <v/>
      </c>
      <c r="M1140" t="str">
        <f>_xlfn.IFNA(IF(_xlfn.IFNA(INDEX('CX1'!$M:$M,MATCH(Table2[[#This Row],[Name]],'CX1'!$C:$C,0),1), "") = 0, "",  INDEX('CX1'!$M:$M,MATCH(Table2[[#This Row],[Name]],'CX1'!$C:$C,0),1)), "")</f>
        <v/>
      </c>
      <c r="N1140" t="s">
        <v>767</v>
      </c>
      <c r="R1140" t="s">
        <v>8</v>
      </c>
    </row>
    <row r="1141" spans="1:19" hidden="1">
      <c r="A1141" s="1">
        <v>1139</v>
      </c>
      <c r="B1141" t="s">
        <v>45</v>
      </c>
      <c r="C1141" t="s">
        <v>78</v>
      </c>
      <c r="D1141" t="s">
        <v>242</v>
      </c>
      <c r="E1141" t="str">
        <f>MID(Table2[[#This Row],[DeviceId2]], 12, LEN(Table2[[#This Row],[DeviceId2]]))</f>
        <v>VAV109</v>
      </c>
      <c r="F1141" t="str">
        <f>CONCATENATE("10.3.13.71/pe/", Table2[[#This Row],[Device Tag]], ".xml")</f>
        <v>10.3.13.71/pe/VAV109.xml</v>
      </c>
      <c r="H1141" s="5" t="str">
        <f>_xlfn.IFNA(IF(_xlfn.IFNA(INDEX('CX1'!$H:$H,MATCH(Table2[[#This Row],[Name]],'CX1'!$C:$C,0),1), "") = 0, "",  INDEX('CX1'!$H:$H,MATCH(Table2[[#This Row],[Name]],'CX1'!$C:$C,0),1)), "")</f>
        <v/>
      </c>
      <c r="I1141" s="5" t="e">
        <f>_xlfn.IFNA(IF(_xlfn.IFNA(INDEX('CX1'!$I:$I,MATCH(Table2[[#This Row],[DeviceId2]],'CX1'!$C:$C,0),1), "") = 0, "",  INDEX('CX1'!$I:$I,MATCH(Table2[[#This Row],[Name]],'CX1'!$C:$C,0),1)), "")</f>
        <v>#VALUE!</v>
      </c>
      <c r="J1141" s="5" t="str">
        <f>_xlfn.IFNA(IF(_xlfn.IFNA(INDEX('CX1'!$J:$J,MATCH(Table2[[#This Row],[Name]],'CX1'!$C:$C,0),1), "") = 0, "",  INDEX('CX1'!$J:$J,MATCH(Table2[[#This Row],[Name]],'CX1'!$C:$C,0),1)), "")</f>
        <v/>
      </c>
      <c r="K1141" t="str">
        <f>IFERROR(_xlfn.IFNA(IF(_xlfn.IFNA(INDEX('CX1'!$K:$K,MATCH(Table2[[#This Row],[Name]],'CX1'!$C:$C,0),1), "") = 0, "",  INDEX('CX1'!$K:$K,MATCH(Table2[[#This Row],[Name]],'CX1'!$C:$C,0),1)), ""), "")</f>
        <v/>
      </c>
      <c r="M1141" t="str">
        <f>_xlfn.IFNA(IF(_xlfn.IFNA(INDEX('CX1'!$M:$M,MATCH(Table2[[#This Row],[Name]],'CX1'!$C:$C,0),1), "") = 0, "",  INDEX('CX1'!$M:$M,MATCH(Table2[[#This Row],[Name]],'CX1'!$C:$C,0),1)), "")</f>
        <v/>
      </c>
      <c r="N1141" t="s">
        <v>767</v>
      </c>
      <c r="R1141" t="s">
        <v>8</v>
      </c>
    </row>
    <row r="1142" spans="1:19" hidden="1">
      <c r="A1142" s="1">
        <v>1140</v>
      </c>
      <c r="B1142" t="s">
        <v>45</v>
      </c>
      <c r="C1142" t="s">
        <v>79</v>
      </c>
      <c r="D1142" t="s">
        <v>242</v>
      </c>
      <c r="E1142" t="str">
        <f>MID(Table2[[#This Row],[DeviceId2]], 12, LEN(Table2[[#This Row],[DeviceId2]]))</f>
        <v>VAV109</v>
      </c>
      <c r="F1142" t="str">
        <f>CONCATENATE("10.3.13.71/pe/", Table2[[#This Row],[Device Tag]], ".xml")</f>
        <v>10.3.13.71/pe/VAV109.xml</v>
      </c>
      <c r="H1142" s="5" t="str">
        <f>_xlfn.IFNA(IF(_xlfn.IFNA(INDEX('CX1'!$H:$H,MATCH(Table2[[#This Row],[Name]],'CX1'!$C:$C,0),1), "") = 0, "",  INDEX('CX1'!$H:$H,MATCH(Table2[[#This Row],[Name]],'CX1'!$C:$C,0),1)), "")</f>
        <v/>
      </c>
      <c r="I1142" s="5" t="e">
        <f>_xlfn.IFNA(IF(_xlfn.IFNA(INDEX('CX1'!$I:$I,MATCH(Table2[[#This Row],[DeviceId2]],'CX1'!$C:$C,0),1), "") = 0, "",  INDEX('CX1'!$I:$I,MATCH(Table2[[#This Row],[Name]],'CX1'!$C:$C,0),1)), "")</f>
        <v>#VALUE!</v>
      </c>
      <c r="J1142" s="5" t="str">
        <f>_xlfn.IFNA(IF(_xlfn.IFNA(INDEX('CX1'!$J:$J,MATCH(Table2[[#This Row],[Name]],'CX1'!$C:$C,0),1), "") = 0, "",  INDEX('CX1'!$J:$J,MATCH(Table2[[#This Row],[Name]],'CX1'!$C:$C,0),1)), "")</f>
        <v/>
      </c>
      <c r="K1142" t="str">
        <f>IFERROR(_xlfn.IFNA(IF(_xlfn.IFNA(INDEX('CX1'!$K:$K,MATCH(Table2[[#This Row],[Name]],'CX1'!$C:$C,0),1), "") = 0, "",  INDEX('CX1'!$K:$K,MATCH(Table2[[#This Row],[Name]],'CX1'!$C:$C,0),1)), ""), "")</f>
        <v/>
      </c>
      <c r="M1142" t="str">
        <f>_xlfn.IFNA(IF(_xlfn.IFNA(INDEX('CX1'!$M:$M,MATCH(Table2[[#This Row],[Name]],'CX1'!$C:$C,0),1), "") = 0, "",  INDEX('CX1'!$M:$M,MATCH(Table2[[#This Row],[Name]],'CX1'!$C:$C,0),1)), "")</f>
        <v/>
      </c>
      <c r="N1142" t="s">
        <v>767</v>
      </c>
      <c r="R1142" t="s">
        <v>8</v>
      </c>
    </row>
    <row r="1143" spans="1:19" hidden="1">
      <c r="A1143" s="1">
        <v>1141</v>
      </c>
      <c r="B1143" t="s">
        <v>45</v>
      </c>
      <c r="C1143" t="s">
        <v>80</v>
      </c>
      <c r="D1143" t="s">
        <v>242</v>
      </c>
      <c r="E1143" t="str">
        <f>MID(Table2[[#This Row],[DeviceId2]], 12, LEN(Table2[[#This Row],[DeviceId2]]))</f>
        <v>VAV109</v>
      </c>
      <c r="F1143" t="str">
        <f>CONCATENATE("10.3.13.71/pe/", Table2[[#This Row],[Device Tag]], ".xml")</f>
        <v>10.3.13.71/pe/VAV109.xml</v>
      </c>
      <c r="H1143" s="5" t="str">
        <f>_xlfn.IFNA(IF(_xlfn.IFNA(INDEX('CX1'!$H:$H,MATCH(Table2[[#This Row],[Name]],'CX1'!$C:$C,0),1), "") = 0, "",  INDEX('CX1'!$H:$H,MATCH(Table2[[#This Row],[Name]],'CX1'!$C:$C,0),1)), "")</f>
        <v/>
      </c>
      <c r="I1143" s="5" t="e">
        <f>_xlfn.IFNA(IF(_xlfn.IFNA(INDEX('CX1'!$I:$I,MATCH(Table2[[#This Row],[DeviceId2]],'CX1'!$C:$C,0),1), "") = 0, "",  INDEX('CX1'!$I:$I,MATCH(Table2[[#This Row],[Name]],'CX1'!$C:$C,0),1)), "")</f>
        <v>#VALUE!</v>
      </c>
      <c r="J1143" s="5" t="str">
        <f>_xlfn.IFNA(IF(_xlfn.IFNA(INDEX('CX1'!$J:$J,MATCH(Table2[[#This Row],[Name]],'CX1'!$C:$C,0),1), "") = 0, "",  INDEX('CX1'!$J:$J,MATCH(Table2[[#This Row],[Name]],'CX1'!$C:$C,0),1)), "")</f>
        <v/>
      </c>
      <c r="K1143" t="str">
        <f>IFERROR(_xlfn.IFNA(IF(_xlfn.IFNA(INDEX('CX1'!$K:$K,MATCH(Table2[[#This Row],[Name]],'CX1'!$C:$C,0),1), "") = 0, "",  INDEX('CX1'!$K:$K,MATCH(Table2[[#This Row],[Name]],'CX1'!$C:$C,0),1)), ""), "")</f>
        <v/>
      </c>
      <c r="M1143" t="str">
        <f>_xlfn.IFNA(IF(_xlfn.IFNA(INDEX('CX1'!$M:$M,MATCH(Table2[[#This Row],[Name]],'CX1'!$C:$C,0),1), "") = 0, "",  INDEX('CX1'!$M:$M,MATCH(Table2[[#This Row],[Name]],'CX1'!$C:$C,0),1)), "")</f>
        <v/>
      </c>
      <c r="N1143" t="s">
        <v>767</v>
      </c>
      <c r="R1143" t="s">
        <v>8</v>
      </c>
    </row>
    <row r="1144" spans="1:19" hidden="1">
      <c r="A1144" s="1">
        <v>1142</v>
      </c>
      <c r="B1144" t="s">
        <v>45</v>
      </c>
      <c r="C1144" t="s">
        <v>89</v>
      </c>
      <c r="D1144" t="s">
        <v>242</v>
      </c>
      <c r="E1144" t="str">
        <f>MID(Table2[[#This Row],[DeviceId2]], 12, LEN(Table2[[#This Row],[DeviceId2]]))</f>
        <v>VAV109</v>
      </c>
      <c r="F1144" t="str">
        <f>CONCATENATE("10.3.13.71/pe/", Table2[[#This Row],[Device Tag]], ".xml")</f>
        <v>10.3.13.71/pe/VAV109.xml</v>
      </c>
      <c r="H1144" s="5" t="str">
        <f>_xlfn.IFNA(IF(_xlfn.IFNA(INDEX('CX1'!$H:$H,MATCH(Table2[[#This Row],[Name]],'CX1'!$C:$C,0),1), "") = 0, "",  INDEX('CX1'!$H:$H,MATCH(Table2[[#This Row],[Name]],'CX1'!$C:$C,0),1)), "")</f>
        <v/>
      </c>
      <c r="I1144" s="5" t="e">
        <f>_xlfn.IFNA(IF(_xlfn.IFNA(INDEX('CX1'!$I:$I,MATCH(Table2[[#This Row],[DeviceId2]],'CX1'!$C:$C,0),1), "") = 0, "",  INDEX('CX1'!$I:$I,MATCH(Table2[[#This Row],[Name]],'CX1'!$C:$C,0),1)), "")</f>
        <v>#VALUE!</v>
      </c>
      <c r="J1144" s="5" t="str">
        <f>_xlfn.IFNA(IF(_xlfn.IFNA(INDEX('CX1'!$J:$J,MATCH(Table2[[#This Row],[Name]],'CX1'!$C:$C,0),1), "") = 0, "",  INDEX('CX1'!$J:$J,MATCH(Table2[[#This Row],[Name]],'CX1'!$C:$C,0),1)), "")</f>
        <v/>
      </c>
      <c r="K1144" t="str">
        <f>IFERROR(_xlfn.IFNA(IF(_xlfn.IFNA(INDEX('CX1'!$K:$K,MATCH(Table2[[#This Row],[Name]],'CX1'!$C:$C,0),1), "") = 0, "",  INDEX('CX1'!$K:$K,MATCH(Table2[[#This Row],[Name]],'CX1'!$C:$C,0),1)), ""), "")</f>
        <v/>
      </c>
      <c r="M1144" t="str">
        <f>_xlfn.IFNA(IF(_xlfn.IFNA(INDEX('CX1'!$M:$M,MATCH(Table2[[#This Row],[Name]],'CX1'!$C:$C,0),1), "") = 0, "",  INDEX('CX1'!$M:$M,MATCH(Table2[[#This Row],[Name]],'CX1'!$C:$C,0),1)), "")</f>
        <v/>
      </c>
      <c r="N1144" t="s">
        <v>767</v>
      </c>
      <c r="R1144" t="s">
        <v>8</v>
      </c>
    </row>
    <row r="1145" spans="1:19" hidden="1">
      <c r="A1145" s="1">
        <v>1143</v>
      </c>
      <c r="B1145" t="s">
        <v>45</v>
      </c>
      <c r="C1145" t="s">
        <v>90</v>
      </c>
      <c r="D1145" t="s">
        <v>242</v>
      </c>
      <c r="E1145" t="str">
        <f>MID(Table2[[#This Row],[DeviceId2]], 12, LEN(Table2[[#This Row],[DeviceId2]]))</f>
        <v>VAV109</v>
      </c>
      <c r="F1145" t="str">
        <f>CONCATENATE("10.3.13.71/pe/", Table2[[#This Row],[Device Tag]], ".xml")</f>
        <v>10.3.13.71/pe/VAV109.xml</v>
      </c>
      <c r="H1145" s="5" t="str">
        <f>_xlfn.IFNA(IF(_xlfn.IFNA(INDEX('CX1'!$H:$H,MATCH(Table2[[#This Row],[Name]],'CX1'!$C:$C,0),1), "") = 0, "",  INDEX('CX1'!$H:$H,MATCH(Table2[[#This Row],[Name]],'CX1'!$C:$C,0),1)), "")</f>
        <v/>
      </c>
      <c r="I1145" s="5" t="e">
        <f>_xlfn.IFNA(IF(_xlfn.IFNA(INDEX('CX1'!$I:$I,MATCH(Table2[[#This Row],[DeviceId2]],'CX1'!$C:$C,0),1), "") = 0, "",  INDEX('CX1'!$I:$I,MATCH(Table2[[#This Row],[Name]],'CX1'!$C:$C,0),1)), "")</f>
        <v>#VALUE!</v>
      </c>
      <c r="J1145" s="5" t="str">
        <f>_xlfn.IFNA(IF(_xlfn.IFNA(INDEX('CX1'!$J:$J,MATCH(Table2[[#This Row],[Name]],'CX1'!$C:$C,0),1), "") = 0, "",  INDEX('CX1'!$J:$J,MATCH(Table2[[#This Row],[Name]],'CX1'!$C:$C,0),1)), "")</f>
        <v/>
      </c>
      <c r="K1145" t="str">
        <f>IFERROR(_xlfn.IFNA(IF(_xlfn.IFNA(INDEX('CX1'!$K:$K,MATCH(Table2[[#This Row],[Name]],'CX1'!$C:$C,0),1), "") = 0, "",  INDEX('CX1'!$K:$K,MATCH(Table2[[#This Row],[Name]],'CX1'!$C:$C,0),1)), ""), "")</f>
        <v/>
      </c>
      <c r="M1145" t="str">
        <f>_xlfn.IFNA(IF(_xlfn.IFNA(INDEX('CX1'!$M:$M,MATCH(Table2[[#This Row],[Name]],'CX1'!$C:$C,0),1), "") = 0, "",  INDEX('CX1'!$M:$M,MATCH(Table2[[#This Row],[Name]],'CX1'!$C:$C,0),1)), "")</f>
        <v/>
      </c>
      <c r="N1145" t="s">
        <v>767</v>
      </c>
      <c r="R1145" t="s">
        <v>8</v>
      </c>
    </row>
    <row r="1146" spans="1:19" hidden="1">
      <c r="A1146" s="1">
        <v>1144</v>
      </c>
      <c r="B1146" t="s">
        <v>45</v>
      </c>
      <c r="C1146" t="s">
        <v>91</v>
      </c>
      <c r="D1146" t="s">
        <v>242</v>
      </c>
      <c r="E1146" t="str">
        <f>MID(Table2[[#This Row],[DeviceId2]], 12, LEN(Table2[[#This Row],[DeviceId2]]))</f>
        <v>VAV109</v>
      </c>
      <c r="F1146" t="str">
        <f>CONCATENATE("10.3.13.71/pe/", Table2[[#This Row],[Device Tag]], ".xml")</f>
        <v>10.3.13.71/pe/VAV109.xml</v>
      </c>
      <c r="H1146" s="5" t="str">
        <f>_xlfn.IFNA(IF(_xlfn.IFNA(INDEX('CX1'!$H:$H,MATCH(Table2[[#This Row],[Name]],'CX1'!$C:$C,0),1), "") = 0, "",  INDEX('CX1'!$H:$H,MATCH(Table2[[#This Row],[Name]],'CX1'!$C:$C,0),1)), "")</f>
        <v/>
      </c>
      <c r="I1146" s="5" t="e">
        <f>_xlfn.IFNA(IF(_xlfn.IFNA(INDEX('CX1'!$I:$I,MATCH(Table2[[#This Row],[DeviceId2]],'CX1'!$C:$C,0),1), "") = 0, "",  INDEX('CX1'!$I:$I,MATCH(Table2[[#This Row],[Name]],'CX1'!$C:$C,0),1)), "")</f>
        <v>#VALUE!</v>
      </c>
      <c r="J1146" s="5" t="str">
        <f>_xlfn.IFNA(IF(_xlfn.IFNA(INDEX('CX1'!$J:$J,MATCH(Table2[[#This Row],[Name]],'CX1'!$C:$C,0),1), "") = 0, "",  INDEX('CX1'!$J:$J,MATCH(Table2[[#This Row],[Name]],'CX1'!$C:$C,0),1)), "")</f>
        <v/>
      </c>
      <c r="K1146" t="str">
        <f>IFERROR(_xlfn.IFNA(IF(_xlfn.IFNA(INDEX('CX1'!$K:$K,MATCH(Table2[[#This Row],[Name]],'CX1'!$C:$C,0),1), "") = 0, "",  INDEX('CX1'!$K:$K,MATCH(Table2[[#This Row],[Name]],'CX1'!$C:$C,0),1)), ""), "")</f>
        <v/>
      </c>
      <c r="M1146" t="str">
        <f>_xlfn.IFNA(IF(_xlfn.IFNA(INDEX('CX1'!$M:$M,MATCH(Table2[[#This Row],[Name]],'CX1'!$C:$C,0),1), "") = 0, "",  INDEX('CX1'!$M:$M,MATCH(Table2[[#This Row],[Name]],'CX1'!$C:$C,0),1)), "")</f>
        <v/>
      </c>
      <c r="N1146" t="s">
        <v>767</v>
      </c>
      <c r="R1146" t="s">
        <v>8</v>
      </c>
    </row>
    <row r="1147" spans="1:19" hidden="1">
      <c r="A1147" s="1">
        <v>1145</v>
      </c>
      <c r="B1147" t="s">
        <v>45</v>
      </c>
      <c r="C1147" t="s">
        <v>92</v>
      </c>
      <c r="D1147" t="s">
        <v>242</v>
      </c>
      <c r="E1147" t="str">
        <f>MID(Table2[[#This Row],[DeviceId2]], 12, LEN(Table2[[#This Row],[DeviceId2]]))</f>
        <v>VAV109</v>
      </c>
      <c r="F1147" t="str">
        <f>CONCATENATE("10.3.13.71/pe/", Table2[[#This Row],[Device Tag]], ".xml")</f>
        <v>10.3.13.71/pe/VAV109.xml</v>
      </c>
      <c r="H1147" s="5" t="str">
        <f>_xlfn.IFNA(IF(_xlfn.IFNA(INDEX('CX1'!$H:$H,MATCH(Table2[[#This Row],[Name]],'CX1'!$C:$C,0),1), "") = 0, "",  INDEX('CX1'!$H:$H,MATCH(Table2[[#This Row],[Name]],'CX1'!$C:$C,0),1)), "")</f>
        <v/>
      </c>
      <c r="I1147" s="5" t="e">
        <f>_xlfn.IFNA(IF(_xlfn.IFNA(INDEX('CX1'!$I:$I,MATCH(Table2[[#This Row],[DeviceId2]],'CX1'!$C:$C,0),1), "") = 0, "",  INDEX('CX1'!$I:$I,MATCH(Table2[[#This Row],[Name]],'CX1'!$C:$C,0),1)), "")</f>
        <v>#VALUE!</v>
      </c>
      <c r="J1147" s="5" t="str">
        <f>_xlfn.IFNA(IF(_xlfn.IFNA(INDEX('CX1'!$J:$J,MATCH(Table2[[#This Row],[Name]],'CX1'!$C:$C,0),1), "") = 0, "",  INDEX('CX1'!$J:$J,MATCH(Table2[[#This Row],[Name]],'CX1'!$C:$C,0),1)), "")</f>
        <v/>
      </c>
      <c r="K1147" t="str">
        <f>IFERROR(_xlfn.IFNA(IF(_xlfn.IFNA(INDEX('CX1'!$K:$K,MATCH(Table2[[#This Row],[Name]],'CX1'!$C:$C,0),1), "") = 0, "",  INDEX('CX1'!$K:$K,MATCH(Table2[[#This Row],[Name]],'CX1'!$C:$C,0),1)), ""), "")</f>
        <v/>
      </c>
      <c r="M1147" t="str">
        <f>_xlfn.IFNA(IF(_xlfn.IFNA(INDEX('CX1'!$M:$M,MATCH(Table2[[#This Row],[Name]],'CX1'!$C:$C,0),1), "") = 0, "",  INDEX('CX1'!$M:$M,MATCH(Table2[[#This Row],[Name]],'CX1'!$C:$C,0),1)), "")</f>
        <v/>
      </c>
      <c r="N1147" t="s">
        <v>767</v>
      </c>
      <c r="R1147" t="s">
        <v>8</v>
      </c>
    </row>
    <row r="1148" spans="1:19">
      <c r="A1148" s="1">
        <v>1146</v>
      </c>
      <c r="B1148" t="s">
        <v>21</v>
      </c>
      <c r="C1148" t="s">
        <v>174</v>
      </c>
      <c r="D1148" t="s">
        <v>243</v>
      </c>
      <c r="E1148" t="str">
        <f>MID(Table2[[#This Row],[DeviceId2]], 12, LEN(Table2[[#This Row],[DeviceId2]]))</f>
        <v>VAV110</v>
      </c>
      <c r="F1148" t="str">
        <f>CONCATENATE("10.3.13.71/pe/", Table2[[#This Row],[Device Tag]], ".xml")</f>
        <v>10.3.13.71/pe/VAV110.xml</v>
      </c>
      <c r="H1148" s="5" t="str">
        <f>_xlfn.IFNA(IF(_xlfn.IFNA(INDEX('CX1'!$H:$H,MATCH(Table2[[#This Row],[Name]],'CX1'!$C:$C,0),1), "") = 0, "",  INDEX('CX1'!$H:$H,MATCH(Table2[[#This Row],[Name]],'CX1'!$C:$C,0),1)), "")</f>
        <v>°F</v>
      </c>
      <c r="I1148" s="5">
        <f>_xlfn.IFNA(IF(_xlfn.IFNA(INDEX('CX1'!$I:$I,MATCH(Table2[[#This Row],[DeviceId2]],'CX1'!$C:$C,0),1), "") = 0, "",  INDEX('CX1'!$I:$I,MATCH(Table2[[#This Row],[Name]],'CX1'!$C:$C,0),1)), "")</f>
        <v>1000</v>
      </c>
      <c r="J1148" s="5" t="str">
        <f>_xlfn.IFNA(IF(_xlfn.IFNA(INDEX('CX1'!$J:$J,MATCH(Table2[[#This Row],[Name]],'CX1'!$C:$C,0),1), "") = 0, "",  INDEX('CX1'!$J:$J,MATCH(Table2[[#This Row],[Name]],'CX1'!$C:$C,0),1)), "")</f>
        <v/>
      </c>
      <c r="K114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14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48" t="str">
        <f>_xlfn.IFNA(IF(_xlfn.IFNA(INDEX('CX1'!$M:$M,MATCH(Table2[[#This Row],[Name]],'CX1'!$C:$C,0),1), "") = 0, "",  INDEX('CX1'!$M:$M,MATCH(Table2[[#This Row],[Name]],'CX1'!$C:$C,0),1)), "")</f>
        <v>number</v>
      </c>
      <c r="N1148" t="s">
        <v>766</v>
      </c>
      <c r="R1148" t="s">
        <v>8</v>
      </c>
      <c r="S1148" t="b">
        <v>0</v>
      </c>
    </row>
    <row r="1149" spans="1:19">
      <c r="A1149" s="1">
        <v>1147</v>
      </c>
      <c r="B1149" t="s">
        <v>21</v>
      </c>
      <c r="C1149" t="s">
        <v>175</v>
      </c>
      <c r="D1149" t="s">
        <v>243</v>
      </c>
      <c r="E1149" t="str">
        <f>MID(Table2[[#This Row],[DeviceId2]], 12, LEN(Table2[[#This Row],[DeviceId2]]))</f>
        <v>VAV110</v>
      </c>
      <c r="F1149" t="str">
        <f>CONCATENATE("10.3.13.71/pe/", Table2[[#This Row],[Device Tag]], ".xml")</f>
        <v>10.3.13.71/pe/VAV110.xml</v>
      </c>
      <c r="H1149" s="5" t="str">
        <f>_xlfn.IFNA(IF(_xlfn.IFNA(INDEX('CX1'!$H:$H,MATCH(Table2[[#This Row],[Name]],'CX1'!$C:$C,0),1), "") = 0, "",  INDEX('CX1'!$H:$H,MATCH(Table2[[#This Row],[Name]],'CX1'!$C:$C,0),1)), "")</f>
        <v>°F</v>
      </c>
      <c r="I1149" s="5">
        <f>_xlfn.IFNA(IF(_xlfn.IFNA(INDEX('CX1'!$I:$I,MATCH(Table2[[#This Row],[DeviceId2]],'CX1'!$C:$C,0),1), "") = 0, "",  INDEX('CX1'!$I:$I,MATCH(Table2[[#This Row],[Name]],'CX1'!$C:$C,0),1)), "")</f>
        <v>1000</v>
      </c>
      <c r="J1149" s="5" t="str">
        <f>_xlfn.IFNA(IF(_xlfn.IFNA(INDEX('CX1'!$J:$J,MATCH(Table2[[#This Row],[Name]],'CX1'!$C:$C,0),1), "") = 0, "",  INDEX('CX1'!$J:$J,MATCH(Table2[[#This Row],[Name]],'CX1'!$C:$C,0),1)), "")</f>
        <v/>
      </c>
      <c r="K114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14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49" t="str">
        <f>_xlfn.IFNA(IF(_xlfn.IFNA(INDEX('CX1'!$M:$M,MATCH(Table2[[#This Row],[Name]],'CX1'!$C:$C,0),1), "") = 0, "",  INDEX('CX1'!$M:$M,MATCH(Table2[[#This Row],[Name]],'CX1'!$C:$C,0),1)), "")</f>
        <v>number</v>
      </c>
      <c r="N1149" t="s">
        <v>766</v>
      </c>
      <c r="R1149" t="s">
        <v>8</v>
      </c>
      <c r="S1149" t="b">
        <v>0</v>
      </c>
    </row>
    <row r="1150" spans="1:19">
      <c r="A1150" s="1">
        <v>1148</v>
      </c>
      <c r="B1150" t="s">
        <v>21</v>
      </c>
      <c r="C1150" t="s">
        <v>176</v>
      </c>
      <c r="D1150" t="s">
        <v>243</v>
      </c>
      <c r="E1150" t="str">
        <f>MID(Table2[[#This Row],[DeviceId2]], 12, LEN(Table2[[#This Row],[DeviceId2]]))</f>
        <v>VAV110</v>
      </c>
      <c r="F1150" t="str">
        <f>CONCATENATE("10.3.13.71/pe/", Table2[[#This Row],[Device Tag]], ".xml")</f>
        <v>10.3.13.71/pe/VAV110.xml</v>
      </c>
      <c r="H1150" s="5" t="str">
        <f>_xlfn.IFNA(IF(_xlfn.IFNA(INDEX('CX1'!$H:$H,MATCH(Table2[[#This Row],[Name]],'CX1'!$C:$C,0),1), "") = 0, "",  INDEX('CX1'!$H:$H,MATCH(Table2[[#This Row],[Name]],'CX1'!$C:$C,0),1)), "")</f>
        <v>°F</v>
      </c>
      <c r="I1150" s="5">
        <f>_xlfn.IFNA(IF(_xlfn.IFNA(INDEX('CX1'!$I:$I,MATCH(Table2[[#This Row],[DeviceId2]],'CX1'!$C:$C,0),1), "") = 0, "",  INDEX('CX1'!$I:$I,MATCH(Table2[[#This Row],[Name]],'CX1'!$C:$C,0),1)), "")</f>
        <v>1000</v>
      </c>
      <c r="J1150" s="5" t="str">
        <f>_xlfn.IFNA(IF(_xlfn.IFNA(INDEX('CX1'!$J:$J,MATCH(Table2[[#This Row],[Name]],'CX1'!$C:$C,0),1), "") = 0, "",  INDEX('CX1'!$J:$J,MATCH(Table2[[#This Row],[Name]],'CX1'!$C:$C,0),1)), "")</f>
        <v/>
      </c>
      <c r="K1150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1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0" t="str">
        <f>_xlfn.IFNA(IF(_xlfn.IFNA(INDEX('CX1'!$M:$M,MATCH(Table2[[#This Row],[Name]],'CX1'!$C:$C,0),1), "") = 0, "",  INDEX('CX1'!$M:$M,MATCH(Table2[[#This Row],[Name]],'CX1'!$C:$C,0),1)), "")</f>
        <v>number</v>
      </c>
      <c r="N1150" t="s">
        <v>766</v>
      </c>
      <c r="R1150" t="s">
        <v>8</v>
      </c>
      <c r="S1150" t="b">
        <v>0</v>
      </c>
    </row>
    <row r="1151" spans="1:19">
      <c r="A1151" s="1">
        <v>1149</v>
      </c>
      <c r="B1151" t="s">
        <v>21</v>
      </c>
      <c r="C1151" t="s">
        <v>177</v>
      </c>
      <c r="D1151" t="s">
        <v>243</v>
      </c>
      <c r="E1151" t="str">
        <f>MID(Table2[[#This Row],[DeviceId2]], 12, LEN(Table2[[#This Row],[DeviceId2]]))</f>
        <v>VAV110</v>
      </c>
      <c r="F1151" t="str">
        <f>CONCATENATE("10.3.13.71/pe/", Table2[[#This Row],[Device Tag]], ".xml")</f>
        <v>10.3.13.71/pe/VAV110.xml</v>
      </c>
      <c r="H1151" s="5" t="str">
        <f>_xlfn.IFNA(IF(_xlfn.IFNA(INDEX('CX1'!$H:$H,MATCH(Table2[[#This Row],[Name]],'CX1'!$C:$C,0),1), "") = 0, "",  INDEX('CX1'!$H:$H,MATCH(Table2[[#This Row],[Name]],'CX1'!$C:$C,0),1)), "")</f>
        <v/>
      </c>
      <c r="I1151" s="5">
        <f>_xlfn.IFNA(IF(_xlfn.IFNA(INDEX('CX1'!$I:$I,MATCH(Table2[[#This Row],[DeviceId2]],'CX1'!$C:$C,0),1), "") = 0, "",  INDEX('CX1'!$I:$I,MATCH(Table2[[#This Row],[Name]],'CX1'!$C:$C,0),1)), "")</f>
        <v>1000</v>
      </c>
      <c r="J1151" s="5" t="str">
        <f>_xlfn.IFNA(IF(_xlfn.IFNA(INDEX('CX1'!$J:$J,MATCH(Table2[[#This Row],[Name]],'CX1'!$C:$C,0),1), "") = 0, "",  INDEX('CX1'!$J:$J,MATCH(Table2[[#This Row],[Name]],'CX1'!$C:$C,0),1)), "")</f>
        <v/>
      </c>
      <c r="K1151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1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1" t="str">
        <f>_xlfn.IFNA(IF(_xlfn.IFNA(INDEX('CX1'!$M:$M,MATCH(Table2[[#This Row],[Name]],'CX1'!$C:$C,0),1), "") = 0, "",  INDEX('CX1'!$M:$M,MATCH(Table2[[#This Row],[Name]],'CX1'!$C:$C,0),1)), "")</f>
        <v>number</v>
      </c>
      <c r="N1151" t="s">
        <v>767</v>
      </c>
      <c r="R1151" t="s">
        <v>8</v>
      </c>
      <c r="S1151" t="b">
        <v>0</v>
      </c>
    </row>
    <row r="1152" spans="1:19">
      <c r="A1152" s="1">
        <v>1150</v>
      </c>
      <c r="B1152" t="s">
        <v>21</v>
      </c>
      <c r="C1152" t="s">
        <v>178</v>
      </c>
      <c r="D1152" t="s">
        <v>243</v>
      </c>
      <c r="E1152" t="str">
        <f>MID(Table2[[#This Row],[DeviceId2]], 12, LEN(Table2[[#This Row],[DeviceId2]]))</f>
        <v>VAV110</v>
      </c>
      <c r="F1152" t="str">
        <f>CONCATENATE("10.3.13.71/pe/", Table2[[#This Row],[Device Tag]], ".xml")</f>
        <v>10.3.13.71/pe/VAV110.xml</v>
      </c>
      <c r="H1152" s="5" t="str">
        <f>_xlfn.IFNA(IF(_xlfn.IFNA(INDEX('CX1'!$H:$H,MATCH(Table2[[#This Row],[Name]],'CX1'!$C:$C,0),1), "") = 0, "",  INDEX('CX1'!$H:$H,MATCH(Table2[[#This Row],[Name]],'CX1'!$C:$C,0),1)), "")</f>
        <v/>
      </c>
      <c r="I1152" s="5">
        <f>_xlfn.IFNA(IF(_xlfn.IFNA(INDEX('CX1'!$I:$I,MATCH(Table2[[#This Row],[DeviceId2]],'CX1'!$C:$C,0),1), "") = 0, "",  INDEX('CX1'!$I:$I,MATCH(Table2[[#This Row],[Name]],'CX1'!$C:$C,0),1)), "")</f>
        <v>1000</v>
      </c>
      <c r="J1152" s="5" t="str">
        <f>_xlfn.IFNA(IF(_xlfn.IFNA(INDEX('CX1'!$J:$J,MATCH(Table2[[#This Row],[Name]],'CX1'!$C:$C,0),1), "") = 0, "",  INDEX('CX1'!$J:$J,MATCH(Table2[[#This Row],[Name]],'CX1'!$C:$C,0),1)), "")</f>
        <v/>
      </c>
      <c r="K1152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15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2" t="str">
        <f>_xlfn.IFNA(IF(_xlfn.IFNA(INDEX('CX1'!$M:$M,MATCH(Table2[[#This Row],[Name]],'CX1'!$C:$C,0),1), "") = 0, "",  INDEX('CX1'!$M:$M,MATCH(Table2[[#This Row],[Name]],'CX1'!$C:$C,0),1)), "")</f>
        <v>number</v>
      </c>
      <c r="N1152" t="s">
        <v>767</v>
      </c>
      <c r="R1152" t="s">
        <v>8</v>
      </c>
      <c r="S1152" t="b">
        <v>0</v>
      </c>
    </row>
    <row r="1153" spans="1:19">
      <c r="A1153" s="1">
        <v>1151</v>
      </c>
      <c r="B1153" t="s">
        <v>21</v>
      </c>
      <c r="C1153" t="s">
        <v>179</v>
      </c>
      <c r="D1153" t="s">
        <v>243</v>
      </c>
      <c r="E1153" t="str">
        <f>MID(Table2[[#This Row],[DeviceId2]], 12, LEN(Table2[[#This Row],[DeviceId2]]))</f>
        <v>VAV110</v>
      </c>
      <c r="F1153" t="str">
        <f>CONCATENATE("10.3.13.71/pe/", Table2[[#This Row],[Device Tag]], ".xml")</f>
        <v>10.3.13.71/pe/VAV110.xml</v>
      </c>
      <c r="H1153" s="5" t="str">
        <f>_xlfn.IFNA(IF(_xlfn.IFNA(INDEX('CX1'!$H:$H,MATCH(Table2[[#This Row],[Name]],'CX1'!$C:$C,0),1), "") = 0, "",  INDEX('CX1'!$H:$H,MATCH(Table2[[#This Row],[Name]],'CX1'!$C:$C,0),1)), "")</f>
        <v>°F</v>
      </c>
      <c r="I1153" s="5">
        <f>_xlfn.IFNA(IF(_xlfn.IFNA(INDEX('CX1'!$I:$I,MATCH(Table2[[#This Row],[DeviceId2]],'CX1'!$C:$C,0),1), "") = 0, "",  INDEX('CX1'!$I:$I,MATCH(Table2[[#This Row],[Name]],'CX1'!$C:$C,0),1)), "")</f>
        <v>1000</v>
      </c>
      <c r="J1153" s="5" t="str">
        <f>_xlfn.IFNA(IF(_xlfn.IFNA(INDEX('CX1'!$J:$J,MATCH(Table2[[#This Row],[Name]],'CX1'!$C:$C,0),1), "") = 0, "",  INDEX('CX1'!$J:$J,MATCH(Table2[[#This Row],[Name]],'CX1'!$C:$C,0),1)), "")</f>
        <v/>
      </c>
      <c r="K115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15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3" t="str">
        <f>_xlfn.IFNA(IF(_xlfn.IFNA(INDEX('CX1'!$M:$M,MATCH(Table2[[#This Row],[Name]],'CX1'!$C:$C,0),1), "") = 0, "",  INDEX('CX1'!$M:$M,MATCH(Table2[[#This Row],[Name]],'CX1'!$C:$C,0),1)), "")</f>
        <v>number</v>
      </c>
      <c r="N1153" t="s">
        <v>766</v>
      </c>
      <c r="R1153" t="s">
        <v>8</v>
      </c>
      <c r="S1153" t="b">
        <v>0</v>
      </c>
    </row>
    <row r="1154" spans="1:19">
      <c r="A1154" s="1">
        <v>1152</v>
      </c>
      <c r="B1154" t="s">
        <v>21</v>
      </c>
      <c r="C1154" t="s">
        <v>180</v>
      </c>
      <c r="D1154" t="s">
        <v>243</v>
      </c>
      <c r="E1154" t="str">
        <f>MID(Table2[[#This Row],[DeviceId2]], 12, LEN(Table2[[#This Row],[DeviceId2]]))</f>
        <v>VAV110</v>
      </c>
      <c r="F1154" t="str">
        <f>CONCATENATE("10.3.13.71/pe/", Table2[[#This Row],[Device Tag]], ".xml")</f>
        <v>10.3.13.71/pe/VAV110.xml</v>
      </c>
      <c r="H1154" s="5" t="str">
        <f>_xlfn.IFNA(IF(_xlfn.IFNA(INDEX('CX1'!$H:$H,MATCH(Table2[[#This Row],[Name]],'CX1'!$C:$C,0),1), "") = 0, "",  INDEX('CX1'!$H:$H,MATCH(Table2[[#This Row],[Name]],'CX1'!$C:$C,0),1)), "")</f>
        <v>°F</v>
      </c>
      <c r="I1154" s="5">
        <f>_xlfn.IFNA(IF(_xlfn.IFNA(INDEX('CX1'!$I:$I,MATCH(Table2[[#This Row],[DeviceId2]],'CX1'!$C:$C,0),1), "") = 0, "",  INDEX('CX1'!$I:$I,MATCH(Table2[[#This Row],[Name]],'CX1'!$C:$C,0),1)), "")</f>
        <v>1000</v>
      </c>
      <c r="J1154" s="5" t="str">
        <f>_xlfn.IFNA(IF(_xlfn.IFNA(INDEX('CX1'!$J:$J,MATCH(Table2[[#This Row],[Name]],'CX1'!$C:$C,0),1), "") = 0, "",  INDEX('CX1'!$J:$J,MATCH(Table2[[#This Row],[Name]],'CX1'!$C:$C,0),1)), "")</f>
        <v/>
      </c>
      <c r="K1154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15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54" t="str">
        <f>_xlfn.IFNA(IF(_xlfn.IFNA(INDEX('CX1'!$M:$M,MATCH(Table2[[#This Row],[Name]],'CX1'!$C:$C,0),1), "") = 0, "",  INDEX('CX1'!$M:$M,MATCH(Table2[[#This Row],[Name]],'CX1'!$C:$C,0),1)), "")</f>
        <v>number</v>
      </c>
      <c r="N1154" t="s">
        <v>766</v>
      </c>
      <c r="R1154" t="s">
        <v>8</v>
      </c>
      <c r="S1154" t="b">
        <v>0</v>
      </c>
    </row>
    <row r="1155" spans="1:19" hidden="1">
      <c r="A1155" s="1">
        <v>1153</v>
      </c>
      <c r="B1155" t="s">
        <v>21</v>
      </c>
      <c r="C1155" t="s">
        <v>181</v>
      </c>
      <c r="D1155" t="s">
        <v>243</v>
      </c>
      <c r="E1155" t="str">
        <f>MID(Table2[[#This Row],[DeviceId2]], 12, LEN(Table2[[#This Row],[DeviceId2]]))</f>
        <v>VAV110</v>
      </c>
      <c r="F1155" t="str">
        <f>CONCATENATE("10.3.13.71/pe/", Table2[[#This Row],[Device Tag]], ".xml")</f>
        <v>10.3.13.71/pe/VAV110.xml</v>
      </c>
      <c r="H1155" s="5" t="str">
        <f>_xlfn.IFNA(IF(_xlfn.IFNA(INDEX('CX1'!$H:$H,MATCH(Table2[[#This Row],[Name]],'CX1'!$C:$C,0),1), "") = 0, "",  INDEX('CX1'!$H:$H,MATCH(Table2[[#This Row],[Name]],'CX1'!$C:$C,0),1)), "")</f>
        <v/>
      </c>
      <c r="I1155" s="5" t="e">
        <f>_xlfn.IFNA(IF(_xlfn.IFNA(INDEX('CX1'!$I:$I,MATCH(Table2[[#This Row],[DeviceId2]],'CX1'!$C:$C,0),1), "") = 0, "",  INDEX('CX1'!$I:$I,MATCH(Table2[[#This Row],[Name]],'CX1'!$C:$C,0),1)), "")</f>
        <v>#VALUE!</v>
      </c>
      <c r="J1155" s="5" t="str">
        <f>_xlfn.IFNA(IF(_xlfn.IFNA(INDEX('CX1'!$J:$J,MATCH(Table2[[#This Row],[Name]],'CX1'!$C:$C,0),1), "") = 0, "",  INDEX('CX1'!$J:$J,MATCH(Table2[[#This Row],[Name]],'CX1'!$C:$C,0),1)), "")</f>
        <v/>
      </c>
      <c r="K1155" t="str">
        <f>IFERROR(_xlfn.IFNA(IF(_xlfn.IFNA(INDEX('CX1'!$K:$K,MATCH(Table2[[#This Row],[Name]],'CX1'!$C:$C,0),1), "") = 0, "",  INDEX('CX1'!$K:$K,MATCH(Table2[[#This Row],[Name]],'CX1'!$C:$C,0),1)), ""), "")</f>
        <v/>
      </c>
      <c r="M1155" t="str">
        <f>_xlfn.IFNA(IF(_xlfn.IFNA(INDEX('CX1'!$M:$M,MATCH(Table2[[#This Row],[Name]],'CX1'!$C:$C,0),1), "") = 0, "",  INDEX('CX1'!$M:$M,MATCH(Table2[[#This Row],[Name]],'CX1'!$C:$C,0),1)), "")</f>
        <v/>
      </c>
      <c r="N1155" t="s">
        <v>767</v>
      </c>
      <c r="R1155" t="s">
        <v>8</v>
      </c>
    </row>
    <row r="1156" spans="1:19" hidden="1">
      <c r="A1156" s="1">
        <v>1154</v>
      </c>
      <c r="B1156" t="s">
        <v>21</v>
      </c>
      <c r="C1156" t="s">
        <v>182</v>
      </c>
      <c r="D1156" t="s">
        <v>243</v>
      </c>
      <c r="E1156" t="str">
        <f>MID(Table2[[#This Row],[DeviceId2]], 12, LEN(Table2[[#This Row],[DeviceId2]]))</f>
        <v>VAV110</v>
      </c>
      <c r="F1156" t="str">
        <f>CONCATENATE("10.3.13.71/pe/", Table2[[#This Row],[Device Tag]], ".xml")</f>
        <v>10.3.13.71/pe/VAV110.xml</v>
      </c>
      <c r="H1156" s="5" t="str">
        <f>_xlfn.IFNA(IF(_xlfn.IFNA(INDEX('CX1'!$H:$H,MATCH(Table2[[#This Row],[Name]],'CX1'!$C:$C,0),1), "") = 0, "",  INDEX('CX1'!$H:$H,MATCH(Table2[[#This Row],[Name]],'CX1'!$C:$C,0),1)), "")</f>
        <v/>
      </c>
      <c r="I1156" s="5" t="e">
        <f>_xlfn.IFNA(IF(_xlfn.IFNA(INDEX('CX1'!$I:$I,MATCH(Table2[[#This Row],[DeviceId2]],'CX1'!$C:$C,0),1), "") = 0, "",  INDEX('CX1'!$I:$I,MATCH(Table2[[#This Row],[Name]],'CX1'!$C:$C,0),1)), "")</f>
        <v>#VALUE!</v>
      </c>
      <c r="J1156" s="5" t="str">
        <f>_xlfn.IFNA(IF(_xlfn.IFNA(INDEX('CX1'!$J:$J,MATCH(Table2[[#This Row],[Name]],'CX1'!$C:$C,0),1), "") = 0, "",  INDEX('CX1'!$J:$J,MATCH(Table2[[#This Row],[Name]],'CX1'!$C:$C,0),1)), "")</f>
        <v/>
      </c>
      <c r="K1156" t="str">
        <f>IFERROR(_xlfn.IFNA(IF(_xlfn.IFNA(INDEX('CX1'!$K:$K,MATCH(Table2[[#This Row],[Name]],'CX1'!$C:$C,0),1), "") = 0, "",  INDEX('CX1'!$K:$K,MATCH(Table2[[#This Row],[Name]],'CX1'!$C:$C,0),1)), ""), "")</f>
        <v/>
      </c>
      <c r="M1156" t="str">
        <f>_xlfn.IFNA(IF(_xlfn.IFNA(INDEX('CX1'!$M:$M,MATCH(Table2[[#This Row],[Name]],'CX1'!$C:$C,0),1), "") = 0, "",  INDEX('CX1'!$M:$M,MATCH(Table2[[#This Row],[Name]],'CX1'!$C:$C,0),1)), "")</f>
        <v/>
      </c>
      <c r="N1156" t="s">
        <v>767</v>
      </c>
      <c r="R1156" t="s">
        <v>8</v>
      </c>
    </row>
    <row r="1157" spans="1:19">
      <c r="A1157" s="1">
        <v>1155</v>
      </c>
      <c r="B1157" t="s">
        <v>21</v>
      </c>
      <c r="C1157" t="s">
        <v>183</v>
      </c>
      <c r="D1157" t="s">
        <v>243</v>
      </c>
      <c r="E1157" t="str">
        <f>MID(Table2[[#This Row],[DeviceId2]], 12, LEN(Table2[[#This Row],[DeviceId2]]))</f>
        <v>VAV110</v>
      </c>
      <c r="F1157" t="str">
        <f>CONCATENATE("10.3.13.71/pe/", Table2[[#This Row],[Device Tag]], ".xml")</f>
        <v>10.3.13.71/pe/VAV110.xml</v>
      </c>
      <c r="H1157" s="5" t="str">
        <f>_xlfn.IFNA(IF(_xlfn.IFNA(INDEX('CX1'!$H:$H,MATCH(Table2[[#This Row],[Name]],'CX1'!$C:$C,0),1), "") = 0, "",  INDEX('CX1'!$H:$H,MATCH(Table2[[#This Row],[Name]],'CX1'!$C:$C,0),1)), "")</f>
        <v>%</v>
      </c>
      <c r="I1157" s="5">
        <f>_xlfn.IFNA(IF(_xlfn.IFNA(INDEX('CX1'!$I:$I,MATCH(Table2[[#This Row],[DeviceId2]],'CX1'!$C:$C,0),1), "") = 0, "",  INDEX('CX1'!$I:$I,MATCH(Table2[[#This Row],[Name]],'CX1'!$C:$C,0),1)), "")</f>
        <v>1000</v>
      </c>
      <c r="J1157" s="5" t="str">
        <f>_xlfn.IFNA(IF(_xlfn.IFNA(INDEX('CX1'!$J:$J,MATCH(Table2[[#This Row],[Name]],'CX1'!$C:$C,0),1), "") = 0, "",  INDEX('CX1'!$J:$J,MATCH(Table2[[#This Row],[Name]],'CX1'!$C:$C,0),1)), "")</f>
        <v/>
      </c>
      <c r="K115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1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7" t="s">
        <v>768</v>
      </c>
      <c r="N1157" t="s">
        <v>504</v>
      </c>
      <c r="R1157" t="s">
        <v>8</v>
      </c>
      <c r="S1157" t="b">
        <v>0</v>
      </c>
    </row>
    <row r="1158" spans="1:19">
      <c r="A1158" s="1">
        <v>1156</v>
      </c>
      <c r="B1158" t="s">
        <v>21</v>
      </c>
      <c r="C1158" t="s">
        <v>184</v>
      </c>
      <c r="D1158" t="s">
        <v>243</v>
      </c>
      <c r="E1158" t="str">
        <f>MID(Table2[[#This Row],[DeviceId2]], 12, LEN(Table2[[#This Row],[DeviceId2]]))</f>
        <v>VAV110</v>
      </c>
      <c r="F1158" t="str">
        <f>CONCATENATE("10.3.13.71/pe/", Table2[[#This Row],[Device Tag]], ".xml")</f>
        <v>10.3.13.71/pe/VAV110.xml</v>
      </c>
      <c r="H1158" s="5" t="str">
        <f>_xlfn.IFNA(IF(_xlfn.IFNA(INDEX('CX1'!$H:$H,MATCH(Table2[[#This Row],[Name]],'CX1'!$C:$C,0),1), "") = 0, "",  INDEX('CX1'!$H:$H,MATCH(Table2[[#This Row],[Name]],'CX1'!$C:$C,0),1)), "")</f>
        <v/>
      </c>
      <c r="I1158" s="5">
        <f>_xlfn.IFNA(IF(_xlfn.IFNA(INDEX('CX1'!$I:$I,MATCH(Table2[[#This Row],[DeviceId2]],'CX1'!$C:$C,0),1), "") = 0, "",  INDEX('CX1'!$I:$I,MATCH(Table2[[#This Row],[Name]],'CX1'!$C:$C,0),1)), "")</f>
        <v>1000</v>
      </c>
      <c r="J1158" s="5" t="str">
        <f>_xlfn.IFNA(IF(_xlfn.IFNA(INDEX('CX1'!$J:$J,MATCH(Table2[[#This Row],[Name]],'CX1'!$C:$C,0),1), "") = 0, "",  INDEX('CX1'!$J:$J,MATCH(Table2[[#This Row],[Name]],'CX1'!$C:$C,0),1)), "")</f>
        <v/>
      </c>
      <c r="K115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1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58" t="s">
        <v>768</v>
      </c>
      <c r="N1158" t="s">
        <v>767</v>
      </c>
      <c r="R1158" t="s">
        <v>8</v>
      </c>
      <c r="S1158" t="b">
        <v>0</v>
      </c>
    </row>
    <row r="1159" spans="1:19">
      <c r="A1159" s="1">
        <v>1157</v>
      </c>
      <c r="B1159" t="s">
        <v>21</v>
      </c>
      <c r="C1159" t="s">
        <v>185</v>
      </c>
      <c r="D1159" t="s">
        <v>243</v>
      </c>
      <c r="E1159" t="str">
        <f>MID(Table2[[#This Row],[DeviceId2]], 12, LEN(Table2[[#This Row],[DeviceId2]]))</f>
        <v>VAV110</v>
      </c>
      <c r="F1159" t="str">
        <f>CONCATENATE("10.3.13.71/pe/", Table2[[#This Row],[Device Tag]], ".xml")</f>
        <v>10.3.13.71/pe/VAV110.xml</v>
      </c>
      <c r="H1159" s="5" t="str">
        <f>_xlfn.IFNA(IF(_xlfn.IFNA(INDEX('CX1'!$H:$H,MATCH(Table2[[#This Row],[Name]],'CX1'!$C:$C,0),1), "") = 0, "",  INDEX('CX1'!$H:$H,MATCH(Table2[[#This Row],[Name]],'CX1'!$C:$C,0),1)), "")</f>
        <v/>
      </c>
      <c r="I1159" s="5">
        <f>_xlfn.IFNA(IF(_xlfn.IFNA(INDEX('CX1'!$I:$I,MATCH(Table2[[#This Row],[DeviceId2]],'CX1'!$C:$C,0),1), "") = 0, "",  INDEX('CX1'!$I:$I,MATCH(Table2[[#This Row],[Name]],'CX1'!$C:$C,0),1)), "")</f>
        <v>1000</v>
      </c>
      <c r="J1159" s="5" t="str">
        <f>_xlfn.IFNA(IF(_xlfn.IFNA(INDEX('CX1'!$J:$J,MATCH(Table2[[#This Row],[Name]],'CX1'!$C:$C,0),1), "") = 0, "",  INDEX('CX1'!$J:$J,MATCH(Table2[[#This Row],[Name]],'CX1'!$C:$C,0),1)), "")</f>
        <v/>
      </c>
      <c r="K115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159" t="str">
        <f>_xlfn.IFNA(IF(_xlfn.IFNA(INDEX('CX1'!$L:$L,MATCH(Table2[[#This Row],[Name]],'CX1'!$C:$C,0),1), "") = 0, "",  INDEX('CX1'!$L:$L,MATCH(Table2[[#This Row],[Name]],'CX1'!$C:$C,0),1)), "")</f>
        <v>his, point, writable</v>
      </c>
      <c r="M1159" t="s">
        <v>298</v>
      </c>
      <c r="N1159" t="s">
        <v>767</v>
      </c>
      <c r="R1159" t="s">
        <v>8</v>
      </c>
      <c r="S1159" t="b">
        <v>0</v>
      </c>
    </row>
    <row r="1160" spans="1:19">
      <c r="A1160" s="1">
        <v>1158</v>
      </c>
      <c r="B1160" t="s">
        <v>21</v>
      </c>
      <c r="C1160" t="s">
        <v>186</v>
      </c>
      <c r="D1160" t="s">
        <v>243</v>
      </c>
      <c r="E1160" t="str">
        <f>MID(Table2[[#This Row],[DeviceId2]], 12, LEN(Table2[[#This Row],[DeviceId2]]))</f>
        <v>VAV110</v>
      </c>
      <c r="F1160" t="str">
        <f>CONCATENATE("10.3.13.71/pe/", Table2[[#This Row],[Device Tag]], ".xml")</f>
        <v>10.3.13.71/pe/VAV110.xml</v>
      </c>
      <c r="H1160" s="5" t="str">
        <f>_xlfn.IFNA(IF(_xlfn.IFNA(INDEX('CX1'!$H:$H,MATCH(Table2[[#This Row],[Name]],'CX1'!$C:$C,0),1), "") = 0, "",  INDEX('CX1'!$H:$H,MATCH(Table2[[#This Row],[Name]],'CX1'!$C:$C,0),1)), "")</f>
        <v>°F</v>
      </c>
      <c r="I1160" s="5">
        <f>_xlfn.IFNA(IF(_xlfn.IFNA(INDEX('CX1'!$I:$I,MATCH(Table2[[#This Row],[DeviceId2]],'CX1'!$C:$C,0),1), "") = 0, "",  INDEX('CX1'!$I:$I,MATCH(Table2[[#This Row],[Name]],'CX1'!$C:$C,0),1)), "")</f>
        <v>1000</v>
      </c>
      <c r="J1160" s="5" t="str">
        <f>_xlfn.IFNA(IF(_xlfn.IFNA(INDEX('CX1'!$J:$J,MATCH(Table2[[#This Row],[Name]],'CX1'!$C:$C,0),1), "") = 0, "",  INDEX('CX1'!$J:$J,MATCH(Table2[[#This Row],[Name]],'CX1'!$C:$C,0),1)), "")</f>
        <v/>
      </c>
      <c r="K116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1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0" t="str">
        <f>_xlfn.IFNA(IF(_xlfn.IFNA(INDEX('CX1'!$M:$M,MATCH(Table2[[#This Row],[Name]],'CX1'!$C:$C,0),1), "") = 0, "",  INDEX('CX1'!$M:$M,MATCH(Table2[[#This Row],[Name]],'CX1'!$C:$C,0),1)), "")</f>
        <v>number</v>
      </c>
      <c r="N1160" t="s">
        <v>766</v>
      </c>
      <c r="R1160" t="s">
        <v>8</v>
      </c>
      <c r="S1160" t="b">
        <v>0</v>
      </c>
    </row>
    <row r="1161" spans="1:19">
      <c r="A1161" s="1">
        <v>1159</v>
      </c>
      <c r="B1161" t="s">
        <v>21</v>
      </c>
      <c r="C1161" t="s">
        <v>187</v>
      </c>
      <c r="D1161" t="s">
        <v>243</v>
      </c>
      <c r="E1161" t="str">
        <f>MID(Table2[[#This Row],[DeviceId2]], 12, LEN(Table2[[#This Row],[DeviceId2]]))</f>
        <v>VAV110</v>
      </c>
      <c r="F1161" t="str">
        <f>CONCATENATE("10.3.13.71/pe/", Table2[[#This Row],[Device Tag]], ".xml")</f>
        <v>10.3.13.71/pe/VAV110.xml</v>
      </c>
      <c r="H1161" s="5" t="str">
        <f>_xlfn.IFNA(IF(_xlfn.IFNA(INDEX('CX1'!$H:$H,MATCH(Table2[[#This Row],[Name]],'CX1'!$C:$C,0),1), "") = 0, "",  INDEX('CX1'!$H:$H,MATCH(Table2[[#This Row],[Name]],'CX1'!$C:$C,0),1)), "")</f>
        <v/>
      </c>
      <c r="I1161" s="5">
        <f>_xlfn.IFNA(IF(_xlfn.IFNA(INDEX('CX1'!$I:$I,MATCH(Table2[[#This Row],[DeviceId2]],'CX1'!$C:$C,0),1), "") = 0, "",  INDEX('CX1'!$I:$I,MATCH(Table2[[#This Row],[Name]],'CX1'!$C:$C,0),1)), "")</f>
        <v>1000</v>
      </c>
      <c r="J1161" s="5" t="str">
        <f>_xlfn.IFNA(IF(_xlfn.IFNA(INDEX('CX1'!$J:$J,MATCH(Table2[[#This Row],[Name]],'CX1'!$C:$C,0),1), "") = 0, "",  INDEX('CX1'!$J:$J,MATCH(Table2[[#This Row],[Name]],'CX1'!$C:$C,0),1)), "")</f>
        <v/>
      </c>
      <c r="K1161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1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1" t="s">
        <v>380</v>
      </c>
      <c r="N1161" t="s">
        <v>767</v>
      </c>
      <c r="R1161" t="s">
        <v>8</v>
      </c>
      <c r="S1161" t="b">
        <v>0</v>
      </c>
    </row>
    <row r="1162" spans="1:19" hidden="1">
      <c r="A1162" s="1">
        <v>1160</v>
      </c>
      <c r="B1162" t="s">
        <v>21</v>
      </c>
      <c r="C1162" t="s">
        <v>188</v>
      </c>
      <c r="D1162" t="s">
        <v>243</v>
      </c>
      <c r="E1162" t="str">
        <f>MID(Table2[[#This Row],[DeviceId2]], 12, LEN(Table2[[#This Row],[DeviceId2]]))</f>
        <v>VAV110</v>
      </c>
      <c r="F1162" t="str">
        <f>CONCATENATE("10.3.13.71/pe/", Table2[[#This Row],[Device Tag]], ".xml")</f>
        <v>10.3.13.71/pe/VAV110.xml</v>
      </c>
      <c r="H1162" s="5" t="str">
        <f>_xlfn.IFNA(IF(_xlfn.IFNA(INDEX('CX1'!$H:$H,MATCH(Table2[[#This Row],[Name]],'CX1'!$C:$C,0),1), "") = 0, "",  INDEX('CX1'!$H:$H,MATCH(Table2[[#This Row],[Name]],'CX1'!$C:$C,0),1)), "")</f>
        <v/>
      </c>
      <c r="I1162" s="5" t="e">
        <f>_xlfn.IFNA(IF(_xlfn.IFNA(INDEX('CX1'!$I:$I,MATCH(Table2[[#This Row],[DeviceId2]],'CX1'!$C:$C,0),1), "") = 0, "",  INDEX('CX1'!$I:$I,MATCH(Table2[[#This Row],[Name]],'CX1'!$C:$C,0),1)), "")</f>
        <v>#VALUE!</v>
      </c>
      <c r="J1162" s="5" t="str">
        <f>_xlfn.IFNA(IF(_xlfn.IFNA(INDEX('CX1'!$J:$J,MATCH(Table2[[#This Row],[Name]],'CX1'!$C:$C,0),1), "") = 0, "",  INDEX('CX1'!$J:$J,MATCH(Table2[[#This Row],[Name]],'CX1'!$C:$C,0),1)), "")</f>
        <v/>
      </c>
      <c r="K1162" t="str">
        <f>IFERROR(_xlfn.IFNA(IF(_xlfn.IFNA(INDEX('CX1'!$K:$K,MATCH(Table2[[#This Row],[Name]],'CX1'!$C:$C,0),1), "") = 0, "",  INDEX('CX1'!$K:$K,MATCH(Table2[[#This Row],[Name]],'CX1'!$C:$C,0),1)), ""), "")</f>
        <v/>
      </c>
      <c r="M1162" t="str">
        <f>_xlfn.IFNA(IF(_xlfn.IFNA(INDEX('CX1'!$M:$M,MATCH(Table2[[#This Row],[Name]],'CX1'!$C:$C,0),1), "") = 0, "",  INDEX('CX1'!$M:$M,MATCH(Table2[[#This Row],[Name]],'CX1'!$C:$C,0),1)), "")</f>
        <v/>
      </c>
      <c r="N1162" t="s">
        <v>767</v>
      </c>
      <c r="R1162" t="s">
        <v>8</v>
      </c>
    </row>
    <row r="1163" spans="1:19" hidden="1">
      <c r="A1163" s="1">
        <v>1161</v>
      </c>
      <c r="B1163" t="s">
        <v>21</v>
      </c>
      <c r="C1163" t="s">
        <v>131</v>
      </c>
      <c r="D1163" t="s">
        <v>243</v>
      </c>
      <c r="E1163" t="str">
        <f>MID(Table2[[#This Row],[DeviceId2]], 12, LEN(Table2[[#This Row],[DeviceId2]]))</f>
        <v>VAV110</v>
      </c>
      <c r="F1163" t="str">
        <f>CONCATENATE("10.3.13.71/pe/", Table2[[#This Row],[Device Tag]], ".xml")</f>
        <v>10.3.13.71/pe/VAV110.xml</v>
      </c>
      <c r="H1163" s="5" t="str">
        <f>_xlfn.IFNA(IF(_xlfn.IFNA(INDEX('CX1'!$H:$H,MATCH(Table2[[#This Row],[Name]],'CX1'!$C:$C,0),1), "") = 0, "",  INDEX('CX1'!$H:$H,MATCH(Table2[[#This Row],[Name]],'CX1'!$C:$C,0),1)), "")</f>
        <v/>
      </c>
      <c r="I1163" s="5" t="e">
        <f>_xlfn.IFNA(IF(_xlfn.IFNA(INDEX('CX1'!$I:$I,MATCH(Table2[[#This Row],[DeviceId2]],'CX1'!$C:$C,0),1), "") = 0, "",  INDEX('CX1'!$I:$I,MATCH(Table2[[#This Row],[Name]],'CX1'!$C:$C,0),1)), "")</f>
        <v>#VALUE!</v>
      </c>
      <c r="J1163" s="5" t="str">
        <f>_xlfn.IFNA(IF(_xlfn.IFNA(INDEX('CX1'!$J:$J,MATCH(Table2[[#This Row],[Name]],'CX1'!$C:$C,0),1), "") = 0, "",  INDEX('CX1'!$J:$J,MATCH(Table2[[#This Row],[Name]],'CX1'!$C:$C,0),1)), "")</f>
        <v/>
      </c>
      <c r="K1163" t="str">
        <f>IFERROR(_xlfn.IFNA(IF(_xlfn.IFNA(INDEX('CX1'!$K:$K,MATCH(Table2[[#This Row],[Name]],'CX1'!$C:$C,0),1), "") = 0, "",  INDEX('CX1'!$K:$K,MATCH(Table2[[#This Row],[Name]],'CX1'!$C:$C,0),1)), ""), "")</f>
        <v/>
      </c>
      <c r="M1163" t="str">
        <f>_xlfn.IFNA(IF(_xlfn.IFNA(INDEX('CX1'!$M:$M,MATCH(Table2[[#This Row],[Name]],'CX1'!$C:$C,0),1), "") = 0, "",  INDEX('CX1'!$M:$M,MATCH(Table2[[#This Row],[Name]],'CX1'!$C:$C,0),1)), "")</f>
        <v/>
      </c>
      <c r="N1163" t="s">
        <v>767</v>
      </c>
      <c r="R1163" t="s">
        <v>8</v>
      </c>
    </row>
    <row r="1164" spans="1:19">
      <c r="A1164" s="1">
        <v>1162</v>
      </c>
      <c r="B1164" t="s">
        <v>21</v>
      </c>
      <c r="C1164" t="s">
        <v>189</v>
      </c>
      <c r="D1164" t="s">
        <v>243</v>
      </c>
      <c r="E1164" t="str">
        <f>MID(Table2[[#This Row],[DeviceId2]], 12, LEN(Table2[[#This Row],[DeviceId2]]))</f>
        <v>VAV110</v>
      </c>
      <c r="F1164" t="str">
        <f>CONCATENATE("10.3.13.71/pe/", Table2[[#This Row],[Device Tag]], ".xml")</f>
        <v>10.3.13.71/pe/VAV110.xml</v>
      </c>
      <c r="H1164" s="5" t="str">
        <f>_xlfn.IFNA(IF(_xlfn.IFNA(INDEX('CX1'!$H:$H,MATCH(Table2[[#This Row],[Name]],'CX1'!$C:$C,0),1), "") = 0, "",  INDEX('CX1'!$H:$H,MATCH(Table2[[#This Row],[Name]],'CX1'!$C:$C,0),1)), "")</f>
        <v/>
      </c>
      <c r="I1164" s="5">
        <f>_xlfn.IFNA(IF(_xlfn.IFNA(INDEX('CX1'!$I:$I,MATCH(Table2[[#This Row],[DeviceId2]],'CX1'!$C:$C,0),1), "") = 0, "",  INDEX('CX1'!$I:$I,MATCH(Table2[[#This Row],[Name]],'CX1'!$C:$C,0),1)), "")</f>
        <v>1000</v>
      </c>
      <c r="J1164" s="5" t="str">
        <f>_xlfn.IFNA(IF(_xlfn.IFNA(INDEX('CX1'!$J:$J,MATCH(Table2[[#This Row],[Name]],'CX1'!$C:$C,0),1), "") = 0, "",  INDEX('CX1'!$J:$J,MATCH(Table2[[#This Row],[Name]],'CX1'!$C:$C,0),1)), "")</f>
        <v/>
      </c>
      <c r="K1164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1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4" t="str">
        <f>_xlfn.IFNA(IF(_xlfn.IFNA(INDEX('CX1'!$M:$M,MATCH(Table2[[#This Row],[Name]],'CX1'!$C:$C,0),1), "") = 0, "",  INDEX('CX1'!$M:$M,MATCH(Table2[[#This Row],[Name]],'CX1'!$C:$C,0),1)), "")</f>
        <v>number</v>
      </c>
      <c r="N1164" t="s">
        <v>767</v>
      </c>
      <c r="R1164" t="s">
        <v>8</v>
      </c>
      <c r="S1164" t="b">
        <v>0</v>
      </c>
    </row>
    <row r="1165" spans="1:19">
      <c r="A1165" s="1">
        <v>1163</v>
      </c>
      <c r="B1165" t="s">
        <v>21</v>
      </c>
      <c r="C1165" t="s">
        <v>132</v>
      </c>
      <c r="D1165" t="s">
        <v>243</v>
      </c>
      <c r="E1165" t="str">
        <f>MID(Table2[[#This Row],[DeviceId2]], 12, LEN(Table2[[#This Row],[DeviceId2]]))</f>
        <v>VAV110</v>
      </c>
      <c r="F1165" t="str">
        <f>CONCATENATE("10.3.13.71/pe/", Table2[[#This Row],[Device Tag]], ".xml")</f>
        <v>10.3.13.71/pe/VAV110.xml</v>
      </c>
      <c r="H1165" s="5" t="str">
        <f>_xlfn.IFNA(IF(_xlfn.IFNA(INDEX('CX1'!$H:$H,MATCH(Table2[[#This Row],[Name]],'CX1'!$C:$C,0),1), "") = 0, "",  INDEX('CX1'!$H:$H,MATCH(Table2[[#This Row],[Name]],'CX1'!$C:$C,0),1)), "")</f>
        <v/>
      </c>
      <c r="I1165" s="5">
        <f>_xlfn.IFNA(IF(_xlfn.IFNA(INDEX('CX1'!$I:$I,MATCH(Table2[[#This Row],[DeviceId2]],'CX1'!$C:$C,0),1), "") = 0, "",  INDEX('CX1'!$I:$I,MATCH(Table2[[#This Row],[Name]],'CX1'!$C:$C,0),1)), "")</f>
        <v>1000</v>
      </c>
      <c r="J1165" s="5" t="str">
        <f>_xlfn.IFNA(IF(_xlfn.IFNA(INDEX('CX1'!$J:$J,MATCH(Table2[[#This Row],[Name]],'CX1'!$C:$C,0),1), "") = 0, "",  INDEX('CX1'!$J:$J,MATCH(Table2[[#This Row],[Name]],'CX1'!$C:$C,0),1)), "")</f>
        <v/>
      </c>
      <c r="K1165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1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5" t="s">
        <v>298</v>
      </c>
      <c r="N1165" t="s">
        <v>767</v>
      </c>
      <c r="R1165" t="s">
        <v>8</v>
      </c>
      <c r="S1165" t="b">
        <v>0</v>
      </c>
    </row>
    <row r="1166" spans="1:19" hidden="1">
      <c r="A1166" s="1">
        <v>1164</v>
      </c>
      <c r="B1166" t="s">
        <v>21</v>
      </c>
      <c r="C1166" t="s">
        <v>190</v>
      </c>
      <c r="D1166" t="s">
        <v>243</v>
      </c>
      <c r="E1166" t="str">
        <f>MID(Table2[[#This Row],[DeviceId2]], 12, LEN(Table2[[#This Row],[DeviceId2]]))</f>
        <v>VAV110</v>
      </c>
      <c r="F1166" t="str">
        <f>CONCATENATE("10.3.13.71/pe/", Table2[[#This Row],[Device Tag]], ".xml")</f>
        <v>10.3.13.71/pe/VAV110.xml</v>
      </c>
      <c r="H1166" s="5" t="str">
        <f>_xlfn.IFNA(IF(_xlfn.IFNA(INDEX('CX1'!$H:$H,MATCH(Table2[[#This Row],[Name]],'CX1'!$C:$C,0),1), "") = 0, "",  INDEX('CX1'!$H:$H,MATCH(Table2[[#This Row],[Name]],'CX1'!$C:$C,0),1)), "")</f>
        <v/>
      </c>
      <c r="I1166" s="5" t="e">
        <f>_xlfn.IFNA(IF(_xlfn.IFNA(INDEX('CX1'!$I:$I,MATCH(Table2[[#This Row],[DeviceId2]],'CX1'!$C:$C,0),1), "") = 0, "",  INDEX('CX1'!$I:$I,MATCH(Table2[[#This Row],[Name]],'CX1'!$C:$C,0),1)), "")</f>
        <v>#VALUE!</v>
      </c>
      <c r="J1166" s="5" t="str">
        <f>_xlfn.IFNA(IF(_xlfn.IFNA(INDEX('CX1'!$J:$J,MATCH(Table2[[#This Row],[Name]],'CX1'!$C:$C,0),1), "") = 0, "",  INDEX('CX1'!$J:$J,MATCH(Table2[[#This Row],[Name]],'CX1'!$C:$C,0),1)), "")</f>
        <v/>
      </c>
      <c r="K1166" t="str">
        <f>IFERROR(_xlfn.IFNA(IF(_xlfn.IFNA(INDEX('CX1'!$K:$K,MATCH(Table2[[#This Row],[Name]],'CX1'!$C:$C,0),1), "") = 0, "",  INDEX('CX1'!$K:$K,MATCH(Table2[[#This Row],[Name]],'CX1'!$C:$C,0),1)), ""), "")</f>
        <v/>
      </c>
      <c r="M1166" t="str">
        <f>_xlfn.IFNA(IF(_xlfn.IFNA(INDEX('CX1'!$M:$M,MATCH(Table2[[#This Row],[Name]],'CX1'!$C:$C,0),1), "") = 0, "",  INDEX('CX1'!$M:$M,MATCH(Table2[[#This Row],[Name]],'CX1'!$C:$C,0),1)), "")</f>
        <v/>
      </c>
      <c r="N1166" t="s">
        <v>767</v>
      </c>
      <c r="R1166" t="s">
        <v>8</v>
      </c>
    </row>
    <row r="1167" spans="1:19" hidden="1">
      <c r="A1167" s="1">
        <v>1165</v>
      </c>
      <c r="B1167" t="s">
        <v>21</v>
      </c>
      <c r="C1167" t="s">
        <v>191</v>
      </c>
      <c r="D1167" t="s">
        <v>243</v>
      </c>
      <c r="E1167" t="str">
        <f>MID(Table2[[#This Row],[DeviceId2]], 12, LEN(Table2[[#This Row],[DeviceId2]]))</f>
        <v>VAV110</v>
      </c>
      <c r="F1167" t="str">
        <f>CONCATENATE("10.3.13.71/pe/", Table2[[#This Row],[Device Tag]], ".xml")</f>
        <v>10.3.13.71/pe/VAV110.xml</v>
      </c>
      <c r="H1167" s="5" t="str">
        <f>_xlfn.IFNA(IF(_xlfn.IFNA(INDEX('CX1'!$H:$H,MATCH(Table2[[#This Row],[Name]],'CX1'!$C:$C,0),1), "") = 0, "",  INDEX('CX1'!$H:$H,MATCH(Table2[[#This Row],[Name]],'CX1'!$C:$C,0),1)), "")</f>
        <v/>
      </c>
      <c r="I1167" s="5" t="e">
        <f>_xlfn.IFNA(IF(_xlfn.IFNA(INDEX('CX1'!$I:$I,MATCH(Table2[[#This Row],[DeviceId2]],'CX1'!$C:$C,0),1), "") = 0, "",  INDEX('CX1'!$I:$I,MATCH(Table2[[#This Row],[Name]],'CX1'!$C:$C,0),1)), "")</f>
        <v>#VALUE!</v>
      </c>
      <c r="J1167" s="5" t="str">
        <f>_xlfn.IFNA(IF(_xlfn.IFNA(INDEX('CX1'!$J:$J,MATCH(Table2[[#This Row],[Name]],'CX1'!$C:$C,0),1), "") = 0, "",  INDEX('CX1'!$J:$J,MATCH(Table2[[#This Row],[Name]],'CX1'!$C:$C,0),1)), "")</f>
        <v/>
      </c>
      <c r="K1167" t="str">
        <f>IFERROR(_xlfn.IFNA(IF(_xlfn.IFNA(INDEX('CX1'!$K:$K,MATCH(Table2[[#This Row],[Name]],'CX1'!$C:$C,0),1), "") = 0, "",  INDEX('CX1'!$K:$K,MATCH(Table2[[#This Row],[Name]],'CX1'!$C:$C,0),1)), ""), "")</f>
        <v/>
      </c>
      <c r="M1167" t="str">
        <f>_xlfn.IFNA(IF(_xlfn.IFNA(INDEX('CX1'!$M:$M,MATCH(Table2[[#This Row],[Name]],'CX1'!$C:$C,0),1), "") = 0, "",  INDEX('CX1'!$M:$M,MATCH(Table2[[#This Row],[Name]],'CX1'!$C:$C,0),1)), "")</f>
        <v/>
      </c>
      <c r="N1167" t="s">
        <v>767</v>
      </c>
      <c r="R1167" t="s">
        <v>8</v>
      </c>
    </row>
    <row r="1168" spans="1:19">
      <c r="A1168" s="1">
        <v>1166</v>
      </c>
      <c r="B1168" t="s">
        <v>21</v>
      </c>
      <c r="C1168" t="s">
        <v>192</v>
      </c>
      <c r="D1168" t="s">
        <v>243</v>
      </c>
      <c r="E1168" t="str">
        <f>MID(Table2[[#This Row],[DeviceId2]], 12, LEN(Table2[[#This Row],[DeviceId2]]))</f>
        <v>VAV110</v>
      </c>
      <c r="F1168" t="str">
        <f>CONCATENATE("10.3.13.71/pe/", Table2[[#This Row],[Device Tag]], ".xml")</f>
        <v>10.3.13.71/pe/VAV110.xml</v>
      </c>
      <c r="H1168" s="5" t="str">
        <f>_xlfn.IFNA(IF(_xlfn.IFNA(INDEX('CX1'!$H:$H,MATCH(Table2[[#This Row],[Name]],'CX1'!$C:$C,0),1), "") = 0, "",  INDEX('CX1'!$H:$H,MATCH(Table2[[#This Row],[Name]],'CX1'!$C:$C,0),1)), "")</f>
        <v/>
      </c>
      <c r="I1168" s="5">
        <f>_xlfn.IFNA(IF(_xlfn.IFNA(INDEX('CX1'!$I:$I,MATCH(Table2[[#This Row],[DeviceId2]],'CX1'!$C:$C,0),1), "") = 0, "",  INDEX('CX1'!$I:$I,MATCH(Table2[[#This Row],[Name]],'CX1'!$C:$C,0),1)), "")</f>
        <v>1000</v>
      </c>
      <c r="J1168" s="5" t="str">
        <f>_xlfn.IFNA(IF(_xlfn.IFNA(INDEX('CX1'!$J:$J,MATCH(Table2[[#This Row],[Name]],'CX1'!$C:$C,0),1), "") = 0, "",  INDEX('CX1'!$J:$J,MATCH(Table2[[#This Row],[Name]],'CX1'!$C:$C,0),1)), "")</f>
        <v/>
      </c>
      <c r="K1168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1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68" t="str">
        <f>_xlfn.IFNA(IF(_xlfn.IFNA(INDEX('CX1'!$M:$M,MATCH(Table2[[#This Row],[Name]],'CX1'!$C:$C,0),1), "") = 0, "",  INDEX('CX1'!$M:$M,MATCH(Table2[[#This Row],[Name]],'CX1'!$C:$C,0),1)), "")</f>
        <v>number</v>
      </c>
      <c r="N1168" t="s">
        <v>767</v>
      </c>
      <c r="R1168" t="s">
        <v>8</v>
      </c>
      <c r="S1168" t="b">
        <v>0</v>
      </c>
    </row>
    <row r="1169" spans="1:19" hidden="1">
      <c r="A1169" s="1">
        <v>1167</v>
      </c>
      <c r="B1169" t="s">
        <v>21</v>
      </c>
      <c r="C1169" t="s">
        <v>193</v>
      </c>
      <c r="D1169" t="s">
        <v>243</v>
      </c>
      <c r="E1169" t="str">
        <f>MID(Table2[[#This Row],[DeviceId2]], 12, LEN(Table2[[#This Row],[DeviceId2]]))</f>
        <v>VAV110</v>
      </c>
      <c r="F1169" t="str">
        <f>CONCATENATE("10.3.13.71/pe/", Table2[[#This Row],[Device Tag]], ".xml")</f>
        <v>10.3.13.71/pe/VAV110.xml</v>
      </c>
      <c r="H1169" s="5" t="str">
        <f>_xlfn.IFNA(IF(_xlfn.IFNA(INDEX('CX1'!$H:$H,MATCH(Table2[[#This Row],[Name]],'CX1'!$C:$C,0),1), "") = 0, "",  INDEX('CX1'!$H:$H,MATCH(Table2[[#This Row],[Name]],'CX1'!$C:$C,0),1)), "")</f>
        <v/>
      </c>
      <c r="I1169" s="5" t="e">
        <f>_xlfn.IFNA(IF(_xlfn.IFNA(INDEX('CX1'!$I:$I,MATCH(Table2[[#This Row],[DeviceId2]],'CX1'!$C:$C,0),1), "") = 0, "",  INDEX('CX1'!$I:$I,MATCH(Table2[[#This Row],[Name]],'CX1'!$C:$C,0),1)), "")</f>
        <v>#VALUE!</v>
      </c>
      <c r="J1169" s="5" t="str">
        <f>_xlfn.IFNA(IF(_xlfn.IFNA(INDEX('CX1'!$J:$J,MATCH(Table2[[#This Row],[Name]],'CX1'!$C:$C,0),1), "") = 0, "",  INDEX('CX1'!$J:$J,MATCH(Table2[[#This Row],[Name]],'CX1'!$C:$C,0),1)), "")</f>
        <v/>
      </c>
      <c r="K1169" t="str">
        <f>IFERROR(_xlfn.IFNA(IF(_xlfn.IFNA(INDEX('CX1'!$K:$K,MATCH(Table2[[#This Row],[Name]],'CX1'!$C:$C,0),1), "") = 0, "",  INDEX('CX1'!$K:$K,MATCH(Table2[[#This Row],[Name]],'CX1'!$C:$C,0),1)), ""), "")</f>
        <v/>
      </c>
      <c r="M1169" t="str">
        <f>_xlfn.IFNA(IF(_xlfn.IFNA(INDEX('CX1'!$M:$M,MATCH(Table2[[#This Row],[Name]],'CX1'!$C:$C,0),1), "") = 0, "",  INDEX('CX1'!$M:$M,MATCH(Table2[[#This Row],[Name]],'CX1'!$C:$C,0),1)), "")</f>
        <v/>
      </c>
      <c r="N1169" t="s">
        <v>767</v>
      </c>
      <c r="R1169" t="s">
        <v>8</v>
      </c>
    </row>
    <row r="1170" spans="1:19" hidden="1">
      <c r="A1170" s="1">
        <v>1168</v>
      </c>
      <c r="B1170" t="s">
        <v>21</v>
      </c>
      <c r="C1170" t="s">
        <v>194</v>
      </c>
      <c r="D1170" t="s">
        <v>243</v>
      </c>
      <c r="E1170" t="str">
        <f>MID(Table2[[#This Row],[DeviceId2]], 12, LEN(Table2[[#This Row],[DeviceId2]]))</f>
        <v>VAV110</v>
      </c>
      <c r="F1170" t="str">
        <f>CONCATENATE("10.3.13.71/pe/", Table2[[#This Row],[Device Tag]], ".xml")</f>
        <v>10.3.13.71/pe/VAV110.xml</v>
      </c>
      <c r="H1170" s="5" t="str">
        <f>_xlfn.IFNA(IF(_xlfn.IFNA(INDEX('CX1'!$H:$H,MATCH(Table2[[#This Row],[Name]],'CX1'!$C:$C,0),1), "") = 0, "",  INDEX('CX1'!$H:$H,MATCH(Table2[[#This Row],[Name]],'CX1'!$C:$C,0),1)), "")</f>
        <v/>
      </c>
      <c r="I1170" s="5" t="e">
        <f>_xlfn.IFNA(IF(_xlfn.IFNA(INDEX('CX1'!$I:$I,MATCH(Table2[[#This Row],[DeviceId2]],'CX1'!$C:$C,0),1), "") = 0, "",  INDEX('CX1'!$I:$I,MATCH(Table2[[#This Row],[Name]],'CX1'!$C:$C,0),1)), "")</f>
        <v>#VALUE!</v>
      </c>
      <c r="J1170" s="5" t="str">
        <f>_xlfn.IFNA(IF(_xlfn.IFNA(INDEX('CX1'!$J:$J,MATCH(Table2[[#This Row],[Name]],'CX1'!$C:$C,0),1), "") = 0, "",  INDEX('CX1'!$J:$J,MATCH(Table2[[#This Row],[Name]],'CX1'!$C:$C,0),1)), "")</f>
        <v/>
      </c>
      <c r="K1170" t="str">
        <f>IFERROR(_xlfn.IFNA(IF(_xlfn.IFNA(INDEX('CX1'!$K:$K,MATCH(Table2[[#This Row],[Name]],'CX1'!$C:$C,0),1), "") = 0, "",  INDEX('CX1'!$K:$K,MATCH(Table2[[#This Row],[Name]],'CX1'!$C:$C,0),1)), ""), "")</f>
        <v/>
      </c>
      <c r="M1170" t="str">
        <f>_xlfn.IFNA(IF(_xlfn.IFNA(INDEX('CX1'!$M:$M,MATCH(Table2[[#This Row],[Name]],'CX1'!$C:$C,0),1), "") = 0, "",  INDEX('CX1'!$M:$M,MATCH(Table2[[#This Row],[Name]],'CX1'!$C:$C,0),1)), "")</f>
        <v/>
      </c>
      <c r="N1170" t="s">
        <v>767</v>
      </c>
      <c r="R1170" t="s">
        <v>8</v>
      </c>
    </row>
    <row r="1171" spans="1:19" hidden="1">
      <c r="A1171" s="1">
        <v>1169</v>
      </c>
      <c r="B1171" t="s">
        <v>21</v>
      </c>
      <c r="C1171" t="s">
        <v>195</v>
      </c>
      <c r="D1171" t="s">
        <v>243</v>
      </c>
      <c r="E1171" t="str">
        <f>MID(Table2[[#This Row],[DeviceId2]], 12, LEN(Table2[[#This Row],[DeviceId2]]))</f>
        <v>VAV110</v>
      </c>
      <c r="F1171" t="str">
        <f>CONCATENATE("10.3.13.71/pe/", Table2[[#This Row],[Device Tag]], ".xml")</f>
        <v>10.3.13.71/pe/VAV110.xml</v>
      </c>
      <c r="H1171" s="5" t="str">
        <f>_xlfn.IFNA(IF(_xlfn.IFNA(INDEX('CX1'!$H:$H,MATCH(Table2[[#This Row],[Name]],'CX1'!$C:$C,0),1), "") = 0, "",  INDEX('CX1'!$H:$H,MATCH(Table2[[#This Row],[Name]],'CX1'!$C:$C,0),1)), "")</f>
        <v/>
      </c>
      <c r="I1171" s="5" t="e">
        <f>_xlfn.IFNA(IF(_xlfn.IFNA(INDEX('CX1'!$I:$I,MATCH(Table2[[#This Row],[DeviceId2]],'CX1'!$C:$C,0),1), "") = 0, "",  INDEX('CX1'!$I:$I,MATCH(Table2[[#This Row],[Name]],'CX1'!$C:$C,0),1)), "")</f>
        <v>#VALUE!</v>
      </c>
      <c r="J1171" s="5" t="str">
        <f>_xlfn.IFNA(IF(_xlfn.IFNA(INDEX('CX1'!$J:$J,MATCH(Table2[[#This Row],[Name]],'CX1'!$C:$C,0),1), "") = 0, "",  INDEX('CX1'!$J:$J,MATCH(Table2[[#This Row],[Name]],'CX1'!$C:$C,0),1)), "")</f>
        <v/>
      </c>
      <c r="K1171" t="str">
        <f>IFERROR(_xlfn.IFNA(IF(_xlfn.IFNA(INDEX('CX1'!$K:$K,MATCH(Table2[[#This Row],[Name]],'CX1'!$C:$C,0),1), "") = 0, "",  INDEX('CX1'!$K:$K,MATCH(Table2[[#This Row],[Name]],'CX1'!$C:$C,0),1)), ""), "")</f>
        <v/>
      </c>
      <c r="M1171" t="str">
        <f>_xlfn.IFNA(IF(_xlfn.IFNA(INDEX('CX1'!$M:$M,MATCH(Table2[[#This Row],[Name]],'CX1'!$C:$C,0),1), "") = 0, "",  INDEX('CX1'!$M:$M,MATCH(Table2[[#This Row],[Name]],'CX1'!$C:$C,0),1)), "")</f>
        <v/>
      </c>
      <c r="N1171" t="s">
        <v>767</v>
      </c>
      <c r="R1171" t="s">
        <v>8</v>
      </c>
    </row>
    <row r="1172" spans="1:19" hidden="1">
      <c r="A1172" s="1">
        <v>1170</v>
      </c>
      <c r="B1172" t="s">
        <v>21</v>
      </c>
      <c r="C1172" t="s">
        <v>196</v>
      </c>
      <c r="D1172" t="s">
        <v>243</v>
      </c>
      <c r="E1172" t="str">
        <f>MID(Table2[[#This Row],[DeviceId2]], 12, LEN(Table2[[#This Row],[DeviceId2]]))</f>
        <v>VAV110</v>
      </c>
      <c r="F1172" t="str">
        <f>CONCATENATE("10.3.13.71/pe/", Table2[[#This Row],[Device Tag]], ".xml")</f>
        <v>10.3.13.71/pe/VAV110.xml</v>
      </c>
      <c r="H1172" s="5" t="str">
        <f>_xlfn.IFNA(IF(_xlfn.IFNA(INDEX('CX1'!$H:$H,MATCH(Table2[[#This Row],[Name]],'CX1'!$C:$C,0),1), "") = 0, "",  INDEX('CX1'!$H:$H,MATCH(Table2[[#This Row],[Name]],'CX1'!$C:$C,0),1)), "")</f>
        <v/>
      </c>
      <c r="I1172" s="5" t="e">
        <f>_xlfn.IFNA(IF(_xlfn.IFNA(INDEX('CX1'!$I:$I,MATCH(Table2[[#This Row],[DeviceId2]],'CX1'!$C:$C,0),1), "") = 0, "",  INDEX('CX1'!$I:$I,MATCH(Table2[[#This Row],[Name]],'CX1'!$C:$C,0),1)), "")</f>
        <v>#VALUE!</v>
      </c>
      <c r="J1172" s="5" t="str">
        <f>_xlfn.IFNA(IF(_xlfn.IFNA(INDEX('CX1'!$J:$J,MATCH(Table2[[#This Row],[Name]],'CX1'!$C:$C,0),1), "") = 0, "",  INDEX('CX1'!$J:$J,MATCH(Table2[[#This Row],[Name]],'CX1'!$C:$C,0),1)), "")</f>
        <v/>
      </c>
      <c r="K1172" t="str">
        <f>IFERROR(_xlfn.IFNA(IF(_xlfn.IFNA(INDEX('CX1'!$K:$K,MATCH(Table2[[#This Row],[Name]],'CX1'!$C:$C,0),1), "") = 0, "",  INDEX('CX1'!$K:$K,MATCH(Table2[[#This Row],[Name]],'CX1'!$C:$C,0),1)), ""), "")</f>
        <v/>
      </c>
      <c r="M1172" t="str">
        <f>_xlfn.IFNA(IF(_xlfn.IFNA(INDEX('CX1'!$M:$M,MATCH(Table2[[#This Row],[Name]],'CX1'!$C:$C,0),1), "") = 0, "",  INDEX('CX1'!$M:$M,MATCH(Table2[[#This Row],[Name]],'CX1'!$C:$C,0),1)), "")</f>
        <v/>
      </c>
      <c r="N1172" t="s">
        <v>767</v>
      </c>
      <c r="R1172" t="s">
        <v>8</v>
      </c>
    </row>
    <row r="1173" spans="1:19">
      <c r="A1173" s="1">
        <v>1171</v>
      </c>
      <c r="B1173" t="s">
        <v>21</v>
      </c>
      <c r="C1173" t="s">
        <v>197</v>
      </c>
      <c r="D1173" t="s">
        <v>243</v>
      </c>
      <c r="E1173" t="str">
        <f>MID(Table2[[#This Row],[DeviceId2]], 12, LEN(Table2[[#This Row],[DeviceId2]]))</f>
        <v>VAV110</v>
      </c>
      <c r="F1173" t="str">
        <f>CONCATENATE("10.3.13.71/pe/", Table2[[#This Row],[Device Tag]], ".xml")</f>
        <v>10.3.13.71/pe/VAV110.xml</v>
      </c>
      <c r="H1173" s="5" t="str">
        <f>_xlfn.IFNA(IF(_xlfn.IFNA(INDEX('CX1'!$H:$H,MATCH(Table2[[#This Row],[Name]],'CX1'!$C:$C,0),1), "") = 0, "",  INDEX('CX1'!$H:$H,MATCH(Table2[[#This Row],[Name]],'CX1'!$C:$C,0),1)), "")</f>
        <v/>
      </c>
      <c r="I1173" s="5">
        <f>_xlfn.IFNA(IF(_xlfn.IFNA(INDEX('CX1'!$I:$I,MATCH(Table2[[#This Row],[DeviceId2]],'CX1'!$C:$C,0),1), "") = 0, "",  INDEX('CX1'!$I:$I,MATCH(Table2[[#This Row],[Name]],'CX1'!$C:$C,0),1)), "")</f>
        <v>1</v>
      </c>
      <c r="J1173" s="5" t="str">
        <f>_xlfn.IFNA(IF(_xlfn.IFNA(INDEX('CX1'!$J:$J,MATCH(Table2[[#This Row],[Name]],'CX1'!$C:$C,0),1), "") = 0, "",  INDEX('CX1'!$J:$J,MATCH(Table2[[#This Row],[Name]],'CX1'!$C:$C,0),1)), "")</f>
        <v/>
      </c>
      <c r="K117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173" t="str">
        <f>_xlfn.IFNA(IF(_xlfn.IFNA(INDEX('CX1'!$L:$L,MATCH(Table2[[#This Row],[Name]],'CX1'!$C:$C,0),1), "") = 0, "",  INDEX('CX1'!$L:$L,MATCH(Table2[[#This Row],[Name]],'CX1'!$C:$C,0),1)), "")</f>
        <v>his, point, writable</v>
      </c>
      <c r="M1173" t="str">
        <f>_xlfn.IFNA(IF(_xlfn.IFNA(INDEX('CX1'!$M:$M,MATCH(Table2[[#This Row],[Name]],'CX1'!$C:$C,0),1), "") = 0, "",  INDEX('CX1'!$M:$M,MATCH(Table2[[#This Row],[Name]],'CX1'!$C:$C,0),1)), "")</f>
        <v>boolean</v>
      </c>
      <c r="N1173" t="s">
        <v>767</v>
      </c>
      <c r="R1173" t="s">
        <v>8</v>
      </c>
      <c r="S1173" t="b">
        <v>0</v>
      </c>
    </row>
    <row r="1174" spans="1:19">
      <c r="A1174" s="1">
        <v>1172</v>
      </c>
      <c r="B1174" t="s">
        <v>21</v>
      </c>
      <c r="C1174" t="s">
        <v>198</v>
      </c>
      <c r="D1174" t="s">
        <v>243</v>
      </c>
      <c r="E1174" t="str">
        <f>MID(Table2[[#This Row],[DeviceId2]], 12, LEN(Table2[[#This Row],[DeviceId2]]))</f>
        <v>VAV110</v>
      </c>
      <c r="F1174" t="str">
        <f>CONCATENATE("10.3.13.71/pe/", Table2[[#This Row],[Device Tag]], ".xml")</f>
        <v>10.3.13.71/pe/VAV110.xml</v>
      </c>
      <c r="H1174" s="5" t="str">
        <f>_xlfn.IFNA(IF(_xlfn.IFNA(INDEX('CX1'!$H:$H,MATCH(Table2[[#This Row],[Name]],'CX1'!$C:$C,0),1), "") = 0, "",  INDEX('CX1'!$H:$H,MATCH(Table2[[#This Row],[Name]],'CX1'!$C:$C,0),1)), "")</f>
        <v/>
      </c>
      <c r="I1174" s="5">
        <f>_xlfn.IFNA(IF(_xlfn.IFNA(INDEX('CX1'!$I:$I,MATCH(Table2[[#This Row],[DeviceId2]],'CX1'!$C:$C,0),1), "") = 0, "",  INDEX('CX1'!$I:$I,MATCH(Table2[[#This Row],[Name]],'CX1'!$C:$C,0),1)), "")</f>
        <v>1</v>
      </c>
      <c r="J1174" s="5" t="str">
        <f>_xlfn.IFNA(IF(_xlfn.IFNA(INDEX('CX1'!$J:$J,MATCH(Table2[[#This Row],[Name]],'CX1'!$C:$C,0),1), "") = 0, "",  INDEX('CX1'!$J:$J,MATCH(Table2[[#This Row],[Name]],'CX1'!$C:$C,0),1)), "")</f>
        <v/>
      </c>
      <c r="K1174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174" t="str">
        <f>_xlfn.IFNA(IF(_xlfn.IFNA(INDEX('CX1'!$L:$L,MATCH(Table2[[#This Row],[Name]],'CX1'!$C:$C,0),1), "") = 0, "",  INDEX('CX1'!$L:$L,MATCH(Table2[[#This Row],[Name]],'CX1'!$C:$C,0),1)), "")</f>
        <v>his, point, writable</v>
      </c>
      <c r="M1174" t="str">
        <f>_xlfn.IFNA(IF(_xlfn.IFNA(INDEX('CX1'!$M:$M,MATCH(Table2[[#This Row],[Name]],'CX1'!$C:$C,0),1), "") = 0, "",  INDEX('CX1'!$M:$M,MATCH(Table2[[#This Row],[Name]],'CX1'!$C:$C,0),1)), "")</f>
        <v>boolean</v>
      </c>
      <c r="N1174" t="s">
        <v>767</v>
      </c>
      <c r="R1174" t="s">
        <v>8</v>
      </c>
      <c r="S1174" t="b">
        <v>0</v>
      </c>
    </row>
    <row r="1175" spans="1:19" hidden="1">
      <c r="A1175" s="1">
        <v>1173</v>
      </c>
      <c r="B1175" t="s">
        <v>21</v>
      </c>
      <c r="C1175" t="s">
        <v>199</v>
      </c>
      <c r="D1175" t="s">
        <v>243</v>
      </c>
      <c r="E1175" t="str">
        <f>MID(Table2[[#This Row],[DeviceId2]], 12, LEN(Table2[[#This Row],[DeviceId2]]))</f>
        <v>VAV110</v>
      </c>
      <c r="F1175" t="str">
        <f>CONCATENATE("10.3.13.71/pe/", Table2[[#This Row],[Device Tag]], ".xml")</f>
        <v>10.3.13.71/pe/VAV110.xml</v>
      </c>
      <c r="H1175" s="5" t="str">
        <f>_xlfn.IFNA(IF(_xlfn.IFNA(INDEX('CX1'!$H:$H,MATCH(Table2[[#This Row],[Name]],'CX1'!$C:$C,0),1), "") = 0, "",  INDEX('CX1'!$H:$H,MATCH(Table2[[#This Row],[Name]],'CX1'!$C:$C,0),1)), "")</f>
        <v/>
      </c>
      <c r="I1175" s="5">
        <f>_xlfn.IFNA(IF(_xlfn.IFNA(INDEX('CX1'!$I:$I,MATCH(Table2[[#This Row],[DeviceId2]],'CX1'!$C:$C,0),1), "") = 0, "",  INDEX('CX1'!$I:$I,MATCH(Table2[[#This Row],[Name]],'CX1'!$C:$C,0),1)), "")</f>
        <v>1</v>
      </c>
      <c r="J1175" s="5" t="str">
        <f>_xlfn.IFNA(IF(_xlfn.IFNA(INDEX('CX1'!$J:$J,MATCH(Table2[[#This Row],[Name]],'CX1'!$C:$C,0),1), "") = 0, "",  INDEX('CX1'!$J:$J,MATCH(Table2[[#This Row],[Name]],'CX1'!$C:$C,0),1)), "")</f>
        <v/>
      </c>
      <c r="K1175" t="str">
        <f>IFERROR(_xlfn.IFNA(IF(_xlfn.IFNA(INDEX('CX1'!$K:$K,MATCH(Table2[[#This Row],[Name]],'CX1'!$C:$C,0),1), "") = 0, "",  INDEX('CX1'!$K:$K,MATCH(Table2[[#This Row],[Name]],'CX1'!$C:$C,0),1)), ""), "")</f>
        <v/>
      </c>
      <c r="M1175" t="str">
        <f>_xlfn.IFNA(IF(_xlfn.IFNA(INDEX('CX1'!$M:$M,MATCH(Table2[[#This Row],[Name]],'CX1'!$C:$C,0),1), "") = 0, "",  INDEX('CX1'!$M:$M,MATCH(Table2[[#This Row],[Name]],'CX1'!$C:$C,0),1)), "")</f>
        <v/>
      </c>
      <c r="N1175" t="s">
        <v>767</v>
      </c>
      <c r="R1175" t="s">
        <v>8</v>
      </c>
    </row>
    <row r="1176" spans="1:19" hidden="1">
      <c r="A1176" s="1">
        <v>1174</v>
      </c>
      <c r="B1176" t="s">
        <v>21</v>
      </c>
      <c r="C1176" t="s">
        <v>25</v>
      </c>
      <c r="D1176" t="s">
        <v>243</v>
      </c>
      <c r="E1176" t="str">
        <f>MID(Table2[[#This Row],[DeviceId2]], 12, LEN(Table2[[#This Row],[DeviceId2]]))</f>
        <v>VAV110</v>
      </c>
      <c r="F1176" t="str">
        <f>CONCATENATE("10.3.13.71/pe/", Table2[[#This Row],[Device Tag]], ".xml")</f>
        <v>10.3.13.71/pe/VAV110.xml</v>
      </c>
      <c r="H1176" s="5" t="str">
        <f>_xlfn.IFNA(IF(_xlfn.IFNA(INDEX('CX1'!$H:$H,MATCH(Table2[[#This Row],[Name]],'CX1'!$C:$C,0),1), "") = 0, "",  INDEX('CX1'!$H:$H,MATCH(Table2[[#This Row],[Name]],'CX1'!$C:$C,0),1)), "")</f>
        <v/>
      </c>
      <c r="I1176" s="5">
        <f>_xlfn.IFNA(IF(_xlfn.IFNA(INDEX('CX1'!$I:$I,MATCH(Table2[[#This Row],[DeviceId2]],'CX1'!$C:$C,0),1), "") = 0, "",  INDEX('CX1'!$I:$I,MATCH(Table2[[#This Row],[Name]],'CX1'!$C:$C,0),1)), "")</f>
        <v>1</v>
      </c>
      <c r="J1176" s="5" t="str">
        <f>_xlfn.IFNA(IF(_xlfn.IFNA(INDEX('CX1'!$J:$J,MATCH(Table2[[#This Row],[Name]],'CX1'!$C:$C,0),1), "") = 0, "",  INDEX('CX1'!$J:$J,MATCH(Table2[[#This Row],[Name]],'CX1'!$C:$C,0),1)), "")</f>
        <v/>
      </c>
      <c r="K1176" t="str">
        <f>IFERROR(_xlfn.IFNA(IF(_xlfn.IFNA(INDEX('CX1'!$K:$K,MATCH(Table2[[#This Row],[Name]],'CX1'!$C:$C,0),1), "") = 0, "",  INDEX('CX1'!$K:$K,MATCH(Table2[[#This Row],[Name]],'CX1'!$C:$C,0),1)), ""), "")</f>
        <v/>
      </c>
      <c r="M1176" t="str">
        <f>_xlfn.IFNA(IF(_xlfn.IFNA(INDEX('CX1'!$M:$M,MATCH(Table2[[#This Row],[Name]],'CX1'!$C:$C,0),1), "") = 0, "",  INDEX('CX1'!$M:$M,MATCH(Table2[[#This Row],[Name]],'CX1'!$C:$C,0),1)), "")</f>
        <v/>
      </c>
      <c r="N1176" t="s">
        <v>767</v>
      </c>
      <c r="R1176" t="s">
        <v>8</v>
      </c>
    </row>
    <row r="1177" spans="1:19">
      <c r="A1177" s="1">
        <v>1175</v>
      </c>
      <c r="B1177" t="s">
        <v>21</v>
      </c>
      <c r="C1177" t="s">
        <v>200</v>
      </c>
      <c r="D1177" t="s">
        <v>243</v>
      </c>
      <c r="E1177" t="str">
        <f>MID(Table2[[#This Row],[DeviceId2]], 12, LEN(Table2[[#This Row],[DeviceId2]]))</f>
        <v>VAV110</v>
      </c>
      <c r="F1177" t="str">
        <f>CONCATENATE("10.3.13.71/pe/", Table2[[#This Row],[Device Tag]], ".xml")</f>
        <v>10.3.13.71/pe/VAV110.xml</v>
      </c>
      <c r="H1177" s="5" t="str">
        <f>_xlfn.IFNA(IF(_xlfn.IFNA(INDEX('CX1'!$H:$H,MATCH(Table2[[#This Row],[Name]],'CX1'!$C:$C,0),1), "") = 0, "",  INDEX('CX1'!$H:$H,MATCH(Table2[[#This Row],[Name]],'CX1'!$C:$C,0),1)), "")</f>
        <v/>
      </c>
      <c r="I1177" s="5">
        <f>_xlfn.IFNA(IF(_xlfn.IFNA(INDEX('CX1'!$I:$I,MATCH(Table2[[#This Row],[DeviceId2]],'CX1'!$C:$C,0),1), "") = 0, "",  INDEX('CX1'!$I:$I,MATCH(Table2[[#This Row],[Name]],'CX1'!$C:$C,0),1)), "")</f>
        <v>1</v>
      </c>
      <c r="J1177" s="5" t="str">
        <f>_xlfn.IFNA(IF(_xlfn.IFNA(INDEX('CX1'!$J:$J,MATCH(Table2[[#This Row],[Name]],'CX1'!$C:$C,0),1), "") = 0, "",  INDEX('CX1'!$J:$J,MATCH(Table2[[#This Row],[Name]],'CX1'!$C:$C,0),1)), "")</f>
        <v/>
      </c>
      <c r="K117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177" t="str">
        <f>_xlfn.IFNA(IF(_xlfn.IFNA(INDEX('CX1'!$L:$L,MATCH(Table2[[#This Row],[Name]],'CX1'!$C:$C,0),1), "") = 0, "",  INDEX('CX1'!$L:$L,MATCH(Table2[[#This Row],[Name]],'CX1'!$C:$C,0),1)), "")</f>
        <v>his, point, writable</v>
      </c>
      <c r="M1177" t="str">
        <f>_xlfn.IFNA(IF(_xlfn.IFNA(INDEX('CX1'!$M:$M,MATCH(Table2[[#This Row],[Name]],'CX1'!$C:$C,0),1), "") = 0, "",  INDEX('CX1'!$M:$M,MATCH(Table2[[#This Row],[Name]],'CX1'!$C:$C,0),1)), "")</f>
        <v>boolean</v>
      </c>
      <c r="N1177" t="s">
        <v>767</v>
      </c>
      <c r="R1177" t="s">
        <v>8</v>
      </c>
      <c r="S1177" t="b">
        <v>0</v>
      </c>
    </row>
    <row r="1178" spans="1:19">
      <c r="A1178" s="1">
        <v>1176</v>
      </c>
      <c r="B1178" t="s">
        <v>21</v>
      </c>
      <c r="C1178" t="s">
        <v>201</v>
      </c>
      <c r="D1178" t="s">
        <v>243</v>
      </c>
      <c r="E1178" t="str">
        <f>MID(Table2[[#This Row],[DeviceId2]], 12, LEN(Table2[[#This Row],[DeviceId2]]))</f>
        <v>VAV110</v>
      </c>
      <c r="F1178" t="str">
        <f>CONCATENATE("10.3.13.71/pe/", Table2[[#This Row],[Device Tag]], ".xml")</f>
        <v>10.3.13.71/pe/VAV110.xml</v>
      </c>
      <c r="H1178" s="5" t="str">
        <f>_xlfn.IFNA(IF(_xlfn.IFNA(INDEX('CX1'!$H:$H,MATCH(Table2[[#This Row],[Name]],'CX1'!$C:$C,0),1), "") = 0, "",  INDEX('CX1'!$H:$H,MATCH(Table2[[#This Row],[Name]],'CX1'!$C:$C,0),1)), "")</f>
        <v/>
      </c>
      <c r="I1178" s="5">
        <f>_xlfn.IFNA(IF(_xlfn.IFNA(INDEX('CX1'!$I:$I,MATCH(Table2[[#This Row],[DeviceId2]],'CX1'!$C:$C,0),1), "") = 0, "",  INDEX('CX1'!$I:$I,MATCH(Table2[[#This Row],[Name]],'CX1'!$C:$C,0),1)), "")</f>
        <v>1</v>
      </c>
      <c r="J1178" s="5" t="str">
        <f>_xlfn.IFNA(IF(_xlfn.IFNA(INDEX('CX1'!$J:$J,MATCH(Table2[[#This Row],[Name]],'CX1'!$C:$C,0),1), "") = 0, "",  INDEX('CX1'!$J:$J,MATCH(Table2[[#This Row],[Name]],'CX1'!$C:$C,0),1)), "")</f>
        <v/>
      </c>
      <c r="K117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178" t="str">
        <f>_xlfn.IFNA(IF(_xlfn.IFNA(INDEX('CX1'!$L:$L,MATCH(Table2[[#This Row],[Name]],'CX1'!$C:$C,0),1), "") = 0, "",  INDEX('CX1'!$L:$L,MATCH(Table2[[#This Row],[Name]],'CX1'!$C:$C,0),1)), "")</f>
        <v>his, point, writable</v>
      </c>
      <c r="M1178" t="str">
        <f>_xlfn.IFNA(IF(_xlfn.IFNA(INDEX('CX1'!$M:$M,MATCH(Table2[[#This Row],[Name]],'CX1'!$C:$C,0),1), "") = 0, "",  INDEX('CX1'!$M:$M,MATCH(Table2[[#This Row],[Name]],'CX1'!$C:$C,0),1)), "")</f>
        <v>boolean</v>
      </c>
      <c r="N1178" t="s">
        <v>767</v>
      </c>
      <c r="R1178" t="s">
        <v>8</v>
      </c>
      <c r="S1178" t="b">
        <v>0</v>
      </c>
    </row>
    <row r="1179" spans="1:19">
      <c r="A1179" s="1">
        <v>1177</v>
      </c>
      <c r="B1179" t="s">
        <v>21</v>
      </c>
      <c r="C1179" t="s">
        <v>202</v>
      </c>
      <c r="D1179" t="s">
        <v>243</v>
      </c>
      <c r="E1179" t="str">
        <f>MID(Table2[[#This Row],[DeviceId2]], 12, LEN(Table2[[#This Row],[DeviceId2]]))</f>
        <v>VAV110</v>
      </c>
      <c r="F1179" t="str">
        <f>CONCATENATE("10.3.13.71/pe/", Table2[[#This Row],[Device Tag]], ".xml")</f>
        <v>10.3.13.71/pe/VAV110.xml</v>
      </c>
      <c r="H1179" s="5" t="str">
        <f>_xlfn.IFNA(IF(_xlfn.IFNA(INDEX('CX1'!$H:$H,MATCH(Table2[[#This Row],[Name]],'CX1'!$C:$C,0),1), "") = 0, "",  INDEX('CX1'!$H:$H,MATCH(Table2[[#This Row],[Name]],'CX1'!$C:$C,0),1)), "")</f>
        <v>°F</v>
      </c>
      <c r="I1179" s="5">
        <f>_xlfn.IFNA(IF(_xlfn.IFNA(INDEX('CX1'!$I:$I,MATCH(Table2[[#This Row],[DeviceId2]],'CX1'!$C:$C,0),1), "") = 0, "",  INDEX('CX1'!$I:$I,MATCH(Table2[[#This Row],[Name]],'CX1'!$C:$C,0),1)), "")</f>
        <v>1000</v>
      </c>
      <c r="J1179" s="5" t="str">
        <f>_xlfn.IFNA(IF(_xlfn.IFNA(INDEX('CX1'!$J:$J,MATCH(Table2[[#This Row],[Name]],'CX1'!$C:$C,0),1), "") = 0, "",  INDEX('CX1'!$J:$J,MATCH(Table2[[#This Row],[Name]],'CX1'!$C:$C,0),1)), "")</f>
        <v/>
      </c>
      <c r="K117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1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79" t="str">
        <f>_xlfn.IFNA(IF(_xlfn.IFNA(INDEX('CX1'!$M:$M,MATCH(Table2[[#This Row],[Name]],'CX1'!$C:$C,0),1), "") = 0, "",  INDEX('CX1'!$M:$M,MATCH(Table2[[#This Row],[Name]],'CX1'!$C:$C,0),1)), "")</f>
        <v>number</v>
      </c>
      <c r="N1179" t="s">
        <v>766</v>
      </c>
      <c r="R1179" t="s">
        <v>8</v>
      </c>
      <c r="S1179" t="b">
        <v>0</v>
      </c>
    </row>
    <row r="1180" spans="1:19">
      <c r="A1180" s="1">
        <v>1178</v>
      </c>
      <c r="B1180" t="s">
        <v>21</v>
      </c>
      <c r="C1180" t="s">
        <v>203</v>
      </c>
      <c r="D1180" t="s">
        <v>243</v>
      </c>
      <c r="E1180" t="str">
        <f>MID(Table2[[#This Row],[DeviceId2]], 12, LEN(Table2[[#This Row],[DeviceId2]]))</f>
        <v>VAV110</v>
      </c>
      <c r="F1180" t="str">
        <f>CONCATENATE("10.3.13.71/pe/", Table2[[#This Row],[Device Tag]], ".xml")</f>
        <v>10.3.13.71/pe/VAV110.xml</v>
      </c>
      <c r="H1180" s="5" t="str">
        <f>_xlfn.IFNA(IF(_xlfn.IFNA(INDEX('CX1'!$H:$H,MATCH(Table2[[#This Row],[Name]],'CX1'!$C:$C,0),1), "") = 0, "",  INDEX('CX1'!$H:$H,MATCH(Table2[[#This Row],[Name]],'CX1'!$C:$C,0),1)), "")</f>
        <v>°F</v>
      </c>
      <c r="I1180" s="5">
        <f>_xlfn.IFNA(IF(_xlfn.IFNA(INDEX('CX1'!$I:$I,MATCH(Table2[[#This Row],[DeviceId2]],'CX1'!$C:$C,0),1), "") = 0, "",  INDEX('CX1'!$I:$I,MATCH(Table2[[#This Row],[Name]],'CX1'!$C:$C,0),1)), "")</f>
        <v>1000</v>
      </c>
      <c r="J1180" s="5" t="str">
        <f>_xlfn.IFNA(IF(_xlfn.IFNA(INDEX('CX1'!$J:$J,MATCH(Table2[[#This Row],[Name]],'CX1'!$C:$C,0),1), "") = 0, "",  INDEX('CX1'!$J:$J,MATCH(Table2[[#This Row],[Name]],'CX1'!$C:$C,0),1)), "")</f>
        <v/>
      </c>
      <c r="K118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1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0" t="str">
        <f>_xlfn.IFNA(IF(_xlfn.IFNA(INDEX('CX1'!$M:$M,MATCH(Table2[[#This Row],[Name]],'CX1'!$C:$C,0),1), "") = 0, "",  INDEX('CX1'!$M:$M,MATCH(Table2[[#This Row],[Name]],'CX1'!$C:$C,0),1)), "")</f>
        <v>number</v>
      </c>
      <c r="N1180" t="s">
        <v>766</v>
      </c>
      <c r="R1180" t="s">
        <v>8</v>
      </c>
      <c r="S1180" t="b">
        <v>0</v>
      </c>
    </row>
    <row r="1181" spans="1:19" hidden="1">
      <c r="A1181" s="1">
        <v>1179</v>
      </c>
      <c r="B1181" t="s">
        <v>21</v>
      </c>
      <c r="C1181" t="s">
        <v>147</v>
      </c>
      <c r="D1181" t="s">
        <v>243</v>
      </c>
      <c r="E1181" t="str">
        <f>MID(Table2[[#This Row],[DeviceId2]], 12, LEN(Table2[[#This Row],[DeviceId2]]))</f>
        <v>VAV110</v>
      </c>
      <c r="F1181" t="str">
        <f>CONCATENATE("10.3.13.71/pe/", Table2[[#This Row],[Device Tag]], ".xml")</f>
        <v>10.3.13.71/pe/VAV110.xml</v>
      </c>
      <c r="H1181" s="5" t="str">
        <f>_xlfn.IFNA(IF(_xlfn.IFNA(INDEX('CX1'!$H:$H,MATCH(Table2[[#This Row],[Name]],'CX1'!$C:$C,0),1), "") = 0, "",  INDEX('CX1'!$H:$H,MATCH(Table2[[#This Row],[Name]],'CX1'!$C:$C,0),1)), "")</f>
        <v/>
      </c>
      <c r="I1181" s="5" t="e">
        <f>_xlfn.IFNA(IF(_xlfn.IFNA(INDEX('CX1'!$I:$I,MATCH(Table2[[#This Row],[DeviceId2]],'CX1'!$C:$C,0),1), "") = 0, "",  INDEX('CX1'!$I:$I,MATCH(Table2[[#This Row],[Name]],'CX1'!$C:$C,0),1)), "")</f>
        <v>#VALUE!</v>
      </c>
      <c r="J1181" s="5" t="str">
        <f>_xlfn.IFNA(IF(_xlfn.IFNA(INDEX('CX1'!$J:$J,MATCH(Table2[[#This Row],[Name]],'CX1'!$C:$C,0),1), "") = 0, "",  INDEX('CX1'!$J:$J,MATCH(Table2[[#This Row],[Name]],'CX1'!$C:$C,0),1)), "")</f>
        <v/>
      </c>
      <c r="K1181" t="str">
        <f>IFERROR(_xlfn.IFNA(IF(_xlfn.IFNA(INDEX('CX1'!$K:$K,MATCH(Table2[[#This Row],[Name]],'CX1'!$C:$C,0),1), "") = 0, "",  INDEX('CX1'!$K:$K,MATCH(Table2[[#This Row],[Name]],'CX1'!$C:$C,0),1)), ""), "")</f>
        <v/>
      </c>
      <c r="M1181" t="str">
        <f>_xlfn.IFNA(IF(_xlfn.IFNA(INDEX('CX1'!$M:$M,MATCH(Table2[[#This Row],[Name]],'CX1'!$C:$C,0),1), "") = 0, "",  INDEX('CX1'!$M:$M,MATCH(Table2[[#This Row],[Name]],'CX1'!$C:$C,0),1)), "")</f>
        <v/>
      </c>
      <c r="N1181" t="s">
        <v>767</v>
      </c>
      <c r="R1181" t="s">
        <v>8</v>
      </c>
    </row>
    <row r="1182" spans="1:19">
      <c r="A1182" s="1">
        <v>1180</v>
      </c>
      <c r="B1182" t="s">
        <v>21</v>
      </c>
      <c r="C1182" t="s">
        <v>204</v>
      </c>
      <c r="D1182" t="s">
        <v>243</v>
      </c>
      <c r="E1182" t="str">
        <f>MID(Table2[[#This Row],[DeviceId2]], 12, LEN(Table2[[#This Row],[DeviceId2]]))</f>
        <v>VAV110</v>
      </c>
      <c r="F1182" t="str">
        <f>CONCATENATE("10.3.13.71/pe/", Table2[[#This Row],[Device Tag]], ".xml")</f>
        <v>10.3.13.71/pe/VAV110.xml</v>
      </c>
      <c r="H1182" s="5" t="str">
        <f>_xlfn.IFNA(IF(_xlfn.IFNA(INDEX('CX1'!$H:$H,MATCH(Table2[[#This Row],[Name]],'CX1'!$C:$C,0),1), "") = 0, "",  INDEX('CX1'!$H:$H,MATCH(Table2[[#This Row],[Name]],'CX1'!$C:$C,0),1)), "")</f>
        <v>°F</v>
      </c>
      <c r="I1182" s="5">
        <f>_xlfn.IFNA(IF(_xlfn.IFNA(INDEX('CX1'!$I:$I,MATCH(Table2[[#This Row],[DeviceId2]],'CX1'!$C:$C,0),1), "") = 0, "",  INDEX('CX1'!$I:$I,MATCH(Table2[[#This Row],[Name]],'CX1'!$C:$C,0),1)), "")</f>
        <v>1000</v>
      </c>
      <c r="J1182" s="5" t="str">
        <f>_xlfn.IFNA(IF(_xlfn.IFNA(INDEX('CX1'!$J:$J,MATCH(Table2[[#This Row],[Name]],'CX1'!$C:$C,0),1), "") = 0, "",  INDEX('CX1'!$J:$J,MATCH(Table2[[#This Row],[Name]],'CX1'!$C:$C,0),1)), "")</f>
        <v/>
      </c>
      <c r="K118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1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2" t="str">
        <f>_xlfn.IFNA(IF(_xlfn.IFNA(INDEX('CX1'!$M:$M,MATCH(Table2[[#This Row],[Name]],'CX1'!$C:$C,0),1), "") = 0, "",  INDEX('CX1'!$M:$M,MATCH(Table2[[#This Row],[Name]],'CX1'!$C:$C,0),1)), "")</f>
        <v>number</v>
      </c>
      <c r="N1182" t="s">
        <v>766</v>
      </c>
      <c r="R1182" t="s">
        <v>8</v>
      </c>
      <c r="S1182" t="b">
        <v>0</v>
      </c>
    </row>
    <row r="1183" spans="1:19" hidden="1">
      <c r="A1183" s="1">
        <v>1181</v>
      </c>
      <c r="B1183" t="s">
        <v>21</v>
      </c>
      <c r="C1183" t="s">
        <v>205</v>
      </c>
      <c r="D1183" t="s">
        <v>243</v>
      </c>
      <c r="E1183" t="str">
        <f>MID(Table2[[#This Row],[DeviceId2]], 12, LEN(Table2[[#This Row],[DeviceId2]]))</f>
        <v>VAV110</v>
      </c>
      <c r="F1183" t="str">
        <f>CONCATENATE("10.3.13.71/pe/", Table2[[#This Row],[Device Tag]], ".xml")</f>
        <v>10.3.13.71/pe/VAV110.xml</v>
      </c>
      <c r="H1183" s="5" t="str">
        <f>_xlfn.IFNA(IF(_xlfn.IFNA(INDEX('CX1'!$H:$H,MATCH(Table2[[#This Row],[Name]],'CX1'!$C:$C,0),1), "") = 0, "",  INDEX('CX1'!$H:$H,MATCH(Table2[[#This Row],[Name]],'CX1'!$C:$C,0),1)), "")</f>
        <v/>
      </c>
      <c r="I1183" s="5">
        <f>_xlfn.IFNA(IF(_xlfn.IFNA(INDEX('CX1'!$I:$I,MATCH(Table2[[#This Row],[DeviceId2]],'CX1'!$C:$C,0),1), "") = 0, "",  INDEX('CX1'!$I:$I,MATCH(Table2[[#This Row],[Name]],'CX1'!$C:$C,0),1)), "")</f>
        <v>1000</v>
      </c>
      <c r="J1183" s="5" t="str">
        <f>_xlfn.IFNA(IF(_xlfn.IFNA(INDEX('CX1'!$J:$J,MATCH(Table2[[#This Row],[Name]],'CX1'!$C:$C,0),1), "") = 0, "",  INDEX('CX1'!$J:$J,MATCH(Table2[[#This Row],[Name]],'CX1'!$C:$C,0),1)), "")</f>
        <v/>
      </c>
      <c r="K118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183" t="s">
        <v>767</v>
      </c>
      <c r="R1183" t="s">
        <v>8</v>
      </c>
    </row>
    <row r="1184" spans="1:19">
      <c r="A1184" s="1">
        <v>1182</v>
      </c>
      <c r="B1184" t="s">
        <v>105</v>
      </c>
      <c r="C1184" t="s">
        <v>206</v>
      </c>
      <c r="D1184" t="s">
        <v>243</v>
      </c>
      <c r="E1184" t="str">
        <f>MID(Table2[[#This Row],[DeviceId2]], 12, LEN(Table2[[#This Row],[DeviceId2]]))</f>
        <v>VAV110</v>
      </c>
      <c r="F1184" t="str">
        <f>CONCATENATE("10.3.13.71/pe/", Table2[[#This Row],[Device Tag]], ".xml")</f>
        <v>10.3.13.71/pe/VAV110.xml</v>
      </c>
      <c r="H1184" s="5" t="str">
        <f>_xlfn.IFNA(IF(_xlfn.IFNA(INDEX('CX1'!$H:$H,MATCH(Table2[[#This Row],[Name]],'CX1'!$C:$C,0),1), "") = 0, "",  INDEX('CX1'!$H:$H,MATCH(Table2[[#This Row],[Name]],'CX1'!$C:$C,0),1)), "")</f>
        <v>°F</v>
      </c>
      <c r="I1184" s="5">
        <f>_xlfn.IFNA(IF(_xlfn.IFNA(INDEX('CX1'!$I:$I,MATCH(Table2[[#This Row],[DeviceId2]],'CX1'!$C:$C,0),1), "") = 0, "",  INDEX('CX1'!$I:$I,MATCH(Table2[[#This Row],[Name]],'CX1'!$C:$C,0),1)), "")</f>
        <v>1000</v>
      </c>
      <c r="J1184" s="5" t="str">
        <f>_xlfn.IFNA(IF(_xlfn.IFNA(INDEX('CX1'!$J:$J,MATCH(Table2[[#This Row],[Name]],'CX1'!$C:$C,0),1), "") = 0, "",  INDEX('CX1'!$J:$J,MATCH(Table2[[#This Row],[Name]],'CX1'!$C:$C,0),1)), "")</f>
        <v/>
      </c>
      <c r="K118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1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184" t="str">
        <f>_xlfn.IFNA(IF(_xlfn.IFNA(INDEX('CX1'!$M:$M,MATCH(Table2[[#This Row],[Name]],'CX1'!$C:$C,0),1), "") = 0, "",  INDEX('CX1'!$M:$M,MATCH(Table2[[#This Row],[Name]],'CX1'!$C:$C,0),1)), "")</f>
        <v>number</v>
      </c>
      <c r="N1184" t="s">
        <v>766</v>
      </c>
      <c r="R1184" t="s">
        <v>8</v>
      </c>
      <c r="S1184" t="b">
        <v>0</v>
      </c>
    </row>
    <row r="1185" spans="1:19">
      <c r="A1185" s="1">
        <v>1183</v>
      </c>
      <c r="B1185" t="s">
        <v>105</v>
      </c>
      <c r="C1185" t="s">
        <v>207</v>
      </c>
      <c r="D1185" t="s">
        <v>243</v>
      </c>
      <c r="E1185" t="str">
        <f>MID(Table2[[#This Row],[DeviceId2]], 12, LEN(Table2[[#This Row],[DeviceId2]]))</f>
        <v>VAV110</v>
      </c>
      <c r="F1185" t="str">
        <f>CONCATENATE("10.3.13.71/pe/", Table2[[#This Row],[Device Tag]], ".xml")</f>
        <v>10.3.13.71/pe/VAV110.xml</v>
      </c>
      <c r="H1185" s="5" t="str">
        <f>_xlfn.IFNA(IF(_xlfn.IFNA(INDEX('CX1'!$H:$H,MATCH(Table2[[#This Row],[Name]],'CX1'!$C:$C,0),1), "") = 0, "",  INDEX('CX1'!$H:$H,MATCH(Table2[[#This Row],[Name]],'CX1'!$C:$C,0),1)), "")</f>
        <v>°F</v>
      </c>
      <c r="I1185" s="5">
        <f>_xlfn.IFNA(IF(_xlfn.IFNA(INDEX('CX1'!$I:$I,MATCH(Table2[[#This Row],[DeviceId2]],'CX1'!$C:$C,0),1), "") = 0, "",  INDEX('CX1'!$I:$I,MATCH(Table2[[#This Row],[Name]],'CX1'!$C:$C,0),1)), "")</f>
        <v>1000</v>
      </c>
      <c r="J1185" s="5" t="str">
        <f>_xlfn.IFNA(IF(_xlfn.IFNA(INDEX('CX1'!$J:$J,MATCH(Table2[[#This Row],[Name]],'CX1'!$C:$C,0),1), "") = 0, "",  INDEX('CX1'!$J:$J,MATCH(Table2[[#This Row],[Name]],'CX1'!$C:$C,0),1)), "")</f>
        <v/>
      </c>
      <c r="K118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1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5" t="str">
        <f>_xlfn.IFNA(IF(_xlfn.IFNA(INDEX('CX1'!$M:$M,MATCH(Table2[[#This Row],[Name]],'CX1'!$C:$C,0),1), "") = 0, "",  INDEX('CX1'!$M:$M,MATCH(Table2[[#This Row],[Name]],'CX1'!$C:$C,0),1)), "")</f>
        <v>number</v>
      </c>
      <c r="N1185" t="s">
        <v>766</v>
      </c>
      <c r="R1185" t="s">
        <v>8</v>
      </c>
      <c r="S1185" t="b">
        <v>0</v>
      </c>
    </row>
    <row r="1186" spans="1:19">
      <c r="A1186" s="1">
        <v>1184</v>
      </c>
      <c r="B1186" t="s">
        <v>105</v>
      </c>
      <c r="C1186" t="s">
        <v>208</v>
      </c>
      <c r="D1186" t="s">
        <v>243</v>
      </c>
      <c r="E1186" t="str">
        <f>MID(Table2[[#This Row],[DeviceId2]], 12, LEN(Table2[[#This Row],[DeviceId2]]))</f>
        <v>VAV110</v>
      </c>
      <c r="F1186" t="str">
        <f>CONCATENATE("10.3.13.71/pe/", Table2[[#This Row],[Device Tag]], ".xml")</f>
        <v>10.3.13.71/pe/VAV110.xml</v>
      </c>
      <c r="H1186" s="5" t="str">
        <f>_xlfn.IFNA(IF(_xlfn.IFNA(INDEX('CX1'!$H:$H,MATCH(Table2[[#This Row],[Name]],'CX1'!$C:$C,0),1), "") = 0, "",  INDEX('CX1'!$H:$H,MATCH(Table2[[#This Row],[Name]],'CX1'!$C:$C,0),1)), "")</f>
        <v>°F</v>
      </c>
      <c r="I1186" s="5">
        <f>_xlfn.IFNA(IF(_xlfn.IFNA(INDEX('CX1'!$I:$I,MATCH(Table2[[#This Row],[DeviceId2]],'CX1'!$C:$C,0),1), "") = 0, "",  INDEX('CX1'!$I:$I,MATCH(Table2[[#This Row],[Name]],'CX1'!$C:$C,0),1)), "")</f>
        <v>1000</v>
      </c>
      <c r="J1186" s="5" t="str">
        <f>_xlfn.IFNA(IF(_xlfn.IFNA(INDEX('CX1'!$J:$J,MATCH(Table2[[#This Row],[Name]],'CX1'!$C:$C,0),1), "") = 0, "",  INDEX('CX1'!$J:$J,MATCH(Table2[[#This Row],[Name]],'CX1'!$C:$C,0),1)), "")</f>
        <v/>
      </c>
      <c r="K118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1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6" t="str">
        <f>_xlfn.IFNA(IF(_xlfn.IFNA(INDEX('CX1'!$M:$M,MATCH(Table2[[#This Row],[Name]],'CX1'!$C:$C,0),1), "") = 0, "",  INDEX('CX1'!$M:$M,MATCH(Table2[[#This Row],[Name]],'CX1'!$C:$C,0),1)), "")</f>
        <v>number</v>
      </c>
      <c r="N1186" t="s">
        <v>766</v>
      </c>
      <c r="R1186" t="s">
        <v>8</v>
      </c>
      <c r="S1186" t="b">
        <v>0</v>
      </c>
    </row>
    <row r="1187" spans="1:19">
      <c r="A1187" s="1">
        <v>1185</v>
      </c>
      <c r="B1187" t="s">
        <v>105</v>
      </c>
      <c r="C1187" t="s">
        <v>209</v>
      </c>
      <c r="D1187" t="s">
        <v>243</v>
      </c>
      <c r="E1187" t="str">
        <f>MID(Table2[[#This Row],[DeviceId2]], 12, LEN(Table2[[#This Row],[DeviceId2]]))</f>
        <v>VAV110</v>
      </c>
      <c r="F1187" t="str">
        <f>CONCATENATE("10.3.13.71/pe/", Table2[[#This Row],[Device Tag]], ".xml")</f>
        <v>10.3.13.71/pe/VAV110.xml</v>
      </c>
      <c r="H1187" s="5" t="str">
        <f>_xlfn.IFNA(IF(_xlfn.IFNA(INDEX('CX1'!$H:$H,MATCH(Table2[[#This Row],[Name]],'CX1'!$C:$C,0),1), "") = 0, "",  INDEX('CX1'!$H:$H,MATCH(Table2[[#This Row],[Name]],'CX1'!$C:$C,0),1)), "")</f>
        <v/>
      </c>
      <c r="I1187" s="5">
        <f>_xlfn.IFNA(IF(_xlfn.IFNA(INDEX('CX1'!$I:$I,MATCH(Table2[[#This Row],[DeviceId2]],'CX1'!$C:$C,0),1), "") = 0, "",  INDEX('CX1'!$I:$I,MATCH(Table2[[#This Row],[Name]],'CX1'!$C:$C,0),1)), "")</f>
        <v>1000</v>
      </c>
      <c r="J1187" s="5" t="str">
        <f>_xlfn.IFNA(IF(_xlfn.IFNA(INDEX('CX1'!$J:$J,MATCH(Table2[[#This Row],[Name]],'CX1'!$C:$C,0),1), "") = 0, "",  INDEX('CX1'!$J:$J,MATCH(Table2[[#This Row],[Name]],'CX1'!$C:$C,0),1)), "")</f>
        <v/>
      </c>
      <c r="K118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187" t="str">
        <f>_xlfn.IFNA(IF(_xlfn.IFNA(INDEX('CX1'!$L:$L,MATCH(Table2[[#This Row],[Name]],'CX1'!$C:$C,0),1), "") = 0, "",  INDEX('CX1'!$L:$L,MATCH(Table2[[#This Row],[Name]],'CX1'!$C:$C,0),1)), "")</f>
        <v>his, point, writable</v>
      </c>
      <c r="M1187" t="s">
        <v>380</v>
      </c>
      <c r="N1187" t="s">
        <v>767</v>
      </c>
      <c r="R1187" t="s">
        <v>8</v>
      </c>
      <c r="S1187" t="b">
        <v>0</v>
      </c>
    </row>
    <row r="1188" spans="1:19">
      <c r="A1188" s="1">
        <v>1186</v>
      </c>
      <c r="B1188" t="s">
        <v>108</v>
      </c>
      <c r="C1188" t="s">
        <v>210</v>
      </c>
      <c r="D1188" t="s">
        <v>243</v>
      </c>
      <c r="E1188" t="str">
        <f>MID(Table2[[#This Row],[DeviceId2]], 12, LEN(Table2[[#This Row],[DeviceId2]]))</f>
        <v>VAV110</v>
      </c>
      <c r="F1188" t="str">
        <f>CONCATENATE("10.3.13.71/pe/", Table2[[#This Row],[Device Tag]], ".xml")</f>
        <v>10.3.13.71/pe/VAV110.xml</v>
      </c>
      <c r="H1188" s="5" t="str">
        <f>_xlfn.IFNA(IF(_xlfn.IFNA(INDEX('CX1'!$H:$H,MATCH(Table2[[#This Row],[Name]],'CX1'!$C:$C,0),1), "") = 0, "",  INDEX('CX1'!$H:$H,MATCH(Table2[[#This Row],[Name]],'CX1'!$C:$C,0),1)), "")</f>
        <v>%</v>
      </c>
      <c r="I1188" s="5">
        <f>_xlfn.IFNA(IF(_xlfn.IFNA(INDEX('CX1'!$I:$I,MATCH(Table2[[#This Row],[DeviceId2]],'CX1'!$C:$C,0),1), "") = 0, "",  INDEX('CX1'!$I:$I,MATCH(Table2[[#This Row],[Name]],'CX1'!$C:$C,0),1)), "")</f>
        <v>1000</v>
      </c>
      <c r="J1188" s="5" t="str">
        <f>_xlfn.IFNA(IF(_xlfn.IFNA(INDEX('CX1'!$J:$J,MATCH(Table2[[#This Row],[Name]],'CX1'!$C:$C,0),1), "") = 0, "",  INDEX('CX1'!$J:$J,MATCH(Table2[[#This Row],[Name]],'CX1'!$C:$C,0),1)), "")</f>
        <v/>
      </c>
      <c r="K118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1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8" t="str">
        <f>_xlfn.IFNA(IF(_xlfn.IFNA(INDEX('CX1'!$M:$M,MATCH(Table2[[#This Row],[Name]],'CX1'!$C:$C,0),1), "") = 0, "",  INDEX('CX1'!$M:$M,MATCH(Table2[[#This Row],[Name]],'CX1'!$C:$C,0),1)), "")</f>
        <v>number</v>
      </c>
      <c r="N1188" t="s">
        <v>504</v>
      </c>
      <c r="R1188" t="s">
        <v>8</v>
      </c>
      <c r="S1188" t="b">
        <v>0</v>
      </c>
    </row>
    <row r="1189" spans="1:19">
      <c r="A1189" s="1">
        <v>1187</v>
      </c>
      <c r="B1189" t="s">
        <v>108</v>
      </c>
      <c r="C1189" t="s">
        <v>211</v>
      </c>
      <c r="D1189" t="s">
        <v>243</v>
      </c>
      <c r="E1189" t="str">
        <f>MID(Table2[[#This Row],[DeviceId2]], 12, LEN(Table2[[#This Row],[DeviceId2]]))</f>
        <v>VAV110</v>
      </c>
      <c r="F1189" t="str">
        <f>CONCATENATE("10.3.13.71/pe/", Table2[[#This Row],[Device Tag]], ".xml")</f>
        <v>10.3.13.71/pe/VAV110.xml</v>
      </c>
      <c r="H1189" s="5" t="str">
        <f>_xlfn.IFNA(IF(_xlfn.IFNA(INDEX('CX1'!$H:$H,MATCH(Table2[[#This Row],[Name]],'CX1'!$C:$C,0),1), "") = 0, "",  INDEX('CX1'!$H:$H,MATCH(Table2[[#This Row],[Name]],'CX1'!$C:$C,0),1)), "")</f>
        <v/>
      </c>
      <c r="I1189" s="5">
        <f>_xlfn.IFNA(IF(_xlfn.IFNA(INDEX('CX1'!$I:$I,MATCH(Table2[[#This Row],[DeviceId2]],'CX1'!$C:$C,0),1), "") = 0, "",  INDEX('CX1'!$I:$I,MATCH(Table2[[#This Row],[Name]],'CX1'!$C:$C,0),1)), "")</f>
        <v>1000</v>
      </c>
      <c r="J1189" s="5" t="str">
        <f>_xlfn.IFNA(IF(_xlfn.IFNA(INDEX('CX1'!$J:$J,MATCH(Table2[[#This Row],[Name]],'CX1'!$C:$C,0),1), "") = 0, "",  INDEX('CX1'!$J:$J,MATCH(Table2[[#This Row],[Name]],'CX1'!$C:$C,0),1)), "")</f>
        <v/>
      </c>
      <c r="K118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1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189" t="s">
        <v>380</v>
      </c>
      <c r="N1189" t="s">
        <v>767</v>
      </c>
      <c r="R1189" t="s">
        <v>8</v>
      </c>
      <c r="S1189" t="b">
        <v>0</v>
      </c>
    </row>
    <row r="1190" spans="1:19" hidden="1">
      <c r="A1190" s="1">
        <v>1188</v>
      </c>
      <c r="B1190" t="s">
        <v>31</v>
      </c>
      <c r="C1190" t="s">
        <v>32</v>
      </c>
      <c r="D1190" t="s">
        <v>243</v>
      </c>
      <c r="E1190" t="str">
        <f>MID(Table2[[#This Row],[DeviceId2]], 12, LEN(Table2[[#This Row],[DeviceId2]]))</f>
        <v>VAV110</v>
      </c>
      <c r="F1190" t="str">
        <f>CONCATENATE("10.3.13.71/pe/", Table2[[#This Row],[Device Tag]], ".xml")</f>
        <v>10.3.13.71/pe/VAV110.xml</v>
      </c>
      <c r="H1190" s="5" t="str">
        <f>_xlfn.IFNA(IF(_xlfn.IFNA(INDEX('CX1'!$H:$H,MATCH(Table2[[#This Row],[Name]],'CX1'!$C:$C,0),1), "") = 0, "",  INDEX('CX1'!$H:$H,MATCH(Table2[[#This Row],[Name]],'CX1'!$C:$C,0),1)), "")</f>
        <v/>
      </c>
      <c r="I1190" s="5" t="e">
        <f>_xlfn.IFNA(IF(_xlfn.IFNA(INDEX('CX1'!$I:$I,MATCH(Table2[[#This Row],[DeviceId2]],'CX1'!$C:$C,0),1), "") = 0, "",  INDEX('CX1'!$I:$I,MATCH(Table2[[#This Row],[Name]],'CX1'!$C:$C,0),1)), "")</f>
        <v>#VALUE!</v>
      </c>
      <c r="J1190" s="5" t="str">
        <f>_xlfn.IFNA(IF(_xlfn.IFNA(INDEX('CX1'!$J:$J,MATCH(Table2[[#This Row],[Name]],'CX1'!$C:$C,0),1), "") = 0, "",  INDEX('CX1'!$J:$J,MATCH(Table2[[#This Row],[Name]],'CX1'!$C:$C,0),1)), "")</f>
        <v/>
      </c>
      <c r="K1190" t="str">
        <f>IFERROR(_xlfn.IFNA(IF(_xlfn.IFNA(INDEX('CX1'!$K:$K,MATCH(Table2[[#This Row],[Name]],'CX1'!$C:$C,0),1), "") = 0, "",  INDEX('CX1'!$K:$K,MATCH(Table2[[#This Row],[Name]],'CX1'!$C:$C,0),1)), ""), "")</f>
        <v/>
      </c>
      <c r="M1190" t="str">
        <f>_xlfn.IFNA(IF(_xlfn.IFNA(INDEX('CX1'!$M:$M,MATCH(Table2[[#This Row],[Name]],'CX1'!$C:$C,0),1), "") = 0, "",  INDEX('CX1'!$M:$M,MATCH(Table2[[#This Row],[Name]],'CX1'!$C:$C,0),1)), "")</f>
        <v/>
      </c>
      <c r="N1190" t="s">
        <v>767</v>
      </c>
      <c r="R1190" t="s">
        <v>8</v>
      </c>
    </row>
    <row r="1191" spans="1:19" hidden="1">
      <c r="A1191" s="1">
        <v>1189</v>
      </c>
      <c r="B1191" t="s">
        <v>31</v>
      </c>
      <c r="C1191" t="s">
        <v>212</v>
      </c>
      <c r="D1191" t="s">
        <v>243</v>
      </c>
      <c r="E1191" t="str">
        <f>MID(Table2[[#This Row],[DeviceId2]], 12, LEN(Table2[[#This Row],[DeviceId2]]))</f>
        <v>VAV110</v>
      </c>
      <c r="F1191" t="str">
        <f>CONCATENATE("10.3.13.71/pe/", Table2[[#This Row],[Device Tag]], ".xml")</f>
        <v>10.3.13.71/pe/VAV110.xml</v>
      </c>
      <c r="H1191" s="5" t="str">
        <f>_xlfn.IFNA(IF(_xlfn.IFNA(INDEX('CX1'!$H:$H,MATCH(Table2[[#This Row],[Name]],'CX1'!$C:$C,0),1), "") = 0, "",  INDEX('CX1'!$H:$H,MATCH(Table2[[#This Row],[Name]],'CX1'!$C:$C,0),1)), "")</f>
        <v/>
      </c>
      <c r="I1191" s="5" t="e">
        <f>_xlfn.IFNA(IF(_xlfn.IFNA(INDEX('CX1'!$I:$I,MATCH(Table2[[#This Row],[DeviceId2]],'CX1'!$C:$C,0),1), "") = 0, "",  INDEX('CX1'!$I:$I,MATCH(Table2[[#This Row],[Name]],'CX1'!$C:$C,0),1)), "")</f>
        <v>#VALUE!</v>
      </c>
      <c r="J1191" s="5" t="str">
        <f>_xlfn.IFNA(IF(_xlfn.IFNA(INDEX('CX1'!$J:$J,MATCH(Table2[[#This Row],[Name]],'CX1'!$C:$C,0),1), "") = 0, "",  INDEX('CX1'!$J:$J,MATCH(Table2[[#This Row],[Name]],'CX1'!$C:$C,0),1)), "")</f>
        <v/>
      </c>
      <c r="K1191" t="str">
        <f>IFERROR(_xlfn.IFNA(IF(_xlfn.IFNA(INDEX('CX1'!$K:$K,MATCH(Table2[[#This Row],[Name]],'CX1'!$C:$C,0),1), "") = 0, "",  INDEX('CX1'!$K:$K,MATCH(Table2[[#This Row],[Name]],'CX1'!$C:$C,0),1)), ""), "")</f>
        <v/>
      </c>
      <c r="M1191" t="str">
        <f>_xlfn.IFNA(IF(_xlfn.IFNA(INDEX('CX1'!$M:$M,MATCH(Table2[[#This Row],[Name]],'CX1'!$C:$C,0),1), "") = 0, "",  INDEX('CX1'!$M:$M,MATCH(Table2[[#This Row],[Name]],'CX1'!$C:$C,0),1)), "")</f>
        <v/>
      </c>
      <c r="N1191" t="s">
        <v>767</v>
      </c>
      <c r="R1191" t="s">
        <v>8</v>
      </c>
    </row>
    <row r="1192" spans="1:19" hidden="1">
      <c r="A1192" s="1">
        <v>1190</v>
      </c>
      <c r="B1192" t="s">
        <v>111</v>
      </c>
      <c r="C1192" t="s">
        <v>112</v>
      </c>
      <c r="D1192" t="s">
        <v>243</v>
      </c>
      <c r="E1192" t="str">
        <f>MID(Table2[[#This Row],[DeviceId2]], 12, LEN(Table2[[#This Row],[DeviceId2]]))</f>
        <v>VAV110</v>
      </c>
      <c r="F1192" t="str">
        <f>CONCATENATE("10.3.13.71/pe/", Table2[[#This Row],[Device Tag]], ".xml")</f>
        <v>10.3.13.71/pe/VAV110.xml</v>
      </c>
      <c r="H1192" s="5" t="str">
        <f>_xlfn.IFNA(IF(_xlfn.IFNA(INDEX('CX1'!$H:$H,MATCH(Table2[[#This Row],[Name]],'CX1'!$C:$C,0),1), "") = 0, "",  INDEX('CX1'!$H:$H,MATCH(Table2[[#This Row],[Name]],'CX1'!$C:$C,0),1)), "")</f>
        <v/>
      </c>
      <c r="I1192" s="5" t="e">
        <f>_xlfn.IFNA(IF(_xlfn.IFNA(INDEX('CX1'!$I:$I,MATCH(Table2[[#This Row],[DeviceId2]],'CX1'!$C:$C,0),1), "") = 0, "",  INDEX('CX1'!$I:$I,MATCH(Table2[[#This Row],[Name]],'CX1'!$C:$C,0),1)), "")</f>
        <v>#VALUE!</v>
      </c>
      <c r="J1192" s="5" t="str">
        <f>_xlfn.IFNA(IF(_xlfn.IFNA(INDEX('CX1'!$J:$J,MATCH(Table2[[#This Row],[Name]],'CX1'!$C:$C,0),1), "") = 0, "",  INDEX('CX1'!$J:$J,MATCH(Table2[[#This Row],[Name]],'CX1'!$C:$C,0),1)), "")</f>
        <v/>
      </c>
      <c r="K1192" t="str">
        <f>IFERROR(_xlfn.IFNA(IF(_xlfn.IFNA(INDEX('CX1'!$K:$K,MATCH(Table2[[#This Row],[Name]],'CX1'!$C:$C,0),1), "") = 0, "",  INDEX('CX1'!$K:$K,MATCH(Table2[[#This Row],[Name]],'CX1'!$C:$C,0),1)), ""), "")</f>
        <v/>
      </c>
      <c r="M1192" t="str">
        <f>_xlfn.IFNA(IF(_xlfn.IFNA(INDEX('CX1'!$M:$M,MATCH(Table2[[#This Row],[Name]],'CX1'!$C:$C,0),1), "") = 0, "",  INDEX('CX1'!$M:$M,MATCH(Table2[[#This Row],[Name]],'CX1'!$C:$C,0),1)), "")</f>
        <v/>
      </c>
      <c r="N1192" t="s">
        <v>767</v>
      </c>
      <c r="R1192" t="s">
        <v>8</v>
      </c>
    </row>
    <row r="1193" spans="1:19" hidden="1">
      <c r="A1193" s="1">
        <v>1191</v>
      </c>
      <c r="B1193" t="s">
        <v>111</v>
      </c>
      <c r="C1193" t="s">
        <v>113</v>
      </c>
      <c r="D1193" t="s">
        <v>243</v>
      </c>
      <c r="E1193" t="str">
        <f>MID(Table2[[#This Row],[DeviceId2]], 12, LEN(Table2[[#This Row],[DeviceId2]]))</f>
        <v>VAV110</v>
      </c>
      <c r="F1193" t="str">
        <f>CONCATENATE("10.3.13.71/pe/", Table2[[#This Row],[Device Tag]], ".xml")</f>
        <v>10.3.13.71/pe/VAV110.xml</v>
      </c>
      <c r="H1193" s="5" t="str">
        <f>_xlfn.IFNA(IF(_xlfn.IFNA(INDEX('CX1'!$H:$H,MATCH(Table2[[#This Row],[Name]],'CX1'!$C:$C,0),1), "") = 0, "",  INDEX('CX1'!$H:$H,MATCH(Table2[[#This Row],[Name]],'CX1'!$C:$C,0),1)), "")</f>
        <v/>
      </c>
      <c r="I1193" s="5" t="e">
        <f>_xlfn.IFNA(IF(_xlfn.IFNA(INDEX('CX1'!$I:$I,MATCH(Table2[[#This Row],[DeviceId2]],'CX1'!$C:$C,0),1), "") = 0, "",  INDEX('CX1'!$I:$I,MATCH(Table2[[#This Row],[Name]],'CX1'!$C:$C,0),1)), "")</f>
        <v>#VALUE!</v>
      </c>
      <c r="J1193" s="5" t="str">
        <f>_xlfn.IFNA(IF(_xlfn.IFNA(INDEX('CX1'!$J:$J,MATCH(Table2[[#This Row],[Name]],'CX1'!$C:$C,0),1), "") = 0, "",  INDEX('CX1'!$J:$J,MATCH(Table2[[#This Row],[Name]],'CX1'!$C:$C,0),1)), "")</f>
        <v/>
      </c>
      <c r="K1193" t="str">
        <f>IFERROR(_xlfn.IFNA(IF(_xlfn.IFNA(INDEX('CX1'!$K:$K,MATCH(Table2[[#This Row],[Name]],'CX1'!$C:$C,0),1), "") = 0, "",  INDEX('CX1'!$K:$K,MATCH(Table2[[#This Row],[Name]],'CX1'!$C:$C,0),1)), ""), "")</f>
        <v/>
      </c>
      <c r="M1193" t="str">
        <f>_xlfn.IFNA(IF(_xlfn.IFNA(INDEX('CX1'!$M:$M,MATCH(Table2[[#This Row],[Name]],'CX1'!$C:$C,0),1), "") = 0, "",  INDEX('CX1'!$M:$M,MATCH(Table2[[#This Row],[Name]],'CX1'!$C:$C,0),1)), "")</f>
        <v/>
      </c>
      <c r="N1193" t="s">
        <v>767</v>
      </c>
      <c r="R1193" t="s">
        <v>8</v>
      </c>
    </row>
    <row r="1194" spans="1:19" hidden="1">
      <c r="A1194" s="1">
        <v>1192</v>
      </c>
      <c r="B1194" t="s">
        <v>33</v>
      </c>
      <c r="C1194" t="s">
        <v>213</v>
      </c>
      <c r="D1194" t="s">
        <v>243</v>
      </c>
      <c r="E1194" t="str">
        <f>MID(Table2[[#This Row],[DeviceId2]], 12, LEN(Table2[[#This Row],[DeviceId2]]))</f>
        <v>VAV110</v>
      </c>
      <c r="F1194" t="str">
        <f>CONCATENATE("10.3.13.71/pe/", Table2[[#This Row],[Device Tag]], ".xml")</f>
        <v>10.3.13.71/pe/VAV110.xml</v>
      </c>
      <c r="H1194" s="5" t="str">
        <f>_xlfn.IFNA(IF(_xlfn.IFNA(INDEX('CX1'!$H:$H,MATCH(Table2[[#This Row],[Name]],'CX1'!$C:$C,0),1), "") = 0, "",  INDEX('CX1'!$H:$H,MATCH(Table2[[#This Row],[Name]],'CX1'!$C:$C,0),1)), "")</f>
        <v/>
      </c>
      <c r="I1194" s="5" t="e">
        <f>_xlfn.IFNA(IF(_xlfn.IFNA(INDEX('CX1'!$I:$I,MATCH(Table2[[#This Row],[DeviceId2]],'CX1'!$C:$C,0),1), "") = 0, "",  INDEX('CX1'!$I:$I,MATCH(Table2[[#This Row],[Name]],'CX1'!$C:$C,0),1)), "")</f>
        <v>#VALUE!</v>
      </c>
      <c r="J1194" s="5" t="str">
        <f>_xlfn.IFNA(IF(_xlfn.IFNA(INDEX('CX1'!$J:$J,MATCH(Table2[[#This Row],[Name]],'CX1'!$C:$C,0),1), "") = 0, "",  INDEX('CX1'!$J:$J,MATCH(Table2[[#This Row],[Name]],'CX1'!$C:$C,0),1)), "")</f>
        <v/>
      </c>
      <c r="K1194" t="str">
        <f>IFERROR(_xlfn.IFNA(IF(_xlfn.IFNA(INDEX('CX1'!$K:$K,MATCH(Table2[[#This Row],[Name]],'CX1'!$C:$C,0),1), "") = 0, "",  INDEX('CX1'!$K:$K,MATCH(Table2[[#This Row],[Name]],'CX1'!$C:$C,0),1)), ""), "")</f>
        <v/>
      </c>
      <c r="N1194" t="s">
        <v>767</v>
      </c>
      <c r="R1194" t="s">
        <v>8</v>
      </c>
    </row>
    <row r="1195" spans="1:19" hidden="1">
      <c r="A1195" s="1">
        <v>1193</v>
      </c>
      <c r="B1195" t="s">
        <v>33</v>
      </c>
      <c r="C1195" t="s">
        <v>214</v>
      </c>
      <c r="D1195" t="s">
        <v>243</v>
      </c>
      <c r="E1195" t="str">
        <f>MID(Table2[[#This Row],[DeviceId2]], 12, LEN(Table2[[#This Row],[DeviceId2]]))</f>
        <v>VAV110</v>
      </c>
      <c r="F1195" t="str">
        <f>CONCATENATE("10.3.13.71/pe/", Table2[[#This Row],[Device Tag]], ".xml")</f>
        <v>10.3.13.71/pe/VAV110.xml</v>
      </c>
      <c r="H1195" s="5" t="str">
        <f>_xlfn.IFNA(IF(_xlfn.IFNA(INDEX('CX1'!$H:$H,MATCH(Table2[[#This Row],[Name]],'CX1'!$C:$C,0),1), "") = 0, "",  INDEX('CX1'!$H:$H,MATCH(Table2[[#This Row],[Name]],'CX1'!$C:$C,0),1)), "")</f>
        <v/>
      </c>
      <c r="I1195" s="5">
        <f>_xlfn.IFNA(IF(_xlfn.IFNA(INDEX('CX1'!$I:$I,MATCH(Table2[[#This Row],[DeviceId2]],'CX1'!$C:$C,0),1), "") = 0, "",  INDEX('CX1'!$I:$I,MATCH(Table2[[#This Row],[Name]],'CX1'!$C:$C,0),1)), "")</f>
        <v>1</v>
      </c>
      <c r="J1195" s="5" t="str">
        <f>_xlfn.IFNA(IF(_xlfn.IFNA(INDEX('CX1'!$J:$J,MATCH(Table2[[#This Row],[Name]],'CX1'!$C:$C,0),1), "") = 0, "",  INDEX('CX1'!$J:$J,MATCH(Table2[[#This Row],[Name]],'CX1'!$C:$C,0),1)), "")</f>
        <v/>
      </c>
      <c r="K1195" t="str">
        <f>IFERROR(_xlfn.IFNA(IF(_xlfn.IFNA(INDEX('CX1'!$K:$K,MATCH(Table2[[#This Row],[Name]],'CX1'!$C:$C,0),1), "") = 0, "",  INDEX('CX1'!$K:$K,MATCH(Table2[[#This Row],[Name]],'CX1'!$C:$C,0),1)), ""), "")</f>
        <v/>
      </c>
      <c r="N1195" t="s">
        <v>767</v>
      </c>
      <c r="R1195" t="s">
        <v>8</v>
      </c>
    </row>
    <row r="1196" spans="1:19" hidden="1">
      <c r="A1196" s="1">
        <v>1194</v>
      </c>
      <c r="B1196" t="s">
        <v>33</v>
      </c>
      <c r="C1196" t="s">
        <v>38</v>
      </c>
      <c r="D1196" t="s">
        <v>243</v>
      </c>
      <c r="E1196" t="str">
        <f>MID(Table2[[#This Row],[DeviceId2]], 12, LEN(Table2[[#This Row],[DeviceId2]]))</f>
        <v>VAV110</v>
      </c>
      <c r="F1196" t="str">
        <f>CONCATENATE("10.3.13.71/pe/", Table2[[#This Row],[Device Tag]], ".xml")</f>
        <v>10.3.13.71/pe/VAV110.xml</v>
      </c>
      <c r="H1196" s="5" t="str">
        <f>_xlfn.IFNA(IF(_xlfn.IFNA(INDEX('CX1'!$H:$H,MATCH(Table2[[#This Row],[Name]],'CX1'!$C:$C,0),1), "") = 0, "",  INDEX('CX1'!$H:$H,MATCH(Table2[[#This Row],[Name]],'CX1'!$C:$C,0),1)), "")</f>
        <v/>
      </c>
      <c r="I1196" s="5" t="e">
        <f>_xlfn.IFNA(IF(_xlfn.IFNA(INDEX('CX1'!$I:$I,MATCH(Table2[[#This Row],[DeviceId2]],'CX1'!$C:$C,0),1), "") = 0, "",  INDEX('CX1'!$I:$I,MATCH(Table2[[#This Row],[Name]],'CX1'!$C:$C,0),1)), "")</f>
        <v>#VALUE!</v>
      </c>
      <c r="J1196" s="5" t="str">
        <f>_xlfn.IFNA(IF(_xlfn.IFNA(INDEX('CX1'!$J:$J,MATCH(Table2[[#This Row],[Name]],'CX1'!$C:$C,0),1), "") = 0, "",  INDEX('CX1'!$J:$J,MATCH(Table2[[#This Row],[Name]],'CX1'!$C:$C,0),1)), "")</f>
        <v/>
      </c>
      <c r="K1196" t="str">
        <f>IFERROR(_xlfn.IFNA(IF(_xlfn.IFNA(INDEX('CX1'!$K:$K,MATCH(Table2[[#This Row],[Name]],'CX1'!$C:$C,0),1), "") = 0, "",  INDEX('CX1'!$K:$K,MATCH(Table2[[#This Row],[Name]],'CX1'!$C:$C,0),1)), ""), "")</f>
        <v/>
      </c>
      <c r="M1196" t="str">
        <f>_xlfn.IFNA(IF(_xlfn.IFNA(INDEX('CX1'!$M:$M,MATCH(Table2[[#This Row],[Name]],'CX1'!$C:$C,0),1), "") = 0, "",  INDEX('CX1'!$M:$M,MATCH(Table2[[#This Row],[Name]],'CX1'!$C:$C,0),1)), "")</f>
        <v/>
      </c>
      <c r="N1196" t="s">
        <v>767</v>
      </c>
      <c r="R1196" t="s">
        <v>8</v>
      </c>
    </row>
    <row r="1197" spans="1:19" hidden="1">
      <c r="A1197" s="1">
        <v>1195</v>
      </c>
      <c r="B1197" t="s">
        <v>33</v>
      </c>
      <c r="C1197" t="s">
        <v>34</v>
      </c>
      <c r="D1197" t="s">
        <v>243</v>
      </c>
      <c r="E1197" t="str">
        <f>MID(Table2[[#This Row],[DeviceId2]], 12, LEN(Table2[[#This Row],[DeviceId2]]))</f>
        <v>VAV110</v>
      </c>
      <c r="F1197" t="str">
        <f>CONCATENATE("10.3.13.71/pe/", Table2[[#This Row],[Device Tag]], ".xml")</f>
        <v>10.3.13.71/pe/VAV110.xml</v>
      </c>
      <c r="H1197" s="5" t="str">
        <f>_xlfn.IFNA(IF(_xlfn.IFNA(INDEX('CX1'!$H:$H,MATCH(Table2[[#This Row],[Name]],'CX1'!$C:$C,0),1), "") = 0, "",  INDEX('CX1'!$H:$H,MATCH(Table2[[#This Row],[Name]],'CX1'!$C:$C,0),1)), "")</f>
        <v/>
      </c>
      <c r="I1197" s="5" t="e">
        <f>_xlfn.IFNA(IF(_xlfn.IFNA(INDEX('CX1'!$I:$I,MATCH(Table2[[#This Row],[DeviceId2]],'CX1'!$C:$C,0),1), "") = 0, "",  INDEX('CX1'!$I:$I,MATCH(Table2[[#This Row],[Name]],'CX1'!$C:$C,0),1)), "")</f>
        <v>#VALUE!</v>
      </c>
      <c r="J1197" s="5" t="str">
        <f>_xlfn.IFNA(IF(_xlfn.IFNA(INDEX('CX1'!$J:$J,MATCH(Table2[[#This Row],[Name]],'CX1'!$C:$C,0),1), "") = 0, "",  INDEX('CX1'!$J:$J,MATCH(Table2[[#This Row],[Name]],'CX1'!$C:$C,0),1)), "")</f>
        <v/>
      </c>
      <c r="K1197" t="str">
        <f>IFERROR(_xlfn.IFNA(IF(_xlfn.IFNA(INDEX('CX1'!$K:$K,MATCH(Table2[[#This Row],[Name]],'CX1'!$C:$C,0),1), "") = 0, "",  INDEX('CX1'!$K:$K,MATCH(Table2[[#This Row],[Name]],'CX1'!$C:$C,0),1)), ""), "")</f>
        <v/>
      </c>
      <c r="M1197" t="str">
        <f>_xlfn.IFNA(IF(_xlfn.IFNA(INDEX('CX1'!$M:$M,MATCH(Table2[[#This Row],[Name]],'CX1'!$C:$C,0),1), "") = 0, "",  INDEX('CX1'!$M:$M,MATCH(Table2[[#This Row],[Name]],'CX1'!$C:$C,0),1)), "")</f>
        <v/>
      </c>
      <c r="N1197" t="s">
        <v>767</v>
      </c>
      <c r="R1197" t="s">
        <v>8</v>
      </c>
    </row>
    <row r="1198" spans="1:19" hidden="1">
      <c r="A1198" s="1">
        <v>1196</v>
      </c>
      <c r="B1198" t="s">
        <v>33</v>
      </c>
      <c r="C1198" t="s">
        <v>215</v>
      </c>
      <c r="D1198" t="s">
        <v>243</v>
      </c>
      <c r="E1198" t="str">
        <f>MID(Table2[[#This Row],[DeviceId2]], 12, LEN(Table2[[#This Row],[DeviceId2]]))</f>
        <v>VAV110</v>
      </c>
      <c r="F1198" t="str">
        <f>CONCATENATE("10.3.13.71/pe/", Table2[[#This Row],[Device Tag]], ".xml")</f>
        <v>10.3.13.71/pe/VAV110.xml</v>
      </c>
      <c r="H1198" s="5" t="str">
        <f>_xlfn.IFNA(IF(_xlfn.IFNA(INDEX('CX1'!$H:$H,MATCH(Table2[[#This Row],[Name]],'CX1'!$C:$C,0),1), "") = 0, "",  INDEX('CX1'!$H:$H,MATCH(Table2[[#This Row],[Name]],'CX1'!$C:$C,0),1)), "")</f>
        <v/>
      </c>
      <c r="I1198" s="5">
        <f>_xlfn.IFNA(IF(_xlfn.IFNA(INDEX('CX1'!$I:$I,MATCH(Table2[[#This Row],[DeviceId2]],'CX1'!$C:$C,0),1), "") = 0, "",  INDEX('CX1'!$I:$I,MATCH(Table2[[#This Row],[Name]],'CX1'!$C:$C,0),1)), "")</f>
        <v>1</v>
      </c>
      <c r="J1198" s="5" t="str">
        <f>_xlfn.IFNA(IF(_xlfn.IFNA(INDEX('CX1'!$J:$J,MATCH(Table2[[#This Row],[Name]],'CX1'!$C:$C,0),1), "") = 0, "",  INDEX('CX1'!$J:$J,MATCH(Table2[[#This Row],[Name]],'CX1'!$C:$C,0),1)), "")</f>
        <v/>
      </c>
      <c r="K1198" t="str">
        <f>IFERROR(_xlfn.IFNA(IF(_xlfn.IFNA(INDEX('CX1'!$K:$K,MATCH(Table2[[#This Row],[Name]],'CX1'!$C:$C,0),1), "") = 0, "",  INDEX('CX1'!$K:$K,MATCH(Table2[[#This Row],[Name]],'CX1'!$C:$C,0),1)), ""), "")</f>
        <v/>
      </c>
      <c r="N1198" t="s">
        <v>767</v>
      </c>
      <c r="R1198" t="s">
        <v>8</v>
      </c>
    </row>
    <row r="1199" spans="1:19" hidden="1">
      <c r="A1199" s="1">
        <v>1197</v>
      </c>
      <c r="B1199" t="s">
        <v>33</v>
      </c>
      <c r="C1199" t="s">
        <v>35</v>
      </c>
      <c r="D1199" t="s">
        <v>243</v>
      </c>
      <c r="E1199" t="str">
        <f>MID(Table2[[#This Row],[DeviceId2]], 12, LEN(Table2[[#This Row],[DeviceId2]]))</f>
        <v>VAV110</v>
      </c>
      <c r="F1199" t="str">
        <f>CONCATENATE("10.3.13.71/pe/", Table2[[#This Row],[Device Tag]], ".xml")</f>
        <v>10.3.13.71/pe/VAV110.xml</v>
      </c>
      <c r="H1199" s="5" t="str">
        <f>_xlfn.IFNA(IF(_xlfn.IFNA(INDEX('CX1'!$H:$H,MATCH(Table2[[#This Row],[Name]],'CX1'!$C:$C,0),1), "") = 0, "",  INDEX('CX1'!$H:$H,MATCH(Table2[[#This Row],[Name]],'CX1'!$C:$C,0),1)), "")</f>
        <v/>
      </c>
      <c r="I1199" s="5" t="e">
        <f>_xlfn.IFNA(IF(_xlfn.IFNA(INDEX('CX1'!$I:$I,MATCH(Table2[[#This Row],[DeviceId2]],'CX1'!$C:$C,0),1), "") = 0, "",  INDEX('CX1'!$I:$I,MATCH(Table2[[#This Row],[Name]],'CX1'!$C:$C,0),1)), "")</f>
        <v>#VALUE!</v>
      </c>
      <c r="J1199" s="5" t="str">
        <f>_xlfn.IFNA(IF(_xlfn.IFNA(INDEX('CX1'!$J:$J,MATCH(Table2[[#This Row],[Name]],'CX1'!$C:$C,0),1), "") = 0, "",  INDEX('CX1'!$J:$J,MATCH(Table2[[#This Row],[Name]],'CX1'!$C:$C,0),1)), "")</f>
        <v/>
      </c>
      <c r="K1199" t="str">
        <f>IFERROR(_xlfn.IFNA(IF(_xlfn.IFNA(INDEX('CX1'!$K:$K,MATCH(Table2[[#This Row],[Name]],'CX1'!$C:$C,0),1), "") = 0, "",  INDEX('CX1'!$K:$K,MATCH(Table2[[#This Row],[Name]],'CX1'!$C:$C,0),1)), ""), "")</f>
        <v/>
      </c>
      <c r="M1199" t="str">
        <f>_xlfn.IFNA(IF(_xlfn.IFNA(INDEX('CX1'!$M:$M,MATCH(Table2[[#This Row],[Name]],'CX1'!$C:$C,0),1), "") = 0, "",  INDEX('CX1'!$M:$M,MATCH(Table2[[#This Row],[Name]],'CX1'!$C:$C,0),1)), "")</f>
        <v/>
      </c>
      <c r="N1199" t="s">
        <v>767</v>
      </c>
      <c r="R1199" t="s">
        <v>8</v>
      </c>
    </row>
    <row r="1200" spans="1:19" hidden="1">
      <c r="A1200" s="1">
        <v>1198</v>
      </c>
      <c r="B1200" t="s">
        <v>33</v>
      </c>
      <c r="C1200" t="s">
        <v>216</v>
      </c>
      <c r="D1200" t="s">
        <v>243</v>
      </c>
      <c r="E1200" t="str">
        <f>MID(Table2[[#This Row],[DeviceId2]], 12, LEN(Table2[[#This Row],[DeviceId2]]))</f>
        <v>VAV110</v>
      </c>
      <c r="F1200" t="str">
        <f>CONCATENATE("10.3.13.71/pe/", Table2[[#This Row],[Device Tag]], ".xml")</f>
        <v>10.3.13.71/pe/VAV110.xml</v>
      </c>
      <c r="H1200" s="5" t="str">
        <f>_xlfn.IFNA(IF(_xlfn.IFNA(INDEX('CX1'!$H:$H,MATCH(Table2[[#This Row],[Name]],'CX1'!$C:$C,0),1), "") = 0, "",  INDEX('CX1'!$H:$H,MATCH(Table2[[#This Row],[Name]],'CX1'!$C:$C,0),1)), "")</f>
        <v/>
      </c>
      <c r="I1200" s="5">
        <f>_xlfn.IFNA(IF(_xlfn.IFNA(INDEX('CX1'!$I:$I,MATCH(Table2[[#This Row],[DeviceId2]],'CX1'!$C:$C,0),1), "") = 0, "",  INDEX('CX1'!$I:$I,MATCH(Table2[[#This Row],[Name]],'CX1'!$C:$C,0),1)), "")</f>
        <v>1</v>
      </c>
      <c r="J1200" s="5" t="str">
        <f>_xlfn.IFNA(IF(_xlfn.IFNA(INDEX('CX1'!$J:$J,MATCH(Table2[[#This Row],[Name]],'CX1'!$C:$C,0),1), "") = 0, "",  INDEX('CX1'!$J:$J,MATCH(Table2[[#This Row],[Name]],'CX1'!$C:$C,0),1)), "")</f>
        <v/>
      </c>
      <c r="K1200" t="str">
        <f>IFERROR(_xlfn.IFNA(IF(_xlfn.IFNA(INDEX('CX1'!$K:$K,MATCH(Table2[[#This Row],[Name]],'CX1'!$C:$C,0),1), "") = 0, "",  INDEX('CX1'!$K:$K,MATCH(Table2[[#This Row],[Name]],'CX1'!$C:$C,0),1)), ""), "")</f>
        <v/>
      </c>
      <c r="N1200" t="s">
        <v>767</v>
      </c>
      <c r="R1200" t="s">
        <v>8</v>
      </c>
    </row>
    <row r="1201" spans="1:18" hidden="1">
      <c r="A1201" s="1">
        <v>1199</v>
      </c>
      <c r="B1201" t="s">
        <v>33</v>
      </c>
      <c r="C1201" t="s">
        <v>217</v>
      </c>
      <c r="D1201" t="s">
        <v>243</v>
      </c>
      <c r="E1201" t="str">
        <f>MID(Table2[[#This Row],[DeviceId2]], 12, LEN(Table2[[#This Row],[DeviceId2]]))</f>
        <v>VAV110</v>
      </c>
      <c r="F1201" t="str">
        <f>CONCATENATE("10.3.13.71/pe/", Table2[[#This Row],[Device Tag]], ".xml")</f>
        <v>10.3.13.71/pe/VAV110.xml</v>
      </c>
      <c r="H1201" s="5" t="str">
        <f>_xlfn.IFNA(IF(_xlfn.IFNA(INDEX('CX1'!$H:$H,MATCH(Table2[[#This Row],[Name]],'CX1'!$C:$C,0),1), "") = 0, "",  INDEX('CX1'!$H:$H,MATCH(Table2[[#This Row],[Name]],'CX1'!$C:$C,0),1)), "")</f>
        <v/>
      </c>
      <c r="I1201" s="5">
        <f>_xlfn.IFNA(IF(_xlfn.IFNA(INDEX('CX1'!$I:$I,MATCH(Table2[[#This Row],[DeviceId2]],'CX1'!$C:$C,0),1), "") = 0, "",  INDEX('CX1'!$I:$I,MATCH(Table2[[#This Row],[Name]],'CX1'!$C:$C,0),1)), "")</f>
        <v>1</v>
      </c>
      <c r="J1201" s="5" t="str">
        <f>_xlfn.IFNA(IF(_xlfn.IFNA(INDEX('CX1'!$J:$J,MATCH(Table2[[#This Row],[Name]],'CX1'!$C:$C,0),1), "") = 0, "",  INDEX('CX1'!$J:$J,MATCH(Table2[[#This Row],[Name]],'CX1'!$C:$C,0),1)), "")</f>
        <v/>
      </c>
      <c r="K1201" t="str">
        <f>IFERROR(_xlfn.IFNA(IF(_xlfn.IFNA(INDEX('CX1'!$K:$K,MATCH(Table2[[#This Row],[Name]],'CX1'!$C:$C,0),1), "") = 0, "",  INDEX('CX1'!$K:$K,MATCH(Table2[[#This Row],[Name]],'CX1'!$C:$C,0),1)), ""), "")</f>
        <v/>
      </c>
      <c r="N1201" t="s">
        <v>767</v>
      </c>
      <c r="R1201" t="s">
        <v>8</v>
      </c>
    </row>
    <row r="1202" spans="1:18" hidden="1">
      <c r="A1202" s="1">
        <v>1200</v>
      </c>
      <c r="B1202" t="s">
        <v>45</v>
      </c>
      <c r="C1202" t="s">
        <v>47</v>
      </c>
      <c r="D1202" t="s">
        <v>243</v>
      </c>
      <c r="E1202" t="str">
        <f>MID(Table2[[#This Row],[DeviceId2]], 12, LEN(Table2[[#This Row],[DeviceId2]]))</f>
        <v>VAV110</v>
      </c>
      <c r="F1202" t="str">
        <f>CONCATENATE("10.3.13.71/pe/", Table2[[#This Row],[Device Tag]], ".xml")</f>
        <v>10.3.13.71/pe/VAV110.xml</v>
      </c>
      <c r="H1202" s="5" t="str">
        <f>_xlfn.IFNA(IF(_xlfn.IFNA(INDEX('CX1'!$H:$H,MATCH(Table2[[#This Row],[Name]],'CX1'!$C:$C,0),1), "") = 0, "",  INDEX('CX1'!$H:$H,MATCH(Table2[[#This Row],[Name]],'CX1'!$C:$C,0),1)), "")</f>
        <v/>
      </c>
      <c r="I1202" s="5" t="e">
        <f>_xlfn.IFNA(IF(_xlfn.IFNA(INDEX('CX1'!$I:$I,MATCH(Table2[[#This Row],[DeviceId2]],'CX1'!$C:$C,0),1), "") = 0, "",  INDEX('CX1'!$I:$I,MATCH(Table2[[#This Row],[Name]],'CX1'!$C:$C,0),1)), "")</f>
        <v>#VALUE!</v>
      </c>
      <c r="J1202" s="5" t="str">
        <f>_xlfn.IFNA(IF(_xlfn.IFNA(INDEX('CX1'!$J:$J,MATCH(Table2[[#This Row],[Name]],'CX1'!$C:$C,0),1), "") = 0, "",  INDEX('CX1'!$J:$J,MATCH(Table2[[#This Row],[Name]],'CX1'!$C:$C,0),1)), "")</f>
        <v/>
      </c>
      <c r="K1202" t="str">
        <f>IFERROR(_xlfn.IFNA(IF(_xlfn.IFNA(INDEX('CX1'!$K:$K,MATCH(Table2[[#This Row],[Name]],'CX1'!$C:$C,0),1), "") = 0, "",  INDEX('CX1'!$K:$K,MATCH(Table2[[#This Row],[Name]],'CX1'!$C:$C,0),1)), ""), "")</f>
        <v/>
      </c>
      <c r="M1202" t="str">
        <f>_xlfn.IFNA(IF(_xlfn.IFNA(INDEX('CX1'!$M:$M,MATCH(Table2[[#This Row],[Name]],'CX1'!$C:$C,0),1), "") = 0, "",  INDEX('CX1'!$M:$M,MATCH(Table2[[#This Row],[Name]],'CX1'!$C:$C,0),1)), "")</f>
        <v/>
      </c>
      <c r="N1202" t="s">
        <v>767</v>
      </c>
      <c r="R1202" t="s">
        <v>8</v>
      </c>
    </row>
    <row r="1203" spans="1:18" hidden="1">
      <c r="A1203" s="1">
        <v>1201</v>
      </c>
      <c r="B1203" t="s">
        <v>45</v>
      </c>
      <c r="C1203" t="s">
        <v>48</v>
      </c>
      <c r="D1203" t="s">
        <v>243</v>
      </c>
      <c r="E1203" t="str">
        <f>MID(Table2[[#This Row],[DeviceId2]], 12, LEN(Table2[[#This Row],[DeviceId2]]))</f>
        <v>VAV110</v>
      </c>
      <c r="F1203" t="str">
        <f>CONCATENATE("10.3.13.71/pe/", Table2[[#This Row],[Device Tag]], ".xml")</f>
        <v>10.3.13.71/pe/VAV110.xml</v>
      </c>
      <c r="H1203" s="5" t="str">
        <f>_xlfn.IFNA(IF(_xlfn.IFNA(INDEX('CX1'!$H:$H,MATCH(Table2[[#This Row],[Name]],'CX1'!$C:$C,0),1), "") = 0, "",  INDEX('CX1'!$H:$H,MATCH(Table2[[#This Row],[Name]],'CX1'!$C:$C,0),1)), "")</f>
        <v/>
      </c>
      <c r="I1203" s="5" t="e">
        <f>_xlfn.IFNA(IF(_xlfn.IFNA(INDEX('CX1'!$I:$I,MATCH(Table2[[#This Row],[DeviceId2]],'CX1'!$C:$C,0),1), "") = 0, "",  INDEX('CX1'!$I:$I,MATCH(Table2[[#This Row],[Name]],'CX1'!$C:$C,0),1)), "")</f>
        <v>#VALUE!</v>
      </c>
      <c r="J1203" s="5" t="str">
        <f>_xlfn.IFNA(IF(_xlfn.IFNA(INDEX('CX1'!$J:$J,MATCH(Table2[[#This Row],[Name]],'CX1'!$C:$C,0),1), "") = 0, "",  INDEX('CX1'!$J:$J,MATCH(Table2[[#This Row],[Name]],'CX1'!$C:$C,0),1)), "")</f>
        <v/>
      </c>
      <c r="K1203" t="str">
        <f>IFERROR(_xlfn.IFNA(IF(_xlfn.IFNA(INDEX('CX1'!$K:$K,MATCH(Table2[[#This Row],[Name]],'CX1'!$C:$C,0),1), "") = 0, "",  INDEX('CX1'!$K:$K,MATCH(Table2[[#This Row],[Name]],'CX1'!$C:$C,0),1)), ""), "")</f>
        <v/>
      </c>
      <c r="M1203" t="str">
        <f>_xlfn.IFNA(IF(_xlfn.IFNA(INDEX('CX1'!$M:$M,MATCH(Table2[[#This Row],[Name]],'CX1'!$C:$C,0),1), "") = 0, "",  INDEX('CX1'!$M:$M,MATCH(Table2[[#This Row],[Name]],'CX1'!$C:$C,0),1)), "")</f>
        <v/>
      </c>
      <c r="N1203" t="s">
        <v>767</v>
      </c>
      <c r="R1203" t="s">
        <v>8</v>
      </c>
    </row>
    <row r="1204" spans="1:18" hidden="1">
      <c r="A1204" s="1">
        <v>1202</v>
      </c>
      <c r="B1204" t="s">
        <v>45</v>
      </c>
      <c r="C1204" t="s">
        <v>49</v>
      </c>
      <c r="D1204" t="s">
        <v>243</v>
      </c>
      <c r="E1204" t="str">
        <f>MID(Table2[[#This Row],[DeviceId2]], 12, LEN(Table2[[#This Row],[DeviceId2]]))</f>
        <v>VAV110</v>
      </c>
      <c r="F1204" t="str">
        <f>CONCATENATE("10.3.13.71/pe/", Table2[[#This Row],[Device Tag]], ".xml")</f>
        <v>10.3.13.71/pe/VAV110.xml</v>
      </c>
      <c r="H1204" s="5" t="str">
        <f>_xlfn.IFNA(IF(_xlfn.IFNA(INDEX('CX1'!$H:$H,MATCH(Table2[[#This Row],[Name]],'CX1'!$C:$C,0),1), "") = 0, "",  INDEX('CX1'!$H:$H,MATCH(Table2[[#This Row],[Name]],'CX1'!$C:$C,0),1)), "")</f>
        <v/>
      </c>
      <c r="I1204" s="5" t="e">
        <f>_xlfn.IFNA(IF(_xlfn.IFNA(INDEX('CX1'!$I:$I,MATCH(Table2[[#This Row],[DeviceId2]],'CX1'!$C:$C,0),1), "") = 0, "",  INDEX('CX1'!$I:$I,MATCH(Table2[[#This Row],[Name]],'CX1'!$C:$C,0),1)), "")</f>
        <v>#VALUE!</v>
      </c>
      <c r="J1204" s="5" t="str">
        <f>_xlfn.IFNA(IF(_xlfn.IFNA(INDEX('CX1'!$J:$J,MATCH(Table2[[#This Row],[Name]],'CX1'!$C:$C,0),1), "") = 0, "",  INDEX('CX1'!$J:$J,MATCH(Table2[[#This Row],[Name]],'CX1'!$C:$C,0),1)), "")</f>
        <v/>
      </c>
      <c r="K1204" t="str">
        <f>IFERROR(_xlfn.IFNA(IF(_xlfn.IFNA(INDEX('CX1'!$K:$K,MATCH(Table2[[#This Row],[Name]],'CX1'!$C:$C,0),1), "") = 0, "",  INDEX('CX1'!$K:$K,MATCH(Table2[[#This Row],[Name]],'CX1'!$C:$C,0),1)), ""), "")</f>
        <v/>
      </c>
      <c r="M1204" t="str">
        <f>_xlfn.IFNA(IF(_xlfn.IFNA(INDEX('CX1'!$M:$M,MATCH(Table2[[#This Row],[Name]],'CX1'!$C:$C,0),1), "") = 0, "",  INDEX('CX1'!$M:$M,MATCH(Table2[[#This Row],[Name]],'CX1'!$C:$C,0),1)), "")</f>
        <v/>
      </c>
      <c r="N1204" t="s">
        <v>767</v>
      </c>
      <c r="R1204" t="s">
        <v>8</v>
      </c>
    </row>
    <row r="1205" spans="1:18" hidden="1">
      <c r="A1205" s="1">
        <v>1203</v>
      </c>
      <c r="B1205" t="s">
        <v>45</v>
      </c>
      <c r="C1205" t="s">
        <v>50</v>
      </c>
      <c r="D1205" t="s">
        <v>243</v>
      </c>
      <c r="E1205" t="str">
        <f>MID(Table2[[#This Row],[DeviceId2]], 12, LEN(Table2[[#This Row],[DeviceId2]]))</f>
        <v>VAV110</v>
      </c>
      <c r="F1205" t="str">
        <f>CONCATENATE("10.3.13.71/pe/", Table2[[#This Row],[Device Tag]], ".xml")</f>
        <v>10.3.13.71/pe/VAV110.xml</v>
      </c>
      <c r="H1205" s="5" t="str">
        <f>_xlfn.IFNA(IF(_xlfn.IFNA(INDEX('CX1'!$H:$H,MATCH(Table2[[#This Row],[Name]],'CX1'!$C:$C,0),1), "") = 0, "",  INDEX('CX1'!$H:$H,MATCH(Table2[[#This Row],[Name]],'CX1'!$C:$C,0),1)), "")</f>
        <v/>
      </c>
      <c r="I1205" s="5" t="e">
        <f>_xlfn.IFNA(IF(_xlfn.IFNA(INDEX('CX1'!$I:$I,MATCH(Table2[[#This Row],[DeviceId2]],'CX1'!$C:$C,0),1), "") = 0, "",  INDEX('CX1'!$I:$I,MATCH(Table2[[#This Row],[Name]],'CX1'!$C:$C,0),1)), "")</f>
        <v>#VALUE!</v>
      </c>
      <c r="J1205" s="5" t="str">
        <f>_xlfn.IFNA(IF(_xlfn.IFNA(INDEX('CX1'!$J:$J,MATCH(Table2[[#This Row],[Name]],'CX1'!$C:$C,0),1), "") = 0, "",  INDEX('CX1'!$J:$J,MATCH(Table2[[#This Row],[Name]],'CX1'!$C:$C,0),1)), "")</f>
        <v/>
      </c>
      <c r="K1205" t="str">
        <f>IFERROR(_xlfn.IFNA(IF(_xlfn.IFNA(INDEX('CX1'!$K:$K,MATCH(Table2[[#This Row],[Name]],'CX1'!$C:$C,0),1), "") = 0, "",  INDEX('CX1'!$K:$K,MATCH(Table2[[#This Row],[Name]],'CX1'!$C:$C,0),1)), ""), "")</f>
        <v/>
      </c>
      <c r="M1205" t="str">
        <f>_xlfn.IFNA(IF(_xlfn.IFNA(INDEX('CX1'!$M:$M,MATCH(Table2[[#This Row],[Name]],'CX1'!$C:$C,0),1), "") = 0, "",  INDEX('CX1'!$M:$M,MATCH(Table2[[#This Row],[Name]],'CX1'!$C:$C,0),1)), "")</f>
        <v/>
      </c>
      <c r="N1205" t="s">
        <v>767</v>
      </c>
      <c r="R1205" t="s">
        <v>8</v>
      </c>
    </row>
    <row r="1206" spans="1:18" hidden="1">
      <c r="A1206" s="1">
        <v>1204</v>
      </c>
      <c r="B1206" t="s">
        <v>45</v>
      </c>
      <c r="C1206" t="s">
        <v>52</v>
      </c>
      <c r="D1206" t="s">
        <v>243</v>
      </c>
      <c r="E1206" t="str">
        <f>MID(Table2[[#This Row],[DeviceId2]], 12, LEN(Table2[[#This Row],[DeviceId2]]))</f>
        <v>VAV110</v>
      </c>
      <c r="F1206" t="str">
        <f>CONCATENATE("10.3.13.71/pe/", Table2[[#This Row],[Device Tag]], ".xml")</f>
        <v>10.3.13.71/pe/VAV110.xml</v>
      </c>
      <c r="H1206" s="5" t="str">
        <f>_xlfn.IFNA(IF(_xlfn.IFNA(INDEX('CX1'!$H:$H,MATCH(Table2[[#This Row],[Name]],'CX1'!$C:$C,0),1), "") = 0, "",  INDEX('CX1'!$H:$H,MATCH(Table2[[#This Row],[Name]],'CX1'!$C:$C,0),1)), "")</f>
        <v/>
      </c>
      <c r="I1206" s="5" t="e">
        <f>_xlfn.IFNA(IF(_xlfn.IFNA(INDEX('CX1'!$I:$I,MATCH(Table2[[#This Row],[DeviceId2]],'CX1'!$C:$C,0),1), "") = 0, "",  INDEX('CX1'!$I:$I,MATCH(Table2[[#This Row],[Name]],'CX1'!$C:$C,0),1)), "")</f>
        <v>#VALUE!</v>
      </c>
      <c r="J1206" s="5" t="str">
        <f>_xlfn.IFNA(IF(_xlfn.IFNA(INDEX('CX1'!$J:$J,MATCH(Table2[[#This Row],[Name]],'CX1'!$C:$C,0),1), "") = 0, "",  INDEX('CX1'!$J:$J,MATCH(Table2[[#This Row],[Name]],'CX1'!$C:$C,0),1)), "")</f>
        <v/>
      </c>
      <c r="K1206" t="str">
        <f>IFERROR(_xlfn.IFNA(IF(_xlfn.IFNA(INDEX('CX1'!$K:$K,MATCH(Table2[[#This Row],[Name]],'CX1'!$C:$C,0),1), "") = 0, "",  INDEX('CX1'!$K:$K,MATCH(Table2[[#This Row],[Name]],'CX1'!$C:$C,0),1)), ""), "")</f>
        <v/>
      </c>
      <c r="M1206" t="str">
        <f>_xlfn.IFNA(IF(_xlfn.IFNA(INDEX('CX1'!$M:$M,MATCH(Table2[[#This Row],[Name]],'CX1'!$C:$C,0),1), "") = 0, "",  INDEX('CX1'!$M:$M,MATCH(Table2[[#This Row],[Name]],'CX1'!$C:$C,0),1)), "")</f>
        <v/>
      </c>
      <c r="N1206" t="s">
        <v>767</v>
      </c>
      <c r="R1206" t="s">
        <v>8</v>
      </c>
    </row>
    <row r="1207" spans="1:18" hidden="1">
      <c r="A1207" s="1">
        <v>1205</v>
      </c>
      <c r="B1207" t="s">
        <v>45</v>
      </c>
      <c r="C1207" t="s">
        <v>53</v>
      </c>
      <c r="D1207" t="s">
        <v>243</v>
      </c>
      <c r="E1207" t="str">
        <f>MID(Table2[[#This Row],[DeviceId2]], 12, LEN(Table2[[#This Row],[DeviceId2]]))</f>
        <v>VAV110</v>
      </c>
      <c r="F1207" t="str">
        <f>CONCATENATE("10.3.13.71/pe/", Table2[[#This Row],[Device Tag]], ".xml")</f>
        <v>10.3.13.71/pe/VAV110.xml</v>
      </c>
      <c r="H1207" s="5" t="str">
        <f>_xlfn.IFNA(IF(_xlfn.IFNA(INDEX('CX1'!$H:$H,MATCH(Table2[[#This Row],[Name]],'CX1'!$C:$C,0),1), "") = 0, "",  INDEX('CX1'!$H:$H,MATCH(Table2[[#This Row],[Name]],'CX1'!$C:$C,0),1)), "")</f>
        <v/>
      </c>
      <c r="I1207" s="5" t="e">
        <f>_xlfn.IFNA(IF(_xlfn.IFNA(INDEX('CX1'!$I:$I,MATCH(Table2[[#This Row],[DeviceId2]],'CX1'!$C:$C,0),1), "") = 0, "",  INDEX('CX1'!$I:$I,MATCH(Table2[[#This Row],[Name]],'CX1'!$C:$C,0),1)), "")</f>
        <v>#VALUE!</v>
      </c>
      <c r="J1207" s="5" t="str">
        <f>_xlfn.IFNA(IF(_xlfn.IFNA(INDEX('CX1'!$J:$J,MATCH(Table2[[#This Row],[Name]],'CX1'!$C:$C,0),1), "") = 0, "",  INDEX('CX1'!$J:$J,MATCH(Table2[[#This Row],[Name]],'CX1'!$C:$C,0),1)), "")</f>
        <v/>
      </c>
      <c r="K1207" t="str">
        <f>IFERROR(_xlfn.IFNA(IF(_xlfn.IFNA(INDEX('CX1'!$K:$K,MATCH(Table2[[#This Row],[Name]],'CX1'!$C:$C,0),1), "") = 0, "",  INDEX('CX1'!$K:$K,MATCH(Table2[[#This Row],[Name]],'CX1'!$C:$C,0),1)), ""), "")</f>
        <v/>
      </c>
      <c r="M1207" t="str">
        <f>_xlfn.IFNA(IF(_xlfn.IFNA(INDEX('CX1'!$M:$M,MATCH(Table2[[#This Row],[Name]],'CX1'!$C:$C,0),1), "") = 0, "",  INDEX('CX1'!$M:$M,MATCH(Table2[[#This Row],[Name]],'CX1'!$C:$C,0),1)), "")</f>
        <v/>
      </c>
      <c r="N1207" t="s">
        <v>767</v>
      </c>
      <c r="R1207" t="s">
        <v>8</v>
      </c>
    </row>
    <row r="1208" spans="1:18" hidden="1">
      <c r="A1208" s="1">
        <v>1206</v>
      </c>
      <c r="B1208" t="s">
        <v>45</v>
      </c>
      <c r="C1208" t="s">
        <v>54</v>
      </c>
      <c r="D1208" t="s">
        <v>243</v>
      </c>
      <c r="E1208" t="str">
        <f>MID(Table2[[#This Row],[DeviceId2]], 12, LEN(Table2[[#This Row],[DeviceId2]]))</f>
        <v>VAV110</v>
      </c>
      <c r="F1208" t="str">
        <f>CONCATENATE("10.3.13.71/pe/", Table2[[#This Row],[Device Tag]], ".xml")</f>
        <v>10.3.13.71/pe/VAV110.xml</v>
      </c>
      <c r="H1208" s="5" t="str">
        <f>_xlfn.IFNA(IF(_xlfn.IFNA(INDEX('CX1'!$H:$H,MATCH(Table2[[#This Row],[Name]],'CX1'!$C:$C,0),1), "") = 0, "",  INDEX('CX1'!$H:$H,MATCH(Table2[[#This Row],[Name]],'CX1'!$C:$C,0),1)), "")</f>
        <v/>
      </c>
      <c r="I1208" s="5" t="e">
        <f>_xlfn.IFNA(IF(_xlfn.IFNA(INDEX('CX1'!$I:$I,MATCH(Table2[[#This Row],[DeviceId2]],'CX1'!$C:$C,0),1), "") = 0, "",  INDEX('CX1'!$I:$I,MATCH(Table2[[#This Row],[Name]],'CX1'!$C:$C,0),1)), "")</f>
        <v>#VALUE!</v>
      </c>
      <c r="J1208" s="5" t="str">
        <f>_xlfn.IFNA(IF(_xlfn.IFNA(INDEX('CX1'!$J:$J,MATCH(Table2[[#This Row],[Name]],'CX1'!$C:$C,0),1), "") = 0, "",  INDEX('CX1'!$J:$J,MATCH(Table2[[#This Row],[Name]],'CX1'!$C:$C,0),1)), "")</f>
        <v/>
      </c>
      <c r="K1208" t="str">
        <f>IFERROR(_xlfn.IFNA(IF(_xlfn.IFNA(INDEX('CX1'!$K:$K,MATCH(Table2[[#This Row],[Name]],'CX1'!$C:$C,0),1), "") = 0, "",  INDEX('CX1'!$K:$K,MATCH(Table2[[#This Row],[Name]],'CX1'!$C:$C,0),1)), ""), "")</f>
        <v/>
      </c>
      <c r="M1208" t="str">
        <f>_xlfn.IFNA(IF(_xlfn.IFNA(INDEX('CX1'!$M:$M,MATCH(Table2[[#This Row],[Name]],'CX1'!$C:$C,0),1), "") = 0, "",  INDEX('CX1'!$M:$M,MATCH(Table2[[#This Row],[Name]],'CX1'!$C:$C,0),1)), "")</f>
        <v/>
      </c>
      <c r="N1208" t="s">
        <v>767</v>
      </c>
      <c r="R1208" t="s">
        <v>8</v>
      </c>
    </row>
    <row r="1209" spans="1:18" hidden="1">
      <c r="A1209" s="1">
        <v>1207</v>
      </c>
      <c r="B1209" t="s">
        <v>45</v>
      </c>
      <c r="C1209" t="s">
        <v>55</v>
      </c>
      <c r="D1209" t="s">
        <v>243</v>
      </c>
      <c r="E1209" t="str">
        <f>MID(Table2[[#This Row],[DeviceId2]], 12, LEN(Table2[[#This Row],[DeviceId2]]))</f>
        <v>VAV110</v>
      </c>
      <c r="F1209" t="str">
        <f>CONCATENATE("10.3.13.71/pe/", Table2[[#This Row],[Device Tag]], ".xml")</f>
        <v>10.3.13.71/pe/VAV110.xml</v>
      </c>
      <c r="H1209" s="5" t="str">
        <f>_xlfn.IFNA(IF(_xlfn.IFNA(INDEX('CX1'!$H:$H,MATCH(Table2[[#This Row],[Name]],'CX1'!$C:$C,0),1), "") = 0, "",  INDEX('CX1'!$H:$H,MATCH(Table2[[#This Row],[Name]],'CX1'!$C:$C,0),1)), "")</f>
        <v/>
      </c>
      <c r="I1209" s="5" t="e">
        <f>_xlfn.IFNA(IF(_xlfn.IFNA(INDEX('CX1'!$I:$I,MATCH(Table2[[#This Row],[DeviceId2]],'CX1'!$C:$C,0),1), "") = 0, "",  INDEX('CX1'!$I:$I,MATCH(Table2[[#This Row],[Name]],'CX1'!$C:$C,0),1)), "")</f>
        <v>#VALUE!</v>
      </c>
      <c r="J1209" s="5" t="str">
        <f>_xlfn.IFNA(IF(_xlfn.IFNA(INDEX('CX1'!$J:$J,MATCH(Table2[[#This Row],[Name]],'CX1'!$C:$C,0),1), "") = 0, "",  INDEX('CX1'!$J:$J,MATCH(Table2[[#This Row],[Name]],'CX1'!$C:$C,0),1)), "")</f>
        <v/>
      </c>
      <c r="K1209" t="str">
        <f>IFERROR(_xlfn.IFNA(IF(_xlfn.IFNA(INDEX('CX1'!$K:$K,MATCH(Table2[[#This Row],[Name]],'CX1'!$C:$C,0),1), "") = 0, "",  INDEX('CX1'!$K:$K,MATCH(Table2[[#This Row],[Name]],'CX1'!$C:$C,0),1)), ""), "")</f>
        <v/>
      </c>
      <c r="M1209" t="str">
        <f>_xlfn.IFNA(IF(_xlfn.IFNA(INDEX('CX1'!$M:$M,MATCH(Table2[[#This Row],[Name]],'CX1'!$C:$C,0),1), "") = 0, "",  INDEX('CX1'!$M:$M,MATCH(Table2[[#This Row],[Name]],'CX1'!$C:$C,0),1)), "")</f>
        <v/>
      </c>
      <c r="N1209" t="s">
        <v>767</v>
      </c>
      <c r="R1209" t="s">
        <v>8</v>
      </c>
    </row>
    <row r="1210" spans="1:18" hidden="1">
      <c r="A1210" s="1">
        <v>1208</v>
      </c>
      <c r="B1210" t="s">
        <v>45</v>
      </c>
      <c r="C1210" t="s">
        <v>56</v>
      </c>
      <c r="D1210" t="s">
        <v>243</v>
      </c>
      <c r="E1210" t="str">
        <f>MID(Table2[[#This Row],[DeviceId2]], 12, LEN(Table2[[#This Row],[DeviceId2]]))</f>
        <v>VAV110</v>
      </c>
      <c r="F1210" t="str">
        <f>CONCATENATE("10.3.13.71/pe/", Table2[[#This Row],[Device Tag]], ".xml")</f>
        <v>10.3.13.71/pe/VAV110.xml</v>
      </c>
      <c r="H1210" s="5" t="str">
        <f>_xlfn.IFNA(IF(_xlfn.IFNA(INDEX('CX1'!$H:$H,MATCH(Table2[[#This Row],[Name]],'CX1'!$C:$C,0),1), "") = 0, "",  INDEX('CX1'!$H:$H,MATCH(Table2[[#This Row],[Name]],'CX1'!$C:$C,0),1)), "")</f>
        <v/>
      </c>
      <c r="I1210" s="5" t="e">
        <f>_xlfn.IFNA(IF(_xlfn.IFNA(INDEX('CX1'!$I:$I,MATCH(Table2[[#This Row],[DeviceId2]],'CX1'!$C:$C,0),1), "") = 0, "",  INDEX('CX1'!$I:$I,MATCH(Table2[[#This Row],[Name]],'CX1'!$C:$C,0),1)), "")</f>
        <v>#VALUE!</v>
      </c>
      <c r="J1210" s="5" t="str">
        <f>_xlfn.IFNA(IF(_xlfn.IFNA(INDEX('CX1'!$J:$J,MATCH(Table2[[#This Row],[Name]],'CX1'!$C:$C,0),1), "") = 0, "",  INDEX('CX1'!$J:$J,MATCH(Table2[[#This Row],[Name]],'CX1'!$C:$C,0),1)), "")</f>
        <v/>
      </c>
      <c r="K1210" t="str">
        <f>IFERROR(_xlfn.IFNA(IF(_xlfn.IFNA(INDEX('CX1'!$K:$K,MATCH(Table2[[#This Row],[Name]],'CX1'!$C:$C,0),1), "") = 0, "",  INDEX('CX1'!$K:$K,MATCH(Table2[[#This Row],[Name]],'CX1'!$C:$C,0),1)), ""), "")</f>
        <v/>
      </c>
      <c r="M1210" t="str">
        <f>_xlfn.IFNA(IF(_xlfn.IFNA(INDEX('CX1'!$M:$M,MATCH(Table2[[#This Row],[Name]],'CX1'!$C:$C,0),1), "") = 0, "",  INDEX('CX1'!$M:$M,MATCH(Table2[[#This Row],[Name]],'CX1'!$C:$C,0),1)), "")</f>
        <v/>
      </c>
      <c r="N1210" t="s">
        <v>767</v>
      </c>
      <c r="R1210" t="s">
        <v>8</v>
      </c>
    </row>
    <row r="1211" spans="1:18" hidden="1">
      <c r="A1211" s="1">
        <v>1209</v>
      </c>
      <c r="B1211" t="s">
        <v>45</v>
      </c>
      <c r="C1211" t="s">
        <v>57</v>
      </c>
      <c r="D1211" t="s">
        <v>243</v>
      </c>
      <c r="E1211" t="str">
        <f>MID(Table2[[#This Row],[DeviceId2]], 12, LEN(Table2[[#This Row],[DeviceId2]]))</f>
        <v>VAV110</v>
      </c>
      <c r="F1211" t="str">
        <f>CONCATENATE("10.3.13.71/pe/", Table2[[#This Row],[Device Tag]], ".xml")</f>
        <v>10.3.13.71/pe/VAV110.xml</v>
      </c>
      <c r="H1211" s="5" t="str">
        <f>_xlfn.IFNA(IF(_xlfn.IFNA(INDEX('CX1'!$H:$H,MATCH(Table2[[#This Row],[Name]],'CX1'!$C:$C,0),1), "") = 0, "",  INDEX('CX1'!$H:$H,MATCH(Table2[[#This Row],[Name]],'CX1'!$C:$C,0),1)), "")</f>
        <v/>
      </c>
      <c r="I1211" s="5" t="e">
        <f>_xlfn.IFNA(IF(_xlfn.IFNA(INDEX('CX1'!$I:$I,MATCH(Table2[[#This Row],[DeviceId2]],'CX1'!$C:$C,0),1), "") = 0, "",  INDEX('CX1'!$I:$I,MATCH(Table2[[#This Row],[Name]],'CX1'!$C:$C,0),1)), "")</f>
        <v>#VALUE!</v>
      </c>
      <c r="J1211" s="5" t="str">
        <f>_xlfn.IFNA(IF(_xlfn.IFNA(INDEX('CX1'!$J:$J,MATCH(Table2[[#This Row],[Name]],'CX1'!$C:$C,0),1), "") = 0, "",  INDEX('CX1'!$J:$J,MATCH(Table2[[#This Row],[Name]],'CX1'!$C:$C,0),1)), "")</f>
        <v/>
      </c>
      <c r="K1211" t="str">
        <f>IFERROR(_xlfn.IFNA(IF(_xlfn.IFNA(INDEX('CX1'!$K:$K,MATCH(Table2[[#This Row],[Name]],'CX1'!$C:$C,0),1), "") = 0, "",  INDEX('CX1'!$K:$K,MATCH(Table2[[#This Row],[Name]],'CX1'!$C:$C,0),1)), ""), "")</f>
        <v/>
      </c>
      <c r="M1211" t="str">
        <f>_xlfn.IFNA(IF(_xlfn.IFNA(INDEX('CX1'!$M:$M,MATCH(Table2[[#This Row],[Name]],'CX1'!$C:$C,0),1), "") = 0, "",  INDEX('CX1'!$M:$M,MATCH(Table2[[#This Row],[Name]],'CX1'!$C:$C,0),1)), "")</f>
        <v/>
      </c>
      <c r="N1211" t="s">
        <v>767</v>
      </c>
      <c r="R1211" t="s">
        <v>8</v>
      </c>
    </row>
    <row r="1212" spans="1:18" hidden="1">
      <c r="A1212" s="1">
        <v>1210</v>
      </c>
      <c r="B1212" t="s">
        <v>45</v>
      </c>
      <c r="C1212" t="s">
        <v>58</v>
      </c>
      <c r="D1212" t="s">
        <v>243</v>
      </c>
      <c r="E1212" t="str">
        <f>MID(Table2[[#This Row],[DeviceId2]], 12, LEN(Table2[[#This Row],[DeviceId2]]))</f>
        <v>VAV110</v>
      </c>
      <c r="F1212" t="str">
        <f>CONCATENATE("10.3.13.71/pe/", Table2[[#This Row],[Device Tag]], ".xml")</f>
        <v>10.3.13.71/pe/VAV110.xml</v>
      </c>
      <c r="H1212" s="5" t="str">
        <f>_xlfn.IFNA(IF(_xlfn.IFNA(INDEX('CX1'!$H:$H,MATCH(Table2[[#This Row],[Name]],'CX1'!$C:$C,0),1), "") = 0, "",  INDEX('CX1'!$H:$H,MATCH(Table2[[#This Row],[Name]],'CX1'!$C:$C,0),1)), "")</f>
        <v/>
      </c>
      <c r="I1212" s="5" t="e">
        <f>_xlfn.IFNA(IF(_xlfn.IFNA(INDEX('CX1'!$I:$I,MATCH(Table2[[#This Row],[DeviceId2]],'CX1'!$C:$C,0),1), "") = 0, "",  INDEX('CX1'!$I:$I,MATCH(Table2[[#This Row],[Name]],'CX1'!$C:$C,0),1)), "")</f>
        <v>#VALUE!</v>
      </c>
      <c r="J1212" s="5" t="str">
        <f>_xlfn.IFNA(IF(_xlfn.IFNA(INDEX('CX1'!$J:$J,MATCH(Table2[[#This Row],[Name]],'CX1'!$C:$C,0),1), "") = 0, "",  INDEX('CX1'!$J:$J,MATCH(Table2[[#This Row],[Name]],'CX1'!$C:$C,0),1)), "")</f>
        <v/>
      </c>
      <c r="K1212" t="str">
        <f>IFERROR(_xlfn.IFNA(IF(_xlfn.IFNA(INDEX('CX1'!$K:$K,MATCH(Table2[[#This Row],[Name]],'CX1'!$C:$C,0),1), "") = 0, "",  INDEX('CX1'!$K:$K,MATCH(Table2[[#This Row],[Name]],'CX1'!$C:$C,0),1)), ""), "")</f>
        <v/>
      </c>
      <c r="M1212" t="str">
        <f>_xlfn.IFNA(IF(_xlfn.IFNA(INDEX('CX1'!$M:$M,MATCH(Table2[[#This Row],[Name]],'CX1'!$C:$C,0),1), "") = 0, "",  INDEX('CX1'!$M:$M,MATCH(Table2[[#This Row],[Name]],'CX1'!$C:$C,0),1)), "")</f>
        <v/>
      </c>
      <c r="N1212" t="s">
        <v>767</v>
      </c>
      <c r="R1212" t="s">
        <v>8</v>
      </c>
    </row>
    <row r="1213" spans="1:18" hidden="1">
      <c r="A1213" s="1">
        <v>1211</v>
      </c>
      <c r="B1213" t="s">
        <v>45</v>
      </c>
      <c r="C1213" t="s">
        <v>59</v>
      </c>
      <c r="D1213" t="s">
        <v>243</v>
      </c>
      <c r="E1213" t="str">
        <f>MID(Table2[[#This Row],[DeviceId2]], 12, LEN(Table2[[#This Row],[DeviceId2]]))</f>
        <v>VAV110</v>
      </c>
      <c r="F1213" t="str">
        <f>CONCATENATE("10.3.13.71/pe/", Table2[[#This Row],[Device Tag]], ".xml")</f>
        <v>10.3.13.71/pe/VAV110.xml</v>
      </c>
      <c r="H1213" s="5" t="str">
        <f>_xlfn.IFNA(IF(_xlfn.IFNA(INDEX('CX1'!$H:$H,MATCH(Table2[[#This Row],[Name]],'CX1'!$C:$C,0),1), "") = 0, "",  INDEX('CX1'!$H:$H,MATCH(Table2[[#This Row],[Name]],'CX1'!$C:$C,0),1)), "")</f>
        <v/>
      </c>
      <c r="I1213" s="5" t="e">
        <f>_xlfn.IFNA(IF(_xlfn.IFNA(INDEX('CX1'!$I:$I,MATCH(Table2[[#This Row],[DeviceId2]],'CX1'!$C:$C,0),1), "") = 0, "",  INDEX('CX1'!$I:$I,MATCH(Table2[[#This Row],[Name]],'CX1'!$C:$C,0),1)), "")</f>
        <v>#VALUE!</v>
      </c>
      <c r="J1213" s="5" t="str">
        <f>_xlfn.IFNA(IF(_xlfn.IFNA(INDEX('CX1'!$J:$J,MATCH(Table2[[#This Row],[Name]],'CX1'!$C:$C,0),1), "") = 0, "",  INDEX('CX1'!$J:$J,MATCH(Table2[[#This Row],[Name]],'CX1'!$C:$C,0),1)), "")</f>
        <v/>
      </c>
      <c r="K1213" t="str">
        <f>IFERROR(_xlfn.IFNA(IF(_xlfn.IFNA(INDEX('CX1'!$K:$K,MATCH(Table2[[#This Row],[Name]],'CX1'!$C:$C,0),1), "") = 0, "",  INDEX('CX1'!$K:$K,MATCH(Table2[[#This Row],[Name]],'CX1'!$C:$C,0),1)), ""), "")</f>
        <v/>
      </c>
      <c r="M1213" t="str">
        <f>_xlfn.IFNA(IF(_xlfn.IFNA(INDEX('CX1'!$M:$M,MATCH(Table2[[#This Row],[Name]],'CX1'!$C:$C,0),1), "") = 0, "",  INDEX('CX1'!$M:$M,MATCH(Table2[[#This Row],[Name]],'CX1'!$C:$C,0),1)), "")</f>
        <v/>
      </c>
      <c r="N1213" t="s">
        <v>767</v>
      </c>
      <c r="R1213" t="s">
        <v>8</v>
      </c>
    </row>
    <row r="1214" spans="1:18" hidden="1">
      <c r="A1214" s="1">
        <v>1212</v>
      </c>
      <c r="B1214" t="s">
        <v>45</v>
      </c>
      <c r="C1214" t="s">
        <v>60</v>
      </c>
      <c r="D1214" t="s">
        <v>243</v>
      </c>
      <c r="E1214" t="str">
        <f>MID(Table2[[#This Row],[DeviceId2]], 12, LEN(Table2[[#This Row],[DeviceId2]]))</f>
        <v>VAV110</v>
      </c>
      <c r="F1214" t="str">
        <f>CONCATENATE("10.3.13.71/pe/", Table2[[#This Row],[Device Tag]], ".xml")</f>
        <v>10.3.13.71/pe/VAV110.xml</v>
      </c>
      <c r="H1214" s="5" t="str">
        <f>_xlfn.IFNA(IF(_xlfn.IFNA(INDEX('CX1'!$H:$H,MATCH(Table2[[#This Row],[Name]],'CX1'!$C:$C,0),1), "") = 0, "",  INDEX('CX1'!$H:$H,MATCH(Table2[[#This Row],[Name]],'CX1'!$C:$C,0),1)), "")</f>
        <v/>
      </c>
      <c r="I1214" s="5" t="e">
        <f>_xlfn.IFNA(IF(_xlfn.IFNA(INDEX('CX1'!$I:$I,MATCH(Table2[[#This Row],[DeviceId2]],'CX1'!$C:$C,0),1), "") = 0, "",  INDEX('CX1'!$I:$I,MATCH(Table2[[#This Row],[Name]],'CX1'!$C:$C,0),1)), "")</f>
        <v>#VALUE!</v>
      </c>
      <c r="J1214" s="5" t="str">
        <f>_xlfn.IFNA(IF(_xlfn.IFNA(INDEX('CX1'!$J:$J,MATCH(Table2[[#This Row],[Name]],'CX1'!$C:$C,0),1), "") = 0, "",  INDEX('CX1'!$J:$J,MATCH(Table2[[#This Row],[Name]],'CX1'!$C:$C,0),1)), "")</f>
        <v/>
      </c>
      <c r="K1214" t="str">
        <f>IFERROR(_xlfn.IFNA(IF(_xlfn.IFNA(INDEX('CX1'!$K:$K,MATCH(Table2[[#This Row],[Name]],'CX1'!$C:$C,0),1), "") = 0, "",  INDEX('CX1'!$K:$K,MATCH(Table2[[#This Row],[Name]],'CX1'!$C:$C,0),1)), ""), "")</f>
        <v/>
      </c>
      <c r="M1214" t="str">
        <f>_xlfn.IFNA(IF(_xlfn.IFNA(INDEX('CX1'!$M:$M,MATCH(Table2[[#This Row],[Name]],'CX1'!$C:$C,0),1), "") = 0, "",  INDEX('CX1'!$M:$M,MATCH(Table2[[#This Row],[Name]],'CX1'!$C:$C,0),1)), "")</f>
        <v/>
      </c>
      <c r="N1214" t="s">
        <v>767</v>
      </c>
      <c r="R1214" t="s">
        <v>8</v>
      </c>
    </row>
    <row r="1215" spans="1:18" hidden="1">
      <c r="A1215" s="1">
        <v>1213</v>
      </c>
      <c r="B1215" t="s">
        <v>45</v>
      </c>
      <c r="C1215" t="s">
        <v>120</v>
      </c>
      <c r="D1215" t="s">
        <v>243</v>
      </c>
      <c r="E1215" t="str">
        <f>MID(Table2[[#This Row],[DeviceId2]], 12, LEN(Table2[[#This Row],[DeviceId2]]))</f>
        <v>VAV110</v>
      </c>
      <c r="F1215" t="str">
        <f>CONCATENATE("10.3.13.71/pe/", Table2[[#This Row],[Device Tag]], ".xml")</f>
        <v>10.3.13.71/pe/VAV110.xml</v>
      </c>
      <c r="H1215" s="5" t="str">
        <f>_xlfn.IFNA(IF(_xlfn.IFNA(INDEX('CX1'!$H:$H,MATCH(Table2[[#This Row],[Name]],'CX1'!$C:$C,0),1), "") = 0, "",  INDEX('CX1'!$H:$H,MATCH(Table2[[#This Row],[Name]],'CX1'!$C:$C,0),1)), "")</f>
        <v/>
      </c>
      <c r="I1215" s="5" t="e">
        <f>_xlfn.IFNA(IF(_xlfn.IFNA(INDEX('CX1'!$I:$I,MATCH(Table2[[#This Row],[DeviceId2]],'CX1'!$C:$C,0),1), "") = 0, "",  INDEX('CX1'!$I:$I,MATCH(Table2[[#This Row],[Name]],'CX1'!$C:$C,0),1)), "")</f>
        <v>#VALUE!</v>
      </c>
      <c r="J1215" s="5" t="str">
        <f>_xlfn.IFNA(IF(_xlfn.IFNA(INDEX('CX1'!$J:$J,MATCH(Table2[[#This Row],[Name]],'CX1'!$C:$C,0),1), "") = 0, "",  INDEX('CX1'!$J:$J,MATCH(Table2[[#This Row],[Name]],'CX1'!$C:$C,0),1)), "")</f>
        <v/>
      </c>
      <c r="K1215" t="str">
        <f>IFERROR(_xlfn.IFNA(IF(_xlfn.IFNA(INDEX('CX1'!$K:$K,MATCH(Table2[[#This Row],[Name]],'CX1'!$C:$C,0),1), "") = 0, "",  INDEX('CX1'!$K:$K,MATCH(Table2[[#This Row],[Name]],'CX1'!$C:$C,0),1)), ""), "")</f>
        <v/>
      </c>
      <c r="M1215" t="str">
        <f>_xlfn.IFNA(IF(_xlfn.IFNA(INDEX('CX1'!$M:$M,MATCH(Table2[[#This Row],[Name]],'CX1'!$C:$C,0),1), "") = 0, "",  INDEX('CX1'!$M:$M,MATCH(Table2[[#This Row],[Name]],'CX1'!$C:$C,0),1)), "")</f>
        <v/>
      </c>
      <c r="N1215" t="s">
        <v>767</v>
      </c>
      <c r="R1215" t="s">
        <v>8</v>
      </c>
    </row>
    <row r="1216" spans="1:18" hidden="1">
      <c r="A1216" s="1">
        <v>1214</v>
      </c>
      <c r="B1216" t="s">
        <v>45</v>
      </c>
      <c r="C1216" t="s">
        <v>61</v>
      </c>
      <c r="D1216" t="s">
        <v>243</v>
      </c>
      <c r="E1216" t="str">
        <f>MID(Table2[[#This Row],[DeviceId2]], 12, LEN(Table2[[#This Row],[DeviceId2]]))</f>
        <v>VAV110</v>
      </c>
      <c r="F1216" t="str">
        <f>CONCATENATE("10.3.13.71/pe/", Table2[[#This Row],[Device Tag]], ".xml")</f>
        <v>10.3.13.71/pe/VAV110.xml</v>
      </c>
      <c r="H1216" s="5" t="str">
        <f>_xlfn.IFNA(IF(_xlfn.IFNA(INDEX('CX1'!$H:$H,MATCH(Table2[[#This Row],[Name]],'CX1'!$C:$C,0),1), "") = 0, "",  INDEX('CX1'!$H:$H,MATCH(Table2[[#This Row],[Name]],'CX1'!$C:$C,0),1)), "")</f>
        <v/>
      </c>
      <c r="I1216" s="5" t="e">
        <f>_xlfn.IFNA(IF(_xlfn.IFNA(INDEX('CX1'!$I:$I,MATCH(Table2[[#This Row],[DeviceId2]],'CX1'!$C:$C,0),1), "") = 0, "",  INDEX('CX1'!$I:$I,MATCH(Table2[[#This Row],[Name]],'CX1'!$C:$C,0),1)), "")</f>
        <v>#VALUE!</v>
      </c>
      <c r="J1216" s="5" t="str">
        <f>_xlfn.IFNA(IF(_xlfn.IFNA(INDEX('CX1'!$J:$J,MATCH(Table2[[#This Row],[Name]],'CX1'!$C:$C,0),1), "") = 0, "",  INDEX('CX1'!$J:$J,MATCH(Table2[[#This Row],[Name]],'CX1'!$C:$C,0),1)), "")</f>
        <v/>
      </c>
      <c r="K1216" t="str">
        <f>IFERROR(_xlfn.IFNA(IF(_xlfn.IFNA(INDEX('CX1'!$K:$K,MATCH(Table2[[#This Row],[Name]],'CX1'!$C:$C,0),1), "") = 0, "",  INDEX('CX1'!$K:$K,MATCH(Table2[[#This Row],[Name]],'CX1'!$C:$C,0),1)), ""), "")</f>
        <v/>
      </c>
      <c r="M1216" t="str">
        <f>_xlfn.IFNA(IF(_xlfn.IFNA(INDEX('CX1'!$M:$M,MATCH(Table2[[#This Row],[Name]],'CX1'!$C:$C,0),1), "") = 0, "",  INDEX('CX1'!$M:$M,MATCH(Table2[[#This Row],[Name]],'CX1'!$C:$C,0),1)), "")</f>
        <v/>
      </c>
      <c r="N1216" t="s">
        <v>767</v>
      </c>
      <c r="R1216" t="s">
        <v>8</v>
      </c>
    </row>
    <row r="1217" spans="1:19" hidden="1">
      <c r="A1217" s="1">
        <v>1215</v>
      </c>
      <c r="B1217" t="s">
        <v>45</v>
      </c>
      <c r="C1217" t="s">
        <v>62</v>
      </c>
      <c r="D1217" t="s">
        <v>243</v>
      </c>
      <c r="E1217" t="str">
        <f>MID(Table2[[#This Row],[DeviceId2]], 12, LEN(Table2[[#This Row],[DeviceId2]]))</f>
        <v>VAV110</v>
      </c>
      <c r="F1217" t="str">
        <f>CONCATENATE("10.3.13.71/pe/", Table2[[#This Row],[Device Tag]], ".xml")</f>
        <v>10.3.13.71/pe/VAV110.xml</v>
      </c>
      <c r="H1217" s="5" t="str">
        <f>_xlfn.IFNA(IF(_xlfn.IFNA(INDEX('CX1'!$H:$H,MATCH(Table2[[#This Row],[Name]],'CX1'!$C:$C,0),1), "") = 0, "",  INDEX('CX1'!$H:$H,MATCH(Table2[[#This Row],[Name]],'CX1'!$C:$C,0),1)), "")</f>
        <v/>
      </c>
      <c r="I1217" s="5" t="e">
        <f>_xlfn.IFNA(IF(_xlfn.IFNA(INDEX('CX1'!$I:$I,MATCH(Table2[[#This Row],[DeviceId2]],'CX1'!$C:$C,0),1), "") = 0, "",  INDEX('CX1'!$I:$I,MATCH(Table2[[#This Row],[Name]],'CX1'!$C:$C,0),1)), "")</f>
        <v>#VALUE!</v>
      </c>
      <c r="J1217" s="5" t="str">
        <f>_xlfn.IFNA(IF(_xlfn.IFNA(INDEX('CX1'!$J:$J,MATCH(Table2[[#This Row],[Name]],'CX1'!$C:$C,0),1), "") = 0, "",  INDEX('CX1'!$J:$J,MATCH(Table2[[#This Row],[Name]],'CX1'!$C:$C,0),1)), "")</f>
        <v/>
      </c>
      <c r="K1217" t="str">
        <f>IFERROR(_xlfn.IFNA(IF(_xlfn.IFNA(INDEX('CX1'!$K:$K,MATCH(Table2[[#This Row],[Name]],'CX1'!$C:$C,0),1), "") = 0, "",  INDEX('CX1'!$K:$K,MATCH(Table2[[#This Row],[Name]],'CX1'!$C:$C,0),1)), ""), "")</f>
        <v/>
      </c>
      <c r="M1217" t="str">
        <f>_xlfn.IFNA(IF(_xlfn.IFNA(INDEX('CX1'!$M:$M,MATCH(Table2[[#This Row],[Name]],'CX1'!$C:$C,0),1), "") = 0, "",  INDEX('CX1'!$M:$M,MATCH(Table2[[#This Row],[Name]],'CX1'!$C:$C,0),1)), "")</f>
        <v/>
      </c>
      <c r="N1217" t="s">
        <v>767</v>
      </c>
      <c r="R1217" t="s">
        <v>8</v>
      </c>
    </row>
    <row r="1218" spans="1:19" hidden="1">
      <c r="A1218" s="1">
        <v>1216</v>
      </c>
      <c r="B1218" t="s">
        <v>45</v>
      </c>
      <c r="C1218" t="s">
        <v>63</v>
      </c>
      <c r="D1218" t="s">
        <v>243</v>
      </c>
      <c r="E1218" t="str">
        <f>MID(Table2[[#This Row],[DeviceId2]], 12, LEN(Table2[[#This Row],[DeviceId2]]))</f>
        <v>VAV110</v>
      </c>
      <c r="F1218" t="str">
        <f>CONCATENATE("10.3.13.71/pe/", Table2[[#This Row],[Device Tag]], ".xml")</f>
        <v>10.3.13.71/pe/VAV110.xml</v>
      </c>
      <c r="H1218" s="5" t="str">
        <f>_xlfn.IFNA(IF(_xlfn.IFNA(INDEX('CX1'!$H:$H,MATCH(Table2[[#This Row],[Name]],'CX1'!$C:$C,0),1), "") = 0, "",  INDEX('CX1'!$H:$H,MATCH(Table2[[#This Row],[Name]],'CX1'!$C:$C,0),1)), "")</f>
        <v/>
      </c>
      <c r="I1218" s="5">
        <f>_xlfn.IFNA(IF(_xlfn.IFNA(INDEX('CX1'!$I:$I,MATCH(Table2[[#This Row],[DeviceId2]],'CX1'!$C:$C,0),1), "") = 0, "",  INDEX('CX1'!$I:$I,MATCH(Table2[[#This Row],[Name]],'CX1'!$C:$C,0),1)), "")</f>
        <v>1</v>
      </c>
      <c r="J1218" s="5" t="str">
        <f>_xlfn.IFNA(IF(_xlfn.IFNA(INDEX('CX1'!$J:$J,MATCH(Table2[[#This Row],[Name]],'CX1'!$C:$C,0),1), "") = 0, "",  INDEX('CX1'!$J:$J,MATCH(Table2[[#This Row],[Name]],'CX1'!$C:$C,0),1)), "")</f>
        <v/>
      </c>
      <c r="K1218" t="str">
        <f>IFERROR(_xlfn.IFNA(IF(_xlfn.IFNA(INDEX('CX1'!$K:$K,MATCH(Table2[[#This Row],[Name]],'CX1'!$C:$C,0),1), "") = 0, "",  INDEX('CX1'!$K:$K,MATCH(Table2[[#This Row],[Name]],'CX1'!$C:$C,0),1)), ""), "")</f>
        <v/>
      </c>
      <c r="N1218" t="s">
        <v>767</v>
      </c>
      <c r="R1218" t="s">
        <v>8</v>
      </c>
      <c r="S1218" t="b">
        <v>0</v>
      </c>
    </row>
    <row r="1219" spans="1:19" hidden="1">
      <c r="A1219" s="1">
        <v>1217</v>
      </c>
      <c r="B1219" t="s">
        <v>45</v>
      </c>
      <c r="C1219" t="s">
        <v>65</v>
      </c>
      <c r="D1219" t="s">
        <v>243</v>
      </c>
      <c r="E1219" t="str">
        <f>MID(Table2[[#This Row],[DeviceId2]], 12, LEN(Table2[[#This Row],[DeviceId2]]))</f>
        <v>VAV110</v>
      </c>
      <c r="F1219" t="str">
        <f>CONCATENATE("10.3.13.71/pe/", Table2[[#This Row],[Device Tag]], ".xml")</f>
        <v>10.3.13.71/pe/VAV110.xml</v>
      </c>
      <c r="H1219" s="5" t="str">
        <f>_xlfn.IFNA(IF(_xlfn.IFNA(INDEX('CX1'!$H:$H,MATCH(Table2[[#This Row],[Name]],'CX1'!$C:$C,0),1), "") = 0, "",  INDEX('CX1'!$H:$H,MATCH(Table2[[#This Row],[Name]],'CX1'!$C:$C,0),1)), "")</f>
        <v/>
      </c>
      <c r="I1219" s="5" t="e">
        <f>_xlfn.IFNA(IF(_xlfn.IFNA(INDEX('CX1'!$I:$I,MATCH(Table2[[#This Row],[DeviceId2]],'CX1'!$C:$C,0),1), "") = 0, "",  INDEX('CX1'!$I:$I,MATCH(Table2[[#This Row],[Name]],'CX1'!$C:$C,0),1)), "")</f>
        <v>#VALUE!</v>
      </c>
      <c r="J1219" s="5" t="str">
        <f>_xlfn.IFNA(IF(_xlfn.IFNA(INDEX('CX1'!$J:$J,MATCH(Table2[[#This Row],[Name]],'CX1'!$C:$C,0),1), "") = 0, "",  INDEX('CX1'!$J:$J,MATCH(Table2[[#This Row],[Name]],'CX1'!$C:$C,0),1)), "")</f>
        <v/>
      </c>
      <c r="K1219" t="str">
        <f>IFERROR(_xlfn.IFNA(IF(_xlfn.IFNA(INDEX('CX1'!$K:$K,MATCH(Table2[[#This Row],[Name]],'CX1'!$C:$C,0),1), "") = 0, "",  INDEX('CX1'!$K:$K,MATCH(Table2[[#This Row],[Name]],'CX1'!$C:$C,0),1)), ""), "")</f>
        <v/>
      </c>
      <c r="M1219" t="str">
        <f>_xlfn.IFNA(IF(_xlfn.IFNA(INDEX('CX1'!$M:$M,MATCH(Table2[[#This Row],[Name]],'CX1'!$C:$C,0),1), "") = 0, "",  INDEX('CX1'!$M:$M,MATCH(Table2[[#This Row],[Name]],'CX1'!$C:$C,0),1)), "")</f>
        <v/>
      </c>
      <c r="N1219" t="s">
        <v>767</v>
      </c>
      <c r="R1219" t="s">
        <v>8</v>
      </c>
    </row>
    <row r="1220" spans="1:19" hidden="1">
      <c r="A1220" s="1">
        <v>1218</v>
      </c>
      <c r="B1220" t="s">
        <v>45</v>
      </c>
      <c r="C1220" t="s">
        <v>66</v>
      </c>
      <c r="D1220" t="s">
        <v>243</v>
      </c>
      <c r="E1220" t="str">
        <f>MID(Table2[[#This Row],[DeviceId2]], 12, LEN(Table2[[#This Row],[DeviceId2]]))</f>
        <v>VAV110</v>
      </c>
      <c r="F1220" t="str">
        <f>CONCATENATE("10.3.13.71/pe/", Table2[[#This Row],[Device Tag]], ".xml")</f>
        <v>10.3.13.71/pe/VAV110.xml</v>
      </c>
      <c r="H1220" s="5" t="str">
        <f>_xlfn.IFNA(IF(_xlfn.IFNA(INDEX('CX1'!$H:$H,MATCH(Table2[[#This Row],[Name]],'CX1'!$C:$C,0),1), "") = 0, "",  INDEX('CX1'!$H:$H,MATCH(Table2[[#This Row],[Name]],'CX1'!$C:$C,0),1)), "")</f>
        <v/>
      </c>
      <c r="I1220" s="5" t="e">
        <f>_xlfn.IFNA(IF(_xlfn.IFNA(INDEX('CX1'!$I:$I,MATCH(Table2[[#This Row],[DeviceId2]],'CX1'!$C:$C,0),1), "") = 0, "",  INDEX('CX1'!$I:$I,MATCH(Table2[[#This Row],[Name]],'CX1'!$C:$C,0),1)), "")</f>
        <v>#VALUE!</v>
      </c>
      <c r="J1220" s="5" t="str">
        <f>_xlfn.IFNA(IF(_xlfn.IFNA(INDEX('CX1'!$J:$J,MATCH(Table2[[#This Row],[Name]],'CX1'!$C:$C,0),1), "") = 0, "",  INDEX('CX1'!$J:$J,MATCH(Table2[[#This Row],[Name]],'CX1'!$C:$C,0),1)), "")</f>
        <v/>
      </c>
      <c r="K1220" t="str">
        <f>IFERROR(_xlfn.IFNA(IF(_xlfn.IFNA(INDEX('CX1'!$K:$K,MATCH(Table2[[#This Row],[Name]],'CX1'!$C:$C,0),1), "") = 0, "",  INDEX('CX1'!$K:$K,MATCH(Table2[[#This Row],[Name]],'CX1'!$C:$C,0),1)), ""), "")</f>
        <v/>
      </c>
      <c r="M1220" t="str">
        <f>_xlfn.IFNA(IF(_xlfn.IFNA(INDEX('CX1'!$M:$M,MATCH(Table2[[#This Row],[Name]],'CX1'!$C:$C,0),1), "") = 0, "",  INDEX('CX1'!$M:$M,MATCH(Table2[[#This Row],[Name]],'CX1'!$C:$C,0),1)), "")</f>
        <v/>
      </c>
      <c r="N1220" t="s">
        <v>767</v>
      </c>
      <c r="R1220" t="s">
        <v>8</v>
      </c>
    </row>
    <row r="1221" spans="1:19" hidden="1">
      <c r="A1221" s="1">
        <v>1219</v>
      </c>
      <c r="B1221" t="s">
        <v>45</v>
      </c>
      <c r="C1221" t="s">
        <v>67</v>
      </c>
      <c r="D1221" t="s">
        <v>243</v>
      </c>
      <c r="E1221" t="str">
        <f>MID(Table2[[#This Row],[DeviceId2]], 12, LEN(Table2[[#This Row],[DeviceId2]]))</f>
        <v>VAV110</v>
      </c>
      <c r="F1221" t="str">
        <f>CONCATENATE("10.3.13.71/pe/", Table2[[#This Row],[Device Tag]], ".xml")</f>
        <v>10.3.13.71/pe/VAV110.xml</v>
      </c>
      <c r="H1221" s="5" t="str">
        <f>_xlfn.IFNA(IF(_xlfn.IFNA(INDEX('CX1'!$H:$H,MATCH(Table2[[#This Row],[Name]],'CX1'!$C:$C,0),1), "") = 0, "",  INDEX('CX1'!$H:$H,MATCH(Table2[[#This Row],[Name]],'CX1'!$C:$C,0),1)), "")</f>
        <v/>
      </c>
      <c r="I1221" s="5" t="e">
        <f>_xlfn.IFNA(IF(_xlfn.IFNA(INDEX('CX1'!$I:$I,MATCH(Table2[[#This Row],[DeviceId2]],'CX1'!$C:$C,0),1), "") = 0, "",  INDEX('CX1'!$I:$I,MATCH(Table2[[#This Row],[Name]],'CX1'!$C:$C,0),1)), "")</f>
        <v>#VALUE!</v>
      </c>
      <c r="J1221" s="5" t="str">
        <f>_xlfn.IFNA(IF(_xlfn.IFNA(INDEX('CX1'!$J:$J,MATCH(Table2[[#This Row],[Name]],'CX1'!$C:$C,0),1), "") = 0, "",  INDEX('CX1'!$J:$J,MATCH(Table2[[#This Row],[Name]],'CX1'!$C:$C,0),1)), "")</f>
        <v/>
      </c>
      <c r="K1221" t="str">
        <f>IFERROR(_xlfn.IFNA(IF(_xlfn.IFNA(INDEX('CX1'!$K:$K,MATCH(Table2[[#This Row],[Name]],'CX1'!$C:$C,0),1), "") = 0, "",  INDEX('CX1'!$K:$K,MATCH(Table2[[#This Row],[Name]],'CX1'!$C:$C,0),1)), ""), "")</f>
        <v/>
      </c>
      <c r="M1221" t="str">
        <f>_xlfn.IFNA(IF(_xlfn.IFNA(INDEX('CX1'!$M:$M,MATCH(Table2[[#This Row],[Name]],'CX1'!$C:$C,0),1), "") = 0, "",  INDEX('CX1'!$M:$M,MATCH(Table2[[#This Row],[Name]],'CX1'!$C:$C,0),1)), "")</f>
        <v/>
      </c>
      <c r="N1221" t="s">
        <v>767</v>
      </c>
      <c r="R1221" t="s">
        <v>8</v>
      </c>
    </row>
    <row r="1222" spans="1:19" hidden="1">
      <c r="A1222" s="1">
        <v>1220</v>
      </c>
      <c r="B1222" t="s">
        <v>45</v>
      </c>
      <c r="C1222" t="s">
        <v>68</v>
      </c>
      <c r="D1222" t="s">
        <v>243</v>
      </c>
      <c r="E1222" t="str">
        <f>MID(Table2[[#This Row],[DeviceId2]], 12, LEN(Table2[[#This Row],[DeviceId2]]))</f>
        <v>VAV110</v>
      </c>
      <c r="F1222" t="str">
        <f>CONCATENATE("10.3.13.71/pe/", Table2[[#This Row],[Device Tag]], ".xml")</f>
        <v>10.3.13.71/pe/VAV110.xml</v>
      </c>
      <c r="H1222" s="5" t="str">
        <f>_xlfn.IFNA(IF(_xlfn.IFNA(INDEX('CX1'!$H:$H,MATCH(Table2[[#This Row],[Name]],'CX1'!$C:$C,0),1), "") = 0, "",  INDEX('CX1'!$H:$H,MATCH(Table2[[#This Row],[Name]],'CX1'!$C:$C,0),1)), "")</f>
        <v/>
      </c>
      <c r="I1222" s="5" t="e">
        <f>_xlfn.IFNA(IF(_xlfn.IFNA(INDEX('CX1'!$I:$I,MATCH(Table2[[#This Row],[DeviceId2]],'CX1'!$C:$C,0),1), "") = 0, "",  INDEX('CX1'!$I:$I,MATCH(Table2[[#This Row],[Name]],'CX1'!$C:$C,0),1)), "")</f>
        <v>#VALUE!</v>
      </c>
      <c r="J1222" s="5" t="str">
        <f>_xlfn.IFNA(IF(_xlfn.IFNA(INDEX('CX1'!$J:$J,MATCH(Table2[[#This Row],[Name]],'CX1'!$C:$C,0),1), "") = 0, "",  INDEX('CX1'!$J:$J,MATCH(Table2[[#This Row],[Name]],'CX1'!$C:$C,0),1)), "")</f>
        <v/>
      </c>
      <c r="K1222" t="str">
        <f>IFERROR(_xlfn.IFNA(IF(_xlfn.IFNA(INDEX('CX1'!$K:$K,MATCH(Table2[[#This Row],[Name]],'CX1'!$C:$C,0),1), "") = 0, "",  INDEX('CX1'!$K:$K,MATCH(Table2[[#This Row],[Name]],'CX1'!$C:$C,0),1)), ""), "")</f>
        <v/>
      </c>
      <c r="M1222" t="str">
        <f>_xlfn.IFNA(IF(_xlfn.IFNA(INDEX('CX1'!$M:$M,MATCH(Table2[[#This Row],[Name]],'CX1'!$C:$C,0),1), "") = 0, "",  INDEX('CX1'!$M:$M,MATCH(Table2[[#This Row],[Name]],'CX1'!$C:$C,0),1)), "")</f>
        <v/>
      </c>
      <c r="N1222" t="s">
        <v>767</v>
      </c>
      <c r="R1222" t="s">
        <v>8</v>
      </c>
    </row>
    <row r="1223" spans="1:19" hidden="1">
      <c r="A1223" s="1">
        <v>1221</v>
      </c>
      <c r="B1223" t="s">
        <v>45</v>
      </c>
      <c r="C1223" t="s">
        <v>70</v>
      </c>
      <c r="D1223" t="s">
        <v>243</v>
      </c>
      <c r="E1223" t="str">
        <f>MID(Table2[[#This Row],[DeviceId2]], 12, LEN(Table2[[#This Row],[DeviceId2]]))</f>
        <v>VAV110</v>
      </c>
      <c r="F1223" t="str">
        <f>CONCATENATE("10.3.13.71/pe/", Table2[[#This Row],[Device Tag]], ".xml")</f>
        <v>10.3.13.71/pe/VAV110.xml</v>
      </c>
      <c r="H1223" s="5" t="str">
        <f>_xlfn.IFNA(IF(_xlfn.IFNA(INDEX('CX1'!$H:$H,MATCH(Table2[[#This Row],[Name]],'CX1'!$C:$C,0),1), "") = 0, "",  INDEX('CX1'!$H:$H,MATCH(Table2[[#This Row],[Name]],'CX1'!$C:$C,0),1)), "")</f>
        <v/>
      </c>
      <c r="I1223" s="5" t="e">
        <f>_xlfn.IFNA(IF(_xlfn.IFNA(INDEX('CX1'!$I:$I,MATCH(Table2[[#This Row],[DeviceId2]],'CX1'!$C:$C,0),1), "") = 0, "",  INDEX('CX1'!$I:$I,MATCH(Table2[[#This Row],[Name]],'CX1'!$C:$C,0),1)), "")</f>
        <v>#VALUE!</v>
      </c>
      <c r="J1223" s="5" t="str">
        <f>_xlfn.IFNA(IF(_xlfn.IFNA(INDEX('CX1'!$J:$J,MATCH(Table2[[#This Row],[Name]],'CX1'!$C:$C,0),1), "") = 0, "",  INDEX('CX1'!$J:$J,MATCH(Table2[[#This Row],[Name]],'CX1'!$C:$C,0),1)), "")</f>
        <v/>
      </c>
      <c r="K1223" t="str">
        <f>IFERROR(_xlfn.IFNA(IF(_xlfn.IFNA(INDEX('CX1'!$K:$K,MATCH(Table2[[#This Row],[Name]],'CX1'!$C:$C,0),1), "") = 0, "",  INDEX('CX1'!$K:$K,MATCH(Table2[[#This Row],[Name]],'CX1'!$C:$C,0),1)), ""), "")</f>
        <v/>
      </c>
      <c r="M1223" t="str">
        <f>_xlfn.IFNA(IF(_xlfn.IFNA(INDEX('CX1'!$M:$M,MATCH(Table2[[#This Row],[Name]],'CX1'!$C:$C,0),1), "") = 0, "",  INDEX('CX1'!$M:$M,MATCH(Table2[[#This Row],[Name]],'CX1'!$C:$C,0),1)), "")</f>
        <v/>
      </c>
      <c r="N1223" t="s">
        <v>767</v>
      </c>
      <c r="R1223" t="s">
        <v>8</v>
      </c>
    </row>
    <row r="1224" spans="1:19" hidden="1">
      <c r="A1224" s="1">
        <v>1222</v>
      </c>
      <c r="B1224" t="s">
        <v>45</v>
      </c>
      <c r="C1224" t="s">
        <v>71</v>
      </c>
      <c r="D1224" t="s">
        <v>243</v>
      </c>
      <c r="E1224" t="str">
        <f>MID(Table2[[#This Row],[DeviceId2]], 12, LEN(Table2[[#This Row],[DeviceId2]]))</f>
        <v>VAV110</v>
      </c>
      <c r="F1224" t="str">
        <f>CONCATENATE("10.3.13.71/pe/", Table2[[#This Row],[Device Tag]], ".xml")</f>
        <v>10.3.13.71/pe/VAV110.xml</v>
      </c>
      <c r="H1224" s="5" t="str">
        <f>_xlfn.IFNA(IF(_xlfn.IFNA(INDEX('CX1'!$H:$H,MATCH(Table2[[#This Row],[Name]],'CX1'!$C:$C,0),1), "") = 0, "",  INDEX('CX1'!$H:$H,MATCH(Table2[[#This Row],[Name]],'CX1'!$C:$C,0),1)), "")</f>
        <v/>
      </c>
      <c r="I1224" s="5" t="e">
        <f>_xlfn.IFNA(IF(_xlfn.IFNA(INDEX('CX1'!$I:$I,MATCH(Table2[[#This Row],[DeviceId2]],'CX1'!$C:$C,0),1), "") = 0, "",  INDEX('CX1'!$I:$I,MATCH(Table2[[#This Row],[Name]],'CX1'!$C:$C,0),1)), "")</f>
        <v>#VALUE!</v>
      </c>
      <c r="J1224" s="5" t="str">
        <f>_xlfn.IFNA(IF(_xlfn.IFNA(INDEX('CX1'!$J:$J,MATCH(Table2[[#This Row],[Name]],'CX1'!$C:$C,0),1), "") = 0, "",  INDEX('CX1'!$J:$J,MATCH(Table2[[#This Row],[Name]],'CX1'!$C:$C,0),1)), "")</f>
        <v/>
      </c>
      <c r="K1224" t="str">
        <f>IFERROR(_xlfn.IFNA(IF(_xlfn.IFNA(INDEX('CX1'!$K:$K,MATCH(Table2[[#This Row],[Name]],'CX1'!$C:$C,0),1), "") = 0, "",  INDEX('CX1'!$K:$K,MATCH(Table2[[#This Row],[Name]],'CX1'!$C:$C,0),1)), ""), "")</f>
        <v/>
      </c>
      <c r="M1224" t="str">
        <f>_xlfn.IFNA(IF(_xlfn.IFNA(INDEX('CX1'!$M:$M,MATCH(Table2[[#This Row],[Name]],'CX1'!$C:$C,0),1), "") = 0, "",  INDEX('CX1'!$M:$M,MATCH(Table2[[#This Row],[Name]],'CX1'!$C:$C,0),1)), "")</f>
        <v/>
      </c>
      <c r="N1224" t="s">
        <v>767</v>
      </c>
      <c r="R1224" t="s">
        <v>8</v>
      </c>
    </row>
    <row r="1225" spans="1:19" hidden="1">
      <c r="A1225" s="1">
        <v>1223</v>
      </c>
      <c r="B1225" t="s">
        <v>45</v>
      </c>
      <c r="C1225" t="s">
        <v>72</v>
      </c>
      <c r="D1225" t="s">
        <v>243</v>
      </c>
      <c r="E1225" t="str">
        <f>MID(Table2[[#This Row],[DeviceId2]], 12, LEN(Table2[[#This Row],[DeviceId2]]))</f>
        <v>VAV110</v>
      </c>
      <c r="F1225" t="str">
        <f>CONCATENATE("10.3.13.71/pe/", Table2[[#This Row],[Device Tag]], ".xml")</f>
        <v>10.3.13.71/pe/VAV110.xml</v>
      </c>
      <c r="H1225" s="5" t="str">
        <f>_xlfn.IFNA(IF(_xlfn.IFNA(INDEX('CX1'!$H:$H,MATCH(Table2[[#This Row],[Name]],'CX1'!$C:$C,0),1), "") = 0, "",  INDEX('CX1'!$H:$H,MATCH(Table2[[#This Row],[Name]],'CX1'!$C:$C,0),1)), "")</f>
        <v/>
      </c>
      <c r="I1225" s="5" t="e">
        <f>_xlfn.IFNA(IF(_xlfn.IFNA(INDEX('CX1'!$I:$I,MATCH(Table2[[#This Row],[DeviceId2]],'CX1'!$C:$C,0),1), "") = 0, "",  INDEX('CX1'!$I:$I,MATCH(Table2[[#This Row],[Name]],'CX1'!$C:$C,0),1)), "")</f>
        <v>#VALUE!</v>
      </c>
      <c r="J1225" s="5" t="str">
        <f>_xlfn.IFNA(IF(_xlfn.IFNA(INDEX('CX1'!$J:$J,MATCH(Table2[[#This Row],[Name]],'CX1'!$C:$C,0),1), "") = 0, "",  INDEX('CX1'!$J:$J,MATCH(Table2[[#This Row],[Name]],'CX1'!$C:$C,0),1)), "")</f>
        <v/>
      </c>
      <c r="K1225" t="str">
        <f>IFERROR(_xlfn.IFNA(IF(_xlfn.IFNA(INDEX('CX1'!$K:$K,MATCH(Table2[[#This Row],[Name]],'CX1'!$C:$C,0),1), "") = 0, "",  INDEX('CX1'!$K:$K,MATCH(Table2[[#This Row],[Name]],'CX1'!$C:$C,0),1)), ""), "")</f>
        <v/>
      </c>
      <c r="M1225" t="str">
        <f>_xlfn.IFNA(IF(_xlfn.IFNA(INDEX('CX1'!$M:$M,MATCH(Table2[[#This Row],[Name]],'CX1'!$C:$C,0),1), "") = 0, "",  INDEX('CX1'!$M:$M,MATCH(Table2[[#This Row],[Name]],'CX1'!$C:$C,0),1)), "")</f>
        <v/>
      </c>
      <c r="N1225" t="s">
        <v>767</v>
      </c>
      <c r="R1225" t="s">
        <v>8</v>
      </c>
    </row>
    <row r="1226" spans="1:19" hidden="1">
      <c r="A1226" s="1">
        <v>1224</v>
      </c>
      <c r="B1226" t="s">
        <v>45</v>
      </c>
      <c r="C1226" t="s">
        <v>121</v>
      </c>
      <c r="D1226" t="s">
        <v>243</v>
      </c>
      <c r="E1226" t="str">
        <f>MID(Table2[[#This Row],[DeviceId2]], 12, LEN(Table2[[#This Row],[DeviceId2]]))</f>
        <v>VAV110</v>
      </c>
      <c r="F1226" t="str">
        <f>CONCATENATE("10.3.13.71/pe/", Table2[[#This Row],[Device Tag]], ".xml")</f>
        <v>10.3.13.71/pe/VAV110.xml</v>
      </c>
      <c r="H1226" s="5" t="str">
        <f>_xlfn.IFNA(IF(_xlfn.IFNA(INDEX('CX1'!$H:$H,MATCH(Table2[[#This Row],[Name]],'CX1'!$C:$C,0),1), "") = 0, "",  INDEX('CX1'!$H:$H,MATCH(Table2[[#This Row],[Name]],'CX1'!$C:$C,0),1)), "")</f>
        <v/>
      </c>
      <c r="I1226" s="5" t="e">
        <f>_xlfn.IFNA(IF(_xlfn.IFNA(INDEX('CX1'!$I:$I,MATCH(Table2[[#This Row],[DeviceId2]],'CX1'!$C:$C,0),1), "") = 0, "",  INDEX('CX1'!$I:$I,MATCH(Table2[[#This Row],[Name]],'CX1'!$C:$C,0),1)), "")</f>
        <v>#VALUE!</v>
      </c>
      <c r="J1226" s="5" t="str">
        <f>_xlfn.IFNA(IF(_xlfn.IFNA(INDEX('CX1'!$J:$J,MATCH(Table2[[#This Row],[Name]],'CX1'!$C:$C,0),1), "") = 0, "",  INDEX('CX1'!$J:$J,MATCH(Table2[[#This Row],[Name]],'CX1'!$C:$C,0),1)), "")</f>
        <v/>
      </c>
      <c r="K1226" t="str">
        <f>IFERROR(_xlfn.IFNA(IF(_xlfn.IFNA(INDEX('CX1'!$K:$K,MATCH(Table2[[#This Row],[Name]],'CX1'!$C:$C,0),1), "") = 0, "",  INDEX('CX1'!$K:$K,MATCH(Table2[[#This Row],[Name]],'CX1'!$C:$C,0),1)), ""), "")</f>
        <v/>
      </c>
      <c r="M1226" t="str">
        <f>_xlfn.IFNA(IF(_xlfn.IFNA(INDEX('CX1'!$M:$M,MATCH(Table2[[#This Row],[Name]],'CX1'!$C:$C,0),1), "") = 0, "",  INDEX('CX1'!$M:$M,MATCH(Table2[[#This Row],[Name]],'CX1'!$C:$C,0),1)), "")</f>
        <v/>
      </c>
      <c r="N1226" t="s">
        <v>767</v>
      </c>
      <c r="R1226" t="s">
        <v>8</v>
      </c>
    </row>
    <row r="1227" spans="1:19" hidden="1">
      <c r="A1227" s="1">
        <v>1225</v>
      </c>
      <c r="B1227" t="s">
        <v>45</v>
      </c>
      <c r="C1227" t="s">
        <v>74</v>
      </c>
      <c r="D1227" t="s">
        <v>243</v>
      </c>
      <c r="E1227" t="str">
        <f>MID(Table2[[#This Row],[DeviceId2]], 12, LEN(Table2[[#This Row],[DeviceId2]]))</f>
        <v>VAV110</v>
      </c>
      <c r="F1227" t="str">
        <f>CONCATENATE("10.3.13.71/pe/", Table2[[#This Row],[Device Tag]], ".xml")</f>
        <v>10.3.13.71/pe/VAV110.xml</v>
      </c>
      <c r="H1227" s="5" t="str">
        <f>_xlfn.IFNA(IF(_xlfn.IFNA(INDEX('CX1'!$H:$H,MATCH(Table2[[#This Row],[Name]],'CX1'!$C:$C,0),1), "") = 0, "",  INDEX('CX1'!$H:$H,MATCH(Table2[[#This Row],[Name]],'CX1'!$C:$C,0),1)), "")</f>
        <v/>
      </c>
      <c r="I1227" s="5" t="e">
        <f>_xlfn.IFNA(IF(_xlfn.IFNA(INDEX('CX1'!$I:$I,MATCH(Table2[[#This Row],[DeviceId2]],'CX1'!$C:$C,0),1), "") = 0, "",  INDEX('CX1'!$I:$I,MATCH(Table2[[#This Row],[Name]],'CX1'!$C:$C,0),1)), "")</f>
        <v>#VALUE!</v>
      </c>
      <c r="J1227" s="5" t="str">
        <f>_xlfn.IFNA(IF(_xlfn.IFNA(INDEX('CX1'!$J:$J,MATCH(Table2[[#This Row],[Name]],'CX1'!$C:$C,0),1), "") = 0, "",  INDEX('CX1'!$J:$J,MATCH(Table2[[#This Row],[Name]],'CX1'!$C:$C,0),1)), "")</f>
        <v/>
      </c>
      <c r="K1227" t="str">
        <f>IFERROR(_xlfn.IFNA(IF(_xlfn.IFNA(INDEX('CX1'!$K:$K,MATCH(Table2[[#This Row],[Name]],'CX1'!$C:$C,0),1), "") = 0, "",  INDEX('CX1'!$K:$K,MATCH(Table2[[#This Row],[Name]],'CX1'!$C:$C,0),1)), ""), "")</f>
        <v/>
      </c>
      <c r="M1227" t="str">
        <f>_xlfn.IFNA(IF(_xlfn.IFNA(INDEX('CX1'!$M:$M,MATCH(Table2[[#This Row],[Name]],'CX1'!$C:$C,0),1), "") = 0, "",  INDEX('CX1'!$M:$M,MATCH(Table2[[#This Row],[Name]],'CX1'!$C:$C,0),1)), "")</f>
        <v/>
      </c>
      <c r="N1227" t="s">
        <v>767</v>
      </c>
      <c r="R1227" t="s">
        <v>8</v>
      </c>
    </row>
    <row r="1228" spans="1:19" hidden="1">
      <c r="A1228" s="1">
        <v>1226</v>
      </c>
      <c r="B1228" t="s">
        <v>45</v>
      </c>
      <c r="C1228" t="s">
        <v>75</v>
      </c>
      <c r="D1228" t="s">
        <v>243</v>
      </c>
      <c r="E1228" t="str">
        <f>MID(Table2[[#This Row],[DeviceId2]], 12, LEN(Table2[[#This Row],[DeviceId2]]))</f>
        <v>VAV110</v>
      </c>
      <c r="F1228" t="str">
        <f>CONCATENATE("10.3.13.71/pe/", Table2[[#This Row],[Device Tag]], ".xml")</f>
        <v>10.3.13.71/pe/VAV110.xml</v>
      </c>
      <c r="H1228" s="5" t="str">
        <f>_xlfn.IFNA(IF(_xlfn.IFNA(INDEX('CX1'!$H:$H,MATCH(Table2[[#This Row],[Name]],'CX1'!$C:$C,0),1), "") = 0, "",  INDEX('CX1'!$H:$H,MATCH(Table2[[#This Row],[Name]],'CX1'!$C:$C,0),1)), "")</f>
        <v/>
      </c>
      <c r="I1228" s="5" t="e">
        <f>_xlfn.IFNA(IF(_xlfn.IFNA(INDEX('CX1'!$I:$I,MATCH(Table2[[#This Row],[DeviceId2]],'CX1'!$C:$C,0),1), "") = 0, "",  INDEX('CX1'!$I:$I,MATCH(Table2[[#This Row],[Name]],'CX1'!$C:$C,0),1)), "")</f>
        <v>#VALUE!</v>
      </c>
      <c r="J1228" s="5" t="str">
        <f>_xlfn.IFNA(IF(_xlfn.IFNA(INDEX('CX1'!$J:$J,MATCH(Table2[[#This Row],[Name]],'CX1'!$C:$C,0),1), "") = 0, "",  INDEX('CX1'!$J:$J,MATCH(Table2[[#This Row],[Name]],'CX1'!$C:$C,0),1)), "")</f>
        <v/>
      </c>
      <c r="K1228" t="str">
        <f>IFERROR(_xlfn.IFNA(IF(_xlfn.IFNA(INDEX('CX1'!$K:$K,MATCH(Table2[[#This Row],[Name]],'CX1'!$C:$C,0),1), "") = 0, "",  INDEX('CX1'!$K:$K,MATCH(Table2[[#This Row],[Name]],'CX1'!$C:$C,0),1)), ""), "")</f>
        <v/>
      </c>
      <c r="M1228" t="str">
        <f>_xlfn.IFNA(IF(_xlfn.IFNA(INDEX('CX1'!$M:$M,MATCH(Table2[[#This Row],[Name]],'CX1'!$C:$C,0),1), "") = 0, "",  INDEX('CX1'!$M:$M,MATCH(Table2[[#This Row],[Name]],'CX1'!$C:$C,0),1)), "")</f>
        <v/>
      </c>
      <c r="N1228" t="s">
        <v>767</v>
      </c>
      <c r="R1228" t="s">
        <v>8</v>
      </c>
    </row>
    <row r="1229" spans="1:19" hidden="1">
      <c r="A1229" s="1">
        <v>1227</v>
      </c>
      <c r="B1229" t="s">
        <v>45</v>
      </c>
      <c r="C1229" t="s">
        <v>77</v>
      </c>
      <c r="D1229" t="s">
        <v>243</v>
      </c>
      <c r="E1229" t="str">
        <f>MID(Table2[[#This Row],[DeviceId2]], 12, LEN(Table2[[#This Row],[DeviceId2]]))</f>
        <v>VAV110</v>
      </c>
      <c r="F1229" t="str">
        <f>CONCATENATE("10.3.13.71/pe/", Table2[[#This Row],[Device Tag]], ".xml")</f>
        <v>10.3.13.71/pe/VAV110.xml</v>
      </c>
      <c r="H1229" s="5" t="str">
        <f>_xlfn.IFNA(IF(_xlfn.IFNA(INDEX('CX1'!$H:$H,MATCH(Table2[[#This Row],[Name]],'CX1'!$C:$C,0),1), "") = 0, "",  INDEX('CX1'!$H:$H,MATCH(Table2[[#This Row],[Name]],'CX1'!$C:$C,0),1)), "")</f>
        <v/>
      </c>
      <c r="I1229" s="5" t="e">
        <f>_xlfn.IFNA(IF(_xlfn.IFNA(INDEX('CX1'!$I:$I,MATCH(Table2[[#This Row],[DeviceId2]],'CX1'!$C:$C,0),1), "") = 0, "",  INDEX('CX1'!$I:$I,MATCH(Table2[[#This Row],[Name]],'CX1'!$C:$C,0),1)), "")</f>
        <v>#VALUE!</v>
      </c>
      <c r="J1229" s="5" t="str">
        <f>_xlfn.IFNA(IF(_xlfn.IFNA(INDEX('CX1'!$J:$J,MATCH(Table2[[#This Row],[Name]],'CX1'!$C:$C,0),1), "") = 0, "",  INDEX('CX1'!$J:$J,MATCH(Table2[[#This Row],[Name]],'CX1'!$C:$C,0),1)), "")</f>
        <v/>
      </c>
      <c r="K1229" t="str">
        <f>IFERROR(_xlfn.IFNA(IF(_xlfn.IFNA(INDEX('CX1'!$K:$K,MATCH(Table2[[#This Row],[Name]],'CX1'!$C:$C,0),1), "") = 0, "",  INDEX('CX1'!$K:$K,MATCH(Table2[[#This Row],[Name]],'CX1'!$C:$C,0),1)), ""), "")</f>
        <v/>
      </c>
      <c r="M1229" t="str">
        <f>_xlfn.IFNA(IF(_xlfn.IFNA(INDEX('CX1'!$M:$M,MATCH(Table2[[#This Row],[Name]],'CX1'!$C:$C,0),1), "") = 0, "",  INDEX('CX1'!$M:$M,MATCH(Table2[[#This Row],[Name]],'CX1'!$C:$C,0),1)), "")</f>
        <v/>
      </c>
      <c r="N1229" t="s">
        <v>767</v>
      </c>
      <c r="R1229" t="s">
        <v>8</v>
      </c>
    </row>
    <row r="1230" spans="1:19" hidden="1">
      <c r="A1230" s="1">
        <v>1228</v>
      </c>
      <c r="B1230" t="s">
        <v>45</v>
      </c>
      <c r="C1230" t="s">
        <v>78</v>
      </c>
      <c r="D1230" t="s">
        <v>243</v>
      </c>
      <c r="E1230" t="str">
        <f>MID(Table2[[#This Row],[DeviceId2]], 12, LEN(Table2[[#This Row],[DeviceId2]]))</f>
        <v>VAV110</v>
      </c>
      <c r="F1230" t="str">
        <f>CONCATENATE("10.3.13.71/pe/", Table2[[#This Row],[Device Tag]], ".xml")</f>
        <v>10.3.13.71/pe/VAV110.xml</v>
      </c>
      <c r="H1230" s="5" t="str">
        <f>_xlfn.IFNA(IF(_xlfn.IFNA(INDEX('CX1'!$H:$H,MATCH(Table2[[#This Row],[Name]],'CX1'!$C:$C,0),1), "") = 0, "",  INDEX('CX1'!$H:$H,MATCH(Table2[[#This Row],[Name]],'CX1'!$C:$C,0),1)), "")</f>
        <v/>
      </c>
      <c r="I1230" s="5" t="e">
        <f>_xlfn.IFNA(IF(_xlfn.IFNA(INDEX('CX1'!$I:$I,MATCH(Table2[[#This Row],[DeviceId2]],'CX1'!$C:$C,0),1), "") = 0, "",  INDEX('CX1'!$I:$I,MATCH(Table2[[#This Row],[Name]],'CX1'!$C:$C,0),1)), "")</f>
        <v>#VALUE!</v>
      </c>
      <c r="J1230" s="5" t="str">
        <f>_xlfn.IFNA(IF(_xlfn.IFNA(INDEX('CX1'!$J:$J,MATCH(Table2[[#This Row],[Name]],'CX1'!$C:$C,0),1), "") = 0, "",  INDEX('CX1'!$J:$J,MATCH(Table2[[#This Row],[Name]],'CX1'!$C:$C,0),1)), "")</f>
        <v/>
      </c>
      <c r="K1230" t="str">
        <f>IFERROR(_xlfn.IFNA(IF(_xlfn.IFNA(INDEX('CX1'!$K:$K,MATCH(Table2[[#This Row],[Name]],'CX1'!$C:$C,0),1), "") = 0, "",  INDEX('CX1'!$K:$K,MATCH(Table2[[#This Row],[Name]],'CX1'!$C:$C,0),1)), ""), "")</f>
        <v/>
      </c>
      <c r="M1230" t="str">
        <f>_xlfn.IFNA(IF(_xlfn.IFNA(INDEX('CX1'!$M:$M,MATCH(Table2[[#This Row],[Name]],'CX1'!$C:$C,0),1), "") = 0, "",  INDEX('CX1'!$M:$M,MATCH(Table2[[#This Row],[Name]],'CX1'!$C:$C,0),1)), "")</f>
        <v/>
      </c>
      <c r="N1230" t="s">
        <v>767</v>
      </c>
      <c r="R1230" t="s">
        <v>8</v>
      </c>
    </row>
    <row r="1231" spans="1:19" hidden="1">
      <c r="A1231" s="1">
        <v>1229</v>
      </c>
      <c r="B1231" t="s">
        <v>45</v>
      </c>
      <c r="C1231" t="s">
        <v>79</v>
      </c>
      <c r="D1231" t="s">
        <v>243</v>
      </c>
      <c r="E1231" t="str">
        <f>MID(Table2[[#This Row],[DeviceId2]], 12, LEN(Table2[[#This Row],[DeviceId2]]))</f>
        <v>VAV110</v>
      </c>
      <c r="F1231" t="str">
        <f>CONCATENATE("10.3.13.71/pe/", Table2[[#This Row],[Device Tag]], ".xml")</f>
        <v>10.3.13.71/pe/VAV110.xml</v>
      </c>
      <c r="H1231" s="5" t="str">
        <f>_xlfn.IFNA(IF(_xlfn.IFNA(INDEX('CX1'!$H:$H,MATCH(Table2[[#This Row],[Name]],'CX1'!$C:$C,0),1), "") = 0, "",  INDEX('CX1'!$H:$H,MATCH(Table2[[#This Row],[Name]],'CX1'!$C:$C,0),1)), "")</f>
        <v/>
      </c>
      <c r="I1231" s="5" t="e">
        <f>_xlfn.IFNA(IF(_xlfn.IFNA(INDEX('CX1'!$I:$I,MATCH(Table2[[#This Row],[DeviceId2]],'CX1'!$C:$C,0),1), "") = 0, "",  INDEX('CX1'!$I:$I,MATCH(Table2[[#This Row],[Name]],'CX1'!$C:$C,0),1)), "")</f>
        <v>#VALUE!</v>
      </c>
      <c r="J1231" s="5" t="str">
        <f>_xlfn.IFNA(IF(_xlfn.IFNA(INDEX('CX1'!$J:$J,MATCH(Table2[[#This Row],[Name]],'CX1'!$C:$C,0),1), "") = 0, "",  INDEX('CX1'!$J:$J,MATCH(Table2[[#This Row],[Name]],'CX1'!$C:$C,0),1)), "")</f>
        <v/>
      </c>
      <c r="K1231" t="str">
        <f>IFERROR(_xlfn.IFNA(IF(_xlfn.IFNA(INDEX('CX1'!$K:$K,MATCH(Table2[[#This Row],[Name]],'CX1'!$C:$C,0),1), "") = 0, "",  INDEX('CX1'!$K:$K,MATCH(Table2[[#This Row],[Name]],'CX1'!$C:$C,0),1)), ""), "")</f>
        <v/>
      </c>
      <c r="M1231" t="str">
        <f>_xlfn.IFNA(IF(_xlfn.IFNA(INDEX('CX1'!$M:$M,MATCH(Table2[[#This Row],[Name]],'CX1'!$C:$C,0),1), "") = 0, "",  INDEX('CX1'!$M:$M,MATCH(Table2[[#This Row],[Name]],'CX1'!$C:$C,0),1)), "")</f>
        <v/>
      </c>
      <c r="N1231" t="s">
        <v>767</v>
      </c>
      <c r="R1231" t="s">
        <v>8</v>
      </c>
    </row>
    <row r="1232" spans="1:19" hidden="1">
      <c r="A1232" s="1">
        <v>1230</v>
      </c>
      <c r="B1232" t="s">
        <v>45</v>
      </c>
      <c r="C1232" t="s">
        <v>80</v>
      </c>
      <c r="D1232" t="s">
        <v>243</v>
      </c>
      <c r="E1232" t="str">
        <f>MID(Table2[[#This Row],[DeviceId2]], 12, LEN(Table2[[#This Row],[DeviceId2]]))</f>
        <v>VAV110</v>
      </c>
      <c r="F1232" t="str">
        <f>CONCATENATE("10.3.13.71/pe/", Table2[[#This Row],[Device Tag]], ".xml")</f>
        <v>10.3.13.71/pe/VAV110.xml</v>
      </c>
      <c r="H1232" s="5" t="str">
        <f>_xlfn.IFNA(IF(_xlfn.IFNA(INDEX('CX1'!$H:$H,MATCH(Table2[[#This Row],[Name]],'CX1'!$C:$C,0),1), "") = 0, "",  INDEX('CX1'!$H:$H,MATCH(Table2[[#This Row],[Name]],'CX1'!$C:$C,0),1)), "")</f>
        <v/>
      </c>
      <c r="I1232" s="5" t="e">
        <f>_xlfn.IFNA(IF(_xlfn.IFNA(INDEX('CX1'!$I:$I,MATCH(Table2[[#This Row],[DeviceId2]],'CX1'!$C:$C,0),1), "") = 0, "",  INDEX('CX1'!$I:$I,MATCH(Table2[[#This Row],[Name]],'CX1'!$C:$C,0),1)), "")</f>
        <v>#VALUE!</v>
      </c>
      <c r="J1232" s="5" t="str">
        <f>_xlfn.IFNA(IF(_xlfn.IFNA(INDEX('CX1'!$J:$J,MATCH(Table2[[#This Row],[Name]],'CX1'!$C:$C,0),1), "") = 0, "",  INDEX('CX1'!$J:$J,MATCH(Table2[[#This Row],[Name]],'CX1'!$C:$C,0),1)), "")</f>
        <v/>
      </c>
      <c r="K1232" t="str">
        <f>IFERROR(_xlfn.IFNA(IF(_xlfn.IFNA(INDEX('CX1'!$K:$K,MATCH(Table2[[#This Row],[Name]],'CX1'!$C:$C,0),1), "") = 0, "",  INDEX('CX1'!$K:$K,MATCH(Table2[[#This Row],[Name]],'CX1'!$C:$C,0),1)), ""), "")</f>
        <v/>
      </c>
      <c r="M1232" t="str">
        <f>_xlfn.IFNA(IF(_xlfn.IFNA(INDEX('CX1'!$M:$M,MATCH(Table2[[#This Row],[Name]],'CX1'!$C:$C,0),1), "") = 0, "",  INDEX('CX1'!$M:$M,MATCH(Table2[[#This Row],[Name]],'CX1'!$C:$C,0),1)), "")</f>
        <v/>
      </c>
      <c r="N1232" t="s">
        <v>767</v>
      </c>
      <c r="R1232" t="s">
        <v>8</v>
      </c>
    </row>
    <row r="1233" spans="1:19" hidden="1">
      <c r="A1233" s="1">
        <v>1231</v>
      </c>
      <c r="B1233" t="s">
        <v>45</v>
      </c>
      <c r="C1233" t="s">
        <v>89</v>
      </c>
      <c r="D1233" t="s">
        <v>243</v>
      </c>
      <c r="E1233" t="str">
        <f>MID(Table2[[#This Row],[DeviceId2]], 12, LEN(Table2[[#This Row],[DeviceId2]]))</f>
        <v>VAV110</v>
      </c>
      <c r="F1233" t="str">
        <f>CONCATENATE("10.3.13.71/pe/", Table2[[#This Row],[Device Tag]], ".xml")</f>
        <v>10.3.13.71/pe/VAV110.xml</v>
      </c>
      <c r="H1233" s="5" t="str">
        <f>_xlfn.IFNA(IF(_xlfn.IFNA(INDEX('CX1'!$H:$H,MATCH(Table2[[#This Row],[Name]],'CX1'!$C:$C,0),1), "") = 0, "",  INDEX('CX1'!$H:$H,MATCH(Table2[[#This Row],[Name]],'CX1'!$C:$C,0),1)), "")</f>
        <v/>
      </c>
      <c r="I1233" s="5" t="e">
        <f>_xlfn.IFNA(IF(_xlfn.IFNA(INDEX('CX1'!$I:$I,MATCH(Table2[[#This Row],[DeviceId2]],'CX1'!$C:$C,0),1), "") = 0, "",  INDEX('CX1'!$I:$I,MATCH(Table2[[#This Row],[Name]],'CX1'!$C:$C,0),1)), "")</f>
        <v>#VALUE!</v>
      </c>
      <c r="J1233" s="5" t="str">
        <f>_xlfn.IFNA(IF(_xlfn.IFNA(INDEX('CX1'!$J:$J,MATCH(Table2[[#This Row],[Name]],'CX1'!$C:$C,0),1), "") = 0, "",  INDEX('CX1'!$J:$J,MATCH(Table2[[#This Row],[Name]],'CX1'!$C:$C,0),1)), "")</f>
        <v/>
      </c>
      <c r="K1233" t="str">
        <f>IFERROR(_xlfn.IFNA(IF(_xlfn.IFNA(INDEX('CX1'!$K:$K,MATCH(Table2[[#This Row],[Name]],'CX1'!$C:$C,0),1), "") = 0, "",  INDEX('CX1'!$K:$K,MATCH(Table2[[#This Row],[Name]],'CX1'!$C:$C,0),1)), ""), "")</f>
        <v/>
      </c>
      <c r="M1233" t="str">
        <f>_xlfn.IFNA(IF(_xlfn.IFNA(INDEX('CX1'!$M:$M,MATCH(Table2[[#This Row],[Name]],'CX1'!$C:$C,0),1), "") = 0, "",  INDEX('CX1'!$M:$M,MATCH(Table2[[#This Row],[Name]],'CX1'!$C:$C,0),1)), "")</f>
        <v/>
      </c>
      <c r="N1233" t="s">
        <v>767</v>
      </c>
      <c r="R1233" t="s">
        <v>8</v>
      </c>
    </row>
    <row r="1234" spans="1:19" hidden="1">
      <c r="A1234" s="1">
        <v>1232</v>
      </c>
      <c r="B1234" t="s">
        <v>45</v>
      </c>
      <c r="C1234" t="s">
        <v>90</v>
      </c>
      <c r="D1234" t="s">
        <v>243</v>
      </c>
      <c r="E1234" t="str">
        <f>MID(Table2[[#This Row],[DeviceId2]], 12, LEN(Table2[[#This Row],[DeviceId2]]))</f>
        <v>VAV110</v>
      </c>
      <c r="F1234" t="str">
        <f>CONCATENATE("10.3.13.71/pe/", Table2[[#This Row],[Device Tag]], ".xml")</f>
        <v>10.3.13.71/pe/VAV110.xml</v>
      </c>
      <c r="H1234" s="5" t="str">
        <f>_xlfn.IFNA(IF(_xlfn.IFNA(INDEX('CX1'!$H:$H,MATCH(Table2[[#This Row],[Name]],'CX1'!$C:$C,0),1), "") = 0, "",  INDEX('CX1'!$H:$H,MATCH(Table2[[#This Row],[Name]],'CX1'!$C:$C,0),1)), "")</f>
        <v/>
      </c>
      <c r="I1234" s="5" t="e">
        <f>_xlfn.IFNA(IF(_xlfn.IFNA(INDEX('CX1'!$I:$I,MATCH(Table2[[#This Row],[DeviceId2]],'CX1'!$C:$C,0),1), "") = 0, "",  INDEX('CX1'!$I:$I,MATCH(Table2[[#This Row],[Name]],'CX1'!$C:$C,0),1)), "")</f>
        <v>#VALUE!</v>
      </c>
      <c r="J1234" s="5" t="str">
        <f>_xlfn.IFNA(IF(_xlfn.IFNA(INDEX('CX1'!$J:$J,MATCH(Table2[[#This Row],[Name]],'CX1'!$C:$C,0),1), "") = 0, "",  INDEX('CX1'!$J:$J,MATCH(Table2[[#This Row],[Name]],'CX1'!$C:$C,0),1)), "")</f>
        <v/>
      </c>
      <c r="K1234" t="str">
        <f>IFERROR(_xlfn.IFNA(IF(_xlfn.IFNA(INDEX('CX1'!$K:$K,MATCH(Table2[[#This Row],[Name]],'CX1'!$C:$C,0),1), "") = 0, "",  INDEX('CX1'!$K:$K,MATCH(Table2[[#This Row],[Name]],'CX1'!$C:$C,0),1)), ""), "")</f>
        <v/>
      </c>
      <c r="M1234" t="str">
        <f>_xlfn.IFNA(IF(_xlfn.IFNA(INDEX('CX1'!$M:$M,MATCH(Table2[[#This Row],[Name]],'CX1'!$C:$C,0),1), "") = 0, "",  INDEX('CX1'!$M:$M,MATCH(Table2[[#This Row],[Name]],'CX1'!$C:$C,0),1)), "")</f>
        <v/>
      </c>
      <c r="N1234" t="s">
        <v>767</v>
      </c>
      <c r="R1234" t="s">
        <v>8</v>
      </c>
    </row>
    <row r="1235" spans="1:19" hidden="1">
      <c r="A1235" s="1">
        <v>1233</v>
      </c>
      <c r="B1235" t="s">
        <v>45</v>
      </c>
      <c r="C1235" t="s">
        <v>91</v>
      </c>
      <c r="D1235" t="s">
        <v>243</v>
      </c>
      <c r="E1235" t="str">
        <f>MID(Table2[[#This Row],[DeviceId2]], 12, LEN(Table2[[#This Row],[DeviceId2]]))</f>
        <v>VAV110</v>
      </c>
      <c r="F1235" t="str">
        <f>CONCATENATE("10.3.13.71/pe/", Table2[[#This Row],[Device Tag]], ".xml")</f>
        <v>10.3.13.71/pe/VAV110.xml</v>
      </c>
      <c r="H1235" s="5" t="str">
        <f>_xlfn.IFNA(IF(_xlfn.IFNA(INDEX('CX1'!$H:$H,MATCH(Table2[[#This Row],[Name]],'CX1'!$C:$C,0),1), "") = 0, "",  INDEX('CX1'!$H:$H,MATCH(Table2[[#This Row],[Name]],'CX1'!$C:$C,0),1)), "")</f>
        <v/>
      </c>
      <c r="I1235" s="5" t="e">
        <f>_xlfn.IFNA(IF(_xlfn.IFNA(INDEX('CX1'!$I:$I,MATCH(Table2[[#This Row],[DeviceId2]],'CX1'!$C:$C,0),1), "") = 0, "",  INDEX('CX1'!$I:$I,MATCH(Table2[[#This Row],[Name]],'CX1'!$C:$C,0),1)), "")</f>
        <v>#VALUE!</v>
      </c>
      <c r="J1235" s="5" t="str">
        <f>_xlfn.IFNA(IF(_xlfn.IFNA(INDEX('CX1'!$J:$J,MATCH(Table2[[#This Row],[Name]],'CX1'!$C:$C,0),1), "") = 0, "",  INDEX('CX1'!$J:$J,MATCH(Table2[[#This Row],[Name]],'CX1'!$C:$C,0),1)), "")</f>
        <v/>
      </c>
      <c r="K1235" t="str">
        <f>IFERROR(_xlfn.IFNA(IF(_xlfn.IFNA(INDEX('CX1'!$K:$K,MATCH(Table2[[#This Row],[Name]],'CX1'!$C:$C,0),1), "") = 0, "",  INDEX('CX1'!$K:$K,MATCH(Table2[[#This Row],[Name]],'CX1'!$C:$C,0),1)), ""), "")</f>
        <v/>
      </c>
      <c r="M1235" t="str">
        <f>_xlfn.IFNA(IF(_xlfn.IFNA(INDEX('CX1'!$M:$M,MATCH(Table2[[#This Row],[Name]],'CX1'!$C:$C,0),1), "") = 0, "",  INDEX('CX1'!$M:$M,MATCH(Table2[[#This Row],[Name]],'CX1'!$C:$C,0),1)), "")</f>
        <v/>
      </c>
      <c r="N1235" t="s">
        <v>767</v>
      </c>
      <c r="R1235" t="s">
        <v>8</v>
      </c>
    </row>
    <row r="1236" spans="1:19" hidden="1">
      <c r="A1236" s="1">
        <v>1234</v>
      </c>
      <c r="B1236" t="s">
        <v>45</v>
      </c>
      <c r="C1236" t="s">
        <v>92</v>
      </c>
      <c r="D1236" t="s">
        <v>243</v>
      </c>
      <c r="E1236" t="str">
        <f>MID(Table2[[#This Row],[DeviceId2]], 12, LEN(Table2[[#This Row],[DeviceId2]]))</f>
        <v>VAV110</v>
      </c>
      <c r="F1236" t="str">
        <f>CONCATENATE("10.3.13.71/pe/", Table2[[#This Row],[Device Tag]], ".xml")</f>
        <v>10.3.13.71/pe/VAV110.xml</v>
      </c>
      <c r="H1236" s="5" t="str">
        <f>_xlfn.IFNA(IF(_xlfn.IFNA(INDEX('CX1'!$H:$H,MATCH(Table2[[#This Row],[Name]],'CX1'!$C:$C,0),1), "") = 0, "",  INDEX('CX1'!$H:$H,MATCH(Table2[[#This Row],[Name]],'CX1'!$C:$C,0),1)), "")</f>
        <v/>
      </c>
      <c r="I1236" s="5" t="e">
        <f>_xlfn.IFNA(IF(_xlfn.IFNA(INDEX('CX1'!$I:$I,MATCH(Table2[[#This Row],[DeviceId2]],'CX1'!$C:$C,0),1), "") = 0, "",  INDEX('CX1'!$I:$I,MATCH(Table2[[#This Row],[Name]],'CX1'!$C:$C,0),1)), "")</f>
        <v>#VALUE!</v>
      </c>
      <c r="J1236" s="5" t="str">
        <f>_xlfn.IFNA(IF(_xlfn.IFNA(INDEX('CX1'!$J:$J,MATCH(Table2[[#This Row],[Name]],'CX1'!$C:$C,0),1), "") = 0, "",  INDEX('CX1'!$J:$J,MATCH(Table2[[#This Row],[Name]],'CX1'!$C:$C,0),1)), "")</f>
        <v/>
      </c>
      <c r="K1236" t="str">
        <f>IFERROR(_xlfn.IFNA(IF(_xlfn.IFNA(INDEX('CX1'!$K:$K,MATCH(Table2[[#This Row],[Name]],'CX1'!$C:$C,0),1), "") = 0, "",  INDEX('CX1'!$K:$K,MATCH(Table2[[#This Row],[Name]],'CX1'!$C:$C,0),1)), ""), "")</f>
        <v/>
      </c>
      <c r="M1236" t="str">
        <f>_xlfn.IFNA(IF(_xlfn.IFNA(INDEX('CX1'!$M:$M,MATCH(Table2[[#This Row],[Name]],'CX1'!$C:$C,0),1), "") = 0, "",  INDEX('CX1'!$M:$M,MATCH(Table2[[#This Row],[Name]],'CX1'!$C:$C,0),1)), "")</f>
        <v/>
      </c>
      <c r="N1236" t="s">
        <v>767</v>
      </c>
      <c r="R1236" t="s">
        <v>8</v>
      </c>
    </row>
    <row r="1237" spans="1:19">
      <c r="A1237" s="1">
        <v>1235</v>
      </c>
      <c r="B1237" t="s">
        <v>21</v>
      </c>
      <c r="C1237" t="s">
        <v>174</v>
      </c>
      <c r="D1237" t="s">
        <v>244</v>
      </c>
      <c r="E1237" t="str">
        <f>MID(Table2[[#This Row],[DeviceId2]], 12, LEN(Table2[[#This Row],[DeviceId2]]))</f>
        <v>VAV111</v>
      </c>
      <c r="F1237" t="str">
        <f>CONCATENATE("10.3.13.71/pe/", Table2[[#This Row],[Device Tag]], ".xml")</f>
        <v>10.3.13.71/pe/VAV111.xml</v>
      </c>
      <c r="H1237" s="5" t="str">
        <f>_xlfn.IFNA(IF(_xlfn.IFNA(INDEX('CX1'!$H:$H,MATCH(Table2[[#This Row],[Name]],'CX1'!$C:$C,0),1), "") = 0, "",  INDEX('CX1'!$H:$H,MATCH(Table2[[#This Row],[Name]],'CX1'!$C:$C,0),1)), "")</f>
        <v>°F</v>
      </c>
      <c r="I1237" s="5">
        <f>_xlfn.IFNA(IF(_xlfn.IFNA(INDEX('CX1'!$I:$I,MATCH(Table2[[#This Row],[DeviceId2]],'CX1'!$C:$C,0),1), "") = 0, "",  INDEX('CX1'!$I:$I,MATCH(Table2[[#This Row],[Name]],'CX1'!$C:$C,0),1)), "")</f>
        <v>1000</v>
      </c>
      <c r="J1237" s="5" t="str">
        <f>_xlfn.IFNA(IF(_xlfn.IFNA(INDEX('CX1'!$J:$J,MATCH(Table2[[#This Row],[Name]],'CX1'!$C:$C,0),1), "") = 0, "",  INDEX('CX1'!$J:$J,MATCH(Table2[[#This Row],[Name]],'CX1'!$C:$C,0),1)), "")</f>
        <v/>
      </c>
      <c r="K123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23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37" t="str">
        <f>_xlfn.IFNA(IF(_xlfn.IFNA(INDEX('CX1'!$M:$M,MATCH(Table2[[#This Row],[Name]],'CX1'!$C:$C,0),1), "") = 0, "",  INDEX('CX1'!$M:$M,MATCH(Table2[[#This Row],[Name]],'CX1'!$C:$C,0),1)), "")</f>
        <v>number</v>
      </c>
      <c r="N1237" t="s">
        <v>766</v>
      </c>
      <c r="R1237" t="s">
        <v>8</v>
      </c>
      <c r="S1237" t="b">
        <v>0</v>
      </c>
    </row>
    <row r="1238" spans="1:19">
      <c r="A1238" s="1">
        <v>1236</v>
      </c>
      <c r="B1238" t="s">
        <v>21</v>
      </c>
      <c r="C1238" t="s">
        <v>175</v>
      </c>
      <c r="D1238" t="s">
        <v>244</v>
      </c>
      <c r="E1238" t="str">
        <f>MID(Table2[[#This Row],[DeviceId2]], 12, LEN(Table2[[#This Row],[DeviceId2]]))</f>
        <v>VAV111</v>
      </c>
      <c r="F1238" t="str">
        <f>CONCATENATE("10.3.13.71/pe/", Table2[[#This Row],[Device Tag]], ".xml")</f>
        <v>10.3.13.71/pe/VAV111.xml</v>
      </c>
      <c r="H1238" s="5" t="str">
        <f>_xlfn.IFNA(IF(_xlfn.IFNA(INDEX('CX1'!$H:$H,MATCH(Table2[[#This Row],[Name]],'CX1'!$C:$C,0),1), "") = 0, "",  INDEX('CX1'!$H:$H,MATCH(Table2[[#This Row],[Name]],'CX1'!$C:$C,0),1)), "")</f>
        <v>°F</v>
      </c>
      <c r="I1238" s="5">
        <f>_xlfn.IFNA(IF(_xlfn.IFNA(INDEX('CX1'!$I:$I,MATCH(Table2[[#This Row],[DeviceId2]],'CX1'!$C:$C,0),1), "") = 0, "",  INDEX('CX1'!$I:$I,MATCH(Table2[[#This Row],[Name]],'CX1'!$C:$C,0),1)), "")</f>
        <v>1000</v>
      </c>
      <c r="J1238" s="5" t="str">
        <f>_xlfn.IFNA(IF(_xlfn.IFNA(INDEX('CX1'!$J:$J,MATCH(Table2[[#This Row],[Name]],'CX1'!$C:$C,0),1), "") = 0, "",  INDEX('CX1'!$J:$J,MATCH(Table2[[#This Row],[Name]],'CX1'!$C:$C,0),1)), "")</f>
        <v/>
      </c>
      <c r="K123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23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38" t="str">
        <f>_xlfn.IFNA(IF(_xlfn.IFNA(INDEX('CX1'!$M:$M,MATCH(Table2[[#This Row],[Name]],'CX1'!$C:$C,0),1), "") = 0, "",  INDEX('CX1'!$M:$M,MATCH(Table2[[#This Row],[Name]],'CX1'!$C:$C,0),1)), "")</f>
        <v>number</v>
      </c>
      <c r="N1238" t="s">
        <v>766</v>
      </c>
      <c r="R1238" t="s">
        <v>8</v>
      </c>
      <c r="S1238" t="b">
        <v>0</v>
      </c>
    </row>
    <row r="1239" spans="1:19">
      <c r="A1239" s="1">
        <v>1237</v>
      </c>
      <c r="B1239" t="s">
        <v>21</v>
      </c>
      <c r="C1239" t="s">
        <v>176</v>
      </c>
      <c r="D1239" t="s">
        <v>244</v>
      </c>
      <c r="E1239" t="str">
        <f>MID(Table2[[#This Row],[DeviceId2]], 12, LEN(Table2[[#This Row],[DeviceId2]]))</f>
        <v>VAV111</v>
      </c>
      <c r="F1239" t="str">
        <f>CONCATENATE("10.3.13.71/pe/", Table2[[#This Row],[Device Tag]], ".xml")</f>
        <v>10.3.13.71/pe/VAV111.xml</v>
      </c>
      <c r="H1239" s="5" t="str">
        <f>_xlfn.IFNA(IF(_xlfn.IFNA(INDEX('CX1'!$H:$H,MATCH(Table2[[#This Row],[Name]],'CX1'!$C:$C,0),1), "") = 0, "",  INDEX('CX1'!$H:$H,MATCH(Table2[[#This Row],[Name]],'CX1'!$C:$C,0),1)), "")</f>
        <v>°F</v>
      </c>
      <c r="I1239" s="5">
        <f>_xlfn.IFNA(IF(_xlfn.IFNA(INDEX('CX1'!$I:$I,MATCH(Table2[[#This Row],[DeviceId2]],'CX1'!$C:$C,0),1), "") = 0, "",  INDEX('CX1'!$I:$I,MATCH(Table2[[#This Row],[Name]],'CX1'!$C:$C,0),1)), "")</f>
        <v>1000</v>
      </c>
      <c r="J1239" s="5" t="str">
        <f>_xlfn.IFNA(IF(_xlfn.IFNA(INDEX('CX1'!$J:$J,MATCH(Table2[[#This Row],[Name]],'CX1'!$C:$C,0),1), "") = 0, "",  INDEX('CX1'!$J:$J,MATCH(Table2[[#This Row],[Name]],'CX1'!$C:$C,0),1)), "")</f>
        <v/>
      </c>
      <c r="K123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2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39" t="str">
        <f>_xlfn.IFNA(IF(_xlfn.IFNA(INDEX('CX1'!$M:$M,MATCH(Table2[[#This Row],[Name]],'CX1'!$C:$C,0),1), "") = 0, "",  INDEX('CX1'!$M:$M,MATCH(Table2[[#This Row],[Name]],'CX1'!$C:$C,0),1)), "")</f>
        <v>number</v>
      </c>
      <c r="N1239" t="s">
        <v>766</v>
      </c>
      <c r="R1239" t="s">
        <v>8</v>
      </c>
      <c r="S1239" t="b">
        <v>0</v>
      </c>
    </row>
    <row r="1240" spans="1:19">
      <c r="A1240" s="1">
        <v>1238</v>
      </c>
      <c r="B1240" t="s">
        <v>21</v>
      </c>
      <c r="C1240" t="s">
        <v>177</v>
      </c>
      <c r="D1240" t="s">
        <v>244</v>
      </c>
      <c r="E1240" t="str">
        <f>MID(Table2[[#This Row],[DeviceId2]], 12, LEN(Table2[[#This Row],[DeviceId2]]))</f>
        <v>VAV111</v>
      </c>
      <c r="F1240" t="str">
        <f>CONCATENATE("10.3.13.71/pe/", Table2[[#This Row],[Device Tag]], ".xml")</f>
        <v>10.3.13.71/pe/VAV111.xml</v>
      </c>
      <c r="H1240" s="5" t="str">
        <f>_xlfn.IFNA(IF(_xlfn.IFNA(INDEX('CX1'!$H:$H,MATCH(Table2[[#This Row],[Name]],'CX1'!$C:$C,0),1), "") = 0, "",  INDEX('CX1'!$H:$H,MATCH(Table2[[#This Row],[Name]],'CX1'!$C:$C,0),1)), "")</f>
        <v/>
      </c>
      <c r="I1240" s="5">
        <f>_xlfn.IFNA(IF(_xlfn.IFNA(INDEX('CX1'!$I:$I,MATCH(Table2[[#This Row],[DeviceId2]],'CX1'!$C:$C,0),1), "") = 0, "",  INDEX('CX1'!$I:$I,MATCH(Table2[[#This Row],[Name]],'CX1'!$C:$C,0),1)), "")</f>
        <v>1000</v>
      </c>
      <c r="J1240" s="5" t="str">
        <f>_xlfn.IFNA(IF(_xlfn.IFNA(INDEX('CX1'!$J:$J,MATCH(Table2[[#This Row],[Name]],'CX1'!$C:$C,0),1), "") = 0, "",  INDEX('CX1'!$J:$J,MATCH(Table2[[#This Row],[Name]],'CX1'!$C:$C,0),1)), "")</f>
        <v/>
      </c>
      <c r="K124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2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0" t="str">
        <f>_xlfn.IFNA(IF(_xlfn.IFNA(INDEX('CX1'!$M:$M,MATCH(Table2[[#This Row],[Name]],'CX1'!$C:$C,0),1), "") = 0, "",  INDEX('CX1'!$M:$M,MATCH(Table2[[#This Row],[Name]],'CX1'!$C:$C,0),1)), "")</f>
        <v>number</v>
      </c>
      <c r="N1240" t="s">
        <v>767</v>
      </c>
      <c r="R1240" t="s">
        <v>8</v>
      </c>
      <c r="S1240" t="b">
        <v>0</v>
      </c>
    </row>
    <row r="1241" spans="1:19">
      <c r="A1241" s="1">
        <v>1239</v>
      </c>
      <c r="B1241" t="s">
        <v>21</v>
      </c>
      <c r="C1241" t="s">
        <v>178</v>
      </c>
      <c r="D1241" t="s">
        <v>244</v>
      </c>
      <c r="E1241" t="str">
        <f>MID(Table2[[#This Row],[DeviceId2]], 12, LEN(Table2[[#This Row],[DeviceId2]]))</f>
        <v>VAV111</v>
      </c>
      <c r="F1241" t="str">
        <f>CONCATENATE("10.3.13.71/pe/", Table2[[#This Row],[Device Tag]], ".xml")</f>
        <v>10.3.13.71/pe/VAV111.xml</v>
      </c>
      <c r="H1241" s="5" t="str">
        <f>_xlfn.IFNA(IF(_xlfn.IFNA(INDEX('CX1'!$H:$H,MATCH(Table2[[#This Row],[Name]],'CX1'!$C:$C,0),1), "") = 0, "",  INDEX('CX1'!$H:$H,MATCH(Table2[[#This Row],[Name]],'CX1'!$C:$C,0),1)), "")</f>
        <v/>
      </c>
      <c r="I1241" s="5">
        <f>_xlfn.IFNA(IF(_xlfn.IFNA(INDEX('CX1'!$I:$I,MATCH(Table2[[#This Row],[DeviceId2]],'CX1'!$C:$C,0),1), "") = 0, "",  INDEX('CX1'!$I:$I,MATCH(Table2[[#This Row],[Name]],'CX1'!$C:$C,0),1)), "")</f>
        <v>1000</v>
      </c>
      <c r="J1241" s="5" t="str">
        <f>_xlfn.IFNA(IF(_xlfn.IFNA(INDEX('CX1'!$J:$J,MATCH(Table2[[#This Row],[Name]],'CX1'!$C:$C,0),1), "") = 0, "",  INDEX('CX1'!$J:$J,MATCH(Table2[[#This Row],[Name]],'CX1'!$C:$C,0),1)), "")</f>
        <v/>
      </c>
      <c r="K124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24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1" t="str">
        <f>_xlfn.IFNA(IF(_xlfn.IFNA(INDEX('CX1'!$M:$M,MATCH(Table2[[#This Row],[Name]],'CX1'!$C:$C,0),1), "") = 0, "",  INDEX('CX1'!$M:$M,MATCH(Table2[[#This Row],[Name]],'CX1'!$C:$C,0),1)), "")</f>
        <v>number</v>
      </c>
      <c r="N1241" t="s">
        <v>767</v>
      </c>
      <c r="R1241" t="s">
        <v>8</v>
      </c>
      <c r="S1241" t="b">
        <v>0</v>
      </c>
    </row>
    <row r="1242" spans="1:19">
      <c r="A1242" s="1">
        <v>1240</v>
      </c>
      <c r="B1242" t="s">
        <v>21</v>
      </c>
      <c r="C1242" t="s">
        <v>179</v>
      </c>
      <c r="D1242" t="s">
        <v>244</v>
      </c>
      <c r="E1242" t="str">
        <f>MID(Table2[[#This Row],[DeviceId2]], 12, LEN(Table2[[#This Row],[DeviceId2]]))</f>
        <v>VAV111</v>
      </c>
      <c r="F1242" t="str">
        <f>CONCATENATE("10.3.13.71/pe/", Table2[[#This Row],[Device Tag]], ".xml")</f>
        <v>10.3.13.71/pe/VAV111.xml</v>
      </c>
      <c r="H1242" s="5" t="str">
        <f>_xlfn.IFNA(IF(_xlfn.IFNA(INDEX('CX1'!$H:$H,MATCH(Table2[[#This Row],[Name]],'CX1'!$C:$C,0),1), "") = 0, "",  INDEX('CX1'!$H:$H,MATCH(Table2[[#This Row],[Name]],'CX1'!$C:$C,0),1)), "")</f>
        <v>°F</v>
      </c>
      <c r="I1242" s="5">
        <f>_xlfn.IFNA(IF(_xlfn.IFNA(INDEX('CX1'!$I:$I,MATCH(Table2[[#This Row],[DeviceId2]],'CX1'!$C:$C,0),1), "") = 0, "",  INDEX('CX1'!$I:$I,MATCH(Table2[[#This Row],[Name]],'CX1'!$C:$C,0),1)), "")</f>
        <v>1000</v>
      </c>
      <c r="J1242" s="5" t="str">
        <f>_xlfn.IFNA(IF(_xlfn.IFNA(INDEX('CX1'!$J:$J,MATCH(Table2[[#This Row],[Name]],'CX1'!$C:$C,0),1), "") = 0, "",  INDEX('CX1'!$J:$J,MATCH(Table2[[#This Row],[Name]],'CX1'!$C:$C,0),1)), "")</f>
        <v/>
      </c>
      <c r="K124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24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2" t="str">
        <f>_xlfn.IFNA(IF(_xlfn.IFNA(INDEX('CX1'!$M:$M,MATCH(Table2[[#This Row],[Name]],'CX1'!$C:$C,0),1), "") = 0, "",  INDEX('CX1'!$M:$M,MATCH(Table2[[#This Row],[Name]],'CX1'!$C:$C,0),1)), "")</f>
        <v>number</v>
      </c>
      <c r="N1242" t="s">
        <v>766</v>
      </c>
      <c r="R1242" t="s">
        <v>8</v>
      </c>
      <c r="S1242" t="b">
        <v>0</v>
      </c>
    </row>
    <row r="1243" spans="1:19">
      <c r="A1243" s="1">
        <v>1241</v>
      </c>
      <c r="B1243" t="s">
        <v>21</v>
      </c>
      <c r="C1243" t="s">
        <v>180</v>
      </c>
      <c r="D1243" t="s">
        <v>244</v>
      </c>
      <c r="E1243" t="str">
        <f>MID(Table2[[#This Row],[DeviceId2]], 12, LEN(Table2[[#This Row],[DeviceId2]]))</f>
        <v>VAV111</v>
      </c>
      <c r="F1243" t="str">
        <f>CONCATENATE("10.3.13.71/pe/", Table2[[#This Row],[Device Tag]], ".xml")</f>
        <v>10.3.13.71/pe/VAV111.xml</v>
      </c>
      <c r="H1243" s="5" t="str">
        <f>_xlfn.IFNA(IF(_xlfn.IFNA(INDEX('CX1'!$H:$H,MATCH(Table2[[#This Row],[Name]],'CX1'!$C:$C,0),1), "") = 0, "",  INDEX('CX1'!$H:$H,MATCH(Table2[[#This Row],[Name]],'CX1'!$C:$C,0),1)), "")</f>
        <v>°F</v>
      </c>
      <c r="I1243" s="5">
        <f>_xlfn.IFNA(IF(_xlfn.IFNA(INDEX('CX1'!$I:$I,MATCH(Table2[[#This Row],[DeviceId2]],'CX1'!$C:$C,0),1), "") = 0, "",  INDEX('CX1'!$I:$I,MATCH(Table2[[#This Row],[Name]],'CX1'!$C:$C,0),1)), "")</f>
        <v>1000</v>
      </c>
      <c r="J1243" s="5" t="str">
        <f>_xlfn.IFNA(IF(_xlfn.IFNA(INDEX('CX1'!$J:$J,MATCH(Table2[[#This Row],[Name]],'CX1'!$C:$C,0),1), "") = 0, "",  INDEX('CX1'!$J:$J,MATCH(Table2[[#This Row],[Name]],'CX1'!$C:$C,0),1)), "")</f>
        <v/>
      </c>
      <c r="K124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2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43" t="str">
        <f>_xlfn.IFNA(IF(_xlfn.IFNA(INDEX('CX1'!$M:$M,MATCH(Table2[[#This Row],[Name]],'CX1'!$C:$C,0),1), "") = 0, "",  INDEX('CX1'!$M:$M,MATCH(Table2[[#This Row],[Name]],'CX1'!$C:$C,0),1)), "")</f>
        <v>number</v>
      </c>
      <c r="N1243" t="s">
        <v>766</v>
      </c>
      <c r="R1243" t="s">
        <v>8</v>
      </c>
      <c r="S1243" t="b">
        <v>0</v>
      </c>
    </row>
    <row r="1244" spans="1:19" hidden="1">
      <c r="A1244" s="1">
        <v>1242</v>
      </c>
      <c r="B1244" t="s">
        <v>21</v>
      </c>
      <c r="C1244" t="s">
        <v>181</v>
      </c>
      <c r="D1244" t="s">
        <v>244</v>
      </c>
      <c r="E1244" t="str">
        <f>MID(Table2[[#This Row],[DeviceId2]], 12, LEN(Table2[[#This Row],[DeviceId2]]))</f>
        <v>VAV111</v>
      </c>
      <c r="F1244" t="str">
        <f>CONCATENATE("10.3.13.71/pe/", Table2[[#This Row],[Device Tag]], ".xml")</f>
        <v>10.3.13.71/pe/VAV111.xml</v>
      </c>
      <c r="H1244" s="5" t="str">
        <f>_xlfn.IFNA(IF(_xlfn.IFNA(INDEX('CX1'!$H:$H,MATCH(Table2[[#This Row],[Name]],'CX1'!$C:$C,0),1), "") = 0, "",  INDEX('CX1'!$H:$H,MATCH(Table2[[#This Row],[Name]],'CX1'!$C:$C,0),1)), "")</f>
        <v/>
      </c>
      <c r="I1244" s="5" t="e">
        <f>_xlfn.IFNA(IF(_xlfn.IFNA(INDEX('CX1'!$I:$I,MATCH(Table2[[#This Row],[DeviceId2]],'CX1'!$C:$C,0),1), "") = 0, "",  INDEX('CX1'!$I:$I,MATCH(Table2[[#This Row],[Name]],'CX1'!$C:$C,0),1)), "")</f>
        <v>#VALUE!</v>
      </c>
      <c r="J1244" s="5" t="str">
        <f>_xlfn.IFNA(IF(_xlfn.IFNA(INDEX('CX1'!$J:$J,MATCH(Table2[[#This Row],[Name]],'CX1'!$C:$C,0),1), "") = 0, "",  INDEX('CX1'!$J:$J,MATCH(Table2[[#This Row],[Name]],'CX1'!$C:$C,0),1)), "")</f>
        <v/>
      </c>
      <c r="K1244" t="str">
        <f>IFERROR(_xlfn.IFNA(IF(_xlfn.IFNA(INDEX('CX1'!$K:$K,MATCH(Table2[[#This Row],[Name]],'CX1'!$C:$C,0),1), "") = 0, "",  INDEX('CX1'!$K:$K,MATCH(Table2[[#This Row],[Name]],'CX1'!$C:$C,0),1)), ""), "")</f>
        <v/>
      </c>
      <c r="M1244" t="str">
        <f>_xlfn.IFNA(IF(_xlfn.IFNA(INDEX('CX1'!$M:$M,MATCH(Table2[[#This Row],[Name]],'CX1'!$C:$C,0),1), "") = 0, "",  INDEX('CX1'!$M:$M,MATCH(Table2[[#This Row],[Name]],'CX1'!$C:$C,0),1)), "")</f>
        <v/>
      </c>
      <c r="N1244" t="s">
        <v>767</v>
      </c>
      <c r="R1244" t="s">
        <v>8</v>
      </c>
    </row>
    <row r="1245" spans="1:19" hidden="1">
      <c r="A1245" s="1">
        <v>1243</v>
      </c>
      <c r="B1245" t="s">
        <v>21</v>
      </c>
      <c r="C1245" t="s">
        <v>182</v>
      </c>
      <c r="D1245" t="s">
        <v>244</v>
      </c>
      <c r="E1245" t="str">
        <f>MID(Table2[[#This Row],[DeviceId2]], 12, LEN(Table2[[#This Row],[DeviceId2]]))</f>
        <v>VAV111</v>
      </c>
      <c r="F1245" t="str">
        <f>CONCATENATE("10.3.13.71/pe/", Table2[[#This Row],[Device Tag]], ".xml")</f>
        <v>10.3.13.71/pe/VAV111.xml</v>
      </c>
      <c r="H1245" s="5" t="str">
        <f>_xlfn.IFNA(IF(_xlfn.IFNA(INDEX('CX1'!$H:$H,MATCH(Table2[[#This Row],[Name]],'CX1'!$C:$C,0),1), "") = 0, "",  INDEX('CX1'!$H:$H,MATCH(Table2[[#This Row],[Name]],'CX1'!$C:$C,0),1)), "")</f>
        <v/>
      </c>
      <c r="I1245" s="5" t="e">
        <f>_xlfn.IFNA(IF(_xlfn.IFNA(INDEX('CX1'!$I:$I,MATCH(Table2[[#This Row],[DeviceId2]],'CX1'!$C:$C,0),1), "") = 0, "",  INDEX('CX1'!$I:$I,MATCH(Table2[[#This Row],[Name]],'CX1'!$C:$C,0),1)), "")</f>
        <v>#VALUE!</v>
      </c>
      <c r="J1245" s="5" t="str">
        <f>_xlfn.IFNA(IF(_xlfn.IFNA(INDEX('CX1'!$J:$J,MATCH(Table2[[#This Row],[Name]],'CX1'!$C:$C,0),1), "") = 0, "",  INDEX('CX1'!$J:$J,MATCH(Table2[[#This Row],[Name]],'CX1'!$C:$C,0),1)), "")</f>
        <v/>
      </c>
      <c r="K1245" t="str">
        <f>IFERROR(_xlfn.IFNA(IF(_xlfn.IFNA(INDEX('CX1'!$K:$K,MATCH(Table2[[#This Row],[Name]],'CX1'!$C:$C,0),1), "") = 0, "",  INDEX('CX1'!$K:$K,MATCH(Table2[[#This Row],[Name]],'CX1'!$C:$C,0),1)), ""), "")</f>
        <v/>
      </c>
      <c r="M1245" t="str">
        <f>_xlfn.IFNA(IF(_xlfn.IFNA(INDEX('CX1'!$M:$M,MATCH(Table2[[#This Row],[Name]],'CX1'!$C:$C,0),1), "") = 0, "",  INDEX('CX1'!$M:$M,MATCH(Table2[[#This Row],[Name]],'CX1'!$C:$C,0),1)), "")</f>
        <v/>
      </c>
      <c r="N1245" t="s">
        <v>767</v>
      </c>
      <c r="R1245" t="s">
        <v>8</v>
      </c>
    </row>
    <row r="1246" spans="1:19">
      <c r="A1246" s="1">
        <v>1244</v>
      </c>
      <c r="B1246" t="s">
        <v>21</v>
      </c>
      <c r="C1246" t="s">
        <v>183</v>
      </c>
      <c r="D1246" t="s">
        <v>244</v>
      </c>
      <c r="E1246" t="str">
        <f>MID(Table2[[#This Row],[DeviceId2]], 12, LEN(Table2[[#This Row],[DeviceId2]]))</f>
        <v>VAV111</v>
      </c>
      <c r="F1246" t="str">
        <f>CONCATENATE("10.3.13.71/pe/", Table2[[#This Row],[Device Tag]], ".xml")</f>
        <v>10.3.13.71/pe/VAV111.xml</v>
      </c>
      <c r="H1246" s="5" t="str">
        <f>_xlfn.IFNA(IF(_xlfn.IFNA(INDEX('CX1'!$H:$H,MATCH(Table2[[#This Row],[Name]],'CX1'!$C:$C,0),1), "") = 0, "",  INDEX('CX1'!$H:$H,MATCH(Table2[[#This Row],[Name]],'CX1'!$C:$C,0),1)), "")</f>
        <v>%</v>
      </c>
      <c r="I1246" s="5">
        <f>_xlfn.IFNA(IF(_xlfn.IFNA(INDEX('CX1'!$I:$I,MATCH(Table2[[#This Row],[DeviceId2]],'CX1'!$C:$C,0),1), "") = 0, "",  INDEX('CX1'!$I:$I,MATCH(Table2[[#This Row],[Name]],'CX1'!$C:$C,0),1)), "")</f>
        <v>1000</v>
      </c>
      <c r="J1246" s="5" t="str">
        <f>_xlfn.IFNA(IF(_xlfn.IFNA(INDEX('CX1'!$J:$J,MATCH(Table2[[#This Row],[Name]],'CX1'!$C:$C,0),1), "") = 0, "",  INDEX('CX1'!$J:$J,MATCH(Table2[[#This Row],[Name]],'CX1'!$C:$C,0),1)), "")</f>
        <v/>
      </c>
      <c r="K124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2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6" t="s">
        <v>768</v>
      </c>
      <c r="N1246" t="s">
        <v>504</v>
      </c>
      <c r="R1246" t="s">
        <v>8</v>
      </c>
      <c r="S1246" t="b">
        <v>0</v>
      </c>
    </row>
    <row r="1247" spans="1:19">
      <c r="A1247" s="1">
        <v>1245</v>
      </c>
      <c r="B1247" t="s">
        <v>21</v>
      </c>
      <c r="C1247" t="s">
        <v>184</v>
      </c>
      <c r="D1247" t="s">
        <v>244</v>
      </c>
      <c r="E1247" t="str">
        <f>MID(Table2[[#This Row],[DeviceId2]], 12, LEN(Table2[[#This Row],[DeviceId2]]))</f>
        <v>VAV111</v>
      </c>
      <c r="F1247" t="str">
        <f>CONCATENATE("10.3.13.71/pe/", Table2[[#This Row],[Device Tag]], ".xml")</f>
        <v>10.3.13.71/pe/VAV111.xml</v>
      </c>
      <c r="H1247" s="5" t="str">
        <f>_xlfn.IFNA(IF(_xlfn.IFNA(INDEX('CX1'!$H:$H,MATCH(Table2[[#This Row],[Name]],'CX1'!$C:$C,0),1), "") = 0, "",  INDEX('CX1'!$H:$H,MATCH(Table2[[#This Row],[Name]],'CX1'!$C:$C,0),1)), "")</f>
        <v/>
      </c>
      <c r="I1247" s="5">
        <f>_xlfn.IFNA(IF(_xlfn.IFNA(INDEX('CX1'!$I:$I,MATCH(Table2[[#This Row],[DeviceId2]],'CX1'!$C:$C,0),1), "") = 0, "",  INDEX('CX1'!$I:$I,MATCH(Table2[[#This Row],[Name]],'CX1'!$C:$C,0),1)), "")</f>
        <v>1000</v>
      </c>
      <c r="J1247" s="5" t="str">
        <f>_xlfn.IFNA(IF(_xlfn.IFNA(INDEX('CX1'!$J:$J,MATCH(Table2[[#This Row],[Name]],'CX1'!$C:$C,0),1), "") = 0, "",  INDEX('CX1'!$J:$J,MATCH(Table2[[#This Row],[Name]],'CX1'!$C:$C,0),1)), "")</f>
        <v/>
      </c>
      <c r="K124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24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7" t="s">
        <v>768</v>
      </c>
      <c r="N1247" t="s">
        <v>767</v>
      </c>
      <c r="R1247" t="s">
        <v>8</v>
      </c>
      <c r="S1247" t="b">
        <v>0</v>
      </c>
    </row>
    <row r="1248" spans="1:19">
      <c r="A1248" s="1">
        <v>1246</v>
      </c>
      <c r="B1248" t="s">
        <v>21</v>
      </c>
      <c r="C1248" t="s">
        <v>185</v>
      </c>
      <c r="D1248" t="s">
        <v>244</v>
      </c>
      <c r="E1248" t="str">
        <f>MID(Table2[[#This Row],[DeviceId2]], 12, LEN(Table2[[#This Row],[DeviceId2]]))</f>
        <v>VAV111</v>
      </c>
      <c r="F1248" t="str">
        <f>CONCATENATE("10.3.13.71/pe/", Table2[[#This Row],[Device Tag]], ".xml")</f>
        <v>10.3.13.71/pe/VAV111.xml</v>
      </c>
      <c r="H1248" s="5" t="str">
        <f>_xlfn.IFNA(IF(_xlfn.IFNA(INDEX('CX1'!$H:$H,MATCH(Table2[[#This Row],[Name]],'CX1'!$C:$C,0),1), "") = 0, "",  INDEX('CX1'!$H:$H,MATCH(Table2[[#This Row],[Name]],'CX1'!$C:$C,0),1)), "")</f>
        <v/>
      </c>
      <c r="I1248" s="5">
        <f>_xlfn.IFNA(IF(_xlfn.IFNA(INDEX('CX1'!$I:$I,MATCH(Table2[[#This Row],[DeviceId2]],'CX1'!$C:$C,0),1), "") = 0, "",  INDEX('CX1'!$I:$I,MATCH(Table2[[#This Row],[Name]],'CX1'!$C:$C,0),1)), "")</f>
        <v>1000</v>
      </c>
      <c r="J1248" s="5" t="str">
        <f>_xlfn.IFNA(IF(_xlfn.IFNA(INDEX('CX1'!$J:$J,MATCH(Table2[[#This Row],[Name]],'CX1'!$C:$C,0),1), "") = 0, "",  INDEX('CX1'!$J:$J,MATCH(Table2[[#This Row],[Name]],'CX1'!$C:$C,0),1)), "")</f>
        <v/>
      </c>
      <c r="K124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248" t="str">
        <f>_xlfn.IFNA(IF(_xlfn.IFNA(INDEX('CX1'!$L:$L,MATCH(Table2[[#This Row],[Name]],'CX1'!$C:$C,0),1), "") = 0, "",  INDEX('CX1'!$L:$L,MATCH(Table2[[#This Row],[Name]],'CX1'!$C:$C,0),1)), "")</f>
        <v>his, point, writable</v>
      </c>
      <c r="M1248" t="s">
        <v>298</v>
      </c>
      <c r="N1248" t="s">
        <v>767</v>
      </c>
      <c r="R1248" t="s">
        <v>8</v>
      </c>
      <c r="S1248" t="b">
        <v>0</v>
      </c>
    </row>
    <row r="1249" spans="1:19">
      <c r="A1249" s="1">
        <v>1247</v>
      </c>
      <c r="B1249" t="s">
        <v>21</v>
      </c>
      <c r="C1249" t="s">
        <v>186</v>
      </c>
      <c r="D1249" t="s">
        <v>244</v>
      </c>
      <c r="E1249" t="str">
        <f>MID(Table2[[#This Row],[DeviceId2]], 12, LEN(Table2[[#This Row],[DeviceId2]]))</f>
        <v>VAV111</v>
      </c>
      <c r="F1249" t="str">
        <f>CONCATENATE("10.3.13.71/pe/", Table2[[#This Row],[Device Tag]], ".xml")</f>
        <v>10.3.13.71/pe/VAV111.xml</v>
      </c>
      <c r="H1249" s="5" t="str">
        <f>_xlfn.IFNA(IF(_xlfn.IFNA(INDEX('CX1'!$H:$H,MATCH(Table2[[#This Row],[Name]],'CX1'!$C:$C,0),1), "") = 0, "",  INDEX('CX1'!$H:$H,MATCH(Table2[[#This Row],[Name]],'CX1'!$C:$C,0),1)), "")</f>
        <v>°F</v>
      </c>
      <c r="I1249" s="5">
        <f>_xlfn.IFNA(IF(_xlfn.IFNA(INDEX('CX1'!$I:$I,MATCH(Table2[[#This Row],[DeviceId2]],'CX1'!$C:$C,0),1), "") = 0, "",  INDEX('CX1'!$I:$I,MATCH(Table2[[#This Row],[Name]],'CX1'!$C:$C,0),1)), "")</f>
        <v>1000</v>
      </c>
      <c r="J1249" s="5" t="str">
        <f>_xlfn.IFNA(IF(_xlfn.IFNA(INDEX('CX1'!$J:$J,MATCH(Table2[[#This Row],[Name]],'CX1'!$C:$C,0),1), "") = 0, "",  INDEX('CX1'!$J:$J,MATCH(Table2[[#This Row],[Name]],'CX1'!$C:$C,0),1)), "")</f>
        <v/>
      </c>
      <c r="K124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2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49" t="str">
        <f>_xlfn.IFNA(IF(_xlfn.IFNA(INDEX('CX1'!$M:$M,MATCH(Table2[[#This Row],[Name]],'CX1'!$C:$C,0),1), "") = 0, "",  INDEX('CX1'!$M:$M,MATCH(Table2[[#This Row],[Name]],'CX1'!$C:$C,0),1)), "")</f>
        <v>number</v>
      </c>
      <c r="N1249" t="s">
        <v>766</v>
      </c>
      <c r="R1249" t="s">
        <v>8</v>
      </c>
      <c r="S1249" t="b">
        <v>0</v>
      </c>
    </row>
    <row r="1250" spans="1:19">
      <c r="A1250" s="1">
        <v>1248</v>
      </c>
      <c r="B1250" t="s">
        <v>21</v>
      </c>
      <c r="C1250" t="s">
        <v>187</v>
      </c>
      <c r="D1250" t="s">
        <v>244</v>
      </c>
      <c r="E1250" t="str">
        <f>MID(Table2[[#This Row],[DeviceId2]], 12, LEN(Table2[[#This Row],[DeviceId2]]))</f>
        <v>VAV111</v>
      </c>
      <c r="F1250" t="str">
        <f>CONCATENATE("10.3.13.71/pe/", Table2[[#This Row],[Device Tag]], ".xml")</f>
        <v>10.3.13.71/pe/VAV111.xml</v>
      </c>
      <c r="H1250" s="5" t="str">
        <f>_xlfn.IFNA(IF(_xlfn.IFNA(INDEX('CX1'!$H:$H,MATCH(Table2[[#This Row],[Name]],'CX1'!$C:$C,0),1), "") = 0, "",  INDEX('CX1'!$H:$H,MATCH(Table2[[#This Row],[Name]],'CX1'!$C:$C,0),1)), "")</f>
        <v/>
      </c>
      <c r="I1250" s="5">
        <f>_xlfn.IFNA(IF(_xlfn.IFNA(INDEX('CX1'!$I:$I,MATCH(Table2[[#This Row],[DeviceId2]],'CX1'!$C:$C,0),1), "") = 0, "",  INDEX('CX1'!$I:$I,MATCH(Table2[[#This Row],[Name]],'CX1'!$C:$C,0),1)), "")</f>
        <v>1000</v>
      </c>
      <c r="J1250" s="5" t="str">
        <f>_xlfn.IFNA(IF(_xlfn.IFNA(INDEX('CX1'!$J:$J,MATCH(Table2[[#This Row],[Name]],'CX1'!$C:$C,0),1), "") = 0, "",  INDEX('CX1'!$J:$J,MATCH(Table2[[#This Row],[Name]],'CX1'!$C:$C,0),1)), "")</f>
        <v/>
      </c>
      <c r="K1250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2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0" t="s">
        <v>380</v>
      </c>
      <c r="N1250" t="s">
        <v>767</v>
      </c>
      <c r="R1250" t="s">
        <v>8</v>
      </c>
      <c r="S1250" t="b">
        <v>0</v>
      </c>
    </row>
    <row r="1251" spans="1:19" hidden="1">
      <c r="A1251" s="1">
        <v>1249</v>
      </c>
      <c r="B1251" t="s">
        <v>21</v>
      </c>
      <c r="C1251" t="s">
        <v>188</v>
      </c>
      <c r="D1251" t="s">
        <v>244</v>
      </c>
      <c r="E1251" t="str">
        <f>MID(Table2[[#This Row],[DeviceId2]], 12, LEN(Table2[[#This Row],[DeviceId2]]))</f>
        <v>VAV111</v>
      </c>
      <c r="F1251" t="str">
        <f>CONCATENATE("10.3.13.71/pe/", Table2[[#This Row],[Device Tag]], ".xml")</f>
        <v>10.3.13.71/pe/VAV111.xml</v>
      </c>
      <c r="H1251" s="5" t="str">
        <f>_xlfn.IFNA(IF(_xlfn.IFNA(INDEX('CX1'!$H:$H,MATCH(Table2[[#This Row],[Name]],'CX1'!$C:$C,0),1), "") = 0, "",  INDEX('CX1'!$H:$H,MATCH(Table2[[#This Row],[Name]],'CX1'!$C:$C,0),1)), "")</f>
        <v/>
      </c>
      <c r="I1251" s="5" t="e">
        <f>_xlfn.IFNA(IF(_xlfn.IFNA(INDEX('CX1'!$I:$I,MATCH(Table2[[#This Row],[DeviceId2]],'CX1'!$C:$C,0),1), "") = 0, "",  INDEX('CX1'!$I:$I,MATCH(Table2[[#This Row],[Name]],'CX1'!$C:$C,0),1)), "")</f>
        <v>#VALUE!</v>
      </c>
      <c r="J1251" s="5" t="str">
        <f>_xlfn.IFNA(IF(_xlfn.IFNA(INDEX('CX1'!$J:$J,MATCH(Table2[[#This Row],[Name]],'CX1'!$C:$C,0),1), "") = 0, "",  INDEX('CX1'!$J:$J,MATCH(Table2[[#This Row],[Name]],'CX1'!$C:$C,0),1)), "")</f>
        <v/>
      </c>
      <c r="K1251" t="str">
        <f>IFERROR(_xlfn.IFNA(IF(_xlfn.IFNA(INDEX('CX1'!$K:$K,MATCH(Table2[[#This Row],[Name]],'CX1'!$C:$C,0),1), "") = 0, "",  INDEX('CX1'!$K:$K,MATCH(Table2[[#This Row],[Name]],'CX1'!$C:$C,0),1)), ""), "")</f>
        <v/>
      </c>
      <c r="M1251" t="str">
        <f>_xlfn.IFNA(IF(_xlfn.IFNA(INDEX('CX1'!$M:$M,MATCH(Table2[[#This Row],[Name]],'CX1'!$C:$C,0),1), "") = 0, "",  INDEX('CX1'!$M:$M,MATCH(Table2[[#This Row],[Name]],'CX1'!$C:$C,0),1)), "")</f>
        <v/>
      </c>
      <c r="N1251" t="s">
        <v>767</v>
      </c>
      <c r="R1251" t="s">
        <v>8</v>
      </c>
    </row>
    <row r="1252" spans="1:19" hidden="1">
      <c r="A1252" s="1">
        <v>1250</v>
      </c>
      <c r="B1252" t="s">
        <v>21</v>
      </c>
      <c r="C1252" t="s">
        <v>131</v>
      </c>
      <c r="D1252" t="s">
        <v>244</v>
      </c>
      <c r="E1252" t="str">
        <f>MID(Table2[[#This Row],[DeviceId2]], 12, LEN(Table2[[#This Row],[DeviceId2]]))</f>
        <v>VAV111</v>
      </c>
      <c r="F1252" t="str">
        <f>CONCATENATE("10.3.13.71/pe/", Table2[[#This Row],[Device Tag]], ".xml")</f>
        <v>10.3.13.71/pe/VAV111.xml</v>
      </c>
      <c r="H1252" s="5" t="str">
        <f>_xlfn.IFNA(IF(_xlfn.IFNA(INDEX('CX1'!$H:$H,MATCH(Table2[[#This Row],[Name]],'CX1'!$C:$C,0),1), "") = 0, "",  INDEX('CX1'!$H:$H,MATCH(Table2[[#This Row],[Name]],'CX1'!$C:$C,0),1)), "")</f>
        <v/>
      </c>
      <c r="I1252" s="5" t="e">
        <f>_xlfn.IFNA(IF(_xlfn.IFNA(INDEX('CX1'!$I:$I,MATCH(Table2[[#This Row],[DeviceId2]],'CX1'!$C:$C,0),1), "") = 0, "",  INDEX('CX1'!$I:$I,MATCH(Table2[[#This Row],[Name]],'CX1'!$C:$C,0),1)), "")</f>
        <v>#VALUE!</v>
      </c>
      <c r="J1252" s="5" t="str">
        <f>_xlfn.IFNA(IF(_xlfn.IFNA(INDEX('CX1'!$J:$J,MATCH(Table2[[#This Row],[Name]],'CX1'!$C:$C,0),1), "") = 0, "",  INDEX('CX1'!$J:$J,MATCH(Table2[[#This Row],[Name]],'CX1'!$C:$C,0),1)), "")</f>
        <v/>
      </c>
      <c r="K1252" t="str">
        <f>IFERROR(_xlfn.IFNA(IF(_xlfn.IFNA(INDEX('CX1'!$K:$K,MATCH(Table2[[#This Row],[Name]],'CX1'!$C:$C,0),1), "") = 0, "",  INDEX('CX1'!$K:$K,MATCH(Table2[[#This Row],[Name]],'CX1'!$C:$C,0),1)), ""), "")</f>
        <v/>
      </c>
      <c r="M1252" t="str">
        <f>_xlfn.IFNA(IF(_xlfn.IFNA(INDEX('CX1'!$M:$M,MATCH(Table2[[#This Row],[Name]],'CX1'!$C:$C,0),1), "") = 0, "",  INDEX('CX1'!$M:$M,MATCH(Table2[[#This Row],[Name]],'CX1'!$C:$C,0),1)), "")</f>
        <v/>
      </c>
      <c r="N1252" t="s">
        <v>767</v>
      </c>
      <c r="R1252" t="s">
        <v>8</v>
      </c>
    </row>
    <row r="1253" spans="1:19">
      <c r="A1253" s="1">
        <v>1251</v>
      </c>
      <c r="B1253" t="s">
        <v>21</v>
      </c>
      <c r="C1253" t="s">
        <v>189</v>
      </c>
      <c r="D1253" t="s">
        <v>244</v>
      </c>
      <c r="E1253" t="str">
        <f>MID(Table2[[#This Row],[DeviceId2]], 12, LEN(Table2[[#This Row],[DeviceId2]]))</f>
        <v>VAV111</v>
      </c>
      <c r="F1253" t="str">
        <f>CONCATENATE("10.3.13.71/pe/", Table2[[#This Row],[Device Tag]], ".xml")</f>
        <v>10.3.13.71/pe/VAV111.xml</v>
      </c>
      <c r="H1253" s="5" t="str">
        <f>_xlfn.IFNA(IF(_xlfn.IFNA(INDEX('CX1'!$H:$H,MATCH(Table2[[#This Row],[Name]],'CX1'!$C:$C,0),1), "") = 0, "",  INDEX('CX1'!$H:$H,MATCH(Table2[[#This Row],[Name]],'CX1'!$C:$C,0),1)), "")</f>
        <v/>
      </c>
      <c r="I1253" s="5">
        <f>_xlfn.IFNA(IF(_xlfn.IFNA(INDEX('CX1'!$I:$I,MATCH(Table2[[#This Row],[DeviceId2]],'CX1'!$C:$C,0),1), "") = 0, "",  INDEX('CX1'!$I:$I,MATCH(Table2[[#This Row],[Name]],'CX1'!$C:$C,0),1)), "")</f>
        <v>1000</v>
      </c>
      <c r="J1253" s="5" t="str">
        <f>_xlfn.IFNA(IF(_xlfn.IFNA(INDEX('CX1'!$J:$J,MATCH(Table2[[#This Row],[Name]],'CX1'!$C:$C,0),1), "") = 0, "",  INDEX('CX1'!$J:$J,MATCH(Table2[[#This Row],[Name]],'CX1'!$C:$C,0),1)), "")</f>
        <v/>
      </c>
      <c r="K125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3" t="str">
        <f>_xlfn.IFNA(IF(_xlfn.IFNA(INDEX('CX1'!$M:$M,MATCH(Table2[[#This Row],[Name]],'CX1'!$C:$C,0),1), "") = 0, "",  INDEX('CX1'!$M:$M,MATCH(Table2[[#This Row],[Name]],'CX1'!$C:$C,0),1)), "")</f>
        <v>number</v>
      </c>
      <c r="N1253" t="s">
        <v>767</v>
      </c>
      <c r="R1253" t="s">
        <v>8</v>
      </c>
      <c r="S1253" t="b">
        <v>0</v>
      </c>
    </row>
    <row r="1254" spans="1:19">
      <c r="A1254" s="1">
        <v>1252</v>
      </c>
      <c r="B1254" t="s">
        <v>21</v>
      </c>
      <c r="C1254" t="s">
        <v>132</v>
      </c>
      <c r="D1254" t="s">
        <v>244</v>
      </c>
      <c r="E1254" t="str">
        <f>MID(Table2[[#This Row],[DeviceId2]], 12, LEN(Table2[[#This Row],[DeviceId2]]))</f>
        <v>VAV111</v>
      </c>
      <c r="F1254" t="str">
        <f>CONCATENATE("10.3.13.71/pe/", Table2[[#This Row],[Device Tag]], ".xml")</f>
        <v>10.3.13.71/pe/VAV111.xml</v>
      </c>
      <c r="H1254" s="5" t="str">
        <f>_xlfn.IFNA(IF(_xlfn.IFNA(INDEX('CX1'!$H:$H,MATCH(Table2[[#This Row],[Name]],'CX1'!$C:$C,0),1), "") = 0, "",  INDEX('CX1'!$H:$H,MATCH(Table2[[#This Row],[Name]],'CX1'!$C:$C,0),1)), "")</f>
        <v/>
      </c>
      <c r="I1254" s="5">
        <f>_xlfn.IFNA(IF(_xlfn.IFNA(INDEX('CX1'!$I:$I,MATCH(Table2[[#This Row],[DeviceId2]],'CX1'!$C:$C,0),1), "") = 0, "",  INDEX('CX1'!$I:$I,MATCH(Table2[[#This Row],[Name]],'CX1'!$C:$C,0),1)), "")</f>
        <v>1000</v>
      </c>
      <c r="J1254" s="5" t="str">
        <f>_xlfn.IFNA(IF(_xlfn.IFNA(INDEX('CX1'!$J:$J,MATCH(Table2[[#This Row],[Name]],'CX1'!$C:$C,0),1), "") = 0, "",  INDEX('CX1'!$J:$J,MATCH(Table2[[#This Row],[Name]],'CX1'!$C:$C,0),1)), "")</f>
        <v/>
      </c>
      <c r="K1254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2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4" t="s">
        <v>298</v>
      </c>
      <c r="N1254" t="s">
        <v>767</v>
      </c>
      <c r="R1254" t="s">
        <v>8</v>
      </c>
      <c r="S1254" t="b">
        <v>0</v>
      </c>
    </row>
    <row r="1255" spans="1:19" hidden="1">
      <c r="A1255" s="1">
        <v>1253</v>
      </c>
      <c r="B1255" t="s">
        <v>21</v>
      </c>
      <c r="C1255" t="s">
        <v>190</v>
      </c>
      <c r="D1255" t="s">
        <v>244</v>
      </c>
      <c r="E1255" t="str">
        <f>MID(Table2[[#This Row],[DeviceId2]], 12, LEN(Table2[[#This Row],[DeviceId2]]))</f>
        <v>VAV111</v>
      </c>
      <c r="F1255" t="str">
        <f>CONCATENATE("10.3.13.71/pe/", Table2[[#This Row],[Device Tag]], ".xml")</f>
        <v>10.3.13.71/pe/VAV111.xml</v>
      </c>
      <c r="H1255" s="5" t="str">
        <f>_xlfn.IFNA(IF(_xlfn.IFNA(INDEX('CX1'!$H:$H,MATCH(Table2[[#This Row],[Name]],'CX1'!$C:$C,0),1), "") = 0, "",  INDEX('CX1'!$H:$H,MATCH(Table2[[#This Row],[Name]],'CX1'!$C:$C,0),1)), "")</f>
        <v/>
      </c>
      <c r="I1255" s="5" t="e">
        <f>_xlfn.IFNA(IF(_xlfn.IFNA(INDEX('CX1'!$I:$I,MATCH(Table2[[#This Row],[DeviceId2]],'CX1'!$C:$C,0),1), "") = 0, "",  INDEX('CX1'!$I:$I,MATCH(Table2[[#This Row],[Name]],'CX1'!$C:$C,0),1)), "")</f>
        <v>#VALUE!</v>
      </c>
      <c r="J1255" s="5" t="str">
        <f>_xlfn.IFNA(IF(_xlfn.IFNA(INDEX('CX1'!$J:$J,MATCH(Table2[[#This Row],[Name]],'CX1'!$C:$C,0),1), "") = 0, "",  INDEX('CX1'!$J:$J,MATCH(Table2[[#This Row],[Name]],'CX1'!$C:$C,0),1)), "")</f>
        <v/>
      </c>
      <c r="K1255" t="str">
        <f>IFERROR(_xlfn.IFNA(IF(_xlfn.IFNA(INDEX('CX1'!$K:$K,MATCH(Table2[[#This Row],[Name]],'CX1'!$C:$C,0),1), "") = 0, "",  INDEX('CX1'!$K:$K,MATCH(Table2[[#This Row],[Name]],'CX1'!$C:$C,0),1)), ""), "")</f>
        <v/>
      </c>
      <c r="M1255" t="str">
        <f>_xlfn.IFNA(IF(_xlfn.IFNA(INDEX('CX1'!$M:$M,MATCH(Table2[[#This Row],[Name]],'CX1'!$C:$C,0),1), "") = 0, "",  INDEX('CX1'!$M:$M,MATCH(Table2[[#This Row],[Name]],'CX1'!$C:$C,0),1)), "")</f>
        <v/>
      </c>
      <c r="N1255" t="s">
        <v>767</v>
      </c>
      <c r="R1255" t="s">
        <v>8</v>
      </c>
    </row>
    <row r="1256" spans="1:19" hidden="1">
      <c r="A1256" s="1">
        <v>1254</v>
      </c>
      <c r="B1256" t="s">
        <v>21</v>
      </c>
      <c r="C1256" t="s">
        <v>191</v>
      </c>
      <c r="D1256" t="s">
        <v>244</v>
      </c>
      <c r="E1256" t="str">
        <f>MID(Table2[[#This Row],[DeviceId2]], 12, LEN(Table2[[#This Row],[DeviceId2]]))</f>
        <v>VAV111</v>
      </c>
      <c r="F1256" t="str">
        <f>CONCATENATE("10.3.13.71/pe/", Table2[[#This Row],[Device Tag]], ".xml")</f>
        <v>10.3.13.71/pe/VAV111.xml</v>
      </c>
      <c r="H1256" s="5" t="str">
        <f>_xlfn.IFNA(IF(_xlfn.IFNA(INDEX('CX1'!$H:$H,MATCH(Table2[[#This Row],[Name]],'CX1'!$C:$C,0),1), "") = 0, "",  INDEX('CX1'!$H:$H,MATCH(Table2[[#This Row],[Name]],'CX1'!$C:$C,0),1)), "")</f>
        <v/>
      </c>
      <c r="I1256" s="5" t="e">
        <f>_xlfn.IFNA(IF(_xlfn.IFNA(INDEX('CX1'!$I:$I,MATCH(Table2[[#This Row],[DeviceId2]],'CX1'!$C:$C,0),1), "") = 0, "",  INDEX('CX1'!$I:$I,MATCH(Table2[[#This Row],[Name]],'CX1'!$C:$C,0),1)), "")</f>
        <v>#VALUE!</v>
      </c>
      <c r="J1256" s="5" t="str">
        <f>_xlfn.IFNA(IF(_xlfn.IFNA(INDEX('CX1'!$J:$J,MATCH(Table2[[#This Row],[Name]],'CX1'!$C:$C,0),1), "") = 0, "",  INDEX('CX1'!$J:$J,MATCH(Table2[[#This Row],[Name]],'CX1'!$C:$C,0),1)), "")</f>
        <v/>
      </c>
      <c r="K1256" t="str">
        <f>IFERROR(_xlfn.IFNA(IF(_xlfn.IFNA(INDEX('CX1'!$K:$K,MATCH(Table2[[#This Row],[Name]],'CX1'!$C:$C,0),1), "") = 0, "",  INDEX('CX1'!$K:$K,MATCH(Table2[[#This Row],[Name]],'CX1'!$C:$C,0),1)), ""), "")</f>
        <v/>
      </c>
      <c r="M1256" t="str">
        <f>_xlfn.IFNA(IF(_xlfn.IFNA(INDEX('CX1'!$M:$M,MATCH(Table2[[#This Row],[Name]],'CX1'!$C:$C,0),1), "") = 0, "",  INDEX('CX1'!$M:$M,MATCH(Table2[[#This Row],[Name]],'CX1'!$C:$C,0),1)), "")</f>
        <v/>
      </c>
      <c r="N1256" t="s">
        <v>767</v>
      </c>
      <c r="R1256" t="s">
        <v>8</v>
      </c>
    </row>
    <row r="1257" spans="1:19">
      <c r="A1257" s="1">
        <v>1255</v>
      </c>
      <c r="B1257" t="s">
        <v>21</v>
      </c>
      <c r="C1257" t="s">
        <v>192</v>
      </c>
      <c r="D1257" t="s">
        <v>244</v>
      </c>
      <c r="E1257" t="str">
        <f>MID(Table2[[#This Row],[DeviceId2]], 12, LEN(Table2[[#This Row],[DeviceId2]]))</f>
        <v>VAV111</v>
      </c>
      <c r="F1257" t="str">
        <f>CONCATENATE("10.3.13.71/pe/", Table2[[#This Row],[Device Tag]], ".xml")</f>
        <v>10.3.13.71/pe/VAV111.xml</v>
      </c>
      <c r="H1257" s="5" t="str">
        <f>_xlfn.IFNA(IF(_xlfn.IFNA(INDEX('CX1'!$H:$H,MATCH(Table2[[#This Row],[Name]],'CX1'!$C:$C,0),1), "") = 0, "",  INDEX('CX1'!$H:$H,MATCH(Table2[[#This Row],[Name]],'CX1'!$C:$C,0),1)), "")</f>
        <v/>
      </c>
      <c r="I1257" s="5">
        <f>_xlfn.IFNA(IF(_xlfn.IFNA(INDEX('CX1'!$I:$I,MATCH(Table2[[#This Row],[DeviceId2]],'CX1'!$C:$C,0),1), "") = 0, "",  INDEX('CX1'!$I:$I,MATCH(Table2[[#This Row],[Name]],'CX1'!$C:$C,0),1)), "")</f>
        <v>1000</v>
      </c>
      <c r="J1257" s="5" t="str">
        <f>_xlfn.IFNA(IF(_xlfn.IFNA(INDEX('CX1'!$J:$J,MATCH(Table2[[#This Row],[Name]],'CX1'!$C:$C,0),1), "") = 0, "",  INDEX('CX1'!$J:$J,MATCH(Table2[[#This Row],[Name]],'CX1'!$C:$C,0),1)), "")</f>
        <v/>
      </c>
      <c r="K1257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2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57" t="str">
        <f>_xlfn.IFNA(IF(_xlfn.IFNA(INDEX('CX1'!$M:$M,MATCH(Table2[[#This Row],[Name]],'CX1'!$C:$C,0),1), "") = 0, "",  INDEX('CX1'!$M:$M,MATCH(Table2[[#This Row],[Name]],'CX1'!$C:$C,0),1)), "")</f>
        <v>number</v>
      </c>
      <c r="N1257" t="s">
        <v>767</v>
      </c>
      <c r="R1257" t="s">
        <v>8</v>
      </c>
      <c r="S1257" t="b">
        <v>0</v>
      </c>
    </row>
    <row r="1258" spans="1:19" hidden="1">
      <c r="A1258" s="1">
        <v>1256</v>
      </c>
      <c r="B1258" t="s">
        <v>21</v>
      </c>
      <c r="C1258" t="s">
        <v>193</v>
      </c>
      <c r="D1258" t="s">
        <v>244</v>
      </c>
      <c r="E1258" t="str">
        <f>MID(Table2[[#This Row],[DeviceId2]], 12, LEN(Table2[[#This Row],[DeviceId2]]))</f>
        <v>VAV111</v>
      </c>
      <c r="F1258" t="str">
        <f>CONCATENATE("10.3.13.71/pe/", Table2[[#This Row],[Device Tag]], ".xml")</f>
        <v>10.3.13.71/pe/VAV111.xml</v>
      </c>
      <c r="H1258" s="5" t="str">
        <f>_xlfn.IFNA(IF(_xlfn.IFNA(INDEX('CX1'!$H:$H,MATCH(Table2[[#This Row],[Name]],'CX1'!$C:$C,0),1), "") = 0, "",  INDEX('CX1'!$H:$H,MATCH(Table2[[#This Row],[Name]],'CX1'!$C:$C,0),1)), "")</f>
        <v/>
      </c>
      <c r="I1258" s="5" t="e">
        <f>_xlfn.IFNA(IF(_xlfn.IFNA(INDEX('CX1'!$I:$I,MATCH(Table2[[#This Row],[DeviceId2]],'CX1'!$C:$C,0),1), "") = 0, "",  INDEX('CX1'!$I:$I,MATCH(Table2[[#This Row],[Name]],'CX1'!$C:$C,0),1)), "")</f>
        <v>#VALUE!</v>
      </c>
      <c r="J1258" s="5" t="str">
        <f>_xlfn.IFNA(IF(_xlfn.IFNA(INDEX('CX1'!$J:$J,MATCH(Table2[[#This Row],[Name]],'CX1'!$C:$C,0),1), "") = 0, "",  INDEX('CX1'!$J:$J,MATCH(Table2[[#This Row],[Name]],'CX1'!$C:$C,0),1)), "")</f>
        <v/>
      </c>
      <c r="K1258" t="str">
        <f>IFERROR(_xlfn.IFNA(IF(_xlfn.IFNA(INDEX('CX1'!$K:$K,MATCH(Table2[[#This Row],[Name]],'CX1'!$C:$C,0),1), "") = 0, "",  INDEX('CX1'!$K:$K,MATCH(Table2[[#This Row],[Name]],'CX1'!$C:$C,0),1)), ""), "")</f>
        <v/>
      </c>
      <c r="M1258" t="str">
        <f>_xlfn.IFNA(IF(_xlfn.IFNA(INDEX('CX1'!$M:$M,MATCH(Table2[[#This Row],[Name]],'CX1'!$C:$C,0),1), "") = 0, "",  INDEX('CX1'!$M:$M,MATCH(Table2[[#This Row],[Name]],'CX1'!$C:$C,0),1)), "")</f>
        <v/>
      </c>
      <c r="N1258" t="s">
        <v>767</v>
      </c>
      <c r="R1258" t="s">
        <v>8</v>
      </c>
    </row>
    <row r="1259" spans="1:19" hidden="1">
      <c r="A1259" s="1">
        <v>1257</v>
      </c>
      <c r="B1259" t="s">
        <v>21</v>
      </c>
      <c r="C1259" t="s">
        <v>194</v>
      </c>
      <c r="D1259" t="s">
        <v>244</v>
      </c>
      <c r="E1259" t="str">
        <f>MID(Table2[[#This Row],[DeviceId2]], 12, LEN(Table2[[#This Row],[DeviceId2]]))</f>
        <v>VAV111</v>
      </c>
      <c r="F1259" t="str">
        <f>CONCATENATE("10.3.13.71/pe/", Table2[[#This Row],[Device Tag]], ".xml")</f>
        <v>10.3.13.71/pe/VAV111.xml</v>
      </c>
      <c r="H1259" s="5" t="str">
        <f>_xlfn.IFNA(IF(_xlfn.IFNA(INDEX('CX1'!$H:$H,MATCH(Table2[[#This Row],[Name]],'CX1'!$C:$C,0),1), "") = 0, "",  INDEX('CX1'!$H:$H,MATCH(Table2[[#This Row],[Name]],'CX1'!$C:$C,0),1)), "")</f>
        <v/>
      </c>
      <c r="I1259" s="5" t="e">
        <f>_xlfn.IFNA(IF(_xlfn.IFNA(INDEX('CX1'!$I:$I,MATCH(Table2[[#This Row],[DeviceId2]],'CX1'!$C:$C,0),1), "") = 0, "",  INDEX('CX1'!$I:$I,MATCH(Table2[[#This Row],[Name]],'CX1'!$C:$C,0),1)), "")</f>
        <v>#VALUE!</v>
      </c>
      <c r="J1259" s="5" t="str">
        <f>_xlfn.IFNA(IF(_xlfn.IFNA(INDEX('CX1'!$J:$J,MATCH(Table2[[#This Row],[Name]],'CX1'!$C:$C,0),1), "") = 0, "",  INDEX('CX1'!$J:$J,MATCH(Table2[[#This Row],[Name]],'CX1'!$C:$C,0),1)), "")</f>
        <v/>
      </c>
      <c r="K1259" t="str">
        <f>IFERROR(_xlfn.IFNA(IF(_xlfn.IFNA(INDEX('CX1'!$K:$K,MATCH(Table2[[#This Row],[Name]],'CX1'!$C:$C,0),1), "") = 0, "",  INDEX('CX1'!$K:$K,MATCH(Table2[[#This Row],[Name]],'CX1'!$C:$C,0),1)), ""), "")</f>
        <v/>
      </c>
      <c r="M1259" t="str">
        <f>_xlfn.IFNA(IF(_xlfn.IFNA(INDEX('CX1'!$M:$M,MATCH(Table2[[#This Row],[Name]],'CX1'!$C:$C,0),1), "") = 0, "",  INDEX('CX1'!$M:$M,MATCH(Table2[[#This Row],[Name]],'CX1'!$C:$C,0),1)), "")</f>
        <v/>
      </c>
      <c r="N1259" t="s">
        <v>767</v>
      </c>
      <c r="R1259" t="s">
        <v>8</v>
      </c>
    </row>
    <row r="1260" spans="1:19" hidden="1">
      <c r="A1260" s="1">
        <v>1258</v>
      </c>
      <c r="B1260" t="s">
        <v>21</v>
      </c>
      <c r="C1260" t="s">
        <v>195</v>
      </c>
      <c r="D1260" t="s">
        <v>244</v>
      </c>
      <c r="E1260" t="str">
        <f>MID(Table2[[#This Row],[DeviceId2]], 12, LEN(Table2[[#This Row],[DeviceId2]]))</f>
        <v>VAV111</v>
      </c>
      <c r="F1260" t="str">
        <f>CONCATENATE("10.3.13.71/pe/", Table2[[#This Row],[Device Tag]], ".xml")</f>
        <v>10.3.13.71/pe/VAV111.xml</v>
      </c>
      <c r="H1260" s="5" t="str">
        <f>_xlfn.IFNA(IF(_xlfn.IFNA(INDEX('CX1'!$H:$H,MATCH(Table2[[#This Row],[Name]],'CX1'!$C:$C,0),1), "") = 0, "",  INDEX('CX1'!$H:$H,MATCH(Table2[[#This Row],[Name]],'CX1'!$C:$C,0),1)), "")</f>
        <v/>
      </c>
      <c r="I1260" s="5" t="e">
        <f>_xlfn.IFNA(IF(_xlfn.IFNA(INDEX('CX1'!$I:$I,MATCH(Table2[[#This Row],[DeviceId2]],'CX1'!$C:$C,0),1), "") = 0, "",  INDEX('CX1'!$I:$I,MATCH(Table2[[#This Row],[Name]],'CX1'!$C:$C,0),1)), "")</f>
        <v>#VALUE!</v>
      </c>
      <c r="J1260" s="5" t="str">
        <f>_xlfn.IFNA(IF(_xlfn.IFNA(INDEX('CX1'!$J:$J,MATCH(Table2[[#This Row],[Name]],'CX1'!$C:$C,0),1), "") = 0, "",  INDEX('CX1'!$J:$J,MATCH(Table2[[#This Row],[Name]],'CX1'!$C:$C,0),1)), "")</f>
        <v/>
      </c>
      <c r="K1260" t="str">
        <f>IFERROR(_xlfn.IFNA(IF(_xlfn.IFNA(INDEX('CX1'!$K:$K,MATCH(Table2[[#This Row],[Name]],'CX1'!$C:$C,0),1), "") = 0, "",  INDEX('CX1'!$K:$K,MATCH(Table2[[#This Row],[Name]],'CX1'!$C:$C,0),1)), ""), "")</f>
        <v/>
      </c>
      <c r="M1260" t="str">
        <f>_xlfn.IFNA(IF(_xlfn.IFNA(INDEX('CX1'!$M:$M,MATCH(Table2[[#This Row],[Name]],'CX1'!$C:$C,0),1), "") = 0, "",  INDEX('CX1'!$M:$M,MATCH(Table2[[#This Row],[Name]],'CX1'!$C:$C,0),1)), "")</f>
        <v/>
      </c>
      <c r="N1260" t="s">
        <v>767</v>
      </c>
      <c r="R1260" t="s">
        <v>8</v>
      </c>
    </row>
    <row r="1261" spans="1:19" hidden="1">
      <c r="A1261" s="1">
        <v>1259</v>
      </c>
      <c r="B1261" t="s">
        <v>21</v>
      </c>
      <c r="C1261" t="s">
        <v>196</v>
      </c>
      <c r="D1261" t="s">
        <v>244</v>
      </c>
      <c r="E1261" t="str">
        <f>MID(Table2[[#This Row],[DeviceId2]], 12, LEN(Table2[[#This Row],[DeviceId2]]))</f>
        <v>VAV111</v>
      </c>
      <c r="F1261" t="str">
        <f>CONCATENATE("10.3.13.71/pe/", Table2[[#This Row],[Device Tag]], ".xml")</f>
        <v>10.3.13.71/pe/VAV111.xml</v>
      </c>
      <c r="H1261" s="5" t="str">
        <f>_xlfn.IFNA(IF(_xlfn.IFNA(INDEX('CX1'!$H:$H,MATCH(Table2[[#This Row],[Name]],'CX1'!$C:$C,0),1), "") = 0, "",  INDEX('CX1'!$H:$H,MATCH(Table2[[#This Row],[Name]],'CX1'!$C:$C,0),1)), "")</f>
        <v/>
      </c>
      <c r="I1261" s="5" t="e">
        <f>_xlfn.IFNA(IF(_xlfn.IFNA(INDEX('CX1'!$I:$I,MATCH(Table2[[#This Row],[DeviceId2]],'CX1'!$C:$C,0),1), "") = 0, "",  INDEX('CX1'!$I:$I,MATCH(Table2[[#This Row],[Name]],'CX1'!$C:$C,0),1)), "")</f>
        <v>#VALUE!</v>
      </c>
      <c r="J1261" s="5" t="str">
        <f>_xlfn.IFNA(IF(_xlfn.IFNA(INDEX('CX1'!$J:$J,MATCH(Table2[[#This Row],[Name]],'CX1'!$C:$C,0),1), "") = 0, "",  INDEX('CX1'!$J:$J,MATCH(Table2[[#This Row],[Name]],'CX1'!$C:$C,0),1)), "")</f>
        <v/>
      </c>
      <c r="K1261" t="str">
        <f>IFERROR(_xlfn.IFNA(IF(_xlfn.IFNA(INDEX('CX1'!$K:$K,MATCH(Table2[[#This Row],[Name]],'CX1'!$C:$C,0),1), "") = 0, "",  INDEX('CX1'!$K:$K,MATCH(Table2[[#This Row],[Name]],'CX1'!$C:$C,0),1)), ""), "")</f>
        <v/>
      </c>
      <c r="M1261" t="str">
        <f>_xlfn.IFNA(IF(_xlfn.IFNA(INDEX('CX1'!$M:$M,MATCH(Table2[[#This Row],[Name]],'CX1'!$C:$C,0),1), "") = 0, "",  INDEX('CX1'!$M:$M,MATCH(Table2[[#This Row],[Name]],'CX1'!$C:$C,0),1)), "")</f>
        <v/>
      </c>
      <c r="N1261" t="s">
        <v>767</v>
      </c>
      <c r="R1261" t="s">
        <v>8</v>
      </c>
    </row>
    <row r="1262" spans="1:19">
      <c r="A1262" s="1">
        <v>1260</v>
      </c>
      <c r="B1262" t="s">
        <v>21</v>
      </c>
      <c r="C1262" t="s">
        <v>197</v>
      </c>
      <c r="D1262" t="s">
        <v>244</v>
      </c>
      <c r="E1262" t="str">
        <f>MID(Table2[[#This Row],[DeviceId2]], 12, LEN(Table2[[#This Row],[DeviceId2]]))</f>
        <v>VAV111</v>
      </c>
      <c r="F1262" t="str">
        <f>CONCATENATE("10.3.13.71/pe/", Table2[[#This Row],[Device Tag]], ".xml")</f>
        <v>10.3.13.71/pe/VAV111.xml</v>
      </c>
      <c r="H1262" s="5" t="str">
        <f>_xlfn.IFNA(IF(_xlfn.IFNA(INDEX('CX1'!$H:$H,MATCH(Table2[[#This Row],[Name]],'CX1'!$C:$C,0),1), "") = 0, "",  INDEX('CX1'!$H:$H,MATCH(Table2[[#This Row],[Name]],'CX1'!$C:$C,0),1)), "")</f>
        <v/>
      </c>
      <c r="I1262" s="5">
        <f>_xlfn.IFNA(IF(_xlfn.IFNA(INDEX('CX1'!$I:$I,MATCH(Table2[[#This Row],[DeviceId2]],'CX1'!$C:$C,0),1), "") = 0, "",  INDEX('CX1'!$I:$I,MATCH(Table2[[#This Row],[Name]],'CX1'!$C:$C,0),1)), "")</f>
        <v>1</v>
      </c>
      <c r="J1262" s="5" t="str">
        <f>_xlfn.IFNA(IF(_xlfn.IFNA(INDEX('CX1'!$J:$J,MATCH(Table2[[#This Row],[Name]],'CX1'!$C:$C,0),1), "") = 0, "",  INDEX('CX1'!$J:$J,MATCH(Table2[[#This Row],[Name]],'CX1'!$C:$C,0),1)), "")</f>
        <v/>
      </c>
      <c r="K1262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262" t="str">
        <f>_xlfn.IFNA(IF(_xlfn.IFNA(INDEX('CX1'!$L:$L,MATCH(Table2[[#This Row],[Name]],'CX1'!$C:$C,0),1), "") = 0, "",  INDEX('CX1'!$L:$L,MATCH(Table2[[#This Row],[Name]],'CX1'!$C:$C,0),1)), "")</f>
        <v>his, point, writable</v>
      </c>
      <c r="M1262" t="str">
        <f>_xlfn.IFNA(IF(_xlfn.IFNA(INDEX('CX1'!$M:$M,MATCH(Table2[[#This Row],[Name]],'CX1'!$C:$C,0),1), "") = 0, "",  INDEX('CX1'!$M:$M,MATCH(Table2[[#This Row],[Name]],'CX1'!$C:$C,0),1)), "")</f>
        <v>boolean</v>
      </c>
      <c r="N1262" t="s">
        <v>767</v>
      </c>
      <c r="R1262" t="s">
        <v>8</v>
      </c>
      <c r="S1262" t="b">
        <v>0</v>
      </c>
    </row>
    <row r="1263" spans="1:19">
      <c r="A1263" s="1">
        <v>1261</v>
      </c>
      <c r="B1263" t="s">
        <v>21</v>
      </c>
      <c r="C1263" t="s">
        <v>198</v>
      </c>
      <c r="D1263" t="s">
        <v>244</v>
      </c>
      <c r="E1263" t="str">
        <f>MID(Table2[[#This Row],[DeviceId2]], 12, LEN(Table2[[#This Row],[DeviceId2]]))</f>
        <v>VAV111</v>
      </c>
      <c r="F1263" t="str">
        <f>CONCATENATE("10.3.13.71/pe/", Table2[[#This Row],[Device Tag]], ".xml")</f>
        <v>10.3.13.71/pe/VAV111.xml</v>
      </c>
      <c r="H1263" s="5" t="str">
        <f>_xlfn.IFNA(IF(_xlfn.IFNA(INDEX('CX1'!$H:$H,MATCH(Table2[[#This Row],[Name]],'CX1'!$C:$C,0),1), "") = 0, "",  INDEX('CX1'!$H:$H,MATCH(Table2[[#This Row],[Name]],'CX1'!$C:$C,0),1)), "")</f>
        <v/>
      </c>
      <c r="I1263" s="5">
        <f>_xlfn.IFNA(IF(_xlfn.IFNA(INDEX('CX1'!$I:$I,MATCH(Table2[[#This Row],[DeviceId2]],'CX1'!$C:$C,0),1), "") = 0, "",  INDEX('CX1'!$I:$I,MATCH(Table2[[#This Row],[Name]],'CX1'!$C:$C,0),1)), "")</f>
        <v>1</v>
      </c>
      <c r="J1263" s="5" t="str">
        <f>_xlfn.IFNA(IF(_xlfn.IFNA(INDEX('CX1'!$J:$J,MATCH(Table2[[#This Row],[Name]],'CX1'!$C:$C,0),1), "") = 0, "",  INDEX('CX1'!$J:$J,MATCH(Table2[[#This Row],[Name]],'CX1'!$C:$C,0),1)), "")</f>
        <v/>
      </c>
      <c r="K126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263" t="str">
        <f>_xlfn.IFNA(IF(_xlfn.IFNA(INDEX('CX1'!$L:$L,MATCH(Table2[[#This Row],[Name]],'CX1'!$C:$C,0),1), "") = 0, "",  INDEX('CX1'!$L:$L,MATCH(Table2[[#This Row],[Name]],'CX1'!$C:$C,0),1)), "")</f>
        <v>his, point, writable</v>
      </c>
      <c r="M1263" t="str">
        <f>_xlfn.IFNA(IF(_xlfn.IFNA(INDEX('CX1'!$M:$M,MATCH(Table2[[#This Row],[Name]],'CX1'!$C:$C,0),1), "") = 0, "",  INDEX('CX1'!$M:$M,MATCH(Table2[[#This Row],[Name]],'CX1'!$C:$C,0),1)), "")</f>
        <v>boolean</v>
      </c>
      <c r="N1263" t="s">
        <v>767</v>
      </c>
      <c r="R1263" t="s">
        <v>8</v>
      </c>
      <c r="S1263" t="b">
        <v>0</v>
      </c>
    </row>
    <row r="1264" spans="1:19" hidden="1">
      <c r="A1264" s="1">
        <v>1262</v>
      </c>
      <c r="B1264" t="s">
        <v>21</v>
      </c>
      <c r="C1264" t="s">
        <v>199</v>
      </c>
      <c r="D1264" t="s">
        <v>244</v>
      </c>
      <c r="E1264" t="str">
        <f>MID(Table2[[#This Row],[DeviceId2]], 12, LEN(Table2[[#This Row],[DeviceId2]]))</f>
        <v>VAV111</v>
      </c>
      <c r="F1264" t="str">
        <f>CONCATENATE("10.3.13.71/pe/", Table2[[#This Row],[Device Tag]], ".xml")</f>
        <v>10.3.13.71/pe/VAV111.xml</v>
      </c>
      <c r="H1264" s="5" t="str">
        <f>_xlfn.IFNA(IF(_xlfn.IFNA(INDEX('CX1'!$H:$H,MATCH(Table2[[#This Row],[Name]],'CX1'!$C:$C,0),1), "") = 0, "",  INDEX('CX1'!$H:$H,MATCH(Table2[[#This Row],[Name]],'CX1'!$C:$C,0),1)), "")</f>
        <v/>
      </c>
      <c r="I1264" s="5">
        <f>_xlfn.IFNA(IF(_xlfn.IFNA(INDEX('CX1'!$I:$I,MATCH(Table2[[#This Row],[DeviceId2]],'CX1'!$C:$C,0),1), "") = 0, "",  INDEX('CX1'!$I:$I,MATCH(Table2[[#This Row],[Name]],'CX1'!$C:$C,0),1)), "")</f>
        <v>1</v>
      </c>
      <c r="J1264" s="5" t="str">
        <f>_xlfn.IFNA(IF(_xlfn.IFNA(INDEX('CX1'!$J:$J,MATCH(Table2[[#This Row],[Name]],'CX1'!$C:$C,0),1), "") = 0, "",  INDEX('CX1'!$J:$J,MATCH(Table2[[#This Row],[Name]],'CX1'!$C:$C,0),1)), "")</f>
        <v/>
      </c>
      <c r="K1264" t="str">
        <f>IFERROR(_xlfn.IFNA(IF(_xlfn.IFNA(INDEX('CX1'!$K:$K,MATCH(Table2[[#This Row],[Name]],'CX1'!$C:$C,0),1), "") = 0, "",  INDEX('CX1'!$K:$K,MATCH(Table2[[#This Row],[Name]],'CX1'!$C:$C,0),1)), ""), "")</f>
        <v/>
      </c>
      <c r="M1264" t="str">
        <f>_xlfn.IFNA(IF(_xlfn.IFNA(INDEX('CX1'!$M:$M,MATCH(Table2[[#This Row],[Name]],'CX1'!$C:$C,0),1), "") = 0, "",  INDEX('CX1'!$M:$M,MATCH(Table2[[#This Row],[Name]],'CX1'!$C:$C,0),1)), "")</f>
        <v/>
      </c>
      <c r="N1264" t="s">
        <v>767</v>
      </c>
      <c r="R1264" t="s">
        <v>8</v>
      </c>
    </row>
    <row r="1265" spans="1:19" hidden="1">
      <c r="A1265" s="1">
        <v>1263</v>
      </c>
      <c r="B1265" t="s">
        <v>21</v>
      </c>
      <c r="C1265" t="s">
        <v>25</v>
      </c>
      <c r="D1265" t="s">
        <v>244</v>
      </c>
      <c r="E1265" t="str">
        <f>MID(Table2[[#This Row],[DeviceId2]], 12, LEN(Table2[[#This Row],[DeviceId2]]))</f>
        <v>VAV111</v>
      </c>
      <c r="F1265" t="str">
        <f>CONCATENATE("10.3.13.71/pe/", Table2[[#This Row],[Device Tag]], ".xml")</f>
        <v>10.3.13.71/pe/VAV111.xml</v>
      </c>
      <c r="H1265" s="5" t="str">
        <f>_xlfn.IFNA(IF(_xlfn.IFNA(INDEX('CX1'!$H:$H,MATCH(Table2[[#This Row],[Name]],'CX1'!$C:$C,0),1), "") = 0, "",  INDEX('CX1'!$H:$H,MATCH(Table2[[#This Row],[Name]],'CX1'!$C:$C,0),1)), "")</f>
        <v/>
      </c>
      <c r="I1265" s="5">
        <f>_xlfn.IFNA(IF(_xlfn.IFNA(INDEX('CX1'!$I:$I,MATCH(Table2[[#This Row],[DeviceId2]],'CX1'!$C:$C,0),1), "") = 0, "",  INDEX('CX1'!$I:$I,MATCH(Table2[[#This Row],[Name]],'CX1'!$C:$C,0),1)), "")</f>
        <v>1</v>
      </c>
      <c r="J1265" s="5" t="str">
        <f>_xlfn.IFNA(IF(_xlfn.IFNA(INDEX('CX1'!$J:$J,MATCH(Table2[[#This Row],[Name]],'CX1'!$C:$C,0),1), "") = 0, "",  INDEX('CX1'!$J:$J,MATCH(Table2[[#This Row],[Name]],'CX1'!$C:$C,0),1)), "")</f>
        <v/>
      </c>
      <c r="K1265" t="str">
        <f>IFERROR(_xlfn.IFNA(IF(_xlfn.IFNA(INDEX('CX1'!$K:$K,MATCH(Table2[[#This Row],[Name]],'CX1'!$C:$C,0),1), "") = 0, "",  INDEX('CX1'!$K:$K,MATCH(Table2[[#This Row],[Name]],'CX1'!$C:$C,0),1)), ""), "")</f>
        <v/>
      </c>
      <c r="M1265" t="str">
        <f>_xlfn.IFNA(IF(_xlfn.IFNA(INDEX('CX1'!$M:$M,MATCH(Table2[[#This Row],[Name]],'CX1'!$C:$C,0),1), "") = 0, "",  INDEX('CX1'!$M:$M,MATCH(Table2[[#This Row],[Name]],'CX1'!$C:$C,0),1)), "")</f>
        <v/>
      </c>
      <c r="N1265" t="s">
        <v>767</v>
      </c>
      <c r="R1265" t="s">
        <v>8</v>
      </c>
    </row>
    <row r="1266" spans="1:19">
      <c r="A1266" s="1">
        <v>1264</v>
      </c>
      <c r="B1266" t="s">
        <v>21</v>
      </c>
      <c r="C1266" t="s">
        <v>200</v>
      </c>
      <c r="D1266" t="s">
        <v>244</v>
      </c>
      <c r="E1266" t="str">
        <f>MID(Table2[[#This Row],[DeviceId2]], 12, LEN(Table2[[#This Row],[DeviceId2]]))</f>
        <v>VAV111</v>
      </c>
      <c r="F1266" t="str">
        <f>CONCATENATE("10.3.13.71/pe/", Table2[[#This Row],[Device Tag]], ".xml")</f>
        <v>10.3.13.71/pe/VAV111.xml</v>
      </c>
      <c r="H1266" s="5" t="str">
        <f>_xlfn.IFNA(IF(_xlfn.IFNA(INDEX('CX1'!$H:$H,MATCH(Table2[[#This Row],[Name]],'CX1'!$C:$C,0),1), "") = 0, "",  INDEX('CX1'!$H:$H,MATCH(Table2[[#This Row],[Name]],'CX1'!$C:$C,0),1)), "")</f>
        <v/>
      </c>
      <c r="I1266" s="5">
        <f>_xlfn.IFNA(IF(_xlfn.IFNA(INDEX('CX1'!$I:$I,MATCH(Table2[[#This Row],[DeviceId2]],'CX1'!$C:$C,0),1), "") = 0, "",  INDEX('CX1'!$I:$I,MATCH(Table2[[#This Row],[Name]],'CX1'!$C:$C,0),1)), "")</f>
        <v>1</v>
      </c>
      <c r="J1266" s="5" t="str">
        <f>_xlfn.IFNA(IF(_xlfn.IFNA(INDEX('CX1'!$J:$J,MATCH(Table2[[#This Row],[Name]],'CX1'!$C:$C,0),1), "") = 0, "",  INDEX('CX1'!$J:$J,MATCH(Table2[[#This Row],[Name]],'CX1'!$C:$C,0),1)), "")</f>
        <v/>
      </c>
      <c r="K1266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266" t="str">
        <f>_xlfn.IFNA(IF(_xlfn.IFNA(INDEX('CX1'!$L:$L,MATCH(Table2[[#This Row],[Name]],'CX1'!$C:$C,0),1), "") = 0, "",  INDEX('CX1'!$L:$L,MATCH(Table2[[#This Row],[Name]],'CX1'!$C:$C,0),1)), "")</f>
        <v>his, point, writable</v>
      </c>
      <c r="M1266" t="str">
        <f>_xlfn.IFNA(IF(_xlfn.IFNA(INDEX('CX1'!$M:$M,MATCH(Table2[[#This Row],[Name]],'CX1'!$C:$C,0),1), "") = 0, "",  INDEX('CX1'!$M:$M,MATCH(Table2[[#This Row],[Name]],'CX1'!$C:$C,0),1)), "")</f>
        <v>boolean</v>
      </c>
      <c r="N1266" t="s">
        <v>767</v>
      </c>
      <c r="R1266" t="s">
        <v>8</v>
      </c>
      <c r="S1266" t="b">
        <v>0</v>
      </c>
    </row>
    <row r="1267" spans="1:19">
      <c r="A1267" s="1">
        <v>1265</v>
      </c>
      <c r="B1267" t="s">
        <v>21</v>
      </c>
      <c r="C1267" t="s">
        <v>201</v>
      </c>
      <c r="D1267" t="s">
        <v>244</v>
      </c>
      <c r="E1267" t="str">
        <f>MID(Table2[[#This Row],[DeviceId2]], 12, LEN(Table2[[#This Row],[DeviceId2]]))</f>
        <v>VAV111</v>
      </c>
      <c r="F1267" t="str">
        <f>CONCATENATE("10.3.13.71/pe/", Table2[[#This Row],[Device Tag]], ".xml")</f>
        <v>10.3.13.71/pe/VAV111.xml</v>
      </c>
      <c r="H1267" s="5" t="str">
        <f>_xlfn.IFNA(IF(_xlfn.IFNA(INDEX('CX1'!$H:$H,MATCH(Table2[[#This Row],[Name]],'CX1'!$C:$C,0),1), "") = 0, "",  INDEX('CX1'!$H:$H,MATCH(Table2[[#This Row],[Name]],'CX1'!$C:$C,0),1)), "")</f>
        <v/>
      </c>
      <c r="I1267" s="5">
        <f>_xlfn.IFNA(IF(_xlfn.IFNA(INDEX('CX1'!$I:$I,MATCH(Table2[[#This Row],[DeviceId2]],'CX1'!$C:$C,0),1), "") = 0, "",  INDEX('CX1'!$I:$I,MATCH(Table2[[#This Row],[Name]],'CX1'!$C:$C,0),1)), "")</f>
        <v>1</v>
      </c>
      <c r="J1267" s="5" t="str">
        <f>_xlfn.IFNA(IF(_xlfn.IFNA(INDEX('CX1'!$J:$J,MATCH(Table2[[#This Row],[Name]],'CX1'!$C:$C,0),1), "") = 0, "",  INDEX('CX1'!$J:$J,MATCH(Table2[[#This Row],[Name]],'CX1'!$C:$C,0),1)), "")</f>
        <v/>
      </c>
      <c r="K1267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267" t="str">
        <f>_xlfn.IFNA(IF(_xlfn.IFNA(INDEX('CX1'!$L:$L,MATCH(Table2[[#This Row],[Name]],'CX1'!$C:$C,0),1), "") = 0, "",  INDEX('CX1'!$L:$L,MATCH(Table2[[#This Row],[Name]],'CX1'!$C:$C,0),1)), "")</f>
        <v>his, point, writable</v>
      </c>
      <c r="M1267" t="str">
        <f>_xlfn.IFNA(IF(_xlfn.IFNA(INDEX('CX1'!$M:$M,MATCH(Table2[[#This Row],[Name]],'CX1'!$C:$C,0),1), "") = 0, "",  INDEX('CX1'!$M:$M,MATCH(Table2[[#This Row],[Name]],'CX1'!$C:$C,0),1)), "")</f>
        <v>boolean</v>
      </c>
      <c r="N1267" t="s">
        <v>767</v>
      </c>
      <c r="R1267" t="s">
        <v>8</v>
      </c>
      <c r="S1267" t="b">
        <v>0</v>
      </c>
    </row>
    <row r="1268" spans="1:19">
      <c r="A1268" s="1">
        <v>1266</v>
      </c>
      <c r="B1268" t="s">
        <v>21</v>
      </c>
      <c r="C1268" t="s">
        <v>202</v>
      </c>
      <c r="D1268" t="s">
        <v>244</v>
      </c>
      <c r="E1268" t="str">
        <f>MID(Table2[[#This Row],[DeviceId2]], 12, LEN(Table2[[#This Row],[DeviceId2]]))</f>
        <v>VAV111</v>
      </c>
      <c r="F1268" t="str">
        <f>CONCATENATE("10.3.13.71/pe/", Table2[[#This Row],[Device Tag]], ".xml")</f>
        <v>10.3.13.71/pe/VAV111.xml</v>
      </c>
      <c r="H1268" s="5" t="str">
        <f>_xlfn.IFNA(IF(_xlfn.IFNA(INDEX('CX1'!$H:$H,MATCH(Table2[[#This Row],[Name]],'CX1'!$C:$C,0),1), "") = 0, "",  INDEX('CX1'!$H:$H,MATCH(Table2[[#This Row],[Name]],'CX1'!$C:$C,0),1)), "")</f>
        <v>°F</v>
      </c>
      <c r="I1268" s="5">
        <f>_xlfn.IFNA(IF(_xlfn.IFNA(INDEX('CX1'!$I:$I,MATCH(Table2[[#This Row],[DeviceId2]],'CX1'!$C:$C,0),1), "") = 0, "",  INDEX('CX1'!$I:$I,MATCH(Table2[[#This Row],[Name]],'CX1'!$C:$C,0),1)), "")</f>
        <v>1000</v>
      </c>
      <c r="J1268" s="5" t="str">
        <f>_xlfn.IFNA(IF(_xlfn.IFNA(INDEX('CX1'!$J:$J,MATCH(Table2[[#This Row],[Name]],'CX1'!$C:$C,0),1), "") = 0, "",  INDEX('CX1'!$J:$J,MATCH(Table2[[#This Row],[Name]],'CX1'!$C:$C,0),1)), "")</f>
        <v/>
      </c>
      <c r="K1268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2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68" t="str">
        <f>_xlfn.IFNA(IF(_xlfn.IFNA(INDEX('CX1'!$M:$M,MATCH(Table2[[#This Row],[Name]],'CX1'!$C:$C,0),1), "") = 0, "",  INDEX('CX1'!$M:$M,MATCH(Table2[[#This Row],[Name]],'CX1'!$C:$C,0),1)), "")</f>
        <v>number</v>
      </c>
      <c r="N1268" t="s">
        <v>766</v>
      </c>
      <c r="R1268" t="s">
        <v>8</v>
      </c>
      <c r="S1268" t="b">
        <v>0</v>
      </c>
    </row>
    <row r="1269" spans="1:19">
      <c r="A1269" s="1">
        <v>1267</v>
      </c>
      <c r="B1269" t="s">
        <v>21</v>
      </c>
      <c r="C1269" t="s">
        <v>203</v>
      </c>
      <c r="D1269" t="s">
        <v>244</v>
      </c>
      <c r="E1269" t="str">
        <f>MID(Table2[[#This Row],[DeviceId2]], 12, LEN(Table2[[#This Row],[DeviceId2]]))</f>
        <v>VAV111</v>
      </c>
      <c r="F1269" t="str">
        <f>CONCATENATE("10.3.13.71/pe/", Table2[[#This Row],[Device Tag]], ".xml")</f>
        <v>10.3.13.71/pe/VAV111.xml</v>
      </c>
      <c r="H1269" s="5" t="str">
        <f>_xlfn.IFNA(IF(_xlfn.IFNA(INDEX('CX1'!$H:$H,MATCH(Table2[[#This Row],[Name]],'CX1'!$C:$C,0),1), "") = 0, "",  INDEX('CX1'!$H:$H,MATCH(Table2[[#This Row],[Name]],'CX1'!$C:$C,0),1)), "")</f>
        <v>°F</v>
      </c>
      <c r="I1269" s="5">
        <f>_xlfn.IFNA(IF(_xlfn.IFNA(INDEX('CX1'!$I:$I,MATCH(Table2[[#This Row],[DeviceId2]],'CX1'!$C:$C,0),1), "") = 0, "",  INDEX('CX1'!$I:$I,MATCH(Table2[[#This Row],[Name]],'CX1'!$C:$C,0),1)), "")</f>
        <v>1000</v>
      </c>
      <c r="J1269" s="5" t="str">
        <f>_xlfn.IFNA(IF(_xlfn.IFNA(INDEX('CX1'!$J:$J,MATCH(Table2[[#This Row],[Name]],'CX1'!$C:$C,0),1), "") = 0, "",  INDEX('CX1'!$J:$J,MATCH(Table2[[#This Row],[Name]],'CX1'!$C:$C,0),1)), "")</f>
        <v/>
      </c>
      <c r="K1269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2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69" t="str">
        <f>_xlfn.IFNA(IF(_xlfn.IFNA(INDEX('CX1'!$M:$M,MATCH(Table2[[#This Row],[Name]],'CX1'!$C:$C,0),1), "") = 0, "",  INDEX('CX1'!$M:$M,MATCH(Table2[[#This Row],[Name]],'CX1'!$C:$C,0),1)), "")</f>
        <v>number</v>
      </c>
      <c r="N1269" t="s">
        <v>766</v>
      </c>
      <c r="R1269" t="s">
        <v>8</v>
      </c>
      <c r="S1269" t="b">
        <v>0</v>
      </c>
    </row>
    <row r="1270" spans="1:19" hidden="1">
      <c r="A1270" s="1">
        <v>1268</v>
      </c>
      <c r="B1270" t="s">
        <v>21</v>
      </c>
      <c r="C1270" t="s">
        <v>147</v>
      </c>
      <c r="D1270" t="s">
        <v>244</v>
      </c>
      <c r="E1270" t="str">
        <f>MID(Table2[[#This Row],[DeviceId2]], 12, LEN(Table2[[#This Row],[DeviceId2]]))</f>
        <v>VAV111</v>
      </c>
      <c r="F1270" t="str">
        <f>CONCATENATE("10.3.13.71/pe/", Table2[[#This Row],[Device Tag]], ".xml")</f>
        <v>10.3.13.71/pe/VAV111.xml</v>
      </c>
      <c r="H1270" s="5" t="str">
        <f>_xlfn.IFNA(IF(_xlfn.IFNA(INDEX('CX1'!$H:$H,MATCH(Table2[[#This Row],[Name]],'CX1'!$C:$C,0),1), "") = 0, "",  INDEX('CX1'!$H:$H,MATCH(Table2[[#This Row],[Name]],'CX1'!$C:$C,0),1)), "")</f>
        <v/>
      </c>
      <c r="I1270" s="5" t="e">
        <f>_xlfn.IFNA(IF(_xlfn.IFNA(INDEX('CX1'!$I:$I,MATCH(Table2[[#This Row],[DeviceId2]],'CX1'!$C:$C,0),1), "") = 0, "",  INDEX('CX1'!$I:$I,MATCH(Table2[[#This Row],[Name]],'CX1'!$C:$C,0),1)), "")</f>
        <v>#VALUE!</v>
      </c>
      <c r="J1270" s="5" t="str">
        <f>_xlfn.IFNA(IF(_xlfn.IFNA(INDEX('CX1'!$J:$J,MATCH(Table2[[#This Row],[Name]],'CX1'!$C:$C,0),1), "") = 0, "",  INDEX('CX1'!$J:$J,MATCH(Table2[[#This Row],[Name]],'CX1'!$C:$C,0),1)), "")</f>
        <v/>
      </c>
      <c r="K1270" t="str">
        <f>IFERROR(_xlfn.IFNA(IF(_xlfn.IFNA(INDEX('CX1'!$K:$K,MATCH(Table2[[#This Row],[Name]],'CX1'!$C:$C,0),1), "") = 0, "",  INDEX('CX1'!$K:$K,MATCH(Table2[[#This Row],[Name]],'CX1'!$C:$C,0),1)), ""), "")</f>
        <v/>
      </c>
      <c r="M1270" t="str">
        <f>_xlfn.IFNA(IF(_xlfn.IFNA(INDEX('CX1'!$M:$M,MATCH(Table2[[#This Row],[Name]],'CX1'!$C:$C,0),1), "") = 0, "",  INDEX('CX1'!$M:$M,MATCH(Table2[[#This Row],[Name]],'CX1'!$C:$C,0),1)), "")</f>
        <v/>
      </c>
      <c r="N1270" t="s">
        <v>767</v>
      </c>
      <c r="R1270" t="s">
        <v>8</v>
      </c>
    </row>
    <row r="1271" spans="1:19">
      <c r="A1271" s="1">
        <v>1269</v>
      </c>
      <c r="B1271" t="s">
        <v>21</v>
      </c>
      <c r="C1271" t="s">
        <v>204</v>
      </c>
      <c r="D1271" t="s">
        <v>244</v>
      </c>
      <c r="E1271" t="str">
        <f>MID(Table2[[#This Row],[DeviceId2]], 12, LEN(Table2[[#This Row],[DeviceId2]]))</f>
        <v>VAV111</v>
      </c>
      <c r="F1271" t="str">
        <f>CONCATENATE("10.3.13.71/pe/", Table2[[#This Row],[Device Tag]], ".xml")</f>
        <v>10.3.13.71/pe/VAV111.xml</v>
      </c>
      <c r="H1271" s="5" t="str">
        <f>_xlfn.IFNA(IF(_xlfn.IFNA(INDEX('CX1'!$H:$H,MATCH(Table2[[#This Row],[Name]],'CX1'!$C:$C,0),1), "") = 0, "",  INDEX('CX1'!$H:$H,MATCH(Table2[[#This Row],[Name]],'CX1'!$C:$C,0),1)), "")</f>
        <v>°F</v>
      </c>
      <c r="I1271" s="5">
        <f>_xlfn.IFNA(IF(_xlfn.IFNA(INDEX('CX1'!$I:$I,MATCH(Table2[[#This Row],[DeviceId2]],'CX1'!$C:$C,0),1), "") = 0, "",  INDEX('CX1'!$I:$I,MATCH(Table2[[#This Row],[Name]],'CX1'!$C:$C,0),1)), "")</f>
        <v>1000</v>
      </c>
      <c r="J1271" s="5" t="str">
        <f>_xlfn.IFNA(IF(_xlfn.IFNA(INDEX('CX1'!$J:$J,MATCH(Table2[[#This Row],[Name]],'CX1'!$C:$C,0),1), "") = 0, "",  INDEX('CX1'!$J:$J,MATCH(Table2[[#This Row],[Name]],'CX1'!$C:$C,0),1)), "")</f>
        <v/>
      </c>
      <c r="K1271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2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1" t="str">
        <f>_xlfn.IFNA(IF(_xlfn.IFNA(INDEX('CX1'!$M:$M,MATCH(Table2[[#This Row],[Name]],'CX1'!$C:$C,0),1), "") = 0, "",  INDEX('CX1'!$M:$M,MATCH(Table2[[#This Row],[Name]],'CX1'!$C:$C,0),1)), "")</f>
        <v>number</v>
      </c>
      <c r="N1271" t="s">
        <v>766</v>
      </c>
      <c r="R1271" t="s">
        <v>8</v>
      </c>
      <c r="S1271" t="b">
        <v>0</v>
      </c>
    </row>
    <row r="1272" spans="1:19" hidden="1">
      <c r="A1272" s="1">
        <v>1270</v>
      </c>
      <c r="B1272" t="s">
        <v>21</v>
      </c>
      <c r="C1272" t="s">
        <v>205</v>
      </c>
      <c r="D1272" t="s">
        <v>244</v>
      </c>
      <c r="E1272" t="str">
        <f>MID(Table2[[#This Row],[DeviceId2]], 12, LEN(Table2[[#This Row],[DeviceId2]]))</f>
        <v>VAV111</v>
      </c>
      <c r="F1272" t="str">
        <f>CONCATENATE("10.3.13.71/pe/", Table2[[#This Row],[Device Tag]], ".xml")</f>
        <v>10.3.13.71/pe/VAV111.xml</v>
      </c>
      <c r="H1272" s="5" t="str">
        <f>_xlfn.IFNA(IF(_xlfn.IFNA(INDEX('CX1'!$H:$H,MATCH(Table2[[#This Row],[Name]],'CX1'!$C:$C,0),1), "") = 0, "",  INDEX('CX1'!$H:$H,MATCH(Table2[[#This Row],[Name]],'CX1'!$C:$C,0),1)), "")</f>
        <v/>
      </c>
      <c r="I1272" s="5">
        <f>_xlfn.IFNA(IF(_xlfn.IFNA(INDEX('CX1'!$I:$I,MATCH(Table2[[#This Row],[DeviceId2]],'CX1'!$C:$C,0),1), "") = 0, "",  INDEX('CX1'!$I:$I,MATCH(Table2[[#This Row],[Name]],'CX1'!$C:$C,0),1)), "")</f>
        <v>1000</v>
      </c>
      <c r="J1272" s="5" t="str">
        <f>_xlfn.IFNA(IF(_xlfn.IFNA(INDEX('CX1'!$J:$J,MATCH(Table2[[#This Row],[Name]],'CX1'!$C:$C,0),1), "") = 0, "",  INDEX('CX1'!$J:$J,MATCH(Table2[[#This Row],[Name]],'CX1'!$C:$C,0),1)), "")</f>
        <v/>
      </c>
      <c r="K1272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272" t="s">
        <v>767</v>
      </c>
      <c r="R1272" t="s">
        <v>8</v>
      </c>
    </row>
    <row r="1273" spans="1:19">
      <c r="A1273" s="1">
        <v>1271</v>
      </c>
      <c r="B1273" t="s">
        <v>105</v>
      </c>
      <c r="C1273" t="s">
        <v>206</v>
      </c>
      <c r="D1273" t="s">
        <v>244</v>
      </c>
      <c r="E1273" t="str">
        <f>MID(Table2[[#This Row],[DeviceId2]], 12, LEN(Table2[[#This Row],[DeviceId2]]))</f>
        <v>VAV111</v>
      </c>
      <c r="F1273" t="str">
        <f>CONCATENATE("10.3.13.71/pe/", Table2[[#This Row],[Device Tag]], ".xml")</f>
        <v>10.3.13.71/pe/VAV111.xml</v>
      </c>
      <c r="H1273" s="5" t="str">
        <f>_xlfn.IFNA(IF(_xlfn.IFNA(INDEX('CX1'!$H:$H,MATCH(Table2[[#This Row],[Name]],'CX1'!$C:$C,0),1), "") = 0, "",  INDEX('CX1'!$H:$H,MATCH(Table2[[#This Row],[Name]],'CX1'!$C:$C,0),1)), "")</f>
        <v>°F</v>
      </c>
      <c r="I1273" s="5">
        <f>_xlfn.IFNA(IF(_xlfn.IFNA(INDEX('CX1'!$I:$I,MATCH(Table2[[#This Row],[DeviceId2]],'CX1'!$C:$C,0),1), "") = 0, "",  INDEX('CX1'!$I:$I,MATCH(Table2[[#This Row],[Name]],'CX1'!$C:$C,0),1)), "")</f>
        <v>1000</v>
      </c>
      <c r="J1273" s="5" t="str">
        <f>_xlfn.IFNA(IF(_xlfn.IFNA(INDEX('CX1'!$J:$J,MATCH(Table2[[#This Row],[Name]],'CX1'!$C:$C,0),1), "") = 0, "",  INDEX('CX1'!$J:$J,MATCH(Table2[[#This Row],[Name]],'CX1'!$C:$C,0),1)), "")</f>
        <v/>
      </c>
      <c r="K1273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2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273" t="str">
        <f>_xlfn.IFNA(IF(_xlfn.IFNA(INDEX('CX1'!$M:$M,MATCH(Table2[[#This Row],[Name]],'CX1'!$C:$C,0),1), "") = 0, "",  INDEX('CX1'!$M:$M,MATCH(Table2[[#This Row],[Name]],'CX1'!$C:$C,0),1)), "")</f>
        <v>number</v>
      </c>
      <c r="N1273" t="s">
        <v>766</v>
      </c>
      <c r="R1273" t="s">
        <v>8</v>
      </c>
      <c r="S1273" t="b">
        <v>0</v>
      </c>
    </row>
    <row r="1274" spans="1:19">
      <c r="A1274" s="1">
        <v>1272</v>
      </c>
      <c r="B1274" t="s">
        <v>105</v>
      </c>
      <c r="C1274" t="s">
        <v>207</v>
      </c>
      <c r="D1274" t="s">
        <v>244</v>
      </c>
      <c r="E1274" t="str">
        <f>MID(Table2[[#This Row],[DeviceId2]], 12, LEN(Table2[[#This Row],[DeviceId2]]))</f>
        <v>VAV111</v>
      </c>
      <c r="F1274" t="str">
        <f>CONCATENATE("10.3.13.71/pe/", Table2[[#This Row],[Device Tag]], ".xml")</f>
        <v>10.3.13.71/pe/VAV111.xml</v>
      </c>
      <c r="H1274" s="5" t="str">
        <f>_xlfn.IFNA(IF(_xlfn.IFNA(INDEX('CX1'!$H:$H,MATCH(Table2[[#This Row],[Name]],'CX1'!$C:$C,0),1), "") = 0, "",  INDEX('CX1'!$H:$H,MATCH(Table2[[#This Row],[Name]],'CX1'!$C:$C,0),1)), "")</f>
        <v>°F</v>
      </c>
      <c r="I1274" s="5">
        <f>_xlfn.IFNA(IF(_xlfn.IFNA(INDEX('CX1'!$I:$I,MATCH(Table2[[#This Row],[DeviceId2]],'CX1'!$C:$C,0),1), "") = 0, "",  INDEX('CX1'!$I:$I,MATCH(Table2[[#This Row],[Name]],'CX1'!$C:$C,0),1)), "")</f>
        <v>1000</v>
      </c>
      <c r="J1274" s="5" t="str">
        <f>_xlfn.IFNA(IF(_xlfn.IFNA(INDEX('CX1'!$J:$J,MATCH(Table2[[#This Row],[Name]],'CX1'!$C:$C,0),1), "") = 0, "",  INDEX('CX1'!$J:$J,MATCH(Table2[[#This Row],[Name]],'CX1'!$C:$C,0),1)), "")</f>
        <v/>
      </c>
      <c r="K1274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2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4" t="str">
        <f>_xlfn.IFNA(IF(_xlfn.IFNA(INDEX('CX1'!$M:$M,MATCH(Table2[[#This Row],[Name]],'CX1'!$C:$C,0),1), "") = 0, "",  INDEX('CX1'!$M:$M,MATCH(Table2[[#This Row],[Name]],'CX1'!$C:$C,0),1)), "")</f>
        <v>number</v>
      </c>
      <c r="N1274" t="s">
        <v>766</v>
      </c>
      <c r="R1274" t="s">
        <v>8</v>
      </c>
      <c r="S1274" t="b">
        <v>0</v>
      </c>
    </row>
    <row r="1275" spans="1:19">
      <c r="A1275" s="1">
        <v>1273</v>
      </c>
      <c r="B1275" t="s">
        <v>105</v>
      </c>
      <c r="C1275" t="s">
        <v>208</v>
      </c>
      <c r="D1275" t="s">
        <v>244</v>
      </c>
      <c r="E1275" t="str">
        <f>MID(Table2[[#This Row],[DeviceId2]], 12, LEN(Table2[[#This Row],[DeviceId2]]))</f>
        <v>VAV111</v>
      </c>
      <c r="F1275" t="str">
        <f>CONCATENATE("10.3.13.71/pe/", Table2[[#This Row],[Device Tag]], ".xml")</f>
        <v>10.3.13.71/pe/VAV111.xml</v>
      </c>
      <c r="H1275" s="5" t="str">
        <f>_xlfn.IFNA(IF(_xlfn.IFNA(INDEX('CX1'!$H:$H,MATCH(Table2[[#This Row],[Name]],'CX1'!$C:$C,0),1), "") = 0, "",  INDEX('CX1'!$H:$H,MATCH(Table2[[#This Row],[Name]],'CX1'!$C:$C,0),1)), "")</f>
        <v>°F</v>
      </c>
      <c r="I1275" s="5">
        <f>_xlfn.IFNA(IF(_xlfn.IFNA(INDEX('CX1'!$I:$I,MATCH(Table2[[#This Row],[DeviceId2]],'CX1'!$C:$C,0),1), "") = 0, "",  INDEX('CX1'!$I:$I,MATCH(Table2[[#This Row],[Name]],'CX1'!$C:$C,0),1)), "")</f>
        <v>1000</v>
      </c>
      <c r="J1275" s="5" t="str">
        <f>_xlfn.IFNA(IF(_xlfn.IFNA(INDEX('CX1'!$J:$J,MATCH(Table2[[#This Row],[Name]],'CX1'!$C:$C,0),1), "") = 0, "",  INDEX('CX1'!$J:$J,MATCH(Table2[[#This Row],[Name]],'CX1'!$C:$C,0),1)), "")</f>
        <v/>
      </c>
      <c r="K1275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2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5" t="str">
        <f>_xlfn.IFNA(IF(_xlfn.IFNA(INDEX('CX1'!$M:$M,MATCH(Table2[[#This Row],[Name]],'CX1'!$C:$C,0),1), "") = 0, "",  INDEX('CX1'!$M:$M,MATCH(Table2[[#This Row],[Name]],'CX1'!$C:$C,0),1)), "")</f>
        <v>number</v>
      </c>
      <c r="N1275" t="s">
        <v>766</v>
      </c>
      <c r="R1275" t="s">
        <v>8</v>
      </c>
      <c r="S1275" t="b">
        <v>0</v>
      </c>
    </row>
    <row r="1276" spans="1:19">
      <c r="A1276" s="1">
        <v>1274</v>
      </c>
      <c r="B1276" t="s">
        <v>105</v>
      </c>
      <c r="C1276" t="s">
        <v>209</v>
      </c>
      <c r="D1276" t="s">
        <v>244</v>
      </c>
      <c r="E1276" t="str">
        <f>MID(Table2[[#This Row],[DeviceId2]], 12, LEN(Table2[[#This Row],[DeviceId2]]))</f>
        <v>VAV111</v>
      </c>
      <c r="F1276" t="str">
        <f>CONCATENATE("10.3.13.71/pe/", Table2[[#This Row],[Device Tag]], ".xml")</f>
        <v>10.3.13.71/pe/VAV111.xml</v>
      </c>
      <c r="H1276" s="5" t="str">
        <f>_xlfn.IFNA(IF(_xlfn.IFNA(INDEX('CX1'!$H:$H,MATCH(Table2[[#This Row],[Name]],'CX1'!$C:$C,0),1), "") = 0, "",  INDEX('CX1'!$H:$H,MATCH(Table2[[#This Row],[Name]],'CX1'!$C:$C,0),1)), "")</f>
        <v/>
      </c>
      <c r="I1276" s="5">
        <f>_xlfn.IFNA(IF(_xlfn.IFNA(INDEX('CX1'!$I:$I,MATCH(Table2[[#This Row],[DeviceId2]],'CX1'!$C:$C,0),1), "") = 0, "",  INDEX('CX1'!$I:$I,MATCH(Table2[[#This Row],[Name]],'CX1'!$C:$C,0),1)), "")</f>
        <v>1000</v>
      </c>
      <c r="J1276" s="5" t="str">
        <f>_xlfn.IFNA(IF(_xlfn.IFNA(INDEX('CX1'!$J:$J,MATCH(Table2[[#This Row],[Name]],'CX1'!$C:$C,0),1), "") = 0, "",  INDEX('CX1'!$J:$J,MATCH(Table2[[#This Row],[Name]],'CX1'!$C:$C,0),1)), "")</f>
        <v/>
      </c>
      <c r="K1276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276" t="str">
        <f>_xlfn.IFNA(IF(_xlfn.IFNA(INDEX('CX1'!$L:$L,MATCH(Table2[[#This Row],[Name]],'CX1'!$C:$C,0),1), "") = 0, "",  INDEX('CX1'!$L:$L,MATCH(Table2[[#This Row],[Name]],'CX1'!$C:$C,0),1)), "")</f>
        <v>his, point, writable</v>
      </c>
      <c r="M1276" t="s">
        <v>380</v>
      </c>
      <c r="N1276" t="s">
        <v>767</v>
      </c>
      <c r="R1276" t="s">
        <v>8</v>
      </c>
      <c r="S1276" t="b">
        <v>0</v>
      </c>
    </row>
    <row r="1277" spans="1:19">
      <c r="A1277" s="1">
        <v>1275</v>
      </c>
      <c r="B1277" t="s">
        <v>108</v>
      </c>
      <c r="C1277" t="s">
        <v>210</v>
      </c>
      <c r="D1277" t="s">
        <v>244</v>
      </c>
      <c r="E1277" t="str">
        <f>MID(Table2[[#This Row],[DeviceId2]], 12, LEN(Table2[[#This Row],[DeviceId2]]))</f>
        <v>VAV111</v>
      </c>
      <c r="F1277" t="str">
        <f>CONCATENATE("10.3.13.71/pe/", Table2[[#This Row],[Device Tag]], ".xml")</f>
        <v>10.3.13.71/pe/VAV111.xml</v>
      </c>
      <c r="H1277" s="5" t="str">
        <f>_xlfn.IFNA(IF(_xlfn.IFNA(INDEX('CX1'!$H:$H,MATCH(Table2[[#This Row],[Name]],'CX1'!$C:$C,0),1), "") = 0, "",  INDEX('CX1'!$H:$H,MATCH(Table2[[#This Row],[Name]],'CX1'!$C:$C,0),1)), "")</f>
        <v>%</v>
      </c>
      <c r="I1277" s="5">
        <f>_xlfn.IFNA(IF(_xlfn.IFNA(INDEX('CX1'!$I:$I,MATCH(Table2[[#This Row],[DeviceId2]],'CX1'!$C:$C,0),1), "") = 0, "",  INDEX('CX1'!$I:$I,MATCH(Table2[[#This Row],[Name]],'CX1'!$C:$C,0),1)), "")</f>
        <v>1000</v>
      </c>
      <c r="J1277" s="5" t="str">
        <f>_xlfn.IFNA(IF(_xlfn.IFNA(INDEX('CX1'!$J:$J,MATCH(Table2[[#This Row],[Name]],'CX1'!$C:$C,0),1), "") = 0, "",  INDEX('CX1'!$J:$J,MATCH(Table2[[#This Row],[Name]],'CX1'!$C:$C,0),1)), "")</f>
        <v/>
      </c>
      <c r="K1277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2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7" t="str">
        <f>_xlfn.IFNA(IF(_xlfn.IFNA(INDEX('CX1'!$M:$M,MATCH(Table2[[#This Row],[Name]],'CX1'!$C:$C,0),1), "") = 0, "",  INDEX('CX1'!$M:$M,MATCH(Table2[[#This Row],[Name]],'CX1'!$C:$C,0),1)), "")</f>
        <v>number</v>
      </c>
      <c r="N1277" t="s">
        <v>504</v>
      </c>
      <c r="R1277" t="s">
        <v>8</v>
      </c>
      <c r="S1277" t="b">
        <v>0</v>
      </c>
    </row>
    <row r="1278" spans="1:19">
      <c r="A1278" s="1">
        <v>1276</v>
      </c>
      <c r="B1278" t="s">
        <v>108</v>
      </c>
      <c r="C1278" t="s">
        <v>211</v>
      </c>
      <c r="D1278" t="s">
        <v>244</v>
      </c>
      <c r="E1278" t="str">
        <f>MID(Table2[[#This Row],[DeviceId2]], 12, LEN(Table2[[#This Row],[DeviceId2]]))</f>
        <v>VAV111</v>
      </c>
      <c r="F1278" t="str">
        <f>CONCATENATE("10.3.13.71/pe/", Table2[[#This Row],[Device Tag]], ".xml")</f>
        <v>10.3.13.71/pe/VAV111.xml</v>
      </c>
      <c r="H1278" s="5" t="str">
        <f>_xlfn.IFNA(IF(_xlfn.IFNA(INDEX('CX1'!$H:$H,MATCH(Table2[[#This Row],[Name]],'CX1'!$C:$C,0),1), "") = 0, "",  INDEX('CX1'!$H:$H,MATCH(Table2[[#This Row],[Name]],'CX1'!$C:$C,0),1)), "")</f>
        <v/>
      </c>
      <c r="I1278" s="5">
        <f>_xlfn.IFNA(IF(_xlfn.IFNA(INDEX('CX1'!$I:$I,MATCH(Table2[[#This Row],[DeviceId2]],'CX1'!$C:$C,0),1), "") = 0, "",  INDEX('CX1'!$I:$I,MATCH(Table2[[#This Row],[Name]],'CX1'!$C:$C,0),1)), "")</f>
        <v>1000</v>
      </c>
      <c r="J1278" s="5" t="str">
        <f>_xlfn.IFNA(IF(_xlfn.IFNA(INDEX('CX1'!$J:$J,MATCH(Table2[[#This Row],[Name]],'CX1'!$C:$C,0),1), "") = 0, "",  INDEX('CX1'!$J:$J,MATCH(Table2[[#This Row],[Name]],'CX1'!$C:$C,0),1)), "")</f>
        <v/>
      </c>
      <c r="K1278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2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278" t="s">
        <v>380</v>
      </c>
      <c r="N1278" t="s">
        <v>767</v>
      </c>
      <c r="R1278" t="s">
        <v>8</v>
      </c>
      <c r="S1278" t="b">
        <v>0</v>
      </c>
    </row>
    <row r="1279" spans="1:19" hidden="1">
      <c r="A1279" s="1">
        <v>1277</v>
      </c>
      <c r="B1279" t="s">
        <v>31</v>
      </c>
      <c r="C1279" t="s">
        <v>32</v>
      </c>
      <c r="D1279" t="s">
        <v>244</v>
      </c>
      <c r="E1279" t="str">
        <f>MID(Table2[[#This Row],[DeviceId2]], 12, LEN(Table2[[#This Row],[DeviceId2]]))</f>
        <v>VAV111</v>
      </c>
      <c r="F1279" t="str">
        <f>CONCATENATE("10.3.13.71/pe/", Table2[[#This Row],[Device Tag]], ".xml")</f>
        <v>10.3.13.71/pe/VAV111.xml</v>
      </c>
      <c r="H1279" s="5" t="str">
        <f>_xlfn.IFNA(IF(_xlfn.IFNA(INDEX('CX1'!$H:$H,MATCH(Table2[[#This Row],[Name]],'CX1'!$C:$C,0),1), "") = 0, "",  INDEX('CX1'!$H:$H,MATCH(Table2[[#This Row],[Name]],'CX1'!$C:$C,0),1)), "")</f>
        <v/>
      </c>
      <c r="I1279" s="5" t="e">
        <f>_xlfn.IFNA(IF(_xlfn.IFNA(INDEX('CX1'!$I:$I,MATCH(Table2[[#This Row],[DeviceId2]],'CX1'!$C:$C,0),1), "") = 0, "",  INDEX('CX1'!$I:$I,MATCH(Table2[[#This Row],[Name]],'CX1'!$C:$C,0),1)), "")</f>
        <v>#VALUE!</v>
      </c>
      <c r="J1279" s="5" t="str">
        <f>_xlfn.IFNA(IF(_xlfn.IFNA(INDEX('CX1'!$J:$J,MATCH(Table2[[#This Row],[Name]],'CX1'!$C:$C,0),1), "") = 0, "",  INDEX('CX1'!$J:$J,MATCH(Table2[[#This Row],[Name]],'CX1'!$C:$C,0),1)), "")</f>
        <v/>
      </c>
      <c r="K1279" t="str">
        <f>IFERROR(_xlfn.IFNA(IF(_xlfn.IFNA(INDEX('CX1'!$K:$K,MATCH(Table2[[#This Row],[Name]],'CX1'!$C:$C,0),1), "") = 0, "",  INDEX('CX1'!$K:$K,MATCH(Table2[[#This Row],[Name]],'CX1'!$C:$C,0),1)), ""), "")</f>
        <v/>
      </c>
      <c r="M1279" t="str">
        <f>_xlfn.IFNA(IF(_xlfn.IFNA(INDEX('CX1'!$M:$M,MATCH(Table2[[#This Row],[Name]],'CX1'!$C:$C,0),1), "") = 0, "",  INDEX('CX1'!$M:$M,MATCH(Table2[[#This Row],[Name]],'CX1'!$C:$C,0),1)), "")</f>
        <v/>
      </c>
      <c r="N1279" t="s">
        <v>767</v>
      </c>
      <c r="R1279" t="s">
        <v>8</v>
      </c>
    </row>
    <row r="1280" spans="1:19" hidden="1">
      <c r="A1280" s="1">
        <v>1278</v>
      </c>
      <c r="B1280" t="s">
        <v>31</v>
      </c>
      <c r="C1280" t="s">
        <v>212</v>
      </c>
      <c r="D1280" t="s">
        <v>244</v>
      </c>
      <c r="E1280" t="str">
        <f>MID(Table2[[#This Row],[DeviceId2]], 12, LEN(Table2[[#This Row],[DeviceId2]]))</f>
        <v>VAV111</v>
      </c>
      <c r="F1280" t="str">
        <f>CONCATENATE("10.3.13.71/pe/", Table2[[#This Row],[Device Tag]], ".xml")</f>
        <v>10.3.13.71/pe/VAV111.xml</v>
      </c>
      <c r="H1280" s="5" t="str">
        <f>_xlfn.IFNA(IF(_xlfn.IFNA(INDEX('CX1'!$H:$H,MATCH(Table2[[#This Row],[Name]],'CX1'!$C:$C,0),1), "") = 0, "",  INDEX('CX1'!$H:$H,MATCH(Table2[[#This Row],[Name]],'CX1'!$C:$C,0),1)), "")</f>
        <v/>
      </c>
      <c r="I1280" s="5" t="e">
        <f>_xlfn.IFNA(IF(_xlfn.IFNA(INDEX('CX1'!$I:$I,MATCH(Table2[[#This Row],[DeviceId2]],'CX1'!$C:$C,0),1), "") = 0, "",  INDEX('CX1'!$I:$I,MATCH(Table2[[#This Row],[Name]],'CX1'!$C:$C,0),1)), "")</f>
        <v>#VALUE!</v>
      </c>
      <c r="J1280" s="5" t="str">
        <f>_xlfn.IFNA(IF(_xlfn.IFNA(INDEX('CX1'!$J:$J,MATCH(Table2[[#This Row],[Name]],'CX1'!$C:$C,0),1), "") = 0, "",  INDEX('CX1'!$J:$J,MATCH(Table2[[#This Row],[Name]],'CX1'!$C:$C,0),1)), "")</f>
        <v/>
      </c>
      <c r="K1280" t="str">
        <f>IFERROR(_xlfn.IFNA(IF(_xlfn.IFNA(INDEX('CX1'!$K:$K,MATCH(Table2[[#This Row],[Name]],'CX1'!$C:$C,0),1), "") = 0, "",  INDEX('CX1'!$K:$K,MATCH(Table2[[#This Row],[Name]],'CX1'!$C:$C,0),1)), ""), "")</f>
        <v/>
      </c>
      <c r="M1280" t="str">
        <f>_xlfn.IFNA(IF(_xlfn.IFNA(INDEX('CX1'!$M:$M,MATCH(Table2[[#This Row],[Name]],'CX1'!$C:$C,0),1), "") = 0, "",  INDEX('CX1'!$M:$M,MATCH(Table2[[#This Row],[Name]],'CX1'!$C:$C,0),1)), "")</f>
        <v/>
      </c>
      <c r="N1280" t="s">
        <v>767</v>
      </c>
      <c r="R1280" t="s">
        <v>8</v>
      </c>
    </row>
    <row r="1281" spans="1:18" hidden="1">
      <c r="A1281" s="1">
        <v>1279</v>
      </c>
      <c r="B1281" t="s">
        <v>111</v>
      </c>
      <c r="C1281" t="s">
        <v>112</v>
      </c>
      <c r="D1281" t="s">
        <v>244</v>
      </c>
      <c r="E1281" t="str">
        <f>MID(Table2[[#This Row],[DeviceId2]], 12, LEN(Table2[[#This Row],[DeviceId2]]))</f>
        <v>VAV111</v>
      </c>
      <c r="F1281" t="str">
        <f>CONCATENATE("10.3.13.71/pe/", Table2[[#This Row],[Device Tag]], ".xml")</f>
        <v>10.3.13.71/pe/VAV111.xml</v>
      </c>
      <c r="H1281" s="5" t="str">
        <f>_xlfn.IFNA(IF(_xlfn.IFNA(INDEX('CX1'!$H:$H,MATCH(Table2[[#This Row],[Name]],'CX1'!$C:$C,0),1), "") = 0, "",  INDEX('CX1'!$H:$H,MATCH(Table2[[#This Row],[Name]],'CX1'!$C:$C,0),1)), "")</f>
        <v/>
      </c>
      <c r="I1281" s="5" t="e">
        <f>_xlfn.IFNA(IF(_xlfn.IFNA(INDEX('CX1'!$I:$I,MATCH(Table2[[#This Row],[DeviceId2]],'CX1'!$C:$C,0),1), "") = 0, "",  INDEX('CX1'!$I:$I,MATCH(Table2[[#This Row],[Name]],'CX1'!$C:$C,0),1)), "")</f>
        <v>#VALUE!</v>
      </c>
      <c r="J1281" s="5" t="str">
        <f>_xlfn.IFNA(IF(_xlfn.IFNA(INDEX('CX1'!$J:$J,MATCH(Table2[[#This Row],[Name]],'CX1'!$C:$C,0),1), "") = 0, "",  INDEX('CX1'!$J:$J,MATCH(Table2[[#This Row],[Name]],'CX1'!$C:$C,0),1)), "")</f>
        <v/>
      </c>
      <c r="K1281" t="str">
        <f>IFERROR(_xlfn.IFNA(IF(_xlfn.IFNA(INDEX('CX1'!$K:$K,MATCH(Table2[[#This Row],[Name]],'CX1'!$C:$C,0),1), "") = 0, "",  INDEX('CX1'!$K:$K,MATCH(Table2[[#This Row],[Name]],'CX1'!$C:$C,0),1)), ""), "")</f>
        <v/>
      </c>
      <c r="M1281" t="str">
        <f>_xlfn.IFNA(IF(_xlfn.IFNA(INDEX('CX1'!$M:$M,MATCH(Table2[[#This Row],[Name]],'CX1'!$C:$C,0),1), "") = 0, "",  INDEX('CX1'!$M:$M,MATCH(Table2[[#This Row],[Name]],'CX1'!$C:$C,0),1)), "")</f>
        <v/>
      </c>
      <c r="N1281" t="s">
        <v>767</v>
      </c>
      <c r="R1281" t="s">
        <v>8</v>
      </c>
    </row>
    <row r="1282" spans="1:18" hidden="1">
      <c r="A1282" s="1">
        <v>1280</v>
      </c>
      <c r="B1282" t="s">
        <v>111</v>
      </c>
      <c r="C1282" t="s">
        <v>113</v>
      </c>
      <c r="D1282" t="s">
        <v>244</v>
      </c>
      <c r="E1282" t="str">
        <f>MID(Table2[[#This Row],[DeviceId2]], 12, LEN(Table2[[#This Row],[DeviceId2]]))</f>
        <v>VAV111</v>
      </c>
      <c r="F1282" t="str">
        <f>CONCATENATE("10.3.13.71/pe/", Table2[[#This Row],[Device Tag]], ".xml")</f>
        <v>10.3.13.71/pe/VAV111.xml</v>
      </c>
      <c r="H1282" s="5" t="str">
        <f>_xlfn.IFNA(IF(_xlfn.IFNA(INDEX('CX1'!$H:$H,MATCH(Table2[[#This Row],[Name]],'CX1'!$C:$C,0),1), "") = 0, "",  INDEX('CX1'!$H:$H,MATCH(Table2[[#This Row],[Name]],'CX1'!$C:$C,0),1)), "")</f>
        <v/>
      </c>
      <c r="I1282" s="5" t="e">
        <f>_xlfn.IFNA(IF(_xlfn.IFNA(INDEX('CX1'!$I:$I,MATCH(Table2[[#This Row],[DeviceId2]],'CX1'!$C:$C,0),1), "") = 0, "",  INDEX('CX1'!$I:$I,MATCH(Table2[[#This Row],[Name]],'CX1'!$C:$C,0),1)), "")</f>
        <v>#VALUE!</v>
      </c>
      <c r="J1282" s="5" t="str">
        <f>_xlfn.IFNA(IF(_xlfn.IFNA(INDEX('CX1'!$J:$J,MATCH(Table2[[#This Row],[Name]],'CX1'!$C:$C,0),1), "") = 0, "",  INDEX('CX1'!$J:$J,MATCH(Table2[[#This Row],[Name]],'CX1'!$C:$C,0),1)), "")</f>
        <v/>
      </c>
      <c r="K1282" t="str">
        <f>IFERROR(_xlfn.IFNA(IF(_xlfn.IFNA(INDEX('CX1'!$K:$K,MATCH(Table2[[#This Row],[Name]],'CX1'!$C:$C,0),1), "") = 0, "",  INDEX('CX1'!$K:$K,MATCH(Table2[[#This Row],[Name]],'CX1'!$C:$C,0),1)), ""), "")</f>
        <v/>
      </c>
      <c r="M1282" t="str">
        <f>_xlfn.IFNA(IF(_xlfn.IFNA(INDEX('CX1'!$M:$M,MATCH(Table2[[#This Row],[Name]],'CX1'!$C:$C,0),1), "") = 0, "",  INDEX('CX1'!$M:$M,MATCH(Table2[[#This Row],[Name]],'CX1'!$C:$C,0),1)), "")</f>
        <v/>
      </c>
      <c r="N1282" t="s">
        <v>767</v>
      </c>
      <c r="R1282" t="s">
        <v>8</v>
      </c>
    </row>
    <row r="1283" spans="1:18" hidden="1">
      <c r="A1283" s="1">
        <v>1281</v>
      </c>
      <c r="B1283" t="s">
        <v>33</v>
      </c>
      <c r="C1283" t="s">
        <v>216</v>
      </c>
      <c r="D1283" t="s">
        <v>244</v>
      </c>
      <c r="E1283" t="str">
        <f>MID(Table2[[#This Row],[DeviceId2]], 12, LEN(Table2[[#This Row],[DeviceId2]]))</f>
        <v>VAV111</v>
      </c>
      <c r="F1283" t="str">
        <f>CONCATENATE("10.3.13.71/pe/", Table2[[#This Row],[Device Tag]], ".xml")</f>
        <v>10.3.13.71/pe/VAV111.xml</v>
      </c>
      <c r="H1283" s="5" t="str">
        <f>_xlfn.IFNA(IF(_xlfn.IFNA(INDEX('CX1'!$H:$H,MATCH(Table2[[#This Row],[Name]],'CX1'!$C:$C,0),1), "") = 0, "",  INDEX('CX1'!$H:$H,MATCH(Table2[[#This Row],[Name]],'CX1'!$C:$C,0),1)), "")</f>
        <v/>
      </c>
      <c r="I1283" s="5">
        <f>_xlfn.IFNA(IF(_xlfn.IFNA(INDEX('CX1'!$I:$I,MATCH(Table2[[#This Row],[DeviceId2]],'CX1'!$C:$C,0),1), "") = 0, "",  INDEX('CX1'!$I:$I,MATCH(Table2[[#This Row],[Name]],'CX1'!$C:$C,0),1)), "")</f>
        <v>1</v>
      </c>
      <c r="J1283" s="5" t="str">
        <f>_xlfn.IFNA(IF(_xlfn.IFNA(INDEX('CX1'!$J:$J,MATCH(Table2[[#This Row],[Name]],'CX1'!$C:$C,0),1), "") = 0, "",  INDEX('CX1'!$J:$J,MATCH(Table2[[#This Row],[Name]],'CX1'!$C:$C,0),1)), "")</f>
        <v/>
      </c>
      <c r="K1283" t="str">
        <f>IFERROR(_xlfn.IFNA(IF(_xlfn.IFNA(INDEX('CX1'!$K:$K,MATCH(Table2[[#This Row],[Name]],'CX1'!$C:$C,0),1), "") = 0, "",  INDEX('CX1'!$K:$K,MATCH(Table2[[#This Row],[Name]],'CX1'!$C:$C,0),1)), ""), "")</f>
        <v/>
      </c>
      <c r="N1283" t="s">
        <v>767</v>
      </c>
      <c r="R1283" t="s">
        <v>8</v>
      </c>
    </row>
    <row r="1284" spans="1:18" hidden="1">
      <c r="A1284" s="1">
        <v>1282</v>
      </c>
      <c r="B1284" t="s">
        <v>33</v>
      </c>
      <c r="C1284" t="s">
        <v>35</v>
      </c>
      <c r="D1284" t="s">
        <v>244</v>
      </c>
      <c r="E1284" t="str">
        <f>MID(Table2[[#This Row],[DeviceId2]], 12, LEN(Table2[[#This Row],[DeviceId2]]))</f>
        <v>VAV111</v>
      </c>
      <c r="F1284" t="str">
        <f>CONCATENATE("10.3.13.71/pe/", Table2[[#This Row],[Device Tag]], ".xml")</f>
        <v>10.3.13.71/pe/VAV111.xml</v>
      </c>
      <c r="H1284" s="5" t="str">
        <f>_xlfn.IFNA(IF(_xlfn.IFNA(INDEX('CX1'!$H:$H,MATCH(Table2[[#This Row],[Name]],'CX1'!$C:$C,0),1), "") = 0, "",  INDEX('CX1'!$H:$H,MATCH(Table2[[#This Row],[Name]],'CX1'!$C:$C,0),1)), "")</f>
        <v/>
      </c>
      <c r="I1284" s="5" t="e">
        <f>_xlfn.IFNA(IF(_xlfn.IFNA(INDEX('CX1'!$I:$I,MATCH(Table2[[#This Row],[DeviceId2]],'CX1'!$C:$C,0),1), "") = 0, "",  INDEX('CX1'!$I:$I,MATCH(Table2[[#This Row],[Name]],'CX1'!$C:$C,0),1)), "")</f>
        <v>#VALUE!</v>
      </c>
      <c r="J1284" s="5" t="str">
        <f>_xlfn.IFNA(IF(_xlfn.IFNA(INDEX('CX1'!$J:$J,MATCH(Table2[[#This Row],[Name]],'CX1'!$C:$C,0),1), "") = 0, "",  INDEX('CX1'!$J:$J,MATCH(Table2[[#This Row],[Name]],'CX1'!$C:$C,0),1)), "")</f>
        <v/>
      </c>
      <c r="K1284" t="str">
        <f>IFERROR(_xlfn.IFNA(IF(_xlfn.IFNA(INDEX('CX1'!$K:$K,MATCH(Table2[[#This Row],[Name]],'CX1'!$C:$C,0),1), "") = 0, "",  INDEX('CX1'!$K:$K,MATCH(Table2[[#This Row],[Name]],'CX1'!$C:$C,0),1)), ""), "")</f>
        <v/>
      </c>
      <c r="M1284" t="str">
        <f>_xlfn.IFNA(IF(_xlfn.IFNA(INDEX('CX1'!$M:$M,MATCH(Table2[[#This Row],[Name]],'CX1'!$C:$C,0),1), "") = 0, "",  INDEX('CX1'!$M:$M,MATCH(Table2[[#This Row],[Name]],'CX1'!$C:$C,0),1)), "")</f>
        <v/>
      </c>
      <c r="N1284" t="s">
        <v>767</v>
      </c>
      <c r="R1284" t="s">
        <v>8</v>
      </c>
    </row>
    <row r="1285" spans="1:18" hidden="1">
      <c r="A1285" s="1">
        <v>1283</v>
      </c>
      <c r="B1285" t="s">
        <v>33</v>
      </c>
      <c r="C1285" t="s">
        <v>215</v>
      </c>
      <c r="D1285" t="s">
        <v>244</v>
      </c>
      <c r="E1285" t="str">
        <f>MID(Table2[[#This Row],[DeviceId2]], 12, LEN(Table2[[#This Row],[DeviceId2]]))</f>
        <v>VAV111</v>
      </c>
      <c r="F1285" t="str">
        <f>CONCATENATE("10.3.13.71/pe/", Table2[[#This Row],[Device Tag]], ".xml")</f>
        <v>10.3.13.71/pe/VAV111.xml</v>
      </c>
      <c r="H1285" s="5" t="str">
        <f>_xlfn.IFNA(IF(_xlfn.IFNA(INDEX('CX1'!$H:$H,MATCH(Table2[[#This Row],[Name]],'CX1'!$C:$C,0),1), "") = 0, "",  INDEX('CX1'!$H:$H,MATCH(Table2[[#This Row],[Name]],'CX1'!$C:$C,0),1)), "")</f>
        <v/>
      </c>
      <c r="I1285" s="5">
        <f>_xlfn.IFNA(IF(_xlfn.IFNA(INDEX('CX1'!$I:$I,MATCH(Table2[[#This Row],[DeviceId2]],'CX1'!$C:$C,0),1), "") = 0, "",  INDEX('CX1'!$I:$I,MATCH(Table2[[#This Row],[Name]],'CX1'!$C:$C,0),1)), "")</f>
        <v>1</v>
      </c>
      <c r="J1285" s="5" t="str">
        <f>_xlfn.IFNA(IF(_xlfn.IFNA(INDEX('CX1'!$J:$J,MATCH(Table2[[#This Row],[Name]],'CX1'!$C:$C,0),1), "") = 0, "",  INDEX('CX1'!$J:$J,MATCH(Table2[[#This Row],[Name]],'CX1'!$C:$C,0),1)), "")</f>
        <v/>
      </c>
      <c r="K1285" t="str">
        <f>IFERROR(_xlfn.IFNA(IF(_xlfn.IFNA(INDEX('CX1'!$K:$K,MATCH(Table2[[#This Row],[Name]],'CX1'!$C:$C,0),1), "") = 0, "",  INDEX('CX1'!$K:$K,MATCH(Table2[[#This Row],[Name]],'CX1'!$C:$C,0),1)), ""), "")</f>
        <v/>
      </c>
      <c r="N1285" t="s">
        <v>767</v>
      </c>
      <c r="R1285" t="s">
        <v>8</v>
      </c>
    </row>
    <row r="1286" spans="1:18" hidden="1">
      <c r="A1286" s="1">
        <v>1284</v>
      </c>
      <c r="B1286" t="s">
        <v>33</v>
      </c>
      <c r="C1286" t="s">
        <v>34</v>
      </c>
      <c r="D1286" t="s">
        <v>244</v>
      </c>
      <c r="E1286" t="str">
        <f>MID(Table2[[#This Row],[DeviceId2]], 12, LEN(Table2[[#This Row],[DeviceId2]]))</f>
        <v>VAV111</v>
      </c>
      <c r="F1286" t="str">
        <f>CONCATENATE("10.3.13.71/pe/", Table2[[#This Row],[Device Tag]], ".xml")</f>
        <v>10.3.13.71/pe/VAV111.xml</v>
      </c>
      <c r="H1286" s="5" t="str">
        <f>_xlfn.IFNA(IF(_xlfn.IFNA(INDEX('CX1'!$H:$H,MATCH(Table2[[#This Row],[Name]],'CX1'!$C:$C,0),1), "") = 0, "",  INDEX('CX1'!$H:$H,MATCH(Table2[[#This Row],[Name]],'CX1'!$C:$C,0),1)), "")</f>
        <v/>
      </c>
      <c r="I1286" s="5" t="e">
        <f>_xlfn.IFNA(IF(_xlfn.IFNA(INDEX('CX1'!$I:$I,MATCH(Table2[[#This Row],[DeviceId2]],'CX1'!$C:$C,0),1), "") = 0, "",  INDEX('CX1'!$I:$I,MATCH(Table2[[#This Row],[Name]],'CX1'!$C:$C,0),1)), "")</f>
        <v>#VALUE!</v>
      </c>
      <c r="J1286" s="5" t="str">
        <f>_xlfn.IFNA(IF(_xlfn.IFNA(INDEX('CX1'!$J:$J,MATCH(Table2[[#This Row],[Name]],'CX1'!$C:$C,0),1), "") = 0, "",  INDEX('CX1'!$J:$J,MATCH(Table2[[#This Row],[Name]],'CX1'!$C:$C,0),1)), "")</f>
        <v/>
      </c>
      <c r="K1286" t="str">
        <f>IFERROR(_xlfn.IFNA(IF(_xlfn.IFNA(INDEX('CX1'!$K:$K,MATCH(Table2[[#This Row],[Name]],'CX1'!$C:$C,0),1), "") = 0, "",  INDEX('CX1'!$K:$K,MATCH(Table2[[#This Row],[Name]],'CX1'!$C:$C,0),1)), ""), "")</f>
        <v/>
      </c>
      <c r="M1286" t="str">
        <f>_xlfn.IFNA(IF(_xlfn.IFNA(INDEX('CX1'!$M:$M,MATCH(Table2[[#This Row],[Name]],'CX1'!$C:$C,0),1), "") = 0, "",  INDEX('CX1'!$M:$M,MATCH(Table2[[#This Row],[Name]],'CX1'!$C:$C,0),1)), "")</f>
        <v/>
      </c>
      <c r="N1286" t="s">
        <v>767</v>
      </c>
      <c r="R1286" t="s">
        <v>8</v>
      </c>
    </row>
    <row r="1287" spans="1:18" hidden="1">
      <c r="A1287" s="1">
        <v>1285</v>
      </c>
      <c r="B1287" t="s">
        <v>33</v>
      </c>
      <c r="C1287" t="s">
        <v>38</v>
      </c>
      <c r="D1287" t="s">
        <v>244</v>
      </c>
      <c r="E1287" t="str">
        <f>MID(Table2[[#This Row],[DeviceId2]], 12, LEN(Table2[[#This Row],[DeviceId2]]))</f>
        <v>VAV111</v>
      </c>
      <c r="F1287" t="str">
        <f>CONCATENATE("10.3.13.71/pe/", Table2[[#This Row],[Device Tag]], ".xml")</f>
        <v>10.3.13.71/pe/VAV111.xml</v>
      </c>
      <c r="H1287" s="5" t="str">
        <f>_xlfn.IFNA(IF(_xlfn.IFNA(INDEX('CX1'!$H:$H,MATCH(Table2[[#This Row],[Name]],'CX1'!$C:$C,0),1), "") = 0, "",  INDEX('CX1'!$H:$H,MATCH(Table2[[#This Row],[Name]],'CX1'!$C:$C,0),1)), "")</f>
        <v/>
      </c>
      <c r="I1287" s="5" t="e">
        <f>_xlfn.IFNA(IF(_xlfn.IFNA(INDEX('CX1'!$I:$I,MATCH(Table2[[#This Row],[DeviceId2]],'CX1'!$C:$C,0),1), "") = 0, "",  INDEX('CX1'!$I:$I,MATCH(Table2[[#This Row],[Name]],'CX1'!$C:$C,0),1)), "")</f>
        <v>#VALUE!</v>
      </c>
      <c r="J1287" s="5" t="str">
        <f>_xlfn.IFNA(IF(_xlfn.IFNA(INDEX('CX1'!$J:$J,MATCH(Table2[[#This Row],[Name]],'CX1'!$C:$C,0),1), "") = 0, "",  INDEX('CX1'!$J:$J,MATCH(Table2[[#This Row],[Name]],'CX1'!$C:$C,0),1)), "")</f>
        <v/>
      </c>
      <c r="K1287" t="str">
        <f>IFERROR(_xlfn.IFNA(IF(_xlfn.IFNA(INDEX('CX1'!$K:$K,MATCH(Table2[[#This Row],[Name]],'CX1'!$C:$C,0),1), "") = 0, "",  INDEX('CX1'!$K:$K,MATCH(Table2[[#This Row],[Name]],'CX1'!$C:$C,0),1)), ""), "")</f>
        <v/>
      </c>
      <c r="M1287" t="str">
        <f>_xlfn.IFNA(IF(_xlfn.IFNA(INDEX('CX1'!$M:$M,MATCH(Table2[[#This Row],[Name]],'CX1'!$C:$C,0),1), "") = 0, "",  INDEX('CX1'!$M:$M,MATCH(Table2[[#This Row],[Name]],'CX1'!$C:$C,0),1)), "")</f>
        <v/>
      </c>
      <c r="N1287" t="s">
        <v>767</v>
      </c>
      <c r="R1287" t="s">
        <v>8</v>
      </c>
    </row>
    <row r="1288" spans="1:18" hidden="1">
      <c r="A1288" s="1">
        <v>1286</v>
      </c>
      <c r="B1288" t="s">
        <v>33</v>
      </c>
      <c r="C1288" t="s">
        <v>214</v>
      </c>
      <c r="D1288" t="s">
        <v>244</v>
      </c>
      <c r="E1288" t="str">
        <f>MID(Table2[[#This Row],[DeviceId2]], 12, LEN(Table2[[#This Row],[DeviceId2]]))</f>
        <v>VAV111</v>
      </c>
      <c r="F1288" t="str">
        <f>CONCATENATE("10.3.13.71/pe/", Table2[[#This Row],[Device Tag]], ".xml")</f>
        <v>10.3.13.71/pe/VAV111.xml</v>
      </c>
      <c r="H1288" s="5" t="str">
        <f>_xlfn.IFNA(IF(_xlfn.IFNA(INDEX('CX1'!$H:$H,MATCH(Table2[[#This Row],[Name]],'CX1'!$C:$C,0),1), "") = 0, "",  INDEX('CX1'!$H:$H,MATCH(Table2[[#This Row],[Name]],'CX1'!$C:$C,0),1)), "")</f>
        <v/>
      </c>
      <c r="I1288" s="5">
        <f>_xlfn.IFNA(IF(_xlfn.IFNA(INDEX('CX1'!$I:$I,MATCH(Table2[[#This Row],[DeviceId2]],'CX1'!$C:$C,0),1), "") = 0, "",  INDEX('CX1'!$I:$I,MATCH(Table2[[#This Row],[Name]],'CX1'!$C:$C,0),1)), "")</f>
        <v>1</v>
      </c>
      <c r="J1288" s="5" t="str">
        <f>_xlfn.IFNA(IF(_xlfn.IFNA(INDEX('CX1'!$J:$J,MATCH(Table2[[#This Row],[Name]],'CX1'!$C:$C,0),1), "") = 0, "",  INDEX('CX1'!$J:$J,MATCH(Table2[[#This Row],[Name]],'CX1'!$C:$C,0),1)), "")</f>
        <v/>
      </c>
      <c r="K1288" t="str">
        <f>IFERROR(_xlfn.IFNA(IF(_xlfn.IFNA(INDEX('CX1'!$K:$K,MATCH(Table2[[#This Row],[Name]],'CX1'!$C:$C,0),1), "") = 0, "",  INDEX('CX1'!$K:$K,MATCH(Table2[[#This Row],[Name]],'CX1'!$C:$C,0),1)), ""), "")</f>
        <v/>
      </c>
      <c r="N1288" t="s">
        <v>767</v>
      </c>
      <c r="R1288" t="s">
        <v>8</v>
      </c>
    </row>
    <row r="1289" spans="1:18" hidden="1">
      <c r="A1289" s="1">
        <v>1287</v>
      </c>
      <c r="B1289" t="s">
        <v>33</v>
      </c>
      <c r="C1289" t="s">
        <v>213</v>
      </c>
      <c r="D1289" t="s">
        <v>244</v>
      </c>
      <c r="E1289" t="str">
        <f>MID(Table2[[#This Row],[DeviceId2]], 12, LEN(Table2[[#This Row],[DeviceId2]]))</f>
        <v>VAV111</v>
      </c>
      <c r="F1289" t="str">
        <f>CONCATENATE("10.3.13.71/pe/", Table2[[#This Row],[Device Tag]], ".xml")</f>
        <v>10.3.13.71/pe/VAV111.xml</v>
      </c>
      <c r="H1289" s="5" t="str">
        <f>_xlfn.IFNA(IF(_xlfn.IFNA(INDEX('CX1'!$H:$H,MATCH(Table2[[#This Row],[Name]],'CX1'!$C:$C,0),1), "") = 0, "",  INDEX('CX1'!$H:$H,MATCH(Table2[[#This Row],[Name]],'CX1'!$C:$C,0),1)), "")</f>
        <v/>
      </c>
      <c r="I1289" s="5" t="e">
        <f>_xlfn.IFNA(IF(_xlfn.IFNA(INDEX('CX1'!$I:$I,MATCH(Table2[[#This Row],[DeviceId2]],'CX1'!$C:$C,0),1), "") = 0, "",  INDEX('CX1'!$I:$I,MATCH(Table2[[#This Row],[Name]],'CX1'!$C:$C,0),1)), "")</f>
        <v>#VALUE!</v>
      </c>
      <c r="J1289" s="5" t="str">
        <f>_xlfn.IFNA(IF(_xlfn.IFNA(INDEX('CX1'!$J:$J,MATCH(Table2[[#This Row],[Name]],'CX1'!$C:$C,0),1), "") = 0, "",  INDEX('CX1'!$J:$J,MATCH(Table2[[#This Row],[Name]],'CX1'!$C:$C,0),1)), "")</f>
        <v/>
      </c>
      <c r="K1289" t="str">
        <f>IFERROR(_xlfn.IFNA(IF(_xlfn.IFNA(INDEX('CX1'!$K:$K,MATCH(Table2[[#This Row],[Name]],'CX1'!$C:$C,0),1), "") = 0, "",  INDEX('CX1'!$K:$K,MATCH(Table2[[#This Row],[Name]],'CX1'!$C:$C,0),1)), ""), "")</f>
        <v/>
      </c>
      <c r="N1289" t="s">
        <v>767</v>
      </c>
      <c r="R1289" t="s">
        <v>8</v>
      </c>
    </row>
    <row r="1290" spans="1:18" hidden="1">
      <c r="A1290" s="1">
        <v>1288</v>
      </c>
      <c r="B1290" t="s">
        <v>33</v>
      </c>
      <c r="C1290" t="s">
        <v>217</v>
      </c>
      <c r="D1290" t="s">
        <v>244</v>
      </c>
      <c r="E1290" t="str">
        <f>MID(Table2[[#This Row],[DeviceId2]], 12, LEN(Table2[[#This Row],[DeviceId2]]))</f>
        <v>VAV111</v>
      </c>
      <c r="F1290" t="str">
        <f>CONCATENATE("10.3.13.71/pe/", Table2[[#This Row],[Device Tag]], ".xml")</f>
        <v>10.3.13.71/pe/VAV111.xml</v>
      </c>
      <c r="H1290" s="5" t="str">
        <f>_xlfn.IFNA(IF(_xlfn.IFNA(INDEX('CX1'!$H:$H,MATCH(Table2[[#This Row],[Name]],'CX1'!$C:$C,0),1), "") = 0, "",  INDEX('CX1'!$H:$H,MATCH(Table2[[#This Row],[Name]],'CX1'!$C:$C,0),1)), "")</f>
        <v/>
      </c>
      <c r="I1290" s="5">
        <f>_xlfn.IFNA(IF(_xlfn.IFNA(INDEX('CX1'!$I:$I,MATCH(Table2[[#This Row],[DeviceId2]],'CX1'!$C:$C,0),1), "") = 0, "",  INDEX('CX1'!$I:$I,MATCH(Table2[[#This Row],[Name]],'CX1'!$C:$C,0),1)), "")</f>
        <v>1</v>
      </c>
      <c r="J1290" s="5" t="str">
        <f>_xlfn.IFNA(IF(_xlfn.IFNA(INDEX('CX1'!$J:$J,MATCH(Table2[[#This Row],[Name]],'CX1'!$C:$C,0),1), "") = 0, "",  INDEX('CX1'!$J:$J,MATCH(Table2[[#This Row],[Name]],'CX1'!$C:$C,0),1)), "")</f>
        <v/>
      </c>
      <c r="K1290" t="str">
        <f>IFERROR(_xlfn.IFNA(IF(_xlfn.IFNA(INDEX('CX1'!$K:$K,MATCH(Table2[[#This Row],[Name]],'CX1'!$C:$C,0),1), "") = 0, "",  INDEX('CX1'!$K:$K,MATCH(Table2[[#This Row],[Name]],'CX1'!$C:$C,0),1)), ""), "")</f>
        <v/>
      </c>
      <c r="N1290" t="s">
        <v>767</v>
      </c>
      <c r="R1290" t="s">
        <v>8</v>
      </c>
    </row>
    <row r="1291" spans="1:18" hidden="1">
      <c r="A1291" s="1">
        <v>1289</v>
      </c>
      <c r="B1291" t="s">
        <v>45</v>
      </c>
      <c r="C1291" t="s">
        <v>47</v>
      </c>
      <c r="D1291" t="s">
        <v>244</v>
      </c>
      <c r="E1291" t="str">
        <f>MID(Table2[[#This Row],[DeviceId2]], 12, LEN(Table2[[#This Row],[DeviceId2]]))</f>
        <v>VAV111</v>
      </c>
      <c r="F1291" t="str">
        <f>CONCATENATE("10.3.13.71/pe/", Table2[[#This Row],[Device Tag]], ".xml")</f>
        <v>10.3.13.71/pe/VAV111.xml</v>
      </c>
      <c r="H1291" s="5" t="str">
        <f>_xlfn.IFNA(IF(_xlfn.IFNA(INDEX('CX1'!$H:$H,MATCH(Table2[[#This Row],[Name]],'CX1'!$C:$C,0),1), "") = 0, "",  INDEX('CX1'!$H:$H,MATCH(Table2[[#This Row],[Name]],'CX1'!$C:$C,0),1)), "")</f>
        <v/>
      </c>
      <c r="I1291" s="5" t="e">
        <f>_xlfn.IFNA(IF(_xlfn.IFNA(INDEX('CX1'!$I:$I,MATCH(Table2[[#This Row],[DeviceId2]],'CX1'!$C:$C,0),1), "") = 0, "",  INDEX('CX1'!$I:$I,MATCH(Table2[[#This Row],[Name]],'CX1'!$C:$C,0),1)), "")</f>
        <v>#VALUE!</v>
      </c>
      <c r="J1291" s="5" t="str">
        <f>_xlfn.IFNA(IF(_xlfn.IFNA(INDEX('CX1'!$J:$J,MATCH(Table2[[#This Row],[Name]],'CX1'!$C:$C,0),1), "") = 0, "",  INDEX('CX1'!$J:$J,MATCH(Table2[[#This Row],[Name]],'CX1'!$C:$C,0),1)), "")</f>
        <v/>
      </c>
      <c r="K1291" t="str">
        <f>IFERROR(_xlfn.IFNA(IF(_xlfn.IFNA(INDEX('CX1'!$K:$K,MATCH(Table2[[#This Row],[Name]],'CX1'!$C:$C,0),1), "") = 0, "",  INDEX('CX1'!$K:$K,MATCH(Table2[[#This Row],[Name]],'CX1'!$C:$C,0),1)), ""), "")</f>
        <v/>
      </c>
      <c r="M1291" t="str">
        <f>_xlfn.IFNA(IF(_xlfn.IFNA(INDEX('CX1'!$M:$M,MATCH(Table2[[#This Row],[Name]],'CX1'!$C:$C,0),1), "") = 0, "",  INDEX('CX1'!$M:$M,MATCH(Table2[[#This Row],[Name]],'CX1'!$C:$C,0),1)), "")</f>
        <v/>
      </c>
      <c r="N1291" t="s">
        <v>767</v>
      </c>
      <c r="R1291" t="s">
        <v>8</v>
      </c>
    </row>
    <row r="1292" spans="1:18" hidden="1">
      <c r="A1292" s="1">
        <v>1290</v>
      </c>
      <c r="B1292" t="s">
        <v>45</v>
      </c>
      <c r="C1292" t="s">
        <v>48</v>
      </c>
      <c r="D1292" t="s">
        <v>244</v>
      </c>
      <c r="E1292" t="str">
        <f>MID(Table2[[#This Row],[DeviceId2]], 12, LEN(Table2[[#This Row],[DeviceId2]]))</f>
        <v>VAV111</v>
      </c>
      <c r="F1292" t="str">
        <f>CONCATENATE("10.3.13.71/pe/", Table2[[#This Row],[Device Tag]], ".xml")</f>
        <v>10.3.13.71/pe/VAV111.xml</v>
      </c>
      <c r="H1292" s="5" t="str">
        <f>_xlfn.IFNA(IF(_xlfn.IFNA(INDEX('CX1'!$H:$H,MATCH(Table2[[#This Row],[Name]],'CX1'!$C:$C,0),1), "") = 0, "",  INDEX('CX1'!$H:$H,MATCH(Table2[[#This Row],[Name]],'CX1'!$C:$C,0),1)), "")</f>
        <v/>
      </c>
      <c r="I1292" s="5" t="e">
        <f>_xlfn.IFNA(IF(_xlfn.IFNA(INDEX('CX1'!$I:$I,MATCH(Table2[[#This Row],[DeviceId2]],'CX1'!$C:$C,0),1), "") = 0, "",  INDEX('CX1'!$I:$I,MATCH(Table2[[#This Row],[Name]],'CX1'!$C:$C,0),1)), "")</f>
        <v>#VALUE!</v>
      </c>
      <c r="J1292" s="5" t="str">
        <f>_xlfn.IFNA(IF(_xlfn.IFNA(INDEX('CX1'!$J:$J,MATCH(Table2[[#This Row],[Name]],'CX1'!$C:$C,0),1), "") = 0, "",  INDEX('CX1'!$J:$J,MATCH(Table2[[#This Row],[Name]],'CX1'!$C:$C,0),1)), "")</f>
        <v/>
      </c>
      <c r="K1292" t="str">
        <f>IFERROR(_xlfn.IFNA(IF(_xlfn.IFNA(INDEX('CX1'!$K:$K,MATCH(Table2[[#This Row],[Name]],'CX1'!$C:$C,0),1), "") = 0, "",  INDEX('CX1'!$K:$K,MATCH(Table2[[#This Row],[Name]],'CX1'!$C:$C,0),1)), ""), "")</f>
        <v/>
      </c>
      <c r="M1292" t="str">
        <f>_xlfn.IFNA(IF(_xlfn.IFNA(INDEX('CX1'!$M:$M,MATCH(Table2[[#This Row],[Name]],'CX1'!$C:$C,0),1), "") = 0, "",  INDEX('CX1'!$M:$M,MATCH(Table2[[#This Row],[Name]],'CX1'!$C:$C,0),1)), "")</f>
        <v/>
      </c>
      <c r="N1292" t="s">
        <v>767</v>
      </c>
      <c r="R1292" t="s">
        <v>8</v>
      </c>
    </row>
    <row r="1293" spans="1:18" hidden="1">
      <c r="A1293" s="1">
        <v>1291</v>
      </c>
      <c r="B1293" t="s">
        <v>45</v>
      </c>
      <c r="C1293" t="s">
        <v>49</v>
      </c>
      <c r="D1293" t="s">
        <v>244</v>
      </c>
      <c r="E1293" t="str">
        <f>MID(Table2[[#This Row],[DeviceId2]], 12, LEN(Table2[[#This Row],[DeviceId2]]))</f>
        <v>VAV111</v>
      </c>
      <c r="F1293" t="str">
        <f>CONCATENATE("10.3.13.71/pe/", Table2[[#This Row],[Device Tag]], ".xml")</f>
        <v>10.3.13.71/pe/VAV111.xml</v>
      </c>
      <c r="H1293" s="5" t="str">
        <f>_xlfn.IFNA(IF(_xlfn.IFNA(INDEX('CX1'!$H:$H,MATCH(Table2[[#This Row],[Name]],'CX1'!$C:$C,0),1), "") = 0, "",  INDEX('CX1'!$H:$H,MATCH(Table2[[#This Row],[Name]],'CX1'!$C:$C,0),1)), "")</f>
        <v/>
      </c>
      <c r="I1293" s="5" t="e">
        <f>_xlfn.IFNA(IF(_xlfn.IFNA(INDEX('CX1'!$I:$I,MATCH(Table2[[#This Row],[DeviceId2]],'CX1'!$C:$C,0),1), "") = 0, "",  INDEX('CX1'!$I:$I,MATCH(Table2[[#This Row],[Name]],'CX1'!$C:$C,0),1)), "")</f>
        <v>#VALUE!</v>
      </c>
      <c r="J1293" s="5" t="str">
        <f>_xlfn.IFNA(IF(_xlfn.IFNA(INDEX('CX1'!$J:$J,MATCH(Table2[[#This Row],[Name]],'CX1'!$C:$C,0),1), "") = 0, "",  INDEX('CX1'!$J:$J,MATCH(Table2[[#This Row],[Name]],'CX1'!$C:$C,0),1)), "")</f>
        <v/>
      </c>
      <c r="K1293" t="str">
        <f>IFERROR(_xlfn.IFNA(IF(_xlfn.IFNA(INDEX('CX1'!$K:$K,MATCH(Table2[[#This Row],[Name]],'CX1'!$C:$C,0),1), "") = 0, "",  INDEX('CX1'!$K:$K,MATCH(Table2[[#This Row],[Name]],'CX1'!$C:$C,0),1)), ""), "")</f>
        <v/>
      </c>
      <c r="M1293" t="str">
        <f>_xlfn.IFNA(IF(_xlfn.IFNA(INDEX('CX1'!$M:$M,MATCH(Table2[[#This Row],[Name]],'CX1'!$C:$C,0),1), "") = 0, "",  INDEX('CX1'!$M:$M,MATCH(Table2[[#This Row],[Name]],'CX1'!$C:$C,0),1)), "")</f>
        <v/>
      </c>
      <c r="N1293" t="s">
        <v>767</v>
      </c>
      <c r="R1293" t="s">
        <v>8</v>
      </c>
    </row>
    <row r="1294" spans="1:18" hidden="1">
      <c r="A1294" s="1">
        <v>1292</v>
      </c>
      <c r="B1294" t="s">
        <v>45</v>
      </c>
      <c r="C1294" t="s">
        <v>50</v>
      </c>
      <c r="D1294" t="s">
        <v>244</v>
      </c>
      <c r="E1294" t="str">
        <f>MID(Table2[[#This Row],[DeviceId2]], 12, LEN(Table2[[#This Row],[DeviceId2]]))</f>
        <v>VAV111</v>
      </c>
      <c r="F1294" t="str">
        <f>CONCATENATE("10.3.13.71/pe/", Table2[[#This Row],[Device Tag]], ".xml")</f>
        <v>10.3.13.71/pe/VAV111.xml</v>
      </c>
      <c r="H1294" s="5" t="str">
        <f>_xlfn.IFNA(IF(_xlfn.IFNA(INDEX('CX1'!$H:$H,MATCH(Table2[[#This Row],[Name]],'CX1'!$C:$C,0),1), "") = 0, "",  INDEX('CX1'!$H:$H,MATCH(Table2[[#This Row],[Name]],'CX1'!$C:$C,0),1)), "")</f>
        <v/>
      </c>
      <c r="I1294" s="5" t="e">
        <f>_xlfn.IFNA(IF(_xlfn.IFNA(INDEX('CX1'!$I:$I,MATCH(Table2[[#This Row],[DeviceId2]],'CX1'!$C:$C,0),1), "") = 0, "",  INDEX('CX1'!$I:$I,MATCH(Table2[[#This Row],[Name]],'CX1'!$C:$C,0),1)), "")</f>
        <v>#VALUE!</v>
      </c>
      <c r="J1294" s="5" t="str">
        <f>_xlfn.IFNA(IF(_xlfn.IFNA(INDEX('CX1'!$J:$J,MATCH(Table2[[#This Row],[Name]],'CX1'!$C:$C,0),1), "") = 0, "",  INDEX('CX1'!$J:$J,MATCH(Table2[[#This Row],[Name]],'CX1'!$C:$C,0),1)), "")</f>
        <v/>
      </c>
      <c r="K1294" t="str">
        <f>IFERROR(_xlfn.IFNA(IF(_xlfn.IFNA(INDEX('CX1'!$K:$K,MATCH(Table2[[#This Row],[Name]],'CX1'!$C:$C,0),1), "") = 0, "",  INDEX('CX1'!$K:$K,MATCH(Table2[[#This Row],[Name]],'CX1'!$C:$C,0),1)), ""), "")</f>
        <v/>
      </c>
      <c r="M1294" t="str">
        <f>_xlfn.IFNA(IF(_xlfn.IFNA(INDEX('CX1'!$M:$M,MATCH(Table2[[#This Row],[Name]],'CX1'!$C:$C,0),1), "") = 0, "",  INDEX('CX1'!$M:$M,MATCH(Table2[[#This Row],[Name]],'CX1'!$C:$C,0),1)), "")</f>
        <v/>
      </c>
      <c r="N1294" t="s">
        <v>767</v>
      </c>
      <c r="R1294" t="s">
        <v>8</v>
      </c>
    </row>
    <row r="1295" spans="1:18" hidden="1">
      <c r="A1295" s="1">
        <v>1293</v>
      </c>
      <c r="B1295" t="s">
        <v>45</v>
      </c>
      <c r="C1295" t="s">
        <v>52</v>
      </c>
      <c r="D1295" t="s">
        <v>244</v>
      </c>
      <c r="E1295" t="str">
        <f>MID(Table2[[#This Row],[DeviceId2]], 12, LEN(Table2[[#This Row],[DeviceId2]]))</f>
        <v>VAV111</v>
      </c>
      <c r="F1295" t="str">
        <f>CONCATENATE("10.3.13.71/pe/", Table2[[#This Row],[Device Tag]], ".xml")</f>
        <v>10.3.13.71/pe/VAV111.xml</v>
      </c>
      <c r="H1295" s="5" t="str">
        <f>_xlfn.IFNA(IF(_xlfn.IFNA(INDEX('CX1'!$H:$H,MATCH(Table2[[#This Row],[Name]],'CX1'!$C:$C,0),1), "") = 0, "",  INDEX('CX1'!$H:$H,MATCH(Table2[[#This Row],[Name]],'CX1'!$C:$C,0),1)), "")</f>
        <v/>
      </c>
      <c r="I1295" s="5" t="e">
        <f>_xlfn.IFNA(IF(_xlfn.IFNA(INDEX('CX1'!$I:$I,MATCH(Table2[[#This Row],[DeviceId2]],'CX1'!$C:$C,0),1), "") = 0, "",  INDEX('CX1'!$I:$I,MATCH(Table2[[#This Row],[Name]],'CX1'!$C:$C,0),1)), "")</f>
        <v>#VALUE!</v>
      </c>
      <c r="J1295" s="5" t="str">
        <f>_xlfn.IFNA(IF(_xlfn.IFNA(INDEX('CX1'!$J:$J,MATCH(Table2[[#This Row],[Name]],'CX1'!$C:$C,0),1), "") = 0, "",  INDEX('CX1'!$J:$J,MATCH(Table2[[#This Row],[Name]],'CX1'!$C:$C,0),1)), "")</f>
        <v/>
      </c>
      <c r="K1295" t="str">
        <f>IFERROR(_xlfn.IFNA(IF(_xlfn.IFNA(INDEX('CX1'!$K:$K,MATCH(Table2[[#This Row],[Name]],'CX1'!$C:$C,0),1), "") = 0, "",  INDEX('CX1'!$K:$K,MATCH(Table2[[#This Row],[Name]],'CX1'!$C:$C,0),1)), ""), "")</f>
        <v/>
      </c>
      <c r="M1295" t="str">
        <f>_xlfn.IFNA(IF(_xlfn.IFNA(INDEX('CX1'!$M:$M,MATCH(Table2[[#This Row],[Name]],'CX1'!$C:$C,0),1), "") = 0, "",  INDEX('CX1'!$M:$M,MATCH(Table2[[#This Row],[Name]],'CX1'!$C:$C,0),1)), "")</f>
        <v/>
      </c>
      <c r="N1295" t="s">
        <v>767</v>
      </c>
      <c r="R1295" t="s">
        <v>8</v>
      </c>
    </row>
    <row r="1296" spans="1:18" hidden="1">
      <c r="A1296" s="1">
        <v>1294</v>
      </c>
      <c r="B1296" t="s">
        <v>45</v>
      </c>
      <c r="C1296" t="s">
        <v>53</v>
      </c>
      <c r="D1296" t="s">
        <v>244</v>
      </c>
      <c r="E1296" t="str">
        <f>MID(Table2[[#This Row],[DeviceId2]], 12, LEN(Table2[[#This Row],[DeviceId2]]))</f>
        <v>VAV111</v>
      </c>
      <c r="F1296" t="str">
        <f>CONCATENATE("10.3.13.71/pe/", Table2[[#This Row],[Device Tag]], ".xml")</f>
        <v>10.3.13.71/pe/VAV111.xml</v>
      </c>
      <c r="H1296" s="5" t="str">
        <f>_xlfn.IFNA(IF(_xlfn.IFNA(INDEX('CX1'!$H:$H,MATCH(Table2[[#This Row],[Name]],'CX1'!$C:$C,0),1), "") = 0, "",  INDEX('CX1'!$H:$H,MATCH(Table2[[#This Row],[Name]],'CX1'!$C:$C,0),1)), "")</f>
        <v/>
      </c>
      <c r="I1296" s="5" t="e">
        <f>_xlfn.IFNA(IF(_xlfn.IFNA(INDEX('CX1'!$I:$I,MATCH(Table2[[#This Row],[DeviceId2]],'CX1'!$C:$C,0),1), "") = 0, "",  INDEX('CX1'!$I:$I,MATCH(Table2[[#This Row],[Name]],'CX1'!$C:$C,0),1)), "")</f>
        <v>#VALUE!</v>
      </c>
      <c r="J1296" s="5" t="str">
        <f>_xlfn.IFNA(IF(_xlfn.IFNA(INDEX('CX1'!$J:$J,MATCH(Table2[[#This Row],[Name]],'CX1'!$C:$C,0),1), "") = 0, "",  INDEX('CX1'!$J:$J,MATCH(Table2[[#This Row],[Name]],'CX1'!$C:$C,0),1)), "")</f>
        <v/>
      </c>
      <c r="K1296" t="str">
        <f>IFERROR(_xlfn.IFNA(IF(_xlfn.IFNA(INDEX('CX1'!$K:$K,MATCH(Table2[[#This Row],[Name]],'CX1'!$C:$C,0),1), "") = 0, "",  INDEX('CX1'!$K:$K,MATCH(Table2[[#This Row],[Name]],'CX1'!$C:$C,0),1)), ""), "")</f>
        <v/>
      </c>
      <c r="M1296" t="str">
        <f>_xlfn.IFNA(IF(_xlfn.IFNA(INDEX('CX1'!$M:$M,MATCH(Table2[[#This Row],[Name]],'CX1'!$C:$C,0),1), "") = 0, "",  INDEX('CX1'!$M:$M,MATCH(Table2[[#This Row],[Name]],'CX1'!$C:$C,0),1)), "")</f>
        <v/>
      </c>
      <c r="N1296" t="s">
        <v>767</v>
      </c>
      <c r="R1296" t="s">
        <v>8</v>
      </c>
    </row>
    <row r="1297" spans="1:19" hidden="1">
      <c r="A1297" s="1">
        <v>1295</v>
      </c>
      <c r="B1297" t="s">
        <v>45</v>
      </c>
      <c r="C1297" t="s">
        <v>54</v>
      </c>
      <c r="D1297" t="s">
        <v>244</v>
      </c>
      <c r="E1297" t="str">
        <f>MID(Table2[[#This Row],[DeviceId2]], 12, LEN(Table2[[#This Row],[DeviceId2]]))</f>
        <v>VAV111</v>
      </c>
      <c r="F1297" t="str">
        <f>CONCATENATE("10.3.13.71/pe/", Table2[[#This Row],[Device Tag]], ".xml")</f>
        <v>10.3.13.71/pe/VAV111.xml</v>
      </c>
      <c r="H1297" s="5" t="str">
        <f>_xlfn.IFNA(IF(_xlfn.IFNA(INDEX('CX1'!$H:$H,MATCH(Table2[[#This Row],[Name]],'CX1'!$C:$C,0),1), "") = 0, "",  INDEX('CX1'!$H:$H,MATCH(Table2[[#This Row],[Name]],'CX1'!$C:$C,0),1)), "")</f>
        <v/>
      </c>
      <c r="I1297" s="5" t="e">
        <f>_xlfn.IFNA(IF(_xlfn.IFNA(INDEX('CX1'!$I:$I,MATCH(Table2[[#This Row],[DeviceId2]],'CX1'!$C:$C,0),1), "") = 0, "",  INDEX('CX1'!$I:$I,MATCH(Table2[[#This Row],[Name]],'CX1'!$C:$C,0),1)), "")</f>
        <v>#VALUE!</v>
      </c>
      <c r="J1297" s="5" t="str">
        <f>_xlfn.IFNA(IF(_xlfn.IFNA(INDEX('CX1'!$J:$J,MATCH(Table2[[#This Row],[Name]],'CX1'!$C:$C,0),1), "") = 0, "",  INDEX('CX1'!$J:$J,MATCH(Table2[[#This Row],[Name]],'CX1'!$C:$C,0),1)), "")</f>
        <v/>
      </c>
      <c r="K1297" t="str">
        <f>IFERROR(_xlfn.IFNA(IF(_xlfn.IFNA(INDEX('CX1'!$K:$K,MATCH(Table2[[#This Row],[Name]],'CX1'!$C:$C,0),1), "") = 0, "",  INDEX('CX1'!$K:$K,MATCH(Table2[[#This Row],[Name]],'CX1'!$C:$C,0),1)), ""), "")</f>
        <v/>
      </c>
      <c r="M1297" t="str">
        <f>_xlfn.IFNA(IF(_xlfn.IFNA(INDEX('CX1'!$M:$M,MATCH(Table2[[#This Row],[Name]],'CX1'!$C:$C,0),1), "") = 0, "",  INDEX('CX1'!$M:$M,MATCH(Table2[[#This Row],[Name]],'CX1'!$C:$C,0),1)), "")</f>
        <v/>
      </c>
      <c r="N1297" t="s">
        <v>767</v>
      </c>
      <c r="R1297" t="s">
        <v>8</v>
      </c>
    </row>
    <row r="1298" spans="1:19" hidden="1">
      <c r="A1298" s="1">
        <v>1296</v>
      </c>
      <c r="B1298" t="s">
        <v>45</v>
      </c>
      <c r="C1298" t="s">
        <v>55</v>
      </c>
      <c r="D1298" t="s">
        <v>244</v>
      </c>
      <c r="E1298" t="str">
        <f>MID(Table2[[#This Row],[DeviceId2]], 12, LEN(Table2[[#This Row],[DeviceId2]]))</f>
        <v>VAV111</v>
      </c>
      <c r="F1298" t="str">
        <f>CONCATENATE("10.3.13.71/pe/", Table2[[#This Row],[Device Tag]], ".xml")</f>
        <v>10.3.13.71/pe/VAV111.xml</v>
      </c>
      <c r="H1298" s="5" t="str">
        <f>_xlfn.IFNA(IF(_xlfn.IFNA(INDEX('CX1'!$H:$H,MATCH(Table2[[#This Row],[Name]],'CX1'!$C:$C,0),1), "") = 0, "",  INDEX('CX1'!$H:$H,MATCH(Table2[[#This Row],[Name]],'CX1'!$C:$C,0),1)), "")</f>
        <v/>
      </c>
      <c r="I1298" s="5" t="e">
        <f>_xlfn.IFNA(IF(_xlfn.IFNA(INDEX('CX1'!$I:$I,MATCH(Table2[[#This Row],[DeviceId2]],'CX1'!$C:$C,0),1), "") = 0, "",  INDEX('CX1'!$I:$I,MATCH(Table2[[#This Row],[Name]],'CX1'!$C:$C,0),1)), "")</f>
        <v>#VALUE!</v>
      </c>
      <c r="J1298" s="5" t="str">
        <f>_xlfn.IFNA(IF(_xlfn.IFNA(INDEX('CX1'!$J:$J,MATCH(Table2[[#This Row],[Name]],'CX1'!$C:$C,0),1), "") = 0, "",  INDEX('CX1'!$J:$J,MATCH(Table2[[#This Row],[Name]],'CX1'!$C:$C,0),1)), "")</f>
        <v/>
      </c>
      <c r="K1298" t="str">
        <f>IFERROR(_xlfn.IFNA(IF(_xlfn.IFNA(INDEX('CX1'!$K:$K,MATCH(Table2[[#This Row],[Name]],'CX1'!$C:$C,0),1), "") = 0, "",  INDEX('CX1'!$K:$K,MATCH(Table2[[#This Row],[Name]],'CX1'!$C:$C,0),1)), ""), "")</f>
        <v/>
      </c>
      <c r="M1298" t="str">
        <f>_xlfn.IFNA(IF(_xlfn.IFNA(INDEX('CX1'!$M:$M,MATCH(Table2[[#This Row],[Name]],'CX1'!$C:$C,0),1), "") = 0, "",  INDEX('CX1'!$M:$M,MATCH(Table2[[#This Row],[Name]],'CX1'!$C:$C,0),1)), "")</f>
        <v/>
      </c>
      <c r="N1298" t="s">
        <v>767</v>
      </c>
      <c r="R1298" t="s">
        <v>8</v>
      </c>
    </row>
    <row r="1299" spans="1:19" hidden="1">
      <c r="A1299" s="1">
        <v>1297</v>
      </c>
      <c r="B1299" t="s">
        <v>45</v>
      </c>
      <c r="C1299" t="s">
        <v>56</v>
      </c>
      <c r="D1299" t="s">
        <v>244</v>
      </c>
      <c r="E1299" t="str">
        <f>MID(Table2[[#This Row],[DeviceId2]], 12, LEN(Table2[[#This Row],[DeviceId2]]))</f>
        <v>VAV111</v>
      </c>
      <c r="F1299" t="str">
        <f>CONCATENATE("10.3.13.71/pe/", Table2[[#This Row],[Device Tag]], ".xml")</f>
        <v>10.3.13.71/pe/VAV111.xml</v>
      </c>
      <c r="H1299" s="5" t="str">
        <f>_xlfn.IFNA(IF(_xlfn.IFNA(INDEX('CX1'!$H:$H,MATCH(Table2[[#This Row],[Name]],'CX1'!$C:$C,0),1), "") = 0, "",  INDEX('CX1'!$H:$H,MATCH(Table2[[#This Row],[Name]],'CX1'!$C:$C,0),1)), "")</f>
        <v/>
      </c>
      <c r="I1299" s="5" t="e">
        <f>_xlfn.IFNA(IF(_xlfn.IFNA(INDEX('CX1'!$I:$I,MATCH(Table2[[#This Row],[DeviceId2]],'CX1'!$C:$C,0),1), "") = 0, "",  INDEX('CX1'!$I:$I,MATCH(Table2[[#This Row],[Name]],'CX1'!$C:$C,0),1)), "")</f>
        <v>#VALUE!</v>
      </c>
      <c r="J1299" s="5" t="str">
        <f>_xlfn.IFNA(IF(_xlfn.IFNA(INDEX('CX1'!$J:$J,MATCH(Table2[[#This Row],[Name]],'CX1'!$C:$C,0),1), "") = 0, "",  INDEX('CX1'!$J:$J,MATCH(Table2[[#This Row],[Name]],'CX1'!$C:$C,0),1)), "")</f>
        <v/>
      </c>
      <c r="K1299" t="str">
        <f>IFERROR(_xlfn.IFNA(IF(_xlfn.IFNA(INDEX('CX1'!$K:$K,MATCH(Table2[[#This Row],[Name]],'CX1'!$C:$C,0),1), "") = 0, "",  INDEX('CX1'!$K:$K,MATCH(Table2[[#This Row],[Name]],'CX1'!$C:$C,0),1)), ""), "")</f>
        <v/>
      </c>
      <c r="M1299" t="str">
        <f>_xlfn.IFNA(IF(_xlfn.IFNA(INDEX('CX1'!$M:$M,MATCH(Table2[[#This Row],[Name]],'CX1'!$C:$C,0),1), "") = 0, "",  INDEX('CX1'!$M:$M,MATCH(Table2[[#This Row],[Name]],'CX1'!$C:$C,0),1)), "")</f>
        <v/>
      </c>
      <c r="N1299" t="s">
        <v>767</v>
      </c>
      <c r="R1299" t="s">
        <v>8</v>
      </c>
    </row>
    <row r="1300" spans="1:19" hidden="1">
      <c r="A1300" s="1">
        <v>1298</v>
      </c>
      <c r="B1300" t="s">
        <v>45</v>
      </c>
      <c r="C1300" t="s">
        <v>57</v>
      </c>
      <c r="D1300" t="s">
        <v>244</v>
      </c>
      <c r="E1300" t="str">
        <f>MID(Table2[[#This Row],[DeviceId2]], 12, LEN(Table2[[#This Row],[DeviceId2]]))</f>
        <v>VAV111</v>
      </c>
      <c r="F1300" t="str">
        <f>CONCATENATE("10.3.13.71/pe/", Table2[[#This Row],[Device Tag]], ".xml")</f>
        <v>10.3.13.71/pe/VAV111.xml</v>
      </c>
      <c r="H1300" s="5" t="str">
        <f>_xlfn.IFNA(IF(_xlfn.IFNA(INDEX('CX1'!$H:$H,MATCH(Table2[[#This Row],[Name]],'CX1'!$C:$C,0),1), "") = 0, "",  INDEX('CX1'!$H:$H,MATCH(Table2[[#This Row],[Name]],'CX1'!$C:$C,0),1)), "")</f>
        <v/>
      </c>
      <c r="I1300" s="5" t="e">
        <f>_xlfn.IFNA(IF(_xlfn.IFNA(INDEX('CX1'!$I:$I,MATCH(Table2[[#This Row],[DeviceId2]],'CX1'!$C:$C,0),1), "") = 0, "",  INDEX('CX1'!$I:$I,MATCH(Table2[[#This Row],[Name]],'CX1'!$C:$C,0),1)), "")</f>
        <v>#VALUE!</v>
      </c>
      <c r="J1300" s="5" t="str">
        <f>_xlfn.IFNA(IF(_xlfn.IFNA(INDEX('CX1'!$J:$J,MATCH(Table2[[#This Row],[Name]],'CX1'!$C:$C,0),1), "") = 0, "",  INDEX('CX1'!$J:$J,MATCH(Table2[[#This Row],[Name]],'CX1'!$C:$C,0),1)), "")</f>
        <v/>
      </c>
      <c r="K1300" t="str">
        <f>IFERROR(_xlfn.IFNA(IF(_xlfn.IFNA(INDEX('CX1'!$K:$K,MATCH(Table2[[#This Row],[Name]],'CX1'!$C:$C,0),1), "") = 0, "",  INDEX('CX1'!$K:$K,MATCH(Table2[[#This Row],[Name]],'CX1'!$C:$C,0),1)), ""), "")</f>
        <v/>
      </c>
      <c r="M1300" t="str">
        <f>_xlfn.IFNA(IF(_xlfn.IFNA(INDEX('CX1'!$M:$M,MATCH(Table2[[#This Row],[Name]],'CX1'!$C:$C,0),1), "") = 0, "",  INDEX('CX1'!$M:$M,MATCH(Table2[[#This Row],[Name]],'CX1'!$C:$C,0),1)), "")</f>
        <v/>
      </c>
      <c r="N1300" t="s">
        <v>767</v>
      </c>
      <c r="R1300" t="s">
        <v>8</v>
      </c>
    </row>
    <row r="1301" spans="1:19" hidden="1">
      <c r="A1301" s="1">
        <v>1299</v>
      </c>
      <c r="B1301" t="s">
        <v>45</v>
      </c>
      <c r="C1301" t="s">
        <v>58</v>
      </c>
      <c r="D1301" t="s">
        <v>244</v>
      </c>
      <c r="E1301" t="str">
        <f>MID(Table2[[#This Row],[DeviceId2]], 12, LEN(Table2[[#This Row],[DeviceId2]]))</f>
        <v>VAV111</v>
      </c>
      <c r="F1301" t="str">
        <f>CONCATENATE("10.3.13.71/pe/", Table2[[#This Row],[Device Tag]], ".xml")</f>
        <v>10.3.13.71/pe/VAV111.xml</v>
      </c>
      <c r="H1301" s="5" t="str">
        <f>_xlfn.IFNA(IF(_xlfn.IFNA(INDEX('CX1'!$H:$H,MATCH(Table2[[#This Row],[Name]],'CX1'!$C:$C,0),1), "") = 0, "",  INDEX('CX1'!$H:$H,MATCH(Table2[[#This Row],[Name]],'CX1'!$C:$C,0),1)), "")</f>
        <v/>
      </c>
      <c r="I1301" s="5" t="e">
        <f>_xlfn.IFNA(IF(_xlfn.IFNA(INDEX('CX1'!$I:$I,MATCH(Table2[[#This Row],[DeviceId2]],'CX1'!$C:$C,0),1), "") = 0, "",  INDEX('CX1'!$I:$I,MATCH(Table2[[#This Row],[Name]],'CX1'!$C:$C,0),1)), "")</f>
        <v>#VALUE!</v>
      </c>
      <c r="J1301" s="5" t="str">
        <f>_xlfn.IFNA(IF(_xlfn.IFNA(INDEX('CX1'!$J:$J,MATCH(Table2[[#This Row],[Name]],'CX1'!$C:$C,0),1), "") = 0, "",  INDEX('CX1'!$J:$J,MATCH(Table2[[#This Row],[Name]],'CX1'!$C:$C,0),1)), "")</f>
        <v/>
      </c>
      <c r="K1301" t="str">
        <f>IFERROR(_xlfn.IFNA(IF(_xlfn.IFNA(INDEX('CX1'!$K:$K,MATCH(Table2[[#This Row],[Name]],'CX1'!$C:$C,0),1), "") = 0, "",  INDEX('CX1'!$K:$K,MATCH(Table2[[#This Row],[Name]],'CX1'!$C:$C,0),1)), ""), "")</f>
        <v/>
      </c>
      <c r="M1301" t="str">
        <f>_xlfn.IFNA(IF(_xlfn.IFNA(INDEX('CX1'!$M:$M,MATCH(Table2[[#This Row],[Name]],'CX1'!$C:$C,0),1), "") = 0, "",  INDEX('CX1'!$M:$M,MATCH(Table2[[#This Row],[Name]],'CX1'!$C:$C,0),1)), "")</f>
        <v/>
      </c>
      <c r="N1301" t="s">
        <v>767</v>
      </c>
      <c r="R1301" t="s">
        <v>8</v>
      </c>
    </row>
    <row r="1302" spans="1:19" hidden="1">
      <c r="A1302" s="1">
        <v>1300</v>
      </c>
      <c r="B1302" t="s">
        <v>45</v>
      </c>
      <c r="C1302" t="s">
        <v>59</v>
      </c>
      <c r="D1302" t="s">
        <v>244</v>
      </c>
      <c r="E1302" t="str">
        <f>MID(Table2[[#This Row],[DeviceId2]], 12, LEN(Table2[[#This Row],[DeviceId2]]))</f>
        <v>VAV111</v>
      </c>
      <c r="F1302" t="str">
        <f>CONCATENATE("10.3.13.71/pe/", Table2[[#This Row],[Device Tag]], ".xml")</f>
        <v>10.3.13.71/pe/VAV111.xml</v>
      </c>
      <c r="H1302" s="5" t="str">
        <f>_xlfn.IFNA(IF(_xlfn.IFNA(INDEX('CX1'!$H:$H,MATCH(Table2[[#This Row],[Name]],'CX1'!$C:$C,0),1), "") = 0, "",  INDEX('CX1'!$H:$H,MATCH(Table2[[#This Row],[Name]],'CX1'!$C:$C,0),1)), "")</f>
        <v/>
      </c>
      <c r="I1302" s="5" t="e">
        <f>_xlfn.IFNA(IF(_xlfn.IFNA(INDEX('CX1'!$I:$I,MATCH(Table2[[#This Row],[DeviceId2]],'CX1'!$C:$C,0),1), "") = 0, "",  INDEX('CX1'!$I:$I,MATCH(Table2[[#This Row],[Name]],'CX1'!$C:$C,0),1)), "")</f>
        <v>#VALUE!</v>
      </c>
      <c r="J1302" s="5" t="str">
        <f>_xlfn.IFNA(IF(_xlfn.IFNA(INDEX('CX1'!$J:$J,MATCH(Table2[[#This Row],[Name]],'CX1'!$C:$C,0),1), "") = 0, "",  INDEX('CX1'!$J:$J,MATCH(Table2[[#This Row],[Name]],'CX1'!$C:$C,0),1)), "")</f>
        <v/>
      </c>
      <c r="K1302" t="str">
        <f>IFERROR(_xlfn.IFNA(IF(_xlfn.IFNA(INDEX('CX1'!$K:$K,MATCH(Table2[[#This Row],[Name]],'CX1'!$C:$C,0),1), "") = 0, "",  INDEX('CX1'!$K:$K,MATCH(Table2[[#This Row],[Name]],'CX1'!$C:$C,0),1)), ""), "")</f>
        <v/>
      </c>
      <c r="M1302" t="str">
        <f>_xlfn.IFNA(IF(_xlfn.IFNA(INDEX('CX1'!$M:$M,MATCH(Table2[[#This Row],[Name]],'CX1'!$C:$C,0),1), "") = 0, "",  INDEX('CX1'!$M:$M,MATCH(Table2[[#This Row],[Name]],'CX1'!$C:$C,0),1)), "")</f>
        <v/>
      </c>
      <c r="N1302" t="s">
        <v>767</v>
      </c>
      <c r="R1302" t="s">
        <v>8</v>
      </c>
    </row>
    <row r="1303" spans="1:19" hidden="1">
      <c r="A1303" s="1">
        <v>1301</v>
      </c>
      <c r="B1303" t="s">
        <v>45</v>
      </c>
      <c r="C1303" t="s">
        <v>60</v>
      </c>
      <c r="D1303" t="s">
        <v>244</v>
      </c>
      <c r="E1303" t="str">
        <f>MID(Table2[[#This Row],[DeviceId2]], 12, LEN(Table2[[#This Row],[DeviceId2]]))</f>
        <v>VAV111</v>
      </c>
      <c r="F1303" t="str">
        <f>CONCATENATE("10.3.13.71/pe/", Table2[[#This Row],[Device Tag]], ".xml")</f>
        <v>10.3.13.71/pe/VAV111.xml</v>
      </c>
      <c r="H1303" s="5" t="str">
        <f>_xlfn.IFNA(IF(_xlfn.IFNA(INDEX('CX1'!$H:$H,MATCH(Table2[[#This Row],[Name]],'CX1'!$C:$C,0),1), "") = 0, "",  INDEX('CX1'!$H:$H,MATCH(Table2[[#This Row],[Name]],'CX1'!$C:$C,0),1)), "")</f>
        <v/>
      </c>
      <c r="I1303" s="5" t="e">
        <f>_xlfn.IFNA(IF(_xlfn.IFNA(INDEX('CX1'!$I:$I,MATCH(Table2[[#This Row],[DeviceId2]],'CX1'!$C:$C,0),1), "") = 0, "",  INDEX('CX1'!$I:$I,MATCH(Table2[[#This Row],[Name]],'CX1'!$C:$C,0),1)), "")</f>
        <v>#VALUE!</v>
      </c>
      <c r="J1303" s="5" t="str">
        <f>_xlfn.IFNA(IF(_xlfn.IFNA(INDEX('CX1'!$J:$J,MATCH(Table2[[#This Row],[Name]],'CX1'!$C:$C,0),1), "") = 0, "",  INDEX('CX1'!$J:$J,MATCH(Table2[[#This Row],[Name]],'CX1'!$C:$C,0),1)), "")</f>
        <v/>
      </c>
      <c r="K1303" t="str">
        <f>IFERROR(_xlfn.IFNA(IF(_xlfn.IFNA(INDEX('CX1'!$K:$K,MATCH(Table2[[#This Row],[Name]],'CX1'!$C:$C,0),1), "") = 0, "",  INDEX('CX1'!$K:$K,MATCH(Table2[[#This Row],[Name]],'CX1'!$C:$C,0),1)), ""), "")</f>
        <v/>
      </c>
      <c r="M1303" t="str">
        <f>_xlfn.IFNA(IF(_xlfn.IFNA(INDEX('CX1'!$M:$M,MATCH(Table2[[#This Row],[Name]],'CX1'!$C:$C,0),1), "") = 0, "",  INDEX('CX1'!$M:$M,MATCH(Table2[[#This Row],[Name]],'CX1'!$C:$C,0),1)), "")</f>
        <v/>
      </c>
      <c r="N1303" t="s">
        <v>767</v>
      </c>
      <c r="R1303" t="s">
        <v>8</v>
      </c>
    </row>
    <row r="1304" spans="1:19" hidden="1">
      <c r="A1304" s="1">
        <v>1302</v>
      </c>
      <c r="B1304" t="s">
        <v>45</v>
      </c>
      <c r="C1304" t="s">
        <v>120</v>
      </c>
      <c r="D1304" t="s">
        <v>244</v>
      </c>
      <c r="E1304" t="str">
        <f>MID(Table2[[#This Row],[DeviceId2]], 12, LEN(Table2[[#This Row],[DeviceId2]]))</f>
        <v>VAV111</v>
      </c>
      <c r="F1304" t="str">
        <f>CONCATENATE("10.3.13.71/pe/", Table2[[#This Row],[Device Tag]], ".xml")</f>
        <v>10.3.13.71/pe/VAV111.xml</v>
      </c>
      <c r="H1304" s="5" t="str">
        <f>_xlfn.IFNA(IF(_xlfn.IFNA(INDEX('CX1'!$H:$H,MATCH(Table2[[#This Row],[Name]],'CX1'!$C:$C,0),1), "") = 0, "",  INDEX('CX1'!$H:$H,MATCH(Table2[[#This Row],[Name]],'CX1'!$C:$C,0),1)), "")</f>
        <v/>
      </c>
      <c r="I1304" s="5" t="e">
        <f>_xlfn.IFNA(IF(_xlfn.IFNA(INDEX('CX1'!$I:$I,MATCH(Table2[[#This Row],[DeviceId2]],'CX1'!$C:$C,0),1), "") = 0, "",  INDEX('CX1'!$I:$I,MATCH(Table2[[#This Row],[Name]],'CX1'!$C:$C,0),1)), "")</f>
        <v>#VALUE!</v>
      </c>
      <c r="J1304" s="5" t="str">
        <f>_xlfn.IFNA(IF(_xlfn.IFNA(INDEX('CX1'!$J:$J,MATCH(Table2[[#This Row],[Name]],'CX1'!$C:$C,0),1), "") = 0, "",  INDEX('CX1'!$J:$J,MATCH(Table2[[#This Row],[Name]],'CX1'!$C:$C,0),1)), "")</f>
        <v/>
      </c>
      <c r="K1304" t="str">
        <f>IFERROR(_xlfn.IFNA(IF(_xlfn.IFNA(INDEX('CX1'!$K:$K,MATCH(Table2[[#This Row],[Name]],'CX1'!$C:$C,0),1), "") = 0, "",  INDEX('CX1'!$K:$K,MATCH(Table2[[#This Row],[Name]],'CX1'!$C:$C,0),1)), ""), "")</f>
        <v/>
      </c>
      <c r="M1304" t="str">
        <f>_xlfn.IFNA(IF(_xlfn.IFNA(INDEX('CX1'!$M:$M,MATCH(Table2[[#This Row],[Name]],'CX1'!$C:$C,0),1), "") = 0, "",  INDEX('CX1'!$M:$M,MATCH(Table2[[#This Row],[Name]],'CX1'!$C:$C,0),1)), "")</f>
        <v/>
      </c>
      <c r="N1304" t="s">
        <v>767</v>
      </c>
      <c r="R1304" t="s">
        <v>8</v>
      </c>
    </row>
    <row r="1305" spans="1:19" hidden="1">
      <c r="A1305" s="1">
        <v>1303</v>
      </c>
      <c r="B1305" t="s">
        <v>45</v>
      </c>
      <c r="C1305" t="s">
        <v>61</v>
      </c>
      <c r="D1305" t="s">
        <v>244</v>
      </c>
      <c r="E1305" t="str">
        <f>MID(Table2[[#This Row],[DeviceId2]], 12, LEN(Table2[[#This Row],[DeviceId2]]))</f>
        <v>VAV111</v>
      </c>
      <c r="F1305" t="str">
        <f>CONCATENATE("10.3.13.71/pe/", Table2[[#This Row],[Device Tag]], ".xml")</f>
        <v>10.3.13.71/pe/VAV111.xml</v>
      </c>
      <c r="H1305" s="5" t="str">
        <f>_xlfn.IFNA(IF(_xlfn.IFNA(INDEX('CX1'!$H:$H,MATCH(Table2[[#This Row],[Name]],'CX1'!$C:$C,0),1), "") = 0, "",  INDEX('CX1'!$H:$H,MATCH(Table2[[#This Row],[Name]],'CX1'!$C:$C,0),1)), "")</f>
        <v/>
      </c>
      <c r="I1305" s="5" t="e">
        <f>_xlfn.IFNA(IF(_xlfn.IFNA(INDEX('CX1'!$I:$I,MATCH(Table2[[#This Row],[DeviceId2]],'CX1'!$C:$C,0),1), "") = 0, "",  INDEX('CX1'!$I:$I,MATCH(Table2[[#This Row],[Name]],'CX1'!$C:$C,0),1)), "")</f>
        <v>#VALUE!</v>
      </c>
      <c r="J1305" s="5" t="str">
        <f>_xlfn.IFNA(IF(_xlfn.IFNA(INDEX('CX1'!$J:$J,MATCH(Table2[[#This Row],[Name]],'CX1'!$C:$C,0),1), "") = 0, "",  INDEX('CX1'!$J:$J,MATCH(Table2[[#This Row],[Name]],'CX1'!$C:$C,0),1)), "")</f>
        <v/>
      </c>
      <c r="K1305" t="str">
        <f>IFERROR(_xlfn.IFNA(IF(_xlfn.IFNA(INDEX('CX1'!$K:$K,MATCH(Table2[[#This Row],[Name]],'CX1'!$C:$C,0),1), "") = 0, "",  INDEX('CX1'!$K:$K,MATCH(Table2[[#This Row],[Name]],'CX1'!$C:$C,0),1)), ""), "")</f>
        <v/>
      </c>
      <c r="M1305" t="str">
        <f>_xlfn.IFNA(IF(_xlfn.IFNA(INDEX('CX1'!$M:$M,MATCH(Table2[[#This Row],[Name]],'CX1'!$C:$C,0),1), "") = 0, "",  INDEX('CX1'!$M:$M,MATCH(Table2[[#This Row],[Name]],'CX1'!$C:$C,0),1)), "")</f>
        <v/>
      </c>
      <c r="N1305" t="s">
        <v>767</v>
      </c>
      <c r="R1305" t="s">
        <v>8</v>
      </c>
    </row>
    <row r="1306" spans="1:19" hidden="1">
      <c r="A1306" s="1">
        <v>1304</v>
      </c>
      <c r="B1306" t="s">
        <v>45</v>
      </c>
      <c r="C1306" t="s">
        <v>62</v>
      </c>
      <c r="D1306" t="s">
        <v>244</v>
      </c>
      <c r="E1306" t="str">
        <f>MID(Table2[[#This Row],[DeviceId2]], 12, LEN(Table2[[#This Row],[DeviceId2]]))</f>
        <v>VAV111</v>
      </c>
      <c r="F1306" t="str">
        <f>CONCATENATE("10.3.13.71/pe/", Table2[[#This Row],[Device Tag]], ".xml")</f>
        <v>10.3.13.71/pe/VAV111.xml</v>
      </c>
      <c r="H1306" s="5" t="str">
        <f>_xlfn.IFNA(IF(_xlfn.IFNA(INDEX('CX1'!$H:$H,MATCH(Table2[[#This Row],[Name]],'CX1'!$C:$C,0),1), "") = 0, "",  INDEX('CX1'!$H:$H,MATCH(Table2[[#This Row],[Name]],'CX1'!$C:$C,0),1)), "")</f>
        <v/>
      </c>
      <c r="I1306" s="5" t="e">
        <f>_xlfn.IFNA(IF(_xlfn.IFNA(INDEX('CX1'!$I:$I,MATCH(Table2[[#This Row],[DeviceId2]],'CX1'!$C:$C,0),1), "") = 0, "",  INDEX('CX1'!$I:$I,MATCH(Table2[[#This Row],[Name]],'CX1'!$C:$C,0),1)), "")</f>
        <v>#VALUE!</v>
      </c>
      <c r="J1306" s="5" t="str">
        <f>_xlfn.IFNA(IF(_xlfn.IFNA(INDEX('CX1'!$J:$J,MATCH(Table2[[#This Row],[Name]],'CX1'!$C:$C,0),1), "") = 0, "",  INDEX('CX1'!$J:$J,MATCH(Table2[[#This Row],[Name]],'CX1'!$C:$C,0),1)), "")</f>
        <v/>
      </c>
      <c r="K1306" t="str">
        <f>IFERROR(_xlfn.IFNA(IF(_xlfn.IFNA(INDEX('CX1'!$K:$K,MATCH(Table2[[#This Row],[Name]],'CX1'!$C:$C,0),1), "") = 0, "",  INDEX('CX1'!$K:$K,MATCH(Table2[[#This Row],[Name]],'CX1'!$C:$C,0),1)), ""), "")</f>
        <v/>
      </c>
      <c r="M1306" t="str">
        <f>_xlfn.IFNA(IF(_xlfn.IFNA(INDEX('CX1'!$M:$M,MATCH(Table2[[#This Row],[Name]],'CX1'!$C:$C,0),1), "") = 0, "",  INDEX('CX1'!$M:$M,MATCH(Table2[[#This Row],[Name]],'CX1'!$C:$C,0),1)), "")</f>
        <v/>
      </c>
      <c r="N1306" t="s">
        <v>767</v>
      </c>
      <c r="R1306" t="s">
        <v>8</v>
      </c>
    </row>
    <row r="1307" spans="1:19" hidden="1">
      <c r="A1307" s="1">
        <v>1305</v>
      </c>
      <c r="B1307" t="s">
        <v>45</v>
      </c>
      <c r="C1307" t="s">
        <v>63</v>
      </c>
      <c r="D1307" t="s">
        <v>244</v>
      </c>
      <c r="E1307" t="str">
        <f>MID(Table2[[#This Row],[DeviceId2]], 12, LEN(Table2[[#This Row],[DeviceId2]]))</f>
        <v>VAV111</v>
      </c>
      <c r="F1307" t="str">
        <f>CONCATENATE("10.3.13.71/pe/", Table2[[#This Row],[Device Tag]], ".xml")</f>
        <v>10.3.13.71/pe/VAV111.xml</v>
      </c>
      <c r="H1307" s="5" t="str">
        <f>_xlfn.IFNA(IF(_xlfn.IFNA(INDEX('CX1'!$H:$H,MATCH(Table2[[#This Row],[Name]],'CX1'!$C:$C,0),1), "") = 0, "",  INDEX('CX1'!$H:$H,MATCH(Table2[[#This Row],[Name]],'CX1'!$C:$C,0),1)), "")</f>
        <v/>
      </c>
      <c r="I1307" s="5">
        <f>_xlfn.IFNA(IF(_xlfn.IFNA(INDEX('CX1'!$I:$I,MATCH(Table2[[#This Row],[DeviceId2]],'CX1'!$C:$C,0),1), "") = 0, "",  INDEX('CX1'!$I:$I,MATCH(Table2[[#This Row],[Name]],'CX1'!$C:$C,0),1)), "")</f>
        <v>1</v>
      </c>
      <c r="J1307" s="5" t="str">
        <f>_xlfn.IFNA(IF(_xlfn.IFNA(INDEX('CX1'!$J:$J,MATCH(Table2[[#This Row],[Name]],'CX1'!$C:$C,0),1), "") = 0, "",  INDEX('CX1'!$J:$J,MATCH(Table2[[#This Row],[Name]],'CX1'!$C:$C,0),1)), "")</f>
        <v/>
      </c>
      <c r="K1307" t="str">
        <f>IFERROR(_xlfn.IFNA(IF(_xlfn.IFNA(INDEX('CX1'!$K:$K,MATCH(Table2[[#This Row],[Name]],'CX1'!$C:$C,0),1), "") = 0, "",  INDEX('CX1'!$K:$K,MATCH(Table2[[#This Row],[Name]],'CX1'!$C:$C,0),1)), ""), "")</f>
        <v/>
      </c>
      <c r="N1307" t="s">
        <v>767</v>
      </c>
      <c r="R1307" t="s">
        <v>8</v>
      </c>
      <c r="S1307" t="b">
        <v>0</v>
      </c>
    </row>
    <row r="1308" spans="1:19" hidden="1">
      <c r="A1308" s="1">
        <v>1306</v>
      </c>
      <c r="B1308" t="s">
        <v>45</v>
      </c>
      <c r="C1308" t="s">
        <v>65</v>
      </c>
      <c r="D1308" t="s">
        <v>244</v>
      </c>
      <c r="E1308" t="str">
        <f>MID(Table2[[#This Row],[DeviceId2]], 12, LEN(Table2[[#This Row],[DeviceId2]]))</f>
        <v>VAV111</v>
      </c>
      <c r="F1308" t="str">
        <f>CONCATENATE("10.3.13.71/pe/", Table2[[#This Row],[Device Tag]], ".xml")</f>
        <v>10.3.13.71/pe/VAV111.xml</v>
      </c>
      <c r="H1308" s="5" t="str">
        <f>_xlfn.IFNA(IF(_xlfn.IFNA(INDEX('CX1'!$H:$H,MATCH(Table2[[#This Row],[Name]],'CX1'!$C:$C,0),1), "") = 0, "",  INDEX('CX1'!$H:$H,MATCH(Table2[[#This Row],[Name]],'CX1'!$C:$C,0),1)), "")</f>
        <v/>
      </c>
      <c r="I1308" s="5" t="e">
        <f>_xlfn.IFNA(IF(_xlfn.IFNA(INDEX('CX1'!$I:$I,MATCH(Table2[[#This Row],[DeviceId2]],'CX1'!$C:$C,0),1), "") = 0, "",  INDEX('CX1'!$I:$I,MATCH(Table2[[#This Row],[Name]],'CX1'!$C:$C,0),1)), "")</f>
        <v>#VALUE!</v>
      </c>
      <c r="J1308" s="5" t="str">
        <f>_xlfn.IFNA(IF(_xlfn.IFNA(INDEX('CX1'!$J:$J,MATCH(Table2[[#This Row],[Name]],'CX1'!$C:$C,0),1), "") = 0, "",  INDEX('CX1'!$J:$J,MATCH(Table2[[#This Row],[Name]],'CX1'!$C:$C,0),1)), "")</f>
        <v/>
      </c>
      <c r="K1308" t="str">
        <f>IFERROR(_xlfn.IFNA(IF(_xlfn.IFNA(INDEX('CX1'!$K:$K,MATCH(Table2[[#This Row],[Name]],'CX1'!$C:$C,0),1), "") = 0, "",  INDEX('CX1'!$K:$K,MATCH(Table2[[#This Row],[Name]],'CX1'!$C:$C,0),1)), ""), "")</f>
        <v/>
      </c>
      <c r="M1308" t="str">
        <f>_xlfn.IFNA(IF(_xlfn.IFNA(INDEX('CX1'!$M:$M,MATCH(Table2[[#This Row],[Name]],'CX1'!$C:$C,0),1), "") = 0, "",  INDEX('CX1'!$M:$M,MATCH(Table2[[#This Row],[Name]],'CX1'!$C:$C,0),1)), "")</f>
        <v/>
      </c>
      <c r="N1308" t="s">
        <v>767</v>
      </c>
      <c r="R1308" t="s">
        <v>8</v>
      </c>
    </row>
    <row r="1309" spans="1:19" hidden="1">
      <c r="A1309" s="1">
        <v>1307</v>
      </c>
      <c r="B1309" t="s">
        <v>45</v>
      </c>
      <c r="C1309" t="s">
        <v>66</v>
      </c>
      <c r="D1309" t="s">
        <v>244</v>
      </c>
      <c r="E1309" t="str">
        <f>MID(Table2[[#This Row],[DeviceId2]], 12, LEN(Table2[[#This Row],[DeviceId2]]))</f>
        <v>VAV111</v>
      </c>
      <c r="F1309" t="str">
        <f>CONCATENATE("10.3.13.71/pe/", Table2[[#This Row],[Device Tag]], ".xml")</f>
        <v>10.3.13.71/pe/VAV111.xml</v>
      </c>
      <c r="H1309" s="5" t="str">
        <f>_xlfn.IFNA(IF(_xlfn.IFNA(INDEX('CX1'!$H:$H,MATCH(Table2[[#This Row],[Name]],'CX1'!$C:$C,0),1), "") = 0, "",  INDEX('CX1'!$H:$H,MATCH(Table2[[#This Row],[Name]],'CX1'!$C:$C,0),1)), "")</f>
        <v/>
      </c>
      <c r="I1309" s="5" t="e">
        <f>_xlfn.IFNA(IF(_xlfn.IFNA(INDEX('CX1'!$I:$I,MATCH(Table2[[#This Row],[DeviceId2]],'CX1'!$C:$C,0),1), "") = 0, "",  INDEX('CX1'!$I:$I,MATCH(Table2[[#This Row],[Name]],'CX1'!$C:$C,0),1)), "")</f>
        <v>#VALUE!</v>
      </c>
      <c r="J1309" s="5" t="str">
        <f>_xlfn.IFNA(IF(_xlfn.IFNA(INDEX('CX1'!$J:$J,MATCH(Table2[[#This Row],[Name]],'CX1'!$C:$C,0),1), "") = 0, "",  INDEX('CX1'!$J:$J,MATCH(Table2[[#This Row],[Name]],'CX1'!$C:$C,0),1)), "")</f>
        <v/>
      </c>
      <c r="K1309" t="str">
        <f>IFERROR(_xlfn.IFNA(IF(_xlfn.IFNA(INDEX('CX1'!$K:$K,MATCH(Table2[[#This Row],[Name]],'CX1'!$C:$C,0),1), "") = 0, "",  INDEX('CX1'!$K:$K,MATCH(Table2[[#This Row],[Name]],'CX1'!$C:$C,0),1)), ""), "")</f>
        <v/>
      </c>
      <c r="M1309" t="str">
        <f>_xlfn.IFNA(IF(_xlfn.IFNA(INDEX('CX1'!$M:$M,MATCH(Table2[[#This Row],[Name]],'CX1'!$C:$C,0),1), "") = 0, "",  INDEX('CX1'!$M:$M,MATCH(Table2[[#This Row],[Name]],'CX1'!$C:$C,0),1)), "")</f>
        <v/>
      </c>
      <c r="N1309" t="s">
        <v>767</v>
      </c>
      <c r="R1309" t="s">
        <v>8</v>
      </c>
    </row>
    <row r="1310" spans="1:19" hidden="1">
      <c r="A1310" s="1">
        <v>1308</v>
      </c>
      <c r="B1310" t="s">
        <v>45</v>
      </c>
      <c r="C1310" t="s">
        <v>67</v>
      </c>
      <c r="D1310" t="s">
        <v>244</v>
      </c>
      <c r="E1310" t="str">
        <f>MID(Table2[[#This Row],[DeviceId2]], 12, LEN(Table2[[#This Row],[DeviceId2]]))</f>
        <v>VAV111</v>
      </c>
      <c r="F1310" t="str">
        <f>CONCATENATE("10.3.13.71/pe/", Table2[[#This Row],[Device Tag]], ".xml")</f>
        <v>10.3.13.71/pe/VAV111.xml</v>
      </c>
      <c r="H1310" s="5" t="str">
        <f>_xlfn.IFNA(IF(_xlfn.IFNA(INDEX('CX1'!$H:$H,MATCH(Table2[[#This Row],[Name]],'CX1'!$C:$C,0),1), "") = 0, "",  INDEX('CX1'!$H:$H,MATCH(Table2[[#This Row],[Name]],'CX1'!$C:$C,0),1)), "")</f>
        <v/>
      </c>
      <c r="I1310" s="5" t="e">
        <f>_xlfn.IFNA(IF(_xlfn.IFNA(INDEX('CX1'!$I:$I,MATCH(Table2[[#This Row],[DeviceId2]],'CX1'!$C:$C,0),1), "") = 0, "",  INDEX('CX1'!$I:$I,MATCH(Table2[[#This Row],[Name]],'CX1'!$C:$C,0),1)), "")</f>
        <v>#VALUE!</v>
      </c>
      <c r="J1310" s="5" t="str">
        <f>_xlfn.IFNA(IF(_xlfn.IFNA(INDEX('CX1'!$J:$J,MATCH(Table2[[#This Row],[Name]],'CX1'!$C:$C,0),1), "") = 0, "",  INDEX('CX1'!$J:$J,MATCH(Table2[[#This Row],[Name]],'CX1'!$C:$C,0),1)), "")</f>
        <v/>
      </c>
      <c r="K1310" t="str">
        <f>IFERROR(_xlfn.IFNA(IF(_xlfn.IFNA(INDEX('CX1'!$K:$K,MATCH(Table2[[#This Row],[Name]],'CX1'!$C:$C,0),1), "") = 0, "",  INDEX('CX1'!$K:$K,MATCH(Table2[[#This Row],[Name]],'CX1'!$C:$C,0),1)), ""), "")</f>
        <v/>
      </c>
      <c r="M1310" t="str">
        <f>_xlfn.IFNA(IF(_xlfn.IFNA(INDEX('CX1'!$M:$M,MATCH(Table2[[#This Row],[Name]],'CX1'!$C:$C,0),1), "") = 0, "",  INDEX('CX1'!$M:$M,MATCH(Table2[[#This Row],[Name]],'CX1'!$C:$C,0),1)), "")</f>
        <v/>
      </c>
      <c r="N1310" t="s">
        <v>767</v>
      </c>
      <c r="R1310" t="s">
        <v>8</v>
      </c>
    </row>
    <row r="1311" spans="1:19" hidden="1">
      <c r="A1311" s="1">
        <v>1309</v>
      </c>
      <c r="B1311" t="s">
        <v>45</v>
      </c>
      <c r="C1311" t="s">
        <v>68</v>
      </c>
      <c r="D1311" t="s">
        <v>244</v>
      </c>
      <c r="E1311" t="str">
        <f>MID(Table2[[#This Row],[DeviceId2]], 12, LEN(Table2[[#This Row],[DeviceId2]]))</f>
        <v>VAV111</v>
      </c>
      <c r="F1311" t="str">
        <f>CONCATENATE("10.3.13.71/pe/", Table2[[#This Row],[Device Tag]], ".xml")</f>
        <v>10.3.13.71/pe/VAV111.xml</v>
      </c>
      <c r="H1311" s="5" t="str">
        <f>_xlfn.IFNA(IF(_xlfn.IFNA(INDEX('CX1'!$H:$H,MATCH(Table2[[#This Row],[Name]],'CX1'!$C:$C,0),1), "") = 0, "",  INDEX('CX1'!$H:$H,MATCH(Table2[[#This Row],[Name]],'CX1'!$C:$C,0),1)), "")</f>
        <v/>
      </c>
      <c r="I1311" s="5" t="e">
        <f>_xlfn.IFNA(IF(_xlfn.IFNA(INDEX('CX1'!$I:$I,MATCH(Table2[[#This Row],[DeviceId2]],'CX1'!$C:$C,0),1), "") = 0, "",  INDEX('CX1'!$I:$I,MATCH(Table2[[#This Row],[Name]],'CX1'!$C:$C,0),1)), "")</f>
        <v>#VALUE!</v>
      </c>
      <c r="J1311" s="5" t="str">
        <f>_xlfn.IFNA(IF(_xlfn.IFNA(INDEX('CX1'!$J:$J,MATCH(Table2[[#This Row],[Name]],'CX1'!$C:$C,0),1), "") = 0, "",  INDEX('CX1'!$J:$J,MATCH(Table2[[#This Row],[Name]],'CX1'!$C:$C,0),1)), "")</f>
        <v/>
      </c>
      <c r="K1311" t="str">
        <f>IFERROR(_xlfn.IFNA(IF(_xlfn.IFNA(INDEX('CX1'!$K:$K,MATCH(Table2[[#This Row],[Name]],'CX1'!$C:$C,0),1), "") = 0, "",  INDEX('CX1'!$K:$K,MATCH(Table2[[#This Row],[Name]],'CX1'!$C:$C,0),1)), ""), "")</f>
        <v/>
      </c>
      <c r="M1311" t="str">
        <f>_xlfn.IFNA(IF(_xlfn.IFNA(INDEX('CX1'!$M:$M,MATCH(Table2[[#This Row],[Name]],'CX1'!$C:$C,0),1), "") = 0, "",  INDEX('CX1'!$M:$M,MATCH(Table2[[#This Row],[Name]],'CX1'!$C:$C,0),1)), "")</f>
        <v/>
      </c>
      <c r="N1311" t="s">
        <v>767</v>
      </c>
      <c r="R1311" t="s">
        <v>8</v>
      </c>
    </row>
    <row r="1312" spans="1:19" hidden="1">
      <c r="A1312" s="1">
        <v>1310</v>
      </c>
      <c r="B1312" t="s">
        <v>45</v>
      </c>
      <c r="C1312" t="s">
        <v>70</v>
      </c>
      <c r="D1312" t="s">
        <v>244</v>
      </c>
      <c r="E1312" t="str">
        <f>MID(Table2[[#This Row],[DeviceId2]], 12, LEN(Table2[[#This Row],[DeviceId2]]))</f>
        <v>VAV111</v>
      </c>
      <c r="F1312" t="str">
        <f>CONCATENATE("10.3.13.71/pe/", Table2[[#This Row],[Device Tag]], ".xml")</f>
        <v>10.3.13.71/pe/VAV111.xml</v>
      </c>
      <c r="H1312" s="5" t="str">
        <f>_xlfn.IFNA(IF(_xlfn.IFNA(INDEX('CX1'!$H:$H,MATCH(Table2[[#This Row],[Name]],'CX1'!$C:$C,0),1), "") = 0, "",  INDEX('CX1'!$H:$H,MATCH(Table2[[#This Row],[Name]],'CX1'!$C:$C,0),1)), "")</f>
        <v/>
      </c>
      <c r="I1312" s="5" t="e">
        <f>_xlfn.IFNA(IF(_xlfn.IFNA(INDEX('CX1'!$I:$I,MATCH(Table2[[#This Row],[DeviceId2]],'CX1'!$C:$C,0),1), "") = 0, "",  INDEX('CX1'!$I:$I,MATCH(Table2[[#This Row],[Name]],'CX1'!$C:$C,0),1)), "")</f>
        <v>#VALUE!</v>
      </c>
      <c r="J1312" s="5" t="str">
        <f>_xlfn.IFNA(IF(_xlfn.IFNA(INDEX('CX1'!$J:$J,MATCH(Table2[[#This Row],[Name]],'CX1'!$C:$C,0),1), "") = 0, "",  INDEX('CX1'!$J:$J,MATCH(Table2[[#This Row],[Name]],'CX1'!$C:$C,0),1)), "")</f>
        <v/>
      </c>
      <c r="K1312" t="str">
        <f>IFERROR(_xlfn.IFNA(IF(_xlfn.IFNA(INDEX('CX1'!$K:$K,MATCH(Table2[[#This Row],[Name]],'CX1'!$C:$C,0),1), "") = 0, "",  INDEX('CX1'!$K:$K,MATCH(Table2[[#This Row],[Name]],'CX1'!$C:$C,0),1)), ""), "")</f>
        <v/>
      </c>
      <c r="M1312" t="str">
        <f>_xlfn.IFNA(IF(_xlfn.IFNA(INDEX('CX1'!$M:$M,MATCH(Table2[[#This Row],[Name]],'CX1'!$C:$C,0),1), "") = 0, "",  INDEX('CX1'!$M:$M,MATCH(Table2[[#This Row],[Name]],'CX1'!$C:$C,0),1)), "")</f>
        <v/>
      </c>
      <c r="N1312" t="s">
        <v>767</v>
      </c>
      <c r="R1312" t="s">
        <v>8</v>
      </c>
    </row>
    <row r="1313" spans="1:19" hidden="1">
      <c r="A1313" s="1">
        <v>1311</v>
      </c>
      <c r="B1313" t="s">
        <v>45</v>
      </c>
      <c r="C1313" t="s">
        <v>71</v>
      </c>
      <c r="D1313" t="s">
        <v>244</v>
      </c>
      <c r="E1313" t="str">
        <f>MID(Table2[[#This Row],[DeviceId2]], 12, LEN(Table2[[#This Row],[DeviceId2]]))</f>
        <v>VAV111</v>
      </c>
      <c r="F1313" t="str">
        <f>CONCATENATE("10.3.13.71/pe/", Table2[[#This Row],[Device Tag]], ".xml")</f>
        <v>10.3.13.71/pe/VAV111.xml</v>
      </c>
      <c r="H1313" s="5" t="str">
        <f>_xlfn.IFNA(IF(_xlfn.IFNA(INDEX('CX1'!$H:$H,MATCH(Table2[[#This Row],[Name]],'CX1'!$C:$C,0),1), "") = 0, "",  INDEX('CX1'!$H:$H,MATCH(Table2[[#This Row],[Name]],'CX1'!$C:$C,0),1)), "")</f>
        <v/>
      </c>
      <c r="I1313" s="5" t="e">
        <f>_xlfn.IFNA(IF(_xlfn.IFNA(INDEX('CX1'!$I:$I,MATCH(Table2[[#This Row],[DeviceId2]],'CX1'!$C:$C,0),1), "") = 0, "",  INDEX('CX1'!$I:$I,MATCH(Table2[[#This Row],[Name]],'CX1'!$C:$C,0),1)), "")</f>
        <v>#VALUE!</v>
      </c>
      <c r="J1313" s="5" t="str">
        <f>_xlfn.IFNA(IF(_xlfn.IFNA(INDEX('CX1'!$J:$J,MATCH(Table2[[#This Row],[Name]],'CX1'!$C:$C,0),1), "") = 0, "",  INDEX('CX1'!$J:$J,MATCH(Table2[[#This Row],[Name]],'CX1'!$C:$C,0),1)), "")</f>
        <v/>
      </c>
      <c r="K1313" t="str">
        <f>IFERROR(_xlfn.IFNA(IF(_xlfn.IFNA(INDEX('CX1'!$K:$K,MATCH(Table2[[#This Row],[Name]],'CX1'!$C:$C,0),1), "") = 0, "",  INDEX('CX1'!$K:$K,MATCH(Table2[[#This Row],[Name]],'CX1'!$C:$C,0),1)), ""), "")</f>
        <v/>
      </c>
      <c r="M1313" t="str">
        <f>_xlfn.IFNA(IF(_xlfn.IFNA(INDEX('CX1'!$M:$M,MATCH(Table2[[#This Row],[Name]],'CX1'!$C:$C,0),1), "") = 0, "",  INDEX('CX1'!$M:$M,MATCH(Table2[[#This Row],[Name]],'CX1'!$C:$C,0),1)), "")</f>
        <v/>
      </c>
      <c r="N1313" t="s">
        <v>767</v>
      </c>
      <c r="R1313" t="s">
        <v>8</v>
      </c>
    </row>
    <row r="1314" spans="1:19" hidden="1">
      <c r="A1314" s="1">
        <v>1312</v>
      </c>
      <c r="B1314" t="s">
        <v>45</v>
      </c>
      <c r="C1314" t="s">
        <v>72</v>
      </c>
      <c r="D1314" t="s">
        <v>244</v>
      </c>
      <c r="E1314" t="str">
        <f>MID(Table2[[#This Row],[DeviceId2]], 12, LEN(Table2[[#This Row],[DeviceId2]]))</f>
        <v>VAV111</v>
      </c>
      <c r="F1314" t="str">
        <f>CONCATENATE("10.3.13.71/pe/", Table2[[#This Row],[Device Tag]], ".xml")</f>
        <v>10.3.13.71/pe/VAV111.xml</v>
      </c>
      <c r="H1314" s="5" t="str">
        <f>_xlfn.IFNA(IF(_xlfn.IFNA(INDEX('CX1'!$H:$H,MATCH(Table2[[#This Row],[Name]],'CX1'!$C:$C,0),1), "") = 0, "",  INDEX('CX1'!$H:$H,MATCH(Table2[[#This Row],[Name]],'CX1'!$C:$C,0),1)), "")</f>
        <v/>
      </c>
      <c r="I1314" s="5" t="e">
        <f>_xlfn.IFNA(IF(_xlfn.IFNA(INDEX('CX1'!$I:$I,MATCH(Table2[[#This Row],[DeviceId2]],'CX1'!$C:$C,0),1), "") = 0, "",  INDEX('CX1'!$I:$I,MATCH(Table2[[#This Row],[Name]],'CX1'!$C:$C,0),1)), "")</f>
        <v>#VALUE!</v>
      </c>
      <c r="J1314" s="5" t="str">
        <f>_xlfn.IFNA(IF(_xlfn.IFNA(INDEX('CX1'!$J:$J,MATCH(Table2[[#This Row],[Name]],'CX1'!$C:$C,0),1), "") = 0, "",  INDEX('CX1'!$J:$J,MATCH(Table2[[#This Row],[Name]],'CX1'!$C:$C,0),1)), "")</f>
        <v/>
      </c>
      <c r="K1314" t="str">
        <f>IFERROR(_xlfn.IFNA(IF(_xlfn.IFNA(INDEX('CX1'!$K:$K,MATCH(Table2[[#This Row],[Name]],'CX1'!$C:$C,0),1), "") = 0, "",  INDEX('CX1'!$K:$K,MATCH(Table2[[#This Row],[Name]],'CX1'!$C:$C,0),1)), ""), "")</f>
        <v/>
      </c>
      <c r="M1314" t="str">
        <f>_xlfn.IFNA(IF(_xlfn.IFNA(INDEX('CX1'!$M:$M,MATCH(Table2[[#This Row],[Name]],'CX1'!$C:$C,0),1), "") = 0, "",  INDEX('CX1'!$M:$M,MATCH(Table2[[#This Row],[Name]],'CX1'!$C:$C,0),1)), "")</f>
        <v/>
      </c>
      <c r="N1314" t="s">
        <v>767</v>
      </c>
      <c r="R1314" t="s">
        <v>8</v>
      </c>
    </row>
    <row r="1315" spans="1:19" hidden="1">
      <c r="A1315" s="1">
        <v>1313</v>
      </c>
      <c r="B1315" t="s">
        <v>45</v>
      </c>
      <c r="C1315" t="s">
        <v>121</v>
      </c>
      <c r="D1315" t="s">
        <v>244</v>
      </c>
      <c r="E1315" t="str">
        <f>MID(Table2[[#This Row],[DeviceId2]], 12, LEN(Table2[[#This Row],[DeviceId2]]))</f>
        <v>VAV111</v>
      </c>
      <c r="F1315" t="str">
        <f>CONCATENATE("10.3.13.71/pe/", Table2[[#This Row],[Device Tag]], ".xml")</f>
        <v>10.3.13.71/pe/VAV111.xml</v>
      </c>
      <c r="H1315" s="5" t="str">
        <f>_xlfn.IFNA(IF(_xlfn.IFNA(INDEX('CX1'!$H:$H,MATCH(Table2[[#This Row],[Name]],'CX1'!$C:$C,0),1), "") = 0, "",  INDEX('CX1'!$H:$H,MATCH(Table2[[#This Row],[Name]],'CX1'!$C:$C,0),1)), "")</f>
        <v/>
      </c>
      <c r="I1315" s="5" t="e">
        <f>_xlfn.IFNA(IF(_xlfn.IFNA(INDEX('CX1'!$I:$I,MATCH(Table2[[#This Row],[DeviceId2]],'CX1'!$C:$C,0),1), "") = 0, "",  INDEX('CX1'!$I:$I,MATCH(Table2[[#This Row],[Name]],'CX1'!$C:$C,0),1)), "")</f>
        <v>#VALUE!</v>
      </c>
      <c r="J1315" s="5" t="str">
        <f>_xlfn.IFNA(IF(_xlfn.IFNA(INDEX('CX1'!$J:$J,MATCH(Table2[[#This Row],[Name]],'CX1'!$C:$C,0),1), "") = 0, "",  INDEX('CX1'!$J:$J,MATCH(Table2[[#This Row],[Name]],'CX1'!$C:$C,0),1)), "")</f>
        <v/>
      </c>
      <c r="K1315" t="str">
        <f>IFERROR(_xlfn.IFNA(IF(_xlfn.IFNA(INDEX('CX1'!$K:$K,MATCH(Table2[[#This Row],[Name]],'CX1'!$C:$C,0),1), "") = 0, "",  INDEX('CX1'!$K:$K,MATCH(Table2[[#This Row],[Name]],'CX1'!$C:$C,0),1)), ""), "")</f>
        <v/>
      </c>
      <c r="M1315" t="str">
        <f>_xlfn.IFNA(IF(_xlfn.IFNA(INDEX('CX1'!$M:$M,MATCH(Table2[[#This Row],[Name]],'CX1'!$C:$C,0),1), "") = 0, "",  INDEX('CX1'!$M:$M,MATCH(Table2[[#This Row],[Name]],'CX1'!$C:$C,0),1)), "")</f>
        <v/>
      </c>
      <c r="N1315" t="s">
        <v>767</v>
      </c>
      <c r="R1315" t="s">
        <v>8</v>
      </c>
    </row>
    <row r="1316" spans="1:19" hidden="1">
      <c r="A1316" s="1">
        <v>1314</v>
      </c>
      <c r="B1316" t="s">
        <v>45</v>
      </c>
      <c r="C1316" t="s">
        <v>74</v>
      </c>
      <c r="D1316" t="s">
        <v>244</v>
      </c>
      <c r="E1316" t="str">
        <f>MID(Table2[[#This Row],[DeviceId2]], 12, LEN(Table2[[#This Row],[DeviceId2]]))</f>
        <v>VAV111</v>
      </c>
      <c r="F1316" t="str">
        <f>CONCATENATE("10.3.13.71/pe/", Table2[[#This Row],[Device Tag]], ".xml")</f>
        <v>10.3.13.71/pe/VAV111.xml</v>
      </c>
      <c r="H1316" s="5" t="str">
        <f>_xlfn.IFNA(IF(_xlfn.IFNA(INDEX('CX1'!$H:$H,MATCH(Table2[[#This Row],[Name]],'CX1'!$C:$C,0),1), "") = 0, "",  INDEX('CX1'!$H:$H,MATCH(Table2[[#This Row],[Name]],'CX1'!$C:$C,0),1)), "")</f>
        <v/>
      </c>
      <c r="I1316" s="5" t="e">
        <f>_xlfn.IFNA(IF(_xlfn.IFNA(INDEX('CX1'!$I:$I,MATCH(Table2[[#This Row],[DeviceId2]],'CX1'!$C:$C,0),1), "") = 0, "",  INDEX('CX1'!$I:$I,MATCH(Table2[[#This Row],[Name]],'CX1'!$C:$C,0),1)), "")</f>
        <v>#VALUE!</v>
      </c>
      <c r="J1316" s="5" t="str">
        <f>_xlfn.IFNA(IF(_xlfn.IFNA(INDEX('CX1'!$J:$J,MATCH(Table2[[#This Row],[Name]],'CX1'!$C:$C,0),1), "") = 0, "",  INDEX('CX1'!$J:$J,MATCH(Table2[[#This Row],[Name]],'CX1'!$C:$C,0),1)), "")</f>
        <v/>
      </c>
      <c r="K1316" t="str">
        <f>IFERROR(_xlfn.IFNA(IF(_xlfn.IFNA(INDEX('CX1'!$K:$K,MATCH(Table2[[#This Row],[Name]],'CX1'!$C:$C,0),1), "") = 0, "",  INDEX('CX1'!$K:$K,MATCH(Table2[[#This Row],[Name]],'CX1'!$C:$C,0),1)), ""), "")</f>
        <v/>
      </c>
      <c r="M1316" t="str">
        <f>_xlfn.IFNA(IF(_xlfn.IFNA(INDEX('CX1'!$M:$M,MATCH(Table2[[#This Row],[Name]],'CX1'!$C:$C,0),1), "") = 0, "",  INDEX('CX1'!$M:$M,MATCH(Table2[[#This Row],[Name]],'CX1'!$C:$C,0),1)), "")</f>
        <v/>
      </c>
      <c r="N1316" t="s">
        <v>767</v>
      </c>
      <c r="R1316" t="s">
        <v>8</v>
      </c>
    </row>
    <row r="1317" spans="1:19" hidden="1">
      <c r="A1317" s="1">
        <v>1315</v>
      </c>
      <c r="B1317" t="s">
        <v>45</v>
      </c>
      <c r="C1317" t="s">
        <v>75</v>
      </c>
      <c r="D1317" t="s">
        <v>244</v>
      </c>
      <c r="E1317" t="str">
        <f>MID(Table2[[#This Row],[DeviceId2]], 12, LEN(Table2[[#This Row],[DeviceId2]]))</f>
        <v>VAV111</v>
      </c>
      <c r="F1317" t="str">
        <f>CONCATENATE("10.3.13.71/pe/", Table2[[#This Row],[Device Tag]], ".xml")</f>
        <v>10.3.13.71/pe/VAV111.xml</v>
      </c>
      <c r="H1317" s="5" t="str">
        <f>_xlfn.IFNA(IF(_xlfn.IFNA(INDEX('CX1'!$H:$H,MATCH(Table2[[#This Row],[Name]],'CX1'!$C:$C,0),1), "") = 0, "",  INDEX('CX1'!$H:$H,MATCH(Table2[[#This Row],[Name]],'CX1'!$C:$C,0),1)), "")</f>
        <v/>
      </c>
      <c r="I1317" s="5" t="e">
        <f>_xlfn.IFNA(IF(_xlfn.IFNA(INDEX('CX1'!$I:$I,MATCH(Table2[[#This Row],[DeviceId2]],'CX1'!$C:$C,0),1), "") = 0, "",  INDEX('CX1'!$I:$I,MATCH(Table2[[#This Row],[Name]],'CX1'!$C:$C,0),1)), "")</f>
        <v>#VALUE!</v>
      </c>
      <c r="J1317" s="5" t="str">
        <f>_xlfn.IFNA(IF(_xlfn.IFNA(INDEX('CX1'!$J:$J,MATCH(Table2[[#This Row],[Name]],'CX1'!$C:$C,0),1), "") = 0, "",  INDEX('CX1'!$J:$J,MATCH(Table2[[#This Row],[Name]],'CX1'!$C:$C,0),1)), "")</f>
        <v/>
      </c>
      <c r="K1317" t="str">
        <f>IFERROR(_xlfn.IFNA(IF(_xlfn.IFNA(INDEX('CX1'!$K:$K,MATCH(Table2[[#This Row],[Name]],'CX1'!$C:$C,0),1), "") = 0, "",  INDEX('CX1'!$K:$K,MATCH(Table2[[#This Row],[Name]],'CX1'!$C:$C,0),1)), ""), "")</f>
        <v/>
      </c>
      <c r="M1317" t="str">
        <f>_xlfn.IFNA(IF(_xlfn.IFNA(INDEX('CX1'!$M:$M,MATCH(Table2[[#This Row],[Name]],'CX1'!$C:$C,0),1), "") = 0, "",  INDEX('CX1'!$M:$M,MATCH(Table2[[#This Row],[Name]],'CX1'!$C:$C,0),1)), "")</f>
        <v/>
      </c>
      <c r="N1317" t="s">
        <v>767</v>
      </c>
      <c r="R1317" t="s">
        <v>8</v>
      </c>
    </row>
    <row r="1318" spans="1:19" hidden="1">
      <c r="A1318" s="1">
        <v>1316</v>
      </c>
      <c r="B1318" t="s">
        <v>45</v>
      </c>
      <c r="C1318" t="s">
        <v>77</v>
      </c>
      <c r="D1318" t="s">
        <v>244</v>
      </c>
      <c r="E1318" t="str">
        <f>MID(Table2[[#This Row],[DeviceId2]], 12, LEN(Table2[[#This Row],[DeviceId2]]))</f>
        <v>VAV111</v>
      </c>
      <c r="F1318" t="str">
        <f>CONCATENATE("10.3.13.71/pe/", Table2[[#This Row],[Device Tag]], ".xml")</f>
        <v>10.3.13.71/pe/VAV111.xml</v>
      </c>
      <c r="H1318" s="5" t="str">
        <f>_xlfn.IFNA(IF(_xlfn.IFNA(INDEX('CX1'!$H:$H,MATCH(Table2[[#This Row],[Name]],'CX1'!$C:$C,0),1), "") = 0, "",  INDEX('CX1'!$H:$H,MATCH(Table2[[#This Row],[Name]],'CX1'!$C:$C,0),1)), "")</f>
        <v/>
      </c>
      <c r="I1318" s="5" t="e">
        <f>_xlfn.IFNA(IF(_xlfn.IFNA(INDEX('CX1'!$I:$I,MATCH(Table2[[#This Row],[DeviceId2]],'CX1'!$C:$C,0),1), "") = 0, "",  INDEX('CX1'!$I:$I,MATCH(Table2[[#This Row],[Name]],'CX1'!$C:$C,0),1)), "")</f>
        <v>#VALUE!</v>
      </c>
      <c r="J1318" s="5" t="str">
        <f>_xlfn.IFNA(IF(_xlfn.IFNA(INDEX('CX1'!$J:$J,MATCH(Table2[[#This Row],[Name]],'CX1'!$C:$C,0),1), "") = 0, "",  INDEX('CX1'!$J:$J,MATCH(Table2[[#This Row],[Name]],'CX1'!$C:$C,0),1)), "")</f>
        <v/>
      </c>
      <c r="K1318" t="str">
        <f>IFERROR(_xlfn.IFNA(IF(_xlfn.IFNA(INDEX('CX1'!$K:$K,MATCH(Table2[[#This Row],[Name]],'CX1'!$C:$C,0),1), "") = 0, "",  INDEX('CX1'!$K:$K,MATCH(Table2[[#This Row],[Name]],'CX1'!$C:$C,0),1)), ""), "")</f>
        <v/>
      </c>
      <c r="M1318" t="str">
        <f>_xlfn.IFNA(IF(_xlfn.IFNA(INDEX('CX1'!$M:$M,MATCH(Table2[[#This Row],[Name]],'CX1'!$C:$C,0),1), "") = 0, "",  INDEX('CX1'!$M:$M,MATCH(Table2[[#This Row],[Name]],'CX1'!$C:$C,0),1)), "")</f>
        <v/>
      </c>
      <c r="N1318" t="s">
        <v>767</v>
      </c>
      <c r="R1318" t="s">
        <v>8</v>
      </c>
    </row>
    <row r="1319" spans="1:19" hidden="1">
      <c r="A1319" s="1">
        <v>1317</v>
      </c>
      <c r="B1319" t="s">
        <v>45</v>
      </c>
      <c r="C1319" t="s">
        <v>78</v>
      </c>
      <c r="D1319" t="s">
        <v>244</v>
      </c>
      <c r="E1319" t="str">
        <f>MID(Table2[[#This Row],[DeviceId2]], 12, LEN(Table2[[#This Row],[DeviceId2]]))</f>
        <v>VAV111</v>
      </c>
      <c r="F1319" t="str">
        <f>CONCATENATE("10.3.13.71/pe/", Table2[[#This Row],[Device Tag]], ".xml")</f>
        <v>10.3.13.71/pe/VAV111.xml</v>
      </c>
      <c r="H1319" s="5" t="str">
        <f>_xlfn.IFNA(IF(_xlfn.IFNA(INDEX('CX1'!$H:$H,MATCH(Table2[[#This Row],[Name]],'CX1'!$C:$C,0),1), "") = 0, "",  INDEX('CX1'!$H:$H,MATCH(Table2[[#This Row],[Name]],'CX1'!$C:$C,0),1)), "")</f>
        <v/>
      </c>
      <c r="I1319" s="5" t="e">
        <f>_xlfn.IFNA(IF(_xlfn.IFNA(INDEX('CX1'!$I:$I,MATCH(Table2[[#This Row],[DeviceId2]],'CX1'!$C:$C,0),1), "") = 0, "",  INDEX('CX1'!$I:$I,MATCH(Table2[[#This Row],[Name]],'CX1'!$C:$C,0),1)), "")</f>
        <v>#VALUE!</v>
      </c>
      <c r="J1319" s="5" t="str">
        <f>_xlfn.IFNA(IF(_xlfn.IFNA(INDEX('CX1'!$J:$J,MATCH(Table2[[#This Row],[Name]],'CX1'!$C:$C,0),1), "") = 0, "",  INDEX('CX1'!$J:$J,MATCH(Table2[[#This Row],[Name]],'CX1'!$C:$C,0),1)), "")</f>
        <v/>
      </c>
      <c r="K1319" t="str">
        <f>IFERROR(_xlfn.IFNA(IF(_xlfn.IFNA(INDEX('CX1'!$K:$K,MATCH(Table2[[#This Row],[Name]],'CX1'!$C:$C,0),1), "") = 0, "",  INDEX('CX1'!$K:$K,MATCH(Table2[[#This Row],[Name]],'CX1'!$C:$C,0),1)), ""), "")</f>
        <v/>
      </c>
      <c r="M1319" t="str">
        <f>_xlfn.IFNA(IF(_xlfn.IFNA(INDEX('CX1'!$M:$M,MATCH(Table2[[#This Row],[Name]],'CX1'!$C:$C,0),1), "") = 0, "",  INDEX('CX1'!$M:$M,MATCH(Table2[[#This Row],[Name]],'CX1'!$C:$C,0),1)), "")</f>
        <v/>
      </c>
      <c r="N1319" t="s">
        <v>767</v>
      </c>
      <c r="R1319" t="s">
        <v>8</v>
      </c>
    </row>
    <row r="1320" spans="1:19" hidden="1">
      <c r="A1320" s="1">
        <v>1318</v>
      </c>
      <c r="B1320" t="s">
        <v>45</v>
      </c>
      <c r="C1320" t="s">
        <v>79</v>
      </c>
      <c r="D1320" t="s">
        <v>244</v>
      </c>
      <c r="E1320" t="str">
        <f>MID(Table2[[#This Row],[DeviceId2]], 12, LEN(Table2[[#This Row],[DeviceId2]]))</f>
        <v>VAV111</v>
      </c>
      <c r="F1320" t="str">
        <f>CONCATENATE("10.3.13.71/pe/", Table2[[#This Row],[Device Tag]], ".xml")</f>
        <v>10.3.13.71/pe/VAV111.xml</v>
      </c>
      <c r="H1320" s="5" t="str">
        <f>_xlfn.IFNA(IF(_xlfn.IFNA(INDEX('CX1'!$H:$H,MATCH(Table2[[#This Row],[Name]],'CX1'!$C:$C,0),1), "") = 0, "",  INDEX('CX1'!$H:$H,MATCH(Table2[[#This Row],[Name]],'CX1'!$C:$C,0),1)), "")</f>
        <v/>
      </c>
      <c r="I1320" s="5" t="e">
        <f>_xlfn.IFNA(IF(_xlfn.IFNA(INDEX('CX1'!$I:$I,MATCH(Table2[[#This Row],[DeviceId2]],'CX1'!$C:$C,0),1), "") = 0, "",  INDEX('CX1'!$I:$I,MATCH(Table2[[#This Row],[Name]],'CX1'!$C:$C,0),1)), "")</f>
        <v>#VALUE!</v>
      </c>
      <c r="J1320" s="5" t="str">
        <f>_xlfn.IFNA(IF(_xlfn.IFNA(INDEX('CX1'!$J:$J,MATCH(Table2[[#This Row],[Name]],'CX1'!$C:$C,0),1), "") = 0, "",  INDEX('CX1'!$J:$J,MATCH(Table2[[#This Row],[Name]],'CX1'!$C:$C,0),1)), "")</f>
        <v/>
      </c>
      <c r="K1320" t="str">
        <f>IFERROR(_xlfn.IFNA(IF(_xlfn.IFNA(INDEX('CX1'!$K:$K,MATCH(Table2[[#This Row],[Name]],'CX1'!$C:$C,0),1), "") = 0, "",  INDEX('CX1'!$K:$K,MATCH(Table2[[#This Row],[Name]],'CX1'!$C:$C,0),1)), ""), "")</f>
        <v/>
      </c>
      <c r="M1320" t="str">
        <f>_xlfn.IFNA(IF(_xlfn.IFNA(INDEX('CX1'!$M:$M,MATCH(Table2[[#This Row],[Name]],'CX1'!$C:$C,0),1), "") = 0, "",  INDEX('CX1'!$M:$M,MATCH(Table2[[#This Row],[Name]],'CX1'!$C:$C,0),1)), "")</f>
        <v/>
      </c>
      <c r="N1320" t="s">
        <v>767</v>
      </c>
      <c r="R1320" t="s">
        <v>8</v>
      </c>
    </row>
    <row r="1321" spans="1:19" hidden="1">
      <c r="A1321" s="1">
        <v>1319</v>
      </c>
      <c r="B1321" t="s">
        <v>45</v>
      </c>
      <c r="C1321" t="s">
        <v>80</v>
      </c>
      <c r="D1321" t="s">
        <v>244</v>
      </c>
      <c r="E1321" t="str">
        <f>MID(Table2[[#This Row],[DeviceId2]], 12, LEN(Table2[[#This Row],[DeviceId2]]))</f>
        <v>VAV111</v>
      </c>
      <c r="F1321" t="str">
        <f>CONCATENATE("10.3.13.71/pe/", Table2[[#This Row],[Device Tag]], ".xml")</f>
        <v>10.3.13.71/pe/VAV111.xml</v>
      </c>
      <c r="H1321" s="5" t="str">
        <f>_xlfn.IFNA(IF(_xlfn.IFNA(INDEX('CX1'!$H:$H,MATCH(Table2[[#This Row],[Name]],'CX1'!$C:$C,0),1), "") = 0, "",  INDEX('CX1'!$H:$H,MATCH(Table2[[#This Row],[Name]],'CX1'!$C:$C,0),1)), "")</f>
        <v/>
      </c>
      <c r="I1321" s="5" t="e">
        <f>_xlfn.IFNA(IF(_xlfn.IFNA(INDEX('CX1'!$I:$I,MATCH(Table2[[#This Row],[DeviceId2]],'CX1'!$C:$C,0),1), "") = 0, "",  INDEX('CX1'!$I:$I,MATCH(Table2[[#This Row],[Name]],'CX1'!$C:$C,0),1)), "")</f>
        <v>#VALUE!</v>
      </c>
      <c r="J1321" s="5" t="str">
        <f>_xlfn.IFNA(IF(_xlfn.IFNA(INDEX('CX1'!$J:$J,MATCH(Table2[[#This Row],[Name]],'CX1'!$C:$C,0),1), "") = 0, "",  INDEX('CX1'!$J:$J,MATCH(Table2[[#This Row],[Name]],'CX1'!$C:$C,0),1)), "")</f>
        <v/>
      </c>
      <c r="K1321" t="str">
        <f>IFERROR(_xlfn.IFNA(IF(_xlfn.IFNA(INDEX('CX1'!$K:$K,MATCH(Table2[[#This Row],[Name]],'CX1'!$C:$C,0),1), "") = 0, "",  INDEX('CX1'!$K:$K,MATCH(Table2[[#This Row],[Name]],'CX1'!$C:$C,0),1)), ""), "")</f>
        <v/>
      </c>
      <c r="M1321" t="str">
        <f>_xlfn.IFNA(IF(_xlfn.IFNA(INDEX('CX1'!$M:$M,MATCH(Table2[[#This Row],[Name]],'CX1'!$C:$C,0),1), "") = 0, "",  INDEX('CX1'!$M:$M,MATCH(Table2[[#This Row],[Name]],'CX1'!$C:$C,0),1)), "")</f>
        <v/>
      </c>
      <c r="N1321" t="s">
        <v>767</v>
      </c>
      <c r="R1321" t="s">
        <v>8</v>
      </c>
    </row>
    <row r="1322" spans="1:19" hidden="1">
      <c r="A1322" s="1">
        <v>1320</v>
      </c>
      <c r="B1322" t="s">
        <v>45</v>
      </c>
      <c r="C1322" t="s">
        <v>89</v>
      </c>
      <c r="D1322" t="s">
        <v>244</v>
      </c>
      <c r="E1322" t="str">
        <f>MID(Table2[[#This Row],[DeviceId2]], 12, LEN(Table2[[#This Row],[DeviceId2]]))</f>
        <v>VAV111</v>
      </c>
      <c r="F1322" t="str">
        <f>CONCATENATE("10.3.13.71/pe/", Table2[[#This Row],[Device Tag]], ".xml")</f>
        <v>10.3.13.71/pe/VAV111.xml</v>
      </c>
      <c r="H1322" s="5" t="str">
        <f>_xlfn.IFNA(IF(_xlfn.IFNA(INDEX('CX1'!$H:$H,MATCH(Table2[[#This Row],[Name]],'CX1'!$C:$C,0),1), "") = 0, "",  INDEX('CX1'!$H:$H,MATCH(Table2[[#This Row],[Name]],'CX1'!$C:$C,0),1)), "")</f>
        <v/>
      </c>
      <c r="I1322" s="5" t="e">
        <f>_xlfn.IFNA(IF(_xlfn.IFNA(INDEX('CX1'!$I:$I,MATCH(Table2[[#This Row],[DeviceId2]],'CX1'!$C:$C,0),1), "") = 0, "",  INDEX('CX1'!$I:$I,MATCH(Table2[[#This Row],[Name]],'CX1'!$C:$C,0),1)), "")</f>
        <v>#VALUE!</v>
      </c>
      <c r="J1322" s="5" t="str">
        <f>_xlfn.IFNA(IF(_xlfn.IFNA(INDEX('CX1'!$J:$J,MATCH(Table2[[#This Row],[Name]],'CX1'!$C:$C,0),1), "") = 0, "",  INDEX('CX1'!$J:$J,MATCH(Table2[[#This Row],[Name]],'CX1'!$C:$C,0),1)), "")</f>
        <v/>
      </c>
      <c r="K1322" t="str">
        <f>IFERROR(_xlfn.IFNA(IF(_xlfn.IFNA(INDEX('CX1'!$K:$K,MATCH(Table2[[#This Row],[Name]],'CX1'!$C:$C,0),1), "") = 0, "",  INDEX('CX1'!$K:$K,MATCH(Table2[[#This Row],[Name]],'CX1'!$C:$C,0),1)), ""), "")</f>
        <v/>
      </c>
      <c r="M1322" t="str">
        <f>_xlfn.IFNA(IF(_xlfn.IFNA(INDEX('CX1'!$M:$M,MATCH(Table2[[#This Row],[Name]],'CX1'!$C:$C,0),1), "") = 0, "",  INDEX('CX1'!$M:$M,MATCH(Table2[[#This Row],[Name]],'CX1'!$C:$C,0),1)), "")</f>
        <v/>
      </c>
      <c r="N1322" t="s">
        <v>767</v>
      </c>
      <c r="R1322" t="s">
        <v>8</v>
      </c>
    </row>
    <row r="1323" spans="1:19" hidden="1">
      <c r="A1323" s="1">
        <v>1321</v>
      </c>
      <c r="B1323" t="s">
        <v>45</v>
      </c>
      <c r="C1323" t="s">
        <v>90</v>
      </c>
      <c r="D1323" t="s">
        <v>244</v>
      </c>
      <c r="E1323" t="str">
        <f>MID(Table2[[#This Row],[DeviceId2]], 12, LEN(Table2[[#This Row],[DeviceId2]]))</f>
        <v>VAV111</v>
      </c>
      <c r="F1323" t="str">
        <f>CONCATENATE("10.3.13.71/pe/", Table2[[#This Row],[Device Tag]], ".xml")</f>
        <v>10.3.13.71/pe/VAV111.xml</v>
      </c>
      <c r="H1323" s="5" t="str">
        <f>_xlfn.IFNA(IF(_xlfn.IFNA(INDEX('CX1'!$H:$H,MATCH(Table2[[#This Row],[Name]],'CX1'!$C:$C,0),1), "") = 0, "",  INDEX('CX1'!$H:$H,MATCH(Table2[[#This Row],[Name]],'CX1'!$C:$C,0),1)), "")</f>
        <v/>
      </c>
      <c r="I1323" s="5" t="e">
        <f>_xlfn.IFNA(IF(_xlfn.IFNA(INDEX('CX1'!$I:$I,MATCH(Table2[[#This Row],[DeviceId2]],'CX1'!$C:$C,0),1), "") = 0, "",  INDEX('CX1'!$I:$I,MATCH(Table2[[#This Row],[Name]],'CX1'!$C:$C,0),1)), "")</f>
        <v>#VALUE!</v>
      </c>
      <c r="J1323" s="5" t="str">
        <f>_xlfn.IFNA(IF(_xlfn.IFNA(INDEX('CX1'!$J:$J,MATCH(Table2[[#This Row],[Name]],'CX1'!$C:$C,0),1), "") = 0, "",  INDEX('CX1'!$J:$J,MATCH(Table2[[#This Row],[Name]],'CX1'!$C:$C,0),1)), "")</f>
        <v/>
      </c>
      <c r="K1323" t="str">
        <f>IFERROR(_xlfn.IFNA(IF(_xlfn.IFNA(INDEX('CX1'!$K:$K,MATCH(Table2[[#This Row],[Name]],'CX1'!$C:$C,0),1), "") = 0, "",  INDEX('CX1'!$K:$K,MATCH(Table2[[#This Row],[Name]],'CX1'!$C:$C,0),1)), ""), "")</f>
        <v/>
      </c>
      <c r="M1323" t="str">
        <f>_xlfn.IFNA(IF(_xlfn.IFNA(INDEX('CX1'!$M:$M,MATCH(Table2[[#This Row],[Name]],'CX1'!$C:$C,0),1), "") = 0, "",  INDEX('CX1'!$M:$M,MATCH(Table2[[#This Row],[Name]],'CX1'!$C:$C,0),1)), "")</f>
        <v/>
      </c>
      <c r="N1323" t="s">
        <v>767</v>
      </c>
      <c r="R1323" t="s">
        <v>8</v>
      </c>
    </row>
    <row r="1324" spans="1:19" hidden="1">
      <c r="A1324" s="1">
        <v>1322</v>
      </c>
      <c r="B1324" t="s">
        <v>45</v>
      </c>
      <c r="C1324" t="s">
        <v>91</v>
      </c>
      <c r="D1324" t="s">
        <v>244</v>
      </c>
      <c r="E1324" t="str">
        <f>MID(Table2[[#This Row],[DeviceId2]], 12, LEN(Table2[[#This Row],[DeviceId2]]))</f>
        <v>VAV111</v>
      </c>
      <c r="F1324" t="str">
        <f>CONCATENATE("10.3.13.71/pe/", Table2[[#This Row],[Device Tag]], ".xml")</f>
        <v>10.3.13.71/pe/VAV111.xml</v>
      </c>
      <c r="H1324" s="5" t="str">
        <f>_xlfn.IFNA(IF(_xlfn.IFNA(INDEX('CX1'!$H:$H,MATCH(Table2[[#This Row],[Name]],'CX1'!$C:$C,0),1), "") = 0, "",  INDEX('CX1'!$H:$H,MATCH(Table2[[#This Row],[Name]],'CX1'!$C:$C,0),1)), "")</f>
        <v/>
      </c>
      <c r="I1324" s="5" t="e">
        <f>_xlfn.IFNA(IF(_xlfn.IFNA(INDEX('CX1'!$I:$I,MATCH(Table2[[#This Row],[DeviceId2]],'CX1'!$C:$C,0),1), "") = 0, "",  INDEX('CX1'!$I:$I,MATCH(Table2[[#This Row],[Name]],'CX1'!$C:$C,0),1)), "")</f>
        <v>#VALUE!</v>
      </c>
      <c r="J1324" s="5" t="str">
        <f>_xlfn.IFNA(IF(_xlfn.IFNA(INDEX('CX1'!$J:$J,MATCH(Table2[[#This Row],[Name]],'CX1'!$C:$C,0),1), "") = 0, "",  INDEX('CX1'!$J:$J,MATCH(Table2[[#This Row],[Name]],'CX1'!$C:$C,0),1)), "")</f>
        <v/>
      </c>
      <c r="K1324" t="str">
        <f>IFERROR(_xlfn.IFNA(IF(_xlfn.IFNA(INDEX('CX1'!$K:$K,MATCH(Table2[[#This Row],[Name]],'CX1'!$C:$C,0),1), "") = 0, "",  INDEX('CX1'!$K:$K,MATCH(Table2[[#This Row],[Name]],'CX1'!$C:$C,0),1)), ""), "")</f>
        <v/>
      </c>
      <c r="M1324" t="str">
        <f>_xlfn.IFNA(IF(_xlfn.IFNA(INDEX('CX1'!$M:$M,MATCH(Table2[[#This Row],[Name]],'CX1'!$C:$C,0),1), "") = 0, "",  INDEX('CX1'!$M:$M,MATCH(Table2[[#This Row],[Name]],'CX1'!$C:$C,0),1)), "")</f>
        <v/>
      </c>
      <c r="N1324" t="s">
        <v>767</v>
      </c>
      <c r="R1324" t="s">
        <v>8</v>
      </c>
    </row>
    <row r="1325" spans="1:19" hidden="1">
      <c r="A1325" s="1">
        <v>1323</v>
      </c>
      <c r="B1325" t="s">
        <v>45</v>
      </c>
      <c r="C1325" t="s">
        <v>92</v>
      </c>
      <c r="D1325" t="s">
        <v>244</v>
      </c>
      <c r="E1325" t="str">
        <f>MID(Table2[[#This Row],[DeviceId2]], 12, LEN(Table2[[#This Row],[DeviceId2]]))</f>
        <v>VAV111</v>
      </c>
      <c r="F1325" t="str">
        <f>CONCATENATE("10.3.13.71/pe/", Table2[[#This Row],[Device Tag]], ".xml")</f>
        <v>10.3.13.71/pe/VAV111.xml</v>
      </c>
      <c r="H1325" s="5" t="str">
        <f>_xlfn.IFNA(IF(_xlfn.IFNA(INDEX('CX1'!$H:$H,MATCH(Table2[[#This Row],[Name]],'CX1'!$C:$C,0),1), "") = 0, "",  INDEX('CX1'!$H:$H,MATCH(Table2[[#This Row],[Name]],'CX1'!$C:$C,0),1)), "")</f>
        <v/>
      </c>
      <c r="I1325" s="5" t="e">
        <f>_xlfn.IFNA(IF(_xlfn.IFNA(INDEX('CX1'!$I:$I,MATCH(Table2[[#This Row],[DeviceId2]],'CX1'!$C:$C,0),1), "") = 0, "",  INDEX('CX1'!$I:$I,MATCH(Table2[[#This Row],[Name]],'CX1'!$C:$C,0),1)), "")</f>
        <v>#VALUE!</v>
      </c>
      <c r="J1325" s="5" t="str">
        <f>_xlfn.IFNA(IF(_xlfn.IFNA(INDEX('CX1'!$J:$J,MATCH(Table2[[#This Row],[Name]],'CX1'!$C:$C,0),1), "") = 0, "",  INDEX('CX1'!$J:$J,MATCH(Table2[[#This Row],[Name]],'CX1'!$C:$C,0),1)), "")</f>
        <v/>
      </c>
      <c r="K1325" t="str">
        <f>IFERROR(_xlfn.IFNA(IF(_xlfn.IFNA(INDEX('CX1'!$K:$K,MATCH(Table2[[#This Row],[Name]],'CX1'!$C:$C,0),1), "") = 0, "",  INDEX('CX1'!$K:$K,MATCH(Table2[[#This Row],[Name]],'CX1'!$C:$C,0),1)), ""), "")</f>
        <v/>
      </c>
      <c r="M1325" t="str">
        <f>_xlfn.IFNA(IF(_xlfn.IFNA(INDEX('CX1'!$M:$M,MATCH(Table2[[#This Row],[Name]],'CX1'!$C:$C,0),1), "") = 0, "",  INDEX('CX1'!$M:$M,MATCH(Table2[[#This Row],[Name]],'CX1'!$C:$C,0),1)), "")</f>
        <v/>
      </c>
      <c r="N1325" t="s">
        <v>767</v>
      </c>
      <c r="R1325" t="s">
        <v>8</v>
      </c>
    </row>
    <row r="1326" spans="1:19">
      <c r="A1326" s="1">
        <v>1324</v>
      </c>
      <c r="B1326" t="s">
        <v>21</v>
      </c>
      <c r="C1326" t="s">
        <v>174</v>
      </c>
      <c r="D1326" t="s">
        <v>245</v>
      </c>
      <c r="E1326" t="str">
        <f>MID(Table2[[#This Row],[DeviceId2]], 12, LEN(Table2[[#This Row],[DeviceId2]]))</f>
        <v>VAV112</v>
      </c>
      <c r="F1326" t="str">
        <f>CONCATENATE("10.3.13.71/pe/", Table2[[#This Row],[Device Tag]], ".xml")</f>
        <v>10.3.13.71/pe/VAV112.xml</v>
      </c>
      <c r="H1326" s="5" t="str">
        <f>_xlfn.IFNA(IF(_xlfn.IFNA(INDEX('CX1'!$H:$H,MATCH(Table2[[#This Row],[Name]],'CX1'!$C:$C,0),1), "") = 0, "",  INDEX('CX1'!$H:$H,MATCH(Table2[[#This Row],[Name]],'CX1'!$C:$C,0),1)), "")</f>
        <v>°F</v>
      </c>
      <c r="I1326" s="5">
        <f>_xlfn.IFNA(IF(_xlfn.IFNA(INDEX('CX1'!$I:$I,MATCH(Table2[[#This Row],[DeviceId2]],'CX1'!$C:$C,0),1), "") = 0, "",  INDEX('CX1'!$I:$I,MATCH(Table2[[#This Row],[Name]],'CX1'!$C:$C,0),1)), "")</f>
        <v>1000</v>
      </c>
      <c r="J1326" s="5" t="str">
        <f>_xlfn.IFNA(IF(_xlfn.IFNA(INDEX('CX1'!$J:$J,MATCH(Table2[[#This Row],[Name]],'CX1'!$C:$C,0),1), "") = 0, "",  INDEX('CX1'!$J:$J,MATCH(Table2[[#This Row],[Name]],'CX1'!$C:$C,0),1)), "")</f>
        <v/>
      </c>
      <c r="K132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32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26" t="str">
        <f>_xlfn.IFNA(IF(_xlfn.IFNA(INDEX('CX1'!$M:$M,MATCH(Table2[[#This Row],[Name]],'CX1'!$C:$C,0),1), "") = 0, "",  INDEX('CX1'!$M:$M,MATCH(Table2[[#This Row],[Name]],'CX1'!$C:$C,0),1)), "")</f>
        <v>number</v>
      </c>
      <c r="N1326" t="s">
        <v>766</v>
      </c>
      <c r="R1326" t="s">
        <v>8</v>
      </c>
      <c r="S1326" t="b">
        <v>0</v>
      </c>
    </row>
    <row r="1327" spans="1:19">
      <c r="A1327" s="1">
        <v>1325</v>
      </c>
      <c r="B1327" t="s">
        <v>21</v>
      </c>
      <c r="C1327" t="s">
        <v>175</v>
      </c>
      <c r="D1327" t="s">
        <v>245</v>
      </c>
      <c r="E1327" t="str">
        <f>MID(Table2[[#This Row],[DeviceId2]], 12, LEN(Table2[[#This Row],[DeviceId2]]))</f>
        <v>VAV112</v>
      </c>
      <c r="F1327" t="str">
        <f>CONCATENATE("10.3.13.71/pe/", Table2[[#This Row],[Device Tag]], ".xml")</f>
        <v>10.3.13.71/pe/VAV112.xml</v>
      </c>
      <c r="H1327" s="5" t="str">
        <f>_xlfn.IFNA(IF(_xlfn.IFNA(INDEX('CX1'!$H:$H,MATCH(Table2[[#This Row],[Name]],'CX1'!$C:$C,0),1), "") = 0, "",  INDEX('CX1'!$H:$H,MATCH(Table2[[#This Row],[Name]],'CX1'!$C:$C,0),1)), "")</f>
        <v>°F</v>
      </c>
      <c r="I1327" s="5">
        <f>_xlfn.IFNA(IF(_xlfn.IFNA(INDEX('CX1'!$I:$I,MATCH(Table2[[#This Row],[DeviceId2]],'CX1'!$C:$C,0),1), "") = 0, "",  INDEX('CX1'!$I:$I,MATCH(Table2[[#This Row],[Name]],'CX1'!$C:$C,0),1)), "")</f>
        <v>1000</v>
      </c>
      <c r="J1327" s="5" t="str">
        <f>_xlfn.IFNA(IF(_xlfn.IFNA(INDEX('CX1'!$J:$J,MATCH(Table2[[#This Row],[Name]],'CX1'!$C:$C,0),1), "") = 0, "",  INDEX('CX1'!$J:$J,MATCH(Table2[[#This Row],[Name]],'CX1'!$C:$C,0),1)), "")</f>
        <v/>
      </c>
      <c r="K132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32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27" t="str">
        <f>_xlfn.IFNA(IF(_xlfn.IFNA(INDEX('CX1'!$M:$M,MATCH(Table2[[#This Row],[Name]],'CX1'!$C:$C,0),1), "") = 0, "",  INDEX('CX1'!$M:$M,MATCH(Table2[[#This Row],[Name]],'CX1'!$C:$C,0),1)), "")</f>
        <v>number</v>
      </c>
      <c r="N1327" t="s">
        <v>766</v>
      </c>
      <c r="R1327" t="s">
        <v>8</v>
      </c>
      <c r="S1327" t="b">
        <v>0</v>
      </c>
    </row>
    <row r="1328" spans="1:19">
      <c r="A1328" s="1">
        <v>1326</v>
      </c>
      <c r="B1328" t="s">
        <v>21</v>
      </c>
      <c r="C1328" t="s">
        <v>176</v>
      </c>
      <c r="D1328" t="s">
        <v>245</v>
      </c>
      <c r="E1328" t="str">
        <f>MID(Table2[[#This Row],[DeviceId2]], 12, LEN(Table2[[#This Row],[DeviceId2]]))</f>
        <v>VAV112</v>
      </c>
      <c r="F1328" t="str">
        <f>CONCATENATE("10.3.13.71/pe/", Table2[[#This Row],[Device Tag]], ".xml")</f>
        <v>10.3.13.71/pe/VAV112.xml</v>
      </c>
      <c r="H1328" s="5" t="str">
        <f>_xlfn.IFNA(IF(_xlfn.IFNA(INDEX('CX1'!$H:$H,MATCH(Table2[[#This Row],[Name]],'CX1'!$C:$C,0),1), "") = 0, "",  INDEX('CX1'!$H:$H,MATCH(Table2[[#This Row],[Name]],'CX1'!$C:$C,0),1)), "")</f>
        <v>°F</v>
      </c>
      <c r="I1328" s="5">
        <f>_xlfn.IFNA(IF(_xlfn.IFNA(INDEX('CX1'!$I:$I,MATCH(Table2[[#This Row],[DeviceId2]],'CX1'!$C:$C,0),1), "") = 0, "",  INDEX('CX1'!$I:$I,MATCH(Table2[[#This Row],[Name]],'CX1'!$C:$C,0),1)), "")</f>
        <v>1000</v>
      </c>
      <c r="J1328" s="5" t="str">
        <f>_xlfn.IFNA(IF(_xlfn.IFNA(INDEX('CX1'!$J:$J,MATCH(Table2[[#This Row],[Name]],'CX1'!$C:$C,0),1), "") = 0, "",  INDEX('CX1'!$J:$J,MATCH(Table2[[#This Row],[Name]],'CX1'!$C:$C,0),1)), "")</f>
        <v/>
      </c>
      <c r="K1328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3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28" t="str">
        <f>_xlfn.IFNA(IF(_xlfn.IFNA(INDEX('CX1'!$M:$M,MATCH(Table2[[#This Row],[Name]],'CX1'!$C:$C,0),1), "") = 0, "",  INDEX('CX1'!$M:$M,MATCH(Table2[[#This Row],[Name]],'CX1'!$C:$C,0),1)), "")</f>
        <v>number</v>
      </c>
      <c r="N1328" t="s">
        <v>766</v>
      </c>
      <c r="R1328" t="s">
        <v>8</v>
      </c>
      <c r="S1328" t="b">
        <v>0</v>
      </c>
    </row>
    <row r="1329" spans="1:19">
      <c r="A1329" s="1">
        <v>1327</v>
      </c>
      <c r="B1329" t="s">
        <v>21</v>
      </c>
      <c r="C1329" t="s">
        <v>177</v>
      </c>
      <c r="D1329" t="s">
        <v>245</v>
      </c>
      <c r="E1329" t="str">
        <f>MID(Table2[[#This Row],[DeviceId2]], 12, LEN(Table2[[#This Row],[DeviceId2]]))</f>
        <v>VAV112</v>
      </c>
      <c r="F1329" t="str">
        <f>CONCATENATE("10.3.13.71/pe/", Table2[[#This Row],[Device Tag]], ".xml")</f>
        <v>10.3.13.71/pe/VAV112.xml</v>
      </c>
      <c r="H1329" s="5" t="str">
        <f>_xlfn.IFNA(IF(_xlfn.IFNA(INDEX('CX1'!$H:$H,MATCH(Table2[[#This Row],[Name]],'CX1'!$C:$C,0),1), "") = 0, "",  INDEX('CX1'!$H:$H,MATCH(Table2[[#This Row],[Name]],'CX1'!$C:$C,0),1)), "")</f>
        <v/>
      </c>
      <c r="I1329" s="5">
        <f>_xlfn.IFNA(IF(_xlfn.IFNA(INDEX('CX1'!$I:$I,MATCH(Table2[[#This Row],[DeviceId2]],'CX1'!$C:$C,0),1), "") = 0, "",  INDEX('CX1'!$I:$I,MATCH(Table2[[#This Row],[Name]],'CX1'!$C:$C,0),1)), "")</f>
        <v>1000</v>
      </c>
      <c r="J1329" s="5" t="str">
        <f>_xlfn.IFNA(IF(_xlfn.IFNA(INDEX('CX1'!$J:$J,MATCH(Table2[[#This Row],[Name]],'CX1'!$C:$C,0),1), "") = 0, "",  INDEX('CX1'!$J:$J,MATCH(Table2[[#This Row],[Name]],'CX1'!$C:$C,0),1)), "")</f>
        <v/>
      </c>
      <c r="K1329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3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29" t="str">
        <f>_xlfn.IFNA(IF(_xlfn.IFNA(INDEX('CX1'!$M:$M,MATCH(Table2[[#This Row],[Name]],'CX1'!$C:$C,0),1), "") = 0, "",  INDEX('CX1'!$M:$M,MATCH(Table2[[#This Row],[Name]],'CX1'!$C:$C,0),1)), "")</f>
        <v>number</v>
      </c>
      <c r="N1329" t="s">
        <v>767</v>
      </c>
      <c r="R1329" t="s">
        <v>8</v>
      </c>
      <c r="S1329" t="b">
        <v>0</v>
      </c>
    </row>
    <row r="1330" spans="1:19">
      <c r="A1330" s="1">
        <v>1328</v>
      </c>
      <c r="B1330" t="s">
        <v>21</v>
      </c>
      <c r="C1330" t="s">
        <v>178</v>
      </c>
      <c r="D1330" t="s">
        <v>245</v>
      </c>
      <c r="E1330" t="str">
        <f>MID(Table2[[#This Row],[DeviceId2]], 12, LEN(Table2[[#This Row],[DeviceId2]]))</f>
        <v>VAV112</v>
      </c>
      <c r="F1330" t="str">
        <f>CONCATENATE("10.3.13.71/pe/", Table2[[#This Row],[Device Tag]], ".xml")</f>
        <v>10.3.13.71/pe/VAV112.xml</v>
      </c>
      <c r="H1330" s="5" t="str">
        <f>_xlfn.IFNA(IF(_xlfn.IFNA(INDEX('CX1'!$H:$H,MATCH(Table2[[#This Row],[Name]],'CX1'!$C:$C,0),1), "") = 0, "",  INDEX('CX1'!$H:$H,MATCH(Table2[[#This Row],[Name]],'CX1'!$C:$C,0),1)), "")</f>
        <v/>
      </c>
      <c r="I1330" s="5">
        <f>_xlfn.IFNA(IF(_xlfn.IFNA(INDEX('CX1'!$I:$I,MATCH(Table2[[#This Row],[DeviceId2]],'CX1'!$C:$C,0),1), "") = 0, "",  INDEX('CX1'!$I:$I,MATCH(Table2[[#This Row],[Name]],'CX1'!$C:$C,0),1)), "")</f>
        <v>1000</v>
      </c>
      <c r="J1330" s="5" t="str">
        <f>_xlfn.IFNA(IF(_xlfn.IFNA(INDEX('CX1'!$J:$J,MATCH(Table2[[#This Row],[Name]],'CX1'!$C:$C,0),1), "") = 0, "",  INDEX('CX1'!$J:$J,MATCH(Table2[[#This Row],[Name]],'CX1'!$C:$C,0),1)), "")</f>
        <v/>
      </c>
      <c r="K1330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3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0" t="str">
        <f>_xlfn.IFNA(IF(_xlfn.IFNA(INDEX('CX1'!$M:$M,MATCH(Table2[[#This Row],[Name]],'CX1'!$C:$C,0),1), "") = 0, "",  INDEX('CX1'!$M:$M,MATCH(Table2[[#This Row],[Name]],'CX1'!$C:$C,0),1)), "")</f>
        <v>number</v>
      </c>
      <c r="N1330" t="s">
        <v>767</v>
      </c>
      <c r="R1330" t="s">
        <v>8</v>
      </c>
      <c r="S1330" t="b">
        <v>0</v>
      </c>
    </row>
    <row r="1331" spans="1:19">
      <c r="A1331" s="1">
        <v>1329</v>
      </c>
      <c r="B1331" t="s">
        <v>21</v>
      </c>
      <c r="C1331" t="s">
        <v>179</v>
      </c>
      <c r="D1331" t="s">
        <v>245</v>
      </c>
      <c r="E1331" t="str">
        <f>MID(Table2[[#This Row],[DeviceId2]], 12, LEN(Table2[[#This Row],[DeviceId2]]))</f>
        <v>VAV112</v>
      </c>
      <c r="F1331" t="str">
        <f>CONCATENATE("10.3.13.71/pe/", Table2[[#This Row],[Device Tag]], ".xml")</f>
        <v>10.3.13.71/pe/VAV112.xml</v>
      </c>
      <c r="H1331" s="5" t="str">
        <f>_xlfn.IFNA(IF(_xlfn.IFNA(INDEX('CX1'!$H:$H,MATCH(Table2[[#This Row],[Name]],'CX1'!$C:$C,0),1), "") = 0, "",  INDEX('CX1'!$H:$H,MATCH(Table2[[#This Row],[Name]],'CX1'!$C:$C,0),1)), "")</f>
        <v>°F</v>
      </c>
      <c r="I1331" s="5">
        <f>_xlfn.IFNA(IF(_xlfn.IFNA(INDEX('CX1'!$I:$I,MATCH(Table2[[#This Row],[DeviceId2]],'CX1'!$C:$C,0),1), "") = 0, "",  INDEX('CX1'!$I:$I,MATCH(Table2[[#This Row],[Name]],'CX1'!$C:$C,0),1)), "")</f>
        <v>1000</v>
      </c>
      <c r="J1331" s="5" t="str">
        <f>_xlfn.IFNA(IF(_xlfn.IFNA(INDEX('CX1'!$J:$J,MATCH(Table2[[#This Row],[Name]],'CX1'!$C:$C,0),1), "") = 0, "",  INDEX('CX1'!$J:$J,MATCH(Table2[[#This Row],[Name]],'CX1'!$C:$C,0),1)), "")</f>
        <v/>
      </c>
      <c r="K133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33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1" t="str">
        <f>_xlfn.IFNA(IF(_xlfn.IFNA(INDEX('CX1'!$M:$M,MATCH(Table2[[#This Row],[Name]],'CX1'!$C:$C,0),1), "") = 0, "",  INDEX('CX1'!$M:$M,MATCH(Table2[[#This Row],[Name]],'CX1'!$C:$C,0),1)), "")</f>
        <v>number</v>
      </c>
      <c r="N1331" t="s">
        <v>766</v>
      </c>
      <c r="R1331" t="s">
        <v>8</v>
      </c>
      <c r="S1331" t="b">
        <v>0</v>
      </c>
    </row>
    <row r="1332" spans="1:19">
      <c r="A1332" s="1">
        <v>1330</v>
      </c>
      <c r="B1332" t="s">
        <v>21</v>
      </c>
      <c r="C1332" t="s">
        <v>180</v>
      </c>
      <c r="D1332" t="s">
        <v>245</v>
      </c>
      <c r="E1332" t="str">
        <f>MID(Table2[[#This Row],[DeviceId2]], 12, LEN(Table2[[#This Row],[DeviceId2]]))</f>
        <v>VAV112</v>
      </c>
      <c r="F1332" t="str">
        <f>CONCATENATE("10.3.13.71/pe/", Table2[[#This Row],[Device Tag]], ".xml")</f>
        <v>10.3.13.71/pe/VAV112.xml</v>
      </c>
      <c r="H1332" s="5" t="str">
        <f>_xlfn.IFNA(IF(_xlfn.IFNA(INDEX('CX1'!$H:$H,MATCH(Table2[[#This Row],[Name]],'CX1'!$C:$C,0),1), "") = 0, "",  INDEX('CX1'!$H:$H,MATCH(Table2[[#This Row],[Name]],'CX1'!$C:$C,0),1)), "")</f>
        <v>°F</v>
      </c>
      <c r="I1332" s="5">
        <f>_xlfn.IFNA(IF(_xlfn.IFNA(INDEX('CX1'!$I:$I,MATCH(Table2[[#This Row],[DeviceId2]],'CX1'!$C:$C,0),1), "") = 0, "",  INDEX('CX1'!$I:$I,MATCH(Table2[[#This Row],[Name]],'CX1'!$C:$C,0),1)), "")</f>
        <v>1000</v>
      </c>
      <c r="J1332" s="5" t="str">
        <f>_xlfn.IFNA(IF(_xlfn.IFNA(INDEX('CX1'!$J:$J,MATCH(Table2[[#This Row],[Name]],'CX1'!$C:$C,0),1), "") = 0, "",  INDEX('CX1'!$J:$J,MATCH(Table2[[#This Row],[Name]],'CX1'!$C:$C,0),1)), "")</f>
        <v/>
      </c>
      <c r="K1332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33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32" t="str">
        <f>_xlfn.IFNA(IF(_xlfn.IFNA(INDEX('CX1'!$M:$M,MATCH(Table2[[#This Row],[Name]],'CX1'!$C:$C,0),1), "") = 0, "",  INDEX('CX1'!$M:$M,MATCH(Table2[[#This Row],[Name]],'CX1'!$C:$C,0),1)), "")</f>
        <v>number</v>
      </c>
      <c r="N1332" t="s">
        <v>766</v>
      </c>
      <c r="R1332" t="s">
        <v>8</v>
      </c>
      <c r="S1332" t="b">
        <v>0</v>
      </c>
    </row>
    <row r="1333" spans="1:19" hidden="1">
      <c r="A1333" s="1">
        <v>1331</v>
      </c>
      <c r="B1333" t="s">
        <v>21</v>
      </c>
      <c r="C1333" t="s">
        <v>181</v>
      </c>
      <c r="D1333" t="s">
        <v>245</v>
      </c>
      <c r="E1333" t="str">
        <f>MID(Table2[[#This Row],[DeviceId2]], 12, LEN(Table2[[#This Row],[DeviceId2]]))</f>
        <v>VAV112</v>
      </c>
      <c r="F1333" t="str">
        <f>CONCATENATE("10.3.13.71/pe/", Table2[[#This Row],[Device Tag]], ".xml")</f>
        <v>10.3.13.71/pe/VAV112.xml</v>
      </c>
      <c r="H1333" s="5" t="str">
        <f>_xlfn.IFNA(IF(_xlfn.IFNA(INDEX('CX1'!$H:$H,MATCH(Table2[[#This Row],[Name]],'CX1'!$C:$C,0),1), "") = 0, "",  INDEX('CX1'!$H:$H,MATCH(Table2[[#This Row],[Name]],'CX1'!$C:$C,0),1)), "")</f>
        <v/>
      </c>
      <c r="I1333" s="5" t="e">
        <f>_xlfn.IFNA(IF(_xlfn.IFNA(INDEX('CX1'!$I:$I,MATCH(Table2[[#This Row],[DeviceId2]],'CX1'!$C:$C,0),1), "") = 0, "",  INDEX('CX1'!$I:$I,MATCH(Table2[[#This Row],[Name]],'CX1'!$C:$C,0),1)), "")</f>
        <v>#VALUE!</v>
      </c>
      <c r="J1333" s="5" t="str">
        <f>_xlfn.IFNA(IF(_xlfn.IFNA(INDEX('CX1'!$J:$J,MATCH(Table2[[#This Row],[Name]],'CX1'!$C:$C,0),1), "") = 0, "",  INDEX('CX1'!$J:$J,MATCH(Table2[[#This Row],[Name]],'CX1'!$C:$C,0),1)), "")</f>
        <v/>
      </c>
      <c r="K1333" t="str">
        <f>IFERROR(_xlfn.IFNA(IF(_xlfn.IFNA(INDEX('CX1'!$K:$K,MATCH(Table2[[#This Row],[Name]],'CX1'!$C:$C,0),1), "") = 0, "",  INDEX('CX1'!$K:$K,MATCH(Table2[[#This Row],[Name]],'CX1'!$C:$C,0),1)), ""), "")</f>
        <v/>
      </c>
      <c r="M1333" t="str">
        <f>_xlfn.IFNA(IF(_xlfn.IFNA(INDEX('CX1'!$M:$M,MATCH(Table2[[#This Row],[Name]],'CX1'!$C:$C,0),1), "") = 0, "",  INDEX('CX1'!$M:$M,MATCH(Table2[[#This Row],[Name]],'CX1'!$C:$C,0),1)), "")</f>
        <v/>
      </c>
      <c r="N1333" t="s">
        <v>767</v>
      </c>
      <c r="R1333" t="s">
        <v>8</v>
      </c>
    </row>
    <row r="1334" spans="1:19" hidden="1">
      <c r="A1334" s="1">
        <v>1332</v>
      </c>
      <c r="B1334" t="s">
        <v>21</v>
      </c>
      <c r="C1334" t="s">
        <v>182</v>
      </c>
      <c r="D1334" t="s">
        <v>245</v>
      </c>
      <c r="E1334" t="str">
        <f>MID(Table2[[#This Row],[DeviceId2]], 12, LEN(Table2[[#This Row],[DeviceId2]]))</f>
        <v>VAV112</v>
      </c>
      <c r="F1334" t="str">
        <f>CONCATENATE("10.3.13.71/pe/", Table2[[#This Row],[Device Tag]], ".xml")</f>
        <v>10.3.13.71/pe/VAV112.xml</v>
      </c>
      <c r="H1334" s="5" t="str">
        <f>_xlfn.IFNA(IF(_xlfn.IFNA(INDEX('CX1'!$H:$H,MATCH(Table2[[#This Row],[Name]],'CX1'!$C:$C,0),1), "") = 0, "",  INDEX('CX1'!$H:$H,MATCH(Table2[[#This Row],[Name]],'CX1'!$C:$C,0),1)), "")</f>
        <v/>
      </c>
      <c r="I1334" s="5" t="e">
        <f>_xlfn.IFNA(IF(_xlfn.IFNA(INDEX('CX1'!$I:$I,MATCH(Table2[[#This Row],[DeviceId2]],'CX1'!$C:$C,0),1), "") = 0, "",  INDEX('CX1'!$I:$I,MATCH(Table2[[#This Row],[Name]],'CX1'!$C:$C,0),1)), "")</f>
        <v>#VALUE!</v>
      </c>
      <c r="J1334" s="5" t="str">
        <f>_xlfn.IFNA(IF(_xlfn.IFNA(INDEX('CX1'!$J:$J,MATCH(Table2[[#This Row],[Name]],'CX1'!$C:$C,0),1), "") = 0, "",  INDEX('CX1'!$J:$J,MATCH(Table2[[#This Row],[Name]],'CX1'!$C:$C,0),1)), "")</f>
        <v/>
      </c>
      <c r="K1334" t="str">
        <f>IFERROR(_xlfn.IFNA(IF(_xlfn.IFNA(INDEX('CX1'!$K:$K,MATCH(Table2[[#This Row],[Name]],'CX1'!$C:$C,0),1), "") = 0, "",  INDEX('CX1'!$K:$K,MATCH(Table2[[#This Row],[Name]],'CX1'!$C:$C,0),1)), ""), "")</f>
        <v/>
      </c>
      <c r="M1334" t="str">
        <f>_xlfn.IFNA(IF(_xlfn.IFNA(INDEX('CX1'!$M:$M,MATCH(Table2[[#This Row],[Name]],'CX1'!$C:$C,0),1), "") = 0, "",  INDEX('CX1'!$M:$M,MATCH(Table2[[#This Row],[Name]],'CX1'!$C:$C,0),1)), "")</f>
        <v/>
      </c>
      <c r="N1334" t="s">
        <v>767</v>
      </c>
      <c r="R1334" t="s">
        <v>8</v>
      </c>
    </row>
    <row r="1335" spans="1:19">
      <c r="A1335" s="1">
        <v>1333</v>
      </c>
      <c r="B1335" t="s">
        <v>21</v>
      </c>
      <c r="C1335" t="s">
        <v>183</v>
      </c>
      <c r="D1335" t="s">
        <v>245</v>
      </c>
      <c r="E1335" t="str">
        <f>MID(Table2[[#This Row],[DeviceId2]], 12, LEN(Table2[[#This Row],[DeviceId2]]))</f>
        <v>VAV112</v>
      </c>
      <c r="F1335" t="str">
        <f>CONCATENATE("10.3.13.71/pe/", Table2[[#This Row],[Device Tag]], ".xml")</f>
        <v>10.3.13.71/pe/VAV112.xml</v>
      </c>
      <c r="H1335" s="5" t="str">
        <f>_xlfn.IFNA(IF(_xlfn.IFNA(INDEX('CX1'!$H:$H,MATCH(Table2[[#This Row],[Name]],'CX1'!$C:$C,0),1), "") = 0, "",  INDEX('CX1'!$H:$H,MATCH(Table2[[#This Row],[Name]],'CX1'!$C:$C,0),1)), "")</f>
        <v>%</v>
      </c>
      <c r="I1335" s="5">
        <f>_xlfn.IFNA(IF(_xlfn.IFNA(INDEX('CX1'!$I:$I,MATCH(Table2[[#This Row],[DeviceId2]],'CX1'!$C:$C,0),1), "") = 0, "",  INDEX('CX1'!$I:$I,MATCH(Table2[[#This Row],[Name]],'CX1'!$C:$C,0),1)), "")</f>
        <v>1000</v>
      </c>
      <c r="J1335" s="5" t="str">
        <f>_xlfn.IFNA(IF(_xlfn.IFNA(INDEX('CX1'!$J:$J,MATCH(Table2[[#This Row],[Name]],'CX1'!$C:$C,0),1), "") = 0, "",  INDEX('CX1'!$J:$J,MATCH(Table2[[#This Row],[Name]],'CX1'!$C:$C,0),1)), "")</f>
        <v/>
      </c>
      <c r="K133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3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5" t="s">
        <v>768</v>
      </c>
      <c r="N1335" t="s">
        <v>504</v>
      </c>
      <c r="R1335" t="s">
        <v>8</v>
      </c>
      <c r="S1335" t="b">
        <v>0</v>
      </c>
    </row>
    <row r="1336" spans="1:19">
      <c r="A1336" s="1">
        <v>1334</v>
      </c>
      <c r="B1336" t="s">
        <v>21</v>
      </c>
      <c r="C1336" t="s">
        <v>184</v>
      </c>
      <c r="D1336" t="s">
        <v>245</v>
      </c>
      <c r="E1336" t="str">
        <f>MID(Table2[[#This Row],[DeviceId2]], 12, LEN(Table2[[#This Row],[DeviceId2]]))</f>
        <v>VAV112</v>
      </c>
      <c r="F1336" t="str">
        <f>CONCATENATE("10.3.13.71/pe/", Table2[[#This Row],[Device Tag]], ".xml")</f>
        <v>10.3.13.71/pe/VAV112.xml</v>
      </c>
      <c r="H1336" s="5" t="str">
        <f>_xlfn.IFNA(IF(_xlfn.IFNA(INDEX('CX1'!$H:$H,MATCH(Table2[[#This Row],[Name]],'CX1'!$C:$C,0),1), "") = 0, "",  INDEX('CX1'!$H:$H,MATCH(Table2[[#This Row],[Name]],'CX1'!$C:$C,0),1)), "")</f>
        <v/>
      </c>
      <c r="I1336" s="5">
        <f>_xlfn.IFNA(IF(_xlfn.IFNA(INDEX('CX1'!$I:$I,MATCH(Table2[[#This Row],[DeviceId2]],'CX1'!$C:$C,0),1), "") = 0, "",  INDEX('CX1'!$I:$I,MATCH(Table2[[#This Row],[Name]],'CX1'!$C:$C,0),1)), "")</f>
        <v>1000</v>
      </c>
      <c r="J1336" s="5" t="str">
        <f>_xlfn.IFNA(IF(_xlfn.IFNA(INDEX('CX1'!$J:$J,MATCH(Table2[[#This Row],[Name]],'CX1'!$C:$C,0),1), "") = 0, "",  INDEX('CX1'!$J:$J,MATCH(Table2[[#This Row],[Name]],'CX1'!$C:$C,0),1)), "")</f>
        <v/>
      </c>
      <c r="K133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3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6" t="s">
        <v>768</v>
      </c>
      <c r="N1336" t="s">
        <v>767</v>
      </c>
      <c r="R1336" t="s">
        <v>8</v>
      </c>
      <c r="S1336" t="b">
        <v>0</v>
      </c>
    </row>
    <row r="1337" spans="1:19">
      <c r="A1337" s="1">
        <v>1335</v>
      </c>
      <c r="B1337" t="s">
        <v>21</v>
      </c>
      <c r="C1337" t="s">
        <v>185</v>
      </c>
      <c r="D1337" t="s">
        <v>245</v>
      </c>
      <c r="E1337" t="str">
        <f>MID(Table2[[#This Row],[DeviceId2]], 12, LEN(Table2[[#This Row],[DeviceId2]]))</f>
        <v>VAV112</v>
      </c>
      <c r="F1337" t="str">
        <f>CONCATENATE("10.3.13.71/pe/", Table2[[#This Row],[Device Tag]], ".xml")</f>
        <v>10.3.13.71/pe/VAV112.xml</v>
      </c>
      <c r="H1337" s="5" t="str">
        <f>_xlfn.IFNA(IF(_xlfn.IFNA(INDEX('CX1'!$H:$H,MATCH(Table2[[#This Row],[Name]],'CX1'!$C:$C,0),1), "") = 0, "",  INDEX('CX1'!$H:$H,MATCH(Table2[[#This Row],[Name]],'CX1'!$C:$C,0),1)), "")</f>
        <v/>
      </c>
      <c r="I1337" s="5">
        <f>_xlfn.IFNA(IF(_xlfn.IFNA(INDEX('CX1'!$I:$I,MATCH(Table2[[#This Row],[DeviceId2]],'CX1'!$C:$C,0),1), "") = 0, "",  INDEX('CX1'!$I:$I,MATCH(Table2[[#This Row],[Name]],'CX1'!$C:$C,0),1)), "")</f>
        <v>1000</v>
      </c>
      <c r="J1337" s="5" t="str">
        <f>_xlfn.IFNA(IF(_xlfn.IFNA(INDEX('CX1'!$J:$J,MATCH(Table2[[#This Row],[Name]],'CX1'!$C:$C,0),1), "") = 0, "",  INDEX('CX1'!$J:$J,MATCH(Table2[[#This Row],[Name]],'CX1'!$C:$C,0),1)), "")</f>
        <v/>
      </c>
      <c r="K133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337" t="str">
        <f>_xlfn.IFNA(IF(_xlfn.IFNA(INDEX('CX1'!$L:$L,MATCH(Table2[[#This Row],[Name]],'CX1'!$C:$C,0),1), "") = 0, "",  INDEX('CX1'!$L:$L,MATCH(Table2[[#This Row],[Name]],'CX1'!$C:$C,0),1)), "")</f>
        <v>his, point, writable</v>
      </c>
      <c r="M1337" t="s">
        <v>298</v>
      </c>
      <c r="N1337" t="s">
        <v>767</v>
      </c>
      <c r="R1337" t="s">
        <v>8</v>
      </c>
      <c r="S1337" t="b">
        <v>0</v>
      </c>
    </row>
    <row r="1338" spans="1:19">
      <c r="A1338" s="1">
        <v>1336</v>
      </c>
      <c r="B1338" t="s">
        <v>21</v>
      </c>
      <c r="C1338" t="s">
        <v>186</v>
      </c>
      <c r="D1338" t="s">
        <v>245</v>
      </c>
      <c r="E1338" t="str">
        <f>MID(Table2[[#This Row],[DeviceId2]], 12, LEN(Table2[[#This Row],[DeviceId2]]))</f>
        <v>VAV112</v>
      </c>
      <c r="F1338" t="str">
        <f>CONCATENATE("10.3.13.71/pe/", Table2[[#This Row],[Device Tag]], ".xml")</f>
        <v>10.3.13.71/pe/VAV112.xml</v>
      </c>
      <c r="H1338" s="5" t="str">
        <f>_xlfn.IFNA(IF(_xlfn.IFNA(INDEX('CX1'!$H:$H,MATCH(Table2[[#This Row],[Name]],'CX1'!$C:$C,0),1), "") = 0, "",  INDEX('CX1'!$H:$H,MATCH(Table2[[#This Row],[Name]],'CX1'!$C:$C,0),1)), "")</f>
        <v>°F</v>
      </c>
      <c r="I1338" s="5">
        <f>_xlfn.IFNA(IF(_xlfn.IFNA(INDEX('CX1'!$I:$I,MATCH(Table2[[#This Row],[DeviceId2]],'CX1'!$C:$C,0),1), "") = 0, "",  INDEX('CX1'!$I:$I,MATCH(Table2[[#This Row],[Name]],'CX1'!$C:$C,0),1)), "")</f>
        <v>1000</v>
      </c>
      <c r="J1338" s="5" t="str">
        <f>_xlfn.IFNA(IF(_xlfn.IFNA(INDEX('CX1'!$J:$J,MATCH(Table2[[#This Row],[Name]],'CX1'!$C:$C,0),1), "") = 0, "",  INDEX('CX1'!$J:$J,MATCH(Table2[[#This Row],[Name]],'CX1'!$C:$C,0),1)), "")</f>
        <v/>
      </c>
      <c r="K133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8" t="str">
        <f>_xlfn.IFNA(IF(_xlfn.IFNA(INDEX('CX1'!$M:$M,MATCH(Table2[[#This Row],[Name]],'CX1'!$C:$C,0),1), "") = 0, "",  INDEX('CX1'!$M:$M,MATCH(Table2[[#This Row],[Name]],'CX1'!$C:$C,0),1)), "")</f>
        <v>number</v>
      </c>
      <c r="N1338" t="s">
        <v>766</v>
      </c>
      <c r="R1338" t="s">
        <v>8</v>
      </c>
      <c r="S1338" t="b">
        <v>0</v>
      </c>
    </row>
    <row r="1339" spans="1:19">
      <c r="A1339" s="1">
        <v>1337</v>
      </c>
      <c r="B1339" t="s">
        <v>21</v>
      </c>
      <c r="C1339" t="s">
        <v>187</v>
      </c>
      <c r="D1339" t="s">
        <v>245</v>
      </c>
      <c r="E1339" t="str">
        <f>MID(Table2[[#This Row],[DeviceId2]], 12, LEN(Table2[[#This Row],[DeviceId2]]))</f>
        <v>VAV112</v>
      </c>
      <c r="F1339" t="str">
        <f>CONCATENATE("10.3.13.71/pe/", Table2[[#This Row],[Device Tag]], ".xml")</f>
        <v>10.3.13.71/pe/VAV112.xml</v>
      </c>
      <c r="H1339" s="5" t="str">
        <f>_xlfn.IFNA(IF(_xlfn.IFNA(INDEX('CX1'!$H:$H,MATCH(Table2[[#This Row],[Name]],'CX1'!$C:$C,0),1), "") = 0, "",  INDEX('CX1'!$H:$H,MATCH(Table2[[#This Row],[Name]],'CX1'!$C:$C,0),1)), "")</f>
        <v/>
      </c>
      <c r="I1339" s="5">
        <f>_xlfn.IFNA(IF(_xlfn.IFNA(INDEX('CX1'!$I:$I,MATCH(Table2[[#This Row],[DeviceId2]],'CX1'!$C:$C,0),1), "") = 0, "",  INDEX('CX1'!$I:$I,MATCH(Table2[[#This Row],[Name]],'CX1'!$C:$C,0),1)), "")</f>
        <v>1000</v>
      </c>
      <c r="J1339" s="5" t="str">
        <f>_xlfn.IFNA(IF(_xlfn.IFNA(INDEX('CX1'!$J:$J,MATCH(Table2[[#This Row],[Name]],'CX1'!$C:$C,0),1), "") = 0, "",  INDEX('CX1'!$J:$J,MATCH(Table2[[#This Row],[Name]],'CX1'!$C:$C,0),1)), "")</f>
        <v/>
      </c>
      <c r="K1339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39" t="s">
        <v>380</v>
      </c>
      <c r="N1339" t="s">
        <v>767</v>
      </c>
      <c r="R1339" t="s">
        <v>8</v>
      </c>
      <c r="S1339" t="b">
        <v>0</v>
      </c>
    </row>
    <row r="1340" spans="1:19" hidden="1">
      <c r="A1340" s="1">
        <v>1338</v>
      </c>
      <c r="B1340" t="s">
        <v>21</v>
      </c>
      <c r="C1340" t="s">
        <v>188</v>
      </c>
      <c r="D1340" t="s">
        <v>245</v>
      </c>
      <c r="E1340" t="str">
        <f>MID(Table2[[#This Row],[DeviceId2]], 12, LEN(Table2[[#This Row],[DeviceId2]]))</f>
        <v>VAV112</v>
      </c>
      <c r="F1340" t="str">
        <f>CONCATENATE("10.3.13.71/pe/", Table2[[#This Row],[Device Tag]], ".xml")</f>
        <v>10.3.13.71/pe/VAV112.xml</v>
      </c>
      <c r="H1340" s="5" t="str">
        <f>_xlfn.IFNA(IF(_xlfn.IFNA(INDEX('CX1'!$H:$H,MATCH(Table2[[#This Row],[Name]],'CX1'!$C:$C,0),1), "") = 0, "",  INDEX('CX1'!$H:$H,MATCH(Table2[[#This Row],[Name]],'CX1'!$C:$C,0),1)), "")</f>
        <v/>
      </c>
      <c r="I1340" s="5" t="e">
        <f>_xlfn.IFNA(IF(_xlfn.IFNA(INDEX('CX1'!$I:$I,MATCH(Table2[[#This Row],[DeviceId2]],'CX1'!$C:$C,0),1), "") = 0, "",  INDEX('CX1'!$I:$I,MATCH(Table2[[#This Row],[Name]],'CX1'!$C:$C,0),1)), "")</f>
        <v>#VALUE!</v>
      </c>
      <c r="J1340" s="5" t="str">
        <f>_xlfn.IFNA(IF(_xlfn.IFNA(INDEX('CX1'!$J:$J,MATCH(Table2[[#This Row],[Name]],'CX1'!$C:$C,0),1), "") = 0, "",  INDEX('CX1'!$J:$J,MATCH(Table2[[#This Row],[Name]],'CX1'!$C:$C,0),1)), "")</f>
        <v/>
      </c>
      <c r="K1340" t="str">
        <f>IFERROR(_xlfn.IFNA(IF(_xlfn.IFNA(INDEX('CX1'!$K:$K,MATCH(Table2[[#This Row],[Name]],'CX1'!$C:$C,0),1), "") = 0, "",  INDEX('CX1'!$K:$K,MATCH(Table2[[#This Row],[Name]],'CX1'!$C:$C,0),1)), ""), "")</f>
        <v/>
      </c>
      <c r="M1340" t="str">
        <f>_xlfn.IFNA(IF(_xlfn.IFNA(INDEX('CX1'!$M:$M,MATCH(Table2[[#This Row],[Name]],'CX1'!$C:$C,0),1), "") = 0, "",  INDEX('CX1'!$M:$M,MATCH(Table2[[#This Row],[Name]],'CX1'!$C:$C,0),1)), "")</f>
        <v/>
      </c>
      <c r="N1340" t="s">
        <v>767</v>
      </c>
      <c r="R1340" t="s">
        <v>8</v>
      </c>
    </row>
    <row r="1341" spans="1:19" hidden="1">
      <c r="A1341" s="1">
        <v>1339</v>
      </c>
      <c r="B1341" t="s">
        <v>21</v>
      </c>
      <c r="C1341" t="s">
        <v>131</v>
      </c>
      <c r="D1341" t="s">
        <v>245</v>
      </c>
      <c r="E1341" t="str">
        <f>MID(Table2[[#This Row],[DeviceId2]], 12, LEN(Table2[[#This Row],[DeviceId2]]))</f>
        <v>VAV112</v>
      </c>
      <c r="F1341" t="str">
        <f>CONCATENATE("10.3.13.71/pe/", Table2[[#This Row],[Device Tag]], ".xml")</f>
        <v>10.3.13.71/pe/VAV112.xml</v>
      </c>
      <c r="H1341" s="5" t="str">
        <f>_xlfn.IFNA(IF(_xlfn.IFNA(INDEX('CX1'!$H:$H,MATCH(Table2[[#This Row],[Name]],'CX1'!$C:$C,0),1), "") = 0, "",  INDEX('CX1'!$H:$H,MATCH(Table2[[#This Row],[Name]],'CX1'!$C:$C,0),1)), "")</f>
        <v/>
      </c>
      <c r="I1341" s="5" t="e">
        <f>_xlfn.IFNA(IF(_xlfn.IFNA(INDEX('CX1'!$I:$I,MATCH(Table2[[#This Row],[DeviceId2]],'CX1'!$C:$C,0),1), "") = 0, "",  INDEX('CX1'!$I:$I,MATCH(Table2[[#This Row],[Name]],'CX1'!$C:$C,0),1)), "")</f>
        <v>#VALUE!</v>
      </c>
      <c r="J1341" s="5" t="str">
        <f>_xlfn.IFNA(IF(_xlfn.IFNA(INDEX('CX1'!$J:$J,MATCH(Table2[[#This Row],[Name]],'CX1'!$C:$C,0),1), "") = 0, "",  INDEX('CX1'!$J:$J,MATCH(Table2[[#This Row],[Name]],'CX1'!$C:$C,0),1)), "")</f>
        <v/>
      </c>
      <c r="K1341" t="str">
        <f>IFERROR(_xlfn.IFNA(IF(_xlfn.IFNA(INDEX('CX1'!$K:$K,MATCH(Table2[[#This Row],[Name]],'CX1'!$C:$C,0),1), "") = 0, "",  INDEX('CX1'!$K:$K,MATCH(Table2[[#This Row],[Name]],'CX1'!$C:$C,0),1)), ""), "")</f>
        <v/>
      </c>
      <c r="M1341" t="str">
        <f>_xlfn.IFNA(IF(_xlfn.IFNA(INDEX('CX1'!$M:$M,MATCH(Table2[[#This Row],[Name]],'CX1'!$C:$C,0),1), "") = 0, "",  INDEX('CX1'!$M:$M,MATCH(Table2[[#This Row],[Name]],'CX1'!$C:$C,0),1)), "")</f>
        <v/>
      </c>
      <c r="N1341" t="s">
        <v>767</v>
      </c>
      <c r="R1341" t="s">
        <v>8</v>
      </c>
    </row>
    <row r="1342" spans="1:19">
      <c r="A1342" s="1">
        <v>1340</v>
      </c>
      <c r="B1342" t="s">
        <v>21</v>
      </c>
      <c r="C1342" t="s">
        <v>189</v>
      </c>
      <c r="D1342" t="s">
        <v>245</v>
      </c>
      <c r="E1342" t="str">
        <f>MID(Table2[[#This Row],[DeviceId2]], 12, LEN(Table2[[#This Row],[DeviceId2]]))</f>
        <v>VAV112</v>
      </c>
      <c r="F1342" t="str">
        <f>CONCATENATE("10.3.13.71/pe/", Table2[[#This Row],[Device Tag]], ".xml")</f>
        <v>10.3.13.71/pe/VAV112.xml</v>
      </c>
      <c r="H1342" s="5" t="str">
        <f>_xlfn.IFNA(IF(_xlfn.IFNA(INDEX('CX1'!$H:$H,MATCH(Table2[[#This Row],[Name]],'CX1'!$C:$C,0),1), "") = 0, "",  INDEX('CX1'!$H:$H,MATCH(Table2[[#This Row],[Name]],'CX1'!$C:$C,0),1)), "")</f>
        <v/>
      </c>
      <c r="I1342" s="5">
        <f>_xlfn.IFNA(IF(_xlfn.IFNA(INDEX('CX1'!$I:$I,MATCH(Table2[[#This Row],[DeviceId2]],'CX1'!$C:$C,0),1), "") = 0, "",  INDEX('CX1'!$I:$I,MATCH(Table2[[#This Row],[Name]],'CX1'!$C:$C,0),1)), "")</f>
        <v>1000</v>
      </c>
      <c r="J1342" s="5" t="str">
        <f>_xlfn.IFNA(IF(_xlfn.IFNA(INDEX('CX1'!$J:$J,MATCH(Table2[[#This Row],[Name]],'CX1'!$C:$C,0),1), "") = 0, "",  INDEX('CX1'!$J:$J,MATCH(Table2[[#This Row],[Name]],'CX1'!$C:$C,0),1)), "")</f>
        <v/>
      </c>
      <c r="K1342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2" t="str">
        <f>_xlfn.IFNA(IF(_xlfn.IFNA(INDEX('CX1'!$M:$M,MATCH(Table2[[#This Row],[Name]],'CX1'!$C:$C,0),1), "") = 0, "",  INDEX('CX1'!$M:$M,MATCH(Table2[[#This Row],[Name]],'CX1'!$C:$C,0),1)), "")</f>
        <v>number</v>
      </c>
      <c r="N1342" t="s">
        <v>767</v>
      </c>
      <c r="R1342" t="s">
        <v>8</v>
      </c>
      <c r="S1342" t="b">
        <v>0</v>
      </c>
    </row>
    <row r="1343" spans="1:19">
      <c r="A1343" s="1">
        <v>1341</v>
      </c>
      <c r="B1343" t="s">
        <v>21</v>
      </c>
      <c r="C1343" t="s">
        <v>132</v>
      </c>
      <c r="D1343" t="s">
        <v>245</v>
      </c>
      <c r="E1343" t="str">
        <f>MID(Table2[[#This Row],[DeviceId2]], 12, LEN(Table2[[#This Row],[DeviceId2]]))</f>
        <v>VAV112</v>
      </c>
      <c r="F1343" t="str">
        <f>CONCATENATE("10.3.13.71/pe/", Table2[[#This Row],[Device Tag]], ".xml")</f>
        <v>10.3.13.71/pe/VAV112.xml</v>
      </c>
      <c r="H1343" s="5" t="str">
        <f>_xlfn.IFNA(IF(_xlfn.IFNA(INDEX('CX1'!$H:$H,MATCH(Table2[[#This Row],[Name]],'CX1'!$C:$C,0),1), "") = 0, "",  INDEX('CX1'!$H:$H,MATCH(Table2[[#This Row],[Name]],'CX1'!$C:$C,0),1)), "")</f>
        <v/>
      </c>
      <c r="I1343" s="5">
        <f>_xlfn.IFNA(IF(_xlfn.IFNA(INDEX('CX1'!$I:$I,MATCH(Table2[[#This Row],[DeviceId2]],'CX1'!$C:$C,0),1), "") = 0, "",  INDEX('CX1'!$I:$I,MATCH(Table2[[#This Row],[Name]],'CX1'!$C:$C,0),1)), "")</f>
        <v>1000</v>
      </c>
      <c r="J1343" s="5" t="str">
        <f>_xlfn.IFNA(IF(_xlfn.IFNA(INDEX('CX1'!$J:$J,MATCH(Table2[[#This Row],[Name]],'CX1'!$C:$C,0),1), "") = 0, "",  INDEX('CX1'!$J:$J,MATCH(Table2[[#This Row],[Name]],'CX1'!$C:$C,0),1)), "")</f>
        <v/>
      </c>
      <c r="K134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3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3" t="s">
        <v>298</v>
      </c>
      <c r="N1343" t="s">
        <v>767</v>
      </c>
      <c r="R1343" t="s">
        <v>8</v>
      </c>
      <c r="S1343" t="b">
        <v>0</v>
      </c>
    </row>
    <row r="1344" spans="1:19" hidden="1">
      <c r="A1344" s="1">
        <v>1342</v>
      </c>
      <c r="B1344" t="s">
        <v>21</v>
      </c>
      <c r="C1344" t="s">
        <v>190</v>
      </c>
      <c r="D1344" t="s">
        <v>245</v>
      </c>
      <c r="E1344" t="str">
        <f>MID(Table2[[#This Row],[DeviceId2]], 12, LEN(Table2[[#This Row],[DeviceId2]]))</f>
        <v>VAV112</v>
      </c>
      <c r="F1344" t="str">
        <f>CONCATENATE("10.3.13.71/pe/", Table2[[#This Row],[Device Tag]], ".xml")</f>
        <v>10.3.13.71/pe/VAV112.xml</v>
      </c>
      <c r="H1344" s="5" t="str">
        <f>_xlfn.IFNA(IF(_xlfn.IFNA(INDEX('CX1'!$H:$H,MATCH(Table2[[#This Row],[Name]],'CX1'!$C:$C,0),1), "") = 0, "",  INDEX('CX1'!$H:$H,MATCH(Table2[[#This Row],[Name]],'CX1'!$C:$C,0),1)), "")</f>
        <v/>
      </c>
      <c r="I1344" s="5" t="e">
        <f>_xlfn.IFNA(IF(_xlfn.IFNA(INDEX('CX1'!$I:$I,MATCH(Table2[[#This Row],[DeviceId2]],'CX1'!$C:$C,0),1), "") = 0, "",  INDEX('CX1'!$I:$I,MATCH(Table2[[#This Row],[Name]],'CX1'!$C:$C,0),1)), "")</f>
        <v>#VALUE!</v>
      </c>
      <c r="J1344" s="5" t="str">
        <f>_xlfn.IFNA(IF(_xlfn.IFNA(INDEX('CX1'!$J:$J,MATCH(Table2[[#This Row],[Name]],'CX1'!$C:$C,0),1), "") = 0, "",  INDEX('CX1'!$J:$J,MATCH(Table2[[#This Row],[Name]],'CX1'!$C:$C,0),1)), "")</f>
        <v/>
      </c>
      <c r="K1344" t="str">
        <f>IFERROR(_xlfn.IFNA(IF(_xlfn.IFNA(INDEX('CX1'!$K:$K,MATCH(Table2[[#This Row],[Name]],'CX1'!$C:$C,0),1), "") = 0, "",  INDEX('CX1'!$K:$K,MATCH(Table2[[#This Row],[Name]],'CX1'!$C:$C,0),1)), ""), "")</f>
        <v/>
      </c>
      <c r="M1344" t="str">
        <f>_xlfn.IFNA(IF(_xlfn.IFNA(INDEX('CX1'!$M:$M,MATCH(Table2[[#This Row],[Name]],'CX1'!$C:$C,0),1), "") = 0, "",  INDEX('CX1'!$M:$M,MATCH(Table2[[#This Row],[Name]],'CX1'!$C:$C,0),1)), "")</f>
        <v/>
      </c>
      <c r="N1344" t="s">
        <v>767</v>
      </c>
      <c r="R1344" t="s">
        <v>8</v>
      </c>
    </row>
    <row r="1345" spans="1:19" hidden="1">
      <c r="A1345" s="1">
        <v>1343</v>
      </c>
      <c r="B1345" t="s">
        <v>21</v>
      </c>
      <c r="C1345" t="s">
        <v>191</v>
      </c>
      <c r="D1345" t="s">
        <v>245</v>
      </c>
      <c r="E1345" t="str">
        <f>MID(Table2[[#This Row],[DeviceId2]], 12, LEN(Table2[[#This Row],[DeviceId2]]))</f>
        <v>VAV112</v>
      </c>
      <c r="F1345" t="str">
        <f>CONCATENATE("10.3.13.71/pe/", Table2[[#This Row],[Device Tag]], ".xml")</f>
        <v>10.3.13.71/pe/VAV112.xml</v>
      </c>
      <c r="H1345" s="5" t="str">
        <f>_xlfn.IFNA(IF(_xlfn.IFNA(INDEX('CX1'!$H:$H,MATCH(Table2[[#This Row],[Name]],'CX1'!$C:$C,0),1), "") = 0, "",  INDEX('CX1'!$H:$H,MATCH(Table2[[#This Row],[Name]],'CX1'!$C:$C,0),1)), "")</f>
        <v/>
      </c>
      <c r="I1345" s="5" t="e">
        <f>_xlfn.IFNA(IF(_xlfn.IFNA(INDEX('CX1'!$I:$I,MATCH(Table2[[#This Row],[DeviceId2]],'CX1'!$C:$C,0),1), "") = 0, "",  INDEX('CX1'!$I:$I,MATCH(Table2[[#This Row],[Name]],'CX1'!$C:$C,0),1)), "")</f>
        <v>#VALUE!</v>
      </c>
      <c r="J1345" s="5" t="str">
        <f>_xlfn.IFNA(IF(_xlfn.IFNA(INDEX('CX1'!$J:$J,MATCH(Table2[[#This Row],[Name]],'CX1'!$C:$C,0),1), "") = 0, "",  INDEX('CX1'!$J:$J,MATCH(Table2[[#This Row],[Name]],'CX1'!$C:$C,0),1)), "")</f>
        <v/>
      </c>
      <c r="K1345" t="str">
        <f>IFERROR(_xlfn.IFNA(IF(_xlfn.IFNA(INDEX('CX1'!$K:$K,MATCH(Table2[[#This Row],[Name]],'CX1'!$C:$C,0),1), "") = 0, "",  INDEX('CX1'!$K:$K,MATCH(Table2[[#This Row],[Name]],'CX1'!$C:$C,0),1)), ""), "")</f>
        <v/>
      </c>
      <c r="M1345" t="str">
        <f>_xlfn.IFNA(IF(_xlfn.IFNA(INDEX('CX1'!$M:$M,MATCH(Table2[[#This Row],[Name]],'CX1'!$C:$C,0),1), "") = 0, "",  INDEX('CX1'!$M:$M,MATCH(Table2[[#This Row],[Name]],'CX1'!$C:$C,0),1)), "")</f>
        <v/>
      </c>
      <c r="N1345" t="s">
        <v>767</v>
      </c>
      <c r="R1345" t="s">
        <v>8</v>
      </c>
    </row>
    <row r="1346" spans="1:19">
      <c r="A1346" s="1">
        <v>1344</v>
      </c>
      <c r="B1346" t="s">
        <v>21</v>
      </c>
      <c r="C1346" t="s">
        <v>192</v>
      </c>
      <c r="D1346" t="s">
        <v>245</v>
      </c>
      <c r="E1346" t="str">
        <f>MID(Table2[[#This Row],[DeviceId2]], 12, LEN(Table2[[#This Row],[DeviceId2]]))</f>
        <v>VAV112</v>
      </c>
      <c r="F1346" t="str">
        <f>CONCATENATE("10.3.13.71/pe/", Table2[[#This Row],[Device Tag]], ".xml")</f>
        <v>10.3.13.71/pe/VAV112.xml</v>
      </c>
      <c r="H1346" s="5" t="str">
        <f>_xlfn.IFNA(IF(_xlfn.IFNA(INDEX('CX1'!$H:$H,MATCH(Table2[[#This Row],[Name]],'CX1'!$C:$C,0),1), "") = 0, "",  INDEX('CX1'!$H:$H,MATCH(Table2[[#This Row],[Name]],'CX1'!$C:$C,0),1)), "")</f>
        <v/>
      </c>
      <c r="I1346" s="5">
        <f>_xlfn.IFNA(IF(_xlfn.IFNA(INDEX('CX1'!$I:$I,MATCH(Table2[[#This Row],[DeviceId2]],'CX1'!$C:$C,0),1), "") = 0, "",  INDEX('CX1'!$I:$I,MATCH(Table2[[#This Row],[Name]],'CX1'!$C:$C,0),1)), "")</f>
        <v>1000</v>
      </c>
      <c r="J1346" s="5" t="str">
        <f>_xlfn.IFNA(IF(_xlfn.IFNA(INDEX('CX1'!$J:$J,MATCH(Table2[[#This Row],[Name]],'CX1'!$C:$C,0),1), "") = 0, "",  INDEX('CX1'!$J:$J,MATCH(Table2[[#This Row],[Name]],'CX1'!$C:$C,0),1)), "")</f>
        <v/>
      </c>
      <c r="K1346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3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46" t="str">
        <f>_xlfn.IFNA(IF(_xlfn.IFNA(INDEX('CX1'!$M:$M,MATCH(Table2[[#This Row],[Name]],'CX1'!$C:$C,0),1), "") = 0, "",  INDEX('CX1'!$M:$M,MATCH(Table2[[#This Row],[Name]],'CX1'!$C:$C,0),1)), "")</f>
        <v>number</v>
      </c>
      <c r="N1346" t="s">
        <v>767</v>
      </c>
      <c r="R1346" t="s">
        <v>8</v>
      </c>
      <c r="S1346" t="b">
        <v>0</v>
      </c>
    </row>
    <row r="1347" spans="1:19" hidden="1">
      <c r="A1347" s="1">
        <v>1345</v>
      </c>
      <c r="B1347" t="s">
        <v>21</v>
      </c>
      <c r="C1347" t="s">
        <v>193</v>
      </c>
      <c r="D1347" t="s">
        <v>245</v>
      </c>
      <c r="E1347" t="str">
        <f>MID(Table2[[#This Row],[DeviceId2]], 12, LEN(Table2[[#This Row],[DeviceId2]]))</f>
        <v>VAV112</v>
      </c>
      <c r="F1347" t="str">
        <f>CONCATENATE("10.3.13.71/pe/", Table2[[#This Row],[Device Tag]], ".xml")</f>
        <v>10.3.13.71/pe/VAV112.xml</v>
      </c>
      <c r="H1347" s="5" t="str">
        <f>_xlfn.IFNA(IF(_xlfn.IFNA(INDEX('CX1'!$H:$H,MATCH(Table2[[#This Row],[Name]],'CX1'!$C:$C,0),1), "") = 0, "",  INDEX('CX1'!$H:$H,MATCH(Table2[[#This Row],[Name]],'CX1'!$C:$C,0),1)), "")</f>
        <v/>
      </c>
      <c r="I1347" s="5" t="e">
        <f>_xlfn.IFNA(IF(_xlfn.IFNA(INDEX('CX1'!$I:$I,MATCH(Table2[[#This Row],[DeviceId2]],'CX1'!$C:$C,0),1), "") = 0, "",  INDEX('CX1'!$I:$I,MATCH(Table2[[#This Row],[Name]],'CX1'!$C:$C,0),1)), "")</f>
        <v>#VALUE!</v>
      </c>
      <c r="J1347" s="5" t="str">
        <f>_xlfn.IFNA(IF(_xlfn.IFNA(INDEX('CX1'!$J:$J,MATCH(Table2[[#This Row],[Name]],'CX1'!$C:$C,0),1), "") = 0, "",  INDEX('CX1'!$J:$J,MATCH(Table2[[#This Row],[Name]],'CX1'!$C:$C,0),1)), "")</f>
        <v/>
      </c>
      <c r="K1347" t="str">
        <f>IFERROR(_xlfn.IFNA(IF(_xlfn.IFNA(INDEX('CX1'!$K:$K,MATCH(Table2[[#This Row],[Name]],'CX1'!$C:$C,0),1), "") = 0, "",  INDEX('CX1'!$K:$K,MATCH(Table2[[#This Row],[Name]],'CX1'!$C:$C,0),1)), ""), "")</f>
        <v/>
      </c>
      <c r="M1347" t="str">
        <f>_xlfn.IFNA(IF(_xlfn.IFNA(INDEX('CX1'!$M:$M,MATCH(Table2[[#This Row],[Name]],'CX1'!$C:$C,0),1), "") = 0, "",  INDEX('CX1'!$M:$M,MATCH(Table2[[#This Row],[Name]],'CX1'!$C:$C,0),1)), "")</f>
        <v/>
      </c>
      <c r="N1347" t="s">
        <v>767</v>
      </c>
      <c r="R1347" t="s">
        <v>8</v>
      </c>
    </row>
    <row r="1348" spans="1:19" hidden="1">
      <c r="A1348" s="1">
        <v>1346</v>
      </c>
      <c r="B1348" t="s">
        <v>21</v>
      </c>
      <c r="C1348" t="s">
        <v>194</v>
      </c>
      <c r="D1348" t="s">
        <v>245</v>
      </c>
      <c r="E1348" t="str">
        <f>MID(Table2[[#This Row],[DeviceId2]], 12, LEN(Table2[[#This Row],[DeviceId2]]))</f>
        <v>VAV112</v>
      </c>
      <c r="F1348" t="str">
        <f>CONCATENATE("10.3.13.71/pe/", Table2[[#This Row],[Device Tag]], ".xml")</f>
        <v>10.3.13.71/pe/VAV112.xml</v>
      </c>
      <c r="H1348" s="5" t="str">
        <f>_xlfn.IFNA(IF(_xlfn.IFNA(INDEX('CX1'!$H:$H,MATCH(Table2[[#This Row],[Name]],'CX1'!$C:$C,0),1), "") = 0, "",  INDEX('CX1'!$H:$H,MATCH(Table2[[#This Row],[Name]],'CX1'!$C:$C,0),1)), "")</f>
        <v/>
      </c>
      <c r="I1348" s="5" t="e">
        <f>_xlfn.IFNA(IF(_xlfn.IFNA(INDEX('CX1'!$I:$I,MATCH(Table2[[#This Row],[DeviceId2]],'CX1'!$C:$C,0),1), "") = 0, "",  INDEX('CX1'!$I:$I,MATCH(Table2[[#This Row],[Name]],'CX1'!$C:$C,0),1)), "")</f>
        <v>#VALUE!</v>
      </c>
      <c r="J1348" s="5" t="str">
        <f>_xlfn.IFNA(IF(_xlfn.IFNA(INDEX('CX1'!$J:$J,MATCH(Table2[[#This Row],[Name]],'CX1'!$C:$C,0),1), "") = 0, "",  INDEX('CX1'!$J:$J,MATCH(Table2[[#This Row],[Name]],'CX1'!$C:$C,0),1)), "")</f>
        <v/>
      </c>
      <c r="K1348" t="str">
        <f>IFERROR(_xlfn.IFNA(IF(_xlfn.IFNA(INDEX('CX1'!$K:$K,MATCH(Table2[[#This Row],[Name]],'CX1'!$C:$C,0),1), "") = 0, "",  INDEX('CX1'!$K:$K,MATCH(Table2[[#This Row],[Name]],'CX1'!$C:$C,0),1)), ""), "")</f>
        <v/>
      </c>
      <c r="M1348" t="str">
        <f>_xlfn.IFNA(IF(_xlfn.IFNA(INDEX('CX1'!$M:$M,MATCH(Table2[[#This Row],[Name]],'CX1'!$C:$C,0),1), "") = 0, "",  INDEX('CX1'!$M:$M,MATCH(Table2[[#This Row],[Name]],'CX1'!$C:$C,0),1)), "")</f>
        <v/>
      </c>
      <c r="N1348" t="s">
        <v>767</v>
      </c>
      <c r="R1348" t="s">
        <v>8</v>
      </c>
    </row>
    <row r="1349" spans="1:19" hidden="1">
      <c r="A1349" s="1">
        <v>1347</v>
      </c>
      <c r="B1349" t="s">
        <v>21</v>
      </c>
      <c r="C1349" t="s">
        <v>195</v>
      </c>
      <c r="D1349" t="s">
        <v>245</v>
      </c>
      <c r="E1349" t="str">
        <f>MID(Table2[[#This Row],[DeviceId2]], 12, LEN(Table2[[#This Row],[DeviceId2]]))</f>
        <v>VAV112</v>
      </c>
      <c r="F1349" t="str">
        <f>CONCATENATE("10.3.13.71/pe/", Table2[[#This Row],[Device Tag]], ".xml")</f>
        <v>10.3.13.71/pe/VAV112.xml</v>
      </c>
      <c r="H1349" s="5" t="str">
        <f>_xlfn.IFNA(IF(_xlfn.IFNA(INDEX('CX1'!$H:$H,MATCH(Table2[[#This Row],[Name]],'CX1'!$C:$C,0),1), "") = 0, "",  INDEX('CX1'!$H:$H,MATCH(Table2[[#This Row],[Name]],'CX1'!$C:$C,0),1)), "")</f>
        <v/>
      </c>
      <c r="I1349" s="5" t="e">
        <f>_xlfn.IFNA(IF(_xlfn.IFNA(INDEX('CX1'!$I:$I,MATCH(Table2[[#This Row],[DeviceId2]],'CX1'!$C:$C,0),1), "") = 0, "",  INDEX('CX1'!$I:$I,MATCH(Table2[[#This Row],[Name]],'CX1'!$C:$C,0),1)), "")</f>
        <v>#VALUE!</v>
      </c>
      <c r="J1349" s="5" t="str">
        <f>_xlfn.IFNA(IF(_xlfn.IFNA(INDEX('CX1'!$J:$J,MATCH(Table2[[#This Row],[Name]],'CX1'!$C:$C,0),1), "") = 0, "",  INDEX('CX1'!$J:$J,MATCH(Table2[[#This Row],[Name]],'CX1'!$C:$C,0),1)), "")</f>
        <v/>
      </c>
      <c r="K1349" t="str">
        <f>IFERROR(_xlfn.IFNA(IF(_xlfn.IFNA(INDEX('CX1'!$K:$K,MATCH(Table2[[#This Row],[Name]],'CX1'!$C:$C,0),1), "") = 0, "",  INDEX('CX1'!$K:$K,MATCH(Table2[[#This Row],[Name]],'CX1'!$C:$C,0),1)), ""), "")</f>
        <v/>
      </c>
      <c r="M1349" t="str">
        <f>_xlfn.IFNA(IF(_xlfn.IFNA(INDEX('CX1'!$M:$M,MATCH(Table2[[#This Row],[Name]],'CX1'!$C:$C,0),1), "") = 0, "",  INDEX('CX1'!$M:$M,MATCH(Table2[[#This Row],[Name]],'CX1'!$C:$C,0),1)), "")</f>
        <v/>
      </c>
      <c r="N1349" t="s">
        <v>767</v>
      </c>
      <c r="R1349" t="s">
        <v>8</v>
      </c>
    </row>
    <row r="1350" spans="1:19" hidden="1">
      <c r="A1350" s="1">
        <v>1348</v>
      </c>
      <c r="B1350" t="s">
        <v>21</v>
      </c>
      <c r="C1350" t="s">
        <v>196</v>
      </c>
      <c r="D1350" t="s">
        <v>245</v>
      </c>
      <c r="E1350" t="str">
        <f>MID(Table2[[#This Row],[DeviceId2]], 12, LEN(Table2[[#This Row],[DeviceId2]]))</f>
        <v>VAV112</v>
      </c>
      <c r="F1350" t="str">
        <f>CONCATENATE("10.3.13.71/pe/", Table2[[#This Row],[Device Tag]], ".xml")</f>
        <v>10.3.13.71/pe/VAV112.xml</v>
      </c>
      <c r="H1350" s="5" t="str">
        <f>_xlfn.IFNA(IF(_xlfn.IFNA(INDEX('CX1'!$H:$H,MATCH(Table2[[#This Row],[Name]],'CX1'!$C:$C,0),1), "") = 0, "",  INDEX('CX1'!$H:$H,MATCH(Table2[[#This Row],[Name]],'CX1'!$C:$C,0),1)), "")</f>
        <v/>
      </c>
      <c r="I1350" s="5" t="e">
        <f>_xlfn.IFNA(IF(_xlfn.IFNA(INDEX('CX1'!$I:$I,MATCH(Table2[[#This Row],[DeviceId2]],'CX1'!$C:$C,0),1), "") = 0, "",  INDEX('CX1'!$I:$I,MATCH(Table2[[#This Row],[Name]],'CX1'!$C:$C,0),1)), "")</f>
        <v>#VALUE!</v>
      </c>
      <c r="J1350" s="5" t="str">
        <f>_xlfn.IFNA(IF(_xlfn.IFNA(INDEX('CX1'!$J:$J,MATCH(Table2[[#This Row],[Name]],'CX1'!$C:$C,0),1), "") = 0, "",  INDEX('CX1'!$J:$J,MATCH(Table2[[#This Row],[Name]],'CX1'!$C:$C,0),1)), "")</f>
        <v/>
      </c>
      <c r="K1350" t="str">
        <f>IFERROR(_xlfn.IFNA(IF(_xlfn.IFNA(INDEX('CX1'!$K:$K,MATCH(Table2[[#This Row],[Name]],'CX1'!$C:$C,0),1), "") = 0, "",  INDEX('CX1'!$K:$K,MATCH(Table2[[#This Row],[Name]],'CX1'!$C:$C,0),1)), ""), "")</f>
        <v/>
      </c>
      <c r="M1350" t="str">
        <f>_xlfn.IFNA(IF(_xlfn.IFNA(INDEX('CX1'!$M:$M,MATCH(Table2[[#This Row],[Name]],'CX1'!$C:$C,0),1), "") = 0, "",  INDEX('CX1'!$M:$M,MATCH(Table2[[#This Row],[Name]],'CX1'!$C:$C,0),1)), "")</f>
        <v/>
      </c>
      <c r="N1350" t="s">
        <v>767</v>
      </c>
      <c r="R1350" t="s">
        <v>8</v>
      </c>
    </row>
    <row r="1351" spans="1:19">
      <c r="A1351" s="1">
        <v>1349</v>
      </c>
      <c r="B1351" t="s">
        <v>21</v>
      </c>
      <c r="C1351" t="s">
        <v>197</v>
      </c>
      <c r="D1351" t="s">
        <v>245</v>
      </c>
      <c r="E1351" t="str">
        <f>MID(Table2[[#This Row],[DeviceId2]], 12, LEN(Table2[[#This Row],[DeviceId2]]))</f>
        <v>VAV112</v>
      </c>
      <c r="F1351" t="str">
        <f>CONCATENATE("10.3.13.71/pe/", Table2[[#This Row],[Device Tag]], ".xml")</f>
        <v>10.3.13.71/pe/VAV112.xml</v>
      </c>
      <c r="H1351" s="5" t="str">
        <f>_xlfn.IFNA(IF(_xlfn.IFNA(INDEX('CX1'!$H:$H,MATCH(Table2[[#This Row],[Name]],'CX1'!$C:$C,0),1), "") = 0, "",  INDEX('CX1'!$H:$H,MATCH(Table2[[#This Row],[Name]],'CX1'!$C:$C,0),1)), "")</f>
        <v/>
      </c>
      <c r="I1351" s="5">
        <f>_xlfn.IFNA(IF(_xlfn.IFNA(INDEX('CX1'!$I:$I,MATCH(Table2[[#This Row],[DeviceId2]],'CX1'!$C:$C,0),1), "") = 0, "",  INDEX('CX1'!$I:$I,MATCH(Table2[[#This Row],[Name]],'CX1'!$C:$C,0),1)), "")</f>
        <v>1</v>
      </c>
      <c r="J1351" s="5" t="str">
        <f>_xlfn.IFNA(IF(_xlfn.IFNA(INDEX('CX1'!$J:$J,MATCH(Table2[[#This Row],[Name]],'CX1'!$C:$C,0),1), "") = 0, "",  INDEX('CX1'!$J:$J,MATCH(Table2[[#This Row],[Name]],'CX1'!$C:$C,0),1)), "")</f>
        <v/>
      </c>
      <c r="K1351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351" t="str">
        <f>_xlfn.IFNA(IF(_xlfn.IFNA(INDEX('CX1'!$L:$L,MATCH(Table2[[#This Row],[Name]],'CX1'!$C:$C,0),1), "") = 0, "",  INDEX('CX1'!$L:$L,MATCH(Table2[[#This Row],[Name]],'CX1'!$C:$C,0),1)), "")</f>
        <v>his, point, writable</v>
      </c>
      <c r="M1351" t="str">
        <f>_xlfn.IFNA(IF(_xlfn.IFNA(INDEX('CX1'!$M:$M,MATCH(Table2[[#This Row],[Name]],'CX1'!$C:$C,0),1), "") = 0, "",  INDEX('CX1'!$M:$M,MATCH(Table2[[#This Row],[Name]],'CX1'!$C:$C,0),1)), "")</f>
        <v>boolean</v>
      </c>
      <c r="N1351" t="s">
        <v>767</v>
      </c>
      <c r="R1351" t="s">
        <v>8</v>
      </c>
      <c r="S1351" t="b">
        <v>0</v>
      </c>
    </row>
    <row r="1352" spans="1:19">
      <c r="A1352" s="1">
        <v>1350</v>
      </c>
      <c r="B1352" t="s">
        <v>21</v>
      </c>
      <c r="C1352" t="s">
        <v>198</v>
      </c>
      <c r="D1352" t="s">
        <v>245</v>
      </c>
      <c r="E1352" t="str">
        <f>MID(Table2[[#This Row],[DeviceId2]], 12, LEN(Table2[[#This Row],[DeviceId2]]))</f>
        <v>VAV112</v>
      </c>
      <c r="F1352" t="str">
        <f>CONCATENATE("10.3.13.71/pe/", Table2[[#This Row],[Device Tag]], ".xml")</f>
        <v>10.3.13.71/pe/VAV112.xml</v>
      </c>
      <c r="H1352" s="5" t="str">
        <f>_xlfn.IFNA(IF(_xlfn.IFNA(INDEX('CX1'!$H:$H,MATCH(Table2[[#This Row],[Name]],'CX1'!$C:$C,0),1), "") = 0, "",  INDEX('CX1'!$H:$H,MATCH(Table2[[#This Row],[Name]],'CX1'!$C:$C,0),1)), "")</f>
        <v/>
      </c>
      <c r="I1352" s="5">
        <f>_xlfn.IFNA(IF(_xlfn.IFNA(INDEX('CX1'!$I:$I,MATCH(Table2[[#This Row],[DeviceId2]],'CX1'!$C:$C,0),1), "") = 0, "",  INDEX('CX1'!$I:$I,MATCH(Table2[[#This Row],[Name]],'CX1'!$C:$C,0),1)), "")</f>
        <v>1</v>
      </c>
      <c r="J1352" s="5" t="str">
        <f>_xlfn.IFNA(IF(_xlfn.IFNA(INDEX('CX1'!$J:$J,MATCH(Table2[[#This Row],[Name]],'CX1'!$C:$C,0),1), "") = 0, "",  INDEX('CX1'!$J:$J,MATCH(Table2[[#This Row],[Name]],'CX1'!$C:$C,0),1)), "")</f>
        <v/>
      </c>
      <c r="K1352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352" t="str">
        <f>_xlfn.IFNA(IF(_xlfn.IFNA(INDEX('CX1'!$L:$L,MATCH(Table2[[#This Row],[Name]],'CX1'!$C:$C,0),1), "") = 0, "",  INDEX('CX1'!$L:$L,MATCH(Table2[[#This Row],[Name]],'CX1'!$C:$C,0),1)), "")</f>
        <v>his, point, writable</v>
      </c>
      <c r="M1352" t="str">
        <f>_xlfn.IFNA(IF(_xlfn.IFNA(INDEX('CX1'!$M:$M,MATCH(Table2[[#This Row],[Name]],'CX1'!$C:$C,0),1), "") = 0, "",  INDEX('CX1'!$M:$M,MATCH(Table2[[#This Row],[Name]],'CX1'!$C:$C,0),1)), "")</f>
        <v>boolean</v>
      </c>
      <c r="N1352" t="s">
        <v>767</v>
      </c>
      <c r="R1352" t="s">
        <v>8</v>
      </c>
      <c r="S1352" t="b">
        <v>0</v>
      </c>
    </row>
    <row r="1353" spans="1:19" hidden="1">
      <c r="A1353" s="1">
        <v>1351</v>
      </c>
      <c r="B1353" t="s">
        <v>21</v>
      </c>
      <c r="C1353" t="s">
        <v>199</v>
      </c>
      <c r="D1353" t="s">
        <v>245</v>
      </c>
      <c r="E1353" t="str">
        <f>MID(Table2[[#This Row],[DeviceId2]], 12, LEN(Table2[[#This Row],[DeviceId2]]))</f>
        <v>VAV112</v>
      </c>
      <c r="F1353" t="str">
        <f>CONCATENATE("10.3.13.71/pe/", Table2[[#This Row],[Device Tag]], ".xml")</f>
        <v>10.3.13.71/pe/VAV112.xml</v>
      </c>
      <c r="H1353" s="5" t="str">
        <f>_xlfn.IFNA(IF(_xlfn.IFNA(INDEX('CX1'!$H:$H,MATCH(Table2[[#This Row],[Name]],'CX1'!$C:$C,0),1), "") = 0, "",  INDEX('CX1'!$H:$H,MATCH(Table2[[#This Row],[Name]],'CX1'!$C:$C,0),1)), "")</f>
        <v/>
      </c>
      <c r="I1353" s="5">
        <f>_xlfn.IFNA(IF(_xlfn.IFNA(INDEX('CX1'!$I:$I,MATCH(Table2[[#This Row],[DeviceId2]],'CX1'!$C:$C,0),1), "") = 0, "",  INDEX('CX1'!$I:$I,MATCH(Table2[[#This Row],[Name]],'CX1'!$C:$C,0),1)), "")</f>
        <v>1</v>
      </c>
      <c r="J1353" s="5" t="str">
        <f>_xlfn.IFNA(IF(_xlfn.IFNA(INDEX('CX1'!$J:$J,MATCH(Table2[[#This Row],[Name]],'CX1'!$C:$C,0),1), "") = 0, "",  INDEX('CX1'!$J:$J,MATCH(Table2[[#This Row],[Name]],'CX1'!$C:$C,0),1)), "")</f>
        <v/>
      </c>
      <c r="K1353" t="str">
        <f>IFERROR(_xlfn.IFNA(IF(_xlfn.IFNA(INDEX('CX1'!$K:$K,MATCH(Table2[[#This Row],[Name]],'CX1'!$C:$C,0),1), "") = 0, "",  INDEX('CX1'!$K:$K,MATCH(Table2[[#This Row],[Name]],'CX1'!$C:$C,0),1)), ""), "")</f>
        <v/>
      </c>
      <c r="M1353" t="str">
        <f>_xlfn.IFNA(IF(_xlfn.IFNA(INDEX('CX1'!$M:$M,MATCH(Table2[[#This Row],[Name]],'CX1'!$C:$C,0),1), "") = 0, "",  INDEX('CX1'!$M:$M,MATCH(Table2[[#This Row],[Name]],'CX1'!$C:$C,0),1)), "")</f>
        <v/>
      </c>
      <c r="N1353" t="s">
        <v>767</v>
      </c>
      <c r="R1353" t="s">
        <v>8</v>
      </c>
    </row>
    <row r="1354" spans="1:19" hidden="1">
      <c r="A1354" s="1">
        <v>1352</v>
      </c>
      <c r="B1354" t="s">
        <v>21</v>
      </c>
      <c r="C1354" t="s">
        <v>25</v>
      </c>
      <c r="D1354" t="s">
        <v>245</v>
      </c>
      <c r="E1354" t="str">
        <f>MID(Table2[[#This Row],[DeviceId2]], 12, LEN(Table2[[#This Row],[DeviceId2]]))</f>
        <v>VAV112</v>
      </c>
      <c r="F1354" t="str">
        <f>CONCATENATE("10.3.13.71/pe/", Table2[[#This Row],[Device Tag]], ".xml")</f>
        <v>10.3.13.71/pe/VAV112.xml</v>
      </c>
      <c r="H1354" s="5" t="str">
        <f>_xlfn.IFNA(IF(_xlfn.IFNA(INDEX('CX1'!$H:$H,MATCH(Table2[[#This Row],[Name]],'CX1'!$C:$C,0),1), "") = 0, "",  INDEX('CX1'!$H:$H,MATCH(Table2[[#This Row],[Name]],'CX1'!$C:$C,0),1)), "")</f>
        <v/>
      </c>
      <c r="I1354" s="5">
        <f>_xlfn.IFNA(IF(_xlfn.IFNA(INDEX('CX1'!$I:$I,MATCH(Table2[[#This Row],[DeviceId2]],'CX1'!$C:$C,0),1), "") = 0, "",  INDEX('CX1'!$I:$I,MATCH(Table2[[#This Row],[Name]],'CX1'!$C:$C,0),1)), "")</f>
        <v>1</v>
      </c>
      <c r="J1354" s="5" t="str">
        <f>_xlfn.IFNA(IF(_xlfn.IFNA(INDEX('CX1'!$J:$J,MATCH(Table2[[#This Row],[Name]],'CX1'!$C:$C,0),1), "") = 0, "",  INDEX('CX1'!$J:$J,MATCH(Table2[[#This Row],[Name]],'CX1'!$C:$C,0),1)), "")</f>
        <v/>
      </c>
      <c r="K1354" t="str">
        <f>IFERROR(_xlfn.IFNA(IF(_xlfn.IFNA(INDEX('CX1'!$K:$K,MATCH(Table2[[#This Row],[Name]],'CX1'!$C:$C,0),1), "") = 0, "",  INDEX('CX1'!$K:$K,MATCH(Table2[[#This Row],[Name]],'CX1'!$C:$C,0),1)), ""), "")</f>
        <v/>
      </c>
      <c r="M1354" t="str">
        <f>_xlfn.IFNA(IF(_xlfn.IFNA(INDEX('CX1'!$M:$M,MATCH(Table2[[#This Row],[Name]],'CX1'!$C:$C,0),1), "") = 0, "",  INDEX('CX1'!$M:$M,MATCH(Table2[[#This Row],[Name]],'CX1'!$C:$C,0),1)), "")</f>
        <v/>
      </c>
      <c r="N1354" t="s">
        <v>767</v>
      </c>
      <c r="R1354" t="s">
        <v>8</v>
      </c>
    </row>
    <row r="1355" spans="1:19">
      <c r="A1355" s="1">
        <v>1353</v>
      </c>
      <c r="B1355" t="s">
        <v>21</v>
      </c>
      <c r="C1355" t="s">
        <v>200</v>
      </c>
      <c r="D1355" t="s">
        <v>245</v>
      </c>
      <c r="E1355" t="str">
        <f>MID(Table2[[#This Row],[DeviceId2]], 12, LEN(Table2[[#This Row],[DeviceId2]]))</f>
        <v>VAV112</v>
      </c>
      <c r="F1355" t="str">
        <f>CONCATENATE("10.3.13.71/pe/", Table2[[#This Row],[Device Tag]], ".xml")</f>
        <v>10.3.13.71/pe/VAV112.xml</v>
      </c>
      <c r="H1355" s="5" t="str">
        <f>_xlfn.IFNA(IF(_xlfn.IFNA(INDEX('CX1'!$H:$H,MATCH(Table2[[#This Row],[Name]],'CX1'!$C:$C,0),1), "") = 0, "",  INDEX('CX1'!$H:$H,MATCH(Table2[[#This Row],[Name]],'CX1'!$C:$C,0),1)), "")</f>
        <v/>
      </c>
      <c r="I1355" s="5">
        <f>_xlfn.IFNA(IF(_xlfn.IFNA(INDEX('CX1'!$I:$I,MATCH(Table2[[#This Row],[DeviceId2]],'CX1'!$C:$C,0),1), "") = 0, "",  INDEX('CX1'!$I:$I,MATCH(Table2[[#This Row],[Name]],'CX1'!$C:$C,0),1)), "")</f>
        <v>1</v>
      </c>
      <c r="J1355" s="5" t="str">
        <f>_xlfn.IFNA(IF(_xlfn.IFNA(INDEX('CX1'!$J:$J,MATCH(Table2[[#This Row],[Name]],'CX1'!$C:$C,0),1), "") = 0, "",  INDEX('CX1'!$J:$J,MATCH(Table2[[#This Row],[Name]],'CX1'!$C:$C,0),1)), "")</f>
        <v/>
      </c>
      <c r="K135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355" t="str">
        <f>_xlfn.IFNA(IF(_xlfn.IFNA(INDEX('CX1'!$L:$L,MATCH(Table2[[#This Row],[Name]],'CX1'!$C:$C,0),1), "") = 0, "",  INDEX('CX1'!$L:$L,MATCH(Table2[[#This Row],[Name]],'CX1'!$C:$C,0),1)), "")</f>
        <v>his, point, writable</v>
      </c>
      <c r="M1355" t="str">
        <f>_xlfn.IFNA(IF(_xlfn.IFNA(INDEX('CX1'!$M:$M,MATCH(Table2[[#This Row],[Name]],'CX1'!$C:$C,0),1), "") = 0, "",  INDEX('CX1'!$M:$M,MATCH(Table2[[#This Row],[Name]],'CX1'!$C:$C,0),1)), "")</f>
        <v>boolean</v>
      </c>
      <c r="N1355" t="s">
        <v>767</v>
      </c>
      <c r="R1355" t="s">
        <v>8</v>
      </c>
      <c r="S1355" t="b">
        <v>0</v>
      </c>
    </row>
    <row r="1356" spans="1:19">
      <c r="A1356" s="1">
        <v>1354</v>
      </c>
      <c r="B1356" t="s">
        <v>21</v>
      </c>
      <c r="C1356" t="s">
        <v>201</v>
      </c>
      <c r="D1356" t="s">
        <v>245</v>
      </c>
      <c r="E1356" t="str">
        <f>MID(Table2[[#This Row],[DeviceId2]], 12, LEN(Table2[[#This Row],[DeviceId2]]))</f>
        <v>VAV112</v>
      </c>
      <c r="F1356" t="str">
        <f>CONCATENATE("10.3.13.71/pe/", Table2[[#This Row],[Device Tag]], ".xml")</f>
        <v>10.3.13.71/pe/VAV112.xml</v>
      </c>
      <c r="H1356" s="5" t="str">
        <f>_xlfn.IFNA(IF(_xlfn.IFNA(INDEX('CX1'!$H:$H,MATCH(Table2[[#This Row],[Name]],'CX1'!$C:$C,0),1), "") = 0, "",  INDEX('CX1'!$H:$H,MATCH(Table2[[#This Row],[Name]],'CX1'!$C:$C,0),1)), "")</f>
        <v/>
      </c>
      <c r="I1356" s="5">
        <f>_xlfn.IFNA(IF(_xlfn.IFNA(INDEX('CX1'!$I:$I,MATCH(Table2[[#This Row],[DeviceId2]],'CX1'!$C:$C,0),1), "") = 0, "",  INDEX('CX1'!$I:$I,MATCH(Table2[[#This Row],[Name]],'CX1'!$C:$C,0),1)), "")</f>
        <v>1</v>
      </c>
      <c r="J1356" s="5" t="str">
        <f>_xlfn.IFNA(IF(_xlfn.IFNA(INDEX('CX1'!$J:$J,MATCH(Table2[[#This Row],[Name]],'CX1'!$C:$C,0),1), "") = 0, "",  INDEX('CX1'!$J:$J,MATCH(Table2[[#This Row],[Name]],'CX1'!$C:$C,0),1)), "")</f>
        <v/>
      </c>
      <c r="K1356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356" t="str">
        <f>_xlfn.IFNA(IF(_xlfn.IFNA(INDEX('CX1'!$L:$L,MATCH(Table2[[#This Row],[Name]],'CX1'!$C:$C,0),1), "") = 0, "",  INDEX('CX1'!$L:$L,MATCH(Table2[[#This Row],[Name]],'CX1'!$C:$C,0),1)), "")</f>
        <v>his, point, writable</v>
      </c>
      <c r="M1356" t="str">
        <f>_xlfn.IFNA(IF(_xlfn.IFNA(INDEX('CX1'!$M:$M,MATCH(Table2[[#This Row],[Name]],'CX1'!$C:$C,0),1), "") = 0, "",  INDEX('CX1'!$M:$M,MATCH(Table2[[#This Row],[Name]],'CX1'!$C:$C,0),1)), "")</f>
        <v>boolean</v>
      </c>
      <c r="N1356" t="s">
        <v>767</v>
      </c>
      <c r="R1356" t="s">
        <v>8</v>
      </c>
      <c r="S1356" t="b">
        <v>0</v>
      </c>
    </row>
    <row r="1357" spans="1:19">
      <c r="A1357" s="1">
        <v>1355</v>
      </c>
      <c r="B1357" t="s">
        <v>21</v>
      </c>
      <c r="C1357" t="s">
        <v>202</v>
      </c>
      <c r="D1357" t="s">
        <v>245</v>
      </c>
      <c r="E1357" t="str">
        <f>MID(Table2[[#This Row],[DeviceId2]], 12, LEN(Table2[[#This Row],[DeviceId2]]))</f>
        <v>VAV112</v>
      </c>
      <c r="F1357" t="str">
        <f>CONCATENATE("10.3.13.71/pe/", Table2[[#This Row],[Device Tag]], ".xml")</f>
        <v>10.3.13.71/pe/VAV112.xml</v>
      </c>
      <c r="H1357" s="5" t="str">
        <f>_xlfn.IFNA(IF(_xlfn.IFNA(INDEX('CX1'!$H:$H,MATCH(Table2[[#This Row],[Name]],'CX1'!$C:$C,0),1), "") = 0, "",  INDEX('CX1'!$H:$H,MATCH(Table2[[#This Row],[Name]],'CX1'!$C:$C,0),1)), "")</f>
        <v>°F</v>
      </c>
      <c r="I1357" s="5">
        <f>_xlfn.IFNA(IF(_xlfn.IFNA(INDEX('CX1'!$I:$I,MATCH(Table2[[#This Row],[DeviceId2]],'CX1'!$C:$C,0),1), "") = 0, "",  INDEX('CX1'!$I:$I,MATCH(Table2[[#This Row],[Name]],'CX1'!$C:$C,0),1)), "")</f>
        <v>1000</v>
      </c>
      <c r="J1357" s="5" t="str">
        <f>_xlfn.IFNA(IF(_xlfn.IFNA(INDEX('CX1'!$J:$J,MATCH(Table2[[#This Row],[Name]],'CX1'!$C:$C,0),1), "") = 0, "",  INDEX('CX1'!$J:$J,MATCH(Table2[[#This Row],[Name]],'CX1'!$C:$C,0),1)), "")</f>
        <v/>
      </c>
      <c r="K1357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35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57" t="str">
        <f>_xlfn.IFNA(IF(_xlfn.IFNA(INDEX('CX1'!$M:$M,MATCH(Table2[[#This Row],[Name]],'CX1'!$C:$C,0),1), "") = 0, "",  INDEX('CX1'!$M:$M,MATCH(Table2[[#This Row],[Name]],'CX1'!$C:$C,0),1)), "")</f>
        <v>number</v>
      </c>
      <c r="N1357" t="s">
        <v>766</v>
      </c>
      <c r="R1357" t="s">
        <v>8</v>
      </c>
      <c r="S1357" t="b">
        <v>0</v>
      </c>
    </row>
    <row r="1358" spans="1:19">
      <c r="A1358" s="1">
        <v>1356</v>
      </c>
      <c r="B1358" t="s">
        <v>21</v>
      </c>
      <c r="C1358" t="s">
        <v>203</v>
      </c>
      <c r="D1358" t="s">
        <v>245</v>
      </c>
      <c r="E1358" t="str">
        <f>MID(Table2[[#This Row],[DeviceId2]], 12, LEN(Table2[[#This Row],[DeviceId2]]))</f>
        <v>VAV112</v>
      </c>
      <c r="F1358" t="str">
        <f>CONCATENATE("10.3.13.71/pe/", Table2[[#This Row],[Device Tag]], ".xml")</f>
        <v>10.3.13.71/pe/VAV112.xml</v>
      </c>
      <c r="H1358" s="5" t="str">
        <f>_xlfn.IFNA(IF(_xlfn.IFNA(INDEX('CX1'!$H:$H,MATCH(Table2[[#This Row],[Name]],'CX1'!$C:$C,0),1), "") = 0, "",  INDEX('CX1'!$H:$H,MATCH(Table2[[#This Row],[Name]],'CX1'!$C:$C,0),1)), "")</f>
        <v>°F</v>
      </c>
      <c r="I1358" s="5">
        <f>_xlfn.IFNA(IF(_xlfn.IFNA(INDEX('CX1'!$I:$I,MATCH(Table2[[#This Row],[DeviceId2]],'CX1'!$C:$C,0),1), "") = 0, "",  INDEX('CX1'!$I:$I,MATCH(Table2[[#This Row],[Name]],'CX1'!$C:$C,0),1)), "")</f>
        <v>1000</v>
      </c>
      <c r="J1358" s="5" t="str">
        <f>_xlfn.IFNA(IF(_xlfn.IFNA(INDEX('CX1'!$J:$J,MATCH(Table2[[#This Row],[Name]],'CX1'!$C:$C,0),1), "") = 0, "",  INDEX('CX1'!$J:$J,MATCH(Table2[[#This Row],[Name]],'CX1'!$C:$C,0),1)), "")</f>
        <v/>
      </c>
      <c r="K1358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58" t="str">
        <f>_xlfn.IFNA(IF(_xlfn.IFNA(INDEX('CX1'!$M:$M,MATCH(Table2[[#This Row],[Name]],'CX1'!$C:$C,0),1), "") = 0, "",  INDEX('CX1'!$M:$M,MATCH(Table2[[#This Row],[Name]],'CX1'!$C:$C,0),1)), "")</f>
        <v>number</v>
      </c>
      <c r="N1358" t="s">
        <v>766</v>
      </c>
      <c r="R1358" t="s">
        <v>8</v>
      </c>
      <c r="S1358" t="b">
        <v>0</v>
      </c>
    </row>
    <row r="1359" spans="1:19" hidden="1">
      <c r="A1359" s="1">
        <v>1357</v>
      </c>
      <c r="B1359" t="s">
        <v>21</v>
      </c>
      <c r="C1359" t="s">
        <v>147</v>
      </c>
      <c r="D1359" t="s">
        <v>245</v>
      </c>
      <c r="E1359" t="str">
        <f>MID(Table2[[#This Row],[DeviceId2]], 12, LEN(Table2[[#This Row],[DeviceId2]]))</f>
        <v>VAV112</v>
      </c>
      <c r="F1359" t="str">
        <f>CONCATENATE("10.3.13.71/pe/", Table2[[#This Row],[Device Tag]], ".xml")</f>
        <v>10.3.13.71/pe/VAV112.xml</v>
      </c>
      <c r="H1359" s="5" t="str">
        <f>_xlfn.IFNA(IF(_xlfn.IFNA(INDEX('CX1'!$H:$H,MATCH(Table2[[#This Row],[Name]],'CX1'!$C:$C,0),1), "") = 0, "",  INDEX('CX1'!$H:$H,MATCH(Table2[[#This Row],[Name]],'CX1'!$C:$C,0),1)), "")</f>
        <v/>
      </c>
      <c r="I1359" s="5" t="e">
        <f>_xlfn.IFNA(IF(_xlfn.IFNA(INDEX('CX1'!$I:$I,MATCH(Table2[[#This Row],[DeviceId2]],'CX1'!$C:$C,0),1), "") = 0, "",  INDEX('CX1'!$I:$I,MATCH(Table2[[#This Row],[Name]],'CX1'!$C:$C,0),1)), "")</f>
        <v>#VALUE!</v>
      </c>
      <c r="J1359" s="5" t="str">
        <f>_xlfn.IFNA(IF(_xlfn.IFNA(INDEX('CX1'!$J:$J,MATCH(Table2[[#This Row],[Name]],'CX1'!$C:$C,0),1), "") = 0, "",  INDEX('CX1'!$J:$J,MATCH(Table2[[#This Row],[Name]],'CX1'!$C:$C,0),1)), "")</f>
        <v/>
      </c>
      <c r="K1359" t="str">
        <f>IFERROR(_xlfn.IFNA(IF(_xlfn.IFNA(INDEX('CX1'!$K:$K,MATCH(Table2[[#This Row],[Name]],'CX1'!$C:$C,0),1), "") = 0, "",  INDEX('CX1'!$K:$K,MATCH(Table2[[#This Row],[Name]],'CX1'!$C:$C,0),1)), ""), "")</f>
        <v/>
      </c>
      <c r="M1359" t="str">
        <f>_xlfn.IFNA(IF(_xlfn.IFNA(INDEX('CX1'!$M:$M,MATCH(Table2[[#This Row],[Name]],'CX1'!$C:$C,0),1), "") = 0, "",  INDEX('CX1'!$M:$M,MATCH(Table2[[#This Row],[Name]],'CX1'!$C:$C,0),1)), "")</f>
        <v/>
      </c>
      <c r="N1359" t="s">
        <v>767</v>
      </c>
      <c r="R1359" t="s">
        <v>8</v>
      </c>
    </row>
    <row r="1360" spans="1:19">
      <c r="A1360" s="1">
        <v>1358</v>
      </c>
      <c r="B1360" t="s">
        <v>21</v>
      </c>
      <c r="C1360" t="s">
        <v>204</v>
      </c>
      <c r="D1360" t="s">
        <v>245</v>
      </c>
      <c r="E1360" t="str">
        <f>MID(Table2[[#This Row],[DeviceId2]], 12, LEN(Table2[[#This Row],[DeviceId2]]))</f>
        <v>VAV112</v>
      </c>
      <c r="F1360" t="str">
        <f>CONCATENATE("10.3.13.71/pe/", Table2[[#This Row],[Device Tag]], ".xml")</f>
        <v>10.3.13.71/pe/VAV112.xml</v>
      </c>
      <c r="H1360" s="5" t="str">
        <f>_xlfn.IFNA(IF(_xlfn.IFNA(INDEX('CX1'!$H:$H,MATCH(Table2[[#This Row],[Name]],'CX1'!$C:$C,0),1), "") = 0, "",  INDEX('CX1'!$H:$H,MATCH(Table2[[#This Row],[Name]],'CX1'!$C:$C,0),1)), "")</f>
        <v>°F</v>
      </c>
      <c r="I1360" s="5">
        <f>_xlfn.IFNA(IF(_xlfn.IFNA(INDEX('CX1'!$I:$I,MATCH(Table2[[#This Row],[DeviceId2]],'CX1'!$C:$C,0),1), "") = 0, "",  INDEX('CX1'!$I:$I,MATCH(Table2[[#This Row],[Name]],'CX1'!$C:$C,0),1)), "")</f>
        <v>1000</v>
      </c>
      <c r="J1360" s="5" t="str">
        <f>_xlfn.IFNA(IF(_xlfn.IFNA(INDEX('CX1'!$J:$J,MATCH(Table2[[#This Row],[Name]],'CX1'!$C:$C,0),1), "") = 0, "",  INDEX('CX1'!$J:$J,MATCH(Table2[[#This Row],[Name]],'CX1'!$C:$C,0),1)), "")</f>
        <v/>
      </c>
      <c r="K1360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3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0" t="str">
        <f>_xlfn.IFNA(IF(_xlfn.IFNA(INDEX('CX1'!$M:$M,MATCH(Table2[[#This Row],[Name]],'CX1'!$C:$C,0),1), "") = 0, "",  INDEX('CX1'!$M:$M,MATCH(Table2[[#This Row],[Name]],'CX1'!$C:$C,0),1)), "")</f>
        <v>number</v>
      </c>
      <c r="N1360" t="s">
        <v>766</v>
      </c>
      <c r="R1360" t="s">
        <v>8</v>
      </c>
      <c r="S1360" t="b">
        <v>0</v>
      </c>
    </row>
    <row r="1361" spans="1:19" hidden="1">
      <c r="A1361" s="1">
        <v>1359</v>
      </c>
      <c r="B1361" t="s">
        <v>21</v>
      </c>
      <c r="C1361" t="s">
        <v>205</v>
      </c>
      <c r="D1361" t="s">
        <v>245</v>
      </c>
      <c r="E1361" t="str">
        <f>MID(Table2[[#This Row],[DeviceId2]], 12, LEN(Table2[[#This Row],[DeviceId2]]))</f>
        <v>VAV112</v>
      </c>
      <c r="F1361" t="str">
        <f>CONCATENATE("10.3.13.71/pe/", Table2[[#This Row],[Device Tag]], ".xml")</f>
        <v>10.3.13.71/pe/VAV112.xml</v>
      </c>
      <c r="H1361" s="5" t="str">
        <f>_xlfn.IFNA(IF(_xlfn.IFNA(INDEX('CX1'!$H:$H,MATCH(Table2[[#This Row],[Name]],'CX1'!$C:$C,0),1), "") = 0, "",  INDEX('CX1'!$H:$H,MATCH(Table2[[#This Row],[Name]],'CX1'!$C:$C,0),1)), "")</f>
        <v/>
      </c>
      <c r="I1361" s="5">
        <f>_xlfn.IFNA(IF(_xlfn.IFNA(INDEX('CX1'!$I:$I,MATCH(Table2[[#This Row],[DeviceId2]],'CX1'!$C:$C,0),1), "") = 0, "",  INDEX('CX1'!$I:$I,MATCH(Table2[[#This Row],[Name]],'CX1'!$C:$C,0),1)), "")</f>
        <v>1000</v>
      </c>
      <c r="J1361" s="5" t="str">
        <f>_xlfn.IFNA(IF(_xlfn.IFNA(INDEX('CX1'!$J:$J,MATCH(Table2[[#This Row],[Name]],'CX1'!$C:$C,0),1), "") = 0, "",  INDEX('CX1'!$J:$J,MATCH(Table2[[#This Row],[Name]],'CX1'!$C:$C,0),1)), "")</f>
        <v/>
      </c>
      <c r="K136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361" t="s">
        <v>767</v>
      </c>
      <c r="R1361" t="s">
        <v>8</v>
      </c>
    </row>
    <row r="1362" spans="1:19">
      <c r="A1362" s="1">
        <v>1360</v>
      </c>
      <c r="B1362" t="s">
        <v>105</v>
      </c>
      <c r="C1362" t="s">
        <v>206</v>
      </c>
      <c r="D1362" t="s">
        <v>245</v>
      </c>
      <c r="E1362" t="str">
        <f>MID(Table2[[#This Row],[DeviceId2]], 12, LEN(Table2[[#This Row],[DeviceId2]]))</f>
        <v>VAV112</v>
      </c>
      <c r="F1362" t="str">
        <f>CONCATENATE("10.3.13.71/pe/", Table2[[#This Row],[Device Tag]], ".xml")</f>
        <v>10.3.13.71/pe/VAV112.xml</v>
      </c>
      <c r="H1362" s="5" t="str">
        <f>_xlfn.IFNA(IF(_xlfn.IFNA(INDEX('CX1'!$H:$H,MATCH(Table2[[#This Row],[Name]],'CX1'!$C:$C,0),1), "") = 0, "",  INDEX('CX1'!$H:$H,MATCH(Table2[[#This Row],[Name]],'CX1'!$C:$C,0),1)), "")</f>
        <v>°F</v>
      </c>
      <c r="I1362" s="5">
        <f>_xlfn.IFNA(IF(_xlfn.IFNA(INDEX('CX1'!$I:$I,MATCH(Table2[[#This Row],[DeviceId2]],'CX1'!$C:$C,0),1), "") = 0, "",  INDEX('CX1'!$I:$I,MATCH(Table2[[#This Row],[Name]],'CX1'!$C:$C,0),1)), "")</f>
        <v>1000</v>
      </c>
      <c r="J1362" s="5" t="str">
        <f>_xlfn.IFNA(IF(_xlfn.IFNA(INDEX('CX1'!$J:$J,MATCH(Table2[[#This Row],[Name]],'CX1'!$C:$C,0),1), "") = 0, "",  INDEX('CX1'!$J:$J,MATCH(Table2[[#This Row],[Name]],'CX1'!$C:$C,0),1)), "")</f>
        <v/>
      </c>
      <c r="K1362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36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362" t="str">
        <f>_xlfn.IFNA(IF(_xlfn.IFNA(INDEX('CX1'!$M:$M,MATCH(Table2[[#This Row],[Name]],'CX1'!$C:$C,0),1), "") = 0, "",  INDEX('CX1'!$M:$M,MATCH(Table2[[#This Row],[Name]],'CX1'!$C:$C,0),1)), "")</f>
        <v>number</v>
      </c>
      <c r="N1362" t="s">
        <v>766</v>
      </c>
      <c r="R1362" t="s">
        <v>8</v>
      </c>
      <c r="S1362" t="b">
        <v>0</v>
      </c>
    </row>
    <row r="1363" spans="1:19">
      <c r="A1363" s="1">
        <v>1361</v>
      </c>
      <c r="B1363" t="s">
        <v>105</v>
      </c>
      <c r="C1363" t="s">
        <v>207</v>
      </c>
      <c r="D1363" t="s">
        <v>245</v>
      </c>
      <c r="E1363" t="str">
        <f>MID(Table2[[#This Row],[DeviceId2]], 12, LEN(Table2[[#This Row],[DeviceId2]]))</f>
        <v>VAV112</v>
      </c>
      <c r="F1363" t="str">
        <f>CONCATENATE("10.3.13.71/pe/", Table2[[#This Row],[Device Tag]], ".xml")</f>
        <v>10.3.13.71/pe/VAV112.xml</v>
      </c>
      <c r="H1363" s="5" t="str">
        <f>_xlfn.IFNA(IF(_xlfn.IFNA(INDEX('CX1'!$H:$H,MATCH(Table2[[#This Row],[Name]],'CX1'!$C:$C,0),1), "") = 0, "",  INDEX('CX1'!$H:$H,MATCH(Table2[[#This Row],[Name]],'CX1'!$C:$C,0),1)), "")</f>
        <v>°F</v>
      </c>
      <c r="I1363" s="5">
        <f>_xlfn.IFNA(IF(_xlfn.IFNA(INDEX('CX1'!$I:$I,MATCH(Table2[[#This Row],[DeviceId2]],'CX1'!$C:$C,0),1), "") = 0, "",  INDEX('CX1'!$I:$I,MATCH(Table2[[#This Row],[Name]],'CX1'!$C:$C,0),1)), "")</f>
        <v>1000</v>
      </c>
      <c r="J1363" s="5" t="str">
        <f>_xlfn.IFNA(IF(_xlfn.IFNA(INDEX('CX1'!$J:$J,MATCH(Table2[[#This Row],[Name]],'CX1'!$C:$C,0),1), "") = 0, "",  INDEX('CX1'!$J:$J,MATCH(Table2[[#This Row],[Name]],'CX1'!$C:$C,0),1)), "")</f>
        <v/>
      </c>
      <c r="K1363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3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3" t="str">
        <f>_xlfn.IFNA(IF(_xlfn.IFNA(INDEX('CX1'!$M:$M,MATCH(Table2[[#This Row],[Name]],'CX1'!$C:$C,0),1), "") = 0, "",  INDEX('CX1'!$M:$M,MATCH(Table2[[#This Row],[Name]],'CX1'!$C:$C,0),1)), "")</f>
        <v>number</v>
      </c>
      <c r="N1363" t="s">
        <v>766</v>
      </c>
      <c r="R1363" t="s">
        <v>8</v>
      </c>
      <c r="S1363" t="b">
        <v>0</v>
      </c>
    </row>
    <row r="1364" spans="1:19">
      <c r="A1364" s="1">
        <v>1362</v>
      </c>
      <c r="B1364" t="s">
        <v>105</v>
      </c>
      <c r="C1364" t="s">
        <v>208</v>
      </c>
      <c r="D1364" t="s">
        <v>245</v>
      </c>
      <c r="E1364" t="str">
        <f>MID(Table2[[#This Row],[DeviceId2]], 12, LEN(Table2[[#This Row],[DeviceId2]]))</f>
        <v>VAV112</v>
      </c>
      <c r="F1364" t="str">
        <f>CONCATENATE("10.3.13.71/pe/", Table2[[#This Row],[Device Tag]], ".xml")</f>
        <v>10.3.13.71/pe/VAV112.xml</v>
      </c>
      <c r="H1364" s="5" t="str">
        <f>_xlfn.IFNA(IF(_xlfn.IFNA(INDEX('CX1'!$H:$H,MATCH(Table2[[#This Row],[Name]],'CX1'!$C:$C,0),1), "") = 0, "",  INDEX('CX1'!$H:$H,MATCH(Table2[[#This Row],[Name]],'CX1'!$C:$C,0),1)), "")</f>
        <v>°F</v>
      </c>
      <c r="I1364" s="5">
        <f>_xlfn.IFNA(IF(_xlfn.IFNA(INDEX('CX1'!$I:$I,MATCH(Table2[[#This Row],[DeviceId2]],'CX1'!$C:$C,0),1), "") = 0, "",  INDEX('CX1'!$I:$I,MATCH(Table2[[#This Row],[Name]],'CX1'!$C:$C,0),1)), "")</f>
        <v>1000</v>
      </c>
      <c r="J1364" s="5" t="str">
        <f>_xlfn.IFNA(IF(_xlfn.IFNA(INDEX('CX1'!$J:$J,MATCH(Table2[[#This Row],[Name]],'CX1'!$C:$C,0),1), "") = 0, "",  INDEX('CX1'!$J:$J,MATCH(Table2[[#This Row],[Name]],'CX1'!$C:$C,0),1)), "")</f>
        <v/>
      </c>
      <c r="K1364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3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4" t="str">
        <f>_xlfn.IFNA(IF(_xlfn.IFNA(INDEX('CX1'!$M:$M,MATCH(Table2[[#This Row],[Name]],'CX1'!$C:$C,0),1), "") = 0, "",  INDEX('CX1'!$M:$M,MATCH(Table2[[#This Row],[Name]],'CX1'!$C:$C,0),1)), "")</f>
        <v>number</v>
      </c>
      <c r="N1364" t="s">
        <v>766</v>
      </c>
      <c r="R1364" t="s">
        <v>8</v>
      </c>
      <c r="S1364" t="b">
        <v>0</v>
      </c>
    </row>
    <row r="1365" spans="1:19">
      <c r="A1365" s="1">
        <v>1363</v>
      </c>
      <c r="B1365" t="s">
        <v>105</v>
      </c>
      <c r="C1365" t="s">
        <v>209</v>
      </c>
      <c r="D1365" t="s">
        <v>245</v>
      </c>
      <c r="E1365" t="str">
        <f>MID(Table2[[#This Row],[DeviceId2]], 12, LEN(Table2[[#This Row],[DeviceId2]]))</f>
        <v>VAV112</v>
      </c>
      <c r="F1365" t="str">
        <f>CONCATENATE("10.3.13.71/pe/", Table2[[#This Row],[Device Tag]], ".xml")</f>
        <v>10.3.13.71/pe/VAV112.xml</v>
      </c>
      <c r="H1365" s="5" t="str">
        <f>_xlfn.IFNA(IF(_xlfn.IFNA(INDEX('CX1'!$H:$H,MATCH(Table2[[#This Row],[Name]],'CX1'!$C:$C,0),1), "") = 0, "",  INDEX('CX1'!$H:$H,MATCH(Table2[[#This Row],[Name]],'CX1'!$C:$C,0),1)), "")</f>
        <v/>
      </c>
      <c r="I1365" s="5">
        <f>_xlfn.IFNA(IF(_xlfn.IFNA(INDEX('CX1'!$I:$I,MATCH(Table2[[#This Row],[DeviceId2]],'CX1'!$C:$C,0),1), "") = 0, "",  INDEX('CX1'!$I:$I,MATCH(Table2[[#This Row],[Name]],'CX1'!$C:$C,0),1)), "")</f>
        <v>1000</v>
      </c>
      <c r="J1365" s="5" t="str">
        <f>_xlfn.IFNA(IF(_xlfn.IFNA(INDEX('CX1'!$J:$J,MATCH(Table2[[#This Row],[Name]],'CX1'!$C:$C,0),1), "") = 0, "",  INDEX('CX1'!$J:$J,MATCH(Table2[[#This Row],[Name]],'CX1'!$C:$C,0),1)), "")</f>
        <v/>
      </c>
      <c r="K1365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365" t="str">
        <f>_xlfn.IFNA(IF(_xlfn.IFNA(INDEX('CX1'!$L:$L,MATCH(Table2[[#This Row],[Name]],'CX1'!$C:$C,0),1), "") = 0, "",  INDEX('CX1'!$L:$L,MATCH(Table2[[#This Row],[Name]],'CX1'!$C:$C,0),1)), "")</f>
        <v>his, point, writable</v>
      </c>
      <c r="M1365" t="s">
        <v>380</v>
      </c>
      <c r="N1365" t="s">
        <v>767</v>
      </c>
      <c r="R1365" t="s">
        <v>8</v>
      </c>
      <c r="S1365" t="b">
        <v>0</v>
      </c>
    </row>
    <row r="1366" spans="1:19">
      <c r="A1366" s="1">
        <v>1364</v>
      </c>
      <c r="B1366" t="s">
        <v>108</v>
      </c>
      <c r="C1366" t="s">
        <v>210</v>
      </c>
      <c r="D1366" t="s">
        <v>245</v>
      </c>
      <c r="E1366" t="str">
        <f>MID(Table2[[#This Row],[DeviceId2]], 12, LEN(Table2[[#This Row],[DeviceId2]]))</f>
        <v>VAV112</v>
      </c>
      <c r="F1366" t="str">
        <f>CONCATENATE("10.3.13.71/pe/", Table2[[#This Row],[Device Tag]], ".xml")</f>
        <v>10.3.13.71/pe/VAV112.xml</v>
      </c>
      <c r="H1366" s="5" t="str">
        <f>_xlfn.IFNA(IF(_xlfn.IFNA(INDEX('CX1'!$H:$H,MATCH(Table2[[#This Row],[Name]],'CX1'!$C:$C,0),1), "") = 0, "",  INDEX('CX1'!$H:$H,MATCH(Table2[[#This Row],[Name]],'CX1'!$C:$C,0),1)), "")</f>
        <v>%</v>
      </c>
      <c r="I1366" s="5">
        <f>_xlfn.IFNA(IF(_xlfn.IFNA(INDEX('CX1'!$I:$I,MATCH(Table2[[#This Row],[DeviceId2]],'CX1'!$C:$C,0),1), "") = 0, "",  INDEX('CX1'!$I:$I,MATCH(Table2[[#This Row],[Name]],'CX1'!$C:$C,0),1)), "")</f>
        <v>1000</v>
      </c>
      <c r="J1366" s="5" t="str">
        <f>_xlfn.IFNA(IF(_xlfn.IFNA(INDEX('CX1'!$J:$J,MATCH(Table2[[#This Row],[Name]],'CX1'!$C:$C,0),1), "") = 0, "",  INDEX('CX1'!$J:$J,MATCH(Table2[[#This Row],[Name]],'CX1'!$C:$C,0),1)), "")</f>
        <v/>
      </c>
      <c r="K1366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3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6" t="str">
        <f>_xlfn.IFNA(IF(_xlfn.IFNA(INDEX('CX1'!$M:$M,MATCH(Table2[[#This Row],[Name]],'CX1'!$C:$C,0),1), "") = 0, "",  INDEX('CX1'!$M:$M,MATCH(Table2[[#This Row],[Name]],'CX1'!$C:$C,0),1)), "")</f>
        <v>number</v>
      </c>
      <c r="N1366" t="s">
        <v>504</v>
      </c>
      <c r="R1366" t="s">
        <v>8</v>
      </c>
      <c r="S1366" t="b">
        <v>0</v>
      </c>
    </row>
    <row r="1367" spans="1:19">
      <c r="A1367" s="1">
        <v>1365</v>
      </c>
      <c r="B1367" t="s">
        <v>108</v>
      </c>
      <c r="C1367" t="s">
        <v>211</v>
      </c>
      <c r="D1367" t="s">
        <v>245</v>
      </c>
      <c r="E1367" t="str">
        <f>MID(Table2[[#This Row],[DeviceId2]], 12, LEN(Table2[[#This Row],[DeviceId2]]))</f>
        <v>VAV112</v>
      </c>
      <c r="F1367" t="str">
        <f>CONCATENATE("10.3.13.71/pe/", Table2[[#This Row],[Device Tag]], ".xml")</f>
        <v>10.3.13.71/pe/VAV112.xml</v>
      </c>
      <c r="H1367" s="5" t="str">
        <f>_xlfn.IFNA(IF(_xlfn.IFNA(INDEX('CX1'!$H:$H,MATCH(Table2[[#This Row],[Name]],'CX1'!$C:$C,0),1), "") = 0, "",  INDEX('CX1'!$H:$H,MATCH(Table2[[#This Row],[Name]],'CX1'!$C:$C,0),1)), "")</f>
        <v/>
      </c>
      <c r="I1367" s="5">
        <f>_xlfn.IFNA(IF(_xlfn.IFNA(INDEX('CX1'!$I:$I,MATCH(Table2[[#This Row],[DeviceId2]],'CX1'!$C:$C,0),1), "") = 0, "",  INDEX('CX1'!$I:$I,MATCH(Table2[[#This Row],[Name]],'CX1'!$C:$C,0),1)), "")</f>
        <v>1000</v>
      </c>
      <c r="J1367" s="5" t="str">
        <f>_xlfn.IFNA(IF(_xlfn.IFNA(INDEX('CX1'!$J:$J,MATCH(Table2[[#This Row],[Name]],'CX1'!$C:$C,0),1), "") = 0, "",  INDEX('CX1'!$J:$J,MATCH(Table2[[#This Row],[Name]],'CX1'!$C:$C,0),1)), "")</f>
        <v/>
      </c>
      <c r="K1367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3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367" t="s">
        <v>380</v>
      </c>
      <c r="N1367" t="s">
        <v>767</v>
      </c>
      <c r="R1367" t="s">
        <v>8</v>
      </c>
      <c r="S1367" t="b">
        <v>0</v>
      </c>
    </row>
    <row r="1368" spans="1:19" hidden="1">
      <c r="A1368" s="1">
        <v>1366</v>
      </c>
      <c r="B1368" t="s">
        <v>31</v>
      </c>
      <c r="C1368" t="s">
        <v>32</v>
      </c>
      <c r="D1368" t="s">
        <v>245</v>
      </c>
      <c r="E1368" t="str">
        <f>MID(Table2[[#This Row],[DeviceId2]], 12, LEN(Table2[[#This Row],[DeviceId2]]))</f>
        <v>VAV112</v>
      </c>
      <c r="F1368" t="str">
        <f>CONCATENATE("10.3.13.71/pe/", Table2[[#This Row],[Device Tag]], ".xml")</f>
        <v>10.3.13.71/pe/VAV112.xml</v>
      </c>
      <c r="H1368" s="5" t="str">
        <f>_xlfn.IFNA(IF(_xlfn.IFNA(INDEX('CX1'!$H:$H,MATCH(Table2[[#This Row],[Name]],'CX1'!$C:$C,0),1), "") = 0, "",  INDEX('CX1'!$H:$H,MATCH(Table2[[#This Row],[Name]],'CX1'!$C:$C,0),1)), "")</f>
        <v/>
      </c>
      <c r="I1368" s="5" t="e">
        <f>_xlfn.IFNA(IF(_xlfn.IFNA(INDEX('CX1'!$I:$I,MATCH(Table2[[#This Row],[DeviceId2]],'CX1'!$C:$C,0),1), "") = 0, "",  INDEX('CX1'!$I:$I,MATCH(Table2[[#This Row],[Name]],'CX1'!$C:$C,0),1)), "")</f>
        <v>#VALUE!</v>
      </c>
      <c r="J1368" s="5" t="str">
        <f>_xlfn.IFNA(IF(_xlfn.IFNA(INDEX('CX1'!$J:$J,MATCH(Table2[[#This Row],[Name]],'CX1'!$C:$C,0),1), "") = 0, "",  INDEX('CX1'!$J:$J,MATCH(Table2[[#This Row],[Name]],'CX1'!$C:$C,0),1)), "")</f>
        <v/>
      </c>
      <c r="K1368" t="str">
        <f>IFERROR(_xlfn.IFNA(IF(_xlfn.IFNA(INDEX('CX1'!$K:$K,MATCH(Table2[[#This Row],[Name]],'CX1'!$C:$C,0),1), "") = 0, "",  INDEX('CX1'!$K:$K,MATCH(Table2[[#This Row],[Name]],'CX1'!$C:$C,0),1)), ""), "")</f>
        <v/>
      </c>
      <c r="M1368" t="str">
        <f>_xlfn.IFNA(IF(_xlfn.IFNA(INDEX('CX1'!$M:$M,MATCH(Table2[[#This Row],[Name]],'CX1'!$C:$C,0),1), "") = 0, "",  INDEX('CX1'!$M:$M,MATCH(Table2[[#This Row],[Name]],'CX1'!$C:$C,0),1)), "")</f>
        <v/>
      </c>
      <c r="N1368" t="s">
        <v>767</v>
      </c>
      <c r="R1368" t="s">
        <v>8</v>
      </c>
    </row>
    <row r="1369" spans="1:19" hidden="1">
      <c r="A1369" s="1">
        <v>1367</v>
      </c>
      <c r="B1369" t="s">
        <v>31</v>
      </c>
      <c r="C1369" t="s">
        <v>212</v>
      </c>
      <c r="D1369" t="s">
        <v>245</v>
      </c>
      <c r="E1369" t="str">
        <f>MID(Table2[[#This Row],[DeviceId2]], 12, LEN(Table2[[#This Row],[DeviceId2]]))</f>
        <v>VAV112</v>
      </c>
      <c r="F1369" t="str">
        <f>CONCATENATE("10.3.13.71/pe/", Table2[[#This Row],[Device Tag]], ".xml")</f>
        <v>10.3.13.71/pe/VAV112.xml</v>
      </c>
      <c r="H1369" s="5" t="str">
        <f>_xlfn.IFNA(IF(_xlfn.IFNA(INDEX('CX1'!$H:$H,MATCH(Table2[[#This Row],[Name]],'CX1'!$C:$C,0),1), "") = 0, "",  INDEX('CX1'!$H:$H,MATCH(Table2[[#This Row],[Name]],'CX1'!$C:$C,0),1)), "")</f>
        <v/>
      </c>
      <c r="I1369" s="5" t="e">
        <f>_xlfn.IFNA(IF(_xlfn.IFNA(INDEX('CX1'!$I:$I,MATCH(Table2[[#This Row],[DeviceId2]],'CX1'!$C:$C,0),1), "") = 0, "",  INDEX('CX1'!$I:$I,MATCH(Table2[[#This Row],[Name]],'CX1'!$C:$C,0),1)), "")</f>
        <v>#VALUE!</v>
      </c>
      <c r="J1369" s="5" t="str">
        <f>_xlfn.IFNA(IF(_xlfn.IFNA(INDEX('CX1'!$J:$J,MATCH(Table2[[#This Row],[Name]],'CX1'!$C:$C,0),1), "") = 0, "",  INDEX('CX1'!$J:$J,MATCH(Table2[[#This Row],[Name]],'CX1'!$C:$C,0),1)), "")</f>
        <v/>
      </c>
      <c r="K1369" t="str">
        <f>IFERROR(_xlfn.IFNA(IF(_xlfn.IFNA(INDEX('CX1'!$K:$K,MATCH(Table2[[#This Row],[Name]],'CX1'!$C:$C,0),1), "") = 0, "",  INDEX('CX1'!$K:$K,MATCH(Table2[[#This Row],[Name]],'CX1'!$C:$C,0),1)), ""), "")</f>
        <v/>
      </c>
      <c r="M1369" t="str">
        <f>_xlfn.IFNA(IF(_xlfn.IFNA(INDEX('CX1'!$M:$M,MATCH(Table2[[#This Row],[Name]],'CX1'!$C:$C,0),1), "") = 0, "",  INDEX('CX1'!$M:$M,MATCH(Table2[[#This Row],[Name]],'CX1'!$C:$C,0),1)), "")</f>
        <v/>
      </c>
      <c r="N1369" t="s">
        <v>767</v>
      </c>
      <c r="R1369" t="s">
        <v>8</v>
      </c>
    </row>
    <row r="1370" spans="1:19" hidden="1">
      <c r="A1370" s="1">
        <v>1368</v>
      </c>
      <c r="B1370" t="s">
        <v>111</v>
      </c>
      <c r="C1370" t="s">
        <v>112</v>
      </c>
      <c r="D1370" t="s">
        <v>245</v>
      </c>
      <c r="E1370" t="str">
        <f>MID(Table2[[#This Row],[DeviceId2]], 12, LEN(Table2[[#This Row],[DeviceId2]]))</f>
        <v>VAV112</v>
      </c>
      <c r="F1370" t="str">
        <f>CONCATENATE("10.3.13.71/pe/", Table2[[#This Row],[Device Tag]], ".xml")</f>
        <v>10.3.13.71/pe/VAV112.xml</v>
      </c>
      <c r="H1370" s="5" t="str">
        <f>_xlfn.IFNA(IF(_xlfn.IFNA(INDEX('CX1'!$H:$H,MATCH(Table2[[#This Row],[Name]],'CX1'!$C:$C,0),1), "") = 0, "",  INDEX('CX1'!$H:$H,MATCH(Table2[[#This Row],[Name]],'CX1'!$C:$C,0),1)), "")</f>
        <v/>
      </c>
      <c r="I1370" s="5" t="e">
        <f>_xlfn.IFNA(IF(_xlfn.IFNA(INDEX('CX1'!$I:$I,MATCH(Table2[[#This Row],[DeviceId2]],'CX1'!$C:$C,0),1), "") = 0, "",  INDEX('CX1'!$I:$I,MATCH(Table2[[#This Row],[Name]],'CX1'!$C:$C,0),1)), "")</f>
        <v>#VALUE!</v>
      </c>
      <c r="J1370" s="5" t="str">
        <f>_xlfn.IFNA(IF(_xlfn.IFNA(INDEX('CX1'!$J:$J,MATCH(Table2[[#This Row],[Name]],'CX1'!$C:$C,0),1), "") = 0, "",  INDEX('CX1'!$J:$J,MATCH(Table2[[#This Row],[Name]],'CX1'!$C:$C,0),1)), "")</f>
        <v/>
      </c>
      <c r="K1370" t="str">
        <f>IFERROR(_xlfn.IFNA(IF(_xlfn.IFNA(INDEX('CX1'!$K:$K,MATCH(Table2[[#This Row],[Name]],'CX1'!$C:$C,0),1), "") = 0, "",  INDEX('CX1'!$K:$K,MATCH(Table2[[#This Row],[Name]],'CX1'!$C:$C,0),1)), ""), "")</f>
        <v/>
      </c>
      <c r="M1370" t="str">
        <f>_xlfn.IFNA(IF(_xlfn.IFNA(INDEX('CX1'!$M:$M,MATCH(Table2[[#This Row],[Name]],'CX1'!$C:$C,0),1), "") = 0, "",  INDEX('CX1'!$M:$M,MATCH(Table2[[#This Row],[Name]],'CX1'!$C:$C,0),1)), "")</f>
        <v/>
      </c>
      <c r="N1370" t="s">
        <v>767</v>
      </c>
      <c r="R1370" t="s">
        <v>8</v>
      </c>
    </row>
    <row r="1371" spans="1:19" hidden="1">
      <c r="A1371" s="1">
        <v>1369</v>
      </c>
      <c r="B1371" t="s">
        <v>111</v>
      </c>
      <c r="C1371" t="s">
        <v>113</v>
      </c>
      <c r="D1371" t="s">
        <v>245</v>
      </c>
      <c r="E1371" t="str">
        <f>MID(Table2[[#This Row],[DeviceId2]], 12, LEN(Table2[[#This Row],[DeviceId2]]))</f>
        <v>VAV112</v>
      </c>
      <c r="F1371" t="str">
        <f>CONCATENATE("10.3.13.71/pe/", Table2[[#This Row],[Device Tag]], ".xml")</f>
        <v>10.3.13.71/pe/VAV112.xml</v>
      </c>
      <c r="H1371" s="5" t="str">
        <f>_xlfn.IFNA(IF(_xlfn.IFNA(INDEX('CX1'!$H:$H,MATCH(Table2[[#This Row],[Name]],'CX1'!$C:$C,0),1), "") = 0, "",  INDEX('CX1'!$H:$H,MATCH(Table2[[#This Row],[Name]],'CX1'!$C:$C,0),1)), "")</f>
        <v/>
      </c>
      <c r="I1371" s="5" t="e">
        <f>_xlfn.IFNA(IF(_xlfn.IFNA(INDEX('CX1'!$I:$I,MATCH(Table2[[#This Row],[DeviceId2]],'CX1'!$C:$C,0),1), "") = 0, "",  INDEX('CX1'!$I:$I,MATCH(Table2[[#This Row],[Name]],'CX1'!$C:$C,0),1)), "")</f>
        <v>#VALUE!</v>
      </c>
      <c r="J1371" s="5" t="str">
        <f>_xlfn.IFNA(IF(_xlfn.IFNA(INDEX('CX1'!$J:$J,MATCH(Table2[[#This Row],[Name]],'CX1'!$C:$C,0),1), "") = 0, "",  INDEX('CX1'!$J:$J,MATCH(Table2[[#This Row],[Name]],'CX1'!$C:$C,0),1)), "")</f>
        <v/>
      </c>
      <c r="K1371" t="str">
        <f>IFERROR(_xlfn.IFNA(IF(_xlfn.IFNA(INDEX('CX1'!$K:$K,MATCH(Table2[[#This Row],[Name]],'CX1'!$C:$C,0),1), "") = 0, "",  INDEX('CX1'!$K:$K,MATCH(Table2[[#This Row],[Name]],'CX1'!$C:$C,0),1)), ""), "")</f>
        <v/>
      </c>
      <c r="M1371" t="str">
        <f>_xlfn.IFNA(IF(_xlfn.IFNA(INDEX('CX1'!$M:$M,MATCH(Table2[[#This Row],[Name]],'CX1'!$C:$C,0),1), "") = 0, "",  INDEX('CX1'!$M:$M,MATCH(Table2[[#This Row],[Name]],'CX1'!$C:$C,0),1)), "")</f>
        <v/>
      </c>
      <c r="N1371" t="s">
        <v>767</v>
      </c>
      <c r="R1371" t="s">
        <v>8</v>
      </c>
    </row>
    <row r="1372" spans="1:19" hidden="1">
      <c r="A1372" s="1">
        <v>1370</v>
      </c>
      <c r="B1372" t="s">
        <v>33</v>
      </c>
      <c r="C1372" t="s">
        <v>216</v>
      </c>
      <c r="D1372" t="s">
        <v>245</v>
      </c>
      <c r="E1372" t="str">
        <f>MID(Table2[[#This Row],[DeviceId2]], 12, LEN(Table2[[#This Row],[DeviceId2]]))</f>
        <v>VAV112</v>
      </c>
      <c r="F1372" t="str">
        <f>CONCATENATE("10.3.13.71/pe/", Table2[[#This Row],[Device Tag]], ".xml")</f>
        <v>10.3.13.71/pe/VAV112.xml</v>
      </c>
      <c r="H1372" s="5" t="str">
        <f>_xlfn.IFNA(IF(_xlfn.IFNA(INDEX('CX1'!$H:$H,MATCH(Table2[[#This Row],[Name]],'CX1'!$C:$C,0),1), "") = 0, "",  INDEX('CX1'!$H:$H,MATCH(Table2[[#This Row],[Name]],'CX1'!$C:$C,0),1)), "")</f>
        <v/>
      </c>
      <c r="I1372" s="5">
        <f>_xlfn.IFNA(IF(_xlfn.IFNA(INDEX('CX1'!$I:$I,MATCH(Table2[[#This Row],[DeviceId2]],'CX1'!$C:$C,0),1), "") = 0, "",  INDEX('CX1'!$I:$I,MATCH(Table2[[#This Row],[Name]],'CX1'!$C:$C,0),1)), "")</f>
        <v>1</v>
      </c>
      <c r="J1372" s="5" t="str">
        <f>_xlfn.IFNA(IF(_xlfn.IFNA(INDEX('CX1'!$J:$J,MATCH(Table2[[#This Row],[Name]],'CX1'!$C:$C,0),1), "") = 0, "",  INDEX('CX1'!$J:$J,MATCH(Table2[[#This Row],[Name]],'CX1'!$C:$C,0),1)), "")</f>
        <v/>
      </c>
      <c r="K1372" t="str">
        <f>IFERROR(_xlfn.IFNA(IF(_xlfn.IFNA(INDEX('CX1'!$K:$K,MATCH(Table2[[#This Row],[Name]],'CX1'!$C:$C,0),1), "") = 0, "",  INDEX('CX1'!$K:$K,MATCH(Table2[[#This Row],[Name]],'CX1'!$C:$C,0),1)), ""), "")</f>
        <v/>
      </c>
      <c r="N1372" t="s">
        <v>767</v>
      </c>
      <c r="R1372" t="s">
        <v>8</v>
      </c>
    </row>
    <row r="1373" spans="1:19" hidden="1">
      <c r="A1373" s="1">
        <v>1371</v>
      </c>
      <c r="B1373" t="s">
        <v>33</v>
      </c>
      <c r="C1373" t="s">
        <v>35</v>
      </c>
      <c r="D1373" t="s">
        <v>245</v>
      </c>
      <c r="E1373" t="str">
        <f>MID(Table2[[#This Row],[DeviceId2]], 12, LEN(Table2[[#This Row],[DeviceId2]]))</f>
        <v>VAV112</v>
      </c>
      <c r="F1373" t="str">
        <f>CONCATENATE("10.3.13.71/pe/", Table2[[#This Row],[Device Tag]], ".xml")</f>
        <v>10.3.13.71/pe/VAV112.xml</v>
      </c>
      <c r="H1373" s="5" t="str">
        <f>_xlfn.IFNA(IF(_xlfn.IFNA(INDEX('CX1'!$H:$H,MATCH(Table2[[#This Row],[Name]],'CX1'!$C:$C,0),1), "") = 0, "",  INDEX('CX1'!$H:$H,MATCH(Table2[[#This Row],[Name]],'CX1'!$C:$C,0),1)), "")</f>
        <v/>
      </c>
      <c r="I1373" s="5" t="e">
        <f>_xlfn.IFNA(IF(_xlfn.IFNA(INDEX('CX1'!$I:$I,MATCH(Table2[[#This Row],[DeviceId2]],'CX1'!$C:$C,0),1), "") = 0, "",  INDEX('CX1'!$I:$I,MATCH(Table2[[#This Row],[Name]],'CX1'!$C:$C,0),1)), "")</f>
        <v>#VALUE!</v>
      </c>
      <c r="J1373" s="5" t="str">
        <f>_xlfn.IFNA(IF(_xlfn.IFNA(INDEX('CX1'!$J:$J,MATCH(Table2[[#This Row],[Name]],'CX1'!$C:$C,0),1), "") = 0, "",  INDEX('CX1'!$J:$J,MATCH(Table2[[#This Row],[Name]],'CX1'!$C:$C,0),1)), "")</f>
        <v/>
      </c>
      <c r="K1373" t="str">
        <f>IFERROR(_xlfn.IFNA(IF(_xlfn.IFNA(INDEX('CX1'!$K:$K,MATCH(Table2[[#This Row],[Name]],'CX1'!$C:$C,0),1), "") = 0, "",  INDEX('CX1'!$K:$K,MATCH(Table2[[#This Row],[Name]],'CX1'!$C:$C,0),1)), ""), "")</f>
        <v/>
      </c>
      <c r="M1373" t="str">
        <f>_xlfn.IFNA(IF(_xlfn.IFNA(INDEX('CX1'!$M:$M,MATCH(Table2[[#This Row],[Name]],'CX1'!$C:$C,0),1), "") = 0, "",  INDEX('CX1'!$M:$M,MATCH(Table2[[#This Row],[Name]],'CX1'!$C:$C,0),1)), "")</f>
        <v/>
      </c>
      <c r="N1373" t="s">
        <v>767</v>
      </c>
      <c r="R1373" t="s">
        <v>8</v>
      </c>
    </row>
    <row r="1374" spans="1:19" hidden="1">
      <c r="A1374" s="1">
        <v>1372</v>
      </c>
      <c r="B1374" t="s">
        <v>33</v>
      </c>
      <c r="C1374" t="s">
        <v>215</v>
      </c>
      <c r="D1374" t="s">
        <v>245</v>
      </c>
      <c r="E1374" t="str">
        <f>MID(Table2[[#This Row],[DeviceId2]], 12, LEN(Table2[[#This Row],[DeviceId2]]))</f>
        <v>VAV112</v>
      </c>
      <c r="F1374" t="str">
        <f>CONCATENATE("10.3.13.71/pe/", Table2[[#This Row],[Device Tag]], ".xml")</f>
        <v>10.3.13.71/pe/VAV112.xml</v>
      </c>
      <c r="H1374" s="5" t="str">
        <f>_xlfn.IFNA(IF(_xlfn.IFNA(INDEX('CX1'!$H:$H,MATCH(Table2[[#This Row],[Name]],'CX1'!$C:$C,0),1), "") = 0, "",  INDEX('CX1'!$H:$H,MATCH(Table2[[#This Row],[Name]],'CX1'!$C:$C,0),1)), "")</f>
        <v/>
      </c>
      <c r="I1374" s="5">
        <f>_xlfn.IFNA(IF(_xlfn.IFNA(INDEX('CX1'!$I:$I,MATCH(Table2[[#This Row],[DeviceId2]],'CX1'!$C:$C,0),1), "") = 0, "",  INDEX('CX1'!$I:$I,MATCH(Table2[[#This Row],[Name]],'CX1'!$C:$C,0),1)), "")</f>
        <v>1</v>
      </c>
      <c r="J1374" s="5" t="str">
        <f>_xlfn.IFNA(IF(_xlfn.IFNA(INDEX('CX1'!$J:$J,MATCH(Table2[[#This Row],[Name]],'CX1'!$C:$C,0),1), "") = 0, "",  INDEX('CX1'!$J:$J,MATCH(Table2[[#This Row],[Name]],'CX1'!$C:$C,0),1)), "")</f>
        <v/>
      </c>
      <c r="K1374" t="str">
        <f>IFERROR(_xlfn.IFNA(IF(_xlfn.IFNA(INDEX('CX1'!$K:$K,MATCH(Table2[[#This Row],[Name]],'CX1'!$C:$C,0),1), "") = 0, "",  INDEX('CX1'!$K:$K,MATCH(Table2[[#This Row],[Name]],'CX1'!$C:$C,0),1)), ""), "")</f>
        <v/>
      </c>
      <c r="N1374" t="s">
        <v>767</v>
      </c>
      <c r="R1374" t="s">
        <v>8</v>
      </c>
    </row>
    <row r="1375" spans="1:19" hidden="1">
      <c r="A1375" s="1">
        <v>1373</v>
      </c>
      <c r="B1375" t="s">
        <v>33</v>
      </c>
      <c r="C1375" t="s">
        <v>34</v>
      </c>
      <c r="D1375" t="s">
        <v>245</v>
      </c>
      <c r="E1375" t="str">
        <f>MID(Table2[[#This Row],[DeviceId2]], 12, LEN(Table2[[#This Row],[DeviceId2]]))</f>
        <v>VAV112</v>
      </c>
      <c r="F1375" t="str">
        <f>CONCATENATE("10.3.13.71/pe/", Table2[[#This Row],[Device Tag]], ".xml")</f>
        <v>10.3.13.71/pe/VAV112.xml</v>
      </c>
      <c r="H1375" s="5" t="str">
        <f>_xlfn.IFNA(IF(_xlfn.IFNA(INDEX('CX1'!$H:$H,MATCH(Table2[[#This Row],[Name]],'CX1'!$C:$C,0),1), "") = 0, "",  INDEX('CX1'!$H:$H,MATCH(Table2[[#This Row],[Name]],'CX1'!$C:$C,0),1)), "")</f>
        <v/>
      </c>
      <c r="I1375" s="5" t="e">
        <f>_xlfn.IFNA(IF(_xlfn.IFNA(INDEX('CX1'!$I:$I,MATCH(Table2[[#This Row],[DeviceId2]],'CX1'!$C:$C,0),1), "") = 0, "",  INDEX('CX1'!$I:$I,MATCH(Table2[[#This Row],[Name]],'CX1'!$C:$C,0),1)), "")</f>
        <v>#VALUE!</v>
      </c>
      <c r="J1375" s="5" t="str">
        <f>_xlfn.IFNA(IF(_xlfn.IFNA(INDEX('CX1'!$J:$J,MATCH(Table2[[#This Row],[Name]],'CX1'!$C:$C,0),1), "") = 0, "",  INDEX('CX1'!$J:$J,MATCH(Table2[[#This Row],[Name]],'CX1'!$C:$C,0),1)), "")</f>
        <v/>
      </c>
      <c r="K1375" t="str">
        <f>IFERROR(_xlfn.IFNA(IF(_xlfn.IFNA(INDEX('CX1'!$K:$K,MATCH(Table2[[#This Row],[Name]],'CX1'!$C:$C,0),1), "") = 0, "",  INDEX('CX1'!$K:$K,MATCH(Table2[[#This Row],[Name]],'CX1'!$C:$C,0),1)), ""), "")</f>
        <v/>
      </c>
      <c r="M1375" t="str">
        <f>_xlfn.IFNA(IF(_xlfn.IFNA(INDEX('CX1'!$M:$M,MATCH(Table2[[#This Row],[Name]],'CX1'!$C:$C,0),1), "") = 0, "",  INDEX('CX1'!$M:$M,MATCH(Table2[[#This Row],[Name]],'CX1'!$C:$C,0),1)), "")</f>
        <v/>
      </c>
      <c r="N1375" t="s">
        <v>767</v>
      </c>
      <c r="R1375" t="s">
        <v>8</v>
      </c>
    </row>
    <row r="1376" spans="1:19" hidden="1">
      <c r="A1376" s="1">
        <v>1374</v>
      </c>
      <c r="B1376" t="s">
        <v>33</v>
      </c>
      <c r="C1376" t="s">
        <v>38</v>
      </c>
      <c r="D1376" t="s">
        <v>245</v>
      </c>
      <c r="E1376" t="str">
        <f>MID(Table2[[#This Row],[DeviceId2]], 12, LEN(Table2[[#This Row],[DeviceId2]]))</f>
        <v>VAV112</v>
      </c>
      <c r="F1376" t="str">
        <f>CONCATENATE("10.3.13.71/pe/", Table2[[#This Row],[Device Tag]], ".xml")</f>
        <v>10.3.13.71/pe/VAV112.xml</v>
      </c>
      <c r="H1376" s="5" t="str">
        <f>_xlfn.IFNA(IF(_xlfn.IFNA(INDEX('CX1'!$H:$H,MATCH(Table2[[#This Row],[Name]],'CX1'!$C:$C,0),1), "") = 0, "",  INDEX('CX1'!$H:$H,MATCH(Table2[[#This Row],[Name]],'CX1'!$C:$C,0),1)), "")</f>
        <v/>
      </c>
      <c r="I1376" s="5" t="e">
        <f>_xlfn.IFNA(IF(_xlfn.IFNA(INDEX('CX1'!$I:$I,MATCH(Table2[[#This Row],[DeviceId2]],'CX1'!$C:$C,0),1), "") = 0, "",  INDEX('CX1'!$I:$I,MATCH(Table2[[#This Row],[Name]],'CX1'!$C:$C,0),1)), "")</f>
        <v>#VALUE!</v>
      </c>
      <c r="J1376" s="5" t="str">
        <f>_xlfn.IFNA(IF(_xlfn.IFNA(INDEX('CX1'!$J:$J,MATCH(Table2[[#This Row],[Name]],'CX1'!$C:$C,0),1), "") = 0, "",  INDEX('CX1'!$J:$J,MATCH(Table2[[#This Row],[Name]],'CX1'!$C:$C,0),1)), "")</f>
        <v/>
      </c>
      <c r="K1376" t="str">
        <f>IFERROR(_xlfn.IFNA(IF(_xlfn.IFNA(INDEX('CX1'!$K:$K,MATCH(Table2[[#This Row],[Name]],'CX1'!$C:$C,0),1), "") = 0, "",  INDEX('CX1'!$K:$K,MATCH(Table2[[#This Row],[Name]],'CX1'!$C:$C,0),1)), ""), "")</f>
        <v/>
      </c>
      <c r="M1376" t="str">
        <f>_xlfn.IFNA(IF(_xlfn.IFNA(INDEX('CX1'!$M:$M,MATCH(Table2[[#This Row],[Name]],'CX1'!$C:$C,0),1), "") = 0, "",  INDEX('CX1'!$M:$M,MATCH(Table2[[#This Row],[Name]],'CX1'!$C:$C,0),1)), "")</f>
        <v/>
      </c>
      <c r="N1376" t="s">
        <v>767</v>
      </c>
      <c r="R1376" t="s">
        <v>8</v>
      </c>
    </row>
    <row r="1377" spans="1:18" hidden="1">
      <c r="A1377" s="1">
        <v>1375</v>
      </c>
      <c r="B1377" t="s">
        <v>33</v>
      </c>
      <c r="C1377" t="s">
        <v>214</v>
      </c>
      <c r="D1377" t="s">
        <v>245</v>
      </c>
      <c r="E1377" t="str">
        <f>MID(Table2[[#This Row],[DeviceId2]], 12, LEN(Table2[[#This Row],[DeviceId2]]))</f>
        <v>VAV112</v>
      </c>
      <c r="F1377" t="str">
        <f>CONCATENATE("10.3.13.71/pe/", Table2[[#This Row],[Device Tag]], ".xml")</f>
        <v>10.3.13.71/pe/VAV112.xml</v>
      </c>
      <c r="H1377" s="5" t="str">
        <f>_xlfn.IFNA(IF(_xlfn.IFNA(INDEX('CX1'!$H:$H,MATCH(Table2[[#This Row],[Name]],'CX1'!$C:$C,0),1), "") = 0, "",  INDEX('CX1'!$H:$H,MATCH(Table2[[#This Row],[Name]],'CX1'!$C:$C,0),1)), "")</f>
        <v/>
      </c>
      <c r="I1377" s="5">
        <f>_xlfn.IFNA(IF(_xlfn.IFNA(INDEX('CX1'!$I:$I,MATCH(Table2[[#This Row],[DeviceId2]],'CX1'!$C:$C,0),1), "") = 0, "",  INDEX('CX1'!$I:$I,MATCH(Table2[[#This Row],[Name]],'CX1'!$C:$C,0),1)), "")</f>
        <v>1</v>
      </c>
      <c r="J1377" s="5" t="str">
        <f>_xlfn.IFNA(IF(_xlfn.IFNA(INDEX('CX1'!$J:$J,MATCH(Table2[[#This Row],[Name]],'CX1'!$C:$C,0),1), "") = 0, "",  INDEX('CX1'!$J:$J,MATCH(Table2[[#This Row],[Name]],'CX1'!$C:$C,0),1)), "")</f>
        <v/>
      </c>
      <c r="K1377" t="str">
        <f>IFERROR(_xlfn.IFNA(IF(_xlfn.IFNA(INDEX('CX1'!$K:$K,MATCH(Table2[[#This Row],[Name]],'CX1'!$C:$C,0),1), "") = 0, "",  INDEX('CX1'!$K:$K,MATCH(Table2[[#This Row],[Name]],'CX1'!$C:$C,0),1)), ""), "")</f>
        <v/>
      </c>
      <c r="N1377" t="s">
        <v>767</v>
      </c>
      <c r="R1377" t="s">
        <v>8</v>
      </c>
    </row>
    <row r="1378" spans="1:18" hidden="1">
      <c r="A1378" s="1">
        <v>1376</v>
      </c>
      <c r="B1378" t="s">
        <v>33</v>
      </c>
      <c r="C1378" t="s">
        <v>213</v>
      </c>
      <c r="D1378" t="s">
        <v>245</v>
      </c>
      <c r="E1378" t="str">
        <f>MID(Table2[[#This Row],[DeviceId2]], 12, LEN(Table2[[#This Row],[DeviceId2]]))</f>
        <v>VAV112</v>
      </c>
      <c r="F1378" t="str">
        <f>CONCATENATE("10.3.13.71/pe/", Table2[[#This Row],[Device Tag]], ".xml")</f>
        <v>10.3.13.71/pe/VAV112.xml</v>
      </c>
      <c r="H1378" s="5" t="str">
        <f>_xlfn.IFNA(IF(_xlfn.IFNA(INDEX('CX1'!$H:$H,MATCH(Table2[[#This Row],[Name]],'CX1'!$C:$C,0),1), "") = 0, "",  INDEX('CX1'!$H:$H,MATCH(Table2[[#This Row],[Name]],'CX1'!$C:$C,0),1)), "")</f>
        <v/>
      </c>
      <c r="I1378" s="5" t="e">
        <f>_xlfn.IFNA(IF(_xlfn.IFNA(INDEX('CX1'!$I:$I,MATCH(Table2[[#This Row],[DeviceId2]],'CX1'!$C:$C,0),1), "") = 0, "",  INDEX('CX1'!$I:$I,MATCH(Table2[[#This Row],[Name]],'CX1'!$C:$C,0),1)), "")</f>
        <v>#VALUE!</v>
      </c>
      <c r="J1378" s="5" t="str">
        <f>_xlfn.IFNA(IF(_xlfn.IFNA(INDEX('CX1'!$J:$J,MATCH(Table2[[#This Row],[Name]],'CX1'!$C:$C,0),1), "") = 0, "",  INDEX('CX1'!$J:$J,MATCH(Table2[[#This Row],[Name]],'CX1'!$C:$C,0),1)), "")</f>
        <v/>
      </c>
      <c r="K1378" t="str">
        <f>IFERROR(_xlfn.IFNA(IF(_xlfn.IFNA(INDEX('CX1'!$K:$K,MATCH(Table2[[#This Row],[Name]],'CX1'!$C:$C,0),1), "") = 0, "",  INDEX('CX1'!$K:$K,MATCH(Table2[[#This Row],[Name]],'CX1'!$C:$C,0),1)), ""), "")</f>
        <v/>
      </c>
      <c r="N1378" t="s">
        <v>767</v>
      </c>
      <c r="R1378" t="s">
        <v>8</v>
      </c>
    </row>
    <row r="1379" spans="1:18" hidden="1">
      <c r="A1379" s="1">
        <v>1377</v>
      </c>
      <c r="B1379" t="s">
        <v>33</v>
      </c>
      <c r="C1379" t="s">
        <v>217</v>
      </c>
      <c r="D1379" t="s">
        <v>245</v>
      </c>
      <c r="E1379" t="str">
        <f>MID(Table2[[#This Row],[DeviceId2]], 12, LEN(Table2[[#This Row],[DeviceId2]]))</f>
        <v>VAV112</v>
      </c>
      <c r="F1379" t="str">
        <f>CONCATENATE("10.3.13.71/pe/", Table2[[#This Row],[Device Tag]], ".xml")</f>
        <v>10.3.13.71/pe/VAV112.xml</v>
      </c>
      <c r="H1379" s="5" t="str">
        <f>_xlfn.IFNA(IF(_xlfn.IFNA(INDEX('CX1'!$H:$H,MATCH(Table2[[#This Row],[Name]],'CX1'!$C:$C,0),1), "") = 0, "",  INDEX('CX1'!$H:$H,MATCH(Table2[[#This Row],[Name]],'CX1'!$C:$C,0),1)), "")</f>
        <v/>
      </c>
      <c r="I1379" s="5">
        <f>_xlfn.IFNA(IF(_xlfn.IFNA(INDEX('CX1'!$I:$I,MATCH(Table2[[#This Row],[DeviceId2]],'CX1'!$C:$C,0),1), "") = 0, "",  INDEX('CX1'!$I:$I,MATCH(Table2[[#This Row],[Name]],'CX1'!$C:$C,0),1)), "")</f>
        <v>1</v>
      </c>
      <c r="J1379" s="5" t="str">
        <f>_xlfn.IFNA(IF(_xlfn.IFNA(INDEX('CX1'!$J:$J,MATCH(Table2[[#This Row],[Name]],'CX1'!$C:$C,0),1), "") = 0, "",  INDEX('CX1'!$J:$J,MATCH(Table2[[#This Row],[Name]],'CX1'!$C:$C,0),1)), "")</f>
        <v/>
      </c>
      <c r="K1379" t="str">
        <f>IFERROR(_xlfn.IFNA(IF(_xlfn.IFNA(INDEX('CX1'!$K:$K,MATCH(Table2[[#This Row],[Name]],'CX1'!$C:$C,0),1), "") = 0, "",  INDEX('CX1'!$K:$K,MATCH(Table2[[#This Row],[Name]],'CX1'!$C:$C,0),1)), ""), "")</f>
        <v/>
      </c>
      <c r="N1379" t="s">
        <v>767</v>
      </c>
      <c r="R1379" t="s">
        <v>8</v>
      </c>
    </row>
    <row r="1380" spans="1:18" hidden="1">
      <c r="A1380" s="1">
        <v>1378</v>
      </c>
      <c r="B1380" t="s">
        <v>45</v>
      </c>
      <c r="C1380" t="s">
        <v>47</v>
      </c>
      <c r="D1380" t="s">
        <v>245</v>
      </c>
      <c r="E1380" t="str">
        <f>MID(Table2[[#This Row],[DeviceId2]], 12, LEN(Table2[[#This Row],[DeviceId2]]))</f>
        <v>VAV112</v>
      </c>
      <c r="F1380" t="str">
        <f>CONCATENATE("10.3.13.71/pe/", Table2[[#This Row],[Device Tag]], ".xml")</f>
        <v>10.3.13.71/pe/VAV112.xml</v>
      </c>
      <c r="H1380" s="5" t="str">
        <f>_xlfn.IFNA(IF(_xlfn.IFNA(INDEX('CX1'!$H:$H,MATCH(Table2[[#This Row],[Name]],'CX1'!$C:$C,0),1), "") = 0, "",  INDEX('CX1'!$H:$H,MATCH(Table2[[#This Row],[Name]],'CX1'!$C:$C,0),1)), "")</f>
        <v/>
      </c>
      <c r="I1380" s="5" t="e">
        <f>_xlfn.IFNA(IF(_xlfn.IFNA(INDEX('CX1'!$I:$I,MATCH(Table2[[#This Row],[DeviceId2]],'CX1'!$C:$C,0),1), "") = 0, "",  INDEX('CX1'!$I:$I,MATCH(Table2[[#This Row],[Name]],'CX1'!$C:$C,0),1)), "")</f>
        <v>#VALUE!</v>
      </c>
      <c r="J1380" s="5" t="str">
        <f>_xlfn.IFNA(IF(_xlfn.IFNA(INDEX('CX1'!$J:$J,MATCH(Table2[[#This Row],[Name]],'CX1'!$C:$C,0),1), "") = 0, "",  INDEX('CX1'!$J:$J,MATCH(Table2[[#This Row],[Name]],'CX1'!$C:$C,0),1)), "")</f>
        <v/>
      </c>
      <c r="K1380" t="str">
        <f>IFERROR(_xlfn.IFNA(IF(_xlfn.IFNA(INDEX('CX1'!$K:$K,MATCH(Table2[[#This Row],[Name]],'CX1'!$C:$C,0),1), "") = 0, "",  INDEX('CX1'!$K:$K,MATCH(Table2[[#This Row],[Name]],'CX1'!$C:$C,0),1)), ""), "")</f>
        <v/>
      </c>
      <c r="M1380" t="str">
        <f>_xlfn.IFNA(IF(_xlfn.IFNA(INDEX('CX1'!$M:$M,MATCH(Table2[[#This Row],[Name]],'CX1'!$C:$C,0),1), "") = 0, "",  INDEX('CX1'!$M:$M,MATCH(Table2[[#This Row],[Name]],'CX1'!$C:$C,0),1)), "")</f>
        <v/>
      </c>
      <c r="N1380" t="s">
        <v>767</v>
      </c>
      <c r="R1380" t="s">
        <v>8</v>
      </c>
    </row>
    <row r="1381" spans="1:18" hidden="1">
      <c r="A1381" s="1">
        <v>1379</v>
      </c>
      <c r="B1381" t="s">
        <v>45</v>
      </c>
      <c r="C1381" t="s">
        <v>48</v>
      </c>
      <c r="D1381" t="s">
        <v>245</v>
      </c>
      <c r="E1381" t="str">
        <f>MID(Table2[[#This Row],[DeviceId2]], 12, LEN(Table2[[#This Row],[DeviceId2]]))</f>
        <v>VAV112</v>
      </c>
      <c r="F1381" t="str">
        <f>CONCATENATE("10.3.13.71/pe/", Table2[[#This Row],[Device Tag]], ".xml")</f>
        <v>10.3.13.71/pe/VAV112.xml</v>
      </c>
      <c r="H1381" s="5" t="str">
        <f>_xlfn.IFNA(IF(_xlfn.IFNA(INDEX('CX1'!$H:$H,MATCH(Table2[[#This Row],[Name]],'CX1'!$C:$C,0),1), "") = 0, "",  INDEX('CX1'!$H:$H,MATCH(Table2[[#This Row],[Name]],'CX1'!$C:$C,0),1)), "")</f>
        <v/>
      </c>
      <c r="I1381" s="5" t="e">
        <f>_xlfn.IFNA(IF(_xlfn.IFNA(INDEX('CX1'!$I:$I,MATCH(Table2[[#This Row],[DeviceId2]],'CX1'!$C:$C,0),1), "") = 0, "",  INDEX('CX1'!$I:$I,MATCH(Table2[[#This Row],[Name]],'CX1'!$C:$C,0),1)), "")</f>
        <v>#VALUE!</v>
      </c>
      <c r="J1381" s="5" t="str">
        <f>_xlfn.IFNA(IF(_xlfn.IFNA(INDEX('CX1'!$J:$J,MATCH(Table2[[#This Row],[Name]],'CX1'!$C:$C,0),1), "") = 0, "",  INDEX('CX1'!$J:$J,MATCH(Table2[[#This Row],[Name]],'CX1'!$C:$C,0),1)), "")</f>
        <v/>
      </c>
      <c r="K1381" t="str">
        <f>IFERROR(_xlfn.IFNA(IF(_xlfn.IFNA(INDEX('CX1'!$K:$K,MATCH(Table2[[#This Row],[Name]],'CX1'!$C:$C,0),1), "") = 0, "",  INDEX('CX1'!$K:$K,MATCH(Table2[[#This Row],[Name]],'CX1'!$C:$C,0),1)), ""), "")</f>
        <v/>
      </c>
      <c r="M1381" t="str">
        <f>_xlfn.IFNA(IF(_xlfn.IFNA(INDEX('CX1'!$M:$M,MATCH(Table2[[#This Row],[Name]],'CX1'!$C:$C,0),1), "") = 0, "",  INDEX('CX1'!$M:$M,MATCH(Table2[[#This Row],[Name]],'CX1'!$C:$C,0),1)), "")</f>
        <v/>
      </c>
      <c r="N1381" t="s">
        <v>767</v>
      </c>
      <c r="R1381" t="s">
        <v>8</v>
      </c>
    </row>
    <row r="1382" spans="1:18" hidden="1">
      <c r="A1382" s="1">
        <v>1380</v>
      </c>
      <c r="B1382" t="s">
        <v>45</v>
      </c>
      <c r="C1382" t="s">
        <v>49</v>
      </c>
      <c r="D1382" t="s">
        <v>245</v>
      </c>
      <c r="E1382" t="str">
        <f>MID(Table2[[#This Row],[DeviceId2]], 12, LEN(Table2[[#This Row],[DeviceId2]]))</f>
        <v>VAV112</v>
      </c>
      <c r="F1382" t="str">
        <f>CONCATENATE("10.3.13.71/pe/", Table2[[#This Row],[Device Tag]], ".xml")</f>
        <v>10.3.13.71/pe/VAV112.xml</v>
      </c>
      <c r="H1382" s="5" t="str">
        <f>_xlfn.IFNA(IF(_xlfn.IFNA(INDEX('CX1'!$H:$H,MATCH(Table2[[#This Row],[Name]],'CX1'!$C:$C,0),1), "") = 0, "",  INDEX('CX1'!$H:$H,MATCH(Table2[[#This Row],[Name]],'CX1'!$C:$C,0),1)), "")</f>
        <v/>
      </c>
      <c r="I1382" s="5" t="e">
        <f>_xlfn.IFNA(IF(_xlfn.IFNA(INDEX('CX1'!$I:$I,MATCH(Table2[[#This Row],[DeviceId2]],'CX1'!$C:$C,0),1), "") = 0, "",  INDEX('CX1'!$I:$I,MATCH(Table2[[#This Row],[Name]],'CX1'!$C:$C,0),1)), "")</f>
        <v>#VALUE!</v>
      </c>
      <c r="J1382" s="5" t="str">
        <f>_xlfn.IFNA(IF(_xlfn.IFNA(INDEX('CX1'!$J:$J,MATCH(Table2[[#This Row],[Name]],'CX1'!$C:$C,0),1), "") = 0, "",  INDEX('CX1'!$J:$J,MATCH(Table2[[#This Row],[Name]],'CX1'!$C:$C,0),1)), "")</f>
        <v/>
      </c>
      <c r="K1382" t="str">
        <f>IFERROR(_xlfn.IFNA(IF(_xlfn.IFNA(INDEX('CX1'!$K:$K,MATCH(Table2[[#This Row],[Name]],'CX1'!$C:$C,0),1), "") = 0, "",  INDEX('CX1'!$K:$K,MATCH(Table2[[#This Row],[Name]],'CX1'!$C:$C,0),1)), ""), "")</f>
        <v/>
      </c>
      <c r="M1382" t="str">
        <f>_xlfn.IFNA(IF(_xlfn.IFNA(INDEX('CX1'!$M:$M,MATCH(Table2[[#This Row],[Name]],'CX1'!$C:$C,0),1), "") = 0, "",  INDEX('CX1'!$M:$M,MATCH(Table2[[#This Row],[Name]],'CX1'!$C:$C,0),1)), "")</f>
        <v/>
      </c>
      <c r="N1382" t="s">
        <v>767</v>
      </c>
      <c r="R1382" t="s">
        <v>8</v>
      </c>
    </row>
    <row r="1383" spans="1:18" hidden="1">
      <c r="A1383" s="1">
        <v>1381</v>
      </c>
      <c r="B1383" t="s">
        <v>45</v>
      </c>
      <c r="C1383" t="s">
        <v>50</v>
      </c>
      <c r="D1383" t="s">
        <v>245</v>
      </c>
      <c r="E1383" t="str">
        <f>MID(Table2[[#This Row],[DeviceId2]], 12, LEN(Table2[[#This Row],[DeviceId2]]))</f>
        <v>VAV112</v>
      </c>
      <c r="F1383" t="str">
        <f>CONCATENATE("10.3.13.71/pe/", Table2[[#This Row],[Device Tag]], ".xml")</f>
        <v>10.3.13.71/pe/VAV112.xml</v>
      </c>
      <c r="H1383" s="5" t="str">
        <f>_xlfn.IFNA(IF(_xlfn.IFNA(INDEX('CX1'!$H:$H,MATCH(Table2[[#This Row],[Name]],'CX1'!$C:$C,0),1), "") = 0, "",  INDEX('CX1'!$H:$H,MATCH(Table2[[#This Row],[Name]],'CX1'!$C:$C,0),1)), "")</f>
        <v/>
      </c>
      <c r="I1383" s="5" t="e">
        <f>_xlfn.IFNA(IF(_xlfn.IFNA(INDEX('CX1'!$I:$I,MATCH(Table2[[#This Row],[DeviceId2]],'CX1'!$C:$C,0),1), "") = 0, "",  INDEX('CX1'!$I:$I,MATCH(Table2[[#This Row],[Name]],'CX1'!$C:$C,0),1)), "")</f>
        <v>#VALUE!</v>
      </c>
      <c r="J1383" s="5" t="str">
        <f>_xlfn.IFNA(IF(_xlfn.IFNA(INDEX('CX1'!$J:$J,MATCH(Table2[[#This Row],[Name]],'CX1'!$C:$C,0),1), "") = 0, "",  INDEX('CX1'!$J:$J,MATCH(Table2[[#This Row],[Name]],'CX1'!$C:$C,0),1)), "")</f>
        <v/>
      </c>
      <c r="K1383" t="str">
        <f>IFERROR(_xlfn.IFNA(IF(_xlfn.IFNA(INDEX('CX1'!$K:$K,MATCH(Table2[[#This Row],[Name]],'CX1'!$C:$C,0),1), "") = 0, "",  INDEX('CX1'!$K:$K,MATCH(Table2[[#This Row],[Name]],'CX1'!$C:$C,0),1)), ""), "")</f>
        <v/>
      </c>
      <c r="M1383" t="str">
        <f>_xlfn.IFNA(IF(_xlfn.IFNA(INDEX('CX1'!$M:$M,MATCH(Table2[[#This Row],[Name]],'CX1'!$C:$C,0),1), "") = 0, "",  INDEX('CX1'!$M:$M,MATCH(Table2[[#This Row],[Name]],'CX1'!$C:$C,0),1)), "")</f>
        <v/>
      </c>
      <c r="N1383" t="s">
        <v>767</v>
      </c>
      <c r="R1383" t="s">
        <v>8</v>
      </c>
    </row>
    <row r="1384" spans="1:18" hidden="1">
      <c r="A1384" s="1">
        <v>1382</v>
      </c>
      <c r="B1384" t="s">
        <v>45</v>
      </c>
      <c r="C1384" t="s">
        <v>52</v>
      </c>
      <c r="D1384" t="s">
        <v>245</v>
      </c>
      <c r="E1384" t="str">
        <f>MID(Table2[[#This Row],[DeviceId2]], 12, LEN(Table2[[#This Row],[DeviceId2]]))</f>
        <v>VAV112</v>
      </c>
      <c r="F1384" t="str">
        <f>CONCATENATE("10.3.13.71/pe/", Table2[[#This Row],[Device Tag]], ".xml")</f>
        <v>10.3.13.71/pe/VAV112.xml</v>
      </c>
      <c r="H1384" s="5" t="str">
        <f>_xlfn.IFNA(IF(_xlfn.IFNA(INDEX('CX1'!$H:$H,MATCH(Table2[[#This Row],[Name]],'CX1'!$C:$C,0),1), "") = 0, "",  INDEX('CX1'!$H:$H,MATCH(Table2[[#This Row],[Name]],'CX1'!$C:$C,0),1)), "")</f>
        <v/>
      </c>
      <c r="I1384" s="5" t="e">
        <f>_xlfn.IFNA(IF(_xlfn.IFNA(INDEX('CX1'!$I:$I,MATCH(Table2[[#This Row],[DeviceId2]],'CX1'!$C:$C,0),1), "") = 0, "",  INDEX('CX1'!$I:$I,MATCH(Table2[[#This Row],[Name]],'CX1'!$C:$C,0),1)), "")</f>
        <v>#VALUE!</v>
      </c>
      <c r="J1384" s="5" t="str">
        <f>_xlfn.IFNA(IF(_xlfn.IFNA(INDEX('CX1'!$J:$J,MATCH(Table2[[#This Row],[Name]],'CX1'!$C:$C,0),1), "") = 0, "",  INDEX('CX1'!$J:$J,MATCH(Table2[[#This Row],[Name]],'CX1'!$C:$C,0),1)), "")</f>
        <v/>
      </c>
      <c r="K1384" t="str">
        <f>IFERROR(_xlfn.IFNA(IF(_xlfn.IFNA(INDEX('CX1'!$K:$K,MATCH(Table2[[#This Row],[Name]],'CX1'!$C:$C,0),1), "") = 0, "",  INDEX('CX1'!$K:$K,MATCH(Table2[[#This Row],[Name]],'CX1'!$C:$C,0),1)), ""), "")</f>
        <v/>
      </c>
      <c r="M1384" t="str">
        <f>_xlfn.IFNA(IF(_xlfn.IFNA(INDEX('CX1'!$M:$M,MATCH(Table2[[#This Row],[Name]],'CX1'!$C:$C,0),1), "") = 0, "",  INDEX('CX1'!$M:$M,MATCH(Table2[[#This Row],[Name]],'CX1'!$C:$C,0),1)), "")</f>
        <v/>
      </c>
      <c r="N1384" t="s">
        <v>767</v>
      </c>
      <c r="R1384" t="s">
        <v>8</v>
      </c>
    </row>
    <row r="1385" spans="1:18" hidden="1">
      <c r="A1385" s="1">
        <v>1383</v>
      </c>
      <c r="B1385" t="s">
        <v>45</v>
      </c>
      <c r="C1385" t="s">
        <v>53</v>
      </c>
      <c r="D1385" t="s">
        <v>245</v>
      </c>
      <c r="E1385" t="str">
        <f>MID(Table2[[#This Row],[DeviceId2]], 12, LEN(Table2[[#This Row],[DeviceId2]]))</f>
        <v>VAV112</v>
      </c>
      <c r="F1385" t="str">
        <f>CONCATENATE("10.3.13.71/pe/", Table2[[#This Row],[Device Tag]], ".xml")</f>
        <v>10.3.13.71/pe/VAV112.xml</v>
      </c>
      <c r="H1385" s="5" t="str">
        <f>_xlfn.IFNA(IF(_xlfn.IFNA(INDEX('CX1'!$H:$H,MATCH(Table2[[#This Row],[Name]],'CX1'!$C:$C,0),1), "") = 0, "",  INDEX('CX1'!$H:$H,MATCH(Table2[[#This Row],[Name]],'CX1'!$C:$C,0),1)), "")</f>
        <v/>
      </c>
      <c r="I1385" s="5" t="e">
        <f>_xlfn.IFNA(IF(_xlfn.IFNA(INDEX('CX1'!$I:$I,MATCH(Table2[[#This Row],[DeviceId2]],'CX1'!$C:$C,0),1), "") = 0, "",  INDEX('CX1'!$I:$I,MATCH(Table2[[#This Row],[Name]],'CX1'!$C:$C,0),1)), "")</f>
        <v>#VALUE!</v>
      </c>
      <c r="J1385" s="5" t="str">
        <f>_xlfn.IFNA(IF(_xlfn.IFNA(INDEX('CX1'!$J:$J,MATCH(Table2[[#This Row],[Name]],'CX1'!$C:$C,0),1), "") = 0, "",  INDEX('CX1'!$J:$J,MATCH(Table2[[#This Row],[Name]],'CX1'!$C:$C,0),1)), "")</f>
        <v/>
      </c>
      <c r="K1385" t="str">
        <f>IFERROR(_xlfn.IFNA(IF(_xlfn.IFNA(INDEX('CX1'!$K:$K,MATCH(Table2[[#This Row],[Name]],'CX1'!$C:$C,0),1), "") = 0, "",  INDEX('CX1'!$K:$K,MATCH(Table2[[#This Row],[Name]],'CX1'!$C:$C,0),1)), ""), "")</f>
        <v/>
      </c>
      <c r="M1385" t="str">
        <f>_xlfn.IFNA(IF(_xlfn.IFNA(INDEX('CX1'!$M:$M,MATCH(Table2[[#This Row],[Name]],'CX1'!$C:$C,0),1), "") = 0, "",  INDEX('CX1'!$M:$M,MATCH(Table2[[#This Row],[Name]],'CX1'!$C:$C,0),1)), "")</f>
        <v/>
      </c>
      <c r="N1385" t="s">
        <v>767</v>
      </c>
      <c r="R1385" t="s">
        <v>8</v>
      </c>
    </row>
    <row r="1386" spans="1:18" hidden="1">
      <c r="A1386" s="1">
        <v>1384</v>
      </c>
      <c r="B1386" t="s">
        <v>45</v>
      </c>
      <c r="C1386" t="s">
        <v>54</v>
      </c>
      <c r="D1386" t="s">
        <v>245</v>
      </c>
      <c r="E1386" t="str">
        <f>MID(Table2[[#This Row],[DeviceId2]], 12, LEN(Table2[[#This Row],[DeviceId2]]))</f>
        <v>VAV112</v>
      </c>
      <c r="F1386" t="str">
        <f>CONCATENATE("10.3.13.71/pe/", Table2[[#This Row],[Device Tag]], ".xml")</f>
        <v>10.3.13.71/pe/VAV112.xml</v>
      </c>
      <c r="H1386" s="5" t="str">
        <f>_xlfn.IFNA(IF(_xlfn.IFNA(INDEX('CX1'!$H:$H,MATCH(Table2[[#This Row],[Name]],'CX1'!$C:$C,0),1), "") = 0, "",  INDEX('CX1'!$H:$H,MATCH(Table2[[#This Row],[Name]],'CX1'!$C:$C,0),1)), "")</f>
        <v/>
      </c>
      <c r="I1386" s="5" t="e">
        <f>_xlfn.IFNA(IF(_xlfn.IFNA(INDEX('CX1'!$I:$I,MATCH(Table2[[#This Row],[DeviceId2]],'CX1'!$C:$C,0),1), "") = 0, "",  INDEX('CX1'!$I:$I,MATCH(Table2[[#This Row],[Name]],'CX1'!$C:$C,0),1)), "")</f>
        <v>#VALUE!</v>
      </c>
      <c r="J1386" s="5" t="str">
        <f>_xlfn.IFNA(IF(_xlfn.IFNA(INDEX('CX1'!$J:$J,MATCH(Table2[[#This Row],[Name]],'CX1'!$C:$C,0),1), "") = 0, "",  INDEX('CX1'!$J:$J,MATCH(Table2[[#This Row],[Name]],'CX1'!$C:$C,0),1)), "")</f>
        <v/>
      </c>
      <c r="K1386" t="str">
        <f>IFERROR(_xlfn.IFNA(IF(_xlfn.IFNA(INDEX('CX1'!$K:$K,MATCH(Table2[[#This Row],[Name]],'CX1'!$C:$C,0),1), "") = 0, "",  INDEX('CX1'!$K:$K,MATCH(Table2[[#This Row],[Name]],'CX1'!$C:$C,0),1)), ""), "")</f>
        <v/>
      </c>
      <c r="M1386" t="str">
        <f>_xlfn.IFNA(IF(_xlfn.IFNA(INDEX('CX1'!$M:$M,MATCH(Table2[[#This Row],[Name]],'CX1'!$C:$C,0),1), "") = 0, "",  INDEX('CX1'!$M:$M,MATCH(Table2[[#This Row],[Name]],'CX1'!$C:$C,0),1)), "")</f>
        <v/>
      </c>
      <c r="N1386" t="s">
        <v>767</v>
      </c>
      <c r="R1386" t="s">
        <v>8</v>
      </c>
    </row>
    <row r="1387" spans="1:18" hidden="1">
      <c r="A1387" s="1">
        <v>1385</v>
      </c>
      <c r="B1387" t="s">
        <v>45</v>
      </c>
      <c r="C1387" t="s">
        <v>55</v>
      </c>
      <c r="D1387" t="s">
        <v>245</v>
      </c>
      <c r="E1387" t="str">
        <f>MID(Table2[[#This Row],[DeviceId2]], 12, LEN(Table2[[#This Row],[DeviceId2]]))</f>
        <v>VAV112</v>
      </c>
      <c r="F1387" t="str">
        <f>CONCATENATE("10.3.13.71/pe/", Table2[[#This Row],[Device Tag]], ".xml")</f>
        <v>10.3.13.71/pe/VAV112.xml</v>
      </c>
      <c r="H1387" s="5" t="str">
        <f>_xlfn.IFNA(IF(_xlfn.IFNA(INDEX('CX1'!$H:$H,MATCH(Table2[[#This Row],[Name]],'CX1'!$C:$C,0),1), "") = 0, "",  INDEX('CX1'!$H:$H,MATCH(Table2[[#This Row],[Name]],'CX1'!$C:$C,0),1)), "")</f>
        <v/>
      </c>
      <c r="I1387" s="5" t="e">
        <f>_xlfn.IFNA(IF(_xlfn.IFNA(INDEX('CX1'!$I:$I,MATCH(Table2[[#This Row],[DeviceId2]],'CX1'!$C:$C,0),1), "") = 0, "",  INDEX('CX1'!$I:$I,MATCH(Table2[[#This Row],[Name]],'CX1'!$C:$C,0),1)), "")</f>
        <v>#VALUE!</v>
      </c>
      <c r="J1387" s="5" t="str">
        <f>_xlfn.IFNA(IF(_xlfn.IFNA(INDEX('CX1'!$J:$J,MATCH(Table2[[#This Row],[Name]],'CX1'!$C:$C,0),1), "") = 0, "",  INDEX('CX1'!$J:$J,MATCH(Table2[[#This Row],[Name]],'CX1'!$C:$C,0),1)), "")</f>
        <v/>
      </c>
      <c r="K1387" t="str">
        <f>IFERROR(_xlfn.IFNA(IF(_xlfn.IFNA(INDEX('CX1'!$K:$K,MATCH(Table2[[#This Row],[Name]],'CX1'!$C:$C,0),1), "") = 0, "",  INDEX('CX1'!$K:$K,MATCH(Table2[[#This Row],[Name]],'CX1'!$C:$C,0),1)), ""), "")</f>
        <v/>
      </c>
      <c r="M1387" t="str">
        <f>_xlfn.IFNA(IF(_xlfn.IFNA(INDEX('CX1'!$M:$M,MATCH(Table2[[#This Row],[Name]],'CX1'!$C:$C,0),1), "") = 0, "",  INDEX('CX1'!$M:$M,MATCH(Table2[[#This Row],[Name]],'CX1'!$C:$C,0),1)), "")</f>
        <v/>
      </c>
      <c r="N1387" t="s">
        <v>767</v>
      </c>
      <c r="R1387" t="s">
        <v>8</v>
      </c>
    </row>
    <row r="1388" spans="1:18" hidden="1">
      <c r="A1388" s="1">
        <v>1386</v>
      </c>
      <c r="B1388" t="s">
        <v>45</v>
      </c>
      <c r="C1388" t="s">
        <v>56</v>
      </c>
      <c r="D1388" t="s">
        <v>245</v>
      </c>
      <c r="E1388" t="str">
        <f>MID(Table2[[#This Row],[DeviceId2]], 12, LEN(Table2[[#This Row],[DeviceId2]]))</f>
        <v>VAV112</v>
      </c>
      <c r="F1388" t="str">
        <f>CONCATENATE("10.3.13.71/pe/", Table2[[#This Row],[Device Tag]], ".xml")</f>
        <v>10.3.13.71/pe/VAV112.xml</v>
      </c>
      <c r="H1388" s="5" t="str">
        <f>_xlfn.IFNA(IF(_xlfn.IFNA(INDEX('CX1'!$H:$H,MATCH(Table2[[#This Row],[Name]],'CX1'!$C:$C,0),1), "") = 0, "",  INDEX('CX1'!$H:$H,MATCH(Table2[[#This Row],[Name]],'CX1'!$C:$C,0),1)), "")</f>
        <v/>
      </c>
      <c r="I1388" s="5" t="e">
        <f>_xlfn.IFNA(IF(_xlfn.IFNA(INDEX('CX1'!$I:$I,MATCH(Table2[[#This Row],[DeviceId2]],'CX1'!$C:$C,0),1), "") = 0, "",  INDEX('CX1'!$I:$I,MATCH(Table2[[#This Row],[Name]],'CX1'!$C:$C,0),1)), "")</f>
        <v>#VALUE!</v>
      </c>
      <c r="J1388" s="5" t="str">
        <f>_xlfn.IFNA(IF(_xlfn.IFNA(INDEX('CX1'!$J:$J,MATCH(Table2[[#This Row],[Name]],'CX1'!$C:$C,0),1), "") = 0, "",  INDEX('CX1'!$J:$J,MATCH(Table2[[#This Row],[Name]],'CX1'!$C:$C,0),1)), "")</f>
        <v/>
      </c>
      <c r="K1388" t="str">
        <f>IFERROR(_xlfn.IFNA(IF(_xlfn.IFNA(INDEX('CX1'!$K:$K,MATCH(Table2[[#This Row],[Name]],'CX1'!$C:$C,0),1), "") = 0, "",  INDEX('CX1'!$K:$K,MATCH(Table2[[#This Row],[Name]],'CX1'!$C:$C,0),1)), ""), "")</f>
        <v/>
      </c>
      <c r="M1388" t="str">
        <f>_xlfn.IFNA(IF(_xlfn.IFNA(INDEX('CX1'!$M:$M,MATCH(Table2[[#This Row],[Name]],'CX1'!$C:$C,0),1), "") = 0, "",  INDEX('CX1'!$M:$M,MATCH(Table2[[#This Row],[Name]],'CX1'!$C:$C,0),1)), "")</f>
        <v/>
      </c>
      <c r="N1388" t="s">
        <v>767</v>
      </c>
      <c r="R1388" t="s">
        <v>8</v>
      </c>
    </row>
    <row r="1389" spans="1:18" hidden="1">
      <c r="A1389" s="1">
        <v>1387</v>
      </c>
      <c r="B1389" t="s">
        <v>45</v>
      </c>
      <c r="C1389" t="s">
        <v>57</v>
      </c>
      <c r="D1389" t="s">
        <v>245</v>
      </c>
      <c r="E1389" t="str">
        <f>MID(Table2[[#This Row],[DeviceId2]], 12, LEN(Table2[[#This Row],[DeviceId2]]))</f>
        <v>VAV112</v>
      </c>
      <c r="F1389" t="str">
        <f>CONCATENATE("10.3.13.71/pe/", Table2[[#This Row],[Device Tag]], ".xml")</f>
        <v>10.3.13.71/pe/VAV112.xml</v>
      </c>
      <c r="H1389" s="5" t="str">
        <f>_xlfn.IFNA(IF(_xlfn.IFNA(INDEX('CX1'!$H:$H,MATCH(Table2[[#This Row],[Name]],'CX1'!$C:$C,0),1), "") = 0, "",  INDEX('CX1'!$H:$H,MATCH(Table2[[#This Row],[Name]],'CX1'!$C:$C,0),1)), "")</f>
        <v/>
      </c>
      <c r="I1389" s="5" t="e">
        <f>_xlfn.IFNA(IF(_xlfn.IFNA(INDEX('CX1'!$I:$I,MATCH(Table2[[#This Row],[DeviceId2]],'CX1'!$C:$C,0),1), "") = 0, "",  INDEX('CX1'!$I:$I,MATCH(Table2[[#This Row],[Name]],'CX1'!$C:$C,0),1)), "")</f>
        <v>#VALUE!</v>
      </c>
      <c r="J1389" s="5" t="str">
        <f>_xlfn.IFNA(IF(_xlfn.IFNA(INDEX('CX1'!$J:$J,MATCH(Table2[[#This Row],[Name]],'CX1'!$C:$C,0),1), "") = 0, "",  INDEX('CX1'!$J:$J,MATCH(Table2[[#This Row],[Name]],'CX1'!$C:$C,0),1)), "")</f>
        <v/>
      </c>
      <c r="K1389" t="str">
        <f>IFERROR(_xlfn.IFNA(IF(_xlfn.IFNA(INDEX('CX1'!$K:$K,MATCH(Table2[[#This Row],[Name]],'CX1'!$C:$C,0),1), "") = 0, "",  INDEX('CX1'!$K:$K,MATCH(Table2[[#This Row],[Name]],'CX1'!$C:$C,0),1)), ""), "")</f>
        <v/>
      </c>
      <c r="M1389" t="str">
        <f>_xlfn.IFNA(IF(_xlfn.IFNA(INDEX('CX1'!$M:$M,MATCH(Table2[[#This Row],[Name]],'CX1'!$C:$C,0),1), "") = 0, "",  INDEX('CX1'!$M:$M,MATCH(Table2[[#This Row],[Name]],'CX1'!$C:$C,0),1)), "")</f>
        <v/>
      </c>
      <c r="N1389" t="s">
        <v>767</v>
      </c>
      <c r="R1389" t="s">
        <v>8</v>
      </c>
    </row>
    <row r="1390" spans="1:18" hidden="1">
      <c r="A1390" s="1">
        <v>1388</v>
      </c>
      <c r="B1390" t="s">
        <v>45</v>
      </c>
      <c r="C1390" t="s">
        <v>58</v>
      </c>
      <c r="D1390" t="s">
        <v>245</v>
      </c>
      <c r="E1390" t="str">
        <f>MID(Table2[[#This Row],[DeviceId2]], 12, LEN(Table2[[#This Row],[DeviceId2]]))</f>
        <v>VAV112</v>
      </c>
      <c r="F1390" t="str">
        <f>CONCATENATE("10.3.13.71/pe/", Table2[[#This Row],[Device Tag]], ".xml")</f>
        <v>10.3.13.71/pe/VAV112.xml</v>
      </c>
      <c r="H1390" s="5" t="str">
        <f>_xlfn.IFNA(IF(_xlfn.IFNA(INDEX('CX1'!$H:$H,MATCH(Table2[[#This Row],[Name]],'CX1'!$C:$C,0),1), "") = 0, "",  INDEX('CX1'!$H:$H,MATCH(Table2[[#This Row],[Name]],'CX1'!$C:$C,0),1)), "")</f>
        <v/>
      </c>
      <c r="I1390" s="5" t="e">
        <f>_xlfn.IFNA(IF(_xlfn.IFNA(INDEX('CX1'!$I:$I,MATCH(Table2[[#This Row],[DeviceId2]],'CX1'!$C:$C,0),1), "") = 0, "",  INDEX('CX1'!$I:$I,MATCH(Table2[[#This Row],[Name]],'CX1'!$C:$C,0),1)), "")</f>
        <v>#VALUE!</v>
      </c>
      <c r="J1390" s="5" t="str">
        <f>_xlfn.IFNA(IF(_xlfn.IFNA(INDEX('CX1'!$J:$J,MATCH(Table2[[#This Row],[Name]],'CX1'!$C:$C,0),1), "") = 0, "",  INDEX('CX1'!$J:$J,MATCH(Table2[[#This Row],[Name]],'CX1'!$C:$C,0),1)), "")</f>
        <v/>
      </c>
      <c r="K1390" t="str">
        <f>IFERROR(_xlfn.IFNA(IF(_xlfn.IFNA(INDEX('CX1'!$K:$K,MATCH(Table2[[#This Row],[Name]],'CX1'!$C:$C,0),1), "") = 0, "",  INDEX('CX1'!$K:$K,MATCH(Table2[[#This Row],[Name]],'CX1'!$C:$C,0),1)), ""), "")</f>
        <v/>
      </c>
      <c r="M1390" t="str">
        <f>_xlfn.IFNA(IF(_xlfn.IFNA(INDEX('CX1'!$M:$M,MATCH(Table2[[#This Row],[Name]],'CX1'!$C:$C,0),1), "") = 0, "",  INDEX('CX1'!$M:$M,MATCH(Table2[[#This Row],[Name]],'CX1'!$C:$C,0),1)), "")</f>
        <v/>
      </c>
      <c r="N1390" t="s">
        <v>767</v>
      </c>
      <c r="R1390" t="s">
        <v>8</v>
      </c>
    </row>
    <row r="1391" spans="1:18" hidden="1">
      <c r="A1391" s="1">
        <v>1389</v>
      </c>
      <c r="B1391" t="s">
        <v>45</v>
      </c>
      <c r="C1391" t="s">
        <v>59</v>
      </c>
      <c r="D1391" t="s">
        <v>245</v>
      </c>
      <c r="E1391" t="str">
        <f>MID(Table2[[#This Row],[DeviceId2]], 12, LEN(Table2[[#This Row],[DeviceId2]]))</f>
        <v>VAV112</v>
      </c>
      <c r="F1391" t="str">
        <f>CONCATENATE("10.3.13.71/pe/", Table2[[#This Row],[Device Tag]], ".xml")</f>
        <v>10.3.13.71/pe/VAV112.xml</v>
      </c>
      <c r="H1391" s="5" t="str">
        <f>_xlfn.IFNA(IF(_xlfn.IFNA(INDEX('CX1'!$H:$H,MATCH(Table2[[#This Row],[Name]],'CX1'!$C:$C,0),1), "") = 0, "",  INDEX('CX1'!$H:$H,MATCH(Table2[[#This Row],[Name]],'CX1'!$C:$C,0),1)), "")</f>
        <v/>
      </c>
      <c r="I1391" s="5" t="e">
        <f>_xlfn.IFNA(IF(_xlfn.IFNA(INDEX('CX1'!$I:$I,MATCH(Table2[[#This Row],[DeviceId2]],'CX1'!$C:$C,0),1), "") = 0, "",  INDEX('CX1'!$I:$I,MATCH(Table2[[#This Row],[Name]],'CX1'!$C:$C,0),1)), "")</f>
        <v>#VALUE!</v>
      </c>
      <c r="J1391" s="5" t="str">
        <f>_xlfn.IFNA(IF(_xlfn.IFNA(INDEX('CX1'!$J:$J,MATCH(Table2[[#This Row],[Name]],'CX1'!$C:$C,0),1), "") = 0, "",  INDEX('CX1'!$J:$J,MATCH(Table2[[#This Row],[Name]],'CX1'!$C:$C,0),1)), "")</f>
        <v/>
      </c>
      <c r="K1391" t="str">
        <f>IFERROR(_xlfn.IFNA(IF(_xlfn.IFNA(INDEX('CX1'!$K:$K,MATCH(Table2[[#This Row],[Name]],'CX1'!$C:$C,0),1), "") = 0, "",  INDEX('CX1'!$K:$K,MATCH(Table2[[#This Row],[Name]],'CX1'!$C:$C,0),1)), ""), "")</f>
        <v/>
      </c>
      <c r="M1391" t="str">
        <f>_xlfn.IFNA(IF(_xlfn.IFNA(INDEX('CX1'!$M:$M,MATCH(Table2[[#This Row],[Name]],'CX1'!$C:$C,0),1), "") = 0, "",  INDEX('CX1'!$M:$M,MATCH(Table2[[#This Row],[Name]],'CX1'!$C:$C,0),1)), "")</f>
        <v/>
      </c>
      <c r="N1391" t="s">
        <v>767</v>
      </c>
      <c r="R1391" t="s">
        <v>8</v>
      </c>
    </row>
    <row r="1392" spans="1:18" hidden="1">
      <c r="A1392" s="1">
        <v>1390</v>
      </c>
      <c r="B1392" t="s">
        <v>45</v>
      </c>
      <c r="C1392" t="s">
        <v>60</v>
      </c>
      <c r="D1392" t="s">
        <v>245</v>
      </c>
      <c r="E1392" t="str">
        <f>MID(Table2[[#This Row],[DeviceId2]], 12, LEN(Table2[[#This Row],[DeviceId2]]))</f>
        <v>VAV112</v>
      </c>
      <c r="F1392" t="str">
        <f>CONCATENATE("10.3.13.71/pe/", Table2[[#This Row],[Device Tag]], ".xml")</f>
        <v>10.3.13.71/pe/VAV112.xml</v>
      </c>
      <c r="H1392" s="5" t="str">
        <f>_xlfn.IFNA(IF(_xlfn.IFNA(INDEX('CX1'!$H:$H,MATCH(Table2[[#This Row],[Name]],'CX1'!$C:$C,0),1), "") = 0, "",  INDEX('CX1'!$H:$H,MATCH(Table2[[#This Row],[Name]],'CX1'!$C:$C,0),1)), "")</f>
        <v/>
      </c>
      <c r="I1392" s="5" t="e">
        <f>_xlfn.IFNA(IF(_xlfn.IFNA(INDEX('CX1'!$I:$I,MATCH(Table2[[#This Row],[DeviceId2]],'CX1'!$C:$C,0),1), "") = 0, "",  INDEX('CX1'!$I:$I,MATCH(Table2[[#This Row],[Name]],'CX1'!$C:$C,0),1)), "")</f>
        <v>#VALUE!</v>
      </c>
      <c r="J1392" s="5" t="str">
        <f>_xlfn.IFNA(IF(_xlfn.IFNA(INDEX('CX1'!$J:$J,MATCH(Table2[[#This Row],[Name]],'CX1'!$C:$C,0),1), "") = 0, "",  INDEX('CX1'!$J:$J,MATCH(Table2[[#This Row],[Name]],'CX1'!$C:$C,0),1)), "")</f>
        <v/>
      </c>
      <c r="K1392" t="str">
        <f>IFERROR(_xlfn.IFNA(IF(_xlfn.IFNA(INDEX('CX1'!$K:$K,MATCH(Table2[[#This Row],[Name]],'CX1'!$C:$C,0),1), "") = 0, "",  INDEX('CX1'!$K:$K,MATCH(Table2[[#This Row],[Name]],'CX1'!$C:$C,0),1)), ""), "")</f>
        <v/>
      </c>
      <c r="M1392" t="str">
        <f>_xlfn.IFNA(IF(_xlfn.IFNA(INDEX('CX1'!$M:$M,MATCH(Table2[[#This Row],[Name]],'CX1'!$C:$C,0),1), "") = 0, "",  INDEX('CX1'!$M:$M,MATCH(Table2[[#This Row],[Name]],'CX1'!$C:$C,0),1)), "")</f>
        <v/>
      </c>
      <c r="N1392" t="s">
        <v>767</v>
      </c>
      <c r="R1392" t="s">
        <v>8</v>
      </c>
    </row>
    <row r="1393" spans="1:19" hidden="1">
      <c r="A1393" s="1">
        <v>1391</v>
      </c>
      <c r="B1393" t="s">
        <v>45</v>
      </c>
      <c r="C1393" t="s">
        <v>120</v>
      </c>
      <c r="D1393" t="s">
        <v>245</v>
      </c>
      <c r="E1393" t="str">
        <f>MID(Table2[[#This Row],[DeviceId2]], 12, LEN(Table2[[#This Row],[DeviceId2]]))</f>
        <v>VAV112</v>
      </c>
      <c r="F1393" t="str">
        <f>CONCATENATE("10.3.13.71/pe/", Table2[[#This Row],[Device Tag]], ".xml")</f>
        <v>10.3.13.71/pe/VAV112.xml</v>
      </c>
      <c r="H1393" s="5" t="str">
        <f>_xlfn.IFNA(IF(_xlfn.IFNA(INDEX('CX1'!$H:$H,MATCH(Table2[[#This Row],[Name]],'CX1'!$C:$C,0),1), "") = 0, "",  INDEX('CX1'!$H:$H,MATCH(Table2[[#This Row],[Name]],'CX1'!$C:$C,0),1)), "")</f>
        <v/>
      </c>
      <c r="I1393" s="5" t="e">
        <f>_xlfn.IFNA(IF(_xlfn.IFNA(INDEX('CX1'!$I:$I,MATCH(Table2[[#This Row],[DeviceId2]],'CX1'!$C:$C,0),1), "") = 0, "",  INDEX('CX1'!$I:$I,MATCH(Table2[[#This Row],[Name]],'CX1'!$C:$C,0),1)), "")</f>
        <v>#VALUE!</v>
      </c>
      <c r="J1393" s="5" t="str">
        <f>_xlfn.IFNA(IF(_xlfn.IFNA(INDEX('CX1'!$J:$J,MATCH(Table2[[#This Row],[Name]],'CX1'!$C:$C,0),1), "") = 0, "",  INDEX('CX1'!$J:$J,MATCH(Table2[[#This Row],[Name]],'CX1'!$C:$C,0),1)), "")</f>
        <v/>
      </c>
      <c r="K1393" t="str">
        <f>IFERROR(_xlfn.IFNA(IF(_xlfn.IFNA(INDEX('CX1'!$K:$K,MATCH(Table2[[#This Row],[Name]],'CX1'!$C:$C,0),1), "") = 0, "",  INDEX('CX1'!$K:$K,MATCH(Table2[[#This Row],[Name]],'CX1'!$C:$C,0),1)), ""), "")</f>
        <v/>
      </c>
      <c r="M1393" t="str">
        <f>_xlfn.IFNA(IF(_xlfn.IFNA(INDEX('CX1'!$M:$M,MATCH(Table2[[#This Row],[Name]],'CX1'!$C:$C,0),1), "") = 0, "",  INDEX('CX1'!$M:$M,MATCH(Table2[[#This Row],[Name]],'CX1'!$C:$C,0),1)), "")</f>
        <v/>
      </c>
      <c r="N1393" t="s">
        <v>767</v>
      </c>
      <c r="R1393" t="s">
        <v>8</v>
      </c>
    </row>
    <row r="1394" spans="1:19" hidden="1">
      <c r="A1394" s="1">
        <v>1392</v>
      </c>
      <c r="B1394" t="s">
        <v>45</v>
      </c>
      <c r="C1394" t="s">
        <v>61</v>
      </c>
      <c r="D1394" t="s">
        <v>245</v>
      </c>
      <c r="E1394" t="str">
        <f>MID(Table2[[#This Row],[DeviceId2]], 12, LEN(Table2[[#This Row],[DeviceId2]]))</f>
        <v>VAV112</v>
      </c>
      <c r="F1394" t="str">
        <f>CONCATENATE("10.3.13.71/pe/", Table2[[#This Row],[Device Tag]], ".xml")</f>
        <v>10.3.13.71/pe/VAV112.xml</v>
      </c>
      <c r="H1394" s="5" t="str">
        <f>_xlfn.IFNA(IF(_xlfn.IFNA(INDEX('CX1'!$H:$H,MATCH(Table2[[#This Row],[Name]],'CX1'!$C:$C,0),1), "") = 0, "",  INDEX('CX1'!$H:$H,MATCH(Table2[[#This Row],[Name]],'CX1'!$C:$C,0),1)), "")</f>
        <v/>
      </c>
      <c r="I1394" s="5" t="e">
        <f>_xlfn.IFNA(IF(_xlfn.IFNA(INDEX('CX1'!$I:$I,MATCH(Table2[[#This Row],[DeviceId2]],'CX1'!$C:$C,0),1), "") = 0, "",  INDEX('CX1'!$I:$I,MATCH(Table2[[#This Row],[Name]],'CX1'!$C:$C,0),1)), "")</f>
        <v>#VALUE!</v>
      </c>
      <c r="J1394" s="5" t="str">
        <f>_xlfn.IFNA(IF(_xlfn.IFNA(INDEX('CX1'!$J:$J,MATCH(Table2[[#This Row],[Name]],'CX1'!$C:$C,0),1), "") = 0, "",  INDEX('CX1'!$J:$J,MATCH(Table2[[#This Row],[Name]],'CX1'!$C:$C,0),1)), "")</f>
        <v/>
      </c>
      <c r="K1394" t="str">
        <f>IFERROR(_xlfn.IFNA(IF(_xlfn.IFNA(INDEX('CX1'!$K:$K,MATCH(Table2[[#This Row],[Name]],'CX1'!$C:$C,0),1), "") = 0, "",  INDEX('CX1'!$K:$K,MATCH(Table2[[#This Row],[Name]],'CX1'!$C:$C,0),1)), ""), "")</f>
        <v/>
      </c>
      <c r="M1394" t="str">
        <f>_xlfn.IFNA(IF(_xlfn.IFNA(INDEX('CX1'!$M:$M,MATCH(Table2[[#This Row],[Name]],'CX1'!$C:$C,0),1), "") = 0, "",  INDEX('CX1'!$M:$M,MATCH(Table2[[#This Row],[Name]],'CX1'!$C:$C,0),1)), "")</f>
        <v/>
      </c>
      <c r="N1394" t="s">
        <v>767</v>
      </c>
      <c r="R1394" t="s">
        <v>8</v>
      </c>
    </row>
    <row r="1395" spans="1:19" hidden="1">
      <c r="A1395" s="1">
        <v>1393</v>
      </c>
      <c r="B1395" t="s">
        <v>45</v>
      </c>
      <c r="C1395" t="s">
        <v>62</v>
      </c>
      <c r="D1395" t="s">
        <v>245</v>
      </c>
      <c r="E1395" t="str">
        <f>MID(Table2[[#This Row],[DeviceId2]], 12, LEN(Table2[[#This Row],[DeviceId2]]))</f>
        <v>VAV112</v>
      </c>
      <c r="F1395" t="str">
        <f>CONCATENATE("10.3.13.71/pe/", Table2[[#This Row],[Device Tag]], ".xml")</f>
        <v>10.3.13.71/pe/VAV112.xml</v>
      </c>
      <c r="H1395" s="5" t="str">
        <f>_xlfn.IFNA(IF(_xlfn.IFNA(INDEX('CX1'!$H:$H,MATCH(Table2[[#This Row],[Name]],'CX1'!$C:$C,0),1), "") = 0, "",  INDEX('CX1'!$H:$H,MATCH(Table2[[#This Row],[Name]],'CX1'!$C:$C,0),1)), "")</f>
        <v/>
      </c>
      <c r="I1395" s="5" t="e">
        <f>_xlfn.IFNA(IF(_xlfn.IFNA(INDEX('CX1'!$I:$I,MATCH(Table2[[#This Row],[DeviceId2]],'CX1'!$C:$C,0),1), "") = 0, "",  INDEX('CX1'!$I:$I,MATCH(Table2[[#This Row],[Name]],'CX1'!$C:$C,0),1)), "")</f>
        <v>#VALUE!</v>
      </c>
      <c r="J1395" s="5" t="str">
        <f>_xlfn.IFNA(IF(_xlfn.IFNA(INDEX('CX1'!$J:$J,MATCH(Table2[[#This Row],[Name]],'CX1'!$C:$C,0),1), "") = 0, "",  INDEX('CX1'!$J:$J,MATCH(Table2[[#This Row],[Name]],'CX1'!$C:$C,0),1)), "")</f>
        <v/>
      </c>
      <c r="K1395" t="str">
        <f>IFERROR(_xlfn.IFNA(IF(_xlfn.IFNA(INDEX('CX1'!$K:$K,MATCH(Table2[[#This Row],[Name]],'CX1'!$C:$C,0),1), "") = 0, "",  INDEX('CX1'!$K:$K,MATCH(Table2[[#This Row],[Name]],'CX1'!$C:$C,0),1)), ""), "")</f>
        <v/>
      </c>
      <c r="M1395" t="str">
        <f>_xlfn.IFNA(IF(_xlfn.IFNA(INDEX('CX1'!$M:$M,MATCH(Table2[[#This Row],[Name]],'CX1'!$C:$C,0),1), "") = 0, "",  INDEX('CX1'!$M:$M,MATCH(Table2[[#This Row],[Name]],'CX1'!$C:$C,0),1)), "")</f>
        <v/>
      </c>
      <c r="N1395" t="s">
        <v>767</v>
      </c>
      <c r="R1395" t="s">
        <v>8</v>
      </c>
    </row>
    <row r="1396" spans="1:19" hidden="1">
      <c r="A1396" s="1">
        <v>1394</v>
      </c>
      <c r="B1396" t="s">
        <v>45</v>
      </c>
      <c r="C1396" t="s">
        <v>63</v>
      </c>
      <c r="D1396" t="s">
        <v>245</v>
      </c>
      <c r="E1396" t="str">
        <f>MID(Table2[[#This Row],[DeviceId2]], 12, LEN(Table2[[#This Row],[DeviceId2]]))</f>
        <v>VAV112</v>
      </c>
      <c r="F1396" t="str">
        <f>CONCATENATE("10.3.13.71/pe/", Table2[[#This Row],[Device Tag]], ".xml")</f>
        <v>10.3.13.71/pe/VAV112.xml</v>
      </c>
      <c r="H1396" s="5" t="str">
        <f>_xlfn.IFNA(IF(_xlfn.IFNA(INDEX('CX1'!$H:$H,MATCH(Table2[[#This Row],[Name]],'CX1'!$C:$C,0),1), "") = 0, "",  INDEX('CX1'!$H:$H,MATCH(Table2[[#This Row],[Name]],'CX1'!$C:$C,0),1)), "")</f>
        <v/>
      </c>
      <c r="I1396" s="5">
        <f>_xlfn.IFNA(IF(_xlfn.IFNA(INDEX('CX1'!$I:$I,MATCH(Table2[[#This Row],[DeviceId2]],'CX1'!$C:$C,0),1), "") = 0, "",  INDEX('CX1'!$I:$I,MATCH(Table2[[#This Row],[Name]],'CX1'!$C:$C,0),1)), "")</f>
        <v>1</v>
      </c>
      <c r="J1396" s="5" t="str">
        <f>_xlfn.IFNA(IF(_xlfn.IFNA(INDEX('CX1'!$J:$J,MATCH(Table2[[#This Row],[Name]],'CX1'!$C:$C,0),1), "") = 0, "",  INDEX('CX1'!$J:$J,MATCH(Table2[[#This Row],[Name]],'CX1'!$C:$C,0),1)), "")</f>
        <v/>
      </c>
      <c r="K1396" t="str">
        <f>IFERROR(_xlfn.IFNA(IF(_xlfn.IFNA(INDEX('CX1'!$K:$K,MATCH(Table2[[#This Row],[Name]],'CX1'!$C:$C,0),1), "") = 0, "",  INDEX('CX1'!$K:$K,MATCH(Table2[[#This Row],[Name]],'CX1'!$C:$C,0),1)), ""), "")</f>
        <v/>
      </c>
      <c r="N1396" t="s">
        <v>767</v>
      </c>
      <c r="R1396" t="s">
        <v>8</v>
      </c>
      <c r="S1396" t="b">
        <v>0</v>
      </c>
    </row>
    <row r="1397" spans="1:19" hidden="1">
      <c r="A1397" s="1">
        <v>1395</v>
      </c>
      <c r="B1397" t="s">
        <v>45</v>
      </c>
      <c r="C1397" t="s">
        <v>65</v>
      </c>
      <c r="D1397" t="s">
        <v>245</v>
      </c>
      <c r="E1397" t="str">
        <f>MID(Table2[[#This Row],[DeviceId2]], 12, LEN(Table2[[#This Row],[DeviceId2]]))</f>
        <v>VAV112</v>
      </c>
      <c r="F1397" t="str">
        <f>CONCATENATE("10.3.13.71/pe/", Table2[[#This Row],[Device Tag]], ".xml")</f>
        <v>10.3.13.71/pe/VAV112.xml</v>
      </c>
      <c r="H1397" s="5" t="str">
        <f>_xlfn.IFNA(IF(_xlfn.IFNA(INDEX('CX1'!$H:$H,MATCH(Table2[[#This Row],[Name]],'CX1'!$C:$C,0),1), "") = 0, "",  INDEX('CX1'!$H:$H,MATCH(Table2[[#This Row],[Name]],'CX1'!$C:$C,0),1)), "")</f>
        <v/>
      </c>
      <c r="I1397" s="5" t="e">
        <f>_xlfn.IFNA(IF(_xlfn.IFNA(INDEX('CX1'!$I:$I,MATCH(Table2[[#This Row],[DeviceId2]],'CX1'!$C:$C,0),1), "") = 0, "",  INDEX('CX1'!$I:$I,MATCH(Table2[[#This Row],[Name]],'CX1'!$C:$C,0),1)), "")</f>
        <v>#VALUE!</v>
      </c>
      <c r="J1397" s="5" t="str">
        <f>_xlfn.IFNA(IF(_xlfn.IFNA(INDEX('CX1'!$J:$J,MATCH(Table2[[#This Row],[Name]],'CX1'!$C:$C,0),1), "") = 0, "",  INDEX('CX1'!$J:$J,MATCH(Table2[[#This Row],[Name]],'CX1'!$C:$C,0),1)), "")</f>
        <v/>
      </c>
      <c r="K1397" t="str">
        <f>IFERROR(_xlfn.IFNA(IF(_xlfn.IFNA(INDEX('CX1'!$K:$K,MATCH(Table2[[#This Row],[Name]],'CX1'!$C:$C,0),1), "") = 0, "",  INDEX('CX1'!$K:$K,MATCH(Table2[[#This Row],[Name]],'CX1'!$C:$C,0),1)), ""), "")</f>
        <v/>
      </c>
      <c r="M1397" t="str">
        <f>_xlfn.IFNA(IF(_xlfn.IFNA(INDEX('CX1'!$M:$M,MATCH(Table2[[#This Row],[Name]],'CX1'!$C:$C,0),1), "") = 0, "",  INDEX('CX1'!$M:$M,MATCH(Table2[[#This Row],[Name]],'CX1'!$C:$C,0),1)), "")</f>
        <v/>
      </c>
      <c r="N1397" t="s">
        <v>767</v>
      </c>
      <c r="R1397" t="s">
        <v>8</v>
      </c>
    </row>
    <row r="1398" spans="1:19" hidden="1">
      <c r="A1398" s="1">
        <v>1396</v>
      </c>
      <c r="B1398" t="s">
        <v>45</v>
      </c>
      <c r="C1398" t="s">
        <v>66</v>
      </c>
      <c r="D1398" t="s">
        <v>245</v>
      </c>
      <c r="E1398" t="str">
        <f>MID(Table2[[#This Row],[DeviceId2]], 12, LEN(Table2[[#This Row],[DeviceId2]]))</f>
        <v>VAV112</v>
      </c>
      <c r="F1398" t="str">
        <f>CONCATENATE("10.3.13.71/pe/", Table2[[#This Row],[Device Tag]], ".xml")</f>
        <v>10.3.13.71/pe/VAV112.xml</v>
      </c>
      <c r="H1398" s="5" t="str">
        <f>_xlfn.IFNA(IF(_xlfn.IFNA(INDEX('CX1'!$H:$H,MATCH(Table2[[#This Row],[Name]],'CX1'!$C:$C,0),1), "") = 0, "",  INDEX('CX1'!$H:$H,MATCH(Table2[[#This Row],[Name]],'CX1'!$C:$C,0),1)), "")</f>
        <v/>
      </c>
      <c r="I1398" s="5" t="e">
        <f>_xlfn.IFNA(IF(_xlfn.IFNA(INDEX('CX1'!$I:$I,MATCH(Table2[[#This Row],[DeviceId2]],'CX1'!$C:$C,0),1), "") = 0, "",  INDEX('CX1'!$I:$I,MATCH(Table2[[#This Row],[Name]],'CX1'!$C:$C,0),1)), "")</f>
        <v>#VALUE!</v>
      </c>
      <c r="J1398" s="5" t="str">
        <f>_xlfn.IFNA(IF(_xlfn.IFNA(INDEX('CX1'!$J:$J,MATCH(Table2[[#This Row],[Name]],'CX1'!$C:$C,0),1), "") = 0, "",  INDEX('CX1'!$J:$J,MATCH(Table2[[#This Row],[Name]],'CX1'!$C:$C,0),1)), "")</f>
        <v/>
      </c>
      <c r="K1398" t="str">
        <f>IFERROR(_xlfn.IFNA(IF(_xlfn.IFNA(INDEX('CX1'!$K:$K,MATCH(Table2[[#This Row],[Name]],'CX1'!$C:$C,0),1), "") = 0, "",  INDEX('CX1'!$K:$K,MATCH(Table2[[#This Row],[Name]],'CX1'!$C:$C,0),1)), ""), "")</f>
        <v/>
      </c>
      <c r="M1398" t="str">
        <f>_xlfn.IFNA(IF(_xlfn.IFNA(INDEX('CX1'!$M:$M,MATCH(Table2[[#This Row],[Name]],'CX1'!$C:$C,0),1), "") = 0, "",  INDEX('CX1'!$M:$M,MATCH(Table2[[#This Row],[Name]],'CX1'!$C:$C,0),1)), "")</f>
        <v/>
      </c>
      <c r="N1398" t="s">
        <v>767</v>
      </c>
      <c r="R1398" t="s">
        <v>8</v>
      </c>
    </row>
    <row r="1399" spans="1:19" hidden="1">
      <c r="A1399" s="1">
        <v>1397</v>
      </c>
      <c r="B1399" t="s">
        <v>45</v>
      </c>
      <c r="C1399" t="s">
        <v>67</v>
      </c>
      <c r="D1399" t="s">
        <v>245</v>
      </c>
      <c r="E1399" t="str">
        <f>MID(Table2[[#This Row],[DeviceId2]], 12, LEN(Table2[[#This Row],[DeviceId2]]))</f>
        <v>VAV112</v>
      </c>
      <c r="F1399" t="str">
        <f>CONCATENATE("10.3.13.71/pe/", Table2[[#This Row],[Device Tag]], ".xml")</f>
        <v>10.3.13.71/pe/VAV112.xml</v>
      </c>
      <c r="H1399" s="5" t="str">
        <f>_xlfn.IFNA(IF(_xlfn.IFNA(INDEX('CX1'!$H:$H,MATCH(Table2[[#This Row],[Name]],'CX1'!$C:$C,0),1), "") = 0, "",  INDEX('CX1'!$H:$H,MATCH(Table2[[#This Row],[Name]],'CX1'!$C:$C,0),1)), "")</f>
        <v/>
      </c>
      <c r="I1399" s="5" t="e">
        <f>_xlfn.IFNA(IF(_xlfn.IFNA(INDEX('CX1'!$I:$I,MATCH(Table2[[#This Row],[DeviceId2]],'CX1'!$C:$C,0),1), "") = 0, "",  INDEX('CX1'!$I:$I,MATCH(Table2[[#This Row],[Name]],'CX1'!$C:$C,0),1)), "")</f>
        <v>#VALUE!</v>
      </c>
      <c r="J1399" s="5" t="str">
        <f>_xlfn.IFNA(IF(_xlfn.IFNA(INDEX('CX1'!$J:$J,MATCH(Table2[[#This Row],[Name]],'CX1'!$C:$C,0),1), "") = 0, "",  INDEX('CX1'!$J:$J,MATCH(Table2[[#This Row],[Name]],'CX1'!$C:$C,0),1)), "")</f>
        <v/>
      </c>
      <c r="K1399" t="str">
        <f>IFERROR(_xlfn.IFNA(IF(_xlfn.IFNA(INDEX('CX1'!$K:$K,MATCH(Table2[[#This Row],[Name]],'CX1'!$C:$C,0),1), "") = 0, "",  INDEX('CX1'!$K:$K,MATCH(Table2[[#This Row],[Name]],'CX1'!$C:$C,0),1)), ""), "")</f>
        <v/>
      </c>
      <c r="M1399" t="str">
        <f>_xlfn.IFNA(IF(_xlfn.IFNA(INDEX('CX1'!$M:$M,MATCH(Table2[[#This Row],[Name]],'CX1'!$C:$C,0),1), "") = 0, "",  INDEX('CX1'!$M:$M,MATCH(Table2[[#This Row],[Name]],'CX1'!$C:$C,0),1)), "")</f>
        <v/>
      </c>
      <c r="N1399" t="s">
        <v>767</v>
      </c>
      <c r="R1399" t="s">
        <v>8</v>
      </c>
    </row>
    <row r="1400" spans="1:19" hidden="1">
      <c r="A1400" s="1">
        <v>1398</v>
      </c>
      <c r="B1400" t="s">
        <v>45</v>
      </c>
      <c r="C1400" t="s">
        <v>68</v>
      </c>
      <c r="D1400" t="s">
        <v>245</v>
      </c>
      <c r="E1400" t="str">
        <f>MID(Table2[[#This Row],[DeviceId2]], 12, LEN(Table2[[#This Row],[DeviceId2]]))</f>
        <v>VAV112</v>
      </c>
      <c r="F1400" t="str">
        <f>CONCATENATE("10.3.13.71/pe/", Table2[[#This Row],[Device Tag]], ".xml")</f>
        <v>10.3.13.71/pe/VAV112.xml</v>
      </c>
      <c r="H1400" s="5" t="str">
        <f>_xlfn.IFNA(IF(_xlfn.IFNA(INDEX('CX1'!$H:$H,MATCH(Table2[[#This Row],[Name]],'CX1'!$C:$C,0),1), "") = 0, "",  INDEX('CX1'!$H:$H,MATCH(Table2[[#This Row],[Name]],'CX1'!$C:$C,0),1)), "")</f>
        <v/>
      </c>
      <c r="I1400" s="5" t="e">
        <f>_xlfn.IFNA(IF(_xlfn.IFNA(INDEX('CX1'!$I:$I,MATCH(Table2[[#This Row],[DeviceId2]],'CX1'!$C:$C,0),1), "") = 0, "",  INDEX('CX1'!$I:$I,MATCH(Table2[[#This Row],[Name]],'CX1'!$C:$C,0),1)), "")</f>
        <v>#VALUE!</v>
      </c>
      <c r="J1400" s="5" t="str">
        <f>_xlfn.IFNA(IF(_xlfn.IFNA(INDEX('CX1'!$J:$J,MATCH(Table2[[#This Row],[Name]],'CX1'!$C:$C,0),1), "") = 0, "",  INDEX('CX1'!$J:$J,MATCH(Table2[[#This Row],[Name]],'CX1'!$C:$C,0),1)), "")</f>
        <v/>
      </c>
      <c r="K1400" t="str">
        <f>IFERROR(_xlfn.IFNA(IF(_xlfn.IFNA(INDEX('CX1'!$K:$K,MATCH(Table2[[#This Row],[Name]],'CX1'!$C:$C,0),1), "") = 0, "",  INDEX('CX1'!$K:$K,MATCH(Table2[[#This Row],[Name]],'CX1'!$C:$C,0),1)), ""), "")</f>
        <v/>
      </c>
      <c r="M1400" t="str">
        <f>_xlfn.IFNA(IF(_xlfn.IFNA(INDEX('CX1'!$M:$M,MATCH(Table2[[#This Row],[Name]],'CX1'!$C:$C,0),1), "") = 0, "",  INDEX('CX1'!$M:$M,MATCH(Table2[[#This Row],[Name]],'CX1'!$C:$C,0),1)), "")</f>
        <v/>
      </c>
      <c r="N1400" t="s">
        <v>767</v>
      </c>
      <c r="R1400" t="s">
        <v>8</v>
      </c>
    </row>
    <row r="1401" spans="1:19" hidden="1">
      <c r="A1401" s="1">
        <v>1399</v>
      </c>
      <c r="B1401" t="s">
        <v>45</v>
      </c>
      <c r="C1401" t="s">
        <v>70</v>
      </c>
      <c r="D1401" t="s">
        <v>245</v>
      </c>
      <c r="E1401" t="str">
        <f>MID(Table2[[#This Row],[DeviceId2]], 12, LEN(Table2[[#This Row],[DeviceId2]]))</f>
        <v>VAV112</v>
      </c>
      <c r="F1401" t="str">
        <f>CONCATENATE("10.3.13.71/pe/", Table2[[#This Row],[Device Tag]], ".xml")</f>
        <v>10.3.13.71/pe/VAV112.xml</v>
      </c>
      <c r="H1401" s="5" t="str">
        <f>_xlfn.IFNA(IF(_xlfn.IFNA(INDEX('CX1'!$H:$H,MATCH(Table2[[#This Row],[Name]],'CX1'!$C:$C,0),1), "") = 0, "",  INDEX('CX1'!$H:$H,MATCH(Table2[[#This Row],[Name]],'CX1'!$C:$C,0),1)), "")</f>
        <v/>
      </c>
      <c r="I1401" s="5" t="e">
        <f>_xlfn.IFNA(IF(_xlfn.IFNA(INDEX('CX1'!$I:$I,MATCH(Table2[[#This Row],[DeviceId2]],'CX1'!$C:$C,0),1), "") = 0, "",  INDEX('CX1'!$I:$I,MATCH(Table2[[#This Row],[Name]],'CX1'!$C:$C,0),1)), "")</f>
        <v>#VALUE!</v>
      </c>
      <c r="J1401" s="5" t="str">
        <f>_xlfn.IFNA(IF(_xlfn.IFNA(INDEX('CX1'!$J:$J,MATCH(Table2[[#This Row],[Name]],'CX1'!$C:$C,0),1), "") = 0, "",  INDEX('CX1'!$J:$J,MATCH(Table2[[#This Row],[Name]],'CX1'!$C:$C,0),1)), "")</f>
        <v/>
      </c>
      <c r="K1401" t="str">
        <f>IFERROR(_xlfn.IFNA(IF(_xlfn.IFNA(INDEX('CX1'!$K:$K,MATCH(Table2[[#This Row],[Name]],'CX1'!$C:$C,0),1), "") = 0, "",  INDEX('CX1'!$K:$K,MATCH(Table2[[#This Row],[Name]],'CX1'!$C:$C,0),1)), ""), "")</f>
        <v/>
      </c>
      <c r="M1401" t="str">
        <f>_xlfn.IFNA(IF(_xlfn.IFNA(INDEX('CX1'!$M:$M,MATCH(Table2[[#This Row],[Name]],'CX1'!$C:$C,0),1), "") = 0, "",  INDEX('CX1'!$M:$M,MATCH(Table2[[#This Row],[Name]],'CX1'!$C:$C,0),1)), "")</f>
        <v/>
      </c>
      <c r="N1401" t="s">
        <v>767</v>
      </c>
      <c r="R1401" t="s">
        <v>8</v>
      </c>
    </row>
    <row r="1402" spans="1:19" hidden="1">
      <c r="A1402" s="1">
        <v>1400</v>
      </c>
      <c r="B1402" t="s">
        <v>45</v>
      </c>
      <c r="C1402" t="s">
        <v>71</v>
      </c>
      <c r="D1402" t="s">
        <v>245</v>
      </c>
      <c r="E1402" t="str">
        <f>MID(Table2[[#This Row],[DeviceId2]], 12, LEN(Table2[[#This Row],[DeviceId2]]))</f>
        <v>VAV112</v>
      </c>
      <c r="F1402" t="str">
        <f>CONCATENATE("10.3.13.71/pe/", Table2[[#This Row],[Device Tag]], ".xml")</f>
        <v>10.3.13.71/pe/VAV112.xml</v>
      </c>
      <c r="H1402" s="5" t="str">
        <f>_xlfn.IFNA(IF(_xlfn.IFNA(INDEX('CX1'!$H:$H,MATCH(Table2[[#This Row],[Name]],'CX1'!$C:$C,0),1), "") = 0, "",  INDEX('CX1'!$H:$H,MATCH(Table2[[#This Row],[Name]],'CX1'!$C:$C,0),1)), "")</f>
        <v/>
      </c>
      <c r="I1402" s="5" t="e">
        <f>_xlfn.IFNA(IF(_xlfn.IFNA(INDEX('CX1'!$I:$I,MATCH(Table2[[#This Row],[DeviceId2]],'CX1'!$C:$C,0),1), "") = 0, "",  INDEX('CX1'!$I:$I,MATCH(Table2[[#This Row],[Name]],'CX1'!$C:$C,0),1)), "")</f>
        <v>#VALUE!</v>
      </c>
      <c r="J1402" s="5" t="str">
        <f>_xlfn.IFNA(IF(_xlfn.IFNA(INDEX('CX1'!$J:$J,MATCH(Table2[[#This Row],[Name]],'CX1'!$C:$C,0),1), "") = 0, "",  INDEX('CX1'!$J:$J,MATCH(Table2[[#This Row],[Name]],'CX1'!$C:$C,0),1)), "")</f>
        <v/>
      </c>
      <c r="K1402" t="str">
        <f>IFERROR(_xlfn.IFNA(IF(_xlfn.IFNA(INDEX('CX1'!$K:$K,MATCH(Table2[[#This Row],[Name]],'CX1'!$C:$C,0),1), "") = 0, "",  INDEX('CX1'!$K:$K,MATCH(Table2[[#This Row],[Name]],'CX1'!$C:$C,0),1)), ""), "")</f>
        <v/>
      </c>
      <c r="M1402" t="str">
        <f>_xlfn.IFNA(IF(_xlfn.IFNA(INDEX('CX1'!$M:$M,MATCH(Table2[[#This Row],[Name]],'CX1'!$C:$C,0),1), "") = 0, "",  INDEX('CX1'!$M:$M,MATCH(Table2[[#This Row],[Name]],'CX1'!$C:$C,0),1)), "")</f>
        <v/>
      </c>
      <c r="N1402" t="s">
        <v>767</v>
      </c>
      <c r="R1402" t="s">
        <v>8</v>
      </c>
    </row>
    <row r="1403" spans="1:19" hidden="1">
      <c r="A1403" s="1">
        <v>1401</v>
      </c>
      <c r="B1403" t="s">
        <v>45</v>
      </c>
      <c r="C1403" t="s">
        <v>72</v>
      </c>
      <c r="D1403" t="s">
        <v>245</v>
      </c>
      <c r="E1403" t="str">
        <f>MID(Table2[[#This Row],[DeviceId2]], 12, LEN(Table2[[#This Row],[DeviceId2]]))</f>
        <v>VAV112</v>
      </c>
      <c r="F1403" t="str">
        <f>CONCATENATE("10.3.13.71/pe/", Table2[[#This Row],[Device Tag]], ".xml")</f>
        <v>10.3.13.71/pe/VAV112.xml</v>
      </c>
      <c r="H1403" s="5" t="str">
        <f>_xlfn.IFNA(IF(_xlfn.IFNA(INDEX('CX1'!$H:$H,MATCH(Table2[[#This Row],[Name]],'CX1'!$C:$C,0),1), "") = 0, "",  INDEX('CX1'!$H:$H,MATCH(Table2[[#This Row],[Name]],'CX1'!$C:$C,0),1)), "")</f>
        <v/>
      </c>
      <c r="I1403" s="5" t="e">
        <f>_xlfn.IFNA(IF(_xlfn.IFNA(INDEX('CX1'!$I:$I,MATCH(Table2[[#This Row],[DeviceId2]],'CX1'!$C:$C,0),1), "") = 0, "",  INDEX('CX1'!$I:$I,MATCH(Table2[[#This Row],[Name]],'CX1'!$C:$C,0),1)), "")</f>
        <v>#VALUE!</v>
      </c>
      <c r="J1403" s="5" t="str">
        <f>_xlfn.IFNA(IF(_xlfn.IFNA(INDEX('CX1'!$J:$J,MATCH(Table2[[#This Row],[Name]],'CX1'!$C:$C,0),1), "") = 0, "",  INDEX('CX1'!$J:$J,MATCH(Table2[[#This Row],[Name]],'CX1'!$C:$C,0),1)), "")</f>
        <v/>
      </c>
      <c r="K1403" t="str">
        <f>IFERROR(_xlfn.IFNA(IF(_xlfn.IFNA(INDEX('CX1'!$K:$K,MATCH(Table2[[#This Row],[Name]],'CX1'!$C:$C,0),1), "") = 0, "",  INDEX('CX1'!$K:$K,MATCH(Table2[[#This Row],[Name]],'CX1'!$C:$C,0),1)), ""), "")</f>
        <v/>
      </c>
      <c r="M1403" t="str">
        <f>_xlfn.IFNA(IF(_xlfn.IFNA(INDEX('CX1'!$M:$M,MATCH(Table2[[#This Row],[Name]],'CX1'!$C:$C,0),1), "") = 0, "",  INDEX('CX1'!$M:$M,MATCH(Table2[[#This Row],[Name]],'CX1'!$C:$C,0),1)), "")</f>
        <v/>
      </c>
      <c r="N1403" t="s">
        <v>767</v>
      </c>
      <c r="R1403" t="s">
        <v>8</v>
      </c>
    </row>
    <row r="1404" spans="1:19" hidden="1">
      <c r="A1404" s="1">
        <v>1402</v>
      </c>
      <c r="B1404" t="s">
        <v>45</v>
      </c>
      <c r="C1404" t="s">
        <v>121</v>
      </c>
      <c r="D1404" t="s">
        <v>245</v>
      </c>
      <c r="E1404" t="str">
        <f>MID(Table2[[#This Row],[DeviceId2]], 12, LEN(Table2[[#This Row],[DeviceId2]]))</f>
        <v>VAV112</v>
      </c>
      <c r="F1404" t="str">
        <f>CONCATENATE("10.3.13.71/pe/", Table2[[#This Row],[Device Tag]], ".xml")</f>
        <v>10.3.13.71/pe/VAV112.xml</v>
      </c>
      <c r="H1404" s="5" t="str">
        <f>_xlfn.IFNA(IF(_xlfn.IFNA(INDEX('CX1'!$H:$H,MATCH(Table2[[#This Row],[Name]],'CX1'!$C:$C,0),1), "") = 0, "",  INDEX('CX1'!$H:$H,MATCH(Table2[[#This Row],[Name]],'CX1'!$C:$C,0),1)), "")</f>
        <v/>
      </c>
      <c r="I1404" s="5" t="e">
        <f>_xlfn.IFNA(IF(_xlfn.IFNA(INDEX('CX1'!$I:$I,MATCH(Table2[[#This Row],[DeviceId2]],'CX1'!$C:$C,0),1), "") = 0, "",  INDEX('CX1'!$I:$I,MATCH(Table2[[#This Row],[Name]],'CX1'!$C:$C,0),1)), "")</f>
        <v>#VALUE!</v>
      </c>
      <c r="J1404" s="5" t="str">
        <f>_xlfn.IFNA(IF(_xlfn.IFNA(INDEX('CX1'!$J:$J,MATCH(Table2[[#This Row],[Name]],'CX1'!$C:$C,0),1), "") = 0, "",  INDEX('CX1'!$J:$J,MATCH(Table2[[#This Row],[Name]],'CX1'!$C:$C,0),1)), "")</f>
        <v/>
      </c>
      <c r="K1404" t="str">
        <f>IFERROR(_xlfn.IFNA(IF(_xlfn.IFNA(INDEX('CX1'!$K:$K,MATCH(Table2[[#This Row],[Name]],'CX1'!$C:$C,0),1), "") = 0, "",  INDEX('CX1'!$K:$K,MATCH(Table2[[#This Row],[Name]],'CX1'!$C:$C,0),1)), ""), "")</f>
        <v/>
      </c>
      <c r="M1404" t="str">
        <f>_xlfn.IFNA(IF(_xlfn.IFNA(INDEX('CX1'!$M:$M,MATCH(Table2[[#This Row],[Name]],'CX1'!$C:$C,0),1), "") = 0, "",  INDEX('CX1'!$M:$M,MATCH(Table2[[#This Row],[Name]],'CX1'!$C:$C,0),1)), "")</f>
        <v/>
      </c>
      <c r="N1404" t="s">
        <v>767</v>
      </c>
      <c r="R1404" t="s">
        <v>8</v>
      </c>
    </row>
    <row r="1405" spans="1:19" hidden="1">
      <c r="A1405" s="1">
        <v>1403</v>
      </c>
      <c r="B1405" t="s">
        <v>45</v>
      </c>
      <c r="C1405" t="s">
        <v>74</v>
      </c>
      <c r="D1405" t="s">
        <v>245</v>
      </c>
      <c r="E1405" t="str">
        <f>MID(Table2[[#This Row],[DeviceId2]], 12, LEN(Table2[[#This Row],[DeviceId2]]))</f>
        <v>VAV112</v>
      </c>
      <c r="F1405" t="str">
        <f>CONCATENATE("10.3.13.71/pe/", Table2[[#This Row],[Device Tag]], ".xml")</f>
        <v>10.3.13.71/pe/VAV112.xml</v>
      </c>
      <c r="H1405" s="5" t="str">
        <f>_xlfn.IFNA(IF(_xlfn.IFNA(INDEX('CX1'!$H:$H,MATCH(Table2[[#This Row],[Name]],'CX1'!$C:$C,0),1), "") = 0, "",  INDEX('CX1'!$H:$H,MATCH(Table2[[#This Row],[Name]],'CX1'!$C:$C,0),1)), "")</f>
        <v/>
      </c>
      <c r="I1405" s="5" t="e">
        <f>_xlfn.IFNA(IF(_xlfn.IFNA(INDEX('CX1'!$I:$I,MATCH(Table2[[#This Row],[DeviceId2]],'CX1'!$C:$C,0),1), "") = 0, "",  INDEX('CX1'!$I:$I,MATCH(Table2[[#This Row],[Name]],'CX1'!$C:$C,0),1)), "")</f>
        <v>#VALUE!</v>
      </c>
      <c r="J1405" s="5" t="str">
        <f>_xlfn.IFNA(IF(_xlfn.IFNA(INDEX('CX1'!$J:$J,MATCH(Table2[[#This Row],[Name]],'CX1'!$C:$C,0),1), "") = 0, "",  INDEX('CX1'!$J:$J,MATCH(Table2[[#This Row],[Name]],'CX1'!$C:$C,0),1)), "")</f>
        <v/>
      </c>
      <c r="K1405" t="str">
        <f>IFERROR(_xlfn.IFNA(IF(_xlfn.IFNA(INDEX('CX1'!$K:$K,MATCH(Table2[[#This Row],[Name]],'CX1'!$C:$C,0),1), "") = 0, "",  INDEX('CX1'!$K:$K,MATCH(Table2[[#This Row],[Name]],'CX1'!$C:$C,0),1)), ""), "")</f>
        <v/>
      </c>
      <c r="M1405" t="str">
        <f>_xlfn.IFNA(IF(_xlfn.IFNA(INDEX('CX1'!$M:$M,MATCH(Table2[[#This Row],[Name]],'CX1'!$C:$C,0),1), "") = 0, "",  INDEX('CX1'!$M:$M,MATCH(Table2[[#This Row],[Name]],'CX1'!$C:$C,0),1)), "")</f>
        <v/>
      </c>
      <c r="N1405" t="s">
        <v>767</v>
      </c>
      <c r="R1405" t="s">
        <v>8</v>
      </c>
    </row>
    <row r="1406" spans="1:19" hidden="1">
      <c r="A1406" s="1">
        <v>1404</v>
      </c>
      <c r="B1406" t="s">
        <v>45</v>
      </c>
      <c r="C1406" t="s">
        <v>75</v>
      </c>
      <c r="D1406" t="s">
        <v>245</v>
      </c>
      <c r="E1406" t="str">
        <f>MID(Table2[[#This Row],[DeviceId2]], 12, LEN(Table2[[#This Row],[DeviceId2]]))</f>
        <v>VAV112</v>
      </c>
      <c r="F1406" t="str">
        <f>CONCATENATE("10.3.13.71/pe/", Table2[[#This Row],[Device Tag]], ".xml")</f>
        <v>10.3.13.71/pe/VAV112.xml</v>
      </c>
      <c r="H1406" s="5" t="str">
        <f>_xlfn.IFNA(IF(_xlfn.IFNA(INDEX('CX1'!$H:$H,MATCH(Table2[[#This Row],[Name]],'CX1'!$C:$C,0),1), "") = 0, "",  INDEX('CX1'!$H:$H,MATCH(Table2[[#This Row],[Name]],'CX1'!$C:$C,0),1)), "")</f>
        <v/>
      </c>
      <c r="I1406" s="5" t="e">
        <f>_xlfn.IFNA(IF(_xlfn.IFNA(INDEX('CX1'!$I:$I,MATCH(Table2[[#This Row],[DeviceId2]],'CX1'!$C:$C,0),1), "") = 0, "",  INDEX('CX1'!$I:$I,MATCH(Table2[[#This Row],[Name]],'CX1'!$C:$C,0),1)), "")</f>
        <v>#VALUE!</v>
      </c>
      <c r="J1406" s="5" t="str">
        <f>_xlfn.IFNA(IF(_xlfn.IFNA(INDEX('CX1'!$J:$J,MATCH(Table2[[#This Row],[Name]],'CX1'!$C:$C,0),1), "") = 0, "",  INDEX('CX1'!$J:$J,MATCH(Table2[[#This Row],[Name]],'CX1'!$C:$C,0),1)), "")</f>
        <v/>
      </c>
      <c r="K1406" t="str">
        <f>IFERROR(_xlfn.IFNA(IF(_xlfn.IFNA(INDEX('CX1'!$K:$K,MATCH(Table2[[#This Row],[Name]],'CX1'!$C:$C,0),1), "") = 0, "",  INDEX('CX1'!$K:$K,MATCH(Table2[[#This Row],[Name]],'CX1'!$C:$C,0),1)), ""), "")</f>
        <v/>
      </c>
      <c r="M1406" t="str">
        <f>_xlfn.IFNA(IF(_xlfn.IFNA(INDEX('CX1'!$M:$M,MATCH(Table2[[#This Row],[Name]],'CX1'!$C:$C,0),1), "") = 0, "",  INDEX('CX1'!$M:$M,MATCH(Table2[[#This Row],[Name]],'CX1'!$C:$C,0),1)), "")</f>
        <v/>
      </c>
      <c r="N1406" t="s">
        <v>767</v>
      </c>
      <c r="R1406" t="s">
        <v>8</v>
      </c>
    </row>
    <row r="1407" spans="1:19" hidden="1">
      <c r="A1407" s="1">
        <v>1405</v>
      </c>
      <c r="B1407" t="s">
        <v>45</v>
      </c>
      <c r="C1407" t="s">
        <v>77</v>
      </c>
      <c r="D1407" t="s">
        <v>245</v>
      </c>
      <c r="E1407" t="str">
        <f>MID(Table2[[#This Row],[DeviceId2]], 12, LEN(Table2[[#This Row],[DeviceId2]]))</f>
        <v>VAV112</v>
      </c>
      <c r="F1407" t="str">
        <f>CONCATENATE("10.3.13.71/pe/", Table2[[#This Row],[Device Tag]], ".xml")</f>
        <v>10.3.13.71/pe/VAV112.xml</v>
      </c>
      <c r="H1407" s="5" t="str">
        <f>_xlfn.IFNA(IF(_xlfn.IFNA(INDEX('CX1'!$H:$H,MATCH(Table2[[#This Row],[Name]],'CX1'!$C:$C,0),1), "") = 0, "",  INDEX('CX1'!$H:$H,MATCH(Table2[[#This Row],[Name]],'CX1'!$C:$C,0),1)), "")</f>
        <v/>
      </c>
      <c r="I1407" s="5" t="e">
        <f>_xlfn.IFNA(IF(_xlfn.IFNA(INDEX('CX1'!$I:$I,MATCH(Table2[[#This Row],[DeviceId2]],'CX1'!$C:$C,0),1), "") = 0, "",  INDEX('CX1'!$I:$I,MATCH(Table2[[#This Row],[Name]],'CX1'!$C:$C,0),1)), "")</f>
        <v>#VALUE!</v>
      </c>
      <c r="J1407" s="5" t="str">
        <f>_xlfn.IFNA(IF(_xlfn.IFNA(INDEX('CX1'!$J:$J,MATCH(Table2[[#This Row],[Name]],'CX1'!$C:$C,0),1), "") = 0, "",  INDEX('CX1'!$J:$J,MATCH(Table2[[#This Row],[Name]],'CX1'!$C:$C,0),1)), "")</f>
        <v/>
      </c>
      <c r="K1407" t="str">
        <f>IFERROR(_xlfn.IFNA(IF(_xlfn.IFNA(INDEX('CX1'!$K:$K,MATCH(Table2[[#This Row],[Name]],'CX1'!$C:$C,0),1), "") = 0, "",  INDEX('CX1'!$K:$K,MATCH(Table2[[#This Row],[Name]],'CX1'!$C:$C,0),1)), ""), "")</f>
        <v/>
      </c>
      <c r="M1407" t="str">
        <f>_xlfn.IFNA(IF(_xlfn.IFNA(INDEX('CX1'!$M:$M,MATCH(Table2[[#This Row],[Name]],'CX1'!$C:$C,0),1), "") = 0, "",  INDEX('CX1'!$M:$M,MATCH(Table2[[#This Row],[Name]],'CX1'!$C:$C,0),1)), "")</f>
        <v/>
      </c>
      <c r="N1407" t="s">
        <v>767</v>
      </c>
      <c r="R1407" t="s">
        <v>8</v>
      </c>
    </row>
    <row r="1408" spans="1:19" hidden="1">
      <c r="A1408" s="1">
        <v>1406</v>
      </c>
      <c r="B1408" t="s">
        <v>45</v>
      </c>
      <c r="C1408" t="s">
        <v>78</v>
      </c>
      <c r="D1408" t="s">
        <v>245</v>
      </c>
      <c r="E1408" t="str">
        <f>MID(Table2[[#This Row],[DeviceId2]], 12, LEN(Table2[[#This Row],[DeviceId2]]))</f>
        <v>VAV112</v>
      </c>
      <c r="F1408" t="str">
        <f>CONCATENATE("10.3.13.71/pe/", Table2[[#This Row],[Device Tag]], ".xml")</f>
        <v>10.3.13.71/pe/VAV112.xml</v>
      </c>
      <c r="H1408" s="5" t="str">
        <f>_xlfn.IFNA(IF(_xlfn.IFNA(INDEX('CX1'!$H:$H,MATCH(Table2[[#This Row],[Name]],'CX1'!$C:$C,0),1), "") = 0, "",  INDEX('CX1'!$H:$H,MATCH(Table2[[#This Row],[Name]],'CX1'!$C:$C,0),1)), "")</f>
        <v/>
      </c>
      <c r="I1408" s="5" t="e">
        <f>_xlfn.IFNA(IF(_xlfn.IFNA(INDEX('CX1'!$I:$I,MATCH(Table2[[#This Row],[DeviceId2]],'CX1'!$C:$C,0),1), "") = 0, "",  INDEX('CX1'!$I:$I,MATCH(Table2[[#This Row],[Name]],'CX1'!$C:$C,0),1)), "")</f>
        <v>#VALUE!</v>
      </c>
      <c r="J1408" s="5" t="str">
        <f>_xlfn.IFNA(IF(_xlfn.IFNA(INDEX('CX1'!$J:$J,MATCH(Table2[[#This Row],[Name]],'CX1'!$C:$C,0),1), "") = 0, "",  INDEX('CX1'!$J:$J,MATCH(Table2[[#This Row],[Name]],'CX1'!$C:$C,0),1)), "")</f>
        <v/>
      </c>
      <c r="K1408" t="str">
        <f>IFERROR(_xlfn.IFNA(IF(_xlfn.IFNA(INDEX('CX1'!$K:$K,MATCH(Table2[[#This Row],[Name]],'CX1'!$C:$C,0),1), "") = 0, "",  INDEX('CX1'!$K:$K,MATCH(Table2[[#This Row],[Name]],'CX1'!$C:$C,0),1)), ""), "")</f>
        <v/>
      </c>
      <c r="M1408" t="str">
        <f>_xlfn.IFNA(IF(_xlfn.IFNA(INDEX('CX1'!$M:$M,MATCH(Table2[[#This Row],[Name]],'CX1'!$C:$C,0),1), "") = 0, "",  INDEX('CX1'!$M:$M,MATCH(Table2[[#This Row],[Name]],'CX1'!$C:$C,0),1)), "")</f>
        <v/>
      </c>
      <c r="N1408" t="s">
        <v>767</v>
      </c>
      <c r="R1408" t="s">
        <v>8</v>
      </c>
    </row>
    <row r="1409" spans="1:19" hidden="1">
      <c r="A1409" s="1">
        <v>1407</v>
      </c>
      <c r="B1409" t="s">
        <v>45</v>
      </c>
      <c r="C1409" t="s">
        <v>79</v>
      </c>
      <c r="D1409" t="s">
        <v>245</v>
      </c>
      <c r="E1409" t="str">
        <f>MID(Table2[[#This Row],[DeviceId2]], 12, LEN(Table2[[#This Row],[DeviceId2]]))</f>
        <v>VAV112</v>
      </c>
      <c r="F1409" t="str">
        <f>CONCATENATE("10.3.13.71/pe/", Table2[[#This Row],[Device Tag]], ".xml")</f>
        <v>10.3.13.71/pe/VAV112.xml</v>
      </c>
      <c r="H1409" s="5" t="str">
        <f>_xlfn.IFNA(IF(_xlfn.IFNA(INDEX('CX1'!$H:$H,MATCH(Table2[[#This Row],[Name]],'CX1'!$C:$C,0),1), "") = 0, "",  INDEX('CX1'!$H:$H,MATCH(Table2[[#This Row],[Name]],'CX1'!$C:$C,0),1)), "")</f>
        <v/>
      </c>
      <c r="I1409" s="5" t="e">
        <f>_xlfn.IFNA(IF(_xlfn.IFNA(INDEX('CX1'!$I:$I,MATCH(Table2[[#This Row],[DeviceId2]],'CX1'!$C:$C,0),1), "") = 0, "",  INDEX('CX1'!$I:$I,MATCH(Table2[[#This Row],[Name]],'CX1'!$C:$C,0),1)), "")</f>
        <v>#VALUE!</v>
      </c>
      <c r="J1409" s="5" t="str">
        <f>_xlfn.IFNA(IF(_xlfn.IFNA(INDEX('CX1'!$J:$J,MATCH(Table2[[#This Row],[Name]],'CX1'!$C:$C,0),1), "") = 0, "",  INDEX('CX1'!$J:$J,MATCH(Table2[[#This Row],[Name]],'CX1'!$C:$C,0),1)), "")</f>
        <v/>
      </c>
      <c r="K1409" t="str">
        <f>IFERROR(_xlfn.IFNA(IF(_xlfn.IFNA(INDEX('CX1'!$K:$K,MATCH(Table2[[#This Row],[Name]],'CX1'!$C:$C,0),1), "") = 0, "",  INDEX('CX1'!$K:$K,MATCH(Table2[[#This Row],[Name]],'CX1'!$C:$C,0),1)), ""), "")</f>
        <v/>
      </c>
      <c r="M1409" t="str">
        <f>_xlfn.IFNA(IF(_xlfn.IFNA(INDEX('CX1'!$M:$M,MATCH(Table2[[#This Row],[Name]],'CX1'!$C:$C,0),1), "") = 0, "",  INDEX('CX1'!$M:$M,MATCH(Table2[[#This Row],[Name]],'CX1'!$C:$C,0),1)), "")</f>
        <v/>
      </c>
      <c r="N1409" t="s">
        <v>767</v>
      </c>
      <c r="R1409" t="s">
        <v>8</v>
      </c>
    </row>
    <row r="1410" spans="1:19" hidden="1">
      <c r="A1410" s="1">
        <v>1408</v>
      </c>
      <c r="B1410" t="s">
        <v>45</v>
      </c>
      <c r="C1410" t="s">
        <v>80</v>
      </c>
      <c r="D1410" t="s">
        <v>245</v>
      </c>
      <c r="E1410" t="str">
        <f>MID(Table2[[#This Row],[DeviceId2]], 12, LEN(Table2[[#This Row],[DeviceId2]]))</f>
        <v>VAV112</v>
      </c>
      <c r="F1410" t="str">
        <f>CONCATENATE("10.3.13.71/pe/", Table2[[#This Row],[Device Tag]], ".xml")</f>
        <v>10.3.13.71/pe/VAV112.xml</v>
      </c>
      <c r="H1410" s="5" t="str">
        <f>_xlfn.IFNA(IF(_xlfn.IFNA(INDEX('CX1'!$H:$H,MATCH(Table2[[#This Row],[Name]],'CX1'!$C:$C,0),1), "") = 0, "",  INDEX('CX1'!$H:$H,MATCH(Table2[[#This Row],[Name]],'CX1'!$C:$C,0),1)), "")</f>
        <v/>
      </c>
      <c r="I1410" s="5" t="e">
        <f>_xlfn.IFNA(IF(_xlfn.IFNA(INDEX('CX1'!$I:$I,MATCH(Table2[[#This Row],[DeviceId2]],'CX1'!$C:$C,0),1), "") = 0, "",  INDEX('CX1'!$I:$I,MATCH(Table2[[#This Row],[Name]],'CX1'!$C:$C,0),1)), "")</f>
        <v>#VALUE!</v>
      </c>
      <c r="J1410" s="5" t="str">
        <f>_xlfn.IFNA(IF(_xlfn.IFNA(INDEX('CX1'!$J:$J,MATCH(Table2[[#This Row],[Name]],'CX1'!$C:$C,0),1), "") = 0, "",  INDEX('CX1'!$J:$J,MATCH(Table2[[#This Row],[Name]],'CX1'!$C:$C,0),1)), "")</f>
        <v/>
      </c>
      <c r="K1410" t="str">
        <f>IFERROR(_xlfn.IFNA(IF(_xlfn.IFNA(INDEX('CX1'!$K:$K,MATCH(Table2[[#This Row],[Name]],'CX1'!$C:$C,0),1), "") = 0, "",  INDEX('CX1'!$K:$K,MATCH(Table2[[#This Row],[Name]],'CX1'!$C:$C,0),1)), ""), "")</f>
        <v/>
      </c>
      <c r="M1410" t="str">
        <f>_xlfn.IFNA(IF(_xlfn.IFNA(INDEX('CX1'!$M:$M,MATCH(Table2[[#This Row],[Name]],'CX1'!$C:$C,0),1), "") = 0, "",  INDEX('CX1'!$M:$M,MATCH(Table2[[#This Row],[Name]],'CX1'!$C:$C,0),1)), "")</f>
        <v/>
      </c>
      <c r="N1410" t="s">
        <v>767</v>
      </c>
      <c r="R1410" t="s">
        <v>8</v>
      </c>
    </row>
    <row r="1411" spans="1:19" hidden="1">
      <c r="A1411" s="1">
        <v>1409</v>
      </c>
      <c r="B1411" t="s">
        <v>45</v>
      </c>
      <c r="C1411" t="s">
        <v>89</v>
      </c>
      <c r="D1411" t="s">
        <v>245</v>
      </c>
      <c r="E1411" t="str">
        <f>MID(Table2[[#This Row],[DeviceId2]], 12, LEN(Table2[[#This Row],[DeviceId2]]))</f>
        <v>VAV112</v>
      </c>
      <c r="F1411" t="str">
        <f>CONCATENATE("10.3.13.71/pe/", Table2[[#This Row],[Device Tag]], ".xml")</f>
        <v>10.3.13.71/pe/VAV112.xml</v>
      </c>
      <c r="H1411" s="5" t="str">
        <f>_xlfn.IFNA(IF(_xlfn.IFNA(INDEX('CX1'!$H:$H,MATCH(Table2[[#This Row],[Name]],'CX1'!$C:$C,0),1), "") = 0, "",  INDEX('CX1'!$H:$H,MATCH(Table2[[#This Row],[Name]],'CX1'!$C:$C,0),1)), "")</f>
        <v/>
      </c>
      <c r="I1411" s="5" t="e">
        <f>_xlfn.IFNA(IF(_xlfn.IFNA(INDEX('CX1'!$I:$I,MATCH(Table2[[#This Row],[DeviceId2]],'CX1'!$C:$C,0),1), "") = 0, "",  INDEX('CX1'!$I:$I,MATCH(Table2[[#This Row],[Name]],'CX1'!$C:$C,0),1)), "")</f>
        <v>#VALUE!</v>
      </c>
      <c r="J1411" s="5" t="str">
        <f>_xlfn.IFNA(IF(_xlfn.IFNA(INDEX('CX1'!$J:$J,MATCH(Table2[[#This Row],[Name]],'CX1'!$C:$C,0),1), "") = 0, "",  INDEX('CX1'!$J:$J,MATCH(Table2[[#This Row],[Name]],'CX1'!$C:$C,0),1)), "")</f>
        <v/>
      </c>
      <c r="K1411" t="str">
        <f>IFERROR(_xlfn.IFNA(IF(_xlfn.IFNA(INDEX('CX1'!$K:$K,MATCH(Table2[[#This Row],[Name]],'CX1'!$C:$C,0),1), "") = 0, "",  INDEX('CX1'!$K:$K,MATCH(Table2[[#This Row],[Name]],'CX1'!$C:$C,0),1)), ""), "")</f>
        <v/>
      </c>
      <c r="M1411" t="str">
        <f>_xlfn.IFNA(IF(_xlfn.IFNA(INDEX('CX1'!$M:$M,MATCH(Table2[[#This Row],[Name]],'CX1'!$C:$C,0),1), "") = 0, "",  INDEX('CX1'!$M:$M,MATCH(Table2[[#This Row],[Name]],'CX1'!$C:$C,0),1)), "")</f>
        <v/>
      </c>
      <c r="N1411" t="s">
        <v>767</v>
      </c>
      <c r="R1411" t="s">
        <v>8</v>
      </c>
    </row>
    <row r="1412" spans="1:19" hidden="1">
      <c r="A1412" s="1">
        <v>1410</v>
      </c>
      <c r="B1412" t="s">
        <v>45</v>
      </c>
      <c r="C1412" t="s">
        <v>90</v>
      </c>
      <c r="D1412" t="s">
        <v>245</v>
      </c>
      <c r="E1412" t="str">
        <f>MID(Table2[[#This Row],[DeviceId2]], 12, LEN(Table2[[#This Row],[DeviceId2]]))</f>
        <v>VAV112</v>
      </c>
      <c r="F1412" t="str">
        <f>CONCATENATE("10.3.13.71/pe/", Table2[[#This Row],[Device Tag]], ".xml")</f>
        <v>10.3.13.71/pe/VAV112.xml</v>
      </c>
      <c r="H1412" s="5" t="str">
        <f>_xlfn.IFNA(IF(_xlfn.IFNA(INDEX('CX1'!$H:$H,MATCH(Table2[[#This Row],[Name]],'CX1'!$C:$C,0),1), "") = 0, "",  INDEX('CX1'!$H:$H,MATCH(Table2[[#This Row],[Name]],'CX1'!$C:$C,0),1)), "")</f>
        <v/>
      </c>
      <c r="I1412" s="5" t="e">
        <f>_xlfn.IFNA(IF(_xlfn.IFNA(INDEX('CX1'!$I:$I,MATCH(Table2[[#This Row],[DeviceId2]],'CX1'!$C:$C,0),1), "") = 0, "",  INDEX('CX1'!$I:$I,MATCH(Table2[[#This Row],[Name]],'CX1'!$C:$C,0),1)), "")</f>
        <v>#VALUE!</v>
      </c>
      <c r="J1412" s="5" t="str">
        <f>_xlfn.IFNA(IF(_xlfn.IFNA(INDEX('CX1'!$J:$J,MATCH(Table2[[#This Row],[Name]],'CX1'!$C:$C,0),1), "") = 0, "",  INDEX('CX1'!$J:$J,MATCH(Table2[[#This Row],[Name]],'CX1'!$C:$C,0),1)), "")</f>
        <v/>
      </c>
      <c r="K1412" t="str">
        <f>IFERROR(_xlfn.IFNA(IF(_xlfn.IFNA(INDEX('CX1'!$K:$K,MATCH(Table2[[#This Row],[Name]],'CX1'!$C:$C,0),1), "") = 0, "",  INDEX('CX1'!$K:$K,MATCH(Table2[[#This Row],[Name]],'CX1'!$C:$C,0),1)), ""), "")</f>
        <v/>
      </c>
      <c r="M1412" t="str">
        <f>_xlfn.IFNA(IF(_xlfn.IFNA(INDEX('CX1'!$M:$M,MATCH(Table2[[#This Row],[Name]],'CX1'!$C:$C,0),1), "") = 0, "",  INDEX('CX1'!$M:$M,MATCH(Table2[[#This Row],[Name]],'CX1'!$C:$C,0),1)), "")</f>
        <v/>
      </c>
      <c r="N1412" t="s">
        <v>767</v>
      </c>
      <c r="R1412" t="s">
        <v>8</v>
      </c>
    </row>
    <row r="1413" spans="1:19" hidden="1">
      <c r="A1413" s="1">
        <v>1411</v>
      </c>
      <c r="B1413" t="s">
        <v>45</v>
      </c>
      <c r="C1413" t="s">
        <v>91</v>
      </c>
      <c r="D1413" t="s">
        <v>245</v>
      </c>
      <c r="E1413" t="str">
        <f>MID(Table2[[#This Row],[DeviceId2]], 12, LEN(Table2[[#This Row],[DeviceId2]]))</f>
        <v>VAV112</v>
      </c>
      <c r="F1413" t="str">
        <f>CONCATENATE("10.3.13.71/pe/", Table2[[#This Row],[Device Tag]], ".xml")</f>
        <v>10.3.13.71/pe/VAV112.xml</v>
      </c>
      <c r="H1413" s="5" t="str">
        <f>_xlfn.IFNA(IF(_xlfn.IFNA(INDEX('CX1'!$H:$H,MATCH(Table2[[#This Row],[Name]],'CX1'!$C:$C,0),1), "") = 0, "",  INDEX('CX1'!$H:$H,MATCH(Table2[[#This Row],[Name]],'CX1'!$C:$C,0),1)), "")</f>
        <v/>
      </c>
      <c r="I1413" s="5" t="e">
        <f>_xlfn.IFNA(IF(_xlfn.IFNA(INDEX('CX1'!$I:$I,MATCH(Table2[[#This Row],[DeviceId2]],'CX1'!$C:$C,0),1), "") = 0, "",  INDEX('CX1'!$I:$I,MATCH(Table2[[#This Row],[Name]],'CX1'!$C:$C,0),1)), "")</f>
        <v>#VALUE!</v>
      </c>
      <c r="J1413" s="5" t="str">
        <f>_xlfn.IFNA(IF(_xlfn.IFNA(INDEX('CX1'!$J:$J,MATCH(Table2[[#This Row],[Name]],'CX1'!$C:$C,0),1), "") = 0, "",  INDEX('CX1'!$J:$J,MATCH(Table2[[#This Row],[Name]],'CX1'!$C:$C,0),1)), "")</f>
        <v/>
      </c>
      <c r="K1413" t="str">
        <f>IFERROR(_xlfn.IFNA(IF(_xlfn.IFNA(INDEX('CX1'!$K:$K,MATCH(Table2[[#This Row],[Name]],'CX1'!$C:$C,0),1), "") = 0, "",  INDEX('CX1'!$K:$K,MATCH(Table2[[#This Row],[Name]],'CX1'!$C:$C,0),1)), ""), "")</f>
        <v/>
      </c>
      <c r="M1413" t="str">
        <f>_xlfn.IFNA(IF(_xlfn.IFNA(INDEX('CX1'!$M:$M,MATCH(Table2[[#This Row],[Name]],'CX1'!$C:$C,0),1), "") = 0, "",  INDEX('CX1'!$M:$M,MATCH(Table2[[#This Row],[Name]],'CX1'!$C:$C,0),1)), "")</f>
        <v/>
      </c>
      <c r="N1413" t="s">
        <v>767</v>
      </c>
      <c r="R1413" t="s">
        <v>8</v>
      </c>
    </row>
    <row r="1414" spans="1:19" hidden="1">
      <c r="A1414" s="1">
        <v>1412</v>
      </c>
      <c r="B1414" t="s">
        <v>45</v>
      </c>
      <c r="C1414" t="s">
        <v>92</v>
      </c>
      <c r="D1414" t="s">
        <v>245</v>
      </c>
      <c r="E1414" t="str">
        <f>MID(Table2[[#This Row],[DeviceId2]], 12, LEN(Table2[[#This Row],[DeviceId2]]))</f>
        <v>VAV112</v>
      </c>
      <c r="F1414" t="str">
        <f>CONCATENATE("10.3.13.71/pe/", Table2[[#This Row],[Device Tag]], ".xml")</f>
        <v>10.3.13.71/pe/VAV112.xml</v>
      </c>
      <c r="H1414" s="5" t="str">
        <f>_xlfn.IFNA(IF(_xlfn.IFNA(INDEX('CX1'!$H:$H,MATCH(Table2[[#This Row],[Name]],'CX1'!$C:$C,0),1), "") = 0, "",  INDEX('CX1'!$H:$H,MATCH(Table2[[#This Row],[Name]],'CX1'!$C:$C,0),1)), "")</f>
        <v/>
      </c>
      <c r="I1414" s="5" t="e">
        <f>_xlfn.IFNA(IF(_xlfn.IFNA(INDEX('CX1'!$I:$I,MATCH(Table2[[#This Row],[DeviceId2]],'CX1'!$C:$C,0),1), "") = 0, "",  INDEX('CX1'!$I:$I,MATCH(Table2[[#This Row],[Name]],'CX1'!$C:$C,0),1)), "")</f>
        <v>#VALUE!</v>
      </c>
      <c r="J1414" s="5" t="str">
        <f>_xlfn.IFNA(IF(_xlfn.IFNA(INDEX('CX1'!$J:$J,MATCH(Table2[[#This Row],[Name]],'CX1'!$C:$C,0),1), "") = 0, "",  INDEX('CX1'!$J:$J,MATCH(Table2[[#This Row],[Name]],'CX1'!$C:$C,0),1)), "")</f>
        <v/>
      </c>
      <c r="K1414" t="str">
        <f>IFERROR(_xlfn.IFNA(IF(_xlfn.IFNA(INDEX('CX1'!$K:$K,MATCH(Table2[[#This Row],[Name]],'CX1'!$C:$C,0),1), "") = 0, "",  INDEX('CX1'!$K:$K,MATCH(Table2[[#This Row],[Name]],'CX1'!$C:$C,0),1)), ""), "")</f>
        <v/>
      </c>
      <c r="M1414" t="str">
        <f>_xlfn.IFNA(IF(_xlfn.IFNA(INDEX('CX1'!$M:$M,MATCH(Table2[[#This Row],[Name]],'CX1'!$C:$C,0),1), "") = 0, "",  INDEX('CX1'!$M:$M,MATCH(Table2[[#This Row],[Name]],'CX1'!$C:$C,0),1)), "")</f>
        <v/>
      </c>
      <c r="N1414" t="s">
        <v>767</v>
      </c>
      <c r="R1414" t="s">
        <v>8</v>
      </c>
    </row>
    <row r="1415" spans="1:19">
      <c r="A1415" s="1">
        <v>1413</v>
      </c>
      <c r="B1415" t="s">
        <v>18</v>
      </c>
      <c r="C1415" t="s">
        <v>19</v>
      </c>
      <c r="D1415" t="s">
        <v>246</v>
      </c>
      <c r="E1415" t="str">
        <f>MID(Table2[[#This Row],[DeviceId2]], 12, LEN(Table2[[#This Row],[DeviceId2]]))</f>
        <v>VAV113</v>
      </c>
      <c r="F1415" t="str">
        <f>CONCATENATE("10.3.13.71/pe/", Table2[[#This Row],[Device Tag]], ".xml")</f>
        <v>10.3.13.71/pe/VAV113.xml</v>
      </c>
      <c r="H1415" s="5" t="str">
        <f>_xlfn.IFNA(IF(_xlfn.IFNA(INDEX('CX1'!$H:$H,MATCH(Table2[[#This Row],[Name]],'CX1'!$C:$C,0),1), "") = 0, "",  INDEX('CX1'!$H:$H,MATCH(Table2[[#This Row],[Name]],'CX1'!$C:$C,0),1)), "")</f>
        <v/>
      </c>
      <c r="I1415" s="5">
        <f>_xlfn.IFNA(IF(_xlfn.IFNA(INDEX('CX1'!$I:$I,MATCH(Table2[[#This Row],[DeviceId2]],'CX1'!$C:$C,0),1), "") = 0, "",  INDEX('CX1'!$I:$I,MATCH(Table2[[#This Row],[Name]],'CX1'!$C:$C,0),1)), "")</f>
        <v>1</v>
      </c>
      <c r="J1415" s="5" t="str">
        <f>_xlfn.IFNA(IF(_xlfn.IFNA(INDEX('CX1'!$J:$J,MATCH(Table2[[#This Row],[Name]],'CX1'!$C:$C,0),1), "") = 0, "",  INDEX('CX1'!$J:$J,MATCH(Table2[[#This Row],[Name]],'CX1'!$C:$C,0),1)), "")</f>
        <v/>
      </c>
      <c r="K1415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14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5" t="s">
        <v>298</v>
      </c>
      <c r="N1415" t="s">
        <v>767</v>
      </c>
      <c r="R1415" t="s">
        <v>8</v>
      </c>
      <c r="S1415" t="b">
        <v>0</v>
      </c>
    </row>
    <row r="1416" spans="1:19">
      <c r="A1416" s="1">
        <v>1414</v>
      </c>
      <c r="B1416" t="s">
        <v>18</v>
      </c>
      <c r="C1416" t="s">
        <v>20</v>
      </c>
      <c r="D1416" t="s">
        <v>246</v>
      </c>
      <c r="E1416" t="str">
        <f>MID(Table2[[#This Row],[DeviceId2]], 12, LEN(Table2[[#This Row],[DeviceId2]]))</f>
        <v>VAV113</v>
      </c>
      <c r="F1416" t="str">
        <f>CONCATENATE("10.3.13.71/pe/", Table2[[#This Row],[Device Tag]], ".xml")</f>
        <v>10.3.13.71/pe/VAV113.xml</v>
      </c>
      <c r="H1416" s="5" t="str">
        <f>_xlfn.IFNA(IF(_xlfn.IFNA(INDEX('CX1'!$H:$H,MATCH(Table2[[#This Row],[Name]],'CX1'!$C:$C,0),1), "") = 0, "",  INDEX('CX1'!$H:$H,MATCH(Table2[[#This Row],[Name]],'CX1'!$C:$C,0),1)), "")</f>
        <v/>
      </c>
      <c r="I1416" s="5">
        <f>_xlfn.IFNA(IF(_xlfn.IFNA(INDEX('CX1'!$I:$I,MATCH(Table2[[#This Row],[DeviceId2]],'CX1'!$C:$C,0),1), "") = 0, "",  INDEX('CX1'!$I:$I,MATCH(Table2[[#This Row],[Name]],'CX1'!$C:$C,0),1)), "")</f>
        <v>1</v>
      </c>
      <c r="J1416" s="5" t="str">
        <f>_xlfn.IFNA(IF(_xlfn.IFNA(INDEX('CX1'!$J:$J,MATCH(Table2[[#This Row],[Name]],'CX1'!$C:$C,0),1), "") = 0, "",  INDEX('CX1'!$J:$J,MATCH(Table2[[#This Row],[Name]],'CX1'!$C:$C,0),1)), "")</f>
        <v/>
      </c>
      <c r="K1416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14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6" t="s">
        <v>298</v>
      </c>
      <c r="N1416" t="s">
        <v>767</v>
      </c>
      <c r="R1416" t="s">
        <v>8</v>
      </c>
      <c r="S1416" t="b">
        <v>0</v>
      </c>
    </row>
    <row r="1417" spans="1:19">
      <c r="A1417" s="1">
        <v>1415</v>
      </c>
      <c r="B1417" t="s">
        <v>21</v>
      </c>
      <c r="C1417" t="s">
        <v>174</v>
      </c>
      <c r="D1417" t="s">
        <v>246</v>
      </c>
      <c r="E1417" t="str">
        <f>MID(Table2[[#This Row],[DeviceId2]], 12, LEN(Table2[[#This Row],[DeviceId2]]))</f>
        <v>VAV113</v>
      </c>
      <c r="F1417" t="str">
        <f>CONCATENATE("10.3.13.71/pe/", Table2[[#This Row],[Device Tag]], ".xml")</f>
        <v>10.3.13.71/pe/VAV113.xml</v>
      </c>
      <c r="H1417" s="5" t="str">
        <f>_xlfn.IFNA(IF(_xlfn.IFNA(INDEX('CX1'!$H:$H,MATCH(Table2[[#This Row],[Name]],'CX1'!$C:$C,0),1), "") = 0, "",  INDEX('CX1'!$H:$H,MATCH(Table2[[#This Row],[Name]],'CX1'!$C:$C,0),1)), "")</f>
        <v>°F</v>
      </c>
      <c r="I1417" s="5">
        <f>_xlfn.IFNA(IF(_xlfn.IFNA(INDEX('CX1'!$I:$I,MATCH(Table2[[#This Row],[DeviceId2]],'CX1'!$C:$C,0),1), "") = 0, "",  INDEX('CX1'!$I:$I,MATCH(Table2[[#This Row],[Name]],'CX1'!$C:$C,0),1)), "")</f>
        <v>1000</v>
      </c>
      <c r="J1417" s="5" t="str">
        <f>_xlfn.IFNA(IF(_xlfn.IFNA(INDEX('CX1'!$J:$J,MATCH(Table2[[#This Row],[Name]],'CX1'!$C:$C,0),1), "") = 0, "",  INDEX('CX1'!$J:$J,MATCH(Table2[[#This Row],[Name]],'CX1'!$C:$C,0),1)), "")</f>
        <v/>
      </c>
      <c r="K141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41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17" t="str">
        <f>_xlfn.IFNA(IF(_xlfn.IFNA(INDEX('CX1'!$M:$M,MATCH(Table2[[#This Row],[Name]],'CX1'!$C:$C,0),1), "") = 0, "",  INDEX('CX1'!$M:$M,MATCH(Table2[[#This Row],[Name]],'CX1'!$C:$C,0),1)), "")</f>
        <v>number</v>
      </c>
      <c r="N1417" t="s">
        <v>766</v>
      </c>
      <c r="R1417" t="s">
        <v>8</v>
      </c>
      <c r="S1417" t="b">
        <v>0</v>
      </c>
    </row>
    <row r="1418" spans="1:19">
      <c r="A1418" s="1">
        <v>1416</v>
      </c>
      <c r="B1418" t="s">
        <v>21</v>
      </c>
      <c r="C1418" t="s">
        <v>175</v>
      </c>
      <c r="D1418" t="s">
        <v>246</v>
      </c>
      <c r="E1418" t="str">
        <f>MID(Table2[[#This Row],[DeviceId2]], 12, LEN(Table2[[#This Row],[DeviceId2]]))</f>
        <v>VAV113</v>
      </c>
      <c r="F1418" t="str">
        <f>CONCATENATE("10.3.13.71/pe/", Table2[[#This Row],[Device Tag]], ".xml")</f>
        <v>10.3.13.71/pe/VAV113.xml</v>
      </c>
      <c r="H1418" s="5" t="str">
        <f>_xlfn.IFNA(IF(_xlfn.IFNA(INDEX('CX1'!$H:$H,MATCH(Table2[[#This Row],[Name]],'CX1'!$C:$C,0),1), "") = 0, "",  INDEX('CX1'!$H:$H,MATCH(Table2[[#This Row],[Name]],'CX1'!$C:$C,0),1)), "")</f>
        <v>°F</v>
      </c>
      <c r="I1418" s="5">
        <f>_xlfn.IFNA(IF(_xlfn.IFNA(INDEX('CX1'!$I:$I,MATCH(Table2[[#This Row],[DeviceId2]],'CX1'!$C:$C,0),1), "") = 0, "",  INDEX('CX1'!$I:$I,MATCH(Table2[[#This Row],[Name]],'CX1'!$C:$C,0),1)), "")</f>
        <v>1000</v>
      </c>
      <c r="J1418" s="5" t="str">
        <f>_xlfn.IFNA(IF(_xlfn.IFNA(INDEX('CX1'!$J:$J,MATCH(Table2[[#This Row],[Name]],'CX1'!$C:$C,0),1), "") = 0, "",  INDEX('CX1'!$J:$J,MATCH(Table2[[#This Row],[Name]],'CX1'!$C:$C,0),1)), "")</f>
        <v/>
      </c>
      <c r="K141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4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18" t="str">
        <f>_xlfn.IFNA(IF(_xlfn.IFNA(INDEX('CX1'!$M:$M,MATCH(Table2[[#This Row],[Name]],'CX1'!$C:$C,0),1), "") = 0, "",  INDEX('CX1'!$M:$M,MATCH(Table2[[#This Row],[Name]],'CX1'!$C:$C,0),1)), "")</f>
        <v>number</v>
      </c>
      <c r="N1418" t="s">
        <v>766</v>
      </c>
      <c r="R1418" t="s">
        <v>8</v>
      </c>
      <c r="S1418" t="b">
        <v>0</v>
      </c>
    </row>
    <row r="1419" spans="1:19">
      <c r="A1419" s="1">
        <v>1417</v>
      </c>
      <c r="B1419" t="s">
        <v>21</v>
      </c>
      <c r="C1419" t="s">
        <v>176</v>
      </c>
      <c r="D1419" t="s">
        <v>246</v>
      </c>
      <c r="E1419" t="str">
        <f>MID(Table2[[#This Row],[DeviceId2]], 12, LEN(Table2[[#This Row],[DeviceId2]]))</f>
        <v>VAV113</v>
      </c>
      <c r="F1419" t="str">
        <f>CONCATENATE("10.3.13.71/pe/", Table2[[#This Row],[Device Tag]], ".xml")</f>
        <v>10.3.13.71/pe/VAV113.xml</v>
      </c>
      <c r="H1419" s="5" t="str">
        <f>_xlfn.IFNA(IF(_xlfn.IFNA(INDEX('CX1'!$H:$H,MATCH(Table2[[#This Row],[Name]],'CX1'!$C:$C,0),1), "") = 0, "",  INDEX('CX1'!$H:$H,MATCH(Table2[[#This Row],[Name]],'CX1'!$C:$C,0),1)), "")</f>
        <v>°F</v>
      </c>
      <c r="I1419" s="5">
        <f>_xlfn.IFNA(IF(_xlfn.IFNA(INDEX('CX1'!$I:$I,MATCH(Table2[[#This Row],[DeviceId2]],'CX1'!$C:$C,0),1), "") = 0, "",  INDEX('CX1'!$I:$I,MATCH(Table2[[#This Row],[Name]],'CX1'!$C:$C,0),1)), "")</f>
        <v>1000</v>
      </c>
      <c r="J1419" s="5" t="str">
        <f>_xlfn.IFNA(IF(_xlfn.IFNA(INDEX('CX1'!$J:$J,MATCH(Table2[[#This Row],[Name]],'CX1'!$C:$C,0),1), "") = 0, "",  INDEX('CX1'!$J:$J,MATCH(Table2[[#This Row],[Name]],'CX1'!$C:$C,0),1)), "")</f>
        <v/>
      </c>
      <c r="K141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4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19" t="str">
        <f>_xlfn.IFNA(IF(_xlfn.IFNA(INDEX('CX1'!$M:$M,MATCH(Table2[[#This Row],[Name]],'CX1'!$C:$C,0),1), "") = 0, "",  INDEX('CX1'!$M:$M,MATCH(Table2[[#This Row],[Name]],'CX1'!$C:$C,0),1)), "")</f>
        <v>number</v>
      </c>
      <c r="N1419" t="s">
        <v>766</v>
      </c>
      <c r="R1419" t="s">
        <v>8</v>
      </c>
      <c r="S1419" t="b">
        <v>0</v>
      </c>
    </row>
    <row r="1420" spans="1:19">
      <c r="A1420" s="1">
        <v>1418</v>
      </c>
      <c r="B1420" t="s">
        <v>21</v>
      </c>
      <c r="C1420" t="s">
        <v>177</v>
      </c>
      <c r="D1420" t="s">
        <v>246</v>
      </c>
      <c r="E1420" t="str">
        <f>MID(Table2[[#This Row],[DeviceId2]], 12, LEN(Table2[[#This Row],[DeviceId2]]))</f>
        <v>VAV113</v>
      </c>
      <c r="F1420" t="str">
        <f>CONCATENATE("10.3.13.71/pe/", Table2[[#This Row],[Device Tag]], ".xml")</f>
        <v>10.3.13.71/pe/VAV113.xml</v>
      </c>
      <c r="H1420" s="5" t="str">
        <f>_xlfn.IFNA(IF(_xlfn.IFNA(INDEX('CX1'!$H:$H,MATCH(Table2[[#This Row],[Name]],'CX1'!$C:$C,0),1), "") = 0, "",  INDEX('CX1'!$H:$H,MATCH(Table2[[#This Row],[Name]],'CX1'!$C:$C,0),1)), "")</f>
        <v/>
      </c>
      <c r="I1420" s="5">
        <f>_xlfn.IFNA(IF(_xlfn.IFNA(INDEX('CX1'!$I:$I,MATCH(Table2[[#This Row],[DeviceId2]],'CX1'!$C:$C,0),1), "") = 0, "",  INDEX('CX1'!$I:$I,MATCH(Table2[[#This Row],[Name]],'CX1'!$C:$C,0),1)), "")</f>
        <v>1000</v>
      </c>
      <c r="J1420" s="5" t="str">
        <f>_xlfn.IFNA(IF(_xlfn.IFNA(INDEX('CX1'!$J:$J,MATCH(Table2[[#This Row],[Name]],'CX1'!$C:$C,0),1), "") = 0, "",  INDEX('CX1'!$J:$J,MATCH(Table2[[#This Row],[Name]],'CX1'!$C:$C,0),1)), "")</f>
        <v/>
      </c>
      <c r="K142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4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0" t="str">
        <f>_xlfn.IFNA(IF(_xlfn.IFNA(INDEX('CX1'!$M:$M,MATCH(Table2[[#This Row],[Name]],'CX1'!$C:$C,0),1), "") = 0, "",  INDEX('CX1'!$M:$M,MATCH(Table2[[#This Row],[Name]],'CX1'!$C:$C,0),1)), "")</f>
        <v>number</v>
      </c>
      <c r="N1420" t="s">
        <v>767</v>
      </c>
      <c r="R1420" t="s">
        <v>8</v>
      </c>
      <c r="S1420" t="b">
        <v>0</v>
      </c>
    </row>
    <row r="1421" spans="1:19">
      <c r="A1421" s="1">
        <v>1419</v>
      </c>
      <c r="B1421" t="s">
        <v>21</v>
      </c>
      <c r="C1421" t="s">
        <v>178</v>
      </c>
      <c r="D1421" t="s">
        <v>246</v>
      </c>
      <c r="E1421" t="str">
        <f>MID(Table2[[#This Row],[DeviceId2]], 12, LEN(Table2[[#This Row],[DeviceId2]]))</f>
        <v>VAV113</v>
      </c>
      <c r="F1421" t="str">
        <f>CONCATENATE("10.3.13.71/pe/", Table2[[#This Row],[Device Tag]], ".xml")</f>
        <v>10.3.13.71/pe/VAV113.xml</v>
      </c>
      <c r="H1421" s="5" t="str">
        <f>_xlfn.IFNA(IF(_xlfn.IFNA(INDEX('CX1'!$H:$H,MATCH(Table2[[#This Row],[Name]],'CX1'!$C:$C,0),1), "") = 0, "",  INDEX('CX1'!$H:$H,MATCH(Table2[[#This Row],[Name]],'CX1'!$C:$C,0),1)), "")</f>
        <v/>
      </c>
      <c r="I1421" s="5">
        <f>_xlfn.IFNA(IF(_xlfn.IFNA(INDEX('CX1'!$I:$I,MATCH(Table2[[#This Row],[DeviceId2]],'CX1'!$C:$C,0),1), "") = 0, "",  INDEX('CX1'!$I:$I,MATCH(Table2[[#This Row],[Name]],'CX1'!$C:$C,0),1)), "")</f>
        <v>1000</v>
      </c>
      <c r="J1421" s="5" t="str">
        <f>_xlfn.IFNA(IF(_xlfn.IFNA(INDEX('CX1'!$J:$J,MATCH(Table2[[#This Row],[Name]],'CX1'!$C:$C,0),1), "") = 0, "",  INDEX('CX1'!$J:$J,MATCH(Table2[[#This Row],[Name]],'CX1'!$C:$C,0),1)), "")</f>
        <v/>
      </c>
      <c r="K142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42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1" t="str">
        <f>_xlfn.IFNA(IF(_xlfn.IFNA(INDEX('CX1'!$M:$M,MATCH(Table2[[#This Row],[Name]],'CX1'!$C:$C,0),1), "") = 0, "",  INDEX('CX1'!$M:$M,MATCH(Table2[[#This Row],[Name]],'CX1'!$C:$C,0),1)), "")</f>
        <v>number</v>
      </c>
      <c r="N1421" t="s">
        <v>767</v>
      </c>
      <c r="R1421" t="s">
        <v>8</v>
      </c>
      <c r="S1421" t="b">
        <v>0</v>
      </c>
    </row>
    <row r="1422" spans="1:19">
      <c r="A1422" s="1">
        <v>1420</v>
      </c>
      <c r="B1422" t="s">
        <v>21</v>
      </c>
      <c r="C1422" t="s">
        <v>179</v>
      </c>
      <c r="D1422" t="s">
        <v>246</v>
      </c>
      <c r="E1422" t="str">
        <f>MID(Table2[[#This Row],[DeviceId2]], 12, LEN(Table2[[#This Row],[DeviceId2]]))</f>
        <v>VAV113</v>
      </c>
      <c r="F1422" t="str">
        <f>CONCATENATE("10.3.13.71/pe/", Table2[[#This Row],[Device Tag]], ".xml")</f>
        <v>10.3.13.71/pe/VAV113.xml</v>
      </c>
      <c r="H1422" s="5" t="str">
        <f>_xlfn.IFNA(IF(_xlfn.IFNA(INDEX('CX1'!$H:$H,MATCH(Table2[[#This Row],[Name]],'CX1'!$C:$C,0),1), "") = 0, "",  INDEX('CX1'!$H:$H,MATCH(Table2[[#This Row],[Name]],'CX1'!$C:$C,0),1)), "")</f>
        <v>°F</v>
      </c>
      <c r="I1422" s="5">
        <f>_xlfn.IFNA(IF(_xlfn.IFNA(INDEX('CX1'!$I:$I,MATCH(Table2[[#This Row],[DeviceId2]],'CX1'!$C:$C,0),1), "") = 0, "",  INDEX('CX1'!$I:$I,MATCH(Table2[[#This Row],[Name]],'CX1'!$C:$C,0),1)), "")</f>
        <v>1000</v>
      </c>
      <c r="J1422" s="5" t="str">
        <f>_xlfn.IFNA(IF(_xlfn.IFNA(INDEX('CX1'!$J:$J,MATCH(Table2[[#This Row],[Name]],'CX1'!$C:$C,0),1), "") = 0, "",  INDEX('CX1'!$J:$J,MATCH(Table2[[#This Row],[Name]],'CX1'!$C:$C,0),1)), "")</f>
        <v/>
      </c>
      <c r="K142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42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2" t="str">
        <f>_xlfn.IFNA(IF(_xlfn.IFNA(INDEX('CX1'!$M:$M,MATCH(Table2[[#This Row],[Name]],'CX1'!$C:$C,0),1), "") = 0, "",  INDEX('CX1'!$M:$M,MATCH(Table2[[#This Row],[Name]],'CX1'!$C:$C,0),1)), "")</f>
        <v>number</v>
      </c>
      <c r="N1422" t="s">
        <v>766</v>
      </c>
      <c r="R1422" t="s">
        <v>8</v>
      </c>
      <c r="S1422" t="b">
        <v>0</v>
      </c>
    </row>
    <row r="1423" spans="1:19">
      <c r="A1423" s="1">
        <v>1421</v>
      </c>
      <c r="B1423" t="s">
        <v>21</v>
      </c>
      <c r="C1423" t="s">
        <v>180</v>
      </c>
      <c r="D1423" t="s">
        <v>246</v>
      </c>
      <c r="E1423" t="str">
        <f>MID(Table2[[#This Row],[DeviceId2]], 12, LEN(Table2[[#This Row],[DeviceId2]]))</f>
        <v>VAV113</v>
      </c>
      <c r="F1423" t="str">
        <f>CONCATENATE("10.3.13.71/pe/", Table2[[#This Row],[Device Tag]], ".xml")</f>
        <v>10.3.13.71/pe/VAV113.xml</v>
      </c>
      <c r="H1423" s="5" t="str">
        <f>_xlfn.IFNA(IF(_xlfn.IFNA(INDEX('CX1'!$H:$H,MATCH(Table2[[#This Row],[Name]],'CX1'!$C:$C,0),1), "") = 0, "",  INDEX('CX1'!$H:$H,MATCH(Table2[[#This Row],[Name]],'CX1'!$C:$C,0),1)), "")</f>
        <v>°F</v>
      </c>
      <c r="I1423" s="5">
        <f>_xlfn.IFNA(IF(_xlfn.IFNA(INDEX('CX1'!$I:$I,MATCH(Table2[[#This Row],[DeviceId2]],'CX1'!$C:$C,0),1), "") = 0, "",  INDEX('CX1'!$I:$I,MATCH(Table2[[#This Row],[Name]],'CX1'!$C:$C,0),1)), "")</f>
        <v>1000</v>
      </c>
      <c r="J1423" s="5" t="str">
        <f>_xlfn.IFNA(IF(_xlfn.IFNA(INDEX('CX1'!$J:$J,MATCH(Table2[[#This Row],[Name]],'CX1'!$C:$C,0),1), "") = 0, "",  INDEX('CX1'!$J:$J,MATCH(Table2[[#This Row],[Name]],'CX1'!$C:$C,0),1)), "")</f>
        <v/>
      </c>
      <c r="K142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42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23" t="str">
        <f>_xlfn.IFNA(IF(_xlfn.IFNA(INDEX('CX1'!$M:$M,MATCH(Table2[[#This Row],[Name]],'CX1'!$C:$C,0),1), "") = 0, "",  INDEX('CX1'!$M:$M,MATCH(Table2[[#This Row],[Name]],'CX1'!$C:$C,0),1)), "")</f>
        <v>number</v>
      </c>
      <c r="N1423" t="s">
        <v>766</v>
      </c>
      <c r="R1423" t="s">
        <v>8</v>
      </c>
      <c r="S1423" t="b">
        <v>0</v>
      </c>
    </row>
    <row r="1424" spans="1:19" hidden="1">
      <c r="A1424" s="1">
        <v>1422</v>
      </c>
      <c r="B1424" t="s">
        <v>21</v>
      </c>
      <c r="C1424" t="s">
        <v>181</v>
      </c>
      <c r="D1424" t="s">
        <v>246</v>
      </c>
      <c r="E1424" t="str">
        <f>MID(Table2[[#This Row],[DeviceId2]], 12, LEN(Table2[[#This Row],[DeviceId2]]))</f>
        <v>VAV113</v>
      </c>
      <c r="F1424" t="str">
        <f>CONCATENATE("10.3.13.71/pe/", Table2[[#This Row],[Device Tag]], ".xml")</f>
        <v>10.3.13.71/pe/VAV113.xml</v>
      </c>
      <c r="H1424" s="5" t="str">
        <f>_xlfn.IFNA(IF(_xlfn.IFNA(INDEX('CX1'!$H:$H,MATCH(Table2[[#This Row],[Name]],'CX1'!$C:$C,0),1), "") = 0, "",  INDEX('CX1'!$H:$H,MATCH(Table2[[#This Row],[Name]],'CX1'!$C:$C,0),1)), "")</f>
        <v/>
      </c>
      <c r="I1424" s="5" t="e">
        <f>_xlfn.IFNA(IF(_xlfn.IFNA(INDEX('CX1'!$I:$I,MATCH(Table2[[#This Row],[DeviceId2]],'CX1'!$C:$C,0),1), "") = 0, "",  INDEX('CX1'!$I:$I,MATCH(Table2[[#This Row],[Name]],'CX1'!$C:$C,0),1)), "")</f>
        <v>#VALUE!</v>
      </c>
      <c r="J1424" s="5" t="str">
        <f>_xlfn.IFNA(IF(_xlfn.IFNA(INDEX('CX1'!$J:$J,MATCH(Table2[[#This Row],[Name]],'CX1'!$C:$C,0),1), "") = 0, "",  INDEX('CX1'!$J:$J,MATCH(Table2[[#This Row],[Name]],'CX1'!$C:$C,0),1)), "")</f>
        <v/>
      </c>
      <c r="K1424" t="str">
        <f>IFERROR(_xlfn.IFNA(IF(_xlfn.IFNA(INDEX('CX1'!$K:$K,MATCH(Table2[[#This Row],[Name]],'CX1'!$C:$C,0),1), "") = 0, "",  INDEX('CX1'!$K:$K,MATCH(Table2[[#This Row],[Name]],'CX1'!$C:$C,0),1)), ""), "")</f>
        <v/>
      </c>
      <c r="M1424" t="str">
        <f>_xlfn.IFNA(IF(_xlfn.IFNA(INDEX('CX1'!$M:$M,MATCH(Table2[[#This Row],[Name]],'CX1'!$C:$C,0),1), "") = 0, "",  INDEX('CX1'!$M:$M,MATCH(Table2[[#This Row],[Name]],'CX1'!$C:$C,0),1)), "")</f>
        <v/>
      </c>
      <c r="N1424" t="s">
        <v>767</v>
      </c>
      <c r="R1424" t="s">
        <v>8</v>
      </c>
    </row>
    <row r="1425" spans="1:19" hidden="1">
      <c r="A1425" s="1">
        <v>1423</v>
      </c>
      <c r="B1425" t="s">
        <v>21</v>
      </c>
      <c r="C1425" t="s">
        <v>182</v>
      </c>
      <c r="D1425" t="s">
        <v>246</v>
      </c>
      <c r="E1425" t="str">
        <f>MID(Table2[[#This Row],[DeviceId2]], 12, LEN(Table2[[#This Row],[DeviceId2]]))</f>
        <v>VAV113</v>
      </c>
      <c r="F1425" t="str">
        <f>CONCATENATE("10.3.13.71/pe/", Table2[[#This Row],[Device Tag]], ".xml")</f>
        <v>10.3.13.71/pe/VAV113.xml</v>
      </c>
      <c r="H1425" s="5" t="str">
        <f>_xlfn.IFNA(IF(_xlfn.IFNA(INDEX('CX1'!$H:$H,MATCH(Table2[[#This Row],[Name]],'CX1'!$C:$C,0),1), "") = 0, "",  INDEX('CX1'!$H:$H,MATCH(Table2[[#This Row],[Name]],'CX1'!$C:$C,0),1)), "")</f>
        <v/>
      </c>
      <c r="I1425" s="5" t="e">
        <f>_xlfn.IFNA(IF(_xlfn.IFNA(INDEX('CX1'!$I:$I,MATCH(Table2[[#This Row],[DeviceId2]],'CX1'!$C:$C,0),1), "") = 0, "",  INDEX('CX1'!$I:$I,MATCH(Table2[[#This Row],[Name]],'CX1'!$C:$C,0),1)), "")</f>
        <v>#VALUE!</v>
      </c>
      <c r="J1425" s="5" t="str">
        <f>_xlfn.IFNA(IF(_xlfn.IFNA(INDEX('CX1'!$J:$J,MATCH(Table2[[#This Row],[Name]],'CX1'!$C:$C,0),1), "") = 0, "",  INDEX('CX1'!$J:$J,MATCH(Table2[[#This Row],[Name]],'CX1'!$C:$C,0),1)), "")</f>
        <v/>
      </c>
      <c r="K1425" t="str">
        <f>IFERROR(_xlfn.IFNA(IF(_xlfn.IFNA(INDEX('CX1'!$K:$K,MATCH(Table2[[#This Row],[Name]],'CX1'!$C:$C,0),1), "") = 0, "",  INDEX('CX1'!$K:$K,MATCH(Table2[[#This Row],[Name]],'CX1'!$C:$C,0),1)), ""), "")</f>
        <v/>
      </c>
      <c r="M1425" t="str">
        <f>_xlfn.IFNA(IF(_xlfn.IFNA(INDEX('CX1'!$M:$M,MATCH(Table2[[#This Row],[Name]],'CX1'!$C:$C,0),1), "") = 0, "",  INDEX('CX1'!$M:$M,MATCH(Table2[[#This Row],[Name]],'CX1'!$C:$C,0),1)), "")</f>
        <v/>
      </c>
      <c r="N1425" t="s">
        <v>767</v>
      </c>
      <c r="R1425" t="s">
        <v>8</v>
      </c>
    </row>
    <row r="1426" spans="1:19">
      <c r="A1426" s="1">
        <v>1424</v>
      </c>
      <c r="B1426" t="s">
        <v>21</v>
      </c>
      <c r="C1426" t="s">
        <v>183</v>
      </c>
      <c r="D1426" t="s">
        <v>246</v>
      </c>
      <c r="E1426" t="str">
        <f>MID(Table2[[#This Row],[DeviceId2]], 12, LEN(Table2[[#This Row],[DeviceId2]]))</f>
        <v>VAV113</v>
      </c>
      <c r="F1426" t="str">
        <f>CONCATENATE("10.3.13.71/pe/", Table2[[#This Row],[Device Tag]], ".xml")</f>
        <v>10.3.13.71/pe/VAV113.xml</v>
      </c>
      <c r="H1426" s="5" t="str">
        <f>_xlfn.IFNA(IF(_xlfn.IFNA(INDEX('CX1'!$H:$H,MATCH(Table2[[#This Row],[Name]],'CX1'!$C:$C,0),1), "") = 0, "",  INDEX('CX1'!$H:$H,MATCH(Table2[[#This Row],[Name]],'CX1'!$C:$C,0),1)), "")</f>
        <v>%</v>
      </c>
      <c r="I1426" s="5">
        <f>_xlfn.IFNA(IF(_xlfn.IFNA(INDEX('CX1'!$I:$I,MATCH(Table2[[#This Row],[DeviceId2]],'CX1'!$C:$C,0),1), "") = 0, "",  INDEX('CX1'!$I:$I,MATCH(Table2[[#This Row],[Name]],'CX1'!$C:$C,0),1)), "")</f>
        <v>1000</v>
      </c>
      <c r="J1426" s="5" t="str">
        <f>_xlfn.IFNA(IF(_xlfn.IFNA(INDEX('CX1'!$J:$J,MATCH(Table2[[#This Row],[Name]],'CX1'!$C:$C,0),1), "") = 0, "",  INDEX('CX1'!$J:$J,MATCH(Table2[[#This Row],[Name]],'CX1'!$C:$C,0),1)), "")</f>
        <v/>
      </c>
      <c r="K142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4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6" t="s">
        <v>768</v>
      </c>
      <c r="N1426" t="s">
        <v>504</v>
      </c>
      <c r="R1426" t="s">
        <v>8</v>
      </c>
      <c r="S1426" t="b">
        <v>0</v>
      </c>
    </row>
    <row r="1427" spans="1:19">
      <c r="A1427" s="1">
        <v>1425</v>
      </c>
      <c r="B1427" t="s">
        <v>21</v>
      </c>
      <c r="C1427" t="s">
        <v>184</v>
      </c>
      <c r="D1427" t="s">
        <v>246</v>
      </c>
      <c r="E1427" t="str">
        <f>MID(Table2[[#This Row],[DeviceId2]], 12, LEN(Table2[[#This Row],[DeviceId2]]))</f>
        <v>VAV113</v>
      </c>
      <c r="F1427" t="str">
        <f>CONCATENATE("10.3.13.71/pe/", Table2[[#This Row],[Device Tag]], ".xml")</f>
        <v>10.3.13.71/pe/VAV113.xml</v>
      </c>
      <c r="H1427" s="5" t="str">
        <f>_xlfn.IFNA(IF(_xlfn.IFNA(INDEX('CX1'!$H:$H,MATCH(Table2[[#This Row],[Name]],'CX1'!$C:$C,0),1), "") = 0, "",  INDEX('CX1'!$H:$H,MATCH(Table2[[#This Row],[Name]],'CX1'!$C:$C,0),1)), "")</f>
        <v/>
      </c>
      <c r="I1427" s="5">
        <f>_xlfn.IFNA(IF(_xlfn.IFNA(INDEX('CX1'!$I:$I,MATCH(Table2[[#This Row],[DeviceId2]],'CX1'!$C:$C,0),1), "") = 0, "",  INDEX('CX1'!$I:$I,MATCH(Table2[[#This Row],[Name]],'CX1'!$C:$C,0),1)), "")</f>
        <v>1000</v>
      </c>
      <c r="J1427" s="5" t="str">
        <f>_xlfn.IFNA(IF(_xlfn.IFNA(INDEX('CX1'!$J:$J,MATCH(Table2[[#This Row],[Name]],'CX1'!$C:$C,0),1), "") = 0, "",  INDEX('CX1'!$J:$J,MATCH(Table2[[#This Row],[Name]],'CX1'!$C:$C,0),1)), "")</f>
        <v/>
      </c>
      <c r="K142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4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7" t="s">
        <v>768</v>
      </c>
      <c r="N1427" t="s">
        <v>767</v>
      </c>
      <c r="R1427" t="s">
        <v>8</v>
      </c>
      <c r="S1427" t="b">
        <v>0</v>
      </c>
    </row>
    <row r="1428" spans="1:19">
      <c r="A1428" s="1">
        <v>1426</v>
      </c>
      <c r="B1428" t="s">
        <v>21</v>
      </c>
      <c r="C1428" t="s">
        <v>185</v>
      </c>
      <c r="D1428" t="s">
        <v>246</v>
      </c>
      <c r="E1428" t="str">
        <f>MID(Table2[[#This Row],[DeviceId2]], 12, LEN(Table2[[#This Row],[DeviceId2]]))</f>
        <v>VAV113</v>
      </c>
      <c r="F1428" t="str">
        <f>CONCATENATE("10.3.13.71/pe/", Table2[[#This Row],[Device Tag]], ".xml")</f>
        <v>10.3.13.71/pe/VAV113.xml</v>
      </c>
      <c r="H1428" s="5" t="str">
        <f>_xlfn.IFNA(IF(_xlfn.IFNA(INDEX('CX1'!$H:$H,MATCH(Table2[[#This Row],[Name]],'CX1'!$C:$C,0),1), "") = 0, "",  INDEX('CX1'!$H:$H,MATCH(Table2[[#This Row],[Name]],'CX1'!$C:$C,0),1)), "")</f>
        <v/>
      </c>
      <c r="I1428" s="5">
        <f>_xlfn.IFNA(IF(_xlfn.IFNA(INDEX('CX1'!$I:$I,MATCH(Table2[[#This Row],[DeviceId2]],'CX1'!$C:$C,0),1), "") = 0, "",  INDEX('CX1'!$I:$I,MATCH(Table2[[#This Row],[Name]],'CX1'!$C:$C,0),1)), "")</f>
        <v>1000</v>
      </c>
      <c r="J1428" s="5" t="str">
        <f>_xlfn.IFNA(IF(_xlfn.IFNA(INDEX('CX1'!$J:$J,MATCH(Table2[[#This Row],[Name]],'CX1'!$C:$C,0),1), "") = 0, "",  INDEX('CX1'!$J:$J,MATCH(Table2[[#This Row],[Name]],'CX1'!$C:$C,0),1)), "")</f>
        <v/>
      </c>
      <c r="K142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428" t="str">
        <f>_xlfn.IFNA(IF(_xlfn.IFNA(INDEX('CX1'!$L:$L,MATCH(Table2[[#This Row],[Name]],'CX1'!$C:$C,0),1), "") = 0, "",  INDEX('CX1'!$L:$L,MATCH(Table2[[#This Row],[Name]],'CX1'!$C:$C,0),1)), "")</f>
        <v>his, point, writable</v>
      </c>
      <c r="M1428" t="s">
        <v>298</v>
      </c>
      <c r="N1428" t="s">
        <v>767</v>
      </c>
      <c r="R1428" t="s">
        <v>8</v>
      </c>
      <c r="S1428" t="b">
        <v>0</v>
      </c>
    </row>
    <row r="1429" spans="1:19">
      <c r="A1429" s="1">
        <v>1427</v>
      </c>
      <c r="B1429" t="s">
        <v>21</v>
      </c>
      <c r="C1429" t="s">
        <v>186</v>
      </c>
      <c r="D1429" t="s">
        <v>246</v>
      </c>
      <c r="E1429" t="str">
        <f>MID(Table2[[#This Row],[DeviceId2]], 12, LEN(Table2[[#This Row],[DeviceId2]]))</f>
        <v>VAV113</v>
      </c>
      <c r="F1429" t="str">
        <f>CONCATENATE("10.3.13.71/pe/", Table2[[#This Row],[Device Tag]], ".xml")</f>
        <v>10.3.13.71/pe/VAV113.xml</v>
      </c>
      <c r="H1429" s="5" t="str">
        <f>_xlfn.IFNA(IF(_xlfn.IFNA(INDEX('CX1'!$H:$H,MATCH(Table2[[#This Row],[Name]],'CX1'!$C:$C,0),1), "") = 0, "",  INDEX('CX1'!$H:$H,MATCH(Table2[[#This Row],[Name]],'CX1'!$C:$C,0),1)), "")</f>
        <v>°F</v>
      </c>
      <c r="I1429" s="5">
        <f>_xlfn.IFNA(IF(_xlfn.IFNA(INDEX('CX1'!$I:$I,MATCH(Table2[[#This Row],[DeviceId2]],'CX1'!$C:$C,0),1), "") = 0, "",  INDEX('CX1'!$I:$I,MATCH(Table2[[#This Row],[Name]],'CX1'!$C:$C,0),1)), "")</f>
        <v>1000</v>
      </c>
      <c r="J1429" s="5" t="str">
        <f>_xlfn.IFNA(IF(_xlfn.IFNA(INDEX('CX1'!$J:$J,MATCH(Table2[[#This Row],[Name]],'CX1'!$C:$C,0),1), "") = 0, "",  INDEX('CX1'!$J:$J,MATCH(Table2[[#This Row],[Name]],'CX1'!$C:$C,0),1)), "")</f>
        <v/>
      </c>
      <c r="K142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4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29" t="str">
        <f>_xlfn.IFNA(IF(_xlfn.IFNA(INDEX('CX1'!$M:$M,MATCH(Table2[[#This Row],[Name]],'CX1'!$C:$C,0),1), "") = 0, "",  INDEX('CX1'!$M:$M,MATCH(Table2[[#This Row],[Name]],'CX1'!$C:$C,0),1)), "")</f>
        <v>number</v>
      </c>
      <c r="N1429" t="s">
        <v>766</v>
      </c>
      <c r="R1429" t="s">
        <v>8</v>
      </c>
      <c r="S1429" t="b">
        <v>0</v>
      </c>
    </row>
    <row r="1430" spans="1:19">
      <c r="A1430" s="1">
        <v>1428</v>
      </c>
      <c r="B1430" t="s">
        <v>21</v>
      </c>
      <c r="C1430" t="s">
        <v>187</v>
      </c>
      <c r="D1430" t="s">
        <v>246</v>
      </c>
      <c r="E1430" t="str">
        <f>MID(Table2[[#This Row],[DeviceId2]], 12, LEN(Table2[[#This Row],[DeviceId2]]))</f>
        <v>VAV113</v>
      </c>
      <c r="F1430" t="str">
        <f>CONCATENATE("10.3.13.71/pe/", Table2[[#This Row],[Device Tag]], ".xml")</f>
        <v>10.3.13.71/pe/VAV113.xml</v>
      </c>
      <c r="H1430" s="5" t="str">
        <f>_xlfn.IFNA(IF(_xlfn.IFNA(INDEX('CX1'!$H:$H,MATCH(Table2[[#This Row],[Name]],'CX1'!$C:$C,0),1), "") = 0, "",  INDEX('CX1'!$H:$H,MATCH(Table2[[#This Row],[Name]],'CX1'!$C:$C,0),1)), "")</f>
        <v/>
      </c>
      <c r="I1430" s="5">
        <f>_xlfn.IFNA(IF(_xlfn.IFNA(INDEX('CX1'!$I:$I,MATCH(Table2[[#This Row],[DeviceId2]],'CX1'!$C:$C,0),1), "") = 0, "",  INDEX('CX1'!$I:$I,MATCH(Table2[[#This Row],[Name]],'CX1'!$C:$C,0),1)), "")</f>
        <v>1000</v>
      </c>
      <c r="J1430" s="5" t="str">
        <f>_xlfn.IFNA(IF(_xlfn.IFNA(INDEX('CX1'!$J:$J,MATCH(Table2[[#This Row],[Name]],'CX1'!$C:$C,0),1), "") = 0, "",  INDEX('CX1'!$J:$J,MATCH(Table2[[#This Row],[Name]],'CX1'!$C:$C,0),1)), "")</f>
        <v/>
      </c>
      <c r="K1430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43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0" t="s">
        <v>380</v>
      </c>
      <c r="N1430" t="s">
        <v>767</v>
      </c>
      <c r="R1430" t="s">
        <v>8</v>
      </c>
      <c r="S1430" t="b">
        <v>0</v>
      </c>
    </row>
    <row r="1431" spans="1:19" hidden="1">
      <c r="A1431" s="1">
        <v>1429</v>
      </c>
      <c r="B1431" t="s">
        <v>21</v>
      </c>
      <c r="C1431" t="s">
        <v>224</v>
      </c>
      <c r="D1431" t="s">
        <v>246</v>
      </c>
      <c r="E1431" t="str">
        <f>MID(Table2[[#This Row],[DeviceId2]], 12, LEN(Table2[[#This Row],[DeviceId2]]))</f>
        <v>VAV113</v>
      </c>
      <c r="F1431" t="str">
        <f>CONCATENATE("10.3.13.71/pe/", Table2[[#This Row],[Device Tag]], ".xml")</f>
        <v>10.3.13.71/pe/VAV113.xml</v>
      </c>
      <c r="H1431" s="5" t="str">
        <f>_xlfn.IFNA(IF(_xlfn.IFNA(INDEX('CX1'!$H:$H,MATCH(Table2[[#This Row],[Name]],'CX1'!$C:$C,0),1), "") = 0, "",  INDEX('CX1'!$H:$H,MATCH(Table2[[#This Row],[Name]],'CX1'!$C:$C,0),1)), "")</f>
        <v/>
      </c>
      <c r="I1431" s="5" t="e">
        <f>_xlfn.IFNA(IF(_xlfn.IFNA(INDEX('CX1'!$I:$I,MATCH(Table2[[#This Row],[DeviceId2]],'CX1'!$C:$C,0),1), "") = 0, "",  INDEX('CX1'!$I:$I,MATCH(Table2[[#This Row],[Name]],'CX1'!$C:$C,0),1)), "")</f>
        <v>#VALUE!</v>
      </c>
      <c r="J1431" s="5" t="str">
        <f>_xlfn.IFNA(IF(_xlfn.IFNA(INDEX('CX1'!$J:$J,MATCH(Table2[[#This Row],[Name]],'CX1'!$C:$C,0),1), "") = 0, "",  INDEX('CX1'!$J:$J,MATCH(Table2[[#This Row],[Name]],'CX1'!$C:$C,0),1)), "")</f>
        <v/>
      </c>
      <c r="K1431" t="str">
        <f>IFERROR(_xlfn.IFNA(IF(_xlfn.IFNA(INDEX('CX1'!$K:$K,MATCH(Table2[[#This Row],[Name]],'CX1'!$C:$C,0),1), "") = 0, "",  INDEX('CX1'!$K:$K,MATCH(Table2[[#This Row],[Name]],'CX1'!$C:$C,0),1)), ""), "")</f>
        <v/>
      </c>
      <c r="M1431" t="str">
        <f>_xlfn.IFNA(IF(_xlfn.IFNA(INDEX('CX1'!$M:$M,MATCH(Table2[[#This Row],[Name]],'CX1'!$C:$C,0),1), "") = 0, "",  INDEX('CX1'!$M:$M,MATCH(Table2[[#This Row],[Name]],'CX1'!$C:$C,0),1)), "")</f>
        <v/>
      </c>
      <c r="N1431" t="s">
        <v>767</v>
      </c>
      <c r="R1431" t="s">
        <v>8</v>
      </c>
    </row>
    <row r="1432" spans="1:19" hidden="1">
      <c r="A1432" s="1">
        <v>1430</v>
      </c>
      <c r="B1432" t="s">
        <v>21</v>
      </c>
      <c r="C1432" t="s">
        <v>188</v>
      </c>
      <c r="D1432" t="s">
        <v>246</v>
      </c>
      <c r="E1432" t="str">
        <f>MID(Table2[[#This Row],[DeviceId2]], 12, LEN(Table2[[#This Row],[DeviceId2]]))</f>
        <v>VAV113</v>
      </c>
      <c r="F1432" t="str">
        <f>CONCATENATE("10.3.13.71/pe/", Table2[[#This Row],[Device Tag]], ".xml")</f>
        <v>10.3.13.71/pe/VAV113.xml</v>
      </c>
      <c r="H1432" s="5" t="str">
        <f>_xlfn.IFNA(IF(_xlfn.IFNA(INDEX('CX1'!$H:$H,MATCH(Table2[[#This Row],[Name]],'CX1'!$C:$C,0),1), "") = 0, "",  INDEX('CX1'!$H:$H,MATCH(Table2[[#This Row],[Name]],'CX1'!$C:$C,0),1)), "")</f>
        <v/>
      </c>
      <c r="I1432" s="5" t="e">
        <f>_xlfn.IFNA(IF(_xlfn.IFNA(INDEX('CX1'!$I:$I,MATCH(Table2[[#This Row],[DeviceId2]],'CX1'!$C:$C,0),1), "") = 0, "",  INDEX('CX1'!$I:$I,MATCH(Table2[[#This Row],[Name]],'CX1'!$C:$C,0),1)), "")</f>
        <v>#VALUE!</v>
      </c>
      <c r="J1432" s="5" t="str">
        <f>_xlfn.IFNA(IF(_xlfn.IFNA(INDEX('CX1'!$J:$J,MATCH(Table2[[#This Row],[Name]],'CX1'!$C:$C,0),1), "") = 0, "",  INDEX('CX1'!$J:$J,MATCH(Table2[[#This Row],[Name]],'CX1'!$C:$C,0),1)), "")</f>
        <v/>
      </c>
      <c r="K1432" t="str">
        <f>IFERROR(_xlfn.IFNA(IF(_xlfn.IFNA(INDEX('CX1'!$K:$K,MATCH(Table2[[#This Row],[Name]],'CX1'!$C:$C,0),1), "") = 0, "",  INDEX('CX1'!$K:$K,MATCH(Table2[[#This Row],[Name]],'CX1'!$C:$C,0),1)), ""), "")</f>
        <v/>
      </c>
      <c r="M1432" t="str">
        <f>_xlfn.IFNA(IF(_xlfn.IFNA(INDEX('CX1'!$M:$M,MATCH(Table2[[#This Row],[Name]],'CX1'!$C:$C,0),1), "") = 0, "",  INDEX('CX1'!$M:$M,MATCH(Table2[[#This Row],[Name]],'CX1'!$C:$C,0),1)), "")</f>
        <v/>
      </c>
      <c r="N1432" t="s">
        <v>767</v>
      </c>
      <c r="R1432" t="s">
        <v>8</v>
      </c>
    </row>
    <row r="1433" spans="1:19" hidden="1">
      <c r="A1433" s="1">
        <v>1431</v>
      </c>
      <c r="B1433" t="s">
        <v>21</v>
      </c>
      <c r="C1433" t="s">
        <v>225</v>
      </c>
      <c r="D1433" t="s">
        <v>246</v>
      </c>
      <c r="E1433" t="str">
        <f>MID(Table2[[#This Row],[DeviceId2]], 12, LEN(Table2[[#This Row],[DeviceId2]]))</f>
        <v>VAV113</v>
      </c>
      <c r="F1433" t="str">
        <f>CONCATENATE("10.3.13.71/pe/", Table2[[#This Row],[Device Tag]], ".xml")</f>
        <v>10.3.13.71/pe/VAV113.xml</v>
      </c>
      <c r="H1433" s="5" t="str">
        <f>_xlfn.IFNA(IF(_xlfn.IFNA(INDEX('CX1'!$H:$H,MATCH(Table2[[#This Row],[Name]],'CX1'!$C:$C,0),1), "") = 0, "",  INDEX('CX1'!$H:$H,MATCH(Table2[[#This Row],[Name]],'CX1'!$C:$C,0),1)), "")</f>
        <v/>
      </c>
      <c r="I1433" s="5">
        <f>_xlfn.IFNA(IF(_xlfn.IFNA(INDEX('CX1'!$I:$I,MATCH(Table2[[#This Row],[DeviceId2]],'CX1'!$C:$C,0),1), "") = 0, "",  INDEX('CX1'!$I:$I,MATCH(Table2[[#This Row],[Name]],'CX1'!$C:$C,0),1)), "")</f>
        <v>1</v>
      </c>
      <c r="J1433" s="5" t="str">
        <f>_xlfn.IFNA(IF(_xlfn.IFNA(INDEX('CX1'!$J:$J,MATCH(Table2[[#This Row],[Name]],'CX1'!$C:$C,0),1), "") = 0, "",  INDEX('CX1'!$J:$J,MATCH(Table2[[#This Row],[Name]],'CX1'!$C:$C,0),1)), "")</f>
        <v/>
      </c>
      <c r="K1433" t="str">
        <f>IFERROR(_xlfn.IFNA(IF(_xlfn.IFNA(INDEX('CX1'!$K:$K,MATCH(Table2[[#This Row],[Name]],'CX1'!$C:$C,0),1), "") = 0, "",  INDEX('CX1'!$K:$K,MATCH(Table2[[#This Row],[Name]],'CX1'!$C:$C,0),1)), ""), "")</f>
        <v/>
      </c>
      <c r="L1433" t="str">
        <f>_xlfn.IFNA(IF(_xlfn.IFNA(INDEX('CX1'!$L:$L,MATCH(Table2[[#This Row],[Name]],'CX1'!$C:$C,0),1), "") = 0, "",  INDEX('CX1'!$L:$L,MATCH(Table2[[#This Row],[Name]],'CX1'!$C:$C,0),1)), "")</f>
        <v/>
      </c>
      <c r="N1433" t="s">
        <v>767</v>
      </c>
      <c r="R1433" t="s">
        <v>8</v>
      </c>
      <c r="S1433" t="b">
        <v>0</v>
      </c>
    </row>
    <row r="1434" spans="1:19" hidden="1">
      <c r="A1434" s="1">
        <v>1432</v>
      </c>
      <c r="B1434" t="s">
        <v>21</v>
      </c>
      <c r="C1434" t="s">
        <v>226</v>
      </c>
      <c r="D1434" t="s">
        <v>246</v>
      </c>
      <c r="E1434" t="str">
        <f>MID(Table2[[#This Row],[DeviceId2]], 12, LEN(Table2[[#This Row],[DeviceId2]]))</f>
        <v>VAV113</v>
      </c>
      <c r="F1434" t="str">
        <f>CONCATENATE("10.3.13.71/pe/", Table2[[#This Row],[Device Tag]], ".xml")</f>
        <v>10.3.13.71/pe/VAV113.xml</v>
      </c>
      <c r="H1434" s="5" t="str">
        <f>_xlfn.IFNA(IF(_xlfn.IFNA(INDEX('CX1'!$H:$H,MATCH(Table2[[#This Row],[Name]],'CX1'!$C:$C,0),1), "") = 0, "",  INDEX('CX1'!$H:$H,MATCH(Table2[[#This Row],[Name]],'CX1'!$C:$C,0),1)), "")</f>
        <v/>
      </c>
      <c r="I1434" s="5">
        <f>_xlfn.IFNA(IF(_xlfn.IFNA(INDEX('CX1'!$I:$I,MATCH(Table2[[#This Row],[DeviceId2]],'CX1'!$C:$C,0),1), "") = 0, "",  INDEX('CX1'!$I:$I,MATCH(Table2[[#This Row],[Name]],'CX1'!$C:$C,0),1)), "")</f>
        <v>1</v>
      </c>
      <c r="J1434" s="5" t="str">
        <f>_xlfn.IFNA(IF(_xlfn.IFNA(INDEX('CX1'!$J:$J,MATCH(Table2[[#This Row],[Name]],'CX1'!$C:$C,0),1), "") = 0, "",  INDEX('CX1'!$J:$J,MATCH(Table2[[#This Row],[Name]],'CX1'!$C:$C,0),1)), "")</f>
        <v/>
      </c>
      <c r="K1434" t="str">
        <f>IFERROR(_xlfn.IFNA(IF(_xlfn.IFNA(INDEX('CX1'!$K:$K,MATCH(Table2[[#This Row],[Name]],'CX1'!$C:$C,0),1), "") = 0, "",  INDEX('CX1'!$K:$K,MATCH(Table2[[#This Row],[Name]],'CX1'!$C:$C,0),1)), ""), "")</f>
        <v/>
      </c>
      <c r="L1434" t="str">
        <f>_xlfn.IFNA(IF(_xlfn.IFNA(INDEX('CX1'!$L:$L,MATCH(Table2[[#This Row],[Name]],'CX1'!$C:$C,0),1), "") = 0, "",  INDEX('CX1'!$L:$L,MATCH(Table2[[#This Row],[Name]],'CX1'!$C:$C,0),1)), "")</f>
        <v/>
      </c>
      <c r="N1434" t="s">
        <v>767</v>
      </c>
      <c r="R1434" t="s">
        <v>8</v>
      </c>
      <c r="S1434" t="b">
        <v>0</v>
      </c>
    </row>
    <row r="1435" spans="1:19" hidden="1">
      <c r="A1435" s="1">
        <v>1433</v>
      </c>
      <c r="B1435" t="s">
        <v>21</v>
      </c>
      <c r="C1435" t="s">
        <v>131</v>
      </c>
      <c r="D1435" t="s">
        <v>246</v>
      </c>
      <c r="E1435" t="str">
        <f>MID(Table2[[#This Row],[DeviceId2]], 12, LEN(Table2[[#This Row],[DeviceId2]]))</f>
        <v>VAV113</v>
      </c>
      <c r="F1435" t="str">
        <f>CONCATENATE("10.3.13.71/pe/", Table2[[#This Row],[Device Tag]], ".xml")</f>
        <v>10.3.13.71/pe/VAV113.xml</v>
      </c>
      <c r="H1435" s="5" t="str">
        <f>_xlfn.IFNA(IF(_xlfn.IFNA(INDEX('CX1'!$H:$H,MATCH(Table2[[#This Row],[Name]],'CX1'!$C:$C,0),1), "") = 0, "",  INDEX('CX1'!$H:$H,MATCH(Table2[[#This Row],[Name]],'CX1'!$C:$C,0),1)), "")</f>
        <v/>
      </c>
      <c r="I1435" s="5" t="e">
        <f>_xlfn.IFNA(IF(_xlfn.IFNA(INDEX('CX1'!$I:$I,MATCH(Table2[[#This Row],[DeviceId2]],'CX1'!$C:$C,0),1), "") = 0, "",  INDEX('CX1'!$I:$I,MATCH(Table2[[#This Row],[Name]],'CX1'!$C:$C,0),1)), "")</f>
        <v>#VALUE!</v>
      </c>
      <c r="J1435" s="5" t="str">
        <f>_xlfn.IFNA(IF(_xlfn.IFNA(INDEX('CX1'!$J:$J,MATCH(Table2[[#This Row],[Name]],'CX1'!$C:$C,0),1), "") = 0, "",  INDEX('CX1'!$J:$J,MATCH(Table2[[#This Row],[Name]],'CX1'!$C:$C,0),1)), "")</f>
        <v/>
      </c>
      <c r="K1435" t="str">
        <f>IFERROR(_xlfn.IFNA(IF(_xlfn.IFNA(INDEX('CX1'!$K:$K,MATCH(Table2[[#This Row],[Name]],'CX1'!$C:$C,0),1), "") = 0, "",  INDEX('CX1'!$K:$K,MATCH(Table2[[#This Row],[Name]],'CX1'!$C:$C,0),1)), ""), "")</f>
        <v/>
      </c>
      <c r="M1435" t="str">
        <f>_xlfn.IFNA(IF(_xlfn.IFNA(INDEX('CX1'!$M:$M,MATCH(Table2[[#This Row],[Name]],'CX1'!$C:$C,0),1), "") = 0, "",  INDEX('CX1'!$M:$M,MATCH(Table2[[#This Row],[Name]],'CX1'!$C:$C,0),1)), "")</f>
        <v/>
      </c>
      <c r="N1435" t="s">
        <v>767</v>
      </c>
      <c r="R1435" t="s">
        <v>8</v>
      </c>
    </row>
    <row r="1436" spans="1:19">
      <c r="A1436" s="1">
        <v>1434</v>
      </c>
      <c r="B1436" t="s">
        <v>21</v>
      </c>
      <c r="C1436" t="s">
        <v>189</v>
      </c>
      <c r="D1436" t="s">
        <v>246</v>
      </c>
      <c r="E1436" t="str">
        <f>MID(Table2[[#This Row],[DeviceId2]], 12, LEN(Table2[[#This Row],[DeviceId2]]))</f>
        <v>VAV113</v>
      </c>
      <c r="F1436" t="str">
        <f>CONCATENATE("10.3.13.71/pe/", Table2[[#This Row],[Device Tag]], ".xml")</f>
        <v>10.3.13.71/pe/VAV113.xml</v>
      </c>
      <c r="H1436" s="5" t="str">
        <f>_xlfn.IFNA(IF(_xlfn.IFNA(INDEX('CX1'!$H:$H,MATCH(Table2[[#This Row],[Name]],'CX1'!$C:$C,0),1), "") = 0, "",  INDEX('CX1'!$H:$H,MATCH(Table2[[#This Row],[Name]],'CX1'!$C:$C,0),1)), "")</f>
        <v/>
      </c>
      <c r="I1436" s="5">
        <f>_xlfn.IFNA(IF(_xlfn.IFNA(INDEX('CX1'!$I:$I,MATCH(Table2[[#This Row],[DeviceId2]],'CX1'!$C:$C,0),1), "") = 0, "",  INDEX('CX1'!$I:$I,MATCH(Table2[[#This Row],[Name]],'CX1'!$C:$C,0),1)), "")</f>
        <v>1000</v>
      </c>
      <c r="J1436" s="5" t="str">
        <f>_xlfn.IFNA(IF(_xlfn.IFNA(INDEX('CX1'!$J:$J,MATCH(Table2[[#This Row],[Name]],'CX1'!$C:$C,0),1), "") = 0, "",  INDEX('CX1'!$J:$J,MATCH(Table2[[#This Row],[Name]],'CX1'!$C:$C,0),1)), "")</f>
        <v/>
      </c>
      <c r="K1436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4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6" t="str">
        <f>_xlfn.IFNA(IF(_xlfn.IFNA(INDEX('CX1'!$M:$M,MATCH(Table2[[#This Row],[Name]],'CX1'!$C:$C,0),1), "") = 0, "",  INDEX('CX1'!$M:$M,MATCH(Table2[[#This Row],[Name]],'CX1'!$C:$C,0),1)), "")</f>
        <v>number</v>
      </c>
      <c r="N1436" t="s">
        <v>767</v>
      </c>
      <c r="R1436" t="s">
        <v>8</v>
      </c>
      <c r="S1436" t="b">
        <v>0</v>
      </c>
    </row>
    <row r="1437" spans="1:19">
      <c r="A1437" s="1">
        <v>1435</v>
      </c>
      <c r="B1437" t="s">
        <v>21</v>
      </c>
      <c r="C1437" t="s">
        <v>132</v>
      </c>
      <c r="D1437" t="s">
        <v>246</v>
      </c>
      <c r="E1437" t="str">
        <f>MID(Table2[[#This Row],[DeviceId2]], 12, LEN(Table2[[#This Row],[DeviceId2]]))</f>
        <v>VAV113</v>
      </c>
      <c r="F1437" t="str">
        <f>CONCATENATE("10.3.13.71/pe/", Table2[[#This Row],[Device Tag]], ".xml")</f>
        <v>10.3.13.71/pe/VAV113.xml</v>
      </c>
      <c r="H1437" s="5" t="str">
        <f>_xlfn.IFNA(IF(_xlfn.IFNA(INDEX('CX1'!$H:$H,MATCH(Table2[[#This Row],[Name]],'CX1'!$C:$C,0),1), "") = 0, "",  INDEX('CX1'!$H:$H,MATCH(Table2[[#This Row],[Name]],'CX1'!$C:$C,0),1)), "")</f>
        <v/>
      </c>
      <c r="I1437" s="5">
        <f>_xlfn.IFNA(IF(_xlfn.IFNA(INDEX('CX1'!$I:$I,MATCH(Table2[[#This Row],[DeviceId2]],'CX1'!$C:$C,0),1), "") = 0, "",  INDEX('CX1'!$I:$I,MATCH(Table2[[#This Row],[Name]],'CX1'!$C:$C,0),1)), "")</f>
        <v>1000</v>
      </c>
      <c r="J1437" s="5" t="str">
        <f>_xlfn.IFNA(IF(_xlfn.IFNA(INDEX('CX1'!$J:$J,MATCH(Table2[[#This Row],[Name]],'CX1'!$C:$C,0),1), "") = 0, "",  INDEX('CX1'!$J:$J,MATCH(Table2[[#This Row],[Name]],'CX1'!$C:$C,0),1)), "")</f>
        <v/>
      </c>
      <c r="K1437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4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37" t="s">
        <v>298</v>
      </c>
      <c r="N1437" t="s">
        <v>767</v>
      </c>
      <c r="R1437" t="s">
        <v>8</v>
      </c>
      <c r="S1437" t="b">
        <v>0</v>
      </c>
    </row>
    <row r="1438" spans="1:19" hidden="1">
      <c r="A1438" s="1">
        <v>1436</v>
      </c>
      <c r="B1438" t="s">
        <v>21</v>
      </c>
      <c r="C1438" t="s">
        <v>190</v>
      </c>
      <c r="D1438" t="s">
        <v>246</v>
      </c>
      <c r="E1438" t="str">
        <f>MID(Table2[[#This Row],[DeviceId2]], 12, LEN(Table2[[#This Row],[DeviceId2]]))</f>
        <v>VAV113</v>
      </c>
      <c r="F1438" t="str">
        <f>CONCATENATE("10.3.13.71/pe/", Table2[[#This Row],[Device Tag]], ".xml")</f>
        <v>10.3.13.71/pe/VAV113.xml</v>
      </c>
      <c r="H1438" s="5" t="str">
        <f>_xlfn.IFNA(IF(_xlfn.IFNA(INDEX('CX1'!$H:$H,MATCH(Table2[[#This Row],[Name]],'CX1'!$C:$C,0),1), "") = 0, "",  INDEX('CX1'!$H:$H,MATCH(Table2[[#This Row],[Name]],'CX1'!$C:$C,0),1)), "")</f>
        <v/>
      </c>
      <c r="I1438" s="5" t="e">
        <f>_xlfn.IFNA(IF(_xlfn.IFNA(INDEX('CX1'!$I:$I,MATCH(Table2[[#This Row],[DeviceId2]],'CX1'!$C:$C,0),1), "") = 0, "",  INDEX('CX1'!$I:$I,MATCH(Table2[[#This Row],[Name]],'CX1'!$C:$C,0),1)), "")</f>
        <v>#VALUE!</v>
      </c>
      <c r="J1438" s="5" t="str">
        <f>_xlfn.IFNA(IF(_xlfn.IFNA(INDEX('CX1'!$J:$J,MATCH(Table2[[#This Row],[Name]],'CX1'!$C:$C,0),1), "") = 0, "",  INDEX('CX1'!$J:$J,MATCH(Table2[[#This Row],[Name]],'CX1'!$C:$C,0),1)), "")</f>
        <v/>
      </c>
      <c r="K1438" t="str">
        <f>IFERROR(_xlfn.IFNA(IF(_xlfn.IFNA(INDEX('CX1'!$K:$K,MATCH(Table2[[#This Row],[Name]],'CX1'!$C:$C,0),1), "") = 0, "",  INDEX('CX1'!$K:$K,MATCH(Table2[[#This Row],[Name]],'CX1'!$C:$C,0),1)), ""), "")</f>
        <v/>
      </c>
      <c r="M1438" t="str">
        <f>_xlfn.IFNA(IF(_xlfn.IFNA(INDEX('CX1'!$M:$M,MATCH(Table2[[#This Row],[Name]],'CX1'!$C:$C,0),1), "") = 0, "",  INDEX('CX1'!$M:$M,MATCH(Table2[[#This Row],[Name]],'CX1'!$C:$C,0),1)), "")</f>
        <v/>
      </c>
      <c r="N1438" t="s">
        <v>767</v>
      </c>
      <c r="R1438" t="s">
        <v>8</v>
      </c>
    </row>
    <row r="1439" spans="1:19" hidden="1">
      <c r="A1439" s="1">
        <v>1437</v>
      </c>
      <c r="B1439" t="s">
        <v>21</v>
      </c>
      <c r="C1439" t="s">
        <v>191</v>
      </c>
      <c r="D1439" t="s">
        <v>246</v>
      </c>
      <c r="E1439" t="str">
        <f>MID(Table2[[#This Row],[DeviceId2]], 12, LEN(Table2[[#This Row],[DeviceId2]]))</f>
        <v>VAV113</v>
      </c>
      <c r="F1439" t="str">
        <f>CONCATENATE("10.3.13.71/pe/", Table2[[#This Row],[Device Tag]], ".xml")</f>
        <v>10.3.13.71/pe/VAV113.xml</v>
      </c>
      <c r="H1439" s="5" t="str">
        <f>_xlfn.IFNA(IF(_xlfn.IFNA(INDEX('CX1'!$H:$H,MATCH(Table2[[#This Row],[Name]],'CX1'!$C:$C,0),1), "") = 0, "",  INDEX('CX1'!$H:$H,MATCH(Table2[[#This Row],[Name]],'CX1'!$C:$C,0),1)), "")</f>
        <v/>
      </c>
      <c r="I1439" s="5" t="e">
        <f>_xlfn.IFNA(IF(_xlfn.IFNA(INDEX('CX1'!$I:$I,MATCH(Table2[[#This Row],[DeviceId2]],'CX1'!$C:$C,0),1), "") = 0, "",  INDEX('CX1'!$I:$I,MATCH(Table2[[#This Row],[Name]],'CX1'!$C:$C,0),1)), "")</f>
        <v>#VALUE!</v>
      </c>
      <c r="J1439" s="5" t="str">
        <f>_xlfn.IFNA(IF(_xlfn.IFNA(INDEX('CX1'!$J:$J,MATCH(Table2[[#This Row],[Name]],'CX1'!$C:$C,0),1), "") = 0, "",  INDEX('CX1'!$J:$J,MATCH(Table2[[#This Row],[Name]],'CX1'!$C:$C,0),1)), "")</f>
        <v/>
      </c>
      <c r="K1439" t="str">
        <f>IFERROR(_xlfn.IFNA(IF(_xlfn.IFNA(INDEX('CX1'!$K:$K,MATCH(Table2[[#This Row],[Name]],'CX1'!$C:$C,0),1), "") = 0, "",  INDEX('CX1'!$K:$K,MATCH(Table2[[#This Row],[Name]],'CX1'!$C:$C,0),1)), ""), "")</f>
        <v/>
      </c>
      <c r="M1439" t="str">
        <f>_xlfn.IFNA(IF(_xlfn.IFNA(INDEX('CX1'!$M:$M,MATCH(Table2[[#This Row],[Name]],'CX1'!$C:$C,0),1), "") = 0, "",  INDEX('CX1'!$M:$M,MATCH(Table2[[#This Row],[Name]],'CX1'!$C:$C,0),1)), "")</f>
        <v/>
      </c>
      <c r="N1439" t="s">
        <v>767</v>
      </c>
      <c r="R1439" t="s">
        <v>8</v>
      </c>
    </row>
    <row r="1440" spans="1:19">
      <c r="A1440" s="1">
        <v>1438</v>
      </c>
      <c r="B1440" t="s">
        <v>21</v>
      </c>
      <c r="C1440" t="s">
        <v>192</v>
      </c>
      <c r="D1440" t="s">
        <v>246</v>
      </c>
      <c r="E1440" t="str">
        <f>MID(Table2[[#This Row],[DeviceId2]], 12, LEN(Table2[[#This Row],[DeviceId2]]))</f>
        <v>VAV113</v>
      </c>
      <c r="F1440" t="str">
        <f>CONCATENATE("10.3.13.71/pe/", Table2[[#This Row],[Device Tag]], ".xml")</f>
        <v>10.3.13.71/pe/VAV113.xml</v>
      </c>
      <c r="H1440" s="5" t="str">
        <f>_xlfn.IFNA(IF(_xlfn.IFNA(INDEX('CX1'!$H:$H,MATCH(Table2[[#This Row],[Name]],'CX1'!$C:$C,0),1), "") = 0, "",  INDEX('CX1'!$H:$H,MATCH(Table2[[#This Row],[Name]],'CX1'!$C:$C,0),1)), "")</f>
        <v/>
      </c>
      <c r="I1440" s="5">
        <f>_xlfn.IFNA(IF(_xlfn.IFNA(INDEX('CX1'!$I:$I,MATCH(Table2[[#This Row],[DeviceId2]],'CX1'!$C:$C,0),1), "") = 0, "",  INDEX('CX1'!$I:$I,MATCH(Table2[[#This Row],[Name]],'CX1'!$C:$C,0),1)), "")</f>
        <v>1000</v>
      </c>
      <c r="J1440" s="5" t="str">
        <f>_xlfn.IFNA(IF(_xlfn.IFNA(INDEX('CX1'!$J:$J,MATCH(Table2[[#This Row],[Name]],'CX1'!$C:$C,0),1), "") = 0, "",  INDEX('CX1'!$J:$J,MATCH(Table2[[#This Row],[Name]],'CX1'!$C:$C,0),1)), "")</f>
        <v/>
      </c>
      <c r="K1440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4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40" t="str">
        <f>_xlfn.IFNA(IF(_xlfn.IFNA(INDEX('CX1'!$M:$M,MATCH(Table2[[#This Row],[Name]],'CX1'!$C:$C,0),1), "") = 0, "",  INDEX('CX1'!$M:$M,MATCH(Table2[[#This Row],[Name]],'CX1'!$C:$C,0),1)), "")</f>
        <v>number</v>
      </c>
      <c r="N1440" t="s">
        <v>767</v>
      </c>
      <c r="R1440" t="s">
        <v>8</v>
      </c>
      <c r="S1440" t="b">
        <v>0</v>
      </c>
    </row>
    <row r="1441" spans="1:19" hidden="1">
      <c r="A1441" s="1">
        <v>1439</v>
      </c>
      <c r="B1441" t="s">
        <v>21</v>
      </c>
      <c r="C1441" t="s">
        <v>193</v>
      </c>
      <c r="D1441" t="s">
        <v>246</v>
      </c>
      <c r="E1441" t="str">
        <f>MID(Table2[[#This Row],[DeviceId2]], 12, LEN(Table2[[#This Row],[DeviceId2]]))</f>
        <v>VAV113</v>
      </c>
      <c r="F1441" t="str">
        <f>CONCATENATE("10.3.13.71/pe/", Table2[[#This Row],[Device Tag]], ".xml")</f>
        <v>10.3.13.71/pe/VAV113.xml</v>
      </c>
      <c r="H1441" s="5" t="str">
        <f>_xlfn.IFNA(IF(_xlfn.IFNA(INDEX('CX1'!$H:$H,MATCH(Table2[[#This Row],[Name]],'CX1'!$C:$C,0),1), "") = 0, "",  INDEX('CX1'!$H:$H,MATCH(Table2[[#This Row],[Name]],'CX1'!$C:$C,0),1)), "")</f>
        <v/>
      </c>
      <c r="I1441" s="5" t="e">
        <f>_xlfn.IFNA(IF(_xlfn.IFNA(INDEX('CX1'!$I:$I,MATCH(Table2[[#This Row],[DeviceId2]],'CX1'!$C:$C,0),1), "") = 0, "",  INDEX('CX1'!$I:$I,MATCH(Table2[[#This Row],[Name]],'CX1'!$C:$C,0),1)), "")</f>
        <v>#VALUE!</v>
      </c>
      <c r="J1441" s="5" t="str">
        <f>_xlfn.IFNA(IF(_xlfn.IFNA(INDEX('CX1'!$J:$J,MATCH(Table2[[#This Row],[Name]],'CX1'!$C:$C,0),1), "") = 0, "",  INDEX('CX1'!$J:$J,MATCH(Table2[[#This Row],[Name]],'CX1'!$C:$C,0),1)), "")</f>
        <v/>
      </c>
      <c r="K1441" t="str">
        <f>IFERROR(_xlfn.IFNA(IF(_xlfn.IFNA(INDEX('CX1'!$K:$K,MATCH(Table2[[#This Row],[Name]],'CX1'!$C:$C,0),1), "") = 0, "",  INDEX('CX1'!$K:$K,MATCH(Table2[[#This Row],[Name]],'CX1'!$C:$C,0),1)), ""), "")</f>
        <v/>
      </c>
      <c r="M1441" t="str">
        <f>_xlfn.IFNA(IF(_xlfn.IFNA(INDEX('CX1'!$M:$M,MATCH(Table2[[#This Row],[Name]],'CX1'!$C:$C,0),1), "") = 0, "",  INDEX('CX1'!$M:$M,MATCH(Table2[[#This Row],[Name]],'CX1'!$C:$C,0),1)), "")</f>
        <v/>
      </c>
      <c r="N1441" t="s">
        <v>767</v>
      </c>
      <c r="R1441" t="s">
        <v>8</v>
      </c>
    </row>
    <row r="1442" spans="1:19" hidden="1">
      <c r="A1442" s="1">
        <v>1440</v>
      </c>
      <c r="B1442" t="s">
        <v>21</v>
      </c>
      <c r="C1442" t="s">
        <v>194</v>
      </c>
      <c r="D1442" t="s">
        <v>246</v>
      </c>
      <c r="E1442" t="str">
        <f>MID(Table2[[#This Row],[DeviceId2]], 12, LEN(Table2[[#This Row],[DeviceId2]]))</f>
        <v>VAV113</v>
      </c>
      <c r="F1442" t="str">
        <f>CONCATENATE("10.3.13.71/pe/", Table2[[#This Row],[Device Tag]], ".xml")</f>
        <v>10.3.13.71/pe/VAV113.xml</v>
      </c>
      <c r="H1442" s="5" t="str">
        <f>_xlfn.IFNA(IF(_xlfn.IFNA(INDEX('CX1'!$H:$H,MATCH(Table2[[#This Row],[Name]],'CX1'!$C:$C,0),1), "") = 0, "",  INDEX('CX1'!$H:$H,MATCH(Table2[[#This Row],[Name]],'CX1'!$C:$C,0),1)), "")</f>
        <v/>
      </c>
      <c r="I1442" s="5" t="e">
        <f>_xlfn.IFNA(IF(_xlfn.IFNA(INDEX('CX1'!$I:$I,MATCH(Table2[[#This Row],[DeviceId2]],'CX1'!$C:$C,0),1), "") = 0, "",  INDEX('CX1'!$I:$I,MATCH(Table2[[#This Row],[Name]],'CX1'!$C:$C,0),1)), "")</f>
        <v>#VALUE!</v>
      </c>
      <c r="J1442" s="5" t="str">
        <f>_xlfn.IFNA(IF(_xlfn.IFNA(INDEX('CX1'!$J:$J,MATCH(Table2[[#This Row],[Name]],'CX1'!$C:$C,0),1), "") = 0, "",  INDEX('CX1'!$J:$J,MATCH(Table2[[#This Row],[Name]],'CX1'!$C:$C,0),1)), "")</f>
        <v/>
      </c>
      <c r="K1442" t="str">
        <f>IFERROR(_xlfn.IFNA(IF(_xlfn.IFNA(INDEX('CX1'!$K:$K,MATCH(Table2[[#This Row],[Name]],'CX1'!$C:$C,0),1), "") = 0, "",  INDEX('CX1'!$K:$K,MATCH(Table2[[#This Row],[Name]],'CX1'!$C:$C,0),1)), ""), "")</f>
        <v/>
      </c>
      <c r="M1442" t="str">
        <f>_xlfn.IFNA(IF(_xlfn.IFNA(INDEX('CX1'!$M:$M,MATCH(Table2[[#This Row],[Name]],'CX1'!$C:$C,0),1), "") = 0, "",  INDEX('CX1'!$M:$M,MATCH(Table2[[#This Row],[Name]],'CX1'!$C:$C,0),1)), "")</f>
        <v/>
      </c>
      <c r="N1442" t="s">
        <v>767</v>
      </c>
      <c r="R1442" t="s">
        <v>8</v>
      </c>
    </row>
    <row r="1443" spans="1:19" hidden="1">
      <c r="A1443" s="1">
        <v>1441</v>
      </c>
      <c r="B1443" t="s">
        <v>21</v>
      </c>
      <c r="C1443" t="s">
        <v>195</v>
      </c>
      <c r="D1443" t="s">
        <v>246</v>
      </c>
      <c r="E1443" t="str">
        <f>MID(Table2[[#This Row],[DeviceId2]], 12, LEN(Table2[[#This Row],[DeviceId2]]))</f>
        <v>VAV113</v>
      </c>
      <c r="F1443" t="str">
        <f>CONCATENATE("10.3.13.71/pe/", Table2[[#This Row],[Device Tag]], ".xml")</f>
        <v>10.3.13.71/pe/VAV113.xml</v>
      </c>
      <c r="H1443" s="5" t="str">
        <f>_xlfn.IFNA(IF(_xlfn.IFNA(INDEX('CX1'!$H:$H,MATCH(Table2[[#This Row],[Name]],'CX1'!$C:$C,0),1), "") = 0, "",  INDEX('CX1'!$H:$H,MATCH(Table2[[#This Row],[Name]],'CX1'!$C:$C,0),1)), "")</f>
        <v/>
      </c>
      <c r="I1443" s="5" t="e">
        <f>_xlfn.IFNA(IF(_xlfn.IFNA(INDEX('CX1'!$I:$I,MATCH(Table2[[#This Row],[DeviceId2]],'CX1'!$C:$C,0),1), "") = 0, "",  INDEX('CX1'!$I:$I,MATCH(Table2[[#This Row],[Name]],'CX1'!$C:$C,0),1)), "")</f>
        <v>#VALUE!</v>
      </c>
      <c r="J1443" s="5" t="str">
        <f>_xlfn.IFNA(IF(_xlfn.IFNA(INDEX('CX1'!$J:$J,MATCH(Table2[[#This Row],[Name]],'CX1'!$C:$C,0),1), "") = 0, "",  INDEX('CX1'!$J:$J,MATCH(Table2[[#This Row],[Name]],'CX1'!$C:$C,0),1)), "")</f>
        <v/>
      </c>
      <c r="K1443" t="str">
        <f>IFERROR(_xlfn.IFNA(IF(_xlfn.IFNA(INDEX('CX1'!$K:$K,MATCH(Table2[[#This Row],[Name]],'CX1'!$C:$C,0),1), "") = 0, "",  INDEX('CX1'!$K:$K,MATCH(Table2[[#This Row],[Name]],'CX1'!$C:$C,0),1)), ""), "")</f>
        <v/>
      </c>
      <c r="M1443" t="str">
        <f>_xlfn.IFNA(IF(_xlfn.IFNA(INDEX('CX1'!$M:$M,MATCH(Table2[[#This Row],[Name]],'CX1'!$C:$C,0),1), "") = 0, "",  INDEX('CX1'!$M:$M,MATCH(Table2[[#This Row],[Name]],'CX1'!$C:$C,0),1)), "")</f>
        <v/>
      </c>
      <c r="N1443" t="s">
        <v>767</v>
      </c>
      <c r="R1443" t="s">
        <v>8</v>
      </c>
    </row>
    <row r="1444" spans="1:19" hidden="1">
      <c r="A1444" s="1">
        <v>1442</v>
      </c>
      <c r="B1444" t="s">
        <v>21</v>
      </c>
      <c r="C1444" t="s">
        <v>196</v>
      </c>
      <c r="D1444" t="s">
        <v>246</v>
      </c>
      <c r="E1444" t="str">
        <f>MID(Table2[[#This Row],[DeviceId2]], 12, LEN(Table2[[#This Row],[DeviceId2]]))</f>
        <v>VAV113</v>
      </c>
      <c r="F1444" t="str">
        <f>CONCATENATE("10.3.13.71/pe/", Table2[[#This Row],[Device Tag]], ".xml")</f>
        <v>10.3.13.71/pe/VAV113.xml</v>
      </c>
      <c r="H1444" s="5" t="str">
        <f>_xlfn.IFNA(IF(_xlfn.IFNA(INDEX('CX1'!$H:$H,MATCH(Table2[[#This Row],[Name]],'CX1'!$C:$C,0),1), "") = 0, "",  INDEX('CX1'!$H:$H,MATCH(Table2[[#This Row],[Name]],'CX1'!$C:$C,0),1)), "")</f>
        <v/>
      </c>
      <c r="I1444" s="5" t="e">
        <f>_xlfn.IFNA(IF(_xlfn.IFNA(INDEX('CX1'!$I:$I,MATCH(Table2[[#This Row],[DeviceId2]],'CX1'!$C:$C,0),1), "") = 0, "",  INDEX('CX1'!$I:$I,MATCH(Table2[[#This Row],[Name]],'CX1'!$C:$C,0),1)), "")</f>
        <v>#VALUE!</v>
      </c>
      <c r="J1444" s="5" t="str">
        <f>_xlfn.IFNA(IF(_xlfn.IFNA(INDEX('CX1'!$J:$J,MATCH(Table2[[#This Row],[Name]],'CX1'!$C:$C,0),1), "") = 0, "",  INDEX('CX1'!$J:$J,MATCH(Table2[[#This Row],[Name]],'CX1'!$C:$C,0),1)), "")</f>
        <v/>
      </c>
      <c r="K1444" t="str">
        <f>IFERROR(_xlfn.IFNA(IF(_xlfn.IFNA(INDEX('CX1'!$K:$K,MATCH(Table2[[#This Row],[Name]],'CX1'!$C:$C,0),1), "") = 0, "",  INDEX('CX1'!$K:$K,MATCH(Table2[[#This Row],[Name]],'CX1'!$C:$C,0),1)), ""), "")</f>
        <v/>
      </c>
      <c r="M1444" t="str">
        <f>_xlfn.IFNA(IF(_xlfn.IFNA(INDEX('CX1'!$M:$M,MATCH(Table2[[#This Row],[Name]],'CX1'!$C:$C,0),1), "") = 0, "",  INDEX('CX1'!$M:$M,MATCH(Table2[[#This Row],[Name]],'CX1'!$C:$C,0),1)), "")</f>
        <v/>
      </c>
      <c r="N1444" t="s">
        <v>767</v>
      </c>
      <c r="R1444" t="s">
        <v>8</v>
      </c>
    </row>
    <row r="1445" spans="1:19">
      <c r="A1445" s="1">
        <v>1443</v>
      </c>
      <c r="B1445" t="s">
        <v>21</v>
      </c>
      <c r="C1445" t="s">
        <v>197</v>
      </c>
      <c r="D1445" t="s">
        <v>246</v>
      </c>
      <c r="E1445" t="str">
        <f>MID(Table2[[#This Row],[DeviceId2]], 12, LEN(Table2[[#This Row],[DeviceId2]]))</f>
        <v>VAV113</v>
      </c>
      <c r="F1445" t="str">
        <f>CONCATENATE("10.3.13.71/pe/", Table2[[#This Row],[Device Tag]], ".xml")</f>
        <v>10.3.13.71/pe/VAV113.xml</v>
      </c>
      <c r="H1445" s="5" t="str">
        <f>_xlfn.IFNA(IF(_xlfn.IFNA(INDEX('CX1'!$H:$H,MATCH(Table2[[#This Row],[Name]],'CX1'!$C:$C,0),1), "") = 0, "",  INDEX('CX1'!$H:$H,MATCH(Table2[[#This Row],[Name]],'CX1'!$C:$C,0),1)), "")</f>
        <v/>
      </c>
      <c r="I1445" s="5">
        <f>_xlfn.IFNA(IF(_xlfn.IFNA(INDEX('CX1'!$I:$I,MATCH(Table2[[#This Row],[DeviceId2]],'CX1'!$C:$C,0),1), "") = 0, "",  INDEX('CX1'!$I:$I,MATCH(Table2[[#This Row],[Name]],'CX1'!$C:$C,0),1)), "")</f>
        <v>1</v>
      </c>
      <c r="J1445" s="5" t="str">
        <f>_xlfn.IFNA(IF(_xlfn.IFNA(INDEX('CX1'!$J:$J,MATCH(Table2[[#This Row],[Name]],'CX1'!$C:$C,0),1), "") = 0, "",  INDEX('CX1'!$J:$J,MATCH(Table2[[#This Row],[Name]],'CX1'!$C:$C,0),1)), "")</f>
        <v/>
      </c>
      <c r="K1445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445" t="str">
        <f>_xlfn.IFNA(IF(_xlfn.IFNA(INDEX('CX1'!$L:$L,MATCH(Table2[[#This Row],[Name]],'CX1'!$C:$C,0),1), "") = 0, "",  INDEX('CX1'!$L:$L,MATCH(Table2[[#This Row],[Name]],'CX1'!$C:$C,0),1)), "")</f>
        <v>his, point, writable</v>
      </c>
      <c r="M1445" t="str">
        <f>_xlfn.IFNA(IF(_xlfn.IFNA(INDEX('CX1'!$M:$M,MATCH(Table2[[#This Row],[Name]],'CX1'!$C:$C,0),1), "") = 0, "",  INDEX('CX1'!$M:$M,MATCH(Table2[[#This Row],[Name]],'CX1'!$C:$C,0),1)), "")</f>
        <v>boolean</v>
      </c>
      <c r="N1445" t="s">
        <v>767</v>
      </c>
      <c r="R1445" t="s">
        <v>8</v>
      </c>
      <c r="S1445" t="b">
        <v>0</v>
      </c>
    </row>
    <row r="1446" spans="1:19">
      <c r="A1446" s="1">
        <v>1444</v>
      </c>
      <c r="B1446" t="s">
        <v>21</v>
      </c>
      <c r="C1446" t="s">
        <v>198</v>
      </c>
      <c r="D1446" t="s">
        <v>246</v>
      </c>
      <c r="E1446" t="str">
        <f>MID(Table2[[#This Row],[DeviceId2]], 12, LEN(Table2[[#This Row],[DeviceId2]]))</f>
        <v>VAV113</v>
      </c>
      <c r="F1446" t="str">
        <f>CONCATENATE("10.3.13.71/pe/", Table2[[#This Row],[Device Tag]], ".xml")</f>
        <v>10.3.13.71/pe/VAV113.xml</v>
      </c>
      <c r="H1446" s="5" t="str">
        <f>_xlfn.IFNA(IF(_xlfn.IFNA(INDEX('CX1'!$H:$H,MATCH(Table2[[#This Row],[Name]],'CX1'!$C:$C,0),1), "") = 0, "",  INDEX('CX1'!$H:$H,MATCH(Table2[[#This Row],[Name]],'CX1'!$C:$C,0),1)), "")</f>
        <v/>
      </c>
      <c r="I1446" s="5">
        <f>_xlfn.IFNA(IF(_xlfn.IFNA(INDEX('CX1'!$I:$I,MATCH(Table2[[#This Row],[DeviceId2]],'CX1'!$C:$C,0),1), "") = 0, "",  INDEX('CX1'!$I:$I,MATCH(Table2[[#This Row],[Name]],'CX1'!$C:$C,0),1)), "")</f>
        <v>1</v>
      </c>
      <c r="J1446" s="5" t="str">
        <f>_xlfn.IFNA(IF(_xlfn.IFNA(INDEX('CX1'!$J:$J,MATCH(Table2[[#This Row],[Name]],'CX1'!$C:$C,0),1), "") = 0, "",  INDEX('CX1'!$J:$J,MATCH(Table2[[#This Row],[Name]],'CX1'!$C:$C,0),1)), "")</f>
        <v/>
      </c>
      <c r="K1446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446" t="str">
        <f>_xlfn.IFNA(IF(_xlfn.IFNA(INDEX('CX1'!$L:$L,MATCH(Table2[[#This Row],[Name]],'CX1'!$C:$C,0),1), "") = 0, "",  INDEX('CX1'!$L:$L,MATCH(Table2[[#This Row],[Name]],'CX1'!$C:$C,0),1)), "")</f>
        <v>his, point, writable</v>
      </c>
      <c r="M1446" t="str">
        <f>_xlfn.IFNA(IF(_xlfn.IFNA(INDEX('CX1'!$M:$M,MATCH(Table2[[#This Row],[Name]],'CX1'!$C:$C,0),1), "") = 0, "",  INDEX('CX1'!$M:$M,MATCH(Table2[[#This Row],[Name]],'CX1'!$C:$C,0),1)), "")</f>
        <v>boolean</v>
      </c>
      <c r="N1446" t="s">
        <v>767</v>
      </c>
      <c r="R1446" t="s">
        <v>8</v>
      </c>
      <c r="S1446" t="b">
        <v>0</v>
      </c>
    </row>
    <row r="1447" spans="1:19" hidden="1">
      <c r="A1447" s="1">
        <v>1445</v>
      </c>
      <c r="B1447" t="s">
        <v>21</v>
      </c>
      <c r="C1447" t="s">
        <v>199</v>
      </c>
      <c r="D1447" t="s">
        <v>246</v>
      </c>
      <c r="E1447" t="str">
        <f>MID(Table2[[#This Row],[DeviceId2]], 12, LEN(Table2[[#This Row],[DeviceId2]]))</f>
        <v>VAV113</v>
      </c>
      <c r="F1447" t="str">
        <f>CONCATENATE("10.3.13.71/pe/", Table2[[#This Row],[Device Tag]], ".xml")</f>
        <v>10.3.13.71/pe/VAV113.xml</v>
      </c>
      <c r="H1447" s="5" t="str">
        <f>_xlfn.IFNA(IF(_xlfn.IFNA(INDEX('CX1'!$H:$H,MATCH(Table2[[#This Row],[Name]],'CX1'!$C:$C,0),1), "") = 0, "",  INDEX('CX1'!$H:$H,MATCH(Table2[[#This Row],[Name]],'CX1'!$C:$C,0),1)), "")</f>
        <v/>
      </c>
      <c r="I1447" s="5">
        <f>_xlfn.IFNA(IF(_xlfn.IFNA(INDEX('CX1'!$I:$I,MATCH(Table2[[#This Row],[DeviceId2]],'CX1'!$C:$C,0),1), "") = 0, "",  INDEX('CX1'!$I:$I,MATCH(Table2[[#This Row],[Name]],'CX1'!$C:$C,0),1)), "")</f>
        <v>1</v>
      </c>
      <c r="J1447" s="5" t="str">
        <f>_xlfn.IFNA(IF(_xlfn.IFNA(INDEX('CX1'!$J:$J,MATCH(Table2[[#This Row],[Name]],'CX1'!$C:$C,0),1), "") = 0, "",  INDEX('CX1'!$J:$J,MATCH(Table2[[#This Row],[Name]],'CX1'!$C:$C,0),1)), "")</f>
        <v/>
      </c>
      <c r="K1447" t="str">
        <f>IFERROR(_xlfn.IFNA(IF(_xlfn.IFNA(INDEX('CX1'!$K:$K,MATCH(Table2[[#This Row],[Name]],'CX1'!$C:$C,0),1), "") = 0, "",  INDEX('CX1'!$K:$K,MATCH(Table2[[#This Row],[Name]],'CX1'!$C:$C,0),1)), ""), "")</f>
        <v/>
      </c>
      <c r="M1447" t="str">
        <f>_xlfn.IFNA(IF(_xlfn.IFNA(INDEX('CX1'!$M:$M,MATCH(Table2[[#This Row],[Name]],'CX1'!$C:$C,0),1), "") = 0, "",  INDEX('CX1'!$M:$M,MATCH(Table2[[#This Row],[Name]],'CX1'!$C:$C,0),1)), "")</f>
        <v/>
      </c>
      <c r="N1447" t="s">
        <v>767</v>
      </c>
      <c r="R1447" t="s">
        <v>8</v>
      </c>
    </row>
    <row r="1448" spans="1:19" hidden="1">
      <c r="A1448" s="1">
        <v>1446</v>
      </c>
      <c r="B1448" t="s">
        <v>21</v>
      </c>
      <c r="C1448" t="s">
        <v>247</v>
      </c>
      <c r="D1448" t="s">
        <v>246</v>
      </c>
      <c r="E1448" t="str">
        <f>MID(Table2[[#This Row],[DeviceId2]], 12, LEN(Table2[[#This Row],[DeviceId2]]))</f>
        <v>VAV113</v>
      </c>
      <c r="F1448" t="str">
        <f>CONCATENATE("10.3.13.71/pe/", Table2[[#This Row],[Device Tag]], ".xml")</f>
        <v>10.3.13.71/pe/VAV113.xml</v>
      </c>
      <c r="H1448" s="5" t="str">
        <f>_xlfn.IFNA(IF(_xlfn.IFNA(INDEX('CX1'!$H:$H,MATCH(Table2[[#This Row],[Name]],'CX1'!$C:$C,0),1), "") = 0, "",  INDEX('CX1'!$H:$H,MATCH(Table2[[#This Row],[Name]],'CX1'!$C:$C,0),1)), "")</f>
        <v/>
      </c>
      <c r="I1448" s="5" t="str">
        <f>_xlfn.IFNA(IF(_xlfn.IFNA(INDEX('CX1'!$I:$I,MATCH(Table2[[#This Row],[DeviceId2]],'CX1'!$C:$C,0),1), "") = 0, "",  INDEX('CX1'!$I:$I,MATCH(Table2[[#This Row],[Name]],'CX1'!$C:$C,0),1)), "")</f>
        <v/>
      </c>
      <c r="J1448" s="5" t="str">
        <f>_xlfn.IFNA(IF(_xlfn.IFNA(INDEX('CX1'!$J:$J,MATCH(Table2[[#This Row],[Name]],'CX1'!$C:$C,0),1), "") = 0, "",  INDEX('CX1'!$J:$J,MATCH(Table2[[#This Row],[Name]],'CX1'!$C:$C,0),1)), "")</f>
        <v/>
      </c>
      <c r="K1448" t="str">
        <f>IFERROR(_xlfn.IFNA(IF(_xlfn.IFNA(INDEX('CX1'!$K:$K,MATCH(Table2[[#This Row],[Name]],'CX1'!$C:$C,0),1), "") = 0, "",  INDEX('CX1'!$K:$K,MATCH(Table2[[#This Row],[Name]],'CX1'!$C:$C,0),1)), ""), "")</f>
        <v/>
      </c>
      <c r="M1448" t="str">
        <f>_xlfn.IFNA(IF(_xlfn.IFNA(INDEX('CX1'!$M:$M,MATCH(Table2[[#This Row],[Name]],'CX1'!$C:$C,0),1), "") = 0, "",  INDEX('CX1'!$M:$M,MATCH(Table2[[#This Row],[Name]],'CX1'!$C:$C,0),1)), "")</f>
        <v/>
      </c>
      <c r="N1448" t="s">
        <v>767</v>
      </c>
      <c r="R1448" t="s">
        <v>8</v>
      </c>
    </row>
    <row r="1449" spans="1:19" hidden="1">
      <c r="A1449" s="1">
        <v>1447</v>
      </c>
      <c r="B1449" t="s">
        <v>21</v>
      </c>
      <c r="C1449" t="s">
        <v>25</v>
      </c>
      <c r="D1449" t="s">
        <v>246</v>
      </c>
      <c r="E1449" t="str">
        <f>MID(Table2[[#This Row],[DeviceId2]], 12, LEN(Table2[[#This Row],[DeviceId2]]))</f>
        <v>VAV113</v>
      </c>
      <c r="F1449" t="str">
        <f>CONCATENATE("10.3.13.71/pe/", Table2[[#This Row],[Device Tag]], ".xml")</f>
        <v>10.3.13.71/pe/VAV113.xml</v>
      </c>
      <c r="H1449" s="5" t="str">
        <f>_xlfn.IFNA(IF(_xlfn.IFNA(INDEX('CX1'!$H:$H,MATCH(Table2[[#This Row],[Name]],'CX1'!$C:$C,0),1), "") = 0, "",  INDEX('CX1'!$H:$H,MATCH(Table2[[#This Row],[Name]],'CX1'!$C:$C,0),1)), "")</f>
        <v/>
      </c>
      <c r="I1449" s="5">
        <f>_xlfn.IFNA(IF(_xlfn.IFNA(INDEX('CX1'!$I:$I,MATCH(Table2[[#This Row],[DeviceId2]],'CX1'!$C:$C,0),1), "") = 0, "",  INDEX('CX1'!$I:$I,MATCH(Table2[[#This Row],[Name]],'CX1'!$C:$C,0),1)), "")</f>
        <v>1</v>
      </c>
      <c r="J1449" s="5" t="str">
        <f>_xlfn.IFNA(IF(_xlfn.IFNA(INDEX('CX1'!$J:$J,MATCH(Table2[[#This Row],[Name]],'CX1'!$C:$C,0),1), "") = 0, "",  INDEX('CX1'!$J:$J,MATCH(Table2[[#This Row],[Name]],'CX1'!$C:$C,0),1)), "")</f>
        <v/>
      </c>
      <c r="K1449" t="str">
        <f>IFERROR(_xlfn.IFNA(IF(_xlfn.IFNA(INDEX('CX1'!$K:$K,MATCH(Table2[[#This Row],[Name]],'CX1'!$C:$C,0),1), "") = 0, "",  INDEX('CX1'!$K:$K,MATCH(Table2[[#This Row],[Name]],'CX1'!$C:$C,0),1)), ""), "")</f>
        <v/>
      </c>
      <c r="M1449" t="str">
        <f>_xlfn.IFNA(IF(_xlfn.IFNA(INDEX('CX1'!$M:$M,MATCH(Table2[[#This Row],[Name]],'CX1'!$C:$C,0),1), "") = 0, "",  INDEX('CX1'!$M:$M,MATCH(Table2[[#This Row],[Name]],'CX1'!$C:$C,0),1)), "")</f>
        <v/>
      </c>
      <c r="N1449" t="s">
        <v>767</v>
      </c>
      <c r="R1449" t="s">
        <v>8</v>
      </c>
    </row>
    <row r="1450" spans="1:19">
      <c r="A1450" s="1">
        <v>1448</v>
      </c>
      <c r="B1450" t="s">
        <v>21</v>
      </c>
      <c r="C1450" t="s">
        <v>200</v>
      </c>
      <c r="D1450" t="s">
        <v>246</v>
      </c>
      <c r="E1450" t="str">
        <f>MID(Table2[[#This Row],[DeviceId2]], 12, LEN(Table2[[#This Row],[DeviceId2]]))</f>
        <v>VAV113</v>
      </c>
      <c r="F1450" t="str">
        <f>CONCATENATE("10.3.13.71/pe/", Table2[[#This Row],[Device Tag]], ".xml")</f>
        <v>10.3.13.71/pe/VAV113.xml</v>
      </c>
      <c r="H1450" s="5" t="str">
        <f>_xlfn.IFNA(IF(_xlfn.IFNA(INDEX('CX1'!$H:$H,MATCH(Table2[[#This Row],[Name]],'CX1'!$C:$C,0),1), "") = 0, "",  INDEX('CX1'!$H:$H,MATCH(Table2[[#This Row],[Name]],'CX1'!$C:$C,0),1)), "")</f>
        <v/>
      </c>
      <c r="I1450" s="5">
        <f>_xlfn.IFNA(IF(_xlfn.IFNA(INDEX('CX1'!$I:$I,MATCH(Table2[[#This Row],[DeviceId2]],'CX1'!$C:$C,0),1), "") = 0, "",  INDEX('CX1'!$I:$I,MATCH(Table2[[#This Row],[Name]],'CX1'!$C:$C,0),1)), "")</f>
        <v>1</v>
      </c>
      <c r="J1450" s="5" t="str">
        <f>_xlfn.IFNA(IF(_xlfn.IFNA(INDEX('CX1'!$J:$J,MATCH(Table2[[#This Row],[Name]],'CX1'!$C:$C,0),1), "") = 0, "",  INDEX('CX1'!$J:$J,MATCH(Table2[[#This Row],[Name]],'CX1'!$C:$C,0),1)), "")</f>
        <v/>
      </c>
      <c r="K145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450" t="str">
        <f>_xlfn.IFNA(IF(_xlfn.IFNA(INDEX('CX1'!$L:$L,MATCH(Table2[[#This Row],[Name]],'CX1'!$C:$C,0),1), "") = 0, "",  INDEX('CX1'!$L:$L,MATCH(Table2[[#This Row],[Name]],'CX1'!$C:$C,0),1)), "")</f>
        <v>his, point, writable</v>
      </c>
      <c r="M1450" t="str">
        <f>_xlfn.IFNA(IF(_xlfn.IFNA(INDEX('CX1'!$M:$M,MATCH(Table2[[#This Row],[Name]],'CX1'!$C:$C,0),1), "") = 0, "",  INDEX('CX1'!$M:$M,MATCH(Table2[[#This Row],[Name]],'CX1'!$C:$C,0),1)), "")</f>
        <v>boolean</v>
      </c>
      <c r="N1450" t="s">
        <v>767</v>
      </c>
      <c r="R1450" t="s">
        <v>8</v>
      </c>
      <c r="S1450" t="b">
        <v>0</v>
      </c>
    </row>
    <row r="1451" spans="1:19">
      <c r="A1451" s="1">
        <v>1449</v>
      </c>
      <c r="B1451" t="s">
        <v>21</v>
      </c>
      <c r="C1451" t="s">
        <v>201</v>
      </c>
      <c r="D1451" t="s">
        <v>246</v>
      </c>
      <c r="E1451" t="str">
        <f>MID(Table2[[#This Row],[DeviceId2]], 12, LEN(Table2[[#This Row],[DeviceId2]]))</f>
        <v>VAV113</v>
      </c>
      <c r="F1451" t="str">
        <f>CONCATENATE("10.3.13.71/pe/", Table2[[#This Row],[Device Tag]], ".xml")</f>
        <v>10.3.13.71/pe/VAV113.xml</v>
      </c>
      <c r="H1451" s="5" t="str">
        <f>_xlfn.IFNA(IF(_xlfn.IFNA(INDEX('CX1'!$H:$H,MATCH(Table2[[#This Row],[Name]],'CX1'!$C:$C,0),1), "") = 0, "",  INDEX('CX1'!$H:$H,MATCH(Table2[[#This Row],[Name]],'CX1'!$C:$C,0),1)), "")</f>
        <v/>
      </c>
      <c r="I1451" s="5">
        <f>_xlfn.IFNA(IF(_xlfn.IFNA(INDEX('CX1'!$I:$I,MATCH(Table2[[#This Row],[DeviceId2]],'CX1'!$C:$C,0),1), "") = 0, "",  INDEX('CX1'!$I:$I,MATCH(Table2[[#This Row],[Name]],'CX1'!$C:$C,0),1)), "")</f>
        <v>1</v>
      </c>
      <c r="J1451" s="5" t="str">
        <f>_xlfn.IFNA(IF(_xlfn.IFNA(INDEX('CX1'!$J:$J,MATCH(Table2[[#This Row],[Name]],'CX1'!$C:$C,0),1), "") = 0, "",  INDEX('CX1'!$J:$J,MATCH(Table2[[#This Row],[Name]],'CX1'!$C:$C,0),1)), "")</f>
        <v/>
      </c>
      <c r="K145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451" t="str">
        <f>_xlfn.IFNA(IF(_xlfn.IFNA(INDEX('CX1'!$L:$L,MATCH(Table2[[#This Row],[Name]],'CX1'!$C:$C,0),1), "") = 0, "",  INDEX('CX1'!$L:$L,MATCH(Table2[[#This Row],[Name]],'CX1'!$C:$C,0),1)), "")</f>
        <v>his, point, writable</v>
      </c>
      <c r="M1451" t="str">
        <f>_xlfn.IFNA(IF(_xlfn.IFNA(INDEX('CX1'!$M:$M,MATCH(Table2[[#This Row],[Name]],'CX1'!$C:$C,0),1), "") = 0, "",  INDEX('CX1'!$M:$M,MATCH(Table2[[#This Row],[Name]],'CX1'!$C:$C,0),1)), "")</f>
        <v>boolean</v>
      </c>
      <c r="N1451" t="s">
        <v>767</v>
      </c>
      <c r="R1451" t="s">
        <v>8</v>
      </c>
      <c r="S1451" t="b">
        <v>0</v>
      </c>
    </row>
    <row r="1452" spans="1:19">
      <c r="A1452" s="1">
        <v>1450</v>
      </c>
      <c r="B1452" t="s">
        <v>21</v>
      </c>
      <c r="C1452" t="s">
        <v>202</v>
      </c>
      <c r="D1452" t="s">
        <v>246</v>
      </c>
      <c r="E1452" t="str">
        <f>MID(Table2[[#This Row],[DeviceId2]], 12, LEN(Table2[[#This Row],[DeviceId2]]))</f>
        <v>VAV113</v>
      </c>
      <c r="F1452" t="str">
        <f>CONCATENATE("10.3.13.71/pe/", Table2[[#This Row],[Device Tag]], ".xml")</f>
        <v>10.3.13.71/pe/VAV113.xml</v>
      </c>
      <c r="H1452" s="5" t="str">
        <f>_xlfn.IFNA(IF(_xlfn.IFNA(INDEX('CX1'!$H:$H,MATCH(Table2[[#This Row],[Name]],'CX1'!$C:$C,0),1), "") = 0, "",  INDEX('CX1'!$H:$H,MATCH(Table2[[#This Row],[Name]],'CX1'!$C:$C,0),1)), "")</f>
        <v>°F</v>
      </c>
      <c r="I1452" s="5">
        <f>_xlfn.IFNA(IF(_xlfn.IFNA(INDEX('CX1'!$I:$I,MATCH(Table2[[#This Row],[DeviceId2]],'CX1'!$C:$C,0),1), "") = 0, "",  INDEX('CX1'!$I:$I,MATCH(Table2[[#This Row],[Name]],'CX1'!$C:$C,0),1)), "")</f>
        <v>1000</v>
      </c>
      <c r="J1452" s="5" t="str">
        <f>_xlfn.IFNA(IF(_xlfn.IFNA(INDEX('CX1'!$J:$J,MATCH(Table2[[#This Row],[Name]],'CX1'!$C:$C,0),1), "") = 0, "",  INDEX('CX1'!$J:$J,MATCH(Table2[[#This Row],[Name]],'CX1'!$C:$C,0),1)), "")</f>
        <v/>
      </c>
      <c r="K145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2" t="str">
        <f>_xlfn.IFNA(IF(_xlfn.IFNA(INDEX('CX1'!$M:$M,MATCH(Table2[[#This Row],[Name]],'CX1'!$C:$C,0),1), "") = 0, "",  INDEX('CX1'!$M:$M,MATCH(Table2[[#This Row],[Name]],'CX1'!$C:$C,0),1)), "")</f>
        <v>number</v>
      </c>
      <c r="N1452" t="s">
        <v>766</v>
      </c>
      <c r="R1452" t="s">
        <v>8</v>
      </c>
      <c r="S1452" t="b">
        <v>0</v>
      </c>
    </row>
    <row r="1453" spans="1:19">
      <c r="A1453" s="1">
        <v>1451</v>
      </c>
      <c r="B1453" t="s">
        <v>21</v>
      </c>
      <c r="C1453" t="s">
        <v>203</v>
      </c>
      <c r="D1453" t="s">
        <v>246</v>
      </c>
      <c r="E1453" t="str">
        <f>MID(Table2[[#This Row],[DeviceId2]], 12, LEN(Table2[[#This Row],[DeviceId2]]))</f>
        <v>VAV113</v>
      </c>
      <c r="F1453" t="str">
        <f>CONCATENATE("10.3.13.71/pe/", Table2[[#This Row],[Device Tag]], ".xml")</f>
        <v>10.3.13.71/pe/VAV113.xml</v>
      </c>
      <c r="H1453" s="5" t="str">
        <f>_xlfn.IFNA(IF(_xlfn.IFNA(INDEX('CX1'!$H:$H,MATCH(Table2[[#This Row],[Name]],'CX1'!$C:$C,0),1), "") = 0, "",  INDEX('CX1'!$H:$H,MATCH(Table2[[#This Row],[Name]],'CX1'!$C:$C,0),1)), "")</f>
        <v>°F</v>
      </c>
      <c r="I1453" s="5">
        <f>_xlfn.IFNA(IF(_xlfn.IFNA(INDEX('CX1'!$I:$I,MATCH(Table2[[#This Row],[DeviceId2]],'CX1'!$C:$C,0),1), "") = 0, "",  INDEX('CX1'!$I:$I,MATCH(Table2[[#This Row],[Name]],'CX1'!$C:$C,0),1)), "")</f>
        <v>1000</v>
      </c>
      <c r="J1453" s="5" t="str">
        <f>_xlfn.IFNA(IF(_xlfn.IFNA(INDEX('CX1'!$J:$J,MATCH(Table2[[#This Row],[Name]],'CX1'!$C:$C,0),1), "") = 0, "",  INDEX('CX1'!$J:$J,MATCH(Table2[[#This Row],[Name]],'CX1'!$C:$C,0),1)), "")</f>
        <v/>
      </c>
      <c r="K145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4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3" t="str">
        <f>_xlfn.IFNA(IF(_xlfn.IFNA(INDEX('CX1'!$M:$M,MATCH(Table2[[#This Row],[Name]],'CX1'!$C:$C,0),1), "") = 0, "",  INDEX('CX1'!$M:$M,MATCH(Table2[[#This Row],[Name]],'CX1'!$C:$C,0),1)), "")</f>
        <v>number</v>
      </c>
      <c r="N1453" t="s">
        <v>766</v>
      </c>
      <c r="R1453" t="s">
        <v>8</v>
      </c>
      <c r="S1453" t="b">
        <v>0</v>
      </c>
    </row>
    <row r="1454" spans="1:19" hidden="1">
      <c r="A1454" s="1">
        <v>1452</v>
      </c>
      <c r="B1454" t="s">
        <v>21</v>
      </c>
      <c r="C1454" t="s">
        <v>147</v>
      </c>
      <c r="D1454" t="s">
        <v>246</v>
      </c>
      <c r="E1454" t="str">
        <f>MID(Table2[[#This Row],[DeviceId2]], 12, LEN(Table2[[#This Row],[DeviceId2]]))</f>
        <v>VAV113</v>
      </c>
      <c r="F1454" t="str">
        <f>CONCATENATE("10.3.13.71/pe/", Table2[[#This Row],[Device Tag]], ".xml")</f>
        <v>10.3.13.71/pe/VAV113.xml</v>
      </c>
      <c r="H1454" s="5" t="str">
        <f>_xlfn.IFNA(IF(_xlfn.IFNA(INDEX('CX1'!$H:$H,MATCH(Table2[[#This Row],[Name]],'CX1'!$C:$C,0),1), "") = 0, "",  INDEX('CX1'!$H:$H,MATCH(Table2[[#This Row],[Name]],'CX1'!$C:$C,0),1)), "")</f>
        <v/>
      </c>
      <c r="I1454" s="5" t="e">
        <f>_xlfn.IFNA(IF(_xlfn.IFNA(INDEX('CX1'!$I:$I,MATCH(Table2[[#This Row],[DeviceId2]],'CX1'!$C:$C,0),1), "") = 0, "",  INDEX('CX1'!$I:$I,MATCH(Table2[[#This Row],[Name]],'CX1'!$C:$C,0),1)), "")</f>
        <v>#VALUE!</v>
      </c>
      <c r="J1454" s="5" t="str">
        <f>_xlfn.IFNA(IF(_xlfn.IFNA(INDEX('CX1'!$J:$J,MATCH(Table2[[#This Row],[Name]],'CX1'!$C:$C,0),1), "") = 0, "",  INDEX('CX1'!$J:$J,MATCH(Table2[[#This Row],[Name]],'CX1'!$C:$C,0),1)), "")</f>
        <v/>
      </c>
      <c r="K1454" t="str">
        <f>IFERROR(_xlfn.IFNA(IF(_xlfn.IFNA(INDEX('CX1'!$K:$K,MATCH(Table2[[#This Row],[Name]],'CX1'!$C:$C,0),1), "") = 0, "",  INDEX('CX1'!$K:$K,MATCH(Table2[[#This Row],[Name]],'CX1'!$C:$C,0),1)), ""), "")</f>
        <v/>
      </c>
      <c r="M1454" t="str">
        <f>_xlfn.IFNA(IF(_xlfn.IFNA(INDEX('CX1'!$M:$M,MATCH(Table2[[#This Row],[Name]],'CX1'!$C:$C,0),1), "") = 0, "",  INDEX('CX1'!$M:$M,MATCH(Table2[[#This Row],[Name]],'CX1'!$C:$C,0),1)), "")</f>
        <v/>
      </c>
      <c r="N1454" t="s">
        <v>767</v>
      </c>
      <c r="R1454" t="s">
        <v>8</v>
      </c>
    </row>
    <row r="1455" spans="1:19">
      <c r="A1455" s="1">
        <v>1453</v>
      </c>
      <c r="B1455" t="s">
        <v>21</v>
      </c>
      <c r="C1455" t="s">
        <v>204</v>
      </c>
      <c r="D1455" t="s">
        <v>246</v>
      </c>
      <c r="E1455" t="str">
        <f>MID(Table2[[#This Row],[DeviceId2]], 12, LEN(Table2[[#This Row],[DeviceId2]]))</f>
        <v>VAV113</v>
      </c>
      <c r="F1455" t="str">
        <f>CONCATENATE("10.3.13.71/pe/", Table2[[#This Row],[Device Tag]], ".xml")</f>
        <v>10.3.13.71/pe/VAV113.xml</v>
      </c>
      <c r="H1455" s="5" t="str">
        <f>_xlfn.IFNA(IF(_xlfn.IFNA(INDEX('CX1'!$H:$H,MATCH(Table2[[#This Row],[Name]],'CX1'!$C:$C,0),1), "") = 0, "",  INDEX('CX1'!$H:$H,MATCH(Table2[[#This Row],[Name]],'CX1'!$C:$C,0),1)), "")</f>
        <v>°F</v>
      </c>
      <c r="I1455" s="5">
        <f>_xlfn.IFNA(IF(_xlfn.IFNA(INDEX('CX1'!$I:$I,MATCH(Table2[[#This Row],[DeviceId2]],'CX1'!$C:$C,0),1), "") = 0, "",  INDEX('CX1'!$I:$I,MATCH(Table2[[#This Row],[Name]],'CX1'!$C:$C,0),1)), "")</f>
        <v>1000</v>
      </c>
      <c r="J1455" s="5" t="str">
        <f>_xlfn.IFNA(IF(_xlfn.IFNA(INDEX('CX1'!$J:$J,MATCH(Table2[[#This Row],[Name]],'CX1'!$C:$C,0),1), "") = 0, "",  INDEX('CX1'!$J:$J,MATCH(Table2[[#This Row],[Name]],'CX1'!$C:$C,0),1)), "")</f>
        <v/>
      </c>
      <c r="K145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4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5" t="str">
        <f>_xlfn.IFNA(IF(_xlfn.IFNA(INDEX('CX1'!$M:$M,MATCH(Table2[[#This Row],[Name]],'CX1'!$C:$C,0),1), "") = 0, "",  INDEX('CX1'!$M:$M,MATCH(Table2[[#This Row],[Name]],'CX1'!$C:$C,0),1)), "")</f>
        <v>number</v>
      </c>
      <c r="N1455" t="s">
        <v>766</v>
      </c>
      <c r="R1455" t="s">
        <v>8</v>
      </c>
      <c r="S1455" t="b">
        <v>0</v>
      </c>
    </row>
    <row r="1456" spans="1:19" hidden="1">
      <c r="A1456" s="1">
        <v>1454</v>
      </c>
      <c r="B1456" t="s">
        <v>21</v>
      </c>
      <c r="C1456" t="s">
        <v>205</v>
      </c>
      <c r="D1456" t="s">
        <v>246</v>
      </c>
      <c r="E1456" t="str">
        <f>MID(Table2[[#This Row],[DeviceId2]], 12, LEN(Table2[[#This Row],[DeviceId2]]))</f>
        <v>VAV113</v>
      </c>
      <c r="F1456" t="str">
        <f>CONCATENATE("10.3.13.71/pe/", Table2[[#This Row],[Device Tag]], ".xml")</f>
        <v>10.3.13.71/pe/VAV113.xml</v>
      </c>
      <c r="H1456" s="5" t="str">
        <f>_xlfn.IFNA(IF(_xlfn.IFNA(INDEX('CX1'!$H:$H,MATCH(Table2[[#This Row],[Name]],'CX1'!$C:$C,0),1), "") = 0, "",  INDEX('CX1'!$H:$H,MATCH(Table2[[#This Row],[Name]],'CX1'!$C:$C,0),1)), "")</f>
        <v/>
      </c>
      <c r="I1456" s="5">
        <f>_xlfn.IFNA(IF(_xlfn.IFNA(INDEX('CX1'!$I:$I,MATCH(Table2[[#This Row],[DeviceId2]],'CX1'!$C:$C,0),1), "") = 0, "",  INDEX('CX1'!$I:$I,MATCH(Table2[[#This Row],[Name]],'CX1'!$C:$C,0),1)), "")</f>
        <v>1000</v>
      </c>
      <c r="J1456" s="5" t="str">
        <f>_xlfn.IFNA(IF(_xlfn.IFNA(INDEX('CX1'!$J:$J,MATCH(Table2[[#This Row],[Name]],'CX1'!$C:$C,0),1), "") = 0, "",  INDEX('CX1'!$J:$J,MATCH(Table2[[#This Row],[Name]],'CX1'!$C:$C,0),1)), "")</f>
        <v/>
      </c>
      <c r="K145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456" t="s">
        <v>767</v>
      </c>
      <c r="R1456" t="s">
        <v>8</v>
      </c>
    </row>
    <row r="1457" spans="1:19">
      <c r="A1457" s="1">
        <v>1455</v>
      </c>
      <c r="B1457" t="s">
        <v>105</v>
      </c>
      <c r="C1457" t="s">
        <v>206</v>
      </c>
      <c r="D1457" t="s">
        <v>246</v>
      </c>
      <c r="E1457" t="str">
        <f>MID(Table2[[#This Row],[DeviceId2]], 12, LEN(Table2[[#This Row],[DeviceId2]]))</f>
        <v>VAV113</v>
      </c>
      <c r="F1457" t="str">
        <f>CONCATENATE("10.3.13.71/pe/", Table2[[#This Row],[Device Tag]], ".xml")</f>
        <v>10.3.13.71/pe/VAV113.xml</v>
      </c>
      <c r="H1457" s="5" t="str">
        <f>_xlfn.IFNA(IF(_xlfn.IFNA(INDEX('CX1'!$H:$H,MATCH(Table2[[#This Row],[Name]],'CX1'!$C:$C,0),1), "") = 0, "",  INDEX('CX1'!$H:$H,MATCH(Table2[[#This Row],[Name]],'CX1'!$C:$C,0),1)), "")</f>
        <v>°F</v>
      </c>
      <c r="I1457" s="5">
        <f>_xlfn.IFNA(IF(_xlfn.IFNA(INDEX('CX1'!$I:$I,MATCH(Table2[[#This Row],[DeviceId2]],'CX1'!$C:$C,0),1), "") = 0, "",  INDEX('CX1'!$I:$I,MATCH(Table2[[#This Row],[Name]],'CX1'!$C:$C,0),1)), "")</f>
        <v>1000</v>
      </c>
      <c r="J1457" s="5" t="str">
        <f>_xlfn.IFNA(IF(_xlfn.IFNA(INDEX('CX1'!$J:$J,MATCH(Table2[[#This Row],[Name]],'CX1'!$C:$C,0),1), "") = 0, "",  INDEX('CX1'!$J:$J,MATCH(Table2[[#This Row],[Name]],'CX1'!$C:$C,0),1)), "")</f>
        <v/>
      </c>
      <c r="K145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4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457" t="str">
        <f>_xlfn.IFNA(IF(_xlfn.IFNA(INDEX('CX1'!$M:$M,MATCH(Table2[[#This Row],[Name]],'CX1'!$C:$C,0),1), "") = 0, "",  INDEX('CX1'!$M:$M,MATCH(Table2[[#This Row],[Name]],'CX1'!$C:$C,0),1)), "")</f>
        <v>number</v>
      </c>
      <c r="N1457" t="s">
        <v>766</v>
      </c>
      <c r="R1457" t="s">
        <v>8</v>
      </c>
      <c r="S1457" t="b">
        <v>0</v>
      </c>
    </row>
    <row r="1458" spans="1:19">
      <c r="A1458" s="1">
        <v>1456</v>
      </c>
      <c r="B1458" t="s">
        <v>105</v>
      </c>
      <c r="C1458" t="s">
        <v>207</v>
      </c>
      <c r="D1458" t="s">
        <v>246</v>
      </c>
      <c r="E1458" t="str">
        <f>MID(Table2[[#This Row],[DeviceId2]], 12, LEN(Table2[[#This Row],[DeviceId2]]))</f>
        <v>VAV113</v>
      </c>
      <c r="F1458" t="str">
        <f>CONCATENATE("10.3.13.71/pe/", Table2[[#This Row],[Device Tag]], ".xml")</f>
        <v>10.3.13.71/pe/VAV113.xml</v>
      </c>
      <c r="H1458" s="5" t="str">
        <f>_xlfn.IFNA(IF(_xlfn.IFNA(INDEX('CX1'!$H:$H,MATCH(Table2[[#This Row],[Name]],'CX1'!$C:$C,0),1), "") = 0, "",  INDEX('CX1'!$H:$H,MATCH(Table2[[#This Row],[Name]],'CX1'!$C:$C,0),1)), "")</f>
        <v>°F</v>
      </c>
      <c r="I1458" s="5">
        <f>_xlfn.IFNA(IF(_xlfn.IFNA(INDEX('CX1'!$I:$I,MATCH(Table2[[#This Row],[DeviceId2]],'CX1'!$C:$C,0),1), "") = 0, "",  INDEX('CX1'!$I:$I,MATCH(Table2[[#This Row],[Name]],'CX1'!$C:$C,0),1)), "")</f>
        <v>1000</v>
      </c>
      <c r="J1458" s="5" t="str">
        <f>_xlfn.IFNA(IF(_xlfn.IFNA(INDEX('CX1'!$J:$J,MATCH(Table2[[#This Row],[Name]],'CX1'!$C:$C,0),1), "") = 0, "",  INDEX('CX1'!$J:$J,MATCH(Table2[[#This Row],[Name]],'CX1'!$C:$C,0),1)), "")</f>
        <v/>
      </c>
      <c r="K145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4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58" t="str">
        <f>_xlfn.IFNA(IF(_xlfn.IFNA(INDEX('CX1'!$M:$M,MATCH(Table2[[#This Row],[Name]],'CX1'!$C:$C,0),1), "") = 0, "",  INDEX('CX1'!$M:$M,MATCH(Table2[[#This Row],[Name]],'CX1'!$C:$C,0),1)), "")</f>
        <v>number</v>
      </c>
      <c r="N1458" t="s">
        <v>766</v>
      </c>
      <c r="R1458" t="s">
        <v>8</v>
      </c>
      <c r="S1458" t="b">
        <v>0</v>
      </c>
    </row>
    <row r="1459" spans="1:19">
      <c r="A1459" s="1">
        <v>1457</v>
      </c>
      <c r="B1459" t="s">
        <v>105</v>
      </c>
      <c r="C1459" t="s">
        <v>238</v>
      </c>
      <c r="D1459" t="s">
        <v>246</v>
      </c>
      <c r="E1459" t="str">
        <f>MID(Table2[[#This Row],[DeviceId2]], 12, LEN(Table2[[#This Row],[DeviceId2]]))</f>
        <v>VAV113</v>
      </c>
      <c r="F1459" t="str">
        <f>CONCATENATE("10.3.13.71/pe/", Table2[[#This Row],[Device Tag]], ".xml")</f>
        <v>10.3.13.71/pe/VAV113.xml</v>
      </c>
      <c r="H1459" s="5" t="str">
        <f>_xlfn.IFNA(IF(_xlfn.IFNA(INDEX('CX1'!$H:$H,MATCH(Table2[[#This Row],[Name]],'CX1'!$C:$C,0),1), "") = 0, "",  INDEX('CX1'!$H:$H,MATCH(Table2[[#This Row],[Name]],'CX1'!$C:$C,0),1)), "")</f>
        <v/>
      </c>
      <c r="I1459" s="5">
        <f>_xlfn.IFNA(IF(_xlfn.IFNA(INDEX('CX1'!$I:$I,MATCH(Table2[[#This Row],[DeviceId2]],'CX1'!$C:$C,0),1), "") = 0, "",  INDEX('CX1'!$I:$I,MATCH(Table2[[#This Row],[Name]],'CX1'!$C:$C,0),1)), "")</f>
        <v>1</v>
      </c>
      <c r="J1459" s="5" t="str">
        <f>_xlfn.IFNA(IF(_xlfn.IFNA(INDEX('CX1'!$J:$J,MATCH(Table2[[#This Row],[Name]],'CX1'!$C:$C,0),1), "") = 0, "",  INDEX('CX1'!$J:$J,MATCH(Table2[[#This Row],[Name]],'CX1'!$C:$C,0),1)), "")</f>
        <v/>
      </c>
      <c r="K1459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1459" t="str">
        <f>_xlfn.IFNA(IF(_xlfn.IFNA(INDEX('CX1'!$L:$L,MATCH(Table2[[#This Row],[Name]],'CX1'!$C:$C,0),1), "") = 0, "",  INDEX('CX1'!$L:$L,MATCH(Table2[[#This Row],[Name]],'CX1'!$C:$C,0),1)), "")</f>
        <v>his, point, writable</v>
      </c>
      <c r="M1459" t="str">
        <f>_xlfn.IFNA(IF(_xlfn.IFNA(INDEX('CX1'!$M:$M,MATCH(Table2[[#This Row],[Name]],'CX1'!$C:$C,0),1), "") = 0, "",  INDEX('CX1'!$M:$M,MATCH(Table2[[#This Row],[Name]],'CX1'!$C:$C,0),1)), "")</f>
        <v>boolean</v>
      </c>
      <c r="N1459" t="s">
        <v>767</v>
      </c>
      <c r="R1459" t="s">
        <v>8</v>
      </c>
      <c r="S1459" t="b">
        <v>0</v>
      </c>
    </row>
    <row r="1460" spans="1:19">
      <c r="A1460" s="1">
        <v>1458</v>
      </c>
      <c r="B1460" t="s">
        <v>105</v>
      </c>
      <c r="C1460" t="s">
        <v>208</v>
      </c>
      <c r="D1460" t="s">
        <v>246</v>
      </c>
      <c r="E1460" t="str">
        <f>MID(Table2[[#This Row],[DeviceId2]], 12, LEN(Table2[[#This Row],[DeviceId2]]))</f>
        <v>VAV113</v>
      </c>
      <c r="F1460" t="str">
        <f>CONCATENATE("10.3.13.71/pe/", Table2[[#This Row],[Device Tag]], ".xml")</f>
        <v>10.3.13.71/pe/VAV113.xml</v>
      </c>
      <c r="H1460" s="5" t="str">
        <f>_xlfn.IFNA(IF(_xlfn.IFNA(INDEX('CX1'!$H:$H,MATCH(Table2[[#This Row],[Name]],'CX1'!$C:$C,0),1), "") = 0, "",  INDEX('CX1'!$H:$H,MATCH(Table2[[#This Row],[Name]],'CX1'!$C:$C,0),1)), "")</f>
        <v>°F</v>
      </c>
      <c r="I1460" s="5">
        <f>_xlfn.IFNA(IF(_xlfn.IFNA(INDEX('CX1'!$I:$I,MATCH(Table2[[#This Row],[DeviceId2]],'CX1'!$C:$C,0),1), "") = 0, "",  INDEX('CX1'!$I:$I,MATCH(Table2[[#This Row],[Name]],'CX1'!$C:$C,0),1)), "")</f>
        <v>1000</v>
      </c>
      <c r="J1460" s="5" t="str">
        <f>_xlfn.IFNA(IF(_xlfn.IFNA(INDEX('CX1'!$J:$J,MATCH(Table2[[#This Row],[Name]],'CX1'!$C:$C,0),1), "") = 0, "",  INDEX('CX1'!$J:$J,MATCH(Table2[[#This Row],[Name]],'CX1'!$C:$C,0),1)), "")</f>
        <v/>
      </c>
      <c r="K146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4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0" t="str">
        <f>_xlfn.IFNA(IF(_xlfn.IFNA(INDEX('CX1'!$M:$M,MATCH(Table2[[#This Row],[Name]],'CX1'!$C:$C,0),1), "") = 0, "",  INDEX('CX1'!$M:$M,MATCH(Table2[[#This Row],[Name]],'CX1'!$C:$C,0),1)), "")</f>
        <v>number</v>
      </c>
      <c r="N1460" t="s">
        <v>766</v>
      </c>
      <c r="R1460" t="s">
        <v>8</v>
      </c>
      <c r="S1460" t="b">
        <v>0</v>
      </c>
    </row>
    <row r="1461" spans="1:19">
      <c r="A1461" s="1">
        <v>1459</v>
      </c>
      <c r="B1461" t="s">
        <v>105</v>
      </c>
      <c r="C1461" t="s">
        <v>209</v>
      </c>
      <c r="D1461" t="s">
        <v>246</v>
      </c>
      <c r="E1461" t="str">
        <f>MID(Table2[[#This Row],[DeviceId2]], 12, LEN(Table2[[#This Row],[DeviceId2]]))</f>
        <v>VAV113</v>
      </c>
      <c r="F1461" t="str">
        <f>CONCATENATE("10.3.13.71/pe/", Table2[[#This Row],[Device Tag]], ".xml")</f>
        <v>10.3.13.71/pe/VAV113.xml</v>
      </c>
      <c r="H1461" s="5" t="str">
        <f>_xlfn.IFNA(IF(_xlfn.IFNA(INDEX('CX1'!$H:$H,MATCH(Table2[[#This Row],[Name]],'CX1'!$C:$C,0),1), "") = 0, "",  INDEX('CX1'!$H:$H,MATCH(Table2[[#This Row],[Name]],'CX1'!$C:$C,0),1)), "")</f>
        <v/>
      </c>
      <c r="I1461" s="5">
        <f>_xlfn.IFNA(IF(_xlfn.IFNA(INDEX('CX1'!$I:$I,MATCH(Table2[[#This Row],[DeviceId2]],'CX1'!$C:$C,0),1), "") = 0, "",  INDEX('CX1'!$I:$I,MATCH(Table2[[#This Row],[Name]],'CX1'!$C:$C,0),1)), "")</f>
        <v>1000</v>
      </c>
      <c r="J1461" s="5" t="str">
        <f>_xlfn.IFNA(IF(_xlfn.IFNA(INDEX('CX1'!$J:$J,MATCH(Table2[[#This Row],[Name]],'CX1'!$C:$C,0),1), "") = 0, "",  INDEX('CX1'!$J:$J,MATCH(Table2[[#This Row],[Name]],'CX1'!$C:$C,0),1)), "")</f>
        <v/>
      </c>
      <c r="K146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461" t="str">
        <f>_xlfn.IFNA(IF(_xlfn.IFNA(INDEX('CX1'!$L:$L,MATCH(Table2[[#This Row],[Name]],'CX1'!$C:$C,0),1), "") = 0, "",  INDEX('CX1'!$L:$L,MATCH(Table2[[#This Row],[Name]],'CX1'!$C:$C,0),1)), "")</f>
        <v>his, point, writable</v>
      </c>
      <c r="M1461" t="s">
        <v>380</v>
      </c>
      <c r="N1461" t="s">
        <v>767</v>
      </c>
      <c r="R1461" t="s">
        <v>8</v>
      </c>
      <c r="S1461" t="b">
        <v>0</v>
      </c>
    </row>
    <row r="1462" spans="1:19">
      <c r="A1462" s="1">
        <v>1460</v>
      </c>
      <c r="B1462" t="s">
        <v>108</v>
      </c>
      <c r="C1462" t="s">
        <v>210</v>
      </c>
      <c r="D1462" t="s">
        <v>246</v>
      </c>
      <c r="E1462" t="str">
        <f>MID(Table2[[#This Row],[DeviceId2]], 12, LEN(Table2[[#This Row],[DeviceId2]]))</f>
        <v>VAV113</v>
      </c>
      <c r="F1462" t="str">
        <f>CONCATENATE("10.3.13.71/pe/", Table2[[#This Row],[Device Tag]], ".xml")</f>
        <v>10.3.13.71/pe/VAV113.xml</v>
      </c>
      <c r="H1462" s="5" t="str">
        <f>_xlfn.IFNA(IF(_xlfn.IFNA(INDEX('CX1'!$H:$H,MATCH(Table2[[#This Row],[Name]],'CX1'!$C:$C,0),1), "") = 0, "",  INDEX('CX1'!$H:$H,MATCH(Table2[[#This Row],[Name]],'CX1'!$C:$C,0),1)), "")</f>
        <v>%</v>
      </c>
      <c r="I1462" s="5">
        <f>_xlfn.IFNA(IF(_xlfn.IFNA(INDEX('CX1'!$I:$I,MATCH(Table2[[#This Row],[DeviceId2]],'CX1'!$C:$C,0),1), "") = 0, "",  INDEX('CX1'!$I:$I,MATCH(Table2[[#This Row],[Name]],'CX1'!$C:$C,0),1)), "")</f>
        <v>1000</v>
      </c>
      <c r="J1462" s="5" t="str">
        <f>_xlfn.IFNA(IF(_xlfn.IFNA(INDEX('CX1'!$J:$J,MATCH(Table2[[#This Row],[Name]],'CX1'!$C:$C,0),1), "") = 0, "",  INDEX('CX1'!$J:$J,MATCH(Table2[[#This Row],[Name]],'CX1'!$C:$C,0),1)), "")</f>
        <v/>
      </c>
      <c r="K146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4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2" t="str">
        <f>_xlfn.IFNA(IF(_xlfn.IFNA(INDEX('CX1'!$M:$M,MATCH(Table2[[#This Row],[Name]],'CX1'!$C:$C,0),1), "") = 0, "",  INDEX('CX1'!$M:$M,MATCH(Table2[[#This Row],[Name]],'CX1'!$C:$C,0),1)), "")</f>
        <v>number</v>
      </c>
      <c r="N1462" t="s">
        <v>504</v>
      </c>
      <c r="R1462" t="s">
        <v>8</v>
      </c>
      <c r="S1462" t="b">
        <v>0</v>
      </c>
    </row>
    <row r="1463" spans="1:19">
      <c r="A1463" s="1">
        <v>1461</v>
      </c>
      <c r="B1463" t="s">
        <v>108</v>
      </c>
      <c r="C1463" t="s">
        <v>240</v>
      </c>
      <c r="D1463" t="s">
        <v>246</v>
      </c>
      <c r="E1463" t="str">
        <f>MID(Table2[[#This Row],[DeviceId2]], 12, LEN(Table2[[#This Row],[DeviceId2]]))</f>
        <v>VAV113</v>
      </c>
      <c r="F1463" t="str">
        <f>CONCATENATE("10.3.13.71/pe/", Table2[[#This Row],[Device Tag]], ".xml")</f>
        <v>10.3.13.71/pe/VAV113.xml</v>
      </c>
      <c r="H1463" s="5" t="str">
        <f>_xlfn.IFNA(IF(_xlfn.IFNA(INDEX('CX1'!$H:$H,MATCH(Table2[[#This Row],[Name]],'CX1'!$C:$C,0),1), "") = 0, "",  INDEX('CX1'!$H:$H,MATCH(Table2[[#This Row],[Name]],'CX1'!$C:$C,0),1)), "")</f>
        <v/>
      </c>
      <c r="I1463" s="5">
        <f>_xlfn.IFNA(IF(_xlfn.IFNA(INDEX('CX1'!$I:$I,MATCH(Table2[[#This Row],[DeviceId2]],'CX1'!$C:$C,0),1), "") = 0, "",  INDEX('CX1'!$I:$I,MATCH(Table2[[#This Row],[Name]],'CX1'!$C:$C,0),1)), "")</f>
        <v>1000</v>
      </c>
      <c r="J1463" s="5" t="str">
        <f>_xlfn.IFNA(IF(_xlfn.IFNA(INDEX('CX1'!$J:$J,MATCH(Table2[[#This Row],[Name]],'CX1'!$C:$C,0),1), "") = 0, "",  INDEX('CX1'!$J:$J,MATCH(Table2[[#This Row],[Name]],'CX1'!$C:$C,0),1)), "")</f>
        <v/>
      </c>
      <c r="K1463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14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3" t="s">
        <v>298</v>
      </c>
      <c r="N1463" t="s">
        <v>767</v>
      </c>
      <c r="R1463" t="s">
        <v>8</v>
      </c>
      <c r="S1463" t="b">
        <v>0</v>
      </c>
    </row>
    <row r="1464" spans="1:19">
      <c r="A1464" s="1">
        <v>1462</v>
      </c>
      <c r="B1464" t="s">
        <v>108</v>
      </c>
      <c r="C1464" t="s">
        <v>211</v>
      </c>
      <c r="D1464" t="s">
        <v>246</v>
      </c>
      <c r="E1464" t="str">
        <f>MID(Table2[[#This Row],[DeviceId2]], 12, LEN(Table2[[#This Row],[DeviceId2]]))</f>
        <v>VAV113</v>
      </c>
      <c r="F1464" t="str">
        <f>CONCATENATE("10.3.13.71/pe/", Table2[[#This Row],[Device Tag]], ".xml")</f>
        <v>10.3.13.71/pe/VAV113.xml</v>
      </c>
      <c r="H1464" s="5" t="str">
        <f>_xlfn.IFNA(IF(_xlfn.IFNA(INDEX('CX1'!$H:$H,MATCH(Table2[[#This Row],[Name]],'CX1'!$C:$C,0),1), "") = 0, "",  INDEX('CX1'!$H:$H,MATCH(Table2[[#This Row],[Name]],'CX1'!$C:$C,0),1)), "")</f>
        <v/>
      </c>
      <c r="I1464" s="5">
        <f>_xlfn.IFNA(IF(_xlfn.IFNA(INDEX('CX1'!$I:$I,MATCH(Table2[[#This Row],[DeviceId2]],'CX1'!$C:$C,0),1), "") = 0, "",  INDEX('CX1'!$I:$I,MATCH(Table2[[#This Row],[Name]],'CX1'!$C:$C,0),1)), "")</f>
        <v>1000</v>
      </c>
      <c r="J1464" s="5" t="str">
        <f>_xlfn.IFNA(IF(_xlfn.IFNA(INDEX('CX1'!$J:$J,MATCH(Table2[[#This Row],[Name]],'CX1'!$C:$C,0),1), "") = 0, "",  INDEX('CX1'!$J:$J,MATCH(Table2[[#This Row],[Name]],'CX1'!$C:$C,0),1)), "")</f>
        <v/>
      </c>
      <c r="K146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4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464" t="s">
        <v>380</v>
      </c>
      <c r="N1464" t="s">
        <v>767</v>
      </c>
      <c r="R1464" t="s">
        <v>8</v>
      </c>
      <c r="S1464" t="b">
        <v>0</v>
      </c>
    </row>
    <row r="1465" spans="1:19" hidden="1">
      <c r="A1465" s="1">
        <v>1463</v>
      </c>
      <c r="B1465" t="s">
        <v>31</v>
      </c>
      <c r="C1465" t="s">
        <v>32</v>
      </c>
      <c r="D1465" t="s">
        <v>246</v>
      </c>
      <c r="E1465" t="str">
        <f>MID(Table2[[#This Row],[DeviceId2]], 12, LEN(Table2[[#This Row],[DeviceId2]]))</f>
        <v>VAV113</v>
      </c>
      <c r="F1465" t="str">
        <f>CONCATENATE("10.3.13.71/pe/", Table2[[#This Row],[Device Tag]], ".xml")</f>
        <v>10.3.13.71/pe/VAV113.xml</v>
      </c>
      <c r="H1465" s="5" t="str">
        <f>_xlfn.IFNA(IF(_xlfn.IFNA(INDEX('CX1'!$H:$H,MATCH(Table2[[#This Row],[Name]],'CX1'!$C:$C,0),1), "") = 0, "",  INDEX('CX1'!$H:$H,MATCH(Table2[[#This Row],[Name]],'CX1'!$C:$C,0),1)), "")</f>
        <v/>
      </c>
      <c r="I1465" s="5" t="e">
        <f>_xlfn.IFNA(IF(_xlfn.IFNA(INDEX('CX1'!$I:$I,MATCH(Table2[[#This Row],[DeviceId2]],'CX1'!$C:$C,0),1), "") = 0, "",  INDEX('CX1'!$I:$I,MATCH(Table2[[#This Row],[Name]],'CX1'!$C:$C,0),1)), "")</f>
        <v>#VALUE!</v>
      </c>
      <c r="J1465" s="5" t="str">
        <f>_xlfn.IFNA(IF(_xlfn.IFNA(INDEX('CX1'!$J:$J,MATCH(Table2[[#This Row],[Name]],'CX1'!$C:$C,0),1), "") = 0, "",  INDEX('CX1'!$J:$J,MATCH(Table2[[#This Row],[Name]],'CX1'!$C:$C,0),1)), "")</f>
        <v/>
      </c>
      <c r="K1465" t="str">
        <f>IFERROR(_xlfn.IFNA(IF(_xlfn.IFNA(INDEX('CX1'!$K:$K,MATCH(Table2[[#This Row],[Name]],'CX1'!$C:$C,0),1), "") = 0, "",  INDEX('CX1'!$K:$K,MATCH(Table2[[#This Row],[Name]],'CX1'!$C:$C,0),1)), ""), "")</f>
        <v/>
      </c>
      <c r="M1465" t="str">
        <f>_xlfn.IFNA(IF(_xlfn.IFNA(INDEX('CX1'!$M:$M,MATCH(Table2[[#This Row],[Name]],'CX1'!$C:$C,0),1), "") = 0, "",  INDEX('CX1'!$M:$M,MATCH(Table2[[#This Row],[Name]],'CX1'!$C:$C,0),1)), "")</f>
        <v/>
      </c>
      <c r="N1465" t="s">
        <v>767</v>
      </c>
      <c r="R1465" t="s">
        <v>8</v>
      </c>
    </row>
    <row r="1466" spans="1:19" hidden="1">
      <c r="A1466" s="1">
        <v>1464</v>
      </c>
      <c r="B1466" t="s">
        <v>31</v>
      </c>
      <c r="C1466" t="s">
        <v>212</v>
      </c>
      <c r="D1466" t="s">
        <v>246</v>
      </c>
      <c r="E1466" t="str">
        <f>MID(Table2[[#This Row],[DeviceId2]], 12, LEN(Table2[[#This Row],[DeviceId2]]))</f>
        <v>VAV113</v>
      </c>
      <c r="F1466" t="str">
        <f>CONCATENATE("10.3.13.71/pe/", Table2[[#This Row],[Device Tag]], ".xml")</f>
        <v>10.3.13.71/pe/VAV113.xml</v>
      </c>
      <c r="H1466" s="5" t="str">
        <f>_xlfn.IFNA(IF(_xlfn.IFNA(INDEX('CX1'!$H:$H,MATCH(Table2[[#This Row],[Name]],'CX1'!$C:$C,0),1), "") = 0, "",  INDEX('CX1'!$H:$H,MATCH(Table2[[#This Row],[Name]],'CX1'!$C:$C,0),1)), "")</f>
        <v/>
      </c>
      <c r="I1466" s="5" t="e">
        <f>_xlfn.IFNA(IF(_xlfn.IFNA(INDEX('CX1'!$I:$I,MATCH(Table2[[#This Row],[DeviceId2]],'CX1'!$C:$C,0),1), "") = 0, "",  INDEX('CX1'!$I:$I,MATCH(Table2[[#This Row],[Name]],'CX1'!$C:$C,0),1)), "")</f>
        <v>#VALUE!</v>
      </c>
      <c r="J1466" s="5" t="str">
        <f>_xlfn.IFNA(IF(_xlfn.IFNA(INDEX('CX1'!$J:$J,MATCH(Table2[[#This Row],[Name]],'CX1'!$C:$C,0),1), "") = 0, "",  INDEX('CX1'!$J:$J,MATCH(Table2[[#This Row],[Name]],'CX1'!$C:$C,0),1)), "")</f>
        <v/>
      </c>
      <c r="K1466" t="str">
        <f>IFERROR(_xlfn.IFNA(IF(_xlfn.IFNA(INDEX('CX1'!$K:$K,MATCH(Table2[[#This Row],[Name]],'CX1'!$C:$C,0),1), "") = 0, "",  INDEX('CX1'!$K:$K,MATCH(Table2[[#This Row],[Name]],'CX1'!$C:$C,0),1)), ""), "")</f>
        <v/>
      </c>
      <c r="M1466" t="str">
        <f>_xlfn.IFNA(IF(_xlfn.IFNA(INDEX('CX1'!$M:$M,MATCH(Table2[[#This Row],[Name]],'CX1'!$C:$C,0),1), "") = 0, "",  INDEX('CX1'!$M:$M,MATCH(Table2[[#This Row],[Name]],'CX1'!$C:$C,0),1)), "")</f>
        <v/>
      </c>
      <c r="N1466" t="s">
        <v>767</v>
      </c>
      <c r="R1466" t="s">
        <v>8</v>
      </c>
    </row>
    <row r="1467" spans="1:19" hidden="1">
      <c r="A1467" s="1">
        <v>1465</v>
      </c>
      <c r="B1467" t="s">
        <v>111</v>
      </c>
      <c r="C1467" t="s">
        <v>112</v>
      </c>
      <c r="D1467" t="s">
        <v>246</v>
      </c>
      <c r="E1467" t="str">
        <f>MID(Table2[[#This Row],[DeviceId2]], 12, LEN(Table2[[#This Row],[DeviceId2]]))</f>
        <v>VAV113</v>
      </c>
      <c r="F1467" t="str">
        <f>CONCATENATE("10.3.13.71/pe/", Table2[[#This Row],[Device Tag]], ".xml")</f>
        <v>10.3.13.71/pe/VAV113.xml</v>
      </c>
      <c r="H1467" s="5" t="str">
        <f>_xlfn.IFNA(IF(_xlfn.IFNA(INDEX('CX1'!$H:$H,MATCH(Table2[[#This Row],[Name]],'CX1'!$C:$C,0),1), "") = 0, "",  INDEX('CX1'!$H:$H,MATCH(Table2[[#This Row],[Name]],'CX1'!$C:$C,0),1)), "")</f>
        <v/>
      </c>
      <c r="I1467" s="5" t="e">
        <f>_xlfn.IFNA(IF(_xlfn.IFNA(INDEX('CX1'!$I:$I,MATCH(Table2[[#This Row],[DeviceId2]],'CX1'!$C:$C,0),1), "") = 0, "",  INDEX('CX1'!$I:$I,MATCH(Table2[[#This Row],[Name]],'CX1'!$C:$C,0),1)), "")</f>
        <v>#VALUE!</v>
      </c>
      <c r="J1467" s="5" t="str">
        <f>_xlfn.IFNA(IF(_xlfn.IFNA(INDEX('CX1'!$J:$J,MATCH(Table2[[#This Row],[Name]],'CX1'!$C:$C,0),1), "") = 0, "",  INDEX('CX1'!$J:$J,MATCH(Table2[[#This Row],[Name]],'CX1'!$C:$C,0),1)), "")</f>
        <v/>
      </c>
      <c r="K1467" t="str">
        <f>IFERROR(_xlfn.IFNA(IF(_xlfn.IFNA(INDEX('CX1'!$K:$K,MATCH(Table2[[#This Row],[Name]],'CX1'!$C:$C,0),1), "") = 0, "",  INDEX('CX1'!$K:$K,MATCH(Table2[[#This Row],[Name]],'CX1'!$C:$C,0),1)), ""), "")</f>
        <v/>
      </c>
      <c r="M1467" t="str">
        <f>_xlfn.IFNA(IF(_xlfn.IFNA(INDEX('CX1'!$M:$M,MATCH(Table2[[#This Row],[Name]],'CX1'!$C:$C,0),1), "") = 0, "",  INDEX('CX1'!$M:$M,MATCH(Table2[[#This Row],[Name]],'CX1'!$C:$C,0),1)), "")</f>
        <v/>
      </c>
      <c r="N1467" t="s">
        <v>767</v>
      </c>
      <c r="R1467" t="s">
        <v>8</v>
      </c>
    </row>
    <row r="1468" spans="1:19" hidden="1">
      <c r="A1468" s="1">
        <v>1466</v>
      </c>
      <c r="B1468" t="s">
        <v>111</v>
      </c>
      <c r="C1468" t="s">
        <v>113</v>
      </c>
      <c r="D1468" t="s">
        <v>246</v>
      </c>
      <c r="E1468" t="str">
        <f>MID(Table2[[#This Row],[DeviceId2]], 12, LEN(Table2[[#This Row],[DeviceId2]]))</f>
        <v>VAV113</v>
      </c>
      <c r="F1468" t="str">
        <f>CONCATENATE("10.3.13.71/pe/", Table2[[#This Row],[Device Tag]], ".xml")</f>
        <v>10.3.13.71/pe/VAV113.xml</v>
      </c>
      <c r="H1468" s="5" t="str">
        <f>_xlfn.IFNA(IF(_xlfn.IFNA(INDEX('CX1'!$H:$H,MATCH(Table2[[#This Row],[Name]],'CX1'!$C:$C,0),1), "") = 0, "",  INDEX('CX1'!$H:$H,MATCH(Table2[[#This Row],[Name]],'CX1'!$C:$C,0),1)), "")</f>
        <v/>
      </c>
      <c r="I1468" s="5" t="e">
        <f>_xlfn.IFNA(IF(_xlfn.IFNA(INDEX('CX1'!$I:$I,MATCH(Table2[[#This Row],[DeviceId2]],'CX1'!$C:$C,0),1), "") = 0, "",  INDEX('CX1'!$I:$I,MATCH(Table2[[#This Row],[Name]],'CX1'!$C:$C,0),1)), "")</f>
        <v>#VALUE!</v>
      </c>
      <c r="J1468" s="5" t="str">
        <f>_xlfn.IFNA(IF(_xlfn.IFNA(INDEX('CX1'!$J:$J,MATCH(Table2[[#This Row],[Name]],'CX1'!$C:$C,0),1), "") = 0, "",  INDEX('CX1'!$J:$J,MATCH(Table2[[#This Row],[Name]],'CX1'!$C:$C,0),1)), "")</f>
        <v/>
      </c>
      <c r="K1468" t="str">
        <f>IFERROR(_xlfn.IFNA(IF(_xlfn.IFNA(INDEX('CX1'!$K:$K,MATCH(Table2[[#This Row],[Name]],'CX1'!$C:$C,0),1), "") = 0, "",  INDEX('CX1'!$K:$K,MATCH(Table2[[#This Row],[Name]],'CX1'!$C:$C,0),1)), ""), "")</f>
        <v/>
      </c>
      <c r="M1468" t="str">
        <f>_xlfn.IFNA(IF(_xlfn.IFNA(INDEX('CX1'!$M:$M,MATCH(Table2[[#This Row],[Name]],'CX1'!$C:$C,0),1), "") = 0, "",  INDEX('CX1'!$M:$M,MATCH(Table2[[#This Row],[Name]],'CX1'!$C:$C,0),1)), "")</f>
        <v/>
      </c>
      <c r="N1468" t="s">
        <v>767</v>
      </c>
      <c r="R1468" t="s">
        <v>8</v>
      </c>
    </row>
    <row r="1469" spans="1:19" hidden="1">
      <c r="A1469" s="1">
        <v>1467</v>
      </c>
      <c r="B1469" t="s">
        <v>33</v>
      </c>
      <c r="C1469" t="s">
        <v>213</v>
      </c>
      <c r="D1469" t="s">
        <v>246</v>
      </c>
      <c r="E1469" t="str">
        <f>MID(Table2[[#This Row],[DeviceId2]], 12, LEN(Table2[[#This Row],[DeviceId2]]))</f>
        <v>VAV113</v>
      </c>
      <c r="F1469" t="str">
        <f>CONCATENATE("10.3.13.71/pe/", Table2[[#This Row],[Device Tag]], ".xml")</f>
        <v>10.3.13.71/pe/VAV113.xml</v>
      </c>
      <c r="H1469" s="5" t="str">
        <f>_xlfn.IFNA(IF(_xlfn.IFNA(INDEX('CX1'!$H:$H,MATCH(Table2[[#This Row],[Name]],'CX1'!$C:$C,0),1), "") = 0, "",  INDEX('CX1'!$H:$H,MATCH(Table2[[#This Row],[Name]],'CX1'!$C:$C,0),1)), "")</f>
        <v/>
      </c>
      <c r="I1469" s="5" t="e">
        <f>_xlfn.IFNA(IF(_xlfn.IFNA(INDEX('CX1'!$I:$I,MATCH(Table2[[#This Row],[DeviceId2]],'CX1'!$C:$C,0),1), "") = 0, "",  INDEX('CX1'!$I:$I,MATCH(Table2[[#This Row],[Name]],'CX1'!$C:$C,0),1)), "")</f>
        <v>#VALUE!</v>
      </c>
      <c r="J1469" s="5" t="str">
        <f>_xlfn.IFNA(IF(_xlfn.IFNA(INDEX('CX1'!$J:$J,MATCH(Table2[[#This Row],[Name]],'CX1'!$C:$C,0),1), "") = 0, "",  INDEX('CX1'!$J:$J,MATCH(Table2[[#This Row],[Name]],'CX1'!$C:$C,0),1)), "")</f>
        <v/>
      </c>
      <c r="K1469" t="str">
        <f>IFERROR(_xlfn.IFNA(IF(_xlfn.IFNA(INDEX('CX1'!$K:$K,MATCH(Table2[[#This Row],[Name]],'CX1'!$C:$C,0),1), "") = 0, "",  INDEX('CX1'!$K:$K,MATCH(Table2[[#This Row],[Name]],'CX1'!$C:$C,0),1)), ""), "")</f>
        <v/>
      </c>
      <c r="N1469" t="s">
        <v>767</v>
      </c>
      <c r="R1469" t="s">
        <v>8</v>
      </c>
    </row>
    <row r="1470" spans="1:19" hidden="1">
      <c r="A1470" s="1">
        <v>1468</v>
      </c>
      <c r="B1470" t="s">
        <v>33</v>
      </c>
      <c r="C1470" t="s">
        <v>214</v>
      </c>
      <c r="D1470" t="s">
        <v>246</v>
      </c>
      <c r="E1470" t="str">
        <f>MID(Table2[[#This Row],[DeviceId2]], 12, LEN(Table2[[#This Row],[DeviceId2]]))</f>
        <v>VAV113</v>
      </c>
      <c r="F1470" t="str">
        <f>CONCATENATE("10.3.13.71/pe/", Table2[[#This Row],[Device Tag]], ".xml")</f>
        <v>10.3.13.71/pe/VAV113.xml</v>
      </c>
      <c r="H1470" s="5" t="str">
        <f>_xlfn.IFNA(IF(_xlfn.IFNA(INDEX('CX1'!$H:$H,MATCH(Table2[[#This Row],[Name]],'CX1'!$C:$C,0),1), "") = 0, "",  INDEX('CX1'!$H:$H,MATCH(Table2[[#This Row],[Name]],'CX1'!$C:$C,0),1)), "")</f>
        <v/>
      </c>
      <c r="I1470" s="5">
        <f>_xlfn.IFNA(IF(_xlfn.IFNA(INDEX('CX1'!$I:$I,MATCH(Table2[[#This Row],[DeviceId2]],'CX1'!$C:$C,0),1), "") = 0, "",  INDEX('CX1'!$I:$I,MATCH(Table2[[#This Row],[Name]],'CX1'!$C:$C,0),1)), "")</f>
        <v>1</v>
      </c>
      <c r="J1470" s="5" t="str">
        <f>_xlfn.IFNA(IF(_xlfn.IFNA(INDEX('CX1'!$J:$J,MATCH(Table2[[#This Row],[Name]],'CX1'!$C:$C,0),1), "") = 0, "",  INDEX('CX1'!$J:$J,MATCH(Table2[[#This Row],[Name]],'CX1'!$C:$C,0),1)), "")</f>
        <v/>
      </c>
      <c r="K1470" t="str">
        <f>IFERROR(_xlfn.IFNA(IF(_xlfn.IFNA(INDEX('CX1'!$K:$K,MATCH(Table2[[#This Row],[Name]],'CX1'!$C:$C,0),1), "") = 0, "",  INDEX('CX1'!$K:$K,MATCH(Table2[[#This Row],[Name]],'CX1'!$C:$C,0),1)), ""), "")</f>
        <v/>
      </c>
      <c r="N1470" t="s">
        <v>767</v>
      </c>
      <c r="R1470" t="s">
        <v>8</v>
      </c>
    </row>
    <row r="1471" spans="1:19" hidden="1">
      <c r="A1471" s="1">
        <v>1469</v>
      </c>
      <c r="B1471" t="s">
        <v>33</v>
      </c>
      <c r="C1471" t="s">
        <v>38</v>
      </c>
      <c r="D1471" t="s">
        <v>246</v>
      </c>
      <c r="E1471" t="str">
        <f>MID(Table2[[#This Row],[DeviceId2]], 12, LEN(Table2[[#This Row],[DeviceId2]]))</f>
        <v>VAV113</v>
      </c>
      <c r="F1471" t="str">
        <f>CONCATENATE("10.3.13.71/pe/", Table2[[#This Row],[Device Tag]], ".xml")</f>
        <v>10.3.13.71/pe/VAV113.xml</v>
      </c>
      <c r="H1471" s="5" t="str">
        <f>_xlfn.IFNA(IF(_xlfn.IFNA(INDEX('CX1'!$H:$H,MATCH(Table2[[#This Row],[Name]],'CX1'!$C:$C,0),1), "") = 0, "",  INDEX('CX1'!$H:$H,MATCH(Table2[[#This Row],[Name]],'CX1'!$C:$C,0),1)), "")</f>
        <v/>
      </c>
      <c r="I1471" s="5" t="e">
        <f>_xlfn.IFNA(IF(_xlfn.IFNA(INDEX('CX1'!$I:$I,MATCH(Table2[[#This Row],[DeviceId2]],'CX1'!$C:$C,0),1), "") = 0, "",  INDEX('CX1'!$I:$I,MATCH(Table2[[#This Row],[Name]],'CX1'!$C:$C,0),1)), "")</f>
        <v>#VALUE!</v>
      </c>
      <c r="J1471" s="5" t="str">
        <f>_xlfn.IFNA(IF(_xlfn.IFNA(INDEX('CX1'!$J:$J,MATCH(Table2[[#This Row],[Name]],'CX1'!$C:$C,0),1), "") = 0, "",  INDEX('CX1'!$J:$J,MATCH(Table2[[#This Row],[Name]],'CX1'!$C:$C,0),1)), "")</f>
        <v/>
      </c>
      <c r="K1471" t="str">
        <f>IFERROR(_xlfn.IFNA(IF(_xlfn.IFNA(INDEX('CX1'!$K:$K,MATCH(Table2[[#This Row],[Name]],'CX1'!$C:$C,0),1), "") = 0, "",  INDEX('CX1'!$K:$K,MATCH(Table2[[#This Row],[Name]],'CX1'!$C:$C,0),1)), ""), "")</f>
        <v/>
      </c>
      <c r="M1471" t="str">
        <f>_xlfn.IFNA(IF(_xlfn.IFNA(INDEX('CX1'!$M:$M,MATCH(Table2[[#This Row],[Name]],'CX1'!$C:$C,0),1), "") = 0, "",  INDEX('CX1'!$M:$M,MATCH(Table2[[#This Row],[Name]],'CX1'!$C:$C,0),1)), "")</f>
        <v/>
      </c>
      <c r="N1471" t="s">
        <v>767</v>
      </c>
      <c r="R1471" t="s">
        <v>8</v>
      </c>
    </row>
    <row r="1472" spans="1:19" hidden="1">
      <c r="A1472" s="1">
        <v>1470</v>
      </c>
      <c r="B1472" t="s">
        <v>33</v>
      </c>
      <c r="C1472" t="s">
        <v>34</v>
      </c>
      <c r="D1472" t="s">
        <v>246</v>
      </c>
      <c r="E1472" t="str">
        <f>MID(Table2[[#This Row],[DeviceId2]], 12, LEN(Table2[[#This Row],[DeviceId2]]))</f>
        <v>VAV113</v>
      </c>
      <c r="F1472" t="str">
        <f>CONCATENATE("10.3.13.71/pe/", Table2[[#This Row],[Device Tag]], ".xml")</f>
        <v>10.3.13.71/pe/VAV113.xml</v>
      </c>
      <c r="H1472" s="5" t="str">
        <f>_xlfn.IFNA(IF(_xlfn.IFNA(INDEX('CX1'!$H:$H,MATCH(Table2[[#This Row],[Name]],'CX1'!$C:$C,0),1), "") = 0, "",  INDEX('CX1'!$H:$H,MATCH(Table2[[#This Row],[Name]],'CX1'!$C:$C,0),1)), "")</f>
        <v/>
      </c>
      <c r="I1472" s="5" t="e">
        <f>_xlfn.IFNA(IF(_xlfn.IFNA(INDEX('CX1'!$I:$I,MATCH(Table2[[#This Row],[DeviceId2]],'CX1'!$C:$C,0),1), "") = 0, "",  INDEX('CX1'!$I:$I,MATCH(Table2[[#This Row],[Name]],'CX1'!$C:$C,0),1)), "")</f>
        <v>#VALUE!</v>
      </c>
      <c r="J1472" s="5" t="str">
        <f>_xlfn.IFNA(IF(_xlfn.IFNA(INDEX('CX1'!$J:$J,MATCH(Table2[[#This Row],[Name]],'CX1'!$C:$C,0),1), "") = 0, "",  INDEX('CX1'!$J:$J,MATCH(Table2[[#This Row],[Name]],'CX1'!$C:$C,0),1)), "")</f>
        <v/>
      </c>
      <c r="K1472" t="str">
        <f>IFERROR(_xlfn.IFNA(IF(_xlfn.IFNA(INDEX('CX1'!$K:$K,MATCH(Table2[[#This Row],[Name]],'CX1'!$C:$C,0),1), "") = 0, "",  INDEX('CX1'!$K:$K,MATCH(Table2[[#This Row],[Name]],'CX1'!$C:$C,0),1)), ""), "")</f>
        <v/>
      </c>
      <c r="M1472" t="str">
        <f>_xlfn.IFNA(IF(_xlfn.IFNA(INDEX('CX1'!$M:$M,MATCH(Table2[[#This Row],[Name]],'CX1'!$C:$C,0),1), "") = 0, "",  INDEX('CX1'!$M:$M,MATCH(Table2[[#This Row],[Name]],'CX1'!$C:$C,0),1)), "")</f>
        <v/>
      </c>
      <c r="N1472" t="s">
        <v>767</v>
      </c>
      <c r="R1472" t="s">
        <v>8</v>
      </c>
    </row>
    <row r="1473" spans="1:18" hidden="1">
      <c r="A1473" s="1">
        <v>1471</v>
      </c>
      <c r="B1473" t="s">
        <v>33</v>
      </c>
      <c r="C1473" t="s">
        <v>215</v>
      </c>
      <c r="D1473" t="s">
        <v>246</v>
      </c>
      <c r="E1473" t="str">
        <f>MID(Table2[[#This Row],[DeviceId2]], 12, LEN(Table2[[#This Row],[DeviceId2]]))</f>
        <v>VAV113</v>
      </c>
      <c r="F1473" t="str">
        <f>CONCATENATE("10.3.13.71/pe/", Table2[[#This Row],[Device Tag]], ".xml")</f>
        <v>10.3.13.71/pe/VAV113.xml</v>
      </c>
      <c r="H1473" s="5" t="str">
        <f>_xlfn.IFNA(IF(_xlfn.IFNA(INDEX('CX1'!$H:$H,MATCH(Table2[[#This Row],[Name]],'CX1'!$C:$C,0),1), "") = 0, "",  INDEX('CX1'!$H:$H,MATCH(Table2[[#This Row],[Name]],'CX1'!$C:$C,0),1)), "")</f>
        <v/>
      </c>
      <c r="I1473" s="5">
        <f>_xlfn.IFNA(IF(_xlfn.IFNA(INDEX('CX1'!$I:$I,MATCH(Table2[[#This Row],[DeviceId2]],'CX1'!$C:$C,0),1), "") = 0, "",  INDEX('CX1'!$I:$I,MATCH(Table2[[#This Row],[Name]],'CX1'!$C:$C,0),1)), "")</f>
        <v>1</v>
      </c>
      <c r="J1473" s="5" t="str">
        <f>_xlfn.IFNA(IF(_xlfn.IFNA(INDEX('CX1'!$J:$J,MATCH(Table2[[#This Row],[Name]],'CX1'!$C:$C,0),1), "") = 0, "",  INDEX('CX1'!$J:$J,MATCH(Table2[[#This Row],[Name]],'CX1'!$C:$C,0),1)), "")</f>
        <v/>
      </c>
      <c r="K1473" t="str">
        <f>IFERROR(_xlfn.IFNA(IF(_xlfn.IFNA(INDEX('CX1'!$K:$K,MATCH(Table2[[#This Row],[Name]],'CX1'!$C:$C,0),1), "") = 0, "",  INDEX('CX1'!$K:$K,MATCH(Table2[[#This Row],[Name]],'CX1'!$C:$C,0),1)), ""), "")</f>
        <v/>
      </c>
      <c r="N1473" t="s">
        <v>767</v>
      </c>
      <c r="R1473" t="s">
        <v>8</v>
      </c>
    </row>
    <row r="1474" spans="1:18" hidden="1">
      <c r="A1474" s="1">
        <v>1472</v>
      </c>
      <c r="B1474" t="s">
        <v>33</v>
      </c>
      <c r="C1474" t="s">
        <v>35</v>
      </c>
      <c r="D1474" t="s">
        <v>246</v>
      </c>
      <c r="E1474" t="str">
        <f>MID(Table2[[#This Row],[DeviceId2]], 12, LEN(Table2[[#This Row],[DeviceId2]]))</f>
        <v>VAV113</v>
      </c>
      <c r="F1474" t="str">
        <f>CONCATENATE("10.3.13.71/pe/", Table2[[#This Row],[Device Tag]], ".xml")</f>
        <v>10.3.13.71/pe/VAV113.xml</v>
      </c>
      <c r="H1474" s="5" t="str">
        <f>_xlfn.IFNA(IF(_xlfn.IFNA(INDEX('CX1'!$H:$H,MATCH(Table2[[#This Row],[Name]],'CX1'!$C:$C,0),1), "") = 0, "",  INDEX('CX1'!$H:$H,MATCH(Table2[[#This Row],[Name]],'CX1'!$C:$C,0),1)), "")</f>
        <v/>
      </c>
      <c r="I1474" s="5" t="e">
        <f>_xlfn.IFNA(IF(_xlfn.IFNA(INDEX('CX1'!$I:$I,MATCH(Table2[[#This Row],[DeviceId2]],'CX1'!$C:$C,0),1), "") = 0, "",  INDEX('CX1'!$I:$I,MATCH(Table2[[#This Row],[Name]],'CX1'!$C:$C,0),1)), "")</f>
        <v>#VALUE!</v>
      </c>
      <c r="J1474" s="5" t="str">
        <f>_xlfn.IFNA(IF(_xlfn.IFNA(INDEX('CX1'!$J:$J,MATCH(Table2[[#This Row],[Name]],'CX1'!$C:$C,0),1), "") = 0, "",  INDEX('CX1'!$J:$J,MATCH(Table2[[#This Row],[Name]],'CX1'!$C:$C,0),1)), "")</f>
        <v/>
      </c>
      <c r="K1474" t="str">
        <f>IFERROR(_xlfn.IFNA(IF(_xlfn.IFNA(INDEX('CX1'!$K:$K,MATCH(Table2[[#This Row],[Name]],'CX1'!$C:$C,0),1), "") = 0, "",  INDEX('CX1'!$K:$K,MATCH(Table2[[#This Row],[Name]],'CX1'!$C:$C,0),1)), ""), "")</f>
        <v/>
      </c>
      <c r="M1474" t="str">
        <f>_xlfn.IFNA(IF(_xlfn.IFNA(INDEX('CX1'!$M:$M,MATCH(Table2[[#This Row],[Name]],'CX1'!$C:$C,0),1), "") = 0, "",  INDEX('CX1'!$M:$M,MATCH(Table2[[#This Row],[Name]],'CX1'!$C:$C,0),1)), "")</f>
        <v/>
      </c>
      <c r="N1474" t="s">
        <v>767</v>
      </c>
      <c r="R1474" t="s">
        <v>8</v>
      </c>
    </row>
    <row r="1475" spans="1:18" hidden="1">
      <c r="A1475" s="1">
        <v>1473</v>
      </c>
      <c r="B1475" t="s">
        <v>33</v>
      </c>
      <c r="C1475" t="s">
        <v>216</v>
      </c>
      <c r="D1475" t="s">
        <v>246</v>
      </c>
      <c r="E1475" t="str">
        <f>MID(Table2[[#This Row],[DeviceId2]], 12, LEN(Table2[[#This Row],[DeviceId2]]))</f>
        <v>VAV113</v>
      </c>
      <c r="F1475" t="str">
        <f>CONCATENATE("10.3.13.71/pe/", Table2[[#This Row],[Device Tag]], ".xml")</f>
        <v>10.3.13.71/pe/VAV113.xml</v>
      </c>
      <c r="H1475" s="5" t="str">
        <f>_xlfn.IFNA(IF(_xlfn.IFNA(INDEX('CX1'!$H:$H,MATCH(Table2[[#This Row],[Name]],'CX1'!$C:$C,0),1), "") = 0, "",  INDEX('CX1'!$H:$H,MATCH(Table2[[#This Row],[Name]],'CX1'!$C:$C,0),1)), "")</f>
        <v/>
      </c>
      <c r="I1475" s="5">
        <f>_xlfn.IFNA(IF(_xlfn.IFNA(INDEX('CX1'!$I:$I,MATCH(Table2[[#This Row],[DeviceId2]],'CX1'!$C:$C,0),1), "") = 0, "",  INDEX('CX1'!$I:$I,MATCH(Table2[[#This Row],[Name]],'CX1'!$C:$C,0),1)), "")</f>
        <v>1</v>
      </c>
      <c r="J1475" s="5" t="str">
        <f>_xlfn.IFNA(IF(_xlfn.IFNA(INDEX('CX1'!$J:$J,MATCH(Table2[[#This Row],[Name]],'CX1'!$C:$C,0),1), "") = 0, "",  INDEX('CX1'!$J:$J,MATCH(Table2[[#This Row],[Name]],'CX1'!$C:$C,0),1)), "")</f>
        <v/>
      </c>
      <c r="K1475" t="str">
        <f>IFERROR(_xlfn.IFNA(IF(_xlfn.IFNA(INDEX('CX1'!$K:$K,MATCH(Table2[[#This Row],[Name]],'CX1'!$C:$C,0),1), "") = 0, "",  INDEX('CX1'!$K:$K,MATCH(Table2[[#This Row],[Name]],'CX1'!$C:$C,0),1)), ""), "")</f>
        <v/>
      </c>
      <c r="N1475" t="s">
        <v>767</v>
      </c>
      <c r="R1475" t="s">
        <v>8</v>
      </c>
    </row>
    <row r="1476" spans="1:18" hidden="1">
      <c r="A1476" s="1">
        <v>1474</v>
      </c>
      <c r="B1476" t="s">
        <v>33</v>
      </c>
      <c r="C1476" t="s">
        <v>217</v>
      </c>
      <c r="D1476" t="s">
        <v>246</v>
      </c>
      <c r="E1476" t="str">
        <f>MID(Table2[[#This Row],[DeviceId2]], 12, LEN(Table2[[#This Row],[DeviceId2]]))</f>
        <v>VAV113</v>
      </c>
      <c r="F1476" t="str">
        <f>CONCATENATE("10.3.13.71/pe/", Table2[[#This Row],[Device Tag]], ".xml")</f>
        <v>10.3.13.71/pe/VAV113.xml</v>
      </c>
      <c r="H1476" s="5" t="str">
        <f>_xlfn.IFNA(IF(_xlfn.IFNA(INDEX('CX1'!$H:$H,MATCH(Table2[[#This Row],[Name]],'CX1'!$C:$C,0),1), "") = 0, "",  INDEX('CX1'!$H:$H,MATCH(Table2[[#This Row],[Name]],'CX1'!$C:$C,0),1)), "")</f>
        <v/>
      </c>
      <c r="I1476" s="5">
        <f>_xlfn.IFNA(IF(_xlfn.IFNA(INDEX('CX1'!$I:$I,MATCH(Table2[[#This Row],[DeviceId2]],'CX1'!$C:$C,0),1), "") = 0, "",  INDEX('CX1'!$I:$I,MATCH(Table2[[#This Row],[Name]],'CX1'!$C:$C,0),1)), "")</f>
        <v>1</v>
      </c>
      <c r="J1476" s="5" t="str">
        <f>_xlfn.IFNA(IF(_xlfn.IFNA(INDEX('CX1'!$J:$J,MATCH(Table2[[#This Row],[Name]],'CX1'!$C:$C,0),1), "") = 0, "",  INDEX('CX1'!$J:$J,MATCH(Table2[[#This Row],[Name]],'CX1'!$C:$C,0),1)), "")</f>
        <v/>
      </c>
      <c r="K1476" t="str">
        <f>IFERROR(_xlfn.IFNA(IF(_xlfn.IFNA(INDEX('CX1'!$K:$K,MATCH(Table2[[#This Row],[Name]],'CX1'!$C:$C,0),1), "") = 0, "",  INDEX('CX1'!$K:$K,MATCH(Table2[[#This Row],[Name]],'CX1'!$C:$C,0),1)), ""), "")</f>
        <v/>
      </c>
      <c r="N1476" t="s">
        <v>767</v>
      </c>
      <c r="R1476" t="s">
        <v>8</v>
      </c>
    </row>
    <row r="1477" spans="1:18" hidden="1">
      <c r="A1477" s="1">
        <v>1475</v>
      </c>
      <c r="B1477" t="s">
        <v>33</v>
      </c>
      <c r="C1477" t="s">
        <v>234</v>
      </c>
      <c r="D1477" t="s">
        <v>246</v>
      </c>
      <c r="E1477" t="str">
        <f>MID(Table2[[#This Row],[DeviceId2]], 12, LEN(Table2[[#This Row],[DeviceId2]]))</f>
        <v>VAV113</v>
      </c>
      <c r="F1477" t="str">
        <f>CONCATENATE("10.3.13.71/pe/", Table2[[#This Row],[Device Tag]], ".xml")</f>
        <v>10.3.13.71/pe/VAV113.xml</v>
      </c>
      <c r="H1477" s="5" t="str">
        <f>_xlfn.IFNA(IF(_xlfn.IFNA(INDEX('CX1'!$H:$H,MATCH(Table2[[#This Row],[Name]],'CX1'!$C:$C,0),1), "") = 0, "",  INDEX('CX1'!$H:$H,MATCH(Table2[[#This Row],[Name]],'CX1'!$C:$C,0),1)), "")</f>
        <v/>
      </c>
      <c r="I1477" s="5">
        <f>_xlfn.IFNA(IF(_xlfn.IFNA(INDEX('CX1'!$I:$I,MATCH(Table2[[#This Row],[DeviceId2]],'CX1'!$C:$C,0),1), "") = 0, "",  INDEX('CX1'!$I:$I,MATCH(Table2[[#This Row],[Name]],'CX1'!$C:$C,0),1)), "")</f>
        <v>1</v>
      </c>
      <c r="J1477" s="5" t="str">
        <f>_xlfn.IFNA(IF(_xlfn.IFNA(INDEX('CX1'!$J:$J,MATCH(Table2[[#This Row],[Name]],'CX1'!$C:$C,0),1), "") = 0, "",  INDEX('CX1'!$J:$J,MATCH(Table2[[#This Row],[Name]],'CX1'!$C:$C,0),1)), "")</f>
        <v/>
      </c>
      <c r="K1477" t="str">
        <f>IFERROR(_xlfn.IFNA(IF(_xlfn.IFNA(INDEX('CX1'!$K:$K,MATCH(Table2[[#This Row],[Name]],'CX1'!$C:$C,0),1), "") = 0, "",  INDEX('CX1'!$K:$K,MATCH(Table2[[#This Row],[Name]],'CX1'!$C:$C,0),1)), ""), "")</f>
        <v/>
      </c>
      <c r="N1477" t="s">
        <v>767</v>
      </c>
      <c r="R1477" t="s">
        <v>8</v>
      </c>
    </row>
    <row r="1478" spans="1:18" hidden="1">
      <c r="A1478" s="1">
        <v>1476</v>
      </c>
      <c r="B1478" t="s">
        <v>33</v>
      </c>
      <c r="C1478" t="s">
        <v>233</v>
      </c>
      <c r="D1478" t="s">
        <v>246</v>
      </c>
      <c r="E1478" t="str">
        <f>MID(Table2[[#This Row],[DeviceId2]], 12, LEN(Table2[[#This Row],[DeviceId2]]))</f>
        <v>VAV113</v>
      </c>
      <c r="F1478" t="str">
        <f>CONCATENATE("10.3.13.71/pe/", Table2[[#This Row],[Device Tag]], ".xml")</f>
        <v>10.3.13.71/pe/VAV113.xml</v>
      </c>
      <c r="H1478" s="5" t="str">
        <f>_xlfn.IFNA(IF(_xlfn.IFNA(INDEX('CX1'!$H:$H,MATCH(Table2[[#This Row],[Name]],'CX1'!$C:$C,0),1), "") = 0, "",  INDEX('CX1'!$H:$H,MATCH(Table2[[#This Row],[Name]],'CX1'!$C:$C,0),1)), "")</f>
        <v/>
      </c>
      <c r="I1478" s="5" t="e">
        <f>_xlfn.IFNA(IF(_xlfn.IFNA(INDEX('CX1'!$I:$I,MATCH(Table2[[#This Row],[DeviceId2]],'CX1'!$C:$C,0),1), "") = 0, "",  INDEX('CX1'!$I:$I,MATCH(Table2[[#This Row],[Name]],'CX1'!$C:$C,0),1)), "")</f>
        <v>#VALUE!</v>
      </c>
      <c r="J1478" s="5" t="str">
        <f>_xlfn.IFNA(IF(_xlfn.IFNA(INDEX('CX1'!$J:$J,MATCH(Table2[[#This Row],[Name]],'CX1'!$C:$C,0),1), "") = 0, "",  INDEX('CX1'!$J:$J,MATCH(Table2[[#This Row],[Name]],'CX1'!$C:$C,0),1)), "")</f>
        <v/>
      </c>
      <c r="K1478" t="str">
        <f>IFERROR(_xlfn.IFNA(IF(_xlfn.IFNA(INDEX('CX1'!$K:$K,MATCH(Table2[[#This Row],[Name]],'CX1'!$C:$C,0),1), "") = 0, "",  INDEX('CX1'!$K:$K,MATCH(Table2[[#This Row],[Name]],'CX1'!$C:$C,0),1)), ""), "")</f>
        <v/>
      </c>
      <c r="M1478" t="str">
        <f>_xlfn.IFNA(IF(_xlfn.IFNA(INDEX('CX1'!$M:$M,MATCH(Table2[[#This Row],[Name]],'CX1'!$C:$C,0),1), "") = 0, "",  INDEX('CX1'!$M:$M,MATCH(Table2[[#This Row],[Name]],'CX1'!$C:$C,0),1)), "")</f>
        <v/>
      </c>
      <c r="N1478" t="s">
        <v>767</v>
      </c>
      <c r="R1478" t="s">
        <v>8</v>
      </c>
    </row>
    <row r="1479" spans="1:18" hidden="1">
      <c r="A1479" s="1">
        <v>1477</v>
      </c>
      <c r="B1479" t="s">
        <v>45</v>
      </c>
      <c r="C1479" t="s">
        <v>47</v>
      </c>
      <c r="D1479" t="s">
        <v>246</v>
      </c>
      <c r="E1479" t="str">
        <f>MID(Table2[[#This Row],[DeviceId2]], 12, LEN(Table2[[#This Row],[DeviceId2]]))</f>
        <v>VAV113</v>
      </c>
      <c r="F1479" t="str">
        <f>CONCATENATE("10.3.13.71/pe/", Table2[[#This Row],[Device Tag]], ".xml")</f>
        <v>10.3.13.71/pe/VAV113.xml</v>
      </c>
      <c r="H1479" s="5" t="str">
        <f>_xlfn.IFNA(IF(_xlfn.IFNA(INDEX('CX1'!$H:$H,MATCH(Table2[[#This Row],[Name]],'CX1'!$C:$C,0),1), "") = 0, "",  INDEX('CX1'!$H:$H,MATCH(Table2[[#This Row],[Name]],'CX1'!$C:$C,0),1)), "")</f>
        <v/>
      </c>
      <c r="I1479" s="5" t="e">
        <f>_xlfn.IFNA(IF(_xlfn.IFNA(INDEX('CX1'!$I:$I,MATCH(Table2[[#This Row],[DeviceId2]],'CX1'!$C:$C,0),1), "") = 0, "",  INDEX('CX1'!$I:$I,MATCH(Table2[[#This Row],[Name]],'CX1'!$C:$C,0),1)), "")</f>
        <v>#VALUE!</v>
      </c>
      <c r="J1479" s="5" t="str">
        <f>_xlfn.IFNA(IF(_xlfn.IFNA(INDEX('CX1'!$J:$J,MATCH(Table2[[#This Row],[Name]],'CX1'!$C:$C,0),1), "") = 0, "",  INDEX('CX1'!$J:$J,MATCH(Table2[[#This Row],[Name]],'CX1'!$C:$C,0),1)), "")</f>
        <v/>
      </c>
      <c r="K1479" t="str">
        <f>IFERROR(_xlfn.IFNA(IF(_xlfn.IFNA(INDEX('CX1'!$K:$K,MATCH(Table2[[#This Row],[Name]],'CX1'!$C:$C,0),1), "") = 0, "",  INDEX('CX1'!$K:$K,MATCH(Table2[[#This Row],[Name]],'CX1'!$C:$C,0),1)), ""), "")</f>
        <v/>
      </c>
      <c r="M1479" t="str">
        <f>_xlfn.IFNA(IF(_xlfn.IFNA(INDEX('CX1'!$M:$M,MATCH(Table2[[#This Row],[Name]],'CX1'!$C:$C,0),1), "") = 0, "",  INDEX('CX1'!$M:$M,MATCH(Table2[[#This Row],[Name]],'CX1'!$C:$C,0),1)), "")</f>
        <v/>
      </c>
      <c r="N1479" t="s">
        <v>767</v>
      </c>
      <c r="R1479" t="s">
        <v>8</v>
      </c>
    </row>
    <row r="1480" spans="1:18" hidden="1">
      <c r="A1480" s="1">
        <v>1478</v>
      </c>
      <c r="B1480" t="s">
        <v>45</v>
      </c>
      <c r="C1480" t="s">
        <v>48</v>
      </c>
      <c r="D1480" t="s">
        <v>246</v>
      </c>
      <c r="E1480" t="str">
        <f>MID(Table2[[#This Row],[DeviceId2]], 12, LEN(Table2[[#This Row],[DeviceId2]]))</f>
        <v>VAV113</v>
      </c>
      <c r="F1480" t="str">
        <f>CONCATENATE("10.3.13.71/pe/", Table2[[#This Row],[Device Tag]], ".xml")</f>
        <v>10.3.13.71/pe/VAV113.xml</v>
      </c>
      <c r="H1480" s="5" t="str">
        <f>_xlfn.IFNA(IF(_xlfn.IFNA(INDEX('CX1'!$H:$H,MATCH(Table2[[#This Row],[Name]],'CX1'!$C:$C,0),1), "") = 0, "",  INDEX('CX1'!$H:$H,MATCH(Table2[[#This Row],[Name]],'CX1'!$C:$C,0),1)), "")</f>
        <v/>
      </c>
      <c r="I1480" s="5" t="e">
        <f>_xlfn.IFNA(IF(_xlfn.IFNA(INDEX('CX1'!$I:$I,MATCH(Table2[[#This Row],[DeviceId2]],'CX1'!$C:$C,0),1), "") = 0, "",  INDEX('CX1'!$I:$I,MATCH(Table2[[#This Row],[Name]],'CX1'!$C:$C,0),1)), "")</f>
        <v>#VALUE!</v>
      </c>
      <c r="J1480" s="5" t="str">
        <f>_xlfn.IFNA(IF(_xlfn.IFNA(INDEX('CX1'!$J:$J,MATCH(Table2[[#This Row],[Name]],'CX1'!$C:$C,0),1), "") = 0, "",  INDEX('CX1'!$J:$J,MATCH(Table2[[#This Row],[Name]],'CX1'!$C:$C,0),1)), "")</f>
        <v/>
      </c>
      <c r="K1480" t="str">
        <f>IFERROR(_xlfn.IFNA(IF(_xlfn.IFNA(INDEX('CX1'!$K:$K,MATCH(Table2[[#This Row],[Name]],'CX1'!$C:$C,0),1), "") = 0, "",  INDEX('CX1'!$K:$K,MATCH(Table2[[#This Row],[Name]],'CX1'!$C:$C,0),1)), ""), "")</f>
        <v/>
      </c>
      <c r="M1480" t="str">
        <f>_xlfn.IFNA(IF(_xlfn.IFNA(INDEX('CX1'!$M:$M,MATCH(Table2[[#This Row],[Name]],'CX1'!$C:$C,0),1), "") = 0, "",  INDEX('CX1'!$M:$M,MATCH(Table2[[#This Row],[Name]],'CX1'!$C:$C,0),1)), "")</f>
        <v/>
      </c>
      <c r="N1480" t="s">
        <v>767</v>
      </c>
      <c r="R1480" t="s">
        <v>8</v>
      </c>
    </row>
    <row r="1481" spans="1:18" hidden="1">
      <c r="A1481" s="1">
        <v>1479</v>
      </c>
      <c r="B1481" t="s">
        <v>45</v>
      </c>
      <c r="C1481" t="s">
        <v>49</v>
      </c>
      <c r="D1481" t="s">
        <v>246</v>
      </c>
      <c r="E1481" t="str">
        <f>MID(Table2[[#This Row],[DeviceId2]], 12, LEN(Table2[[#This Row],[DeviceId2]]))</f>
        <v>VAV113</v>
      </c>
      <c r="F1481" t="str">
        <f>CONCATENATE("10.3.13.71/pe/", Table2[[#This Row],[Device Tag]], ".xml")</f>
        <v>10.3.13.71/pe/VAV113.xml</v>
      </c>
      <c r="H1481" s="5" t="str">
        <f>_xlfn.IFNA(IF(_xlfn.IFNA(INDEX('CX1'!$H:$H,MATCH(Table2[[#This Row],[Name]],'CX1'!$C:$C,0),1), "") = 0, "",  INDEX('CX1'!$H:$H,MATCH(Table2[[#This Row],[Name]],'CX1'!$C:$C,0),1)), "")</f>
        <v/>
      </c>
      <c r="I1481" s="5" t="e">
        <f>_xlfn.IFNA(IF(_xlfn.IFNA(INDEX('CX1'!$I:$I,MATCH(Table2[[#This Row],[DeviceId2]],'CX1'!$C:$C,0),1), "") = 0, "",  INDEX('CX1'!$I:$I,MATCH(Table2[[#This Row],[Name]],'CX1'!$C:$C,0),1)), "")</f>
        <v>#VALUE!</v>
      </c>
      <c r="J1481" s="5" t="str">
        <f>_xlfn.IFNA(IF(_xlfn.IFNA(INDEX('CX1'!$J:$J,MATCH(Table2[[#This Row],[Name]],'CX1'!$C:$C,0),1), "") = 0, "",  INDEX('CX1'!$J:$J,MATCH(Table2[[#This Row],[Name]],'CX1'!$C:$C,0),1)), "")</f>
        <v/>
      </c>
      <c r="K1481" t="str">
        <f>IFERROR(_xlfn.IFNA(IF(_xlfn.IFNA(INDEX('CX1'!$K:$K,MATCH(Table2[[#This Row],[Name]],'CX1'!$C:$C,0),1), "") = 0, "",  INDEX('CX1'!$K:$K,MATCH(Table2[[#This Row],[Name]],'CX1'!$C:$C,0),1)), ""), "")</f>
        <v/>
      </c>
      <c r="M1481" t="str">
        <f>_xlfn.IFNA(IF(_xlfn.IFNA(INDEX('CX1'!$M:$M,MATCH(Table2[[#This Row],[Name]],'CX1'!$C:$C,0),1), "") = 0, "",  INDEX('CX1'!$M:$M,MATCH(Table2[[#This Row],[Name]],'CX1'!$C:$C,0),1)), "")</f>
        <v/>
      </c>
      <c r="N1481" t="s">
        <v>767</v>
      </c>
      <c r="R1481" t="s">
        <v>8</v>
      </c>
    </row>
    <row r="1482" spans="1:18" hidden="1">
      <c r="A1482" s="1">
        <v>1480</v>
      </c>
      <c r="B1482" t="s">
        <v>45</v>
      </c>
      <c r="C1482" t="s">
        <v>50</v>
      </c>
      <c r="D1482" t="s">
        <v>246</v>
      </c>
      <c r="E1482" t="str">
        <f>MID(Table2[[#This Row],[DeviceId2]], 12, LEN(Table2[[#This Row],[DeviceId2]]))</f>
        <v>VAV113</v>
      </c>
      <c r="F1482" t="str">
        <f>CONCATENATE("10.3.13.71/pe/", Table2[[#This Row],[Device Tag]], ".xml")</f>
        <v>10.3.13.71/pe/VAV113.xml</v>
      </c>
      <c r="H1482" s="5" t="str">
        <f>_xlfn.IFNA(IF(_xlfn.IFNA(INDEX('CX1'!$H:$H,MATCH(Table2[[#This Row],[Name]],'CX1'!$C:$C,0),1), "") = 0, "",  INDEX('CX1'!$H:$H,MATCH(Table2[[#This Row],[Name]],'CX1'!$C:$C,0),1)), "")</f>
        <v/>
      </c>
      <c r="I1482" s="5" t="e">
        <f>_xlfn.IFNA(IF(_xlfn.IFNA(INDEX('CX1'!$I:$I,MATCH(Table2[[#This Row],[DeviceId2]],'CX1'!$C:$C,0),1), "") = 0, "",  INDEX('CX1'!$I:$I,MATCH(Table2[[#This Row],[Name]],'CX1'!$C:$C,0),1)), "")</f>
        <v>#VALUE!</v>
      </c>
      <c r="J1482" s="5" t="str">
        <f>_xlfn.IFNA(IF(_xlfn.IFNA(INDEX('CX1'!$J:$J,MATCH(Table2[[#This Row],[Name]],'CX1'!$C:$C,0),1), "") = 0, "",  INDEX('CX1'!$J:$J,MATCH(Table2[[#This Row],[Name]],'CX1'!$C:$C,0),1)), "")</f>
        <v/>
      </c>
      <c r="K1482" t="str">
        <f>IFERROR(_xlfn.IFNA(IF(_xlfn.IFNA(INDEX('CX1'!$K:$K,MATCH(Table2[[#This Row],[Name]],'CX1'!$C:$C,0),1), "") = 0, "",  INDEX('CX1'!$K:$K,MATCH(Table2[[#This Row],[Name]],'CX1'!$C:$C,0),1)), ""), "")</f>
        <v/>
      </c>
      <c r="M1482" t="str">
        <f>_xlfn.IFNA(IF(_xlfn.IFNA(INDEX('CX1'!$M:$M,MATCH(Table2[[#This Row],[Name]],'CX1'!$C:$C,0),1), "") = 0, "",  INDEX('CX1'!$M:$M,MATCH(Table2[[#This Row],[Name]],'CX1'!$C:$C,0),1)), "")</f>
        <v/>
      </c>
      <c r="N1482" t="s">
        <v>767</v>
      </c>
      <c r="R1482" t="s">
        <v>8</v>
      </c>
    </row>
    <row r="1483" spans="1:18" hidden="1">
      <c r="A1483" s="1">
        <v>1481</v>
      </c>
      <c r="B1483" t="s">
        <v>45</v>
      </c>
      <c r="C1483" t="s">
        <v>52</v>
      </c>
      <c r="D1483" t="s">
        <v>246</v>
      </c>
      <c r="E1483" t="str">
        <f>MID(Table2[[#This Row],[DeviceId2]], 12, LEN(Table2[[#This Row],[DeviceId2]]))</f>
        <v>VAV113</v>
      </c>
      <c r="F1483" t="str">
        <f>CONCATENATE("10.3.13.71/pe/", Table2[[#This Row],[Device Tag]], ".xml")</f>
        <v>10.3.13.71/pe/VAV113.xml</v>
      </c>
      <c r="H1483" s="5" t="str">
        <f>_xlfn.IFNA(IF(_xlfn.IFNA(INDEX('CX1'!$H:$H,MATCH(Table2[[#This Row],[Name]],'CX1'!$C:$C,0),1), "") = 0, "",  INDEX('CX1'!$H:$H,MATCH(Table2[[#This Row],[Name]],'CX1'!$C:$C,0),1)), "")</f>
        <v/>
      </c>
      <c r="I1483" s="5" t="e">
        <f>_xlfn.IFNA(IF(_xlfn.IFNA(INDEX('CX1'!$I:$I,MATCH(Table2[[#This Row],[DeviceId2]],'CX1'!$C:$C,0),1), "") = 0, "",  INDEX('CX1'!$I:$I,MATCH(Table2[[#This Row],[Name]],'CX1'!$C:$C,0),1)), "")</f>
        <v>#VALUE!</v>
      </c>
      <c r="J1483" s="5" t="str">
        <f>_xlfn.IFNA(IF(_xlfn.IFNA(INDEX('CX1'!$J:$J,MATCH(Table2[[#This Row],[Name]],'CX1'!$C:$C,0),1), "") = 0, "",  INDEX('CX1'!$J:$J,MATCH(Table2[[#This Row],[Name]],'CX1'!$C:$C,0),1)), "")</f>
        <v/>
      </c>
      <c r="K1483" t="str">
        <f>IFERROR(_xlfn.IFNA(IF(_xlfn.IFNA(INDEX('CX1'!$K:$K,MATCH(Table2[[#This Row],[Name]],'CX1'!$C:$C,0),1), "") = 0, "",  INDEX('CX1'!$K:$K,MATCH(Table2[[#This Row],[Name]],'CX1'!$C:$C,0),1)), ""), "")</f>
        <v/>
      </c>
      <c r="M1483" t="str">
        <f>_xlfn.IFNA(IF(_xlfn.IFNA(INDEX('CX1'!$M:$M,MATCH(Table2[[#This Row],[Name]],'CX1'!$C:$C,0),1), "") = 0, "",  INDEX('CX1'!$M:$M,MATCH(Table2[[#This Row],[Name]],'CX1'!$C:$C,0),1)), "")</f>
        <v/>
      </c>
      <c r="N1483" t="s">
        <v>767</v>
      </c>
      <c r="R1483" t="s">
        <v>8</v>
      </c>
    </row>
    <row r="1484" spans="1:18" hidden="1">
      <c r="A1484" s="1">
        <v>1482</v>
      </c>
      <c r="B1484" t="s">
        <v>45</v>
      </c>
      <c r="C1484" t="s">
        <v>53</v>
      </c>
      <c r="D1484" t="s">
        <v>246</v>
      </c>
      <c r="E1484" t="str">
        <f>MID(Table2[[#This Row],[DeviceId2]], 12, LEN(Table2[[#This Row],[DeviceId2]]))</f>
        <v>VAV113</v>
      </c>
      <c r="F1484" t="str">
        <f>CONCATENATE("10.3.13.71/pe/", Table2[[#This Row],[Device Tag]], ".xml")</f>
        <v>10.3.13.71/pe/VAV113.xml</v>
      </c>
      <c r="H1484" s="5" t="str">
        <f>_xlfn.IFNA(IF(_xlfn.IFNA(INDEX('CX1'!$H:$H,MATCH(Table2[[#This Row],[Name]],'CX1'!$C:$C,0),1), "") = 0, "",  INDEX('CX1'!$H:$H,MATCH(Table2[[#This Row],[Name]],'CX1'!$C:$C,0),1)), "")</f>
        <v/>
      </c>
      <c r="I1484" s="5" t="e">
        <f>_xlfn.IFNA(IF(_xlfn.IFNA(INDEX('CX1'!$I:$I,MATCH(Table2[[#This Row],[DeviceId2]],'CX1'!$C:$C,0),1), "") = 0, "",  INDEX('CX1'!$I:$I,MATCH(Table2[[#This Row],[Name]],'CX1'!$C:$C,0),1)), "")</f>
        <v>#VALUE!</v>
      </c>
      <c r="J1484" s="5" t="str">
        <f>_xlfn.IFNA(IF(_xlfn.IFNA(INDEX('CX1'!$J:$J,MATCH(Table2[[#This Row],[Name]],'CX1'!$C:$C,0),1), "") = 0, "",  INDEX('CX1'!$J:$J,MATCH(Table2[[#This Row],[Name]],'CX1'!$C:$C,0),1)), "")</f>
        <v/>
      </c>
      <c r="K1484" t="str">
        <f>IFERROR(_xlfn.IFNA(IF(_xlfn.IFNA(INDEX('CX1'!$K:$K,MATCH(Table2[[#This Row],[Name]],'CX1'!$C:$C,0),1), "") = 0, "",  INDEX('CX1'!$K:$K,MATCH(Table2[[#This Row],[Name]],'CX1'!$C:$C,0),1)), ""), "")</f>
        <v/>
      </c>
      <c r="M1484" t="str">
        <f>_xlfn.IFNA(IF(_xlfn.IFNA(INDEX('CX1'!$M:$M,MATCH(Table2[[#This Row],[Name]],'CX1'!$C:$C,0),1), "") = 0, "",  INDEX('CX1'!$M:$M,MATCH(Table2[[#This Row],[Name]],'CX1'!$C:$C,0),1)), "")</f>
        <v/>
      </c>
      <c r="N1484" t="s">
        <v>767</v>
      </c>
      <c r="R1484" t="s">
        <v>8</v>
      </c>
    </row>
    <row r="1485" spans="1:18" hidden="1">
      <c r="A1485" s="1">
        <v>1483</v>
      </c>
      <c r="B1485" t="s">
        <v>45</v>
      </c>
      <c r="C1485" t="s">
        <v>54</v>
      </c>
      <c r="D1485" t="s">
        <v>246</v>
      </c>
      <c r="E1485" t="str">
        <f>MID(Table2[[#This Row],[DeviceId2]], 12, LEN(Table2[[#This Row],[DeviceId2]]))</f>
        <v>VAV113</v>
      </c>
      <c r="F1485" t="str">
        <f>CONCATENATE("10.3.13.71/pe/", Table2[[#This Row],[Device Tag]], ".xml")</f>
        <v>10.3.13.71/pe/VAV113.xml</v>
      </c>
      <c r="H1485" s="5" t="str">
        <f>_xlfn.IFNA(IF(_xlfn.IFNA(INDEX('CX1'!$H:$H,MATCH(Table2[[#This Row],[Name]],'CX1'!$C:$C,0),1), "") = 0, "",  INDEX('CX1'!$H:$H,MATCH(Table2[[#This Row],[Name]],'CX1'!$C:$C,0),1)), "")</f>
        <v/>
      </c>
      <c r="I1485" s="5" t="e">
        <f>_xlfn.IFNA(IF(_xlfn.IFNA(INDEX('CX1'!$I:$I,MATCH(Table2[[#This Row],[DeviceId2]],'CX1'!$C:$C,0),1), "") = 0, "",  INDEX('CX1'!$I:$I,MATCH(Table2[[#This Row],[Name]],'CX1'!$C:$C,0),1)), "")</f>
        <v>#VALUE!</v>
      </c>
      <c r="J1485" s="5" t="str">
        <f>_xlfn.IFNA(IF(_xlfn.IFNA(INDEX('CX1'!$J:$J,MATCH(Table2[[#This Row],[Name]],'CX1'!$C:$C,0),1), "") = 0, "",  INDEX('CX1'!$J:$J,MATCH(Table2[[#This Row],[Name]],'CX1'!$C:$C,0),1)), "")</f>
        <v/>
      </c>
      <c r="K1485" t="str">
        <f>IFERROR(_xlfn.IFNA(IF(_xlfn.IFNA(INDEX('CX1'!$K:$K,MATCH(Table2[[#This Row],[Name]],'CX1'!$C:$C,0),1), "") = 0, "",  INDEX('CX1'!$K:$K,MATCH(Table2[[#This Row],[Name]],'CX1'!$C:$C,0),1)), ""), "")</f>
        <v/>
      </c>
      <c r="M1485" t="str">
        <f>_xlfn.IFNA(IF(_xlfn.IFNA(INDEX('CX1'!$M:$M,MATCH(Table2[[#This Row],[Name]],'CX1'!$C:$C,0),1), "") = 0, "",  INDEX('CX1'!$M:$M,MATCH(Table2[[#This Row],[Name]],'CX1'!$C:$C,0),1)), "")</f>
        <v/>
      </c>
      <c r="N1485" t="s">
        <v>767</v>
      </c>
      <c r="R1485" t="s">
        <v>8</v>
      </c>
    </row>
    <row r="1486" spans="1:18" hidden="1">
      <c r="A1486" s="1">
        <v>1484</v>
      </c>
      <c r="B1486" t="s">
        <v>45</v>
      </c>
      <c r="C1486" t="s">
        <v>55</v>
      </c>
      <c r="D1486" t="s">
        <v>246</v>
      </c>
      <c r="E1486" t="str">
        <f>MID(Table2[[#This Row],[DeviceId2]], 12, LEN(Table2[[#This Row],[DeviceId2]]))</f>
        <v>VAV113</v>
      </c>
      <c r="F1486" t="str">
        <f>CONCATENATE("10.3.13.71/pe/", Table2[[#This Row],[Device Tag]], ".xml")</f>
        <v>10.3.13.71/pe/VAV113.xml</v>
      </c>
      <c r="H1486" s="5" t="str">
        <f>_xlfn.IFNA(IF(_xlfn.IFNA(INDEX('CX1'!$H:$H,MATCH(Table2[[#This Row],[Name]],'CX1'!$C:$C,0),1), "") = 0, "",  INDEX('CX1'!$H:$H,MATCH(Table2[[#This Row],[Name]],'CX1'!$C:$C,0),1)), "")</f>
        <v/>
      </c>
      <c r="I1486" s="5" t="e">
        <f>_xlfn.IFNA(IF(_xlfn.IFNA(INDEX('CX1'!$I:$I,MATCH(Table2[[#This Row],[DeviceId2]],'CX1'!$C:$C,0),1), "") = 0, "",  INDEX('CX1'!$I:$I,MATCH(Table2[[#This Row],[Name]],'CX1'!$C:$C,0),1)), "")</f>
        <v>#VALUE!</v>
      </c>
      <c r="J1486" s="5" t="str">
        <f>_xlfn.IFNA(IF(_xlfn.IFNA(INDEX('CX1'!$J:$J,MATCH(Table2[[#This Row],[Name]],'CX1'!$C:$C,0),1), "") = 0, "",  INDEX('CX1'!$J:$J,MATCH(Table2[[#This Row],[Name]],'CX1'!$C:$C,0),1)), "")</f>
        <v/>
      </c>
      <c r="K1486" t="str">
        <f>IFERROR(_xlfn.IFNA(IF(_xlfn.IFNA(INDEX('CX1'!$K:$K,MATCH(Table2[[#This Row],[Name]],'CX1'!$C:$C,0),1), "") = 0, "",  INDEX('CX1'!$K:$K,MATCH(Table2[[#This Row],[Name]],'CX1'!$C:$C,0),1)), ""), "")</f>
        <v/>
      </c>
      <c r="M1486" t="str">
        <f>_xlfn.IFNA(IF(_xlfn.IFNA(INDEX('CX1'!$M:$M,MATCH(Table2[[#This Row],[Name]],'CX1'!$C:$C,0),1), "") = 0, "",  INDEX('CX1'!$M:$M,MATCH(Table2[[#This Row],[Name]],'CX1'!$C:$C,0),1)), "")</f>
        <v/>
      </c>
      <c r="N1486" t="s">
        <v>767</v>
      </c>
      <c r="R1486" t="s">
        <v>8</v>
      </c>
    </row>
    <row r="1487" spans="1:18" hidden="1">
      <c r="A1487" s="1">
        <v>1485</v>
      </c>
      <c r="B1487" t="s">
        <v>45</v>
      </c>
      <c r="C1487" t="s">
        <v>56</v>
      </c>
      <c r="D1487" t="s">
        <v>246</v>
      </c>
      <c r="E1487" t="str">
        <f>MID(Table2[[#This Row],[DeviceId2]], 12, LEN(Table2[[#This Row],[DeviceId2]]))</f>
        <v>VAV113</v>
      </c>
      <c r="F1487" t="str">
        <f>CONCATENATE("10.3.13.71/pe/", Table2[[#This Row],[Device Tag]], ".xml")</f>
        <v>10.3.13.71/pe/VAV113.xml</v>
      </c>
      <c r="H1487" s="5" t="str">
        <f>_xlfn.IFNA(IF(_xlfn.IFNA(INDEX('CX1'!$H:$H,MATCH(Table2[[#This Row],[Name]],'CX1'!$C:$C,0),1), "") = 0, "",  INDEX('CX1'!$H:$H,MATCH(Table2[[#This Row],[Name]],'CX1'!$C:$C,0),1)), "")</f>
        <v/>
      </c>
      <c r="I1487" s="5" t="e">
        <f>_xlfn.IFNA(IF(_xlfn.IFNA(INDEX('CX1'!$I:$I,MATCH(Table2[[#This Row],[DeviceId2]],'CX1'!$C:$C,0),1), "") = 0, "",  INDEX('CX1'!$I:$I,MATCH(Table2[[#This Row],[Name]],'CX1'!$C:$C,0),1)), "")</f>
        <v>#VALUE!</v>
      </c>
      <c r="J1487" s="5" t="str">
        <f>_xlfn.IFNA(IF(_xlfn.IFNA(INDEX('CX1'!$J:$J,MATCH(Table2[[#This Row],[Name]],'CX1'!$C:$C,0),1), "") = 0, "",  INDEX('CX1'!$J:$J,MATCH(Table2[[#This Row],[Name]],'CX1'!$C:$C,0),1)), "")</f>
        <v/>
      </c>
      <c r="K1487" t="str">
        <f>IFERROR(_xlfn.IFNA(IF(_xlfn.IFNA(INDEX('CX1'!$K:$K,MATCH(Table2[[#This Row],[Name]],'CX1'!$C:$C,0),1), "") = 0, "",  INDEX('CX1'!$K:$K,MATCH(Table2[[#This Row],[Name]],'CX1'!$C:$C,0),1)), ""), "")</f>
        <v/>
      </c>
      <c r="M1487" t="str">
        <f>_xlfn.IFNA(IF(_xlfn.IFNA(INDEX('CX1'!$M:$M,MATCH(Table2[[#This Row],[Name]],'CX1'!$C:$C,0),1), "") = 0, "",  INDEX('CX1'!$M:$M,MATCH(Table2[[#This Row],[Name]],'CX1'!$C:$C,0),1)), "")</f>
        <v/>
      </c>
      <c r="N1487" t="s">
        <v>767</v>
      </c>
      <c r="R1487" t="s">
        <v>8</v>
      </c>
    </row>
    <row r="1488" spans="1:18" hidden="1">
      <c r="A1488" s="1">
        <v>1486</v>
      </c>
      <c r="B1488" t="s">
        <v>45</v>
      </c>
      <c r="C1488" t="s">
        <v>57</v>
      </c>
      <c r="D1488" t="s">
        <v>246</v>
      </c>
      <c r="E1488" t="str">
        <f>MID(Table2[[#This Row],[DeviceId2]], 12, LEN(Table2[[#This Row],[DeviceId2]]))</f>
        <v>VAV113</v>
      </c>
      <c r="F1488" t="str">
        <f>CONCATENATE("10.3.13.71/pe/", Table2[[#This Row],[Device Tag]], ".xml")</f>
        <v>10.3.13.71/pe/VAV113.xml</v>
      </c>
      <c r="H1488" s="5" t="str">
        <f>_xlfn.IFNA(IF(_xlfn.IFNA(INDEX('CX1'!$H:$H,MATCH(Table2[[#This Row],[Name]],'CX1'!$C:$C,0),1), "") = 0, "",  INDEX('CX1'!$H:$H,MATCH(Table2[[#This Row],[Name]],'CX1'!$C:$C,0),1)), "")</f>
        <v/>
      </c>
      <c r="I1488" s="5" t="e">
        <f>_xlfn.IFNA(IF(_xlfn.IFNA(INDEX('CX1'!$I:$I,MATCH(Table2[[#This Row],[DeviceId2]],'CX1'!$C:$C,0),1), "") = 0, "",  INDEX('CX1'!$I:$I,MATCH(Table2[[#This Row],[Name]],'CX1'!$C:$C,0),1)), "")</f>
        <v>#VALUE!</v>
      </c>
      <c r="J1488" s="5" t="str">
        <f>_xlfn.IFNA(IF(_xlfn.IFNA(INDEX('CX1'!$J:$J,MATCH(Table2[[#This Row],[Name]],'CX1'!$C:$C,0),1), "") = 0, "",  INDEX('CX1'!$J:$J,MATCH(Table2[[#This Row],[Name]],'CX1'!$C:$C,0),1)), "")</f>
        <v/>
      </c>
      <c r="K1488" t="str">
        <f>IFERROR(_xlfn.IFNA(IF(_xlfn.IFNA(INDEX('CX1'!$K:$K,MATCH(Table2[[#This Row],[Name]],'CX1'!$C:$C,0),1), "") = 0, "",  INDEX('CX1'!$K:$K,MATCH(Table2[[#This Row],[Name]],'CX1'!$C:$C,0),1)), ""), "")</f>
        <v/>
      </c>
      <c r="M1488" t="str">
        <f>_xlfn.IFNA(IF(_xlfn.IFNA(INDEX('CX1'!$M:$M,MATCH(Table2[[#This Row],[Name]],'CX1'!$C:$C,0),1), "") = 0, "",  INDEX('CX1'!$M:$M,MATCH(Table2[[#This Row],[Name]],'CX1'!$C:$C,0),1)), "")</f>
        <v/>
      </c>
      <c r="N1488" t="s">
        <v>767</v>
      </c>
      <c r="R1488" t="s">
        <v>8</v>
      </c>
    </row>
    <row r="1489" spans="1:19" hidden="1">
      <c r="A1489" s="1">
        <v>1487</v>
      </c>
      <c r="B1489" t="s">
        <v>45</v>
      </c>
      <c r="C1489" t="s">
        <v>58</v>
      </c>
      <c r="D1489" t="s">
        <v>246</v>
      </c>
      <c r="E1489" t="str">
        <f>MID(Table2[[#This Row],[DeviceId2]], 12, LEN(Table2[[#This Row],[DeviceId2]]))</f>
        <v>VAV113</v>
      </c>
      <c r="F1489" t="str">
        <f>CONCATENATE("10.3.13.71/pe/", Table2[[#This Row],[Device Tag]], ".xml")</f>
        <v>10.3.13.71/pe/VAV113.xml</v>
      </c>
      <c r="H1489" s="5" t="str">
        <f>_xlfn.IFNA(IF(_xlfn.IFNA(INDEX('CX1'!$H:$H,MATCH(Table2[[#This Row],[Name]],'CX1'!$C:$C,0),1), "") = 0, "",  INDEX('CX1'!$H:$H,MATCH(Table2[[#This Row],[Name]],'CX1'!$C:$C,0),1)), "")</f>
        <v/>
      </c>
      <c r="I1489" s="5" t="e">
        <f>_xlfn.IFNA(IF(_xlfn.IFNA(INDEX('CX1'!$I:$I,MATCH(Table2[[#This Row],[DeviceId2]],'CX1'!$C:$C,0),1), "") = 0, "",  INDEX('CX1'!$I:$I,MATCH(Table2[[#This Row],[Name]],'CX1'!$C:$C,0),1)), "")</f>
        <v>#VALUE!</v>
      </c>
      <c r="J1489" s="5" t="str">
        <f>_xlfn.IFNA(IF(_xlfn.IFNA(INDEX('CX1'!$J:$J,MATCH(Table2[[#This Row],[Name]],'CX1'!$C:$C,0),1), "") = 0, "",  INDEX('CX1'!$J:$J,MATCH(Table2[[#This Row],[Name]],'CX1'!$C:$C,0),1)), "")</f>
        <v/>
      </c>
      <c r="K1489" t="str">
        <f>IFERROR(_xlfn.IFNA(IF(_xlfn.IFNA(INDEX('CX1'!$K:$K,MATCH(Table2[[#This Row],[Name]],'CX1'!$C:$C,0),1), "") = 0, "",  INDEX('CX1'!$K:$K,MATCH(Table2[[#This Row],[Name]],'CX1'!$C:$C,0),1)), ""), "")</f>
        <v/>
      </c>
      <c r="M1489" t="str">
        <f>_xlfn.IFNA(IF(_xlfn.IFNA(INDEX('CX1'!$M:$M,MATCH(Table2[[#This Row],[Name]],'CX1'!$C:$C,0),1), "") = 0, "",  INDEX('CX1'!$M:$M,MATCH(Table2[[#This Row],[Name]],'CX1'!$C:$C,0),1)), "")</f>
        <v/>
      </c>
      <c r="N1489" t="s">
        <v>767</v>
      </c>
      <c r="R1489" t="s">
        <v>8</v>
      </c>
    </row>
    <row r="1490" spans="1:19" hidden="1">
      <c r="A1490" s="1">
        <v>1488</v>
      </c>
      <c r="B1490" t="s">
        <v>45</v>
      </c>
      <c r="C1490" t="s">
        <v>59</v>
      </c>
      <c r="D1490" t="s">
        <v>246</v>
      </c>
      <c r="E1490" t="str">
        <f>MID(Table2[[#This Row],[DeviceId2]], 12, LEN(Table2[[#This Row],[DeviceId2]]))</f>
        <v>VAV113</v>
      </c>
      <c r="F1490" t="str">
        <f>CONCATENATE("10.3.13.71/pe/", Table2[[#This Row],[Device Tag]], ".xml")</f>
        <v>10.3.13.71/pe/VAV113.xml</v>
      </c>
      <c r="H1490" s="5" t="str">
        <f>_xlfn.IFNA(IF(_xlfn.IFNA(INDEX('CX1'!$H:$H,MATCH(Table2[[#This Row],[Name]],'CX1'!$C:$C,0),1), "") = 0, "",  INDEX('CX1'!$H:$H,MATCH(Table2[[#This Row],[Name]],'CX1'!$C:$C,0),1)), "")</f>
        <v/>
      </c>
      <c r="I1490" s="5" t="e">
        <f>_xlfn.IFNA(IF(_xlfn.IFNA(INDEX('CX1'!$I:$I,MATCH(Table2[[#This Row],[DeviceId2]],'CX1'!$C:$C,0),1), "") = 0, "",  INDEX('CX1'!$I:$I,MATCH(Table2[[#This Row],[Name]],'CX1'!$C:$C,0),1)), "")</f>
        <v>#VALUE!</v>
      </c>
      <c r="J1490" s="5" t="str">
        <f>_xlfn.IFNA(IF(_xlfn.IFNA(INDEX('CX1'!$J:$J,MATCH(Table2[[#This Row],[Name]],'CX1'!$C:$C,0),1), "") = 0, "",  INDEX('CX1'!$J:$J,MATCH(Table2[[#This Row],[Name]],'CX1'!$C:$C,0),1)), "")</f>
        <v/>
      </c>
      <c r="K1490" t="str">
        <f>IFERROR(_xlfn.IFNA(IF(_xlfn.IFNA(INDEX('CX1'!$K:$K,MATCH(Table2[[#This Row],[Name]],'CX1'!$C:$C,0),1), "") = 0, "",  INDEX('CX1'!$K:$K,MATCH(Table2[[#This Row],[Name]],'CX1'!$C:$C,0),1)), ""), "")</f>
        <v/>
      </c>
      <c r="M1490" t="str">
        <f>_xlfn.IFNA(IF(_xlfn.IFNA(INDEX('CX1'!$M:$M,MATCH(Table2[[#This Row],[Name]],'CX1'!$C:$C,0),1), "") = 0, "",  INDEX('CX1'!$M:$M,MATCH(Table2[[#This Row],[Name]],'CX1'!$C:$C,0),1)), "")</f>
        <v/>
      </c>
      <c r="N1490" t="s">
        <v>767</v>
      </c>
      <c r="R1490" t="s">
        <v>8</v>
      </c>
    </row>
    <row r="1491" spans="1:19" hidden="1">
      <c r="A1491" s="1">
        <v>1489</v>
      </c>
      <c r="B1491" t="s">
        <v>45</v>
      </c>
      <c r="C1491" t="s">
        <v>60</v>
      </c>
      <c r="D1491" t="s">
        <v>246</v>
      </c>
      <c r="E1491" t="str">
        <f>MID(Table2[[#This Row],[DeviceId2]], 12, LEN(Table2[[#This Row],[DeviceId2]]))</f>
        <v>VAV113</v>
      </c>
      <c r="F1491" t="str">
        <f>CONCATENATE("10.3.13.71/pe/", Table2[[#This Row],[Device Tag]], ".xml")</f>
        <v>10.3.13.71/pe/VAV113.xml</v>
      </c>
      <c r="H1491" s="5" t="str">
        <f>_xlfn.IFNA(IF(_xlfn.IFNA(INDEX('CX1'!$H:$H,MATCH(Table2[[#This Row],[Name]],'CX1'!$C:$C,0),1), "") = 0, "",  INDEX('CX1'!$H:$H,MATCH(Table2[[#This Row],[Name]],'CX1'!$C:$C,0),1)), "")</f>
        <v/>
      </c>
      <c r="I1491" s="5" t="e">
        <f>_xlfn.IFNA(IF(_xlfn.IFNA(INDEX('CX1'!$I:$I,MATCH(Table2[[#This Row],[DeviceId2]],'CX1'!$C:$C,0),1), "") = 0, "",  INDEX('CX1'!$I:$I,MATCH(Table2[[#This Row],[Name]],'CX1'!$C:$C,0),1)), "")</f>
        <v>#VALUE!</v>
      </c>
      <c r="J1491" s="5" t="str">
        <f>_xlfn.IFNA(IF(_xlfn.IFNA(INDEX('CX1'!$J:$J,MATCH(Table2[[#This Row],[Name]],'CX1'!$C:$C,0),1), "") = 0, "",  INDEX('CX1'!$J:$J,MATCH(Table2[[#This Row],[Name]],'CX1'!$C:$C,0),1)), "")</f>
        <v/>
      </c>
      <c r="K1491" t="str">
        <f>IFERROR(_xlfn.IFNA(IF(_xlfn.IFNA(INDEX('CX1'!$K:$K,MATCH(Table2[[#This Row],[Name]],'CX1'!$C:$C,0),1), "") = 0, "",  INDEX('CX1'!$K:$K,MATCH(Table2[[#This Row],[Name]],'CX1'!$C:$C,0),1)), ""), "")</f>
        <v/>
      </c>
      <c r="M1491" t="str">
        <f>_xlfn.IFNA(IF(_xlfn.IFNA(INDEX('CX1'!$M:$M,MATCH(Table2[[#This Row],[Name]],'CX1'!$C:$C,0),1), "") = 0, "",  INDEX('CX1'!$M:$M,MATCH(Table2[[#This Row],[Name]],'CX1'!$C:$C,0),1)), "")</f>
        <v/>
      </c>
      <c r="N1491" t="s">
        <v>767</v>
      </c>
      <c r="R1491" t="s">
        <v>8</v>
      </c>
    </row>
    <row r="1492" spans="1:19" hidden="1">
      <c r="A1492" s="1">
        <v>1490</v>
      </c>
      <c r="B1492" t="s">
        <v>45</v>
      </c>
      <c r="C1492" t="s">
        <v>120</v>
      </c>
      <c r="D1492" t="s">
        <v>246</v>
      </c>
      <c r="E1492" t="str">
        <f>MID(Table2[[#This Row],[DeviceId2]], 12, LEN(Table2[[#This Row],[DeviceId2]]))</f>
        <v>VAV113</v>
      </c>
      <c r="F1492" t="str">
        <f>CONCATENATE("10.3.13.71/pe/", Table2[[#This Row],[Device Tag]], ".xml")</f>
        <v>10.3.13.71/pe/VAV113.xml</v>
      </c>
      <c r="H1492" s="5" t="str">
        <f>_xlfn.IFNA(IF(_xlfn.IFNA(INDEX('CX1'!$H:$H,MATCH(Table2[[#This Row],[Name]],'CX1'!$C:$C,0),1), "") = 0, "",  INDEX('CX1'!$H:$H,MATCH(Table2[[#This Row],[Name]],'CX1'!$C:$C,0),1)), "")</f>
        <v/>
      </c>
      <c r="I1492" s="5" t="e">
        <f>_xlfn.IFNA(IF(_xlfn.IFNA(INDEX('CX1'!$I:$I,MATCH(Table2[[#This Row],[DeviceId2]],'CX1'!$C:$C,0),1), "") = 0, "",  INDEX('CX1'!$I:$I,MATCH(Table2[[#This Row],[Name]],'CX1'!$C:$C,0),1)), "")</f>
        <v>#VALUE!</v>
      </c>
      <c r="J1492" s="5" t="str">
        <f>_xlfn.IFNA(IF(_xlfn.IFNA(INDEX('CX1'!$J:$J,MATCH(Table2[[#This Row],[Name]],'CX1'!$C:$C,0),1), "") = 0, "",  INDEX('CX1'!$J:$J,MATCH(Table2[[#This Row],[Name]],'CX1'!$C:$C,0),1)), "")</f>
        <v/>
      </c>
      <c r="K1492" t="str">
        <f>IFERROR(_xlfn.IFNA(IF(_xlfn.IFNA(INDEX('CX1'!$K:$K,MATCH(Table2[[#This Row],[Name]],'CX1'!$C:$C,0),1), "") = 0, "",  INDEX('CX1'!$K:$K,MATCH(Table2[[#This Row],[Name]],'CX1'!$C:$C,0),1)), ""), "")</f>
        <v/>
      </c>
      <c r="M1492" t="str">
        <f>_xlfn.IFNA(IF(_xlfn.IFNA(INDEX('CX1'!$M:$M,MATCH(Table2[[#This Row],[Name]],'CX1'!$C:$C,0),1), "") = 0, "",  INDEX('CX1'!$M:$M,MATCH(Table2[[#This Row],[Name]],'CX1'!$C:$C,0),1)), "")</f>
        <v/>
      </c>
      <c r="N1492" t="s">
        <v>767</v>
      </c>
      <c r="R1492" t="s">
        <v>8</v>
      </c>
    </row>
    <row r="1493" spans="1:19" hidden="1">
      <c r="A1493" s="1">
        <v>1491</v>
      </c>
      <c r="B1493" t="s">
        <v>45</v>
      </c>
      <c r="C1493" t="s">
        <v>61</v>
      </c>
      <c r="D1493" t="s">
        <v>246</v>
      </c>
      <c r="E1493" t="str">
        <f>MID(Table2[[#This Row],[DeviceId2]], 12, LEN(Table2[[#This Row],[DeviceId2]]))</f>
        <v>VAV113</v>
      </c>
      <c r="F1493" t="str">
        <f>CONCATENATE("10.3.13.71/pe/", Table2[[#This Row],[Device Tag]], ".xml")</f>
        <v>10.3.13.71/pe/VAV113.xml</v>
      </c>
      <c r="H1493" s="5" t="str">
        <f>_xlfn.IFNA(IF(_xlfn.IFNA(INDEX('CX1'!$H:$H,MATCH(Table2[[#This Row],[Name]],'CX1'!$C:$C,0),1), "") = 0, "",  INDEX('CX1'!$H:$H,MATCH(Table2[[#This Row],[Name]],'CX1'!$C:$C,0),1)), "")</f>
        <v/>
      </c>
      <c r="I1493" s="5" t="e">
        <f>_xlfn.IFNA(IF(_xlfn.IFNA(INDEX('CX1'!$I:$I,MATCH(Table2[[#This Row],[DeviceId2]],'CX1'!$C:$C,0),1), "") = 0, "",  INDEX('CX1'!$I:$I,MATCH(Table2[[#This Row],[Name]],'CX1'!$C:$C,0),1)), "")</f>
        <v>#VALUE!</v>
      </c>
      <c r="J1493" s="5" t="str">
        <f>_xlfn.IFNA(IF(_xlfn.IFNA(INDEX('CX1'!$J:$J,MATCH(Table2[[#This Row],[Name]],'CX1'!$C:$C,0),1), "") = 0, "",  INDEX('CX1'!$J:$J,MATCH(Table2[[#This Row],[Name]],'CX1'!$C:$C,0),1)), "")</f>
        <v/>
      </c>
      <c r="K1493" t="str">
        <f>IFERROR(_xlfn.IFNA(IF(_xlfn.IFNA(INDEX('CX1'!$K:$K,MATCH(Table2[[#This Row],[Name]],'CX1'!$C:$C,0),1), "") = 0, "",  INDEX('CX1'!$K:$K,MATCH(Table2[[#This Row],[Name]],'CX1'!$C:$C,0),1)), ""), "")</f>
        <v/>
      </c>
      <c r="M1493" t="str">
        <f>_xlfn.IFNA(IF(_xlfn.IFNA(INDEX('CX1'!$M:$M,MATCH(Table2[[#This Row],[Name]],'CX1'!$C:$C,0),1), "") = 0, "",  INDEX('CX1'!$M:$M,MATCH(Table2[[#This Row],[Name]],'CX1'!$C:$C,0),1)), "")</f>
        <v/>
      </c>
      <c r="N1493" t="s">
        <v>767</v>
      </c>
      <c r="R1493" t="s">
        <v>8</v>
      </c>
    </row>
    <row r="1494" spans="1:19" hidden="1">
      <c r="A1494" s="1">
        <v>1492</v>
      </c>
      <c r="B1494" t="s">
        <v>45</v>
      </c>
      <c r="C1494" t="s">
        <v>62</v>
      </c>
      <c r="D1494" t="s">
        <v>246</v>
      </c>
      <c r="E1494" t="str">
        <f>MID(Table2[[#This Row],[DeviceId2]], 12, LEN(Table2[[#This Row],[DeviceId2]]))</f>
        <v>VAV113</v>
      </c>
      <c r="F1494" t="str">
        <f>CONCATENATE("10.3.13.71/pe/", Table2[[#This Row],[Device Tag]], ".xml")</f>
        <v>10.3.13.71/pe/VAV113.xml</v>
      </c>
      <c r="H1494" s="5" t="str">
        <f>_xlfn.IFNA(IF(_xlfn.IFNA(INDEX('CX1'!$H:$H,MATCH(Table2[[#This Row],[Name]],'CX1'!$C:$C,0),1), "") = 0, "",  INDEX('CX1'!$H:$H,MATCH(Table2[[#This Row],[Name]],'CX1'!$C:$C,0),1)), "")</f>
        <v/>
      </c>
      <c r="I1494" s="5" t="e">
        <f>_xlfn.IFNA(IF(_xlfn.IFNA(INDEX('CX1'!$I:$I,MATCH(Table2[[#This Row],[DeviceId2]],'CX1'!$C:$C,0),1), "") = 0, "",  INDEX('CX1'!$I:$I,MATCH(Table2[[#This Row],[Name]],'CX1'!$C:$C,0),1)), "")</f>
        <v>#VALUE!</v>
      </c>
      <c r="J1494" s="5" t="str">
        <f>_xlfn.IFNA(IF(_xlfn.IFNA(INDEX('CX1'!$J:$J,MATCH(Table2[[#This Row],[Name]],'CX1'!$C:$C,0),1), "") = 0, "",  INDEX('CX1'!$J:$J,MATCH(Table2[[#This Row],[Name]],'CX1'!$C:$C,0),1)), "")</f>
        <v/>
      </c>
      <c r="K1494" t="str">
        <f>IFERROR(_xlfn.IFNA(IF(_xlfn.IFNA(INDEX('CX1'!$K:$K,MATCH(Table2[[#This Row],[Name]],'CX1'!$C:$C,0),1), "") = 0, "",  INDEX('CX1'!$K:$K,MATCH(Table2[[#This Row],[Name]],'CX1'!$C:$C,0),1)), ""), "")</f>
        <v/>
      </c>
      <c r="M1494" t="str">
        <f>_xlfn.IFNA(IF(_xlfn.IFNA(INDEX('CX1'!$M:$M,MATCH(Table2[[#This Row],[Name]],'CX1'!$C:$C,0),1), "") = 0, "",  INDEX('CX1'!$M:$M,MATCH(Table2[[#This Row],[Name]],'CX1'!$C:$C,0),1)), "")</f>
        <v/>
      </c>
      <c r="N1494" t="s">
        <v>767</v>
      </c>
      <c r="R1494" t="s">
        <v>8</v>
      </c>
    </row>
    <row r="1495" spans="1:19" hidden="1">
      <c r="A1495" s="1">
        <v>1493</v>
      </c>
      <c r="B1495" t="s">
        <v>45</v>
      </c>
      <c r="C1495" t="s">
        <v>63</v>
      </c>
      <c r="D1495" t="s">
        <v>246</v>
      </c>
      <c r="E1495" t="str">
        <f>MID(Table2[[#This Row],[DeviceId2]], 12, LEN(Table2[[#This Row],[DeviceId2]]))</f>
        <v>VAV113</v>
      </c>
      <c r="F1495" t="str">
        <f>CONCATENATE("10.3.13.71/pe/", Table2[[#This Row],[Device Tag]], ".xml")</f>
        <v>10.3.13.71/pe/VAV113.xml</v>
      </c>
      <c r="H1495" s="5" t="str">
        <f>_xlfn.IFNA(IF(_xlfn.IFNA(INDEX('CX1'!$H:$H,MATCH(Table2[[#This Row],[Name]],'CX1'!$C:$C,0),1), "") = 0, "",  INDEX('CX1'!$H:$H,MATCH(Table2[[#This Row],[Name]],'CX1'!$C:$C,0),1)), "")</f>
        <v/>
      </c>
      <c r="I1495" s="5">
        <f>_xlfn.IFNA(IF(_xlfn.IFNA(INDEX('CX1'!$I:$I,MATCH(Table2[[#This Row],[DeviceId2]],'CX1'!$C:$C,0),1), "") = 0, "",  INDEX('CX1'!$I:$I,MATCH(Table2[[#This Row],[Name]],'CX1'!$C:$C,0),1)), "")</f>
        <v>1</v>
      </c>
      <c r="J1495" s="5" t="str">
        <f>_xlfn.IFNA(IF(_xlfn.IFNA(INDEX('CX1'!$J:$J,MATCH(Table2[[#This Row],[Name]],'CX1'!$C:$C,0),1), "") = 0, "",  INDEX('CX1'!$J:$J,MATCH(Table2[[#This Row],[Name]],'CX1'!$C:$C,0),1)), "")</f>
        <v/>
      </c>
      <c r="K1495" t="str">
        <f>IFERROR(_xlfn.IFNA(IF(_xlfn.IFNA(INDEX('CX1'!$K:$K,MATCH(Table2[[#This Row],[Name]],'CX1'!$C:$C,0),1), "") = 0, "",  INDEX('CX1'!$K:$K,MATCH(Table2[[#This Row],[Name]],'CX1'!$C:$C,0),1)), ""), "")</f>
        <v/>
      </c>
      <c r="N1495" t="s">
        <v>767</v>
      </c>
      <c r="R1495" t="s">
        <v>8</v>
      </c>
      <c r="S1495" t="b">
        <v>0</v>
      </c>
    </row>
    <row r="1496" spans="1:19" hidden="1">
      <c r="A1496" s="1">
        <v>1494</v>
      </c>
      <c r="B1496" t="s">
        <v>45</v>
      </c>
      <c r="C1496" t="s">
        <v>65</v>
      </c>
      <c r="D1496" t="s">
        <v>246</v>
      </c>
      <c r="E1496" t="str">
        <f>MID(Table2[[#This Row],[DeviceId2]], 12, LEN(Table2[[#This Row],[DeviceId2]]))</f>
        <v>VAV113</v>
      </c>
      <c r="F1496" t="str">
        <f>CONCATENATE("10.3.13.71/pe/", Table2[[#This Row],[Device Tag]], ".xml")</f>
        <v>10.3.13.71/pe/VAV113.xml</v>
      </c>
      <c r="H1496" s="5" t="str">
        <f>_xlfn.IFNA(IF(_xlfn.IFNA(INDEX('CX1'!$H:$H,MATCH(Table2[[#This Row],[Name]],'CX1'!$C:$C,0),1), "") = 0, "",  INDEX('CX1'!$H:$H,MATCH(Table2[[#This Row],[Name]],'CX1'!$C:$C,0),1)), "")</f>
        <v/>
      </c>
      <c r="I1496" s="5" t="e">
        <f>_xlfn.IFNA(IF(_xlfn.IFNA(INDEX('CX1'!$I:$I,MATCH(Table2[[#This Row],[DeviceId2]],'CX1'!$C:$C,0),1), "") = 0, "",  INDEX('CX1'!$I:$I,MATCH(Table2[[#This Row],[Name]],'CX1'!$C:$C,0),1)), "")</f>
        <v>#VALUE!</v>
      </c>
      <c r="J1496" s="5" t="str">
        <f>_xlfn.IFNA(IF(_xlfn.IFNA(INDEX('CX1'!$J:$J,MATCH(Table2[[#This Row],[Name]],'CX1'!$C:$C,0),1), "") = 0, "",  INDEX('CX1'!$J:$J,MATCH(Table2[[#This Row],[Name]],'CX1'!$C:$C,0),1)), "")</f>
        <v/>
      </c>
      <c r="K1496" t="str">
        <f>IFERROR(_xlfn.IFNA(IF(_xlfn.IFNA(INDEX('CX1'!$K:$K,MATCH(Table2[[#This Row],[Name]],'CX1'!$C:$C,0),1), "") = 0, "",  INDEX('CX1'!$K:$K,MATCH(Table2[[#This Row],[Name]],'CX1'!$C:$C,0),1)), ""), "")</f>
        <v/>
      </c>
      <c r="M1496" t="str">
        <f>_xlfn.IFNA(IF(_xlfn.IFNA(INDEX('CX1'!$M:$M,MATCH(Table2[[#This Row],[Name]],'CX1'!$C:$C,0),1), "") = 0, "",  INDEX('CX1'!$M:$M,MATCH(Table2[[#This Row],[Name]],'CX1'!$C:$C,0),1)), "")</f>
        <v/>
      </c>
      <c r="N1496" t="s">
        <v>767</v>
      </c>
      <c r="R1496" t="s">
        <v>8</v>
      </c>
    </row>
    <row r="1497" spans="1:19" hidden="1">
      <c r="A1497" s="1">
        <v>1495</v>
      </c>
      <c r="B1497" t="s">
        <v>45</v>
      </c>
      <c r="C1497" t="s">
        <v>66</v>
      </c>
      <c r="D1497" t="s">
        <v>246</v>
      </c>
      <c r="E1497" t="str">
        <f>MID(Table2[[#This Row],[DeviceId2]], 12, LEN(Table2[[#This Row],[DeviceId2]]))</f>
        <v>VAV113</v>
      </c>
      <c r="F1497" t="str">
        <f>CONCATENATE("10.3.13.71/pe/", Table2[[#This Row],[Device Tag]], ".xml")</f>
        <v>10.3.13.71/pe/VAV113.xml</v>
      </c>
      <c r="H1497" s="5" t="str">
        <f>_xlfn.IFNA(IF(_xlfn.IFNA(INDEX('CX1'!$H:$H,MATCH(Table2[[#This Row],[Name]],'CX1'!$C:$C,0),1), "") = 0, "",  INDEX('CX1'!$H:$H,MATCH(Table2[[#This Row],[Name]],'CX1'!$C:$C,0),1)), "")</f>
        <v/>
      </c>
      <c r="I1497" s="5" t="e">
        <f>_xlfn.IFNA(IF(_xlfn.IFNA(INDEX('CX1'!$I:$I,MATCH(Table2[[#This Row],[DeviceId2]],'CX1'!$C:$C,0),1), "") = 0, "",  INDEX('CX1'!$I:$I,MATCH(Table2[[#This Row],[Name]],'CX1'!$C:$C,0),1)), "")</f>
        <v>#VALUE!</v>
      </c>
      <c r="J1497" s="5" t="str">
        <f>_xlfn.IFNA(IF(_xlfn.IFNA(INDEX('CX1'!$J:$J,MATCH(Table2[[#This Row],[Name]],'CX1'!$C:$C,0),1), "") = 0, "",  INDEX('CX1'!$J:$J,MATCH(Table2[[#This Row],[Name]],'CX1'!$C:$C,0),1)), "")</f>
        <v/>
      </c>
      <c r="K1497" t="str">
        <f>IFERROR(_xlfn.IFNA(IF(_xlfn.IFNA(INDEX('CX1'!$K:$K,MATCH(Table2[[#This Row],[Name]],'CX1'!$C:$C,0),1), "") = 0, "",  INDEX('CX1'!$K:$K,MATCH(Table2[[#This Row],[Name]],'CX1'!$C:$C,0),1)), ""), "")</f>
        <v/>
      </c>
      <c r="M1497" t="str">
        <f>_xlfn.IFNA(IF(_xlfn.IFNA(INDEX('CX1'!$M:$M,MATCH(Table2[[#This Row],[Name]],'CX1'!$C:$C,0),1), "") = 0, "",  INDEX('CX1'!$M:$M,MATCH(Table2[[#This Row],[Name]],'CX1'!$C:$C,0),1)), "")</f>
        <v/>
      </c>
      <c r="N1497" t="s">
        <v>767</v>
      </c>
      <c r="R1497" t="s">
        <v>8</v>
      </c>
    </row>
    <row r="1498" spans="1:19" hidden="1">
      <c r="A1498" s="1">
        <v>1496</v>
      </c>
      <c r="B1498" t="s">
        <v>45</v>
      </c>
      <c r="C1498" t="s">
        <v>67</v>
      </c>
      <c r="D1498" t="s">
        <v>246</v>
      </c>
      <c r="E1498" t="str">
        <f>MID(Table2[[#This Row],[DeviceId2]], 12, LEN(Table2[[#This Row],[DeviceId2]]))</f>
        <v>VAV113</v>
      </c>
      <c r="F1498" t="str">
        <f>CONCATENATE("10.3.13.71/pe/", Table2[[#This Row],[Device Tag]], ".xml")</f>
        <v>10.3.13.71/pe/VAV113.xml</v>
      </c>
      <c r="H1498" s="5" t="str">
        <f>_xlfn.IFNA(IF(_xlfn.IFNA(INDEX('CX1'!$H:$H,MATCH(Table2[[#This Row],[Name]],'CX1'!$C:$C,0),1), "") = 0, "",  INDEX('CX1'!$H:$H,MATCH(Table2[[#This Row],[Name]],'CX1'!$C:$C,0),1)), "")</f>
        <v/>
      </c>
      <c r="I1498" s="5" t="e">
        <f>_xlfn.IFNA(IF(_xlfn.IFNA(INDEX('CX1'!$I:$I,MATCH(Table2[[#This Row],[DeviceId2]],'CX1'!$C:$C,0),1), "") = 0, "",  INDEX('CX1'!$I:$I,MATCH(Table2[[#This Row],[Name]],'CX1'!$C:$C,0),1)), "")</f>
        <v>#VALUE!</v>
      </c>
      <c r="J1498" s="5" t="str">
        <f>_xlfn.IFNA(IF(_xlfn.IFNA(INDEX('CX1'!$J:$J,MATCH(Table2[[#This Row],[Name]],'CX1'!$C:$C,0),1), "") = 0, "",  INDEX('CX1'!$J:$J,MATCH(Table2[[#This Row],[Name]],'CX1'!$C:$C,0),1)), "")</f>
        <v/>
      </c>
      <c r="K1498" t="str">
        <f>IFERROR(_xlfn.IFNA(IF(_xlfn.IFNA(INDEX('CX1'!$K:$K,MATCH(Table2[[#This Row],[Name]],'CX1'!$C:$C,0),1), "") = 0, "",  INDEX('CX1'!$K:$K,MATCH(Table2[[#This Row],[Name]],'CX1'!$C:$C,0),1)), ""), "")</f>
        <v/>
      </c>
      <c r="M1498" t="str">
        <f>_xlfn.IFNA(IF(_xlfn.IFNA(INDEX('CX1'!$M:$M,MATCH(Table2[[#This Row],[Name]],'CX1'!$C:$C,0),1), "") = 0, "",  INDEX('CX1'!$M:$M,MATCH(Table2[[#This Row],[Name]],'CX1'!$C:$C,0),1)), "")</f>
        <v/>
      </c>
      <c r="N1498" t="s">
        <v>767</v>
      </c>
      <c r="R1498" t="s">
        <v>8</v>
      </c>
    </row>
    <row r="1499" spans="1:19" hidden="1">
      <c r="A1499" s="1">
        <v>1497</v>
      </c>
      <c r="B1499" t="s">
        <v>45</v>
      </c>
      <c r="C1499" t="s">
        <v>68</v>
      </c>
      <c r="D1499" t="s">
        <v>246</v>
      </c>
      <c r="E1499" t="str">
        <f>MID(Table2[[#This Row],[DeviceId2]], 12, LEN(Table2[[#This Row],[DeviceId2]]))</f>
        <v>VAV113</v>
      </c>
      <c r="F1499" t="str">
        <f>CONCATENATE("10.3.13.71/pe/", Table2[[#This Row],[Device Tag]], ".xml")</f>
        <v>10.3.13.71/pe/VAV113.xml</v>
      </c>
      <c r="H1499" s="5" t="str">
        <f>_xlfn.IFNA(IF(_xlfn.IFNA(INDEX('CX1'!$H:$H,MATCH(Table2[[#This Row],[Name]],'CX1'!$C:$C,0),1), "") = 0, "",  INDEX('CX1'!$H:$H,MATCH(Table2[[#This Row],[Name]],'CX1'!$C:$C,0),1)), "")</f>
        <v/>
      </c>
      <c r="I1499" s="5" t="e">
        <f>_xlfn.IFNA(IF(_xlfn.IFNA(INDEX('CX1'!$I:$I,MATCH(Table2[[#This Row],[DeviceId2]],'CX1'!$C:$C,0),1), "") = 0, "",  INDEX('CX1'!$I:$I,MATCH(Table2[[#This Row],[Name]],'CX1'!$C:$C,0),1)), "")</f>
        <v>#VALUE!</v>
      </c>
      <c r="J1499" s="5" t="str">
        <f>_xlfn.IFNA(IF(_xlfn.IFNA(INDEX('CX1'!$J:$J,MATCH(Table2[[#This Row],[Name]],'CX1'!$C:$C,0),1), "") = 0, "",  INDEX('CX1'!$J:$J,MATCH(Table2[[#This Row],[Name]],'CX1'!$C:$C,0),1)), "")</f>
        <v/>
      </c>
      <c r="K1499" t="str">
        <f>IFERROR(_xlfn.IFNA(IF(_xlfn.IFNA(INDEX('CX1'!$K:$K,MATCH(Table2[[#This Row],[Name]],'CX1'!$C:$C,0),1), "") = 0, "",  INDEX('CX1'!$K:$K,MATCH(Table2[[#This Row],[Name]],'CX1'!$C:$C,0),1)), ""), "")</f>
        <v/>
      </c>
      <c r="M1499" t="str">
        <f>_xlfn.IFNA(IF(_xlfn.IFNA(INDEX('CX1'!$M:$M,MATCH(Table2[[#This Row],[Name]],'CX1'!$C:$C,0),1), "") = 0, "",  INDEX('CX1'!$M:$M,MATCH(Table2[[#This Row],[Name]],'CX1'!$C:$C,0),1)), "")</f>
        <v/>
      </c>
      <c r="N1499" t="s">
        <v>767</v>
      </c>
      <c r="R1499" t="s">
        <v>8</v>
      </c>
    </row>
    <row r="1500" spans="1:19" hidden="1">
      <c r="A1500" s="1">
        <v>1498</v>
      </c>
      <c r="B1500" t="s">
        <v>45</v>
      </c>
      <c r="C1500" t="s">
        <v>70</v>
      </c>
      <c r="D1500" t="s">
        <v>246</v>
      </c>
      <c r="E1500" t="str">
        <f>MID(Table2[[#This Row],[DeviceId2]], 12, LEN(Table2[[#This Row],[DeviceId2]]))</f>
        <v>VAV113</v>
      </c>
      <c r="F1500" t="str">
        <f>CONCATENATE("10.3.13.71/pe/", Table2[[#This Row],[Device Tag]], ".xml")</f>
        <v>10.3.13.71/pe/VAV113.xml</v>
      </c>
      <c r="H1500" s="5" t="str">
        <f>_xlfn.IFNA(IF(_xlfn.IFNA(INDEX('CX1'!$H:$H,MATCH(Table2[[#This Row],[Name]],'CX1'!$C:$C,0),1), "") = 0, "",  INDEX('CX1'!$H:$H,MATCH(Table2[[#This Row],[Name]],'CX1'!$C:$C,0),1)), "")</f>
        <v/>
      </c>
      <c r="I1500" s="5" t="e">
        <f>_xlfn.IFNA(IF(_xlfn.IFNA(INDEX('CX1'!$I:$I,MATCH(Table2[[#This Row],[DeviceId2]],'CX1'!$C:$C,0),1), "") = 0, "",  INDEX('CX1'!$I:$I,MATCH(Table2[[#This Row],[Name]],'CX1'!$C:$C,0),1)), "")</f>
        <v>#VALUE!</v>
      </c>
      <c r="J1500" s="5" t="str">
        <f>_xlfn.IFNA(IF(_xlfn.IFNA(INDEX('CX1'!$J:$J,MATCH(Table2[[#This Row],[Name]],'CX1'!$C:$C,0),1), "") = 0, "",  INDEX('CX1'!$J:$J,MATCH(Table2[[#This Row],[Name]],'CX1'!$C:$C,0),1)), "")</f>
        <v/>
      </c>
      <c r="K1500" t="str">
        <f>IFERROR(_xlfn.IFNA(IF(_xlfn.IFNA(INDEX('CX1'!$K:$K,MATCH(Table2[[#This Row],[Name]],'CX1'!$C:$C,0),1), "") = 0, "",  INDEX('CX1'!$K:$K,MATCH(Table2[[#This Row],[Name]],'CX1'!$C:$C,0),1)), ""), "")</f>
        <v/>
      </c>
      <c r="M1500" t="str">
        <f>_xlfn.IFNA(IF(_xlfn.IFNA(INDEX('CX1'!$M:$M,MATCH(Table2[[#This Row],[Name]],'CX1'!$C:$C,0),1), "") = 0, "",  INDEX('CX1'!$M:$M,MATCH(Table2[[#This Row],[Name]],'CX1'!$C:$C,0),1)), "")</f>
        <v/>
      </c>
      <c r="N1500" t="s">
        <v>767</v>
      </c>
      <c r="R1500" t="s">
        <v>8</v>
      </c>
    </row>
    <row r="1501" spans="1:19" hidden="1">
      <c r="A1501" s="1">
        <v>1499</v>
      </c>
      <c r="B1501" t="s">
        <v>45</v>
      </c>
      <c r="C1501" t="s">
        <v>71</v>
      </c>
      <c r="D1501" t="s">
        <v>246</v>
      </c>
      <c r="E1501" t="str">
        <f>MID(Table2[[#This Row],[DeviceId2]], 12, LEN(Table2[[#This Row],[DeviceId2]]))</f>
        <v>VAV113</v>
      </c>
      <c r="F1501" t="str">
        <f>CONCATENATE("10.3.13.71/pe/", Table2[[#This Row],[Device Tag]], ".xml")</f>
        <v>10.3.13.71/pe/VAV113.xml</v>
      </c>
      <c r="H1501" s="5" t="str">
        <f>_xlfn.IFNA(IF(_xlfn.IFNA(INDEX('CX1'!$H:$H,MATCH(Table2[[#This Row],[Name]],'CX1'!$C:$C,0),1), "") = 0, "",  INDEX('CX1'!$H:$H,MATCH(Table2[[#This Row],[Name]],'CX1'!$C:$C,0),1)), "")</f>
        <v/>
      </c>
      <c r="I1501" s="5" t="e">
        <f>_xlfn.IFNA(IF(_xlfn.IFNA(INDEX('CX1'!$I:$I,MATCH(Table2[[#This Row],[DeviceId2]],'CX1'!$C:$C,0),1), "") = 0, "",  INDEX('CX1'!$I:$I,MATCH(Table2[[#This Row],[Name]],'CX1'!$C:$C,0),1)), "")</f>
        <v>#VALUE!</v>
      </c>
      <c r="J1501" s="5" t="str">
        <f>_xlfn.IFNA(IF(_xlfn.IFNA(INDEX('CX1'!$J:$J,MATCH(Table2[[#This Row],[Name]],'CX1'!$C:$C,0),1), "") = 0, "",  INDEX('CX1'!$J:$J,MATCH(Table2[[#This Row],[Name]],'CX1'!$C:$C,0),1)), "")</f>
        <v/>
      </c>
      <c r="K1501" t="str">
        <f>IFERROR(_xlfn.IFNA(IF(_xlfn.IFNA(INDEX('CX1'!$K:$K,MATCH(Table2[[#This Row],[Name]],'CX1'!$C:$C,0),1), "") = 0, "",  INDEX('CX1'!$K:$K,MATCH(Table2[[#This Row],[Name]],'CX1'!$C:$C,0),1)), ""), "")</f>
        <v/>
      </c>
      <c r="M1501" t="str">
        <f>_xlfn.IFNA(IF(_xlfn.IFNA(INDEX('CX1'!$M:$M,MATCH(Table2[[#This Row],[Name]],'CX1'!$C:$C,0),1), "") = 0, "",  INDEX('CX1'!$M:$M,MATCH(Table2[[#This Row],[Name]],'CX1'!$C:$C,0),1)), "")</f>
        <v/>
      </c>
      <c r="N1501" t="s">
        <v>767</v>
      </c>
      <c r="R1501" t="s">
        <v>8</v>
      </c>
    </row>
    <row r="1502" spans="1:19" hidden="1">
      <c r="A1502" s="1">
        <v>1500</v>
      </c>
      <c r="B1502" t="s">
        <v>45</v>
      </c>
      <c r="C1502" t="s">
        <v>72</v>
      </c>
      <c r="D1502" t="s">
        <v>246</v>
      </c>
      <c r="E1502" t="str">
        <f>MID(Table2[[#This Row],[DeviceId2]], 12, LEN(Table2[[#This Row],[DeviceId2]]))</f>
        <v>VAV113</v>
      </c>
      <c r="F1502" t="str">
        <f>CONCATENATE("10.3.13.71/pe/", Table2[[#This Row],[Device Tag]], ".xml")</f>
        <v>10.3.13.71/pe/VAV113.xml</v>
      </c>
      <c r="H1502" s="5" t="str">
        <f>_xlfn.IFNA(IF(_xlfn.IFNA(INDEX('CX1'!$H:$H,MATCH(Table2[[#This Row],[Name]],'CX1'!$C:$C,0),1), "") = 0, "",  INDEX('CX1'!$H:$H,MATCH(Table2[[#This Row],[Name]],'CX1'!$C:$C,0),1)), "")</f>
        <v/>
      </c>
      <c r="I1502" s="5" t="e">
        <f>_xlfn.IFNA(IF(_xlfn.IFNA(INDEX('CX1'!$I:$I,MATCH(Table2[[#This Row],[DeviceId2]],'CX1'!$C:$C,0),1), "") = 0, "",  INDEX('CX1'!$I:$I,MATCH(Table2[[#This Row],[Name]],'CX1'!$C:$C,0),1)), "")</f>
        <v>#VALUE!</v>
      </c>
      <c r="J1502" s="5" t="str">
        <f>_xlfn.IFNA(IF(_xlfn.IFNA(INDEX('CX1'!$J:$J,MATCH(Table2[[#This Row],[Name]],'CX1'!$C:$C,0),1), "") = 0, "",  INDEX('CX1'!$J:$J,MATCH(Table2[[#This Row],[Name]],'CX1'!$C:$C,0),1)), "")</f>
        <v/>
      </c>
      <c r="K1502" t="str">
        <f>IFERROR(_xlfn.IFNA(IF(_xlfn.IFNA(INDEX('CX1'!$K:$K,MATCH(Table2[[#This Row],[Name]],'CX1'!$C:$C,0),1), "") = 0, "",  INDEX('CX1'!$K:$K,MATCH(Table2[[#This Row],[Name]],'CX1'!$C:$C,0),1)), ""), "")</f>
        <v/>
      </c>
      <c r="M1502" t="str">
        <f>_xlfn.IFNA(IF(_xlfn.IFNA(INDEX('CX1'!$M:$M,MATCH(Table2[[#This Row],[Name]],'CX1'!$C:$C,0),1), "") = 0, "",  INDEX('CX1'!$M:$M,MATCH(Table2[[#This Row],[Name]],'CX1'!$C:$C,0),1)), "")</f>
        <v/>
      </c>
      <c r="N1502" t="s">
        <v>767</v>
      </c>
      <c r="R1502" t="s">
        <v>8</v>
      </c>
    </row>
    <row r="1503" spans="1:19" hidden="1">
      <c r="A1503" s="1">
        <v>1501</v>
      </c>
      <c r="B1503" t="s">
        <v>45</v>
      </c>
      <c r="C1503" t="s">
        <v>121</v>
      </c>
      <c r="D1503" t="s">
        <v>246</v>
      </c>
      <c r="E1503" t="str">
        <f>MID(Table2[[#This Row],[DeviceId2]], 12, LEN(Table2[[#This Row],[DeviceId2]]))</f>
        <v>VAV113</v>
      </c>
      <c r="F1503" t="str">
        <f>CONCATENATE("10.3.13.71/pe/", Table2[[#This Row],[Device Tag]], ".xml")</f>
        <v>10.3.13.71/pe/VAV113.xml</v>
      </c>
      <c r="H1503" s="5" t="str">
        <f>_xlfn.IFNA(IF(_xlfn.IFNA(INDEX('CX1'!$H:$H,MATCH(Table2[[#This Row],[Name]],'CX1'!$C:$C,0),1), "") = 0, "",  INDEX('CX1'!$H:$H,MATCH(Table2[[#This Row],[Name]],'CX1'!$C:$C,0),1)), "")</f>
        <v/>
      </c>
      <c r="I1503" s="5" t="e">
        <f>_xlfn.IFNA(IF(_xlfn.IFNA(INDEX('CX1'!$I:$I,MATCH(Table2[[#This Row],[DeviceId2]],'CX1'!$C:$C,0),1), "") = 0, "",  INDEX('CX1'!$I:$I,MATCH(Table2[[#This Row],[Name]],'CX1'!$C:$C,0),1)), "")</f>
        <v>#VALUE!</v>
      </c>
      <c r="J1503" s="5" t="str">
        <f>_xlfn.IFNA(IF(_xlfn.IFNA(INDEX('CX1'!$J:$J,MATCH(Table2[[#This Row],[Name]],'CX1'!$C:$C,0),1), "") = 0, "",  INDEX('CX1'!$J:$J,MATCH(Table2[[#This Row],[Name]],'CX1'!$C:$C,0),1)), "")</f>
        <v/>
      </c>
      <c r="K1503" t="str">
        <f>IFERROR(_xlfn.IFNA(IF(_xlfn.IFNA(INDEX('CX1'!$K:$K,MATCH(Table2[[#This Row],[Name]],'CX1'!$C:$C,0),1), "") = 0, "",  INDEX('CX1'!$K:$K,MATCH(Table2[[#This Row],[Name]],'CX1'!$C:$C,0),1)), ""), "")</f>
        <v/>
      </c>
      <c r="M1503" t="str">
        <f>_xlfn.IFNA(IF(_xlfn.IFNA(INDEX('CX1'!$M:$M,MATCH(Table2[[#This Row],[Name]],'CX1'!$C:$C,0),1), "") = 0, "",  INDEX('CX1'!$M:$M,MATCH(Table2[[#This Row],[Name]],'CX1'!$C:$C,0),1)), "")</f>
        <v/>
      </c>
      <c r="N1503" t="s">
        <v>767</v>
      </c>
      <c r="R1503" t="s">
        <v>8</v>
      </c>
    </row>
    <row r="1504" spans="1:19" hidden="1">
      <c r="A1504" s="1">
        <v>1502</v>
      </c>
      <c r="B1504" t="s">
        <v>45</v>
      </c>
      <c r="C1504" t="s">
        <v>74</v>
      </c>
      <c r="D1504" t="s">
        <v>246</v>
      </c>
      <c r="E1504" t="str">
        <f>MID(Table2[[#This Row],[DeviceId2]], 12, LEN(Table2[[#This Row],[DeviceId2]]))</f>
        <v>VAV113</v>
      </c>
      <c r="F1504" t="str">
        <f>CONCATENATE("10.3.13.71/pe/", Table2[[#This Row],[Device Tag]], ".xml")</f>
        <v>10.3.13.71/pe/VAV113.xml</v>
      </c>
      <c r="H1504" s="5" t="str">
        <f>_xlfn.IFNA(IF(_xlfn.IFNA(INDEX('CX1'!$H:$H,MATCH(Table2[[#This Row],[Name]],'CX1'!$C:$C,0),1), "") = 0, "",  INDEX('CX1'!$H:$H,MATCH(Table2[[#This Row],[Name]],'CX1'!$C:$C,0),1)), "")</f>
        <v/>
      </c>
      <c r="I1504" s="5" t="e">
        <f>_xlfn.IFNA(IF(_xlfn.IFNA(INDEX('CX1'!$I:$I,MATCH(Table2[[#This Row],[DeviceId2]],'CX1'!$C:$C,0),1), "") = 0, "",  INDEX('CX1'!$I:$I,MATCH(Table2[[#This Row],[Name]],'CX1'!$C:$C,0),1)), "")</f>
        <v>#VALUE!</v>
      </c>
      <c r="J1504" s="5" t="str">
        <f>_xlfn.IFNA(IF(_xlfn.IFNA(INDEX('CX1'!$J:$J,MATCH(Table2[[#This Row],[Name]],'CX1'!$C:$C,0),1), "") = 0, "",  INDEX('CX1'!$J:$J,MATCH(Table2[[#This Row],[Name]],'CX1'!$C:$C,0),1)), "")</f>
        <v/>
      </c>
      <c r="K1504" t="str">
        <f>IFERROR(_xlfn.IFNA(IF(_xlfn.IFNA(INDEX('CX1'!$K:$K,MATCH(Table2[[#This Row],[Name]],'CX1'!$C:$C,0),1), "") = 0, "",  INDEX('CX1'!$K:$K,MATCH(Table2[[#This Row],[Name]],'CX1'!$C:$C,0),1)), ""), "")</f>
        <v/>
      </c>
      <c r="M1504" t="str">
        <f>_xlfn.IFNA(IF(_xlfn.IFNA(INDEX('CX1'!$M:$M,MATCH(Table2[[#This Row],[Name]],'CX1'!$C:$C,0),1), "") = 0, "",  INDEX('CX1'!$M:$M,MATCH(Table2[[#This Row],[Name]],'CX1'!$C:$C,0),1)), "")</f>
        <v/>
      </c>
      <c r="N1504" t="s">
        <v>767</v>
      </c>
      <c r="R1504" t="s">
        <v>8</v>
      </c>
    </row>
    <row r="1505" spans="1:19" hidden="1">
      <c r="A1505" s="1">
        <v>1503</v>
      </c>
      <c r="B1505" t="s">
        <v>45</v>
      </c>
      <c r="C1505" t="s">
        <v>75</v>
      </c>
      <c r="D1505" t="s">
        <v>246</v>
      </c>
      <c r="E1505" t="str">
        <f>MID(Table2[[#This Row],[DeviceId2]], 12, LEN(Table2[[#This Row],[DeviceId2]]))</f>
        <v>VAV113</v>
      </c>
      <c r="F1505" t="str">
        <f>CONCATENATE("10.3.13.71/pe/", Table2[[#This Row],[Device Tag]], ".xml")</f>
        <v>10.3.13.71/pe/VAV113.xml</v>
      </c>
      <c r="H1505" s="5" t="str">
        <f>_xlfn.IFNA(IF(_xlfn.IFNA(INDEX('CX1'!$H:$H,MATCH(Table2[[#This Row],[Name]],'CX1'!$C:$C,0),1), "") = 0, "",  INDEX('CX1'!$H:$H,MATCH(Table2[[#This Row],[Name]],'CX1'!$C:$C,0),1)), "")</f>
        <v/>
      </c>
      <c r="I1505" s="5" t="e">
        <f>_xlfn.IFNA(IF(_xlfn.IFNA(INDEX('CX1'!$I:$I,MATCH(Table2[[#This Row],[DeviceId2]],'CX1'!$C:$C,0),1), "") = 0, "",  INDEX('CX1'!$I:$I,MATCH(Table2[[#This Row],[Name]],'CX1'!$C:$C,0),1)), "")</f>
        <v>#VALUE!</v>
      </c>
      <c r="J1505" s="5" t="str">
        <f>_xlfn.IFNA(IF(_xlfn.IFNA(INDEX('CX1'!$J:$J,MATCH(Table2[[#This Row],[Name]],'CX1'!$C:$C,0),1), "") = 0, "",  INDEX('CX1'!$J:$J,MATCH(Table2[[#This Row],[Name]],'CX1'!$C:$C,0),1)), "")</f>
        <v/>
      </c>
      <c r="K1505" t="str">
        <f>IFERROR(_xlfn.IFNA(IF(_xlfn.IFNA(INDEX('CX1'!$K:$K,MATCH(Table2[[#This Row],[Name]],'CX1'!$C:$C,0),1), "") = 0, "",  INDEX('CX1'!$K:$K,MATCH(Table2[[#This Row],[Name]],'CX1'!$C:$C,0),1)), ""), "")</f>
        <v/>
      </c>
      <c r="M1505" t="str">
        <f>_xlfn.IFNA(IF(_xlfn.IFNA(INDEX('CX1'!$M:$M,MATCH(Table2[[#This Row],[Name]],'CX1'!$C:$C,0),1), "") = 0, "",  INDEX('CX1'!$M:$M,MATCH(Table2[[#This Row],[Name]],'CX1'!$C:$C,0),1)), "")</f>
        <v/>
      </c>
      <c r="N1505" t="s">
        <v>767</v>
      </c>
      <c r="R1505" t="s">
        <v>8</v>
      </c>
    </row>
    <row r="1506" spans="1:19" hidden="1">
      <c r="A1506" s="1">
        <v>1504</v>
      </c>
      <c r="B1506" t="s">
        <v>45</v>
      </c>
      <c r="C1506" t="s">
        <v>77</v>
      </c>
      <c r="D1506" t="s">
        <v>246</v>
      </c>
      <c r="E1506" t="str">
        <f>MID(Table2[[#This Row],[DeviceId2]], 12, LEN(Table2[[#This Row],[DeviceId2]]))</f>
        <v>VAV113</v>
      </c>
      <c r="F1506" t="str">
        <f>CONCATENATE("10.3.13.71/pe/", Table2[[#This Row],[Device Tag]], ".xml")</f>
        <v>10.3.13.71/pe/VAV113.xml</v>
      </c>
      <c r="H1506" s="5" t="str">
        <f>_xlfn.IFNA(IF(_xlfn.IFNA(INDEX('CX1'!$H:$H,MATCH(Table2[[#This Row],[Name]],'CX1'!$C:$C,0),1), "") = 0, "",  INDEX('CX1'!$H:$H,MATCH(Table2[[#This Row],[Name]],'CX1'!$C:$C,0),1)), "")</f>
        <v/>
      </c>
      <c r="I1506" s="5" t="e">
        <f>_xlfn.IFNA(IF(_xlfn.IFNA(INDEX('CX1'!$I:$I,MATCH(Table2[[#This Row],[DeviceId2]],'CX1'!$C:$C,0),1), "") = 0, "",  INDEX('CX1'!$I:$I,MATCH(Table2[[#This Row],[Name]],'CX1'!$C:$C,0),1)), "")</f>
        <v>#VALUE!</v>
      </c>
      <c r="J1506" s="5" t="str">
        <f>_xlfn.IFNA(IF(_xlfn.IFNA(INDEX('CX1'!$J:$J,MATCH(Table2[[#This Row],[Name]],'CX1'!$C:$C,0),1), "") = 0, "",  INDEX('CX1'!$J:$J,MATCH(Table2[[#This Row],[Name]],'CX1'!$C:$C,0),1)), "")</f>
        <v/>
      </c>
      <c r="K1506" t="str">
        <f>IFERROR(_xlfn.IFNA(IF(_xlfn.IFNA(INDEX('CX1'!$K:$K,MATCH(Table2[[#This Row],[Name]],'CX1'!$C:$C,0),1), "") = 0, "",  INDEX('CX1'!$K:$K,MATCH(Table2[[#This Row],[Name]],'CX1'!$C:$C,0),1)), ""), "")</f>
        <v/>
      </c>
      <c r="M1506" t="str">
        <f>_xlfn.IFNA(IF(_xlfn.IFNA(INDEX('CX1'!$M:$M,MATCH(Table2[[#This Row],[Name]],'CX1'!$C:$C,0),1), "") = 0, "",  INDEX('CX1'!$M:$M,MATCH(Table2[[#This Row],[Name]],'CX1'!$C:$C,0),1)), "")</f>
        <v/>
      </c>
      <c r="N1506" t="s">
        <v>767</v>
      </c>
      <c r="R1506" t="s">
        <v>8</v>
      </c>
    </row>
    <row r="1507" spans="1:19" hidden="1">
      <c r="A1507" s="1">
        <v>1505</v>
      </c>
      <c r="B1507" t="s">
        <v>45</v>
      </c>
      <c r="C1507" t="s">
        <v>78</v>
      </c>
      <c r="D1507" t="s">
        <v>246</v>
      </c>
      <c r="E1507" t="str">
        <f>MID(Table2[[#This Row],[DeviceId2]], 12, LEN(Table2[[#This Row],[DeviceId2]]))</f>
        <v>VAV113</v>
      </c>
      <c r="F1507" t="str">
        <f>CONCATENATE("10.3.13.71/pe/", Table2[[#This Row],[Device Tag]], ".xml")</f>
        <v>10.3.13.71/pe/VAV113.xml</v>
      </c>
      <c r="H1507" s="5" t="str">
        <f>_xlfn.IFNA(IF(_xlfn.IFNA(INDEX('CX1'!$H:$H,MATCH(Table2[[#This Row],[Name]],'CX1'!$C:$C,0),1), "") = 0, "",  INDEX('CX1'!$H:$H,MATCH(Table2[[#This Row],[Name]],'CX1'!$C:$C,0),1)), "")</f>
        <v/>
      </c>
      <c r="I1507" s="5" t="e">
        <f>_xlfn.IFNA(IF(_xlfn.IFNA(INDEX('CX1'!$I:$I,MATCH(Table2[[#This Row],[DeviceId2]],'CX1'!$C:$C,0),1), "") = 0, "",  INDEX('CX1'!$I:$I,MATCH(Table2[[#This Row],[Name]],'CX1'!$C:$C,0),1)), "")</f>
        <v>#VALUE!</v>
      </c>
      <c r="J1507" s="5" t="str">
        <f>_xlfn.IFNA(IF(_xlfn.IFNA(INDEX('CX1'!$J:$J,MATCH(Table2[[#This Row],[Name]],'CX1'!$C:$C,0),1), "") = 0, "",  INDEX('CX1'!$J:$J,MATCH(Table2[[#This Row],[Name]],'CX1'!$C:$C,0),1)), "")</f>
        <v/>
      </c>
      <c r="K1507" t="str">
        <f>IFERROR(_xlfn.IFNA(IF(_xlfn.IFNA(INDEX('CX1'!$K:$K,MATCH(Table2[[#This Row],[Name]],'CX1'!$C:$C,0),1), "") = 0, "",  INDEX('CX1'!$K:$K,MATCH(Table2[[#This Row],[Name]],'CX1'!$C:$C,0),1)), ""), "")</f>
        <v/>
      </c>
      <c r="M1507" t="str">
        <f>_xlfn.IFNA(IF(_xlfn.IFNA(INDEX('CX1'!$M:$M,MATCH(Table2[[#This Row],[Name]],'CX1'!$C:$C,0),1), "") = 0, "",  INDEX('CX1'!$M:$M,MATCH(Table2[[#This Row],[Name]],'CX1'!$C:$C,0),1)), "")</f>
        <v/>
      </c>
      <c r="N1507" t="s">
        <v>767</v>
      </c>
      <c r="R1507" t="s">
        <v>8</v>
      </c>
    </row>
    <row r="1508" spans="1:19" hidden="1">
      <c r="A1508" s="1">
        <v>1506</v>
      </c>
      <c r="B1508" t="s">
        <v>45</v>
      </c>
      <c r="C1508" t="s">
        <v>79</v>
      </c>
      <c r="D1508" t="s">
        <v>246</v>
      </c>
      <c r="E1508" t="str">
        <f>MID(Table2[[#This Row],[DeviceId2]], 12, LEN(Table2[[#This Row],[DeviceId2]]))</f>
        <v>VAV113</v>
      </c>
      <c r="F1508" t="str">
        <f>CONCATENATE("10.3.13.71/pe/", Table2[[#This Row],[Device Tag]], ".xml")</f>
        <v>10.3.13.71/pe/VAV113.xml</v>
      </c>
      <c r="H1508" s="5" t="str">
        <f>_xlfn.IFNA(IF(_xlfn.IFNA(INDEX('CX1'!$H:$H,MATCH(Table2[[#This Row],[Name]],'CX1'!$C:$C,0),1), "") = 0, "",  INDEX('CX1'!$H:$H,MATCH(Table2[[#This Row],[Name]],'CX1'!$C:$C,0),1)), "")</f>
        <v/>
      </c>
      <c r="I1508" s="5" t="e">
        <f>_xlfn.IFNA(IF(_xlfn.IFNA(INDEX('CX1'!$I:$I,MATCH(Table2[[#This Row],[DeviceId2]],'CX1'!$C:$C,0),1), "") = 0, "",  INDEX('CX1'!$I:$I,MATCH(Table2[[#This Row],[Name]],'CX1'!$C:$C,0),1)), "")</f>
        <v>#VALUE!</v>
      </c>
      <c r="J1508" s="5" t="str">
        <f>_xlfn.IFNA(IF(_xlfn.IFNA(INDEX('CX1'!$J:$J,MATCH(Table2[[#This Row],[Name]],'CX1'!$C:$C,0),1), "") = 0, "",  INDEX('CX1'!$J:$J,MATCH(Table2[[#This Row],[Name]],'CX1'!$C:$C,0),1)), "")</f>
        <v/>
      </c>
      <c r="K1508" t="str">
        <f>IFERROR(_xlfn.IFNA(IF(_xlfn.IFNA(INDEX('CX1'!$K:$K,MATCH(Table2[[#This Row],[Name]],'CX1'!$C:$C,0),1), "") = 0, "",  INDEX('CX1'!$K:$K,MATCH(Table2[[#This Row],[Name]],'CX1'!$C:$C,0),1)), ""), "")</f>
        <v/>
      </c>
      <c r="M1508" t="str">
        <f>_xlfn.IFNA(IF(_xlfn.IFNA(INDEX('CX1'!$M:$M,MATCH(Table2[[#This Row],[Name]],'CX1'!$C:$C,0),1), "") = 0, "",  INDEX('CX1'!$M:$M,MATCH(Table2[[#This Row],[Name]],'CX1'!$C:$C,0),1)), "")</f>
        <v/>
      </c>
      <c r="N1508" t="s">
        <v>767</v>
      </c>
      <c r="R1508" t="s">
        <v>8</v>
      </c>
    </row>
    <row r="1509" spans="1:19" hidden="1">
      <c r="A1509" s="1">
        <v>1507</v>
      </c>
      <c r="B1509" t="s">
        <v>45</v>
      </c>
      <c r="C1509" t="s">
        <v>80</v>
      </c>
      <c r="D1509" t="s">
        <v>246</v>
      </c>
      <c r="E1509" t="str">
        <f>MID(Table2[[#This Row],[DeviceId2]], 12, LEN(Table2[[#This Row],[DeviceId2]]))</f>
        <v>VAV113</v>
      </c>
      <c r="F1509" t="str">
        <f>CONCATENATE("10.3.13.71/pe/", Table2[[#This Row],[Device Tag]], ".xml")</f>
        <v>10.3.13.71/pe/VAV113.xml</v>
      </c>
      <c r="H1509" s="5" t="str">
        <f>_xlfn.IFNA(IF(_xlfn.IFNA(INDEX('CX1'!$H:$H,MATCH(Table2[[#This Row],[Name]],'CX1'!$C:$C,0),1), "") = 0, "",  INDEX('CX1'!$H:$H,MATCH(Table2[[#This Row],[Name]],'CX1'!$C:$C,0),1)), "")</f>
        <v/>
      </c>
      <c r="I1509" s="5" t="e">
        <f>_xlfn.IFNA(IF(_xlfn.IFNA(INDEX('CX1'!$I:$I,MATCH(Table2[[#This Row],[DeviceId2]],'CX1'!$C:$C,0),1), "") = 0, "",  INDEX('CX1'!$I:$I,MATCH(Table2[[#This Row],[Name]],'CX1'!$C:$C,0),1)), "")</f>
        <v>#VALUE!</v>
      </c>
      <c r="J1509" s="5" t="str">
        <f>_xlfn.IFNA(IF(_xlfn.IFNA(INDEX('CX1'!$J:$J,MATCH(Table2[[#This Row],[Name]],'CX1'!$C:$C,0),1), "") = 0, "",  INDEX('CX1'!$J:$J,MATCH(Table2[[#This Row],[Name]],'CX1'!$C:$C,0),1)), "")</f>
        <v/>
      </c>
      <c r="K1509" t="str">
        <f>IFERROR(_xlfn.IFNA(IF(_xlfn.IFNA(INDEX('CX1'!$K:$K,MATCH(Table2[[#This Row],[Name]],'CX1'!$C:$C,0),1), "") = 0, "",  INDEX('CX1'!$K:$K,MATCH(Table2[[#This Row],[Name]],'CX1'!$C:$C,0),1)), ""), "")</f>
        <v/>
      </c>
      <c r="M1509" t="str">
        <f>_xlfn.IFNA(IF(_xlfn.IFNA(INDEX('CX1'!$M:$M,MATCH(Table2[[#This Row],[Name]],'CX1'!$C:$C,0),1), "") = 0, "",  INDEX('CX1'!$M:$M,MATCH(Table2[[#This Row],[Name]],'CX1'!$C:$C,0),1)), "")</f>
        <v/>
      </c>
      <c r="N1509" t="s">
        <v>767</v>
      </c>
      <c r="R1509" t="s">
        <v>8</v>
      </c>
    </row>
    <row r="1510" spans="1:19" hidden="1">
      <c r="A1510" s="1">
        <v>1508</v>
      </c>
      <c r="B1510" t="s">
        <v>45</v>
      </c>
      <c r="C1510" t="s">
        <v>89</v>
      </c>
      <c r="D1510" t="s">
        <v>246</v>
      </c>
      <c r="E1510" t="str">
        <f>MID(Table2[[#This Row],[DeviceId2]], 12, LEN(Table2[[#This Row],[DeviceId2]]))</f>
        <v>VAV113</v>
      </c>
      <c r="F1510" t="str">
        <f>CONCATENATE("10.3.13.71/pe/", Table2[[#This Row],[Device Tag]], ".xml")</f>
        <v>10.3.13.71/pe/VAV113.xml</v>
      </c>
      <c r="H1510" s="5" t="str">
        <f>_xlfn.IFNA(IF(_xlfn.IFNA(INDEX('CX1'!$H:$H,MATCH(Table2[[#This Row],[Name]],'CX1'!$C:$C,0),1), "") = 0, "",  INDEX('CX1'!$H:$H,MATCH(Table2[[#This Row],[Name]],'CX1'!$C:$C,0),1)), "")</f>
        <v/>
      </c>
      <c r="I1510" s="5" t="e">
        <f>_xlfn.IFNA(IF(_xlfn.IFNA(INDEX('CX1'!$I:$I,MATCH(Table2[[#This Row],[DeviceId2]],'CX1'!$C:$C,0),1), "") = 0, "",  INDEX('CX1'!$I:$I,MATCH(Table2[[#This Row],[Name]],'CX1'!$C:$C,0),1)), "")</f>
        <v>#VALUE!</v>
      </c>
      <c r="J1510" s="5" t="str">
        <f>_xlfn.IFNA(IF(_xlfn.IFNA(INDEX('CX1'!$J:$J,MATCH(Table2[[#This Row],[Name]],'CX1'!$C:$C,0),1), "") = 0, "",  INDEX('CX1'!$J:$J,MATCH(Table2[[#This Row],[Name]],'CX1'!$C:$C,0),1)), "")</f>
        <v/>
      </c>
      <c r="K1510" t="str">
        <f>IFERROR(_xlfn.IFNA(IF(_xlfn.IFNA(INDEX('CX1'!$K:$K,MATCH(Table2[[#This Row],[Name]],'CX1'!$C:$C,0),1), "") = 0, "",  INDEX('CX1'!$K:$K,MATCH(Table2[[#This Row],[Name]],'CX1'!$C:$C,0),1)), ""), "")</f>
        <v/>
      </c>
      <c r="M1510" t="str">
        <f>_xlfn.IFNA(IF(_xlfn.IFNA(INDEX('CX1'!$M:$M,MATCH(Table2[[#This Row],[Name]],'CX1'!$C:$C,0),1), "") = 0, "",  INDEX('CX1'!$M:$M,MATCH(Table2[[#This Row],[Name]],'CX1'!$C:$C,0),1)), "")</f>
        <v/>
      </c>
      <c r="N1510" t="s">
        <v>767</v>
      </c>
      <c r="R1510" t="s">
        <v>8</v>
      </c>
    </row>
    <row r="1511" spans="1:19" hidden="1">
      <c r="A1511" s="1">
        <v>1509</v>
      </c>
      <c r="B1511" t="s">
        <v>45</v>
      </c>
      <c r="C1511" t="s">
        <v>90</v>
      </c>
      <c r="D1511" t="s">
        <v>246</v>
      </c>
      <c r="E1511" t="str">
        <f>MID(Table2[[#This Row],[DeviceId2]], 12, LEN(Table2[[#This Row],[DeviceId2]]))</f>
        <v>VAV113</v>
      </c>
      <c r="F1511" t="str">
        <f>CONCATENATE("10.3.13.71/pe/", Table2[[#This Row],[Device Tag]], ".xml")</f>
        <v>10.3.13.71/pe/VAV113.xml</v>
      </c>
      <c r="H1511" s="5" t="str">
        <f>_xlfn.IFNA(IF(_xlfn.IFNA(INDEX('CX1'!$H:$H,MATCH(Table2[[#This Row],[Name]],'CX1'!$C:$C,0),1), "") = 0, "",  INDEX('CX1'!$H:$H,MATCH(Table2[[#This Row],[Name]],'CX1'!$C:$C,0),1)), "")</f>
        <v/>
      </c>
      <c r="I1511" s="5" t="e">
        <f>_xlfn.IFNA(IF(_xlfn.IFNA(INDEX('CX1'!$I:$I,MATCH(Table2[[#This Row],[DeviceId2]],'CX1'!$C:$C,0),1), "") = 0, "",  INDEX('CX1'!$I:$I,MATCH(Table2[[#This Row],[Name]],'CX1'!$C:$C,0),1)), "")</f>
        <v>#VALUE!</v>
      </c>
      <c r="J1511" s="5" t="str">
        <f>_xlfn.IFNA(IF(_xlfn.IFNA(INDEX('CX1'!$J:$J,MATCH(Table2[[#This Row],[Name]],'CX1'!$C:$C,0),1), "") = 0, "",  INDEX('CX1'!$J:$J,MATCH(Table2[[#This Row],[Name]],'CX1'!$C:$C,0),1)), "")</f>
        <v/>
      </c>
      <c r="K1511" t="str">
        <f>IFERROR(_xlfn.IFNA(IF(_xlfn.IFNA(INDEX('CX1'!$K:$K,MATCH(Table2[[#This Row],[Name]],'CX1'!$C:$C,0),1), "") = 0, "",  INDEX('CX1'!$K:$K,MATCH(Table2[[#This Row],[Name]],'CX1'!$C:$C,0),1)), ""), "")</f>
        <v/>
      </c>
      <c r="M1511" t="str">
        <f>_xlfn.IFNA(IF(_xlfn.IFNA(INDEX('CX1'!$M:$M,MATCH(Table2[[#This Row],[Name]],'CX1'!$C:$C,0),1), "") = 0, "",  INDEX('CX1'!$M:$M,MATCH(Table2[[#This Row],[Name]],'CX1'!$C:$C,0),1)), "")</f>
        <v/>
      </c>
      <c r="N1511" t="s">
        <v>767</v>
      </c>
      <c r="R1511" t="s">
        <v>8</v>
      </c>
    </row>
    <row r="1512" spans="1:19" hidden="1">
      <c r="A1512" s="1">
        <v>1510</v>
      </c>
      <c r="B1512" t="s">
        <v>45</v>
      </c>
      <c r="C1512" t="s">
        <v>91</v>
      </c>
      <c r="D1512" t="s">
        <v>246</v>
      </c>
      <c r="E1512" t="str">
        <f>MID(Table2[[#This Row],[DeviceId2]], 12, LEN(Table2[[#This Row],[DeviceId2]]))</f>
        <v>VAV113</v>
      </c>
      <c r="F1512" t="str">
        <f>CONCATENATE("10.3.13.71/pe/", Table2[[#This Row],[Device Tag]], ".xml")</f>
        <v>10.3.13.71/pe/VAV113.xml</v>
      </c>
      <c r="H1512" s="5" t="str">
        <f>_xlfn.IFNA(IF(_xlfn.IFNA(INDEX('CX1'!$H:$H,MATCH(Table2[[#This Row],[Name]],'CX1'!$C:$C,0),1), "") = 0, "",  INDEX('CX1'!$H:$H,MATCH(Table2[[#This Row],[Name]],'CX1'!$C:$C,0),1)), "")</f>
        <v/>
      </c>
      <c r="I1512" s="5" t="e">
        <f>_xlfn.IFNA(IF(_xlfn.IFNA(INDEX('CX1'!$I:$I,MATCH(Table2[[#This Row],[DeviceId2]],'CX1'!$C:$C,0),1), "") = 0, "",  INDEX('CX1'!$I:$I,MATCH(Table2[[#This Row],[Name]],'CX1'!$C:$C,0),1)), "")</f>
        <v>#VALUE!</v>
      </c>
      <c r="J1512" s="5" t="str">
        <f>_xlfn.IFNA(IF(_xlfn.IFNA(INDEX('CX1'!$J:$J,MATCH(Table2[[#This Row],[Name]],'CX1'!$C:$C,0),1), "") = 0, "",  INDEX('CX1'!$J:$J,MATCH(Table2[[#This Row],[Name]],'CX1'!$C:$C,0),1)), "")</f>
        <v/>
      </c>
      <c r="K1512" t="str">
        <f>IFERROR(_xlfn.IFNA(IF(_xlfn.IFNA(INDEX('CX1'!$K:$K,MATCH(Table2[[#This Row],[Name]],'CX1'!$C:$C,0),1), "") = 0, "",  INDEX('CX1'!$K:$K,MATCH(Table2[[#This Row],[Name]],'CX1'!$C:$C,0),1)), ""), "")</f>
        <v/>
      </c>
      <c r="M1512" t="str">
        <f>_xlfn.IFNA(IF(_xlfn.IFNA(INDEX('CX1'!$M:$M,MATCH(Table2[[#This Row],[Name]],'CX1'!$C:$C,0),1), "") = 0, "",  INDEX('CX1'!$M:$M,MATCH(Table2[[#This Row],[Name]],'CX1'!$C:$C,0),1)), "")</f>
        <v/>
      </c>
      <c r="N1512" t="s">
        <v>767</v>
      </c>
      <c r="R1512" t="s">
        <v>8</v>
      </c>
    </row>
    <row r="1513" spans="1:19" hidden="1">
      <c r="A1513" s="1">
        <v>1511</v>
      </c>
      <c r="B1513" t="s">
        <v>45</v>
      </c>
      <c r="C1513" t="s">
        <v>92</v>
      </c>
      <c r="D1513" t="s">
        <v>246</v>
      </c>
      <c r="E1513" t="str">
        <f>MID(Table2[[#This Row],[DeviceId2]], 12, LEN(Table2[[#This Row],[DeviceId2]]))</f>
        <v>VAV113</v>
      </c>
      <c r="F1513" t="str">
        <f>CONCATENATE("10.3.13.71/pe/", Table2[[#This Row],[Device Tag]], ".xml")</f>
        <v>10.3.13.71/pe/VAV113.xml</v>
      </c>
      <c r="H1513" s="5" t="str">
        <f>_xlfn.IFNA(IF(_xlfn.IFNA(INDEX('CX1'!$H:$H,MATCH(Table2[[#This Row],[Name]],'CX1'!$C:$C,0),1), "") = 0, "",  INDEX('CX1'!$H:$H,MATCH(Table2[[#This Row],[Name]],'CX1'!$C:$C,0),1)), "")</f>
        <v/>
      </c>
      <c r="I1513" s="5" t="e">
        <f>_xlfn.IFNA(IF(_xlfn.IFNA(INDEX('CX1'!$I:$I,MATCH(Table2[[#This Row],[DeviceId2]],'CX1'!$C:$C,0),1), "") = 0, "",  INDEX('CX1'!$I:$I,MATCH(Table2[[#This Row],[Name]],'CX1'!$C:$C,0),1)), "")</f>
        <v>#VALUE!</v>
      </c>
      <c r="J1513" s="5" t="str">
        <f>_xlfn.IFNA(IF(_xlfn.IFNA(INDEX('CX1'!$J:$J,MATCH(Table2[[#This Row],[Name]],'CX1'!$C:$C,0),1), "") = 0, "",  INDEX('CX1'!$J:$J,MATCH(Table2[[#This Row],[Name]],'CX1'!$C:$C,0),1)), "")</f>
        <v/>
      </c>
      <c r="K1513" t="str">
        <f>IFERROR(_xlfn.IFNA(IF(_xlfn.IFNA(INDEX('CX1'!$K:$K,MATCH(Table2[[#This Row],[Name]],'CX1'!$C:$C,0),1), "") = 0, "",  INDEX('CX1'!$K:$K,MATCH(Table2[[#This Row],[Name]],'CX1'!$C:$C,0),1)), ""), "")</f>
        <v/>
      </c>
      <c r="M1513" t="str">
        <f>_xlfn.IFNA(IF(_xlfn.IFNA(INDEX('CX1'!$M:$M,MATCH(Table2[[#This Row],[Name]],'CX1'!$C:$C,0),1), "") = 0, "",  INDEX('CX1'!$M:$M,MATCH(Table2[[#This Row],[Name]],'CX1'!$C:$C,0),1)), "")</f>
        <v/>
      </c>
      <c r="N1513" t="s">
        <v>767</v>
      </c>
      <c r="R1513" t="s">
        <v>8</v>
      </c>
    </row>
    <row r="1514" spans="1:19">
      <c r="A1514" s="1">
        <v>1512</v>
      </c>
      <c r="B1514" t="s">
        <v>21</v>
      </c>
      <c r="C1514" t="s">
        <v>174</v>
      </c>
      <c r="D1514" t="s">
        <v>248</v>
      </c>
      <c r="E1514" t="str">
        <f>MID(Table2[[#This Row],[DeviceId2]], 12, LEN(Table2[[#This Row],[DeviceId2]]))</f>
        <v>VAV114</v>
      </c>
      <c r="F1514" t="str">
        <f>CONCATENATE("10.3.13.71/pe/", Table2[[#This Row],[Device Tag]], ".xml")</f>
        <v>10.3.13.71/pe/VAV114.xml</v>
      </c>
      <c r="H1514" s="5" t="str">
        <f>_xlfn.IFNA(IF(_xlfn.IFNA(INDEX('CX1'!$H:$H,MATCH(Table2[[#This Row],[Name]],'CX1'!$C:$C,0),1), "") = 0, "",  INDEX('CX1'!$H:$H,MATCH(Table2[[#This Row],[Name]],'CX1'!$C:$C,0),1)), "")</f>
        <v>°F</v>
      </c>
      <c r="I1514" s="5">
        <f>_xlfn.IFNA(IF(_xlfn.IFNA(INDEX('CX1'!$I:$I,MATCH(Table2[[#This Row],[DeviceId2]],'CX1'!$C:$C,0),1), "") = 0, "",  INDEX('CX1'!$I:$I,MATCH(Table2[[#This Row],[Name]],'CX1'!$C:$C,0),1)), "")</f>
        <v>1000</v>
      </c>
      <c r="J1514" s="5" t="str">
        <f>_xlfn.IFNA(IF(_xlfn.IFNA(INDEX('CX1'!$J:$J,MATCH(Table2[[#This Row],[Name]],'CX1'!$C:$C,0),1), "") = 0, "",  INDEX('CX1'!$J:$J,MATCH(Table2[[#This Row],[Name]],'CX1'!$C:$C,0),1)), "")</f>
        <v/>
      </c>
      <c r="K151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4" t="str">
        <f>_xlfn.IFNA(IF(_xlfn.IFNA(INDEX('CX1'!$M:$M,MATCH(Table2[[#This Row],[Name]],'CX1'!$C:$C,0),1), "") = 0, "",  INDEX('CX1'!$M:$M,MATCH(Table2[[#This Row],[Name]],'CX1'!$C:$C,0),1)), "")</f>
        <v>number</v>
      </c>
      <c r="N1514" t="s">
        <v>766</v>
      </c>
      <c r="R1514" t="s">
        <v>8</v>
      </c>
      <c r="S1514" t="b">
        <v>0</v>
      </c>
    </row>
    <row r="1515" spans="1:19">
      <c r="A1515" s="1">
        <v>1513</v>
      </c>
      <c r="B1515" t="s">
        <v>21</v>
      </c>
      <c r="C1515" t="s">
        <v>176</v>
      </c>
      <c r="D1515" t="s">
        <v>248</v>
      </c>
      <c r="E1515" t="str">
        <f>MID(Table2[[#This Row],[DeviceId2]], 12, LEN(Table2[[#This Row],[DeviceId2]]))</f>
        <v>VAV114</v>
      </c>
      <c r="F1515" t="str">
        <f>CONCATENATE("10.3.13.71/pe/", Table2[[#This Row],[Device Tag]], ".xml")</f>
        <v>10.3.13.71/pe/VAV114.xml</v>
      </c>
      <c r="H1515" s="5" t="str">
        <f>_xlfn.IFNA(IF(_xlfn.IFNA(INDEX('CX1'!$H:$H,MATCH(Table2[[#This Row],[Name]],'CX1'!$C:$C,0),1), "") = 0, "",  INDEX('CX1'!$H:$H,MATCH(Table2[[#This Row],[Name]],'CX1'!$C:$C,0),1)), "")</f>
        <v>°F</v>
      </c>
      <c r="I1515" s="5">
        <f>_xlfn.IFNA(IF(_xlfn.IFNA(INDEX('CX1'!$I:$I,MATCH(Table2[[#This Row],[DeviceId2]],'CX1'!$C:$C,0),1), "") = 0, "",  INDEX('CX1'!$I:$I,MATCH(Table2[[#This Row],[Name]],'CX1'!$C:$C,0),1)), "")</f>
        <v>1000</v>
      </c>
      <c r="J1515" s="5" t="str">
        <f>_xlfn.IFNA(IF(_xlfn.IFNA(INDEX('CX1'!$J:$J,MATCH(Table2[[#This Row],[Name]],'CX1'!$C:$C,0),1), "") = 0, "",  INDEX('CX1'!$J:$J,MATCH(Table2[[#This Row],[Name]],'CX1'!$C:$C,0),1)), "")</f>
        <v/>
      </c>
      <c r="K151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5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15" t="str">
        <f>_xlfn.IFNA(IF(_xlfn.IFNA(INDEX('CX1'!$M:$M,MATCH(Table2[[#This Row],[Name]],'CX1'!$C:$C,0),1), "") = 0, "",  INDEX('CX1'!$M:$M,MATCH(Table2[[#This Row],[Name]],'CX1'!$C:$C,0),1)), "")</f>
        <v>number</v>
      </c>
      <c r="N1515" t="s">
        <v>766</v>
      </c>
      <c r="R1515" t="s">
        <v>8</v>
      </c>
      <c r="S1515" t="b">
        <v>0</v>
      </c>
    </row>
    <row r="1516" spans="1:19" hidden="1">
      <c r="A1516" s="1">
        <v>1514</v>
      </c>
      <c r="B1516" t="s">
        <v>21</v>
      </c>
      <c r="C1516" t="s">
        <v>249</v>
      </c>
      <c r="D1516" t="s">
        <v>248</v>
      </c>
      <c r="E1516" t="str">
        <f>MID(Table2[[#This Row],[DeviceId2]], 12, LEN(Table2[[#This Row],[DeviceId2]]))</f>
        <v>VAV114</v>
      </c>
      <c r="F1516" t="str">
        <f>CONCATENATE("10.3.13.71/pe/", Table2[[#This Row],[Device Tag]], ".xml")</f>
        <v>10.3.13.71/pe/VAV114.xml</v>
      </c>
      <c r="H1516" s="5" t="str">
        <f>_xlfn.IFNA(IF(_xlfn.IFNA(INDEX('CX1'!$H:$H,MATCH(Table2[[#This Row],[Name]],'CX1'!$C:$C,0),1), "") = 0, "",  INDEX('CX1'!$H:$H,MATCH(Table2[[#This Row],[Name]],'CX1'!$C:$C,0),1)), "")</f>
        <v/>
      </c>
      <c r="I1516" s="5" t="str">
        <f>_xlfn.IFNA(IF(_xlfn.IFNA(INDEX('CX1'!$I:$I,MATCH(Table2[[#This Row],[DeviceId2]],'CX1'!$C:$C,0),1), "") = 0, "",  INDEX('CX1'!$I:$I,MATCH(Table2[[#This Row],[Name]],'CX1'!$C:$C,0),1)), "")</f>
        <v/>
      </c>
      <c r="J1516" s="5" t="str">
        <f>_xlfn.IFNA(IF(_xlfn.IFNA(INDEX('CX1'!$J:$J,MATCH(Table2[[#This Row],[Name]],'CX1'!$C:$C,0),1), "") = 0, "",  INDEX('CX1'!$J:$J,MATCH(Table2[[#This Row],[Name]],'CX1'!$C:$C,0),1)), "")</f>
        <v/>
      </c>
      <c r="K1516" t="str">
        <f>IFERROR(_xlfn.IFNA(IF(_xlfn.IFNA(INDEX('CX1'!$K:$K,MATCH(Table2[[#This Row],[Name]],'CX1'!$C:$C,0),1), "") = 0, "",  INDEX('CX1'!$K:$K,MATCH(Table2[[#This Row],[Name]],'CX1'!$C:$C,0),1)), ""), "")</f>
        <v/>
      </c>
      <c r="M1516" t="str">
        <f>_xlfn.IFNA(IF(_xlfn.IFNA(INDEX('CX1'!$M:$M,MATCH(Table2[[#This Row],[Name]],'CX1'!$C:$C,0),1), "") = 0, "",  INDEX('CX1'!$M:$M,MATCH(Table2[[#This Row],[Name]],'CX1'!$C:$C,0),1)), "")</f>
        <v/>
      </c>
      <c r="N1516" t="s">
        <v>767</v>
      </c>
      <c r="R1516" t="s">
        <v>8</v>
      </c>
    </row>
    <row r="1517" spans="1:19">
      <c r="A1517" s="1">
        <v>1515</v>
      </c>
      <c r="B1517" t="s">
        <v>21</v>
      </c>
      <c r="C1517" t="s">
        <v>177</v>
      </c>
      <c r="D1517" t="s">
        <v>248</v>
      </c>
      <c r="E1517" t="str">
        <f>MID(Table2[[#This Row],[DeviceId2]], 12, LEN(Table2[[#This Row],[DeviceId2]]))</f>
        <v>VAV114</v>
      </c>
      <c r="F1517" t="str">
        <f>CONCATENATE("10.3.13.71/pe/", Table2[[#This Row],[Device Tag]], ".xml")</f>
        <v>10.3.13.71/pe/VAV114.xml</v>
      </c>
      <c r="H1517" s="5" t="str">
        <f>_xlfn.IFNA(IF(_xlfn.IFNA(INDEX('CX1'!$H:$H,MATCH(Table2[[#This Row],[Name]],'CX1'!$C:$C,0),1), "") = 0, "",  INDEX('CX1'!$H:$H,MATCH(Table2[[#This Row],[Name]],'CX1'!$C:$C,0),1)), "")</f>
        <v/>
      </c>
      <c r="I1517" s="5">
        <f>_xlfn.IFNA(IF(_xlfn.IFNA(INDEX('CX1'!$I:$I,MATCH(Table2[[#This Row],[DeviceId2]],'CX1'!$C:$C,0),1), "") = 0, "",  INDEX('CX1'!$I:$I,MATCH(Table2[[#This Row],[Name]],'CX1'!$C:$C,0),1)), "")</f>
        <v>1000</v>
      </c>
      <c r="J1517" s="5" t="str">
        <f>_xlfn.IFNA(IF(_xlfn.IFNA(INDEX('CX1'!$J:$J,MATCH(Table2[[#This Row],[Name]],'CX1'!$C:$C,0),1), "") = 0, "",  INDEX('CX1'!$J:$J,MATCH(Table2[[#This Row],[Name]],'CX1'!$C:$C,0),1)), "")</f>
        <v/>
      </c>
      <c r="K151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5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17" t="str">
        <f>_xlfn.IFNA(IF(_xlfn.IFNA(INDEX('CX1'!$M:$M,MATCH(Table2[[#This Row],[Name]],'CX1'!$C:$C,0),1), "") = 0, "",  INDEX('CX1'!$M:$M,MATCH(Table2[[#This Row],[Name]],'CX1'!$C:$C,0),1)), "")</f>
        <v>number</v>
      </c>
      <c r="N1517" t="s">
        <v>767</v>
      </c>
      <c r="R1517" t="s">
        <v>8</v>
      </c>
      <c r="S1517" t="b">
        <v>0</v>
      </c>
    </row>
    <row r="1518" spans="1:19">
      <c r="A1518" s="1">
        <v>1516</v>
      </c>
      <c r="B1518" t="s">
        <v>21</v>
      </c>
      <c r="C1518" t="s">
        <v>178</v>
      </c>
      <c r="D1518" t="s">
        <v>248</v>
      </c>
      <c r="E1518" t="str">
        <f>MID(Table2[[#This Row],[DeviceId2]], 12, LEN(Table2[[#This Row],[DeviceId2]]))</f>
        <v>VAV114</v>
      </c>
      <c r="F1518" t="str">
        <f>CONCATENATE("10.3.13.71/pe/", Table2[[#This Row],[Device Tag]], ".xml")</f>
        <v>10.3.13.71/pe/VAV114.xml</v>
      </c>
      <c r="H1518" s="5" t="str">
        <f>_xlfn.IFNA(IF(_xlfn.IFNA(INDEX('CX1'!$H:$H,MATCH(Table2[[#This Row],[Name]],'CX1'!$C:$C,0),1), "") = 0, "",  INDEX('CX1'!$H:$H,MATCH(Table2[[#This Row],[Name]],'CX1'!$C:$C,0),1)), "")</f>
        <v/>
      </c>
      <c r="I1518" s="5">
        <f>_xlfn.IFNA(IF(_xlfn.IFNA(INDEX('CX1'!$I:$I,MATCH(Table2[[#This Row],[DeviceId2]],'CX1'!$C:$C,0),1), "") = 0, "",  INDEX('CX1'!$I:$I,MATCH(Table2[[#This Row],[Name]],'CX1'!$C:$C,0),1)), "")</f>
        <v>1000</v>
      </c>
      <c r="J1518" s="5" t="str">
        <f>_xlfn.IFNA(IF(_xlfn.IFNA(INDEX('CX1'!$J:$J,MATCH(Table2[[#This Row],[Name]],'CX1'!$C:$C,0),1), "") = 0, "",  INDEX('CX1'!$J:$J,MATCH(Table2[[#This Row],[Name]],'CX1'!$C:$C,0),1)), "")</f>
        <v/>
      </c>
      <c r="K151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5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8" t="str">
        <f>_xlfn.IFNA(IF(_xlfn.IFNA(INDEX('CX1'!$M:$M,MATCH(Table2[[#This Row],[Name]],'CX1'!$C:$C,0),1), "") = 0, "",  INDEX('CX1'!$M:$M,MATCH(Table2[[#This Row],[Name]],'CX1'!$C:$C,0),1)), "")</f>
        <v>number</v>
      </c>
      <c r="N1518" t="s">
        <v>767</v>
      </c>
      <c r="R1518" t="s">
        <v>8</v>
      </c>
      <c r="S1518" t="b">
        <v>0</v>
      </c>
    </row>
    <row r="1519" spans="1:19">
      <c r="A1519" s="1">
        <v>1517</v>
      </c>
      <c r="B1519" t="s">
        <v>21</v>
      </c>
      <c r="C1519" t="s">
        <v>179</v>
      </c>
      <c r="D1519" t="s">
        <v>248</v>
      </c>
      <c r="E1519" t="str">
        <f>MID(Table2[[#This Row],[DeviceId2]], 12, LEN(Table2[[#This Row],[DeviceId2]]))</f>
        <v>VAV114</v>
      </c>
      <c r="F1519" t="str">
        <f>CONCATENATE("10.3.13.71/pe/", Table2[[#This Row],[Device Tag]], ".xml")</f>
        <v>10.3.13.71/pe/VAV114.xml</v>
      </c>
      <c r="H1519" s="5" t="str">
        <f>_xlfn.IFNA(IF(_xlfn.IFNA(INDEX('CX1'!$H:$H,MATCH(Table2[[#This Row],[Name]],'CX1'!$C:$C,0),1), "") = 0, "",  INDEX('CX1'!$H:$H,MATCH(Table2[[#This Row],[Name]],'CX1'!$C:$C,0),1)), "")</f>
        <v>°F</v>
      </c>
      <c r="I1519" s="5">
        <f>_xlfn.IFNA(IF(_xlfn.IFNA(INDEX('CX1'!$I:$I,MATCH(Table2[[#This Row],[DeviceId2]],'CX1'!$C:$C,0),1), "") = 0, "",  INDEX('CX1'!$I:$I,MATCH(Table2[[#This Row],[Name]],'CX1'!$C:$C,0),1)), "")</f>
        <v>1000</v>
      </c>
      <c r="J1519" s="5" t="str">
        <f>_xlfn.IFNA(IF(_xlfn.IFNA(INDEX('CX1'!$J:$J,MATCH(Table2[[#This Row],[Name]],'CX1'!$C:$C,0),1), "") = 0, "",  INDEX('CX1'!$J:$J,MATCH(Table2[[#This Row],[Name]],'CX1'!$C:$C,0),1)), "")</f>
        <v/>
      </c>
      <c r="K151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19" t="str">
        <f>_xlfn.IFNA(IF(_xlfn.IFNA(INDEX('CX1'!$M:$M,MATCH(Table2[[#This Row],[Name]],'CX1'!$C:$C,0),1), "") = 0, "",  INDEX('CX1'!$M:$M,MATCH(Table2[[#This Row],[Name]],'CX1'!$C:$C,0),1)), "")</f>
        <v>number</v>
      </c>
      <c r="N1519" t="s">
        <v>766</v>
      </c>
      <c r="R1519" t="s">
        <v>8</v>
      </c>
      <c r="S1519" t="b">
        <v>0</v>
      </c>
    </row>
    <row r="1520" spans="1:19" hidden="1">
      <c r="A1520" s="1">
        <v>1518</v>
      </c>
      <c r="B1520" t="s">
        <v>21</v>
      </c>
      <c r="C1520" t="s">
        <v>250</v>
      </c>
      <c r="D1520" t="s">
        <v>248</v>
      </c>
      <c r="E1520" t="str">
        <f>MID(Table2[[#This Row],[DeviceId2]], 12, LEN(Table2[[#This Row],[DeviceId2]]))</f>
        <v>VAV114</v>
      </c>
      <c r="F1520" t="str">
        <f>CONCATENATE("10.3.13.71/pe/", Table2[[#This Row],[Device Tag]], ".xml")</f>
        <v>10.3.13.71/pe/VAV114.xml</v>
      </c>
      <c r="H1520" s="5" t="str">
        <f>_xlfn.IFNA(IF(_xlfn.IFNA(INDEX('CX1'!$H:$H,MATCH(Table2[[#This Row],[Name]],'CX1'!$C:$C,0),1), "") = 0, "",  INDEX('CX1'!$H:$H,MATCH(Table2[[#This Row],[Name]],'CX1'!$C:$C,0),1)), "")</f>
        <v/>
      </c>
      <c r="I1520" s="5" t="str">
        <f>_xlfn.IFNA(IF(_xlfn.IFNA(INDEX('CX1'!$I:$I,MATCH(Table2[[#This Row],[DeviceId2]],'CX1'!$C:$C,0),1), "") = 0, "",  INDEX('CX1'!$I:$I,MATCH(Table2[[#This Row],[Name]],'CX1'!$C:$C,0),1)), "")</f>
        <v/>
      </c>
      <c r="J1520" s="5" t="str">
        <f>_xlfn.IFNA(IF(_xlfn.IFNA(INDEX('CX1'!$J:$J,MATCH(Table2[[#This Row],[Name]],'CX1'!$C:$C,0),1), "") = 0, "",  INDEX('CX1'!$J:$J,MATCH(Table2[[#This Row],[Name]],'CX1'!$C:$C,0),1)), "")</f>
        <v/>
      </c>
      <c r="K1520" t="str">
        <f>IFERROR(_xlfn.IFNA(IF(_xlfn.IFNA(INDEX('CX1'!$K:$K,MATCH(Table2[[#This Row],[Name]],'CX1'!$C:$C,0),1), "") = 0, "",  INDEX('CX1'!$K:$K,MATCH(Table2[[#This Row],[Name]],'CX1'!$C:$C,0),1)), ""), "")</f>
        <v/>
      </c>
      <c r="M1520" t="str">
        <f>_xlfn.IFNA(IF(_xlfn.IFNA(INDEX('CX1'!$M:$M,MATCH(Table2[[#This Row],[Name]],'CX1'!$C:$C,0),1), "") = 0, "",  INDEX('CX1'!$M:$M,MATCH(Table2[[#This Row],[Name]],'CX1'!$C:$C,0),1)), "")</f>
        <v/>
      </c>
      <c r="N1520" t="s">
        <v>767</v>
      </c>
      <c r="R1520" t="s">
        <v>8</v>
      </c>
    </row>
    <row r="1521" spans="1:19" hidden="1">
      <c r="A1521" s="1">
        <v>1519</v>
      </c>
      <c r="B1521" t="s">
        <v>21</v>
      </c>
      <c r="C1521" t="s">
        <v>251</v>
      </c>
      <c r="D1521" t="s">
        <v>248</v>
      </c>
      <c r="E1521" t="str">
        <f>MID(Table2[[#This Row],[DeviceId2]], 12, LEN(Table2[[#This Row],[DeviceId2]]))</f>
        <v>VAV114</v>
      </c>
      <c r="F1521" t="str">
        <f>CONCATENATE("10.3.13.71/pe/", Table2[[#This Row],[Device Tag]], ".xml")</f>
        <v>10.3.13.71/pe/VAV114.xml</v>
      </c>
      <c r="H1521" s="5" t="str">
        <f>_xlfn.IFNA(IF(_xlfn.IFNA(INDEX('CX1'!$H:$H,MATCH(Table2[[#This Row],[Name]],'CX1'!$C:$C,0),1), "") = 0, "",  INDEX('CX1'!$H:$H,MATCH(Table2[[#This Row],[Name]],'CX1'!$C:$C,0),1)), "")</f>
        <v/>
      </c>
      <c r="I1521" s="5" t="str">
        <f>_xlfn.IFNA(IF(_xlfn.IFNA(INDEX('CX1'!$I:$I,MATCH(Table2[[#This Row],[DeviceId2]],'CX1'!$C:$C,0),1), "") = 0, "",  INDEX('CX1'!$I:$I,MATCH(Table2[[#This Row],[Name]],'CX1'!$C:$C,0),1)), "")</f>
        <v/>
      </c>
      <c r="J1521" s="5" t="str">
        <f>_xlfn.IFNA(IF(_xlfn.IFNA(INDEX('CX1'!$J:$J,MATCH(Table2[[#This Row],[Name]],'CX1'!$C:$C,0),1), "") = 0, "",  INDEX('CX1'!$J:$J,MATCH(Table2[[#This Row],[Name]],'CX1'!$C:$C,0),1)), "")</f>
        <v/>
      </c>
      <c r="K1521" t="str">
        <f>IFERROR(_xlfn.IFNA(IF(_xlfn.IFNA(INDEX('CX1'!$K:$K,MATCH(Table2[[#This Row],[Name]],'CX1'!$C:$C,0),1), "") = 0, "",  INDEX('CX1'!$K:$K,MATCH(Table2[[#This Row],[Name]],'CX1'!$C:$C,0),1)), ""), "")</f>
        <v/>
      </c>
      <c r="M1521" t="str">
        <f>_xlfn.IFNA(IF(_xlfn.IFNA(INDEX('CX1'!$M:$M,MATCH(Table2[[#This Row],[Name]],'CX1'!$C:$C,0),1), "") = 0, "",  INDEX('CX1'!$M:$M,MATCH(Table2[[#This Row],[Name]],'CX1'!$C:$C,0),1)), "")</f>
        <v/>
      </c>
      <c r="N1521" t="s">
        <v>767</v>
      </c>
      <c r="R1521" t="s">
        <v>8</v>
      </c>
    </row>
    <row r="1522" spans="1:19" hidden="1">
      <c r="A1522" s="1">
        <v>1520</v>
      </c>
      <c r="B1522" t="s">
        <v>21</v>
      </c>
      <c r="C1522" t="s">
        <v>181</v>
      </c>
      <c r="D1522" t="s">
        <v>248</v>
      </c>
      <c r="E1522" t="str">
        <f>MID(Table2[[#This Row],[DeviceId2]], 12, LEN(Table2[[#This Row],[DeviceId2]]))</f>
        <v>VAV114</v>
      </c>
      <c r="F1522" t="str">
        <f>CONCATENATE("10.3.13.71/pe/", Table2[[#This Row],[Device Tag]], ".xml")</f>
        <v>10.3.13.71/pe/VAV114.xml</v>
      </c>
      <c r="H1522" s="5" t="str">
        <f>_xlfn.IFNA(IF(_xlfn.IFNA(INDEX('CX1'!$H:$H,MATCH(Table2[[#This Row],[Name]],'CX1'!$C:$C,0),1), "") = 0, "",  INDEX('CX1'!$H:$H,MATCH(Table2[[#This Row],[Name]],'CX1'!$C:$C,0),1)), "")</f>
        <v/>
      </c>
      <c r="I1522" s="5" t="e">
        <f>_xlfn.IFNA(IF(_xlfn.IFNA(INDEX('CX1'!$I:$I,MATCH(Table2[[#This Row],[DeviceId2]],'CX1'!$C:$C,0),1), "") = 0, "",  INDEX('CX1'!$I:$I,MATCH(Table2[[#This Row],[Name]],'CX1'!$C:$C,0),1)), "")</f>
        <v>#VALUE!</v>
      </c>
      <c r="J1522" s="5" t="str">
        <f>_xlfn.IFNA(IF(_xlfn.IFNA(INDEX('CX1'!$J:$J,MATCH(Table2[[#This Row],[Name]],'CX1'!$C:$C,0),1), "") = 0, "",  INDEX('CX1'!$J:$J,MATCH(Table2[[#This Row],[Name]],'CX1'!$C:$C,0),1)), "")</f>
        <v/>
      </c>
      <c r="K1522" t="str">
        <f>IFERROR(_xlfn.IFNA(IF(_xlfn.IFNA(INDEX('CX1'!$K:$K,MATCH(Table2[[#This Row],[Name]],'CX1'!$C:$C,0),1), "") = 0, "",  INDEX('CX1'!$K:$K,MATCH(Table2[[#This Row],[Name]],'CX1'!$C:$C,0),1)), ""), "")</f>
        <v/>
      </c>
      <c r="M1522" t="str">
        <f>_xlfn.IFNA(IF(_xlfn.IFNA(INDEX('CX1'!$M:$M,MATCH(Table2[[#This Row],[Name]],'CX1'!$C:$C,0),1), "") = 0, "",  INDEX('CX1'!$M:$M,MATCH(Table2[[#This Row],[Name]],'CX1'!$C:$C,0),1)), "")</f>
        <v/>
      </c>
      <c r="N1522" t="s">
        <v>767</v>
      </c>
      <c r="R1522" t="s">
        <v>8</v>
      </c>
    </row>
    <row r="1523" spans="1:19" hidden="1">
      <c r="A1523" s="1">
        <v>1521</v>
      </c>
      <c r="B1523" t="s">
        <v>21</v>
      </c>
      <c r="C1523" t="s">
        <v>182</v>
      </c>
      <c r="D1523" t="s">
        <v>248</v>
      </c>
      <c r="E1523" t="str">
        <f>MID(Table2[[#This Row],[DeviceId2]], 12, LEN(Table2[[#This Row],[DeviceId2]]))</f>
        <v>VAV114</v>
      </c>
      <c r="F1523" t="str">
        <f>CONCATENATE("10.3.13.71/pe/", Table2[[#This Row],[Device Tag]], ".xml")</f>
        <v>10.3.13.71/pe/VAV114.xml</v>
      </c>
      <c r="H1523" s="5" t="str">
        <f>_xlfn.IFNA(IF(_xlfn.IFNA(INDEX('CX1'!$H:$H,MATCH(Table2[[#This Row],[Name]],'CX1'!$C:$C,0),1), "") = 0, "",  INDEX('CX1'!$H:$H,MATCH(Table2[[#This Row],[Name]],'CX1'!$C:$C,0),1)), "")</f>
        <v/>
      </c>
      <c r="I1523" s="5" t="e">
        <f>_xlfn.IFNA(IF(_xlfn.IFNA(INDEX('CX1'!$I:$I,MATCH(Table2[[#This Row],[DeviceId2]],'CX1'!$C:$C,0),1), "") = 0, "",  INDEX('CX1'!$I:$I,MATCH(Table2[[#This Row],[Name]],'CX1'!$C:$C,0),1)), "")</f>
        <v>#VALUE!</v>
      </c>
      <c r="J1523" s="5" t="str">
        <f>_xlfn.IFNA(IF(_xlfn.IFNA(INDEX('CX1'!$J:$J,MATCH(Table2[[#This Row],[Name]],'CX1'!$C:$C,0),1), "") = 0, "",  INDEX('CX1'!$J:$J,MATCH(Table2[[#This Row],[Name]],'CX1'!$C:$C,0),1)), "")</f>
        <v/>
      </c>
      <c r="K1523" t="str">
        <f>IFERROR(_xlfn.IFNA(IF(_xlfn.IFNA(INDEX('CX1'!$K:$K,MATCH(Table2[[#This Row],[Name]],'CX1'!$C:$C,0),1), "") = 0, "",  INDEX('CX1'!$K:$K,MATCH(Table2[[#This Row],[Name]],'CX1'!$C:$C,0),1)), ""), "")</f>
        <v/>
      </c>
      <c r="M1523" t="str">
        <f>_xlfn.IFNA(IF(_xlfn.IFNA(INDEX('CX1'!$M:$M,MATCH(Table2[[#This Row],[Name]],'CX1'!$C:$C,0),1), "") = 0, "",  INDEX('CX1'!$M:$M,MATCH(Table2[[#This Row],[Name]],'CX1'!$C:$C,0),1)), "")</f>
        <v/>
      </c>
      <c r="N1523" t="s">
        <v>767</v>
      </c>
      <c r="R1523" t="s">
        <v>8</v>
      </c>
    </row>
    <row r="1524" spans="1:19">
      <c r="A1524" s="1">
        <v>1522</v>
      </c>
      <c r="B1524" t="s">
        <v>21</v>
      </c>
      <c r="C1524" t="s">
        <v>183</v>
      </c>
      <c r="D1524" t="s">
        <v>248</v>
      </c>
      <c r="E1524" t="str">
        <f>MID(Table2[[#This Row],[DeviceId2]], 12, LEN(Table2[[#This Row],[DeviceId2]]))</f>
        <v>VAV114</v>
      </c>
      <c r="F1524" t="str">
        <f>CONCATENATE("10.3.13.71/pe/", Table2[[#This Row],[Device Tag]], ".xml")</f>
        <v>10.3.13.71/pe/VAV114.xml</v>
      </c>
      <c r="H1524" s="5" t="str">
        <f>_xlfn.IFNA(IF(_xlfn.IFNA(INDEX('CX1'!$H:$H,MATCH(Table2[[#This Row],[Name]],'CX1'!$C:$C,0),1), "") = 0, "",  INDEX('CX1'!$H:$H,MATCH(Table2[[#This Row],[Name]],'CX1'!$C:$C,0),1)), "")</f>
        <v>%</v>
      </c>
      <c r="I1524" s="5">
        <f>_xlfn.IFNA(IF(_xlfn.IFNA(INDEX('CX1'!$I:$I,MATCH(Table2[[#This Row],[DeviceId2]],'CX1'!$C:$C,0),1), "") = 0, "",  INDEX('CX1'!$I:$I,MATCH(Table2[[#This Row],[Name]],'CX1'!$C:$C,0),1)), "")</f>
        <v>1000</v>
      </c>
      <c r="J1524" s="5" t="str">
        <f>_xlfn.IFNA(IF(_xlfn.IFNA(INDEX('CX1'!$J:$J,MATCH(Table2[[#This Row],[Name]],'CX1'!$C:$C,0),1), "") = 0, "",  INDEX('CX1'!$J:$J,MATCH(Table2[[#This Row],[Name]],'CX1'!$C:$C,0),1)), "")</f>
        <v/>
      </c>
      <c r="K152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5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4" t="s">
        <v>768</v>
      </c>
      <c r="N1524" t="s">
        <v>504</v>
      </c>
      <c r="R1524" t="s">
        <v>8</v>
      </c>
      <c r="S1524" t="b">
        <v>0</v>
      </c>
    </row>
    <row r="1525" spans="1:19">
      <c r="A1525" s="1">
        <v>1523</v>
      </c>
      <c r="B1525" t="s">
        <v>21</v>
      </c>
      <c r="C1525" t="s">
        <v>184</v>
      </c>
      <c r="D1525" t="s">
        <v>248</v>
      </c>
      <c r="E1525" t="str">
        <f>MID(Table2[[#This Row],[DeviceId2]], 12, LEN(Table2[[#This Row],[DeviceId2]]))</f>
        <v>VAV114</v>
      </c>
      <c r="F1525" t="str">
        <f>CONCATENATE("10.3.13.71/pe/", Table2[[#This Row],[Device Tag]], ".xml")</f>
        <v>10.3.13.71/pe/VAV114.xml</v>
      </c>
      <c r="H1525" s="5" t="str">
        <f>_xlfn.IFNA(IF(_xlfn.IFNA(INDEX('CX1'!$H:$H,MATCH(Table2[[#This Row],[Name]],'CX1'!$C:$C,0),1), "") = 0, "",  INDEX('CX1'!$H:$H,MATCH(Table2[[#This Row],[Name]],'CX1'!$C:$C,0),1)), "")</f>
        <v/>
      </c>
      <c r="I1525" s="5">
        <f>_xlfn.IFNA(IF(_xlfn.IFNA(INDEX('CX1'!$I:$I,MATCH(Table2[[#This Row],[DeviceId2]],'CX1'!$C:$C,0),1), "") = 0, "",  INDEX('CX1'!$I:$I,MATCH(Table2[[#This Row],[Name]],'CX1'!$C:$C,0),1)), "")</f>
        <v>1000</v>
      </c>
      <c r="J1525" s="5" t="str">
        <f>_xlfn.IFNA(IF(_xlfn.IFNA(INDEX('CX1'!$J:$J,MATCH(Table2[[#This Row],[Name]],'CX1'!$C:$C,0),1), "") = 0, "",  INDEX('CX1'!$J:$J,MATCH(Table2[[#This Row],[Name]],'CX1'!$C:$C,0),1)), "")</f>
        <v/>
      </c>
      <c r="K152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5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5" t="s">
        <v>768</v>
      </c>
      <c r="N1525" t="s">
        <v>767</v>
      </c>
      <c r="R1525" t="s">
        <v>8</v>
      </c>
      <c r="S1525" t="b">
        <v>0</v>
      </c>
    </row>
    <row r="1526" spans="1:19" hidden="1">
      <c r="A1526" s="1">
        <v>1524</v>
      </c>
      <c r="B1526" t="s">
        <v>21</v>
      </c>
      <c r="C1526" t="s">
        <v>188</v>
      </c>
      <c r="D1526" t="s">
        <v>248</v>
      </c>
      <c r="E1526" t="str">
        <f>MID(Table2[[#This Row],[DeviceId2]], 12, LEN(Table2[[#This Row],[DeviceId2]]))</f>
        <v>VAV114</v>
      </c>
      <c r="F1526" t="str">
        <f>CONCATENATE("10.3.13.71/pe/", Table2[[#This Row],[Device Tag]], ".xml")</f>
        <v>10.3.13.71/pe/VAV114.xml</v>
      </c>
      <c r="H1526" s="5" t="str">
        <f>_xlfn.IFNA(IF(_xlfn.IFNA(INDEX('CX1'!$H:$H,MATCH(Table2[[#This Row],[Name]],'CX1'!$C:$C,0),1), "") = 0, "",  INDEX('CX1'!$H:$H,MATCH(Table2[[#This Row],[Name]],'CX1'!$C:$C,0),1)), "")</f>
        <v/>
      </c>
      <c r="I1526" s="5" t="e">
        <f>_xlfn.IFNA(IF(_xlfn.IFNA(INDEX('CX1'!$I:$I,MATCH(Table2[[#This Row],[DeviceId2]],'CX1'!$C:$C,0),1), "") = 0, "",  INDEX('CX1'!$I:$I,MATCH(Table2[[#This Row],[Name]],'CX1'!$C:$C,0),1)), "")</f>
        <v>#VALUE!</v>
      </c>
      <c r="J1526" s="5" t="str">
        <f>_xlfn.IFNA(IF(_xlfn.IFNA(INDEX('CX1'!$J:$J,MATCH(Table2[[#This Row],[Name]],'CX1'!$C:$C,0),1), "") = 0, "",  INDEX('CX1'!$J:$J,MATCH(Table2[[#This Row],[Name]],'CX1'!$C:$C,0),1)), "")</f>
        <v/>
      </c>
      <c r="K1526" t="str">
        <f>IFERROR(_xlfn.IFNA(IF(_xlfn.IFNA(INDEX('CX1'!$K:$K,MATCH(Table2[[#This Row],[Name]],'CX1'!$C:$C,0),1), "") = 0, "",  INDEX('CX1'!$K:$K,MATCH(Table2[[#This Row],[Name]],'CX1'!$C:$C,0),1)), ""), "")</f>
        <v/>
      </c>
      <c r="M1526" t="str">
        <f>_xlfn.IFNA(IF(_xlfn.IFNA(INDEX('CX1'!$M:$M,MATCH(Table2[[#This Row],[Name]],'CX1'!$C:$C,0),1), "") = 0, "",  INDEX('CX1'!$M:$M,MATCH(Table2[[#This Row],[Name]],'CX1'!$C:$C,0),1)), "")</f>
        <v/>
      </c>
      <c r="N1526" t="s">
        <v>767</v>
      </c>
      <c r="R1526" t="s">
        <v>8</v>
      </c>
    </row>
    <row r="1527" spans="1:19" hidden="1">
      <c r="A1527" s="1">
        <v>1525</v>
      </c>
      <c r="B1527" t="s">
        <v>21</v>
      </c>
      <c r="C1527" t="s">
        <v>131</v>
      </c>
      <c r="D1527" t="s">
        <v>248</v>
      </c>
      <c r="E1527" t="str">
        <f>MID(Table2[[#This Row],[DeviceId2]], 12, LEN(Table2[[#This Row],[DeviceId2]]))</f>
        <v>VAV114</v>
      </c>
      <c r="F1527" t="str">
        <f>CONCATENATE("10.3.13.71/pe/", Table2[[#This Row],[Device Tag]], ".xml")</f>
        <v>10.3.13.71/pe/VAV114.xml</v>
      </c>
      <c r="H1527" s="5" t="str">
        <f>_xlfn.IFNA(IF(_xlfn.IFNA(INDEX('CX1'!$H:$H,MATCH(Table2[[#This Row],[Name]],'CX1'!$C:$C,0),1), "") = 0, "",  INDEX('CX1'!$H:$H,MATCH(Table2[[#This Row],[Name]],'CX1'!$C:$C,0),1)), "")</f>
        <v/>
      </c>
      <c r="I1527" s="5" t="e">
        <f>_xlfn.IFNA(IF(_xlfn.IFNA(INDEX('CX1'!$I:$I,MATCH(Table2[[#This Row],[DeviceId2]],'CX1'!$C:$C,0),1), "") = 0, "",  INDEX('CX1'!$I:$I,MATCH(Table2[[#This Row],[Name]],'CX1'!$C:$C,0),1)), "")</f>
        <v>#VALUE!</v>
      </c>
      <c r="J1527" s="5" t="str">
        <f>_xlfn.IFNA(IF(_xlfn.IFNA(INDEX('CX1'!$J:$J,MATCH(Table2[[#This Row],[Name]],'CX1'!$C:$C,0),1), "") = 0, "",  INDEX('CX1'!$J:$J,MATCH(Table2[[#This Row],[Name]],'CX1'!$C:$C,0),1)), "")</f>
        <v/>
      </c>
      <c r="K1527" t="str">
        <f>IFERROR(_xlfn.IFNA(IF(_xlfn.IFNA(INDEX('CX1'!$K:$K,MATCH(Table2[[#This Row],[Name]],'CX1'!$C:$C,0),1), "") = 0, "",  INDEX('CX1'!$K:$K,MATCH(Table2[[#This Row],[Name]],'CX1'!$C:$C,0),1)), ""), "")</f>
        <v/>
      </c>
      <c r="M1527" t="str">
        <f>_xlfn.IFNA(IF(_xlfn.IFNA(INDEX('CX1'!$M:$M,MATCH(Table2[[#This Row],[Name]],'CX1'!$C:$C,0),1), "") = 0, "",  INDEX('CX1'!$M:$M,MATCH(Table2[[#This Row],[Name]],'CX1'!$C:$C,0),1)), "")</f>
        <v/>
      </c>
      <c r="N1527" t="s">
        <v>767</v>
      </c>
      <c r="R1527" t="s">
        <v>8</v>
      </c>
    </row>
    <row r="1528" spans="1:19">
      <c r="A1528" s="1">
        <v>1526</v>
      </c>
      <c r="B1528" t="s">
        <v>21</v>
      </c>
      <c r="C1528" t="s">
        <v>189</v>
      </c>
      <c r="D1528" t="s">
        <v>248</v>
      </c>
      <c r="E1528" t="str">
        <f>MID(Table2[[#This Row],[DeviceId2]], 12, LEN(Table2[[#This Row],[DeviceId2]]))</f>
        <v>VAV114</v>
      </c>
      <c r="F1528" t="str">
        <f>CONCATENATE("10.3.13.71/pe/", Table2[[#This Row],[Device Tag]], ".xml")</f>
        <v>10.3.13.71/pe/VAV114.xml</v>
      </c>
      <c r="H1528" s="5" t="str">
        <f>_xlfn.IFNA(IF(_xlfn.IFNA(INDEX('CX1'!$H:$H,MATCH(Table2[[#This Row],[Name]],'CX1'!$C:$C,0),1), "") = 0, "",  INDEX('CX1'!$H:$H,MATCH(Table2[[#This Row],[Name]],'CX1'!$C:$C,0),1)), "")</f>
        <v/>
      </c>
      <c r="I1528" s="5">
        <f>_xlfn.IFNA(IF(_xlfn.IFNA(INDEX('CX1'!$I:$I,MATCH(Table2[[#This Row],[DeviceId2]],'CX1'!$C:$C,0),1), "") = 0, "",  INDEX('CX1'!$I:$I,MATCH(Table2[[#This Row],[Name]],'CX1'!$C:$C,0),1)), "")</f>
        <v>1000</v>
      </c>
      <c r="J1528" s="5" t="str">
        <f>_xlfn.IFNA(IF(_xlfn.IFNA(INDEX('CX1'!$J:$J,MATCH(Table2[[#This Row],[Name]],'CX1'!$C:$C,0),1), "") = 0, "",  INDEX('CX1'!$J:$J,MATCH(Table2[[#This Row],[Name]],'CX1'!$C:$C,0),1)), "")</f>
        <v/>
      </c>
      <c r="K1528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5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28" t="str">
        <f>_xlfn.IFNA(IF(_xlfn.IFNA(INDEX('CX1'!$M:$M,MATCH(Table2[[#This Row],[Name]],'CX1'!$C:$C,0),1), "") = 0, "",  INDEX('CX1'!$M:$M,MATCH(Table2[[#This Row],[Name]],'CX1'!$C:$C,0),1)), "")</f>
        <v>number</v>
      </c>
      <c r="N1528" t="s">
        <v>767</v>
      </c>
      <c r="R1528" t="s">
        <v>8</v>
      </c>
      <c r="S1528" t="b">
        <v>0</v>
      </c>
    </row>
    <row r="1529" spans="1:19" hidden="1">
      <c r="A1529" s="1">
        <v>1527</v>
      </c>
      <c r="B1529" t="s">
        <v>21</v>
      </c>
      <c r="C1529" t="s">
        <v>190</v>
      </c>
      <c r="D1529" t="s">
        <v>248</v>
      </c>
      <c r="E1529" t="str">
        <f>MID(Table2[[#This Row],[DeviceId2]], 12, LEN(Table2[[#This Row],[DeviceId2]]))</f>
        <v>VAV114</v>
      </c>
      <c r="F1529" t="str">
        <f>CONCATENATE("10.3.13.71/pe/", Table2[[#This Row],[Device Tag]], ".xml")</f>
        <v>10.3.13.71/pe/VAV114.xml</v>
      </c>
      <c r="H1529" s="5" t="str">
        <f>_xlfn.IFNA(IF(_xlfn.IFNA(INDEX('CX1'!$H:$H,MATCH(Table2[[#This Row],[Name]],'CX1'!$C:$C,0),1), "") = 0, "",  INDEX('CX1'!$H:$H,MATCH(Table2[[#This Row],[Name]],'CX1'!$C:$C,0),1)), "")</f>
        <v/>
      </c>
      <c r="I1529" s="5" t="e">
        <f>_xlfn.IFNA(IF(_xlfn.IFNA(INDEX('CX1'!$I:$I,MATCH(Table2[[#This Row],[DeviceId2]],'CX1'!$C:$C,0),1), "") = 0, "",  INDEX('CX1'!$I:$I,MATCH(Table2[[#This Row],[Name]],'CX1'!$C:$C,0),1)), "")</f>
        <v>#VALUE!</v>
      </c>
      <c r="J1529" s="5" t="str">
        <f>_xlfn.IFNA(IF(_xlfn.IFNA(INDEX('CX1'!$J:$J,MATCH(Table2[[#This Row],[Name]],'CX1'!$C:$C,0),1), "") = 0, "",  INDEX('CX1'!$J:$J,MATCH(Table2[[#This Row],[Name]],'CX1'!$C:$C,0),1)), "")</f>
        <v/>
      </c>
      <c r="K1529" t="str">
        <f>IFERROR(_xlfn.IFNA(IF(_xlfn.IFNA(INDEX('CX1'!$K:$K,MATCH(Table2[[#This Row],[Name]],'CX1'!$C:$C,0),1), "") = 0, "",  INDEX('CX1'!$K:$K,MATCH(Table2[[#This Row],[Name]],'CX1'!$C:$C,0),1)), ""), "")</f>
        <v/>
      </c>
      <c r="M1529" t="str">
        <f>_xlfn.IFNA(IF(_xlfn.IFNA(INDEX('CX1'!$M:$M,MATCH(Table2[[#This Row],[Name]],'CX1'!$C:$C,0),1), "") = 0, "",  INDEX('CX1'!$M:$M,MATCH(Table2[[#This Row],[Name]],'CX1'!$C:$C,0),1)), "")</f>
        <v/>
      </c>
      <c r="N1529" t="s">
        <v>767</v>
      </c>
      <c r="R1529" t="s">
        <v>8</v>
      </c>
    </row>
    <row r="1530" spans="1:19" hidden="1">
      <c r="A1530" s="1">
        <v>1528</v>
      </c>
      <c r="B1530" t="s">
        <v>21</v>
      </c>
      <c r="C1530" t="s">
        <v>191</v>
      </c>
      <c r="D1530" t="s">
        <v>248</v>
      </c>
      <c r="E1530" t="str">
        <f>MID(Table2[[#This Row],[DeviceId2]], 12, LEN(Table2[[#This Row],[DeviceId2]]))</f>
        <v>VAV114</v>
      </c>
      <c r="F1530" t="str">
        <f>CONCATENATE("10.3.13.71/pe/", Table2[[#This Row],[Device Tag]], ".xml")</f>
        <v>10.3.13.71/pe/VAV114.xml</v>
      </c>
      <c r="H1530" s="5" t="str">
        <f>_xlfn.IFNA(IF(_xlfn.IFNA(INDEX('CX1'!$H:$H,MATCH(Table2[[#This Row],[Name]],'CX1'!$C:$C,0),1), "") = 0, "",  INDEX('CX1'!$H:$H,MATCH(Table2[[#This Row],[Name]],'CX1'!$C:$C,0),1)), "")</f>
        <v/>
      </c>
      <c r="I1530" s="5" t="e">
        <f>_xlfn.IFNA(IF(_xlfn.IFNA(INDEX('CX1'!$I:$I,MATCH(Table2[[#This Row],[DeviceId2]],'CX1'!$C:$C,0),1), "") = 0, "",  INDEX('CX1'!$I:$I,MATCH(Table2[[#This Row],[Name]],'CX1'!$C:$C,0),1)), "")</f>
        <v>#VALUE!</v>
      </c>
      <c r="J1530" s="5" t="str">
        <f>_xlfn.IFNA(IF(_xlfn.IFNA(INDEX('CX1'!$J:$J,MATCH(Table2[[#This Row],[Name]],'CX1'!$C:$C,0),1), "") = 0, "",  INDEX('CX1'!$J:$J,MATCH(Table2[[#This Row],[Name]],'CX1'!$C:$C,0),1)), "")</f>
        <v/>
      </c>
      <c r="K1530" t="str">
        <f>IFERROR(_xlfn.IFNA(IF(_xlfn.IFNA(INDEX('CX1'!$K:$K,MATCH(Table2[[#This Row],[Name]],'CX1'!$C:$C,0),1), "") = 0, "",  INDEX('CX1'!$K:$K,MATCH(Table2[[#This Row],[Name]],'CX1'!$C:$C,0),1)), ""), "")</f>
        <v/>
      </c>
      <c r="M1530" t="str">
        <f>_xlfn.IFNA(IF(_xlfn.IFNA(INDEX('CX1'!$M:$M,MATCH(Table2[[#This Row],[Name]],'CX1'!$C:$C,0),1), "") = 0, "",  INDEX('CX1'!$M:$M,MATCH(Table2[[#This Row],[Name]],'CX1'!$C:$C,0),1)), "")</f>
        <v/>
      </c>
      <c r="N1530" t="s">
        <v>767</v>
      </c>
      <c r="R1530" t="s">
        <v>8</v>
      </c>
    </row>
    <row r="1531" spans="1:19">
      <c r="A1531" s="1">
        <v>1529</v>
      </c>
      <c r="B1531" t="s">
        <v>21</v>
      </c>
      <c r="C1531" t="s">
        <v>192</v>
      </c>
      <c r="D1531" t="s">
        <v>248</v>
      </c>
      <c r="E1531" t="str">
        <f>MID(Table2[[#This Row],[DeviceId2]], 12, LEN(Table2[[#This Row],[DeviceId2]]))</f>
        <v>VAV114</v>
      </c>
      <c r="F1531" t="str">
        <f>CONCATENATE("10.3.13.71/pe/", Table2[[#This Row],[Device Tag]], ".xml")</f>
        <v>10.3.13.71/pe/VAV114.xml</v>
      </c>
      <c r="H1531" s="5" t="str">
        <f>_xlfn.IFNA(IF(_xlfn.IFNA(INDEX('CX1'!$H:$H,MATCH(Table2[[#This Row],[Name]],'CX1'!$C:$C,0),1), "") = 0, "",  INDEX('CX1'!$H:$H,MATCH(Table2[[#This Row],[Name]],'CX1'!$C:$C,0),1)), "")</f>
        <v/>
      </c>
      <c r="I1531" s="5">
        <f>_xlfn.IFNA(IF(_xlfn.IFNA(INDEX('CX1'!$I:$I,MATCH(Table2[[#This Row],[DeviceId2]],'CX1'!$C:$C,0),1), "") = 0, "",  INDEX('CX1'!$I:$I,MATCH(Table2[[#This Row],[Name]],'CX1'!$C:$C,0),1)), "")</f>
        <v>1000</v>
      </c>
      <c r="J1531" s="5" t="str">
        <f>_xlfn.IFNA(IF(_xlfn.IFNA(INDEX('CX1'!$J:$J,MATCH(Table2[[#This Row],[Name]],'CX1'!$C:$C,0),1), "") = 0, "",  INDEX('CX1'!$J:$J,MATCH(Table2[[#This Row],[Name]],'CX1'!$C:$C,0),1)), "")</f>
        <v/>
      </c>
      <c r="K1531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5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1" t="str">
        <f>_xlfn.IFNA(IF(_xlfn.IFNA(INDEX('CX1'!$M:$M,MATCH(Table2[[#This Row],[Name]],'CX1'!$C:$C,0),1), "") = 0, "",  INDEX('CX1'!$M:$M,MATCH(Table2[[#This Row],[Name]],'CX1'!$C:$C,0),1)), "")</f>
        <v>number</v>
      </c>
      <c r="N1531" t="s">
        <v>767</v>
      </c>
      <c r="R1531" t="s">
        <v>8</v>
      </c>
      <c r="S1531" t="b">
        <v>0</v>
      </c>
    </row>
    <row r="1532" spans="1:19">
      <c r="A1532" s="1">
        <v>1530</v>
      </c>
      <c r="B1532" t="s">
        <v>21</v>
      </c>
      <c r="C1532" t="s">
        <v>197</v>
      </c>
      <c r="D1532" t="s">
        <v>248</v>
      </c>
      <c r="E1532" t="str">
        <f>MID(Table2[[#This Row],[DeviceId2]], 12, LEN(Table2[[#This Row],[DeviceId2]]))</f>
        <v>VAV114</v>
      </c>
      <c r="F1532" t="str">
        <f>CONCATENATE("10.3.13.71/pe/", Table2[[#This Row],[Device Tag]], ".xml")</f>
        <v>10.3.13.71/pe/VAV114.xml</v>
      </c>
      <c r="H1532" s="5" t="str">
        <f>_xlfn.IFNA(IF(_xlfn.IFNA(INDEX('CX1'!$H:$H,MATCH(Table2[[#This Row],[Name]],'CX1'!$C:$C,0),1), "") = 0, "",  INDEX('CX1'!$H:$H,MATCH(Table2[[#This Row],[Name]],'CX1'!$C:$C,0),1)), "")</f>
        <v/>
      </c>
      <c r="I1532" s="5">
        <f>_xlfn.IFNA(IF(_xlfn.IFNA(INDEX('CX1'!$I:$I,MATCH(Table2[[#This Row],[DeviceId2]],'CX1'!$C:$C,0),1), "") = 0, "",  INDEX('CX1'!$I:$I,MATCH(Table2[[#This Row],[Name]],'CX1'!$C:$C,0),1)), "")</f>
        <v>1</v>
      </c>
      <c r="J1532" s="5" t="str">
        <f>_xlfn.IFNA(IF(_xlfn.IFNA(INDEX('CX1'!$J:$J,MATCH(Table2[[#This Row],[Name]],'CX1'!$C:$C,0),1), "") = 0, "",  INDEX('CX1'!$J:$J,MATCH(Table2[[#This Row],[Name]],'CX1'!$C:$C,0),1)), "")</f>
        <v/>
      </c>
      <c r="K1532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532" t="str">
        <f>_xlfn.IFNA(IF(_xlfn.IFNA(INDEX('CX1'!$L:$L,MATCH(Table2[[#This Row],[Name]],'CX1'!$C:$C,0),1), "") = 0, "",  INDEX('CX1'!$L:$L,MATCH(Table2[[#This Row],[Name]],'CX1'!$C:$C,0),1)), "")</f>
        <v>his, point, writable</v>
      </c>
      <c r="M1532" t="str">
        <f>_xlfn.IFNA(IF(_xlfn.IFNA(INDEX('CX1'!$M:$M,MATCH(Table2[[#This Row],[Name]],'CX1'!$C:$C,0),1), "") = 0, "",  INDEX('CX1'!$M:$M,MATCH(Table2[[#This Row],[Name]],'CX1'!$C:$C,0),1)), "")</f>
        <v>boolean</v>
      </c>
      <c r="N1532" t="s">
        <v>767</v>
      </c>
      <c r="R1532" t="s">
        <v>8</v>
      </c>
      <c r="S1532" t="b">
        <v>0</v>
      </c>
    </row>
    <row r="1533" spans="1:19">
      <c r="A1533" s="1">
        <v>1531</v>
      </c>
      <c r="B1533" t="s">
        <v>21</v>
      </c>
      <c r="C1533" t="s">
        <v>198</v>
      </c>
      <c r="D1533" t="s">
        <v>248</v>
      </c>
      <c r="E1533" t="str">
        <f>MID(Table2[[#This Row],[DeviceId2]], 12, LEN(Table2[[#This Row],[DeviceId2]]))</f>
        <v>VAV114</v>
      </c>
      <c r="F1533" t="str">
        <f>CONCATENATE("10.3.13.71/pe/", Table2[[#This Row],[Device Tag]], ".xml")</f>
        <v>10.3.13.71/pe/VAV114.xml</v>
      </c>
      <c r="H1533" s="5" t="str">
        <f>_xlfn.IFNA(IF(_xlfn.IFNA(INDEX('CX1'!$H:$H,MATCH(Table2[[#This Row],[Name]],'CX1'!$C:$C,0),1), "") = 0, "",  INDEX('CX1'!$H:$H,MATCH(Table2[[#This Row],[Name]],'CX1'!$C:$C,0),1)), "")</f>
        <v/>
      </c>
      <c r="I1533" s="5">
        <f>_xlfn.IFNA(IF(_xlfn.IFNA(INDEX('CX1'!$I:$I,MATCH(Table2[[#This Row],[DeviceId2]],'CX1'!$C:$C,0),1), "") = 0, "",  INDEX('CX1'!$I:$I,MATCH(Table2[[#This Row],[Name]],'CX1'!$C:$C,0),1)), "")</f>
        <v>1</v>
      </c>
      <c r="J1533" s="5" t="str">
        <f>_xlfn.IFNA(IF(_xlfn.IFNA(INDEX('CX1'!$J:$J,MATCH(Table2[[#This Row],[Name]],'CX1'!$C:$C,0),1), "") = 0, "",  INDEX('CX1'!$J:$J,MATCH(Table2[[#This Row],[Name]],'CX1'!$C:$C,0),1)), "")</f>
        <v/>
      </c>
      <c r="K153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533" t="str">
        <f>_xlfn.IFNA(IF(_xlfn.IFNA(INDEX('CX1'!$L:$L,MATCH(Table2[[#This Row],[Name]],'CX1'!$C:$C,0),1), "") = 0, "",  INDEX('CX1'!$L:$L,MATCH(Table2[[#This Row],[Name]],'CX1'!$C:$C,0),1)), "")</f>
        <v>his, point, writable</v>
      </c>
      <c r="M1533" t="str">
        <f>_xlfn.IFNA(IF(_xlfn.IFNA(INDEX('CX1'!$M:$M,MATCH(Table2[[#This Row],[Name]],'CX1'!$C:$C,0),1), "") = 0, "",  INDEX('CX1'!$M:$M,MATCH(Table2[[#This Row],[Name]],'CX1'!$C:$C,0),1)), "")</f>
        <v>boolean</v>
      </c>
      <c r="N1533" t="s">
        <v>767</v>
      </c>
      <c r="R1533" t="s">
        <v>8</v>
      </c>
      <c r="S1533" t="b">
        <v>0</v>
      </c>
    </row>
    <row r="1534" spans="1:19" hidden="1">
      <c r="A1534" s="1">
        <v>1532</v>
      </c>
      <c r="B1534" t="s">
        <v>21</v>
      </c>
      <c r="C1534" t="s">
        <v>199</v>
      </c>
      <c r="D1534" t="s">
        <v>248</v>
      </c>
      <c r="E1534" t="str">
        <f>MID(Table2[[#This Row],[DeviceId2]], 12, LEN(Table2[[#This Row],[DeviceId2]]))</f>
        <v>VAV114</v>
      </c>
      <c r="F1534" t="str">
        <f>CONCATENATE("10.3.13.71/pe/", Table2[[#This Row],[Device Tag]], ".xml")</f>
        <v>10.3.13.71/pe/VAV114.xml</v>
      </c>
      <c r="H1534" s="5" t="str">
        <f>_xlfn.IFNA(IF(_xlfn.IFNA(INDEX('CX1'!$H:$H,MATCH(Table2[[#This Row],[Name]],'CX1'!$C:$C,0),1), "") = 0, "",  INDEX('CX1'!$H:$H,MATCH(Table2[[#This Row],[Name]],'CX1'!$C:$C,0),1)), "")</f>
        <v/>
      </c>
      <c r="I1534" s="5">
        <f>_xlfn.IFNA(IF(_xlfn.IFNA(INDEX('CX1'!$I:$I,MATCH(Table2[[#This Row],[DeviceId2]],'CX1'!$C:$C,0),1), "") = 0, "",  INDEX('CX1'!$I:$I,MATCH(Table2[[#This Row],[Name]],'CX1'!$C:$C,0),1)), "")</f>
        <v>1</v>
      </c>
      <c r="J1534" s="5" t="str">
        <f>_xlfn.IFNA(IF(_xlfn.IFNA(INDEX('CX1'!$J:$J,MATCH(Table2[[#This Row],[Name]],'CX1'!$C:$C,0),1), "") = 0, "",  INDEX('CX1'!$J:$J,MATCH(Table2[[#This Row],[Name]],'CX1'!$C:$C,0),1)), "")</f>
        <v/>
      </c>
      <c r="K1534" t="str">
        <f>IFERROR(_xlfn.IFNA(IF(_xlfn.IFNA(INDEX('CX1'!$K:$K,MATCH(Table2[[#This Row],[Name]],'CX1'!$C:$C,0),1), "") = 0, "",  INDEX('CX1'!$K:$K,MATCH(Table2[[#This Row],[Name]],'CX1'!$C:$C,0),1)), ""), "")</f>
        <v/>
      </c>
      <c r="M1534" t="str">
        <f>_xlfn.IFNA(IF(_xlfn.IFNA(INDEX('CX1'!$M:$M,MATCH(Table2[[#This Row],[Name]],'CX1'!$C:$C,0),1), "") = 0, "",  INDEX('CX1'!$M:$M,MATCH(Table2[[#This Row],[Name]],'CX1'!$C:$C,0),1)), "")</f>
        <v/>
      </c>
      <c r="N1534" t="s">
        <v>767</v>
      </c>
      <c r="R1534" t="s">
        <v>8</v>
      </c>
    </row>
    <row r="1535" spans="1:19">
      <c r="A1535" s="1">
        <v>1533</v>
      </c>
      <c r="B1535" t="s">
        <v>21</v>
      </c>
      <c r="C1535" t="s">
        <v>200</v>
      </c>
      <c r="D1535" t="s">
        <v>248</v>
      </c>
      <c r="E1535" t="str">
        <f>MID(Table2[[#This Row],[DeviceId2]], 12, LEN(Table2[[#This Row],[DeviceId2]]))</f>
        <v>VAV114</v>
      </c>
      <c r="F1535" t="str">
        <f>CONCATENATE("10.3.13.71/pe/", Table2[[#This Row],[Device Tag]], ".xml")</f>
        <v>10.3.13.71/pe/VAV114.xml</v>
      </c>
      <c r="H1535" s="5" t="str">
        <f>_xlfn.IFNA(IF(_xlfn.IFNA(INDEX('CX1'!$H:$H,MATCH(Table2[[#This Row],[Name]],'CX1'!$C:$C,0),1), "") = 0, "",  INDEX('CX1'!$H:$H,MATCH(Table2[[#This Row],[Name]],'CX1'!$C:$C,0),1)), "")</f>
        <v/>
      </c>
      <c r="I1535" s="5">
        <f>_xlfn.IFNA(IF(_xlfn.IFNA(INDEX('CX1'!$I:$I,MATCH(Table2[[#This Row],[DeviceId2]],'CX1'!$C:$C,0),1), "") = 0, "",  INDEX('CX1'!$I:$I,MATCH(Table2[[#This Row],[Name]],'CX1'!$C:$C,0),1)), "")</f>
        <v>1</v>
      </c>
      <c r="J1535" s="5" t="str">
        <f>_xlfn.IFNA(IF(_xlfn.IFNA(INDEX('CX1'!$J:$J,MATCH(Table2[[#This Row],[Name]],'CX1'!$C:$C,0),1), "") = 0, "",  INDEX('CX1'!$J:$J,MATCH(Table2[[#This Row],[Name]],'CX1'!$C:$C,0),1)), "")</f>
        <v/>
      </c>
      <c r="K153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535" t="str">
        <f>_xlfn.IFNA(IF(_xlfn.IFNA(INDEX('CX1'!$L:$L,MATCH(Table2[[#This Row],[Name]],'CX1'!$C:$C,0),1), "") = 0, "",  INDEX('CX1'!$L:$L,MATCH(Table2[[#This Row],[Name]],'CX1'!$C:$C,0),1)), "")</f>
        <v>his, point, writable</v>
      </c>
      <c r="M1535" t="str">
        <f>_xlfn.IFNA(IF(_xlfn.IFNA(INDEX('CX1'!$M:$M,MATCH(Table2[[#This Row],[Name]],'CX1'!$C:$C,0),1), "") = 0, "",  INDEX('CX1'!$M:$M,MATCH(Table2[[#This Row],[Name]],'CX1'!$C:$C,0),1)), "")</f>
        <v>boolean</v>
      </c>
      <c r="N1535" t="s">
        <v>767</v>
      </c>
      <c r="R1535" t="s">
        <v>8</v>
      </c>
      <c r="S1535" t="b">
        <v>0</v>
      </c>
    </row>
    <row r="1536" spans="1:19">
      <c r="A1536" s="1">
        <v>1534</v>
      </c>
      <c r="B1536" t="s">
        <v>21</v>
      </c>
      <c r="C1536" t="s">
        <v>202</v>
      </c>
      <c r="D1536" t="s">
        <v>248</v>
      </c>
      <c r="E1536" t="str">
        <f>MID(Table2[[#This Row],[DeviceId2]], 12, LEN(Table2[[#This Row],[DeviceId2]]))</f>
        <v>VAV114</v>
      </c>
      <c r="F1536" t="str">
        <f>CONCATENATE("10.3.13.71/pe/", Table2[[#This Row],[Device Tag]], ".xml")</f>
        <v>10.3.13.71/pe/VAV114.xml</v>
      </c>
      <c r="H1536" s="5" t="str">
        <f>_xlfn.IFNA(IF(_xlfn.IFNA(INDEX('CX1'!$H:$H,MATCH(Table2[[#This Row],[Name]],'CX1'!$C:$C,0),1), "") = 0, "",  INDEX('CX1'!$H:$H,MATCH(Table2[[#This Row],[Name]],'CX1'!$C:$C,0),1)), "")</f>
        <v>°F</v>
      </c>
      <c r="I1536" s="5">
        <f>_xlfn.IFNA(IF(_xlfn.IFNA(INDEX('CX1'!$I:$I,MATCH(Table2[[#This Row],[DeviceId2]],'CX1'!$C:$C,0),1), "") = 0, "",  INDEX('CX1'!$I:$I,MATCH(Table2[[#This Row],[Name]],'CX1'!$C:$C,0),1)), "")</f>
        <v>1000</v>
      </c>
      <c r="J1536" s="5" t="str">
        <f>_xlfn.IFNA(IF(_xlfn.IFNA(INDEX('CX1'!$J:$J,MATCH(Table2[[#This Row],[Name]],'CX1'!$C:$C,0),1), "") = 0, "",  INDEX('CX1'!$J:$J,MATCH(Table2[[#This Row],[Name]],'CX1'!$C:$C,0),1)), "")</f>
        <v/>
      </c>
      <c r="K1536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5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6" t="str">
        <f>_xlfn.IFNA(IF(_xlfn.IFNA(INDEX('CX1'!$M:$M,MATCH(Table2[[#This Row],[Name]],'CX1'!$C:$C,0),1), "") = 0, "",  INDEX('CX1'!$M:$M,MATCH(Table2[[#This Row],[Name]],'CX1'!$C:$C,0),1)), "")</f>
        <v>number</v>
      </c>
      <c r="N1536" t="s">
        <v>766</v>
      </c>
      <c r="R1536" t="s">
        <v>8</v>
      </c>
      <c r="S1536" t="b">
        <v>0</v>
      </c>
    </row>
    <row r="1537" spans="1:19">
      <c r="A1537" s="1">
        <v>1535</v>
      </c>
      <c r="B1537" t="s">
        <v>21</v>
      </c>
      <c r="C1537" t="s">
        <v>203</v>
      </c>
      <c r="D1537" t="s">
        <v>248</v>
      </c>
      <c r="E1537" t="str">
        <f>MID(Table2[[#This Row],[DeviceId2]], 12, LEN(Table2[[#This Row],[DeviceId2]]))</f>
        <v>VAV114</v>
      </c>
      <c r="F1537" t="str">
        <f>CONCATENATE("10.3.13.71/pe/", Table2[[#This Row],[Device Tag]], ".xml")</f>
        <v>10.3.13.71/pe/VAV114.xml</v>
      </c>
      <c r="H1537" s="5" t="str">
        <f>_xlfn.IFNA(IF(_xlfn.IFNA(INDEX('CX1'!$H:$H,MATCH(Table2[[#This Row],[Name]],'CX1'!$C:$C,0),1), "") = 0, "",  INDEX('CX1'!$H:$H,MATCH(Table2[[#This Row],[Name]],'CX1'!$C:$C,0),1)), "")</f>
        <v>°F</v>
      </c>
      <c r="I1537" s="5">
        <f>_xlfn.IFNA(IF(_xlfn.IFNA(INDEX('CX1'!$I:$I,MATCH(Table2[[#This Row],[DeviceId2]],'CX1'!$C:$C,0),1), "") = 0, "",  INDEX('CX1'!$I:$I,MATCH(Table2[[#This Row],[Name]],'CX1'!$C:$C,0),1)), "")</f>
        <v>1000</v>
      </c>
      <c r="J1537" s="5" t="str">
        <f>_xlfn.IFNA(IF(_xlfn.IFNA(INDEX('CX1'!$J:$J,MATCH(Table2[[#This Row],[Name]],'CX1'!$C:$C,0),1), "") = 0, "",  INDEX('CX1'!$J:$J,MATCH(Table2[[#This Row],[Name]],'CX1'!$C:$C,0),1)), "")</f>
        <v/>
      </c>
      <c r="K1537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7" t="str">
        <f>_xlfn.IFNA(IF(_xlfn.IFNA(INDEX('CX1'!$M:$M,MATCH(Table2[[#This Row],[Name]],'CX1'!$C:$C,0),1), "") = 0, "",  INDEX('CX1'!$M:$M,MATCH(Table2[[#This Row],[Name]],'CX1'!$C:$C,0),1)), "")</f>
        <v>number</v>
      </c>
      <c r="N1537" t="s">
        <v>766</v>
      </c>
      <c r="R1537" t="s">
        <v>8</v>
      </c>
      <c r="S1537" t="b">
        <v>0</v>
      </c>
    </row>
    <row r="1538" spans="1:19">
      <c r="A1538" s="1">
        <v>1536</v>
      </c>
      <c r="B1538" t="s">
        <v>21</v>
      </c>
      <c r="C1538" t="s">
        <v>204</v>
      </c>
      <c r="D1538" t="s">
        <v>248</v>
      </c>
      <c r="E1538" t="str">
        <f>MID(Table2[[#This Row],[DeviceId2]], 12, LEN(Table2[[#This Row],[DeviceId2]]))</f>
        <v>VAV114</v>
      </c>
      <c r="F1538" t="str">
        <f>CONCATENATE("10.3.13.71/pe/", Table2[[#This Row],[Device Tag]], ".xml")</f>
        <v>10.3.13.71/pe/VAV114.xml</v>
      </c>
      <c r="H1538" s="5" t="str">
        <f>_xlfn.IFNA(IF(_xlfn.IFNA(INDEX('CX1'!$H:$H,MATCH(Table2[[#This Row],[Name]],'CX1'!$C:$C,0),1), "") = 0, "",  INDEX('CX1'!$H:$H,MATCH(Table2[[#This Row],[Name]],'CX1'!$C:$C,0),1)), "")</f>
        <v>°F</v>
      </c>
      <c r="I1538" s="5">
        <f>_xlfn.IFNA(IF(_xlfn.IFNA(INDEX('CX1'!$I:$I,MATCH(Table2[[#This Row],[DeviceId2]],'CX1'!$C:$C,0),1), "") = 0, "",  INDEX('CX1'!$I:$I,MATCH(Table2[[#This Row],[Name]],'CX1'!$C:$C,0),1)), "")</f>
        <v>1000</v>
      </c>
      <c r="J1538" s="5" t="str">
        <f>_xlfn.IFNA(IF(_xlfn.IFNA(INDEX('CX1'!$J:$J,MATCH(Table2[[#This Row],[Name]],'CX1'!$C:$C,0),1), "") = 0, "",  INDEX('CX1'!$J:$J,MATCH(Table2[[#This Row],[Name]],'CX1'!$C:$C,0),1)), "")</f>
        <v/>
      </c>
      <c r="K153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5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38" t="str">
        <f>_xlfn.IFNA(IF(_xlfn.IFNA(INDEX('CX1'!$M:$M,MATCH(Table2[[#This Row],[Name]],'CX1'!$C:$C,0),1), "") = 0, "",  INDEX('CX1'!$M:$M,MATCH(Table2[[#This Row],[Name]],'CX1'!$C:$C,0),1)), "")</f>
        <v>number</v>
      </c>
      <c r="N1538" t="s">
        <v>766</v>
      </c>
      <c r="R1538" t="s">
        <v>8</v>
      </c>
      <c r="S1538" t="b">
        <v>0</v>
      </c>
    </row>
    <row r="1539" spans="1:19" hidden="1">
      <c r="A1539" s="1">
        <v>1537</v>
      </c>
      <c r="B1539" t="s">
        <v>21</v>
      </c>
      <c r="C1539" t="s">
        <v>205</v>
      </c>
      <c r="D1539" t="s">
        <v>248</v>
      </c>
      <c r="E1539" t="str">
        <f>MID(Table2[[#This Row],[DeviceId2]], 12, LEN(Table2[[#This Row],[DeviceId2]]))</f>
        <v>VAV114</v>
      </c>
      <c r="F1539" t="str">
        <f>CONCATENATE("10.3.13.71/pe/", Table2[[#This Row],[Device Tag]], ".xml")</f>
        <v>10.3.13.71/pe/VAV114.xml</v>
      </c>
      <c r="H1539" s="5" t="str">
        <f>_xlfn.IFNA(IF(_xlfn.IFNA(INDEX('CX1'!$H:$H,MATCH(Table2[[#This Row],[Name]],'CX1'!$C:$C,0),1), "") = 0, "",  INDEX('CX1'!$H:$H,MATCH(Table2[[#This Row],[Name]],'CX1'!$C:$C,0),1)), "")</f>
        <v/>
      </c>
      <c r="I1539" s="5">
        <f>_xlfn.IFNA(IF(_xlfn.IFNA(INDEX('CX1'!$I:$I,MATCH(Table2[[#This Row],[DeviceId2]],'CX1'!$C:$C,0),1), "") = 0, "",  INDEX('CX1'!$I:$I,MATCH(Table2[[#This Row],[Name]],'CX1'!$C:$C,0),1)), "")</f>
        <v>1000</v>
      </c>
      <c r="J1539" s="5" t="str">
        <f>_xlfn.IFNA(IF(_xlfn.IFNA(INDEX('CX1'!$J:$J,MATCH(Table2[[#This Row],[Name]],'CX1'!$C:$C,0),1), "") = 0, "",  INDEX('CX1'!$J:$J,MATCH(Table2[[#This Row],[Name]],'CX1'!$C:$C,0),1)), "")</f>
        <v/>
      </c>
      <c r="K153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539" t="s">
        <v>767</v>
      </c>
      <c r="R1539" t="s">
        <v>8</v>
      </c>
    </row>
    <row r="1540" spans="1:19">
      <c r="A1540" s="1">
        <v>1538</v>
      </c>
      <c r="B1540" t="s">
        <v>105</v>
      </c>
      <c r="C1540" t="s">
        <v>206</v>
      </c>
      <c r="D1540" t="s">
        <v>248</v>
      </c>
      <c r="E1540" t="str">
        <f>MID(Table2[[#This Row],[DeviceId2]], 12, LEN(Table2[[#This Row],[DeviceId2]]))</f>
        <v>VAV114</v>
      </c>
      <c r="F1540" t="str">
        <f>CONCATENATE("10.3.13.71/pe/", Table2[[#This Row],[Device Tag]], ".xml")</f>
        <v>10.3.13.71/pe/VAV114.xml</v>
      </c>
      <c r="H1540" s="5" t="str">
        <f>_xlfn.IFNA(IF(_xlfn.IFNA(INDEX('CX1'!$H:$H,MATCH(Table2[[#This Row],[Name]],'CX1'!$C:$C,0),1), "") = 0, "",  INDEX('CX1'!$H:$H,MATCH(Table2[[#This Row],[Name]],'CX1'!$C:$C,0),1)), "")</f>
        <v>°F</v>
      </c>
      <c r="I1540" s="5">
        <f>_xlfn.IFNA(IF(_xlfn.IFNA(INDEX('CX1'!$I:$I,MATCH(Table2[[#This Row],[DeviceId2]],'CX1'!$C:$C,0),1), "") = 0, "",  INDEX('CX1'!$I:$I,MATCH(Table2[[#This Row],[Name]],'CX1'!$C:$C,0),1)), "")</f>
        <v>1000</v>
      </c>
      <c r="J1540" s="5" t="str">
        <f>_xlfn.IFNA(IF(_xlfn.IFNA(INDEX('CX1'!$J:$J,MATCH(Table2[[#This Row],[Name]],'CX1'!$C:$C,0),1), "") = 0, "",  INDEX('CX1'!$J:$J,MATCH(Table2[[#This Row],[Name]],'CX1'!$C:$C,0),1)), "")</f>
        <v/>
      </c>
      <c r="K154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54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40" t="str">
        <f>_xlfn.IFNA(IF(_xlfn.IFNA(INDEX('CX1'!$M:$M,MATCH(Table2[[#This Row],[Name]],'CX1'!$C:$C,0),1), "") = 0, "",  INDEX('CX1'!$M:$M,MATCH(Table2[[#This Row],[Name]],'CX1'!$C:$C,0),1)), "")</f>
        <v>number</v>
      </c>
      <c r="N1540" t="s">
        <v>766</v>
      </c>
      <c r="R1540" t="s">
        <v>8</v>
      </c>
      <c r="S1540" t="b">
        <v>0</v>
      </c>
    </row>
    <row r="1541" spans="1:19">
      <c r="A1541" s="1">
        <v>1539</v>
      </c>
      <c r="B1541" t="s">
        <v>105</v>
      </c>
      <c r="C1541" t="s">
        <v>207</v>
      </c>
      <c r="D1541" t="s">
        <v>248</v>
      </c>
      <c r="E1541" t="str">
        <f>MID(Table2[[#This Row],[DeviceId2]], 12, LEN(Table2[[#This Row],[DeviceId2]]))</f>
        <v>VAV114</v>
      </c>
      <c r="F1541" t="str">
        <f>CONCATENATE("10.3.13.71/pe/", Table2[[#This Row],[Device Tag]], ".xml")</f>
        <v>10.3.13.71/pe/VAV114.xml</v>
      </c>
      <c r="H1541" s="5" t="str">
        <f>_xlfn.IFNA(IF(_xlfn.IFNA(INDEX('CX1'!$H:$H,MATCH(Table2[[#This Row],[Name]],'CX1'!$C:$C,0),1), "") = 0, "",  INDEX('CX1'!$H:$H,MATCH(Table2[[#This Row],[Name]],'CX1'!$C:$C,0),1)), "")</f>
        <v>°F</v>
      </c>
      <c r="I1541" s="5">
        <f>_xlfn.IFNA(IF(_xlfn.IFNA(INDEX('CX1'!$I:$I,MATCH(Table2[[#This Row],[DeviceId2]],'CX1'!$C:$C,0),1), "") = 0, "",  INDEX('CX1'!$I:$I,MATCH(Table2[[#This Row],[Name]],'CX1'!$C:$C,0),1)), "")</f>
        <v>1000</v>
      </c>
      <c r="J1541" s="5" t="str">
        <f>_xlfn.IFNA(IF(_xlfn.IFNA(INDEX('CX1'!$J:$J,MATCH(Table2[[#This Row],[Name]],'CX1'!$C:$C,0),1), "") = 0, "",  INDEX('CX1'!$J:$J,MATCH(Table2[[#This Row],[Name]],'CX1'!$C:$C,0),1)), "")</f>
        <v/>
      </c>
      <c r="K154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5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1" t="str">
        <f>_xlfn.IFNA(IF(_xlfn.IFNA(INDEX('CX1'!$M:$M,MATCH(Table2[[#This Row],[Name]],'CX1'!$C:$C,0),1), "") = 0, "",  INDEX('CX1'!$M:$M,MATCH(Table2[[#This Row],[Name]],'CX1'!$C:$C,0),1)), "")</f>
        <v>number</v>
      </c>
      <c r="N1541" t="s">
        <v>766</v>
      </c>
      <c r="R1541" t="s">
        <v>8</v>
      </c>
      <c r="S1541" t="b">
        <v>0</v>
      </c>
    </row>
    <row r="1542" spans="1:19">
      <c r="A1542" s="1">
        <v>1540</v>
      </c>
      <c r="B1542" t="s">
        <v>105</v>
      </c>
      <c r="C1542" t="s">
        <v>208</v>
      </c>
      <c r="D1542" t="s">
        <v>248</v>
      </c>
      <c r="E1542" t="str">
        <f>MID(Table2[[#This Row],[DeviceId2]], 12, LEN(Table2[[#This Row],[DeviceId2]]))</f>
        <v>VAV114</v>
      </c>
      <c r="F1542" t="str">
        <f>CONCATENATE("10.3.13.71/pe/", Table2[[#This Row],[Device Tag]], ".xml")</f>
        <v>10.3.13.71/pe/VAV114.xml</v>
      </c>
      <c r="H1542" s="5" t="str">
        <f>_xlfn.IFNA(IF(_xlfn.IFNA(INDEX('CX1'!$H:$H,MATCH(Table2[[#This Row],[Name]],'CX1'!$C:$C,0),1), "") = 0, "",  INDEX('CX1'!$H:$H,MATCH(Table2[[#This Row],[Name]],'CX1'!$C:$C,0),1)), "")</f>
        <v>°F</v>
      </c>
      <c r="I1542" s="5">
        <f>_xlfn.IFNA(IF(_xlfn.IFNA(INDEX('CX1'!$I:$I,MATCH(Table2[[#This Row],[DeviceId2]],'CX1'!$C:$C,0),1), "") = 0, "",  INDEX('CX1'!$I:$I,MATCH(Table2[[#This Row],[Name]],'CX1'!$C:$C,0),1)), "")</f>
        <v>1000</v>
      </c>
      <c r="J1542" s="5" t="str">
        <f>_xlfn.IFNA(IF(_xlfn.IFNA(INDEX('CX1'!$J:$J,MATCH(Table2[[#This Row],[Name]],'CX1'!$C:$C,0),1), "") = 0, "",  INDEX('CX1'!$J:$J,MATCH(Table2[[#This Row],[Name]],'CX1'!$C:$C,0),1)), "")</f>
        <v/>
      </c>
      <c r="K154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5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2" t="str">
        <f>_xlfn.IFNA(IF(_xlfn.IFNA(INDEX('CX1'!$M:$M,MATCH(Table2[[#This Row],[Name]],'CX1'!$C:$C,0),1), "") = 0, "",  INDEX('CX1'!$M:$M,MATCH(Table2[[#This Row],[Name]],'CX1'!$C:$C,0),1)), "")</f>
        <v>number</v>
      </c>
      <c r="N1542" t="s">
        <v>766</v>
      </c>
      <c r="R1542" t="s">
        <v>8</v>
      </c>
      <c r="S1542" t="b">
        <v>0</v>
      </c>
    </row>
    <row r="1543" spans="1:19">
      <c r="A1543" s="1">
        <v>1541</v>
      </c>
      <c r="B1543" t="s">
        <v>105</v>
      </c>
      <c r="C1543" t="s">
        <v>209</v>
      </c>
      <c r="D1543" t="s">
        <v>248</v>
      </c>
      <c r="E1543" t="str">
        <f>MID(Table2[[#This Row],[DeviceId2]], 12, LEN(Table2[[#This Row],[DeviceId2]]))</f>
        <v>VAV114</v>
      </c>
      <c r="F1543" t="str">
        <f>CONCATENATE("10.3.13.71/pe/", Table2[[#This Row],[Device Tag]], ".xml")</f>
        <v>10.3.13.71/pe/VAV114.xml</v>
      </c>
      <c r="H1543" s="5" t="str">
        <f>_xlfn.IFNA(IF(_xlfn.IFNA(INDEX('CX1'!$H:$H,MATCH(Table2[[#This Row],[Name]],'CX1'!$C:$C,0),1), "") = 0, "",  INDEX('CX1'!$H:$H,MATCH(Table2[[#This Row],[Name]],'CX1'!$C:$C,0),1)), "")</f>
        <v/>
      </c>
      <c r="I1543" s="5">
        <f>_xlfn.IFNA(IF(_xlfn.IFNA(INDEX('CX1'!$I:$I,MATCH(Table2[[#This Row],[DeviceId2]],'CX1'!$C:$C,0),1), "") = 0, "",  INDEX('CX1'!$I:$I,MATCH(Table2[[#This Row],[Name]],'CX1'!$C:$C,0),1)), "")</f>
        <v>1000</v>
      </c>
      <c r="J1543" s="5" t="str">
        <f>_xlfn.IFNA(IF(_xlfn.IFNA(INDEX('CX1'!$J:$J,MATCH(Table2[[#This Row],[Name]],'CX1'!$C:$C,0),1), "") = 0, "",  INDEX('CX1'!$J:$J,MATCH(Table2[[#This Row],[Name]],'CX1'!$C:$C,0),1)), "")</f>
        <v/>
      </c>
      <c r="K154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543" t="str">
        <f>_xlfn.IFNA(IF(_xlfn.IFNA(INDEX('CX1'!$L:$L,MATCH(Table2[[#This Row],[Name]],'CX1'!$C:$C,0),1), "") = 0, "",  INDEX('CX1'!$L:$L,MATCH(Table2[[#This Row],[Name]],'CX1'!$C:$C,0),1)), "")</f>
        <v>his, point, writable</v>
      </c>
      <c r="M1543" t="s">
        <v>380</v>
      </c>
      <c r="N1543" t="s">
        <v>767</v>
      </c>
      <c r="R1543" t="s">
        <v>8</v>
      </c>
      <c r="S1543" t="b">
        <v>0</v>
      </c>
    </row>
    <row r="1544" spans="1:19">
      <c r="A1544" s="1">
        <v>1542</v>
      </c>
      <c r="B1544" t="s">
        <v>108</v>
      </c>
      <c r="C1544" t="s">
        <v>210</v>
      </c>
      <c r="D1544" t="s">
        <v>248</v>
      </c>
      <c r="E1544" t="str">
        <f>MID(Table2[[#This Row],[DeviceId2]], 12, LEN(Table2[[#This Row],[DeviceId2]]))</f>
        <v>VAV114</v>
      </c>
      <c r="F1544" t="str">
        <f>CONCATENATE("10.3.13.71/pe/", Table2[[#This Row],[Device Tag]], ".xml")</f>
        <v>10.3.13.71/pe/VAV114.xml</v>
      </c>
      <c r="H1544" s="5" t="str">
        <f>_xlfn.IFNA(IF(_xlfn.IFNA(INDEX('CX1'!$H:$H,MATCH(Table2[[#This Row],[Name]],'CX1'!$C:$C,0),1), "") = 0, "",  INDEX('CX1'!$H:$H,MATCH(Table2[[#This Row],[Name]],'CX1'!$C:$C,0),1)), "")</f>
        <v>%</v>
      </c>
      <c r="I1544" s="5">
        <f>_xlfn.IFNA(IF(_xlfn.IFNA(INDEX('CX1'!$I:$I,MATCH(Table2[[#This Row],[DeviceId2]],'CX1'!$C:$C,0),1), "") = 0, "",  INDEX('CX1'!$I:$I,MATCH(Table2[[#This Row],[Name]],'CX1'!$C:$C,0),1)), "")</f>
        <v>1000</v>
      </c>
      <c r="J1544" s="5" t="str">
        <f>_xlfn.IFNA(IF(_xlfn.IFNA(INDEX('CX1'!$J:$J,MATCH(Table2[[#This Row],[Name]],'CX1'!$C:$C,0),1), "") = 0, "",  INDEX('CX1'!$J:$J,MATCH(Table2[[#This Row],[Name]],'CX1'!$C:$C,0),1)), "")</f>
        <v/>
      </c>
      <c r="K154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5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44" t="str">
        <f>_xlfn.IFNA(IF(_xlfn.IFNA(INDEX('CX1'!$M:$M,MATCH(Table2[[#This Row],[Name]],'CX1'!$C:$C,0),1), "") = 0, "",  INDEX('CX1'!$M:$M,MATCH(Table2[[#This Row],[Name]],'CX1'!$C:$C,0),1)), "")</f>
        <v>number</v>
      </c>
      <c r="N1544" t="s">
        <v>504</v>
      </c>
      <c r="R1544" t="s">
        <v>8</v>
      </c>
      <c r="S1544" t="b">
        <v>0</v>
      </c>
    </row>
    <row r="1545" spans="1:19" hidden="1">
      <c r="A1545" s="1">
        <v>1543</v>
      </c>
      <c r="B1545" t="s">
        <v>108</v>
      </c>
      <c r="C1545" t="s">
        <v>252</v>
      </c>
      <c r="D1545" t="s">
        <v>248</v>
      </c>
      <c r="E1545" t="str">
        <f>MID(Table2[[#This Row],[DeviceId2]], 12, LEN(Table2[[#This Row],[DeviceId2]]))</f>
        <v>VAV114</v>
      </c>
      <c r="F1545" t="str">
        <f>CONCATENATE("10.3.13.71/pe/", Table2[[#This Row],[Device Tag]], ".xml")</f>
        <v>10.3.13.71/pe/VAV114.xml</v>
      </c>
      <c r="H1545" s="5" t="str">
        <f>_xlfn.IFNA(IF(_xlfn.IFNA(INDEX('CX1'!$H:$H,MATCH(Table2[[#This Row],[Name]],'CX1'!$C:$C,0),1), "") = 0, "",  INDEX('CX1'!$H:$H,MATCH(Table2[[#This Row],[Name]],'CX1'!$C:$C,0),1)), "")</f>
        <v/>
      </c>
      <c r="I1545" s="5" t="str">
        <f>_xlfn.IFNA(IF(_xlfn.IFNA(INDEX('CX1'!$I:$I,MATCH(Table2[[#This Row],[DeviceId2]],'CX1'!$C:$C,0),1), "") = 0, "",  INDEX('CX1'!$I:$I,MATCH(Table2[[#This Row],[Name]],'CX1'!$C:$C,0),1)), "")</f>
        <v/>
      </c>
      <c r="J1545" s="5" t="str">
        <f>_xlfn.IFNA(IF(_xlfn.IFNA(INDEX('CX1'!$J:$J,MATCH(Table2[[#This Row],[Name]],'CX1'!$C:$C,0),1), "") = 0, "",  INDEX('CX1'!$J:$J,MATCH(Table2[[#This Row],[Name]],'CX1'!$C:$C,0),1)), "")</f>
        <v/>
      </c>
      <c r="K1545" t="str">
        <f>IFERROR(_xlfn.IFNA(IF(_xlfn.IFNA(INDEX('CX1'!$K:$K,MATCH(Table2[[#This Row],[Name]],'CX1'!$C:$C,0),1), "") = 0, "",  INDEX('CX1'!$K:$K,MATCH(Table2[[#This Row],[Name]],'CX1'!$C:$C,0),1)), ""), "")</f>
        <v/>
      </c>
      <c r="M1545" t="str">
        <f>_xlfn.IFNA(IF(_xlfn.IFNA(INDEX('CX1'!$M:$M,MATCH(Table2[[#This Row],[Name]],'CX1'!$C:$C,0),1), "") = 0, "",  INDEX('CX1'!$M:$M,MATCH(Table2[[#This Row],[Name]],'CX1'!$C:$C,0),1)), "")</f>
        <v/>
      </c>
      <c r="N1545" t="s">
        <v>767</v>
      </c>
      <c r="R1545" t="s">
        <v>8</v>
      </c>
    </row>
    <row r="1546" spans="1:19" hidden="1">
      <c r="A1546" s="1">
        <v>1544</v>
      </c>
      <c r="B1546" t="s">
        <v>108</v>
      </c>
      <c r="C1546" t="s">
        <v>253</v>
      </c>
      <c r="D1546" t="s">
        <v>248</v>
      </c>
      <c r="E1546" t="str">
        <f>MID(Table2[[#This Row],[DeviceId2]], 12, LEN(Table2[[#This Row],[DeviceId2]]))</f>
        <v>VAV114</v>
      </c>
      <c r="F1546" t="str">
        <f>CONCATENATE("10.3.13.71/pe/", Table2[[#This Row],[Device Tag]], ".xml")</f>
        <v>10.3.13.71/pe/VAV114.xml</v>
      </c>
      <c r="H1546" s="5" t="str">
        <f>_xlfn.IFNA(IF(_xlfn.IFNA(INDEX('CX1'!$H:$H,MATCH(Table2[[#This Row],[Name]],'CX1'!$C:$C,0),1), "") = 0, "",  INDEX('CX1'!$H:$H,MATCH(Table2[[#This Row],[Name]],'CX1'!$C:$C,0),1)), "")</f>
        <v/>
      </c>
      <c r="I1546" s="5" t="str">
        <f>_xlfn.IFNA(IF(_xlfn.IFNA(INDEX('CX1'!$I:$I,MATCH(Table2[[#This Row],[DeviceId2]],'CX1'!$C:$C,0),1), "") = 0, "",  INDEX('CX1'!$I:$I,MATCH(Table2[[#This Row],[Name]],'CX1'!$C:$C,0),1)), "")</f>
        <v/>
      </c>
      <c r="J1546" s="5" t="str">
        <f>_xlfn.IFNA(IF(_xlfn.IFNA(INDEX('CX1'!$J:$J,MATCH(Table2[[#This Row],[Name]],'CX1'!$C:$C,0),1), "") = 0, "",  INDEX('CX1'!$J:$J,MATCH(Table2[[#This Row],[Name]],'CX1'!$C:$C,0),1)), "")</f>
        <v/>
      </c>
      <c r="K1546" t="str">
        <f>IFERROR(_xlfn.IFNA(IF(_xlfn.IFNA(INDEX('CX1'!$K:$K,MATCH(Table2[[#This Row],[Name]],'CX1'!$C:$C,0),1), "") = 0, "",  INDEX('CX1'!$K:$K,MATCH(Table2[[#This Row],[Name]],'CX1'!$C:$C,0),1)), ""), "")</f>
        <v/>
      </c>
      <c r="M1546" t="str">
        <f>_xlfn.IFNA(IF(_xlfn.IFNA(INDEX('CX1'!$M:$M,MATCH(Table2[[#This Row],[Name]],'CX1'!$C:$C,0),1), "") = 0, "",  INDEX('CX1'!$M:$M,MATCH(Table2[[#This Row],[Name]],'CX1'!$C:$C,0),1)), "")</f>
        <v/>
      </c>
      <c r="N1546" t="s">
        <v>767</v>
      </c>
      <c r="R1546" t="s">
        <v>8</v>
      </c>
    </row>
    <row r="1547" spans="1:19" hidden="1">
      <c r="A1547" s="1">
        <v>1545</v>
      </c>
      <c r="B1547" t="s">
        <v>31</v>
      </c>
      <c r="C1547" t="s">
        <v>32</v>
      </c>
      <c r="D1547" t="s">
        <v>248</v>
      </c>
      <c r="E1547" t="str">
        <f>MID(Table2[[#This Row],[DeviceId2]], 12, LEN(Table2[[#This Row],[DeviceId2]]))</f>
        <v>VAV114</v>
      </c>
      <c r="F1547" t="str">
        <f>CONCATENATE("10.3.13.71/pe/", Table2[[#This Row],[Device Tag]], ".xml")</f>
        <v>10.3.13.71/pe/VAV114.xml</v>
      </c>
      <c r="H1547" s="5" t="str">
        <f>_xlfn.IFNA(IF(_xlfn.IFNA(INDEX('CX1'!$H:$H,MATCH(Table2[[#This Row],[Name]],'CX1'!$C:$C,0),1), "") = 0, "",  INDEX('CX1'!$H:$H,MATCH(Table2[[#This Row],[Name]],'CX1'!$C:$C,0),1)), "")</f>
        <v/>
      </c>
      <c r="I1547" s="5" t="e">
        <f>_xlfn.IFNA(IF(_xlfn.IFNA(INDEX('CX1'!$I:$I,MATCH(Table2[[#This Row],[DeviceId2]],'CX1'!$C:$C,0),1), "") = 0, "",  INDEX('CX1'!$I:$I,MATCH(Table2[[#This Row],[Name]],'CX1'!$C:$C,0),1)), "")</f>
        <v>#VALUE!</v>
      </c>
      <c r="J1547" s="5" t="str">
        <f>_xlfn.IFNA(IF(_xlfn.IFNA(INDEX('CX1'!$J:$J,MATCH(Table2[[#This Row],[Name]],'CX1'!$C:$C,0),1), "") = 0, "",  INDEX('CX1'!$J:$J,MATCH(Table2[[#This Row],[Name]],'CX1'!$C:$C,0),1)), "")</f>
        <v/>
      </c>
      <c r="K1547" t="str">
        <f>IFERROR(_xlfn.IFNA(IF(_xlfn.IFNA(INDEX('CX1'!$K:$K,MATCH(Table2[[#This Row],[Name]],'CX1'!$C:$C,0),1), "") = 0, "",  INDEX('CX1'!$K:$K,MATCH(Table2[[#This Row],[Name]],'CX1'!$C:$C,0),1)), ""), "")</f>
        <v/>
      </c>
      <c r="M1547" t="str">
        <f>_xlfn.IFNA(IF(_xlfn.IFNA(INDEX('CX1'!$M:$M,MATCH(Table2[[#This Row],[Name]],'CX1'!$C:$C,0),1), "") = 0, "",  INDEX('CX1'!$M:$M,MATCH(Table2[[#This Row],[Name]],'CX1'!$C:$C,0),1)), "")</f>
        <v/>
      </c>
      <c r="N1547" t="s">
        <v>767</v>
      </c>
      <c r="R1547" t="s">
        <v>8</v>
      </c>
    </row>
    <row r="1548" spans="1:19" hidden="1">
      <c r="A1548" s="1">
        <v>1546</v>
      </c>
      <c r="B1548" t="s">
        <v>31</v>
      </c>
      <c r="C1548" t="s">
        <v>212</v>
      </c>
      <c r="D1548" t="s">
        <v>248</v>
      </c>
      <c r="E1548" t="str">
        <f>MID(Table2[[#This Row],[DeviceId2]], 12, LEN(Table2[[#This Row],[DeviceId2]]))</f>
        <v>VAV114</v>
      </c>
      <c r="F1548" t="str">
        <f>CONCATENATE("10.3.13.71/pe/", Table2[[#This Row],[Device Tag]], ".xml")</f>
        <v>10.3.13.71/pe/VAV114.xml</v>
      </c>
      <c r="H1548" s="5" t="str">
        <f>_xlfn.IFNA(IF(_xlfn.IFNA(INDEX('CX1'!$H:$H,MATCH(Table2[[#This Row],[Name]],'CX1'!$C:$C,0),1), "") = 0, "",  INDEX('CX1'!$H:$H,MATCH(Table2[[#This Row],[Name]],'CX1'!$C:$C,0),1)), "")</f>
        <v/>
      </c>
      <c r="I1548" s="5" t="e">
        <f>_xlfn.IFNA(IF(_xlfn.IFNA(INDEX('CX1'!$I:$I,MATCH(Table2[[#This Row],[DeviceId2]],'CX1'!$C:$C,0),1), "") = 0, "",  INDEX('CX1'!$I:$I,MATCH(Table2[[#This Row],[Name]],'CX1'!$C:$C,0),1)), "")</f>
        <v>#VALUE!</v>
      </c>
      <c r="J1548" s="5" t="str">
        <f>_xlfn.IFNA(IF(_xlfn.IFNA(INDEX('CX1'!$J:$J,MATCH(Table2[[#This Row],[Name]],'CX1'!$C:$C,0),1), "") = 0, "",  INDEX('CX1'!$J:$J,MATCH(Table2[[#This Row],[Name]],'CX1'!$C:$C,0),1)), "")</f>
        <v/>
      </c>
      <c r="K1548" t="str">
        <f>IFERROR(_xlfn.IFNA(IF(_xlfn.IFNA(INDEX('CX1'!$K:$K,MATCH(Table2[[#This Row],[Name]],'CX1'!$C:$C,0),1), "") = 0, "",  INDEX('CX1'!$K:$K,MATCH(Table2[[#This Row],[Name]],'CX1'!$C:$C,0),1)), ""), "")</f>
        <v/>
      </c>
      <c r="M1548" t="str">
        <f>_xlfn.IFNA(IF(_xlfn.IFNA(INDEX('CX1'!$M:$M,MATCH(Table2[[#This Row],[Name]],'CX1'!$C:$C,0),1), "") = 0, "",  INDEX('CX1'!$M:$M,MATCH(Table2[[#This Row],[Name]],'CX1'!$C:$C,0),1)), "")</f>
        <v/>
      </c>
      <c r="N1548" t="s">
        <v>767</v>
      </c>
      <c r="R1548" t="s">
        <v>8</v>
      </c>
    </row>
    <row r="1549" spans="1:19" hidden="1">
      <c r="A1549" s="1">
        <v>1547</v>
      </c>
      <c r="B1549" t="s">
        <v>111</v>
      </c>
      <c r="C1549" t="s">
        <v>112</v>
      </c>
      <c r="D1549" t="s">
        <v>248</v>
      </c>
      <c r="E1549" t="str">
        <f>MID(Table2[[#This Row],[DeviceId2]], 12, LEN(Table2[[#This Row],[DeviceId2]]))</f>
        <v>VAV114</v>
      </c>
      <c r="F1549" t="str">
        <f>CONCATENATE("10.3.13.71/pe/", Table2[[#This Row],[Device Tag]], ".xml")</f>
        <v>10.3.13.71/pe/VAV114.xml</v>
      </c>
      <c r="H1549" s="5" t="str">
        <f>_xlfn.IFNA(IF(_xlfn.IFNA(INDEX('CX1'!$H:$H,MATCH(Table2[[#This Row],[Name]],'CX1'!$C:$C,0),1), "") = 0, "",  INDEX('CX1'!$H:$H,MATCH(Table2[[#This Row],[Name]],'CX1'!$C:$C,0),1)), "")</f>
        <v/>
      </c>
      <c r="I1549" s="5" t="e">
        <f>_xlfn.IFNA(IF(_xlfn.IFNA(INDEX('CX1'!$I:$I,MATCH(Table2[[#This Row],[DeviceId2]],'CX1'!$C:$C,0),1), "") = 0, "",  INDEX('CX1'!$I:$I,MATCH(Table2[[#This Row],[Name]],'CX1'!$C:$C,0),1)), "")</f>
        <v>#VALUE!</v>
      </c>
      <c r="J1549" s="5" t="str">
        <f>_xlfn.IFNA(IF(_xlfn.IFNA(INDEX('CX1'!$J:$J,MATCH(Table2[[#This Row],[Name]],'CX1'!$C:$C,0),1), "") = 0, "",  INDEX('CX1'!$J:$J,MATCH(Table2[[#This Row],[Name]],'CX1'!$C:$C,0),1)), "")</f>
        <v/>
      </c>
      <c r="K1549" t="str">
        <f>IFERROR(_xlfn.IFNA(IF(_xlfn.IFNA(INDEX('CX1'!$K:$K,MATCH(Table2[[#This Row],[Name]],'CX1'!$C:$C,0),1), "") = 0, "",  INDEX('CX1'!$K:$K,MATCH(Table2[[#This Row],[Name]],'CX1'!$C:$C,0),1)), ""), "")</f>
        <v/>
      </c>
      <c r="M1549" t="str">
        <f>_xlfn.IFNA(IF(_xlfn.IFNA(INDEX('CX1'!$M:$M,MATCH(Table2[[#This Row],[Name]],'CX1'!$C:$C,0),1), "") = 0, "",  INDEX('CX1'!$M:$M,MATCH(Table2[[#This Row],[Name]],'CX1'!$C:$C,0),1)), "")</f>
        <v/>
      </c>
      <c r="N1549" t="s">
        <v>767</v>
      </c>
      <c r="R1549" t="s">
        <v>8</v>
      </c>
    </row>
    <row r="1550" spans="1:19" hidden="1">
      <c r="A1550" s="1">
        <v>1548</v>
      </c>
      <c r="B1550" t="s">
        <v>111</v>
      </c>
      <c r="C1550" t="s">
        <v>113</v>
      </c>
      <c r="D1550" t="s">
        <v>248</v>
      </c>
      <c r="E1550" t="str">
        <f>MID(Table2[[#This Row],[DeviceId2]], 12, LEN(Table2[[#This Row],[DeviceId2]]))</f>
        <v>VAV114</v>
      </c>
      <c r="F1550" t="str">
        <f>CONCATENATE("10.3.13.71/pe/", Table2[[#This Row],[Device Tag]], ".xml")</f>
        <v>10.3.13.71/pe/VAV114.xml</v>
      </c>
      <c r="H1550" s="5" t="str">
        <f>_xlfn.IFNA(IF(_xlfn.IFNA(INDEX('CX1'!$H:$H,MATCH(Table2[[#This Row],[Name]],'CX1'!$C:$C,0),1), "") = 0, "",  INDEX('CX1'!$H:$H,MATCH(Table2[[#This Row],[Name]],'CX1'!$C:$C,0),1)), "")</f>
        <v/>
      </c>
      <c r="I1550" s="5" t="e">
        <f>_xlfn.IFNA(IF(_xlfn.IFNA(INDEX('CX1'!$I:$I,MATCH(Table2[[#This Row],[DeviceId2]],'CX1'!$C:$C,0),1), "") = 0, "",  INDEX('CX1'!$I:$I,MATCH(Table2[[#This Row],[Name]],'CX1'!$C:$C,0),1)), "")</f>
        <v>#VALUE!</v>
      </c>
      <c r="J1550" s="5" t="str">
        <f>_xlfn.IFNA(IF(_xlfn.IFNA(INDEX('CX1'!$J:$J,MATCH(Table2[[#This Row],[Name]],'CX1'!$C:$C,0),1), "") = 0, "",  INDEX('CX1'!$J:$J,MATCH(Table2[[#This Row],[Name]],'CX1'!$C:$C,0),1)), "")</f>
        <v/>
      </c>
      <c r="K1550" t="str">
        <f>IFERROR(_xlfn.IFNA(IF(_xlfn.IFNA(INDEX('CX1'!$K:$K,MATCH(Table2[[#This Row],[Name]],'CX1'!$C:$C,0),1), "") = 0, "",  INDEX('CX1'!$K:$K,MATCH(Table2[[#This Row],[Name]],'CX1'!$C:$C,0),1)), ""), "")</f>
        <v/>
      </c>
      <c r="M1550" t="str">
        <f>_xlfn.IFNA(IF(_xlfn.IFNA(INDEX('CX1'!$M:$M,MATCH(Table2[[#This Row],[Name]],'CX1'!$C:$C,0),1), "") = 0, "",  INDEX('CX1'!$M:$M,MATCH(Table2[[#This Row],[Name]],'CX1'!$C:$C,0),1)), "")</f>
        <v/>
      </c>
      <c r="N1550" t="s">
        <v>767</v>
      </c>
      <c r="R1550" t="s">
        <v>8</v>
      </c>
    </row>
    <row r="1551" spans="1:19" hidden="1">
      <c r="A1551" s="1">
        <v>1549</v>
      </c>
      <c r="B1551" t="s">
        <v>33</v>
      </c>
      <c r="C1551" t="s">
        <v>213</v>
      </c>
      <c r="D1551" t="s">
        <v>248</v>
      </c>
      <c r="E1551" t="str">
        <f>MID(Table2[[#This Row],[DeviceId2]], 12, LEN(Table2[[#This Row],[DeviceId2]]))</f>
        <v>VAV114</v>
      </c>
      <c r="F1551" t="str">
        <f>CONCATENATE("10.3.13.71/pe/", Table2[[#This Row],[Device Tag]], ".xml")</f>
        <v>10.3.13.71/pe/VAV114.xml</v>
      </c>
      <c r="H1551" s="5" t="str">
        <f>_xlfn.IFNA(IF(_xlfn.IFNA(INDEX('CX1'!$H:$H,MATCH(Table2[[#This Row],[Name]],'CX1'!$C:$C,0),1), "") = 0, "",  INDEX('CX1'!$H:$H,MATCH(Table2[[#This Row],[Name]],'CX1'!$C:$C,0),1)), "")</f>
        <v/>
      </c>
      <c r="I1551" s="5" t="e">
        <f>_xlfn.IFNA(IF(_xlfn.IFNA(INDEX('CX1'!$I:$I,MATCH(Table2[[#This Row],[DeviceId2]],'CX1'!$C:$C,0),1), "") = 0, "",  INDEX('CX1'!$I:$I,MATCH(Table2[[#This Row],[Name]],'CX1'!$C:$C,0),1)), "")</f>
        <v>#VALUE!</v>
      </c>
      <c r="J1551" s="5" t="str">
        <f>_xlfn.IFNA(IF(_xlfn.IFNA(INDEX('CX1'!$J:$J,MATCH(Table2[[#This Row],[Name]],'CX1'!$C:$C,0),1), "") = 0, "",  INDEX('CX1'!$J:$J,MATCH(Table2[[#This Row],[Name]],'CX1'!$C:$C,0),1)), "")</f>
        <v/>
      </c>
      <c r="K1551" t="str">
        <f>IFERROR(_xlfn.IFNA(IF(_xlfn.IFNA(INDEX('CX1'!$K:$K,MATCH(Table2[[#This Row],[Name]],'CX1'!$C:$C,0),1), "") = 0, "",  INDEX('CX1'!$K:$K,MATCH(Table2[[#This Row],[Name]],'CX1'!$C:$C,0),1)), ""), "")</f>
        <v/>
      </c>
      <c r="N1551" t="s">
        <v>767</v>
      </c>
      <c r="R1551" t="s">
        <v>8</v>
      </c>
    </row>
    <row r="1552" spans="1:19" hidden="1">
      <c r="A1552" s="1">
        <v>1550</v>
      </c>
      <c r="B1552" t="s">
        <v>33</v>
      </c>
      <c r="C1552" t="s">
        <v>214</v>
      </c>
      <c r="D1552" t="s">
        <v>248</v>
      </c>
      <c r="E1552" t="str">
        <f>MID(Table2[[#This Row],[DeviceId2]], 12, LEN(Table2[[#This Row],[DeviceId2]]))</f>
        <v>VAV114</v>
      </c>
      <c r="F1552" t="str">
        <f>CONCATENATE("10.3.13.71/pe/", Table2[[#This Row],[Device Tag]], ".xml")</f>
        <v>10.3.13.71/pe/VAV114.xml</v>
      </c>
      <c r="H1552" s="5" t="str">
        <f>_xlfn.IFNA(IF(_xlfn.IFNA(INDEX('CX1'!$H:$H,MATCH(Table2[[#This Row],[Name]],'CX1'!$C:$C,0),1), "") = 0, "",  INDEX('CX1'!$H:$H,MATCH(Table2[[#This Row],[Name]],'CX1'!$C:$C,0),1)), "")</f>
        <v/>
      </c>
      <c r="I1552" s="5">
        <f>_xlfn.IFNA(IF(_xlfn.IFNA(INDEX('CX1'!$I:$I,MATCH(Table2[[#This Row],[DeviceId2]],'CX1'!$C:$C,0),1), "") = 0, "",  INDEX('CX1'!$I:$I,MATCH(Table2[[#This Row],[Name]],'CX1'!$C:$C,0),1)), "")</f>
        <v>1</v>
      </c>
      <c r="J1552" s="5" t="str">
        <f>_xlfn.IFNA(IF(_xlfn.IFNA(INDEX('CX1'!$J:$J,MATCH(Table2[[#This Row],[Name]],'CX1'!$C:$C,0),1), "") = 0, "",  INDEX('CX1'!$J:$J,MATCH(Table2[[#This Row],[Name]],'CX1'!$C:$C,0),1)), "")</f>
        <v/>
      </c>
      <c r="K1552" t="str">
        <f>IFERROR(_xlfn.IFNA(IF(_xlfn.IFNA(INDEX('CX1'!$K:$K,MATCH(Table2[[#This Row],[Name]],'CX1'!$C:$C,0),1), "") = 0, "",  INDEX('CX1'!$K:$K,MATCH(Table2[[#This Row],[Name]],'CX1'!$C:$C,0),1)), ""), "")</f>
        <v/>
      </c>
      <c r="N1552" t="s">
        <v>767</v>
      </c>
      <c r="R1552" t="s">
        <v>8</v>
      </c>
    </row>
    <row r="1553" spans="1:18" hidden="1">
      <c r="A1553" s="1">
        <v>1551</v>
      </c>
      <c r="B1553" t="s">
        <v>33</v>
      </c>
      <c r="C1553" t="s">
        <v>38</v>
      </c>
      <c r="D1553" t="s">
        <v>248</v>
      </c>
      <c r="E1553" t="str">
        <f>MID(Table2[[#This Row],[DeviceId2]], 12, LEN(Table2[[#This Row],[DeviceId2]]))</f>
        <v>VAV114</v>
      </c>
      <c r="F1553" t="str">
        <f>CONCATENATE("10.3.13.71/pe/", Table2[[#This Row],[Device Tag]], ".xml")</f>
        <v>10.3.13.71/pe/VAV114.xml</v>
      </c>
      <c r="H1553" s="5" t="str">
        <f>_xlfn.IFNA(IF(_xlfn.IFNA(INDEX('CX1'!$H:$H,MATCH(Table2[[#This Row],[Name]],'CX1'!$C:$C,0),1), "") = 0, "",  INDEX('CX1'!$H:$H,MATCH(Table2[[#This Row],[Name]],'CX1'!$C:$C,0),1)), "")</f>
        <v/>
      </c>
      <c r="I1553" s="5" t="e">
        <f>_xlfn.IFNA(IF(_xlfn.IFNA(INDEX('CX1'!$I:$I,MATCH(Table2[[#This Row],[DeviceId2]],'CX1'!$C:$C,0),1), "") = 0, "",  INDEX('CX1'!$I:$I,MATCH(Table2[[#This Row],[Name]],'CX1'!$C:$C,0),1)), "")</f>
        <v>#VALUE!</v>
      </c>
      <c r="J1553" s="5" t="str">
        <f>_xlfn.IFNA(IF(_xlfn.IFNA(INDEX('CX1'!$J:$J,MATCH(Table2[[#This Row],[Name]],'CX1'!$C:$C,0),1), "") = 0, "",  INDEX('CX1'!$J:$J,MATCH(Table2[[#This Row],[Name]],'CX1'!$C:$C,0),1)), "")</f>
        <v/>
      </c>
      <c r="K1553" t="str">
        <f>IFERROR(_xlfn.IFNA(IF(_xlfn.IFNA(INDEX('CX1'!$K:$K,MATCH(Table2[[#This Row],[Name]],'CX1'!$C:$C,0),1), "") = 0, "",  INDEX('CX1'!$K:$K,MATCH(Table2[[#This Row],[Name]],'CX1'!$C:$C,0),1)), ""), "")</f>
        <v/>
      </c>
      <c r="M1553" t="str">
        <f>_xlfn.IFNA(IF(_xlfn.IFNA(INDEX('CX1'!$M:$M,MATCH(Table2[[#This Row],[Name]],'CX1'!$C:$C,0),1), "") = 0, "",  INDEX('CX1'!$M:$M,MATCH(Table2[[#This Row],[Name]],'CX1'!$C:$C,0),1)), "")</f>
        <v/>
      </c>
      <c r="N1553" t="s">
        <v>767</v>
      </c>
      <c r="R1553" t="s">
        <v>8</v>
      </c>
    </row>
    <row r="1554" spans="1:18" hidden="1">
      <c r="A1554" s="1">
        <v>1552</v>
      </c>
      <c r="B1554" t="s">
        <v>33</v>
      </c>
      <c r="C1554" t="s">
        <v>34</v>
      </c>
      <c r="D1554" t="s">
        <v>248</v>
      </c>
      <c r="E1554" t="str">
        <f>MID(Table2[[#This Row],[DeviceId2]], 12, LEN(Table2[[#This Row],[DeviceId2]]))</f>
        <v>VAV114</v>
      </c>
      <c r="F1554" t="str">
        <f>CONCATENATE("10.3.13.71/pe/", Table2[[#This Row],[Device Tag]], ".xml")</f>
        <v>10.3.13.71/pe/VAV114.xml</v>
      </c>
      <c r="H1554" s="5" t="str">
        <f>_xlfn.IFNA(IF(_xlfn.IFNA(INDEX('CX1'!$H:$H,MATCH(Table2[[#This Row],[Name]],'CX1'!$C:$C,0),1), "") = 0, "",  INDEX('CX1'!$H:$H,MATCH(Table2[[#This Row],[Name]],'CX1'!$C:$C,0),1)), "")</f>
        <v/>
      </c>
      <c r="I1554" s="5" t="e">
        <f>_xlfn.IFNA(IF(_xlfn.IFNA(INDEX('CX1'!$I:$I,MATCH(Table2[[#This Row],[DeviceId2]],'CX1'!$C:$C,0),1), "") = 0, "",  INDEX('CX1'!$I:$I,MATCH(Table2[[#This Row],[Name]],'CX1'!$C:$C,0),1)), "")</f>
        <v>#VALUE!</v>
      </c>
      <c r="J1554" s="5" t="str">
        <f>_xlfn.IFNA(IF(_xlfn.IFNA(INDEX('CX1'!$J:$J,MATCH(Table2[[#This Row],[Name]],'CX1'!$C:$C,0),1), "") = 0, "",  INDEX('CX1'!$J:$J,MATCH(Table2[[#This Row],[Name]],'CX1'!$C:$C,0),1)), "")</f>
        <v/>
      </c>
      <c r="K1554" t="str">
        <f>IFERROR(_xlfn.IFNA(IF(_xlfn.IFNA(INDEX('CX1'!$K:$K,MATCH(Table2[[#This Row],[Name]],'CX1'!$C:$C,0),1), "") = 0, "",  INDEX('CX1'!$K:$K,MATCH(Table2[[#This Row],[Name]],'CX1'!$C:$C,0),1)), ""), "")</f>
        <v/>
      </c>
      <c r="M1554" t="str">
        <f>_xlfn.IFNA(IF(_xlfn.IFNA(INDEX('CX1'!$M:$M,MATCH(Table2[[#This Row],[Name]],'CX1'!$C:$C,0),1), "") = 0, "",  INDEX('CX1'!$M:$M,MATCH(Table2[[#This Row],[Name]],'CX1'!$C:$C,0),1)), "")</f>
        <v/>
      </c>
      <c r="N1554" t="s">
        <v>767</v>
      </c>
      <c r="R1554" t="s">
        <v>8</v>
      </c>
    </row>
    <row r="1555" spans="1:18" hidden="1">
      <c r="A1555" s="1">
        <v>1553</v>
      </c>
      <c r="B1555" t="s">
        <v>33</v>
      </c>
      <c r="C1555" t="s">
        <v>35</v>
      </c>
      <c r="D1555" t="s">
        <v>248</v>
      </c>
      <c r="E1555" t="str">
        <f>MID(Table2[[#This Row],[DeviceId2]], 12, LEN(Table2[[#This Row],[DeviceId2]]))</f>
        <v>VAV114</v>
      </c>
      <c r="F1555" t="str">
        <f>CONCATENATE("10.3.13.71/pe/", Table2[[#This Row],[Device Tag]], ".xml")</f>
        <v>10.3.13.71/pe/VAV114.xml</v>
      </c>
      <c r="H1555" s="5" t="str">
        <f>_xlfn.IFNA(IF(_xlfn.IFNA(INDEX('CX1'!$H:$H,MATCH(Table2[[#This Row],[Name]],'CX1'!$C:$C,0),1), "") = 0, "",  INDEX('CX1'!$H:$H,MATCH(Table2[[#This Row],[Name]],'CX1'!$C:$C,0),1)), "")</f>
        <v/>
      </c>
      <c r="I1555" s="5" t="e">
        <f>_xlfn.IFNA(IF(_xlfn.IFNA(INDEX('CX1'!$I:$I,MATCH(Table2[[#This Row],[DeviceId2]],'CX1'!$C:$C,0),1), "") = 0, "",  INDEX('CX1'!$I:$I,MATCH(Table2[[#This Row],[Name]],'CX1'!$C:$C,0),1)), "")</f>
        <v>#VALUE!</v>
      </c>
      <c r="J1555" s="5" t="str">
        <f>_xlfn.IFNA(IF(_xlfn.IFNA(INDEX('CX1'!$J:$J,MATCH(Table2[[#This Row],[Name]],'CX1'!$C:$C,0),1), "") = 0, "",  INDEX('CX1'!$J:$J,MATCH(Table2[[#This Row],[Name]],'CX1'!$C:$C,0),1)), "")</f>
        <v/>
      </c>
      <c r="K1555" t="str">
        <f>IFERROR(_xlfn.IFNA(IF(_xlfn.IFNA(INDEX('CX1'!$K:$K,MATCH(Table2[[#This Row],[Name]],'CX1'!$C:$C,0),1), "") = 0, "",  INDEX('CX1'!$K:$K,MATCH(Table2[[#This Row],[Name]],'CX1'!$C:$C,0),1)), ""), "")</f>
        <v/>
      </c>
      <c r="M1555" t="str">
        <f>_xlfn.IFNA(IF(_xlfn.IFNA(INDEX('CX1'!$M:$M,MATCH(Table2[[#This Row],[Name]],'CX1'!$C:$C,0),1), "") = 0, "",  INDEX('CX1'!$M:$M,MATCH(Table2[[#This Row],[Name]],'CX1'!$C:$C,0),1)), "")</f>
        <v/>
      </c>
      <c r="N1555" t="s">
        <v>767</v>
      </c>
      <c r="R1555" t="s">
        <v>8</v>
      </c>
    </row>
    <row r="1556" spans="1:18" hidden="1">
      <c r="A1556" s="1">
        <v>1554</v>
      </c>
      <c r="B1556" t="s">
        <v>33</v>
      </c>
      <c r="C1556" t="s">
        <v>217</v>
      </c>
      <c r="D1556" t="s">
        <v>248</v>
      </c>
      <c r="E1556" t="str">
        <f>MID(Table2[[#This Row],[DeviceId2]], 12, LEN(Table2[[#This Row],[DeviceId2]]))</f>
        <v>VAV114</v>
      </c>
      <c r="F1556" t="str">
        <f>CONCATENATE("10.3.13.71/pe/", Table2[[#This Row],[Device Tag]], ".xml")</f>
        <v>10.3.13.71/pe/VAV114.xml</v>
      </c>
      <c r="H1556" s="5" t="str">
        <f>_xlfn.IFNA(IF(_xlfn.IFNA(INDEX('CX1'!$H:$H,MATCH(Table2[[#This Row],[Name]],'CX1'!$C:$C,0),1), "") = 0, "",  INDEX('CX1'!$H:$H,MATCH(Table2[[#This Row],[Name]],'CX1'!$C:$C,0),1)), "")</f>
        <v/>
      </c>
      <c r="I1556" s="5">
        <f>_xlfn.IFNA(IF(_xlfn.IFNA(INDEX('CX1'!$I:$I,MATCH(Table2[[#This Row],[DeviceId2]],'CX1'!$C:$C,0),1), "") = 0, "",  INDEX('CX1'!$I:$I,MATCH(Table2[[#This Row],[Name]],'CX1'!$C:$C,0),1)), "")</f>
        <v>1</v>
      </c>
      <c r="J1556" s="5" t="str">
        <f>_xlfn.IFNA(IF(_xlfn.IFNA(INDEX('CX1'!$J:$J,MATCH(Table2[[#This Row],[Name]],'CX1'!$C:$C,0),1), "") = 0, "",  INDEX('CX1'!$J:$J,MATCH(Table2[[#This Row],[Name]],'CX1'!$C:$C,0),1)), "")</f>
        <v/>
      </c>
      <c r="K1556" t="str">
        <f>IFERROR(_xlfn.IFNA(IF(_xlfn.IFNA(INDEX('CX1'!$K:$K,MATCH(Table2[[#This Row],[Name]],'CX1'!$C:$C,0),1), "") = 0, "",  INDEX('CX1'!$K:$K,MATCH(Table2[[#This Row],[Name]],'CX1'!$C:$C,0),1)), ""), "")</f>
        <v/>
      </c>
      <c r="N1556" t="s">
        <v>767</v>
      </c>
      <c r="R1556" t="s">
        <v>8</v>
      </c>
    </row>
    <row r="1557" spans="1:18" hidden="1">
      <c r="A1557" s="1">
        <v>1555</v>
      </c>
      <c r="B1557" t="s">
        <v>33</v>
      </c>
      <c r="C1557" t="s">
        <v>254</v>
      </c>
      <c r="D1557" t="s">
        <v>248</v>
      </c>
      <c r="E1557" t="str">
        <f>MID(Table2[[#This Row],[DeviceId2]], 12, LEN(Table2[[#This Row],[DeviceId2]]))</f>
        <v>VAV114</v>
      </c>
      <c r="F1557" t="str">
        <f>CONCATENATE("10.3.13.71/pe/", Table2[[#This Row],[Device Tag]], ".xml")</f>
        <v>10.3.13.71/pe/VAV114.xml</v>
      </c>
      <c r="H1557" s="5" t="str">
        <f>_xlfn.IFNA(IF(_xlfn.IFNA(INDEX('CX1'!$H:$H,MATCH(Table2[[#This Row],[Name]],'CX1'!$C:$C,0),1), "") = 0, "",  INDEX('CX1'!$H:$H,MATCH(Table2[[#This Row],[Name]],'CX1'!$C:$C,0),1)), "")</f>
        <v/>
      </c>
      <c r="I1557" s="5" t="str">
        <f>_xlfn.IFNA(IF(_xlfn.IFNA(INDEX('CX1'!$I:$I,MATCH(Table2[[#This Row],[DeviceId2]],'CX1'!$C:$C,0),1), "") = 0, "",  INDEX('CX1'!$I:$I,MATCH(Table2[[#This Row],[Name]],'CX1'!$C:$C,0),1)), "")</f>
        <v/>
      </c>
      <c r="J1557" s="5" t="str">
        <f>_xlfn.IFNA(IF(_xlfn.IFNA(INDEX('CX1'!$J:$J,MATCH(Table2[[#This Row],[Name]],'CX1'!$C:$C,0),1), "") = 0, "",  INDEX('CX1'!$J:$J,MATCH(Table2[[#This Row],[Name]],'CX1'!$C:$C,0),1)), "")</f>
        <v/>
      </c>
      <c r="K1557" t="str">
        <f>IFERROR(_xlfn.IFNA(IF(_xlfn.IFNA(INDEX('CX1'!$K:$K,MATCH(Table2[[#This Row],[Name]],'CX1'!$C:$C,0),1), "") = 0, "",  INDEX('CX1'!$K:$K,MATCH(Table2[[#This Row],[Name]],'CX1'!$C:$C,0),1)), ""), "")</f>
        <v/>
      </c>
      <c r="M1557" t="str">
        <f>_xlfn.IFNA(IF(_xlfn.IFNA(INDEX('CX1'!$M:$M,MATCH(Table2[[#This Row],[Name]],'CX1'!$C:$C,0),1), "") = 0, "",  INDEX('CX1'!$M:$M,MATCH(Table2[[#This Row],[Name]],'CX1'!$C:$C,0),1)), "")</f>
        <v/>
      </c>
      <c r="N1557" t="s">
        <v>767</v>
      </c>
      <c r="R1557" t="s">
        <v>8</v>
      </c>
    </row>
    <row r="1558" spans="1:18" hidden="1">
      <c r="A1558" s="1">
        <v>1556</v>
      </c>
      <c r="B1558" t="s">
        <v>33</v>
      </c>
      <c r="C1558" t="s">
        <v>255</v>
      </c>
      <c r="D1558" t="s">
        <v>248</v>
      </c>
      <c r="E1558" t="str">
        <f>MID(Table2[[#This Row],[DeviceId2]], 12, LEN(Table2[[#This Row],[DeviceId2]]))</f>
        <v>VAV114</v>
      </c>
      <c r="F1558" t="str">
        <f>CONCATENATE("10.3.13.71/pe/", Table2[[#This Row],[Device Tag]], ".xml")</f>
        <v>10.3.13.71/pe/VAV114.xml</v>
      </c>
      <c r="H1558" s="5" t="str">
        <f>_xlfn.IFNA(IF(_xlfn.IFNA(INDEX('CX1'!$H:$H,MATCH(Table2[[#This Row],[Name]],'CX1'!$C:$C,0),1), "") = 0, "",  INDEX('CX1'!$H:$H,MATCH(Table2[[#This Row],[Name]],'CX1'!$C:$C,0),1)), "")</f>
        <v/>
      </c>
      <c r="I1558" s="5" t="str">
        <f>_xlfn.IFNA(IF(_xlfn.IFNA(INDEX('CX1'!$I:$I,MATCH(Table2[[#This Row],[DeviceId2]],'CX1'!$C:$C,0),1), "") = 0, "",  INDEX('CX1'!$I:$I,MATCH(Table2[[#This Row],[Name]],'CX1'!$C:$C,0),1)), "")</f>
        <v/>
      </c>
      <c r="J1558" s="5" t="str">
        <f>_xlfn.IFNA(IF(_xlfn.IFNA(INDEX('CX1'!$J:$J,MATCH(Table2[[#This Row],[Name]],'CX1'!$C:$C,0),1), "") = 0, "",  INDEX('CX1'!$J:$J,MATCH(Table2[[#This Row],[Name]],'CX1'!$C:$C,0),1)), "")</f>
        <v/>
      </c>
      <c r="K1558" t="str">
        <f>IFERROR(_xlfn.IFNA(IF(_xlfn.IFNA(INDEX('CX1'!$K:$K,MATCH(Table2[[#This Row],[Name]],'CX1'!$C:$C,0),1), "") = 0, "",  INDEX('CX1'!$K:$K,MATCH(Table2[[#This Row],[Name]],'CX1'!$C:$C,0),1)), ""), "")</f>
        <v/>
      </c>
      <c r="M1558" t="str">
        <f>_xlfn.IFNA(IF(_xlfn.IFNA(INDEX('CX1'!$M:$M,MATCH(Table2[[#This Row],[Name]],'CX1'!$C:$C,0),1), "") = 0, "",  INDEX('CX1'!$M:$M,MATCH(Table2[[#This Row],[Name]],'CX1'!$C:$C,0),1)), "")</f>
        <v/>
      </c>
      <c r="N1558" t="s">
        <v>767</v>
      </c>
      <c r="R1558" t="s">
        <v>8</v>
      </c>
    </row>
    <row r="1559" spans="1:18" hidden="1">
      <c r="A1559" s="1">
        <v>1557</v>
      </c>
      <c r="B1559" t="s">
        <v>45</v>
      </c>
      <c r="C1559" t="s">
        <v>47</v>
      </c>
      <c r="D1559" t="s">
        <v>248</v>
      </c>
      <c r="E1559" t="str">
        <f>MID(Table2[[#This Row],[DeviceId2]], 12, LEN(Table2[[#This Row],[DeviceId2]]))</f>
        <v>VAV114</v>
      </c>
      <c r="F1559" t="str">
        <f>CONCATENATE("10.3.13.71/pe/", Table2[[#This Row],[Device Tag]], ".xml")</f>
        <v>10.3.13.71/pe/VAV114.xml</v>
      </c>
      <c r="H1559" s="5" t="str">
        <f>_xlfn.IFNA(IF(_xlfn.IFNA(INDEX('CX1'!$H:$H,MATCH(Table2[[#This Row],[Name]],'CX1'!$C:$C,0),1), "") = 0, "",  INDEX('CX1'!$H:$H,MATCH(Table2[[#This Row],[Name]],'CX1'!$C:$C,0),1)), "")</f>
        <v/>
      </c>
      <c r="I1559" s="5" t="e">
        <f>_xlfn.IFNA(IF(_xlfn.IFNA(INDEX('CX1'!$I:$I,MATCH(Table2[[#This Row],[DeviceId2]],'CX1'!$C:$C,0),1), "") = 0, "",  INDEX('CX1'!$I:$I,MATCH(Table2[[#This Row],[Name]],'CX1'!$C:$C,0),1)), "")</f>
        <v>#VALUE!</v>
      </c>
      <c r="J1559" s="5" t="str">
        <f>_xlfn.IFNA(IF(_xlfn.IFNA(INDEX('CX1'!$J:$J,MATCH(Table2[[#This Row],[Name]],'CX1'!$C:$C,0),1), "") = 0, "",  INDEX('CX1'!$J:$J,MATCH(Table2[[#This Row],[Name]],'CX1'!$C:$C,0),1)), "")</f>
        <v/>
      </c>
      <c r="K1559" t="str">
        <f>IFERROR(_xlfn.IFNA(IF(_xlfn.IFNA(INDEX('CX1'!$K:$K,MATCH(Table2[[#This Row],[Name]],'CX1'!$C:$C,0),1), "") = 0, "",  INDEX('CX1'!$K:$K,MATCH(Table2[[#This Row],[Name]],'CX1'!$C:$C,0),1)), ""), "")</f>
        <v/>
      </c>
      <c r="M1559" t="str">
        <f>_xlfn.IFNA(IF(_xlfn.IFNA(INDEX('CX1'!$M:$M,MATCH(Table2[[#This Row],[Name]],'CX1'!$C:$C,0),1), "") = 0, "",  INDEX('CX1'!$M:$M,MATCH(Table2[[#This Row],[Name]],'CX1'!$C:$C,0),1)), "")</f>
        <v/>
      </c>
      <c r="N1559" t="s">
        <v>767</v>
      </c>
      <c r="R1559" t="s">
        <v>8</v>
      </c>
    </row>
    <row r="1560" spans="1:18" hidden="1">
      <c r="A1560" s="1">
        <v>1558</v>
      </c>
      <c r="B1560" t="s">
        <v>45</v>
      </c>
      <c r="C1560" t="s">
        <v>48</v>
      </c>
      <c r="D1560" t="s">
        <v>248</v>
      </c>
      <c r="E1560" t="str">
        <f>MID(Table2[[#This Row],[DeviceId2]], 12, LEN(Table2[[#This Row],[DeviceId2]]))</f>
        <v>VAV114</v>
      </c>
      <c r="F1560" t="str">
        <f>CONCATENATE("10.3.13.71/pe/", Table2[[#This Row],[Device Tag]], ".xml")</f>
        <v>10.3.13.71/pe/VAV114.xml</v>
      </c>
      <c r="H1560" s="5" t="str">
        <f>_xlfn.IFNA(IF(_xlfn.IFNA(INDEX('CX1'!$H:$H,MATCH(Table2[[#This Row],[Name]],'CX1'!$C:$C,0),1), "") = 0, "",  INDEX('CX1'!$H:$H,MATCH(Table2[[#This Row],[Name]],'CX1'!$C:$C,0),1)), "")</f>
        <v/>
      </c>
      <c r="I1560" s="5" t="e">
        <f>_xlfn.IFNA(IF(_xlfn.IFNA(INDEX('CX1'!$I:$I,MATCH(Table2[[#This Row],[DeviceId2]],'CX1'!$C:$C,0),1), "") = 0, "",  INDEX('CX1'!$I:$I,MATCH(Table2[[#This Row],[Name]],'CX1'!$C:$C,0),1)), "")</f>
        <v>#VALUE!</v>
      </c>
      <c r="J1560" s="5" t="str">
        <f>_xlfn.IFNA(IF(_xlfn.IFNA(INDEX('CX1'!$J:$J,MATCH(Table2[[#This Row],[Name]],'CX1'!$C:$C,0),1), "") = 0, "",  INDEX('CX1'!$J:$J,MATCH(Table2[[#This Row],[Name]],'CX1'!$C:$C,0),1)), "")</f>
        <v/>
      </c>
      <c r="K1560" t="str">
        <f>IFERROR(_xlfn.IFNA(IF(_xlfn.IFNA(INDEX('CX1'!$K:$K,MATCH(Table2[[#This Row],[Name]],'CX1'!$C:$C,0),1), "") = 0, "",  INDEX('CX1'!$K:$K,MATCH(Table2[[#This Row],[Name]],'CX1'!$C:$C,0),1)), ""), "")</f>
        <v/>
      </c>
      <c r="M1560" t="str">
        <f>_xlfn.IFNA(IF(_xlfn.IFNA(INDEX('CX1'!$M:$M,MATCH(Table2[[#This Row],[Name]],'CX1'!$C:$C,0),1), "") = 0, "",  INDEX('CX1'!$M:$M,MATCH(Table2[[#This Row],[Name]],'CX1'!$C:$C,0),1)), "")</f>
        <v/>
      </c>
      <c r="N1560" t="s">
        <v>767</v>
      </c>
      <c r="R1560" t="s">
        <v>8</v>
      </c>
    </row>
    <row r="1561" spans="1:18" hidden="1">
      <c r="A1561" s="1">
        <v>1559</v>
      </c>
      <c r="B1561" t="s">
        <v>45</v>
      </c>
      <c r="C1561" t="s">
        <v>49</v>
      </c>
      <c r="D1561" t="s">
        <v>248</v>
      </c>
      <c r="E1561" t="str">
        <f>MID(Table2[[#This Row],[DeviceId2]], 12, LEN(Table2[[#This Row],[DeviceId2]]))</f>
        <v>VAV114</v>
      </c>
      <c r="F1561" t="str">
        <f>CONCATENATE("10.3.13.71/pe/", Table2[[#This Row],[Device Tag]], ".xml")</f>
        <v>10.3.13.71/pe/VAV114.xml</v>
      </c>
      <c r="H1561" s="5" t="str">
        <f>_xlfn.IFNA(IF(_xlfn.IFNA(INDEX('CX1'!$H:$H,MATCH(Table2[[#This Row],[Name]],'CX1'!$C:$C,0),1), "") = 0, "",  INDEX('CX1'!$H:$H,MATCH(Table2[[#This Row],[Name]],'CX1'!$C:$C,0),1)), "")</f>
        <v/>
      </c>
      <c r="I1561" s="5" t="e">
        <f>_xlfn.IFNA(IF(_xlfn.IFNA(INDEX('CX1'!$I:$I,MATCH(Table2[[#This Row],[DeviceId2]],'CX1'!$C:$C,0),1), "") = 0, "",  INDEX('CX1'!$I:$I,MATCH(Table2[[#This Row],[Name]],'CX1'!$C:$C,0),1)), "")</f>
        <v>#VALUE!</v>
      </c>
      <c r="J1561" s="5" t="str">
        <f>_xlfn.IFNA(IF(_xlfn.IFNA(INDEX('CX1'!$J:$J,MATCH(Table2[[#This Row],[Name]],'CX1'!$C:$C,0),1), "") = 0, "",  INDEX('CX1'!$J:$J,MATCH(Table2[[#This Row],[Name]],'CX1'!$C:$C,0),1)), "")</f>
        <v/>
      </c>
      <c r="K1561" t="str">
        <f>IFERROR(_xlfn.IFNA(IF(_xlfn.IFNA(INDEX('CX1'!$K:$K,MATCH(Table2[[#This Row],[Name]],'CX1'!$C:$C,0),1), "") = 0, "",  INDEX('CX1'!$K:$K,MATCH(Table2[[#This Row],[Name]],'CX1'!$C:$C,0),1)), ""), "")</f>
        <v/>
      </c>
      <c r="M1561" t="str">
        <f>_xlfn.IFNA(IF(_xlfn.IFNA(INDEX('CX1'!$M:$M,MATCH(Table2[[#This Row],[Name]],'CX1'!$C:$C,0),1), "") = 0, "",  INDEX('CX1'!$M:$M,MATCH(Table2[[#This Row],[Name]],'CX1'!$C:$C,0),1)), "")</f>
        <v/>
      </c>
      <c r="N1561" t="s">
        <v>767</v>
      </c>
      <c r="R1561" t="s">
        <v>8</v>
      </c>
    </row>
    <row r="1562" spans="1:18" hidden="1">
      <c r="A1562" s="1">
        <v>1560</v>
      </c>
      <c r="B1562" t="s">
        <v>45</v>
      </c>
      <c r="C1562" t="s">
        <v>50</v>
      </c>
      <c r="D1562" t="s">
        <v>248</v>
      </c>
      <c r="E1562" t="str">
        <f>MID(Table2[[#This Row],[DeviceId2]], 12, LEN(Table2[[#This Row],[DeviceId2]]))</f>
        <v>VAV114</v>
      </c>
      <c r="F1562" t="str">
        <f>CONCATENATE("10.3.13.71/pe/", Table2[[#This Row],[Device Tag]], ".xml")</f>
        <v>10.3.13.71/pe/VAV114.xml</v>
      </c>
      <c r="H1562" s="5" t="str">
        <f>_xlfn.IFNA(IF(_xlfn.IFNA(INDEX('CX1'!$H:$H,MATCH(Table2[[#This Row],[Name]],'CX1'!$C:$C,0),1), "") = 0, "",  INDEX('CX1'!$H:$H,MATCH(Table2[[#This Row],[Name]],'CX1'!$C:$C,0),1)), "")</f>
        <v/>
      </c>
      <c r="I1562" s="5" t="e">
        <f>_xlfn.IFNA(IF(_xlfn.IFNA(INDEX('CX1'!$I:$I,MATCH(Table2[[#This Row],[DeviceId2]],'CX1'!$C:$C,0),1), "") = 0, "",  INDEX('CX1'!$I:$I,MATCH(Table2[[#This Row],[Name]],'CX1'!$C:$C,0),1)), "")</f>
        <v>#VALUE!</v>
      </c>
      <c r="J1562" s="5" t="str">
        <f>_xlfn.IFNA(IF(_xlfn.IFNA(INDEX('CX1'!$J:$J,MATCH(Table2[[#This Row],[Name]],'CX1'!$C:$C,0),1), "") = 0, "",  INDEX('CX1'!$J:$J,MATCH(Table2[[#This Row],[Name]],'CX1'!$C:$C,0),1)), "")</f>
        <v/>
      </c>
      <c r="K1562" t="str">
        <f>IFERROR(_xlfn.IFNA(IF(_xlfn.IFNA(INDEX('CX1'!$K:$K,MATCH(Table2[[#This Row],[Name]],'CX1'!$C:$C,0),1), "") = 0, "",  INDEX('CX1'!$K:$K,MATCH(Table2[[#This Row],[Name]],'CX1'!$C:$C,0),1)), ""), "")</f>
        <v/>
      </c>
      <c r="M1562" t="str">
        <f>_xlfn.IFNA(IF(_xlfn.IFNA(INDEX('CX1'!$M:$M,MATCH(Table2[[#This Row],[Name]],'CX1'!$C:$C,0),1), "") = 0, "",  INDEX('CX1'!$M:$M,MATCH(Table2[[#This Row],[Name]],'CX1'!$C:$C,0),1)), "")</f>
        <v/>
      </c>
      <c r="N1562" t="s">
        <v>767</v>
      </c>
      <c r="R1562" t="s">
        <v>8</v>
      </c>
    </row>
    <row r="1563" spans="1:18" hidden="1">
      <c r="A1563" s="1">
        <v>1561</v>
      </c>
      <c r="B1563" t="s">
        <v>45</v>
      </c>
      <c r="C1563" t="s">
        <v>52</v>
      </c>
      <c r="D1563" t="s">
        <v>248</v>
      </c>
      <c r="E1563" t="str">
        <f>MID(Table2[[#This Row],[DeviceId2]], 12, LEN(Table2[[#This Row],[DeviceId2]]))</f>
        <v>VAV114</v>
      </c>
      <c r="F1563" t="str">
        <f>CONCATENATE("10.3.13.71/pe/", Table2[[#This Row],[Device Tag]], ".xml")</f>
        <v>10.3.13.71/pe/VAV114.xml</v>
      </c>
      <c r="H1563" s="5" t="str">
        <f>_xlfn.IFNA(IF(_xlfn.IFNA(INDEX('CX1'!$H:$H,MATCH(Table2[[#This Row],[Name]],'CX1'!$C:$C,0),1), "") = 0, "",  INDEX('CX1'!$H:$H,MATCH(Table2[[#This Row],[Name]],'CX1'!$C:$C,0),1)), "")</f>
        <v/>
      </c>
      <c r="I1563" s="5" t="e">
        <f>_xlfn.IFNA(IF(_xlfn.IFNA(INDEX('CX1'!$I:$I,MATCH(Table2[[#This Row],[DeviceId2]],'CX1'!$C:$C,0),1), "") = 0, "",  INDEX('CX1'!$I:$I,MATCH(Table2[[#This Row],[Name]],'CX1'!$C:$C,0),1)), "")</f>
        <v>#VALUE!</v>
      </c>
      <c r="J1563" s="5" t="str">
        <f>_xlfn.IFNA(IF(_xlfn.IFNA(INDEX('CX1'!$J:$J,MATCH(Table2[[#This Row],[Name]],'CX1'!$C:$C,0),1), "") = 0, "",  INDEX('CX1'!$J:$J,MATCH(Table2[[#This Row],[Name]],'CX1'!$C:$C,0),1)), "")</f>
        <v/>
      </c>
      <c r="K1563" t="str">
        <f>IFERROR(_xlfn.IFNA(IF(_xlfn.IFNA(INDEX('CX1'!$K:$K,MATCH(Table2[[#This Row],[Name]],'CX1'!$C:$C,0),1), "") = 0, "",  INDEX('CX1'!$K:$K,MATCH(Table2[[#This Row],[Name]],'CX1'!$C:$C,0),1)), ""), "")</f>
        <v/>
      </c>
      <c r="M1563" t="str">
        <f>_xlfn.IFNA(IF(_xlfn.IFNA(INDEX('CX1'!$M:$M,MATCH(Table2[[#This Row],[Name]],'CX1'!$C:$C,0),1), "") = 0, "",  INDEX('CX1'!$M:$M,MATCH(Table2[[#This Row],[Name]],'CX1'!$C:$C,0),1)), "")</f>
        <v/>
      </c>
      <c r="N1563" t="s">
        <v>767</v>
      </c>
      <c r="R1563" t="s">
        <v>8</v>
      </c>
    </row>
    <row r="1564" spans="1:18" hidden="1">
      <c r="A1564" s="1">
        <v>1562</v>
      </c>
      <c r="B1564" t="s">
        <v>45</v>
      </c>
      <c r="C1564" t="s">
        <v>53</v>
      </c>
      <c r="D1564" t="s">
        <v>248</v>
      </c>
      <c r="E1564" t="str">
        <f>MID(Table2[[#This Row],[DeviceId2]], 12, LEN(Table2[[#This Row],[DeviceId2]]))</f>
        <v>VAV114</v>
      </c>
      <c r="F1564" t="str">
        <f>CONCATENATE("10.3.13.71/pe/", Table2[[#This Row],[Device Tag]], ".xml")</f>
        <v>10.3.13.71/pe/VAV114.xml</v>
      </c>
      <c r="H1564" s="5" t="str">
        <f>_xlfn.IFNA(IF(_xlfn.IFNA(INDEX('CX1'!$H:$H,MATCH(Table2[[#This Row],[Name]],'CX1'!$C:$C,0),1), "") = 0, "",  INDEX('CX1'!$H:$H,MATCH(Table2[[#This Row],[Name]],'CX1'!$C:$C,0),1)), "")</f>
        <v/>
      </c>
      <c r="I1564" s="5" t="e">
        <f>_xlfn.IFNA(IF(_xlfn.IFNA(INDEX('CX1'!$I:$I,MATCH(Table2[[#This Row],[DeviceId2]],'CX1'!$C:$C,0),1), "") = 0, "",  INDEX('CX1'!$I:$I,MATCH(Table2[[#This Row],[Name]],'CX1'!$C:$C,0),1)), "")</f>
        <v>#VALUE!</v>
      </c>
      <c r="J1564" s="5" t="str">
        <f>_xlfn.IFNA(IF(_xlfn.IFNA(INDEX('CX1'!$J:$J,MATCH(Table2[[#This Row],[Name]],'CX1'!$C:$C,0),1), "") = 0, "",  INDEX('CX1'!$J:$J,MATCH(Table2[[#This Row],[Name]],'CX1'!$C:$C,0),1)), "")</f>
        <v/>
      </c>
      <c r="K1564" t="str">
        <f>IFERROR(_xlfn.IFNA(IF(_xlfn.IFNA(INDEX('CX1'!$K:$K,MATCH(Table2[[#This Row],[Name]],'CX1'!$C:$C,0),1), "") = 0, "",  INDEX('CX1'!$K:$K,MATCH(Table2[[#This Row],[Name]],'CX1'!$C:$C,0),1)), ""), "")</f>
        <v/>
      </c>
      <c r="M1564" t="str">
        <f>_xlfn.IFNA(IF(_xlfn.IFNA(INDEX('CX1'!$M:$M,MATCH(Table2[[#This Row],[Name]],'CX1'!$C:$C,0),1), "") = 0, "",  INDEX('CX1'!$M:$M,MATCH(Table2[[#This Row],[Name]],'CX1'!$C:$C,0),1)), "")</f>
        <v/>
      </c>
      <c r="N1564" t="s">
        <v>767</v>
      </c>
      <c r="R1564" t="s">
        <v>8</v>
      </c>
    </row>
    <row r="1565" spans="1:18" hidden="1">
      <c r="A1565" s="1">
        <v>1563</v>
      </c>
      <c r="B1565" t="s">
        <v>45</v>
      </c>
      <c r="C1565" t="s">
        <v>54</v>
      </c>
      <c r="D1565" t="s">
        <v>248</v>
      </c>
      <c r="E1565" t="str">
        <f>MID(Table2[[#This Row],[DeviceId2]], 12, LEN(Table2[[#This Row],[DeviceId2]]))</f>
        <v>VAV114</v>
      </c>
      <c r="F1565" t="str">
        <f>CONCATENATE("10.3.13.71/pe/", Table2[[#This Row],[Device Tag]], ".xml")</f>
        <v>10.3.13.71/pe/VAV114.xml</v>
      </c>
      <c r="H1565" s="5" t="str">
        <f>_xlfn.IFNA(IF(_xlfn.IFNA(INDEX('CX1'!$H:$H,MATCH(Table2[[#This Row],[Name]],'CX1'!$C:$C,0),1), "") = 0, "",  INDEX('CX1'!$H:$H,MATCH(Table2[[#This Row],[Name]],'CX1'!$C:$C,0),1)), "")</f>
        <v/>
      </c>
      <c r="I1565" s="5" t="e">
        <f>_xlfn.IFNA(IF(_xlfn.IFNA(INDEX('CX1'!$I:$I,MATCH(Table2[[#This Row],[DeviceId2]],'CX1'!$C:$C,0),1), "") = 0, "",  INDEX('CX1'!$I:$I,MATCH(Table2[[#This Row],[Name]],'CX1'!$C:$C,0),1)), "")</f>
        <v>#VALUE!</v>
      </c>
      <c r="J1565" s="5" t="str">
        <f>_xlfn.IFNA(IF(_xlfn.IFNA(INDEX('CX1'!$J:$J,MATCH(Table2[[#This Row],[Name]],'CX1'!$C:$C,0),1), "") = 0, "",  INDEX('CX1'!$J:$J,MATCH(Table2[[#This Row],[Name]],'CX1'!$C:$C,0),1)), "")</f>
        <v/>
      </c>
      <c r="K1565" t="str">
        <f>IFERROR(_xlfn.IFNA(IF(_xlfn.IFNA(INDEX('CX1'!$K:$K,MATCH(Table2[[#This Row],[Name]],'CX1'!$C:$C,0),1), "") = 0, "",  INDEX('CX1'!$K:$K,MATCH(Table2[[#This Row],[Name]],'CX1'!$C:$C,0),1)), ""), "")</f>
        <v/>
      </c>
      <c r="M1565" t="str">
        <f>_xlfn.IFNA(IF(_xlfn.IFNA(INDEX('CX1'!$M:$M,MATCH(Table2[[#This Row],[Name]],'CX1'!$C:$C,0),1), "") = 0, "",  INDEX('CX1'!$M:$M,MATCH(Table2[[#This Row],[Name]],'CX1'!$C:$C,0),1)), "")</f>
        <v/>
      </c>
      <c r="N1565" t="s">
        <v>767</v>
      </c>
      <c r="R1565" t="s">
        <v>8</v>
      </c>
    </row>
    <row r="1566" spans="1:18" hidden="1">
      <c r="A1566" s="1">
        <v>1564</v>
      </c>
      <c r="B1566" t="s">
        <v>45</v>
      </c>
      <c r="C1566" t="s">
        <v>55</v>
      </c>
      <c r="D1566" t="s">
        <v>248</v>
      </c>
      <c r="E1566" t="str">
        <f>MID(Table2[[#This Row],[DeviceId2]], 12, LEN(Table2[[#This Row],[DeviceId2]]))</f>
        <v>VAV114</v>
      </c>
      <c r="F1566" t="str">
        <f>CONCATENATE("10.3.13.71/pe/", Table2[[#This Row],[Device Tag]], ".xml")</f>
        <v>10.3.13.71/pe/VAV114.xml</v>
      </c>
      <c r="H1566" s="5" t="str">
        <f>_xlfn.IFNA(IF(_xlfn.IFNA(INDEX('CX1'!$H:$H,MATCH(Table2[[#This Row],[Name]],'CX1'!$C:$C,0),1), "") = 0, "",  INDEX('CX1'!$H:$H,MATCH(Table2[[#This Row],[Name]],'CX1'!$C:$C,0),1)), "")</f>
        <v/>
      </c>
      <c r="I1566" s="5" t="e">
        <f>_xlfn.IFNA(IF(_xlfn.IFNA(INDEX('CX1'!$I:$I,MATCH(Table2[[#This Row],[DeviceId2]],'CX1'!$C:$C,0),1), "") = 0, "",  INDEX('CX1'!$I:$I,MATCH(Table2[[#This Row],[Name]],'CX1'!$C:$C,0),1)), "")</f>
        <v>#VALUE!</v>
      </c>
      <c r="J1566" s="5" t="str">
        <f>_xlfn.IFNA(IF(_xlfn.IFNA(INDEX('CX1'!$J:$J,MATCH(Table2[[#This Row],[Name]],'CX1'!$C:$C,0),1), "") = 0, "",  INDEX('CX1'!$J:$J,MATCH(Table2[[#This Row],[Name]],'CX1'!$C:$C,0),1)), "")</f>
        <v/>
      </c>
      <c r="K1566" t="str">
        <f>IFERROR(_xlfn.IFNA(IF(_xlfn.IFNA(INDEX('CX1'!$K:$K,MATCH(Table2[[#This Row],[Name]],'CX1'!$C:$C,0),1), "") = 0, "",  INDEX('CX1'!$K:$K,MATCH(Table2[[#This Row],[Name]],'CX1'!$C:$C,0),1)), ""), "")</f>
        <v/>
      </c>
      <c r="M1566" t="str">
        <f>_xlfn.IFNA(IF(_xlfn.IFNA(INDEX('CX1'!$M:$M,MATCH(Table2[[#This Row],[Name]],'CX1'!$C:$C,0),1), "") = 0, "",  INDEX('CX1'!$M:$M,MATCH(Table2[[#This Row],[Name]],'CX1'!$C:$C,0),1)), "")</f>
        <v/>
      </c>
      <c r="N1566" t="s">
        <v>767</v>
      </c>
      <c r="R1566" t="s">
        <v>8</v>
      </c>
    </row>
    <row r="1567" spans="1:18" hidden="1">
      <c r="A1567" s="1">
        <v>1565</v>
      </c>
      <c r="B1567" t="s">
        <v>45</v>
      </c>
      <c r="C1567" t="s">
        <v>56</v>
      </c>
      <c r="D1567" t="s">
        <v>248</v>
      </c>
      <c r="E1567" t="str">
        <f>MID(Table2[[#This Row],[DeviceId2]], 12, LEN(Table2[[#This Row],[DeviceId2]]))</f>
        <v>VAV114</v>
      </c>
      <c r="F1567" t="str">
        <f>CONCATENATE("10.3.13.71/pe/", Table2[[#This Row],[Device Tag]], ".xml")</f>
        <v>10.3.13.71/pe/VAV114.xml</v>
      </c>
      <c r="H1567" s="5" t="str">
        <f>_xlfn.IFNA(IF(_xlfn.IFNA(INDEX('CX1'!$H:$H,MATCH(Table2[[#This Row],[Name]],'CX1'!$C:$C,0),1), "") = 0, "",  INDEX('CX1'!$H:$H,MATCH(Table2[[#This Row],[Name]],'CX1'!$C:$C,0),1)), "")</f>
        <v/>
      </c>
      <c r="I1567" s="5" t="e">
        <f>_xlfn.IFNA(IF(_xlfn.IFNA(INDEX('CX1'!$I:$I,MATCH(Table2[[#This Row],[DeviceId2]],'CX1'!$C:$C,0),1), "") = 0, "",  INDEX('CX1'!$I:$I,MATCH(Table2[[#This Row],[Name]],'CX1'!$C:$C,0),1)), "")</f>
        <v>#VALUE!</v>
      </c>
      <c r="J1567" s="5" t="str">
        <f>_xlfn.IFNA(IF(_xlfn.IFNA(INDEX('CX1'!$J:$J,MATCH(Table2[[#This Row],[Name]],'CX1'!$C:$C,0),1), "") = 0, "",  INDEX('CX1'!$J:$J,MATCH(Table2[[#This Row],[Name]],'CX1'!$C:$C,0),1)), "")</f>
        <v/>
      </c>
      <c r="K1567" t="str">
        <f>IFERROR(_xlfn.IFNA(IF(_xlfn.IFNA(INDEX('CX1'!$K:$K,MATCH(Table2[[#This Row],[Name]],'CX1'!$C:$C,0),1), "") = 0, "",  INDEX('CX1'!$K:$K,MATCH(Table2[[#This Row],[Name]],'CX1'!$C:$C,0),1)), ""), "")</f>
        <v/>
      </c>
      <c r="M1567" t="str">
        <f>_xlfn.IFNA(IF(_xlfn.IFNA(INDEX('CX1'!$M:$M,MATCH(Table2[[#This Row],[Name]],'CX1'!$C:$C,0),1), "") = 0, "",  INDEX('CX1'!$M:$M,MATCH(Table2[[#This Row],[Name]],'CX1'!$C:$C,0),1)), "")</f>
        <v/>
      </c>
      <c r="N1567" t="s">
        <v>767</v>
      </c>
      <c r="R1567" t="s">
        <v>8</v>
      </c>
    </row>
    <row r="1568" spans="1:18" hidden="1">
      <c r="A1568" s="1">
        <v>1566</v>
      </c>
      <c r="B1568" t="s">
        <v>45</v>
      </c>
      <c r="C1568" t="s">
        <v>57</v>
      </c>
      <c r="D1568" t="s">
        <v>248</v>
      </c>
      <c r="E1568" t="str">
        <f>MID(Table2[[#This Row],[DeviceId2]], 12, LEN(Table2[[#This Row],[DeviceId2]]))</f>
        <v>VAV114</v>
      </c>
      <c r="F1568" t="str">
        <f>CONCATENATE("10.3.13.71/pe/", Table2[[#This Row],[Device Tag]], ".xml")</f>
        <v>10.3.13.71/pe/VAV114.xml</v>
      </c>
      <c r="H1568" s="5" t="str">
        <f>_xlfn.IFNA(IF(_xlfn.IFNA(INDEX('CX1'!$H:$H,MATCH(Table2[[#This Row],[Name]],'CX1'!$C:$C,0),1), "") = 0, "",  INDEX('CX1'!$H:$H,MATCH(Table2[[#This Row],[Name]],'CX1'!$C:$C,0),1)), "")</f>
        <v/>
      </c>
      <c r="I1568" s="5" t="e">
        <f>_xlfn.IFNA(IF(_xlfn.IFNA(INDEX('CX1'!$I:$I,MATCH(Table2[[#This Row],[DeviceId2]],'CX1'!$C:$C,0),1), "") = 0, "",  INDEX('CX1'!$I:$I,MATCH(Table2[[#This Row],[Name]],'CX1'!$C:$C,0),1)), "")</f>
        <v>#VALUE!</v>
      </c>
      <c r="J1568" s="5" t="str">
        <f>_xlfn.IFNA(IF(_xlfn.IFNA(INDEX('CX1'!$J:$J,MATCH(Table2[[#This Row],[Name]],'CX1'!$C:$C,0),1), "") = 0, "",  INDEX('CX1'!$J:$J,MATCH(Table2[[#This Row],[Name]],'CX1'!$C:$C,0),1)), "")</f>
        <v/>
      </c>
      <c r="K1568" t="str">
        <f>IFERROR(_xlfn.IFNA(IF(_xlfn.IFNA(INDEX('CX1'!$K:$K,MATCH(Table2[[#This Row],[Name]],'CX1'!$C:$C,0),1), "") = 0, "",  INDEX('CX1'!$K:$K,MATCH(Table2[[#This Row],[Name]],'CX1'!$C:$C,0),1)), ""), "")</f>
        <v/>
      </c>
      <c r="M1568" t="str">
        <f>_xlfn.IFNA(IF(_xlfn.IFNA(INDEX('CX1'!$M:$M,MATCH(Table2[[#This Row],[Name]],'CX1'!$C:$C,0),1), "") = 0, "",  INDEX('CX1'!$M:$M,MATCH(Table2[[#This Row],[Name]],'CX1'!$C:$C,0),1)), "")</f>
        <v/>
      </c>
      <c r="N1568" t="s">
        <v>767</v>
      </c>
      <c r="R1568" t="s">
        <v>8</v>
      </c>
    </row>
    <row r="1569" spans="1:19" hidden="1">
      <c r="A1569" s="1">
        <v>1567</v>
      </c>
      <c r="B1569" t="s">
        <v>45</v>
      </c>
      <c r="C1569" t="s">
        <v>58</v>
      </c>
      <c r="D1569" t="s">
        <v>248</v>
      </c>
      <c r="E1569" t="str">
        <f>MID(Table2[[#This Row],[DeviceId2]], 12, LEN(Table2[[#This Row],[DeviceId2]]))</f>
        <v>VAV114</v>
      </c>
      <c r="F1569" t="str">
        <f>CONCATENATE("10.3.13.71/pe/", Table2[[#This Row],[Device Tag]], ".xml")</f>
        <v>10.3.13.71/pe/VAV114.xml</v>
      </c>
      <c r="H1569" s="5" t="str">
        <f>_xlfn.IFNA(IF(_xlfn.IFNA(INDEX('CX1'!$H:$H,MATCH(Table2[[#This Row],[Name]],'CX1'!$C:$C,0),1), "") = 0, "",  INDEX('CX1'!$H:$H,MATCH(Table2[[#This Row],[Name]],'CX1'!$C:$C,0),1)), "")</f>
        <v/>
      </c>
      <c r="I1569" s="5" t="e">
        <f>_xlfn.IFNA(IF(_xlfn.IFNA(INDEX('CX1'!$I:$I,MATCH(Table2[[#This Row],[DeviceId2]],'CX1'!$C:$C,0),1), "") = 0, "",  INDEX('CX1'!$I:$I,MATCH(Table2[[#This Row],[Name]],'CX1'!$C:$C,0),1)), "")</f>
        <v>#VALUE!</v>
      </c>
      <c r="J1569" s="5" t="str">
        <f>_xlfn.IFNA(IF(_xlfn.IFNA(INDEX('CX1'!$J:$J,MATCH(Table2[[#This Row],[Name]],'CX1'!$C:$C,0),1), "") = 0, "",  INDEX('CX1'!$J:$J,MATCH(Table2[[#This Row],[Name]],'CX1'!$C:$C,0),1)), "")</f>
        <v/>
      </c>
      <c r="K1569" t="str">
        <f>IFERROR(_xlfn.IFNA(IF(_xlfn.IFNA(INDEX('CX1'!$K:$K,MATCH(Table2[[#This Row],[Name]],'CX1'!$C:$C,0),1), "") = 0, "",  INDEX('CX1'!$K:$K,MATCH(Table2[[#This Row],[Name]],'CX1'!$C:$C,0),1)), ""), "")</f>
        <v/>
      </c>
      <c r="M1569" t="str">
        <f>_xlfn.IFNA(IF(_xlfn.IFNA(INDEX('CX1'!$M:$M,MATCH(Table2[[#This Row],[Name]],'CX1'!$C:$C,0),1), "") = 0, "",  INDEX('CX1'!$M:$M,MATCH(Table2[[#This Row],[Name]],'CX1'!$C:$C,0),1)), "")</f>
        <v/>
      </c>
      <c r="N1569" t="s">
        <v>767</v>
      </c>
      <c r="R1569" t="s">
        <v>8</v>
      </c>
    </row>
    <row r="1570" spans="1:19" hidden="1">
      <c r="A1570" s="1">
        <v>1568</v>
      </c>
      <c r="B1570" t="s">
        <v>45</v>
      </c>
      <c r="C1570" t="s">
        <v>59</v>
      </c>
      <c r="D1570" t="s">
        <v>248</v>
      </c>
      <c r="E1570" t="str">
        <f>MID(Table2[[#This Row],[DeviceId2]], 12, LEN(Table2[[#This Row],[DeviceId2]]))</f>
        <v>VAV114</v>
      </c>
      <c r="F1570" t="str">
        <f>CONCATENATE("10.3.13.71/pe/", Table2[[#This Row],[Device Tag]], ".xml")</f>
        <v>10.3.13.71/pe/VAV114.xml</v>
      </c>
      <c r="H1570" s="5" t="str">
        <f>_xlfn.IFNA(IF(_xlfn.IFNA(INDEX('CX1'!$H:$H,MATCH(Table2[[#This Row],[Name]],'CX1'!$C:$C,0),1), "") = 0, "",  INDEX('CX1'!$H:$H,MATCH(Table2[[#This Row],[Name]],'CX1'!$C:$C,0),1)), "")</f>
        <v/>
      </c>
      <c r="I1570" s="5" t="e">
        <f>_xlfn.IFNA(IF(_xlfn.IFNA(INDEX('CX1'!$I:$I,MATCH(Table2[[#This Row],[DeviceId2]],'CX1'!$C:$C,0),1), "") = 0, "",  INDEX('CX1'!$I:$I,MATCH(Table2[[#This Row],[Name]],'CX1'!$C:$C,0),1)), "")</f>
        <v>#VALUE!</v>
      </c>
      <c r="J1570" s="5" t="str">
        <f>_xlfn.IFNA(IF(_xlfn.IFNA(INDEX('CX1'!$J:$J,MATCH(Table2[[#This Row],[Name]],'CX1'!$C:$C,0),1), "") = 0, "",  INDEX('CX1'!$J:$J,MATCH(Table2[[#This Row],[Name]],'CX1'!$C:$C,0),1)), "")</f>
        <v/>
      </c>
      <c r="K1570" t="str">
        <f>IFERROR(_xlfn.IFNA(IF(_xlfn.IFNA(INDEX('CX1'!$K:$K,MATCH(Table2[[#This Row],[Name]],'CX1'!$C:$C,0),1), "") = 0, "",  INDEX('CX1'!$K:$K,MATCH(Table2[[#This Row],[Name]],'CX1'!$C:$C,0),1)), ""), "")</f>
        <v/>
      </c>
      <c r="M1570" t="str">
        <f>_xlfn.IFNA(IF(_xlfn.IFNA(INDEX('CX1'!$M:$M,MATCH(Table2[[#This Row],[Name]],'CX1'!$C:$C,0),1), "") = 0, "",  INDEX('CX1'!$M:$M,MATCH(Table2[[#This Row],[Name]],'CX1'!$C:$C,0),1)), "")</f>
        <v/>
      </c>
      <c r="N1570" t="s">
        <v>767</v>
      </c>
      <c r="R1570" t="s">
        <v>8</v>
      </c>
    </row>
    <row r="1571" spans="1:19" hidden="1">
      <c r="A1571" s="1">
        <v>1569</v>
      </c>
      <c r="B1571" t="s">
        <v>45</v>
      </c>
      <c r="C1571" t="s">
        <v>60</v>
      </c>
      <c r="D1571" t="s">
        <v>248</v>
      </c>
      <c r="E1571" t="str">
        <f>MID(Table2[[#This Row],[DeviceId2]], 12, LEN(Table2[[#This Row],[DeviceId2]]))</f>
        <v>VAV114</v>
      </c>
      <c r="F1571" t="str">
        <f>CONCATENATE("10.3.13.71/pe/", Table2[[#This Row],[Device Tag]], ".xml")</f>
        <v>10.3.13.71/pe/VAV114.xml</v>
      </c>
      <c r="H1571" s="5" t="str">
        <f>_xlfn.IFNA(IF(_xlfn.IFNA(INDEX('CX1'!$H:$H,MATCH(Table2[[#This Row],[Name]],'CX1'!$C:$C,0),1), "") = 0, "",  INDEX('CX1'!$H:$H,MATCH(Table2[[#This Row],[Name]],'CX1'!$C:$C,0),1)), "")</f>
        <v/>
      </c>
      <c r="I1571" s="5" t="e">
        <f>_xlfn.IFNA(IF(_xlfn.IFNA(INDEX('CX1'!$I:$I,MATCH(Table2[[#This Row],[DeviceId2]],'CX1'!$C:$C,0),1), "") = 0, "",  INDEX('CX1'!$I:$I,MATCH(Table2[[#This Row],[Name]],'CX1'!$C:$C,0),1)), "")</f>
        <v>#VALUE!</v>
      </c>
      <c r="J1571" s="5" t="str">
        <f>_xlfn.IFNA(IF(_xlfn.IFNA(INDEX('CX1'!$J:$J,MATCH(Table2[[#This Row],[Name]],'CX1'!$C:$C,0),1), "") = 0, "",  INDEX('CX1'!$J:$J,MATCH(Table2[[#This Row],[Name]],'CX1'!$C:$C,0),1)), "")</f>
        <v/>
      </c>
      <c r="K1571" t="str">
        <f>IFERROR(_xlfn.IFNA(IF(_xlfn.IFNA(INDEX('CX1'!$K:$K,MATCH(Table2[[#This Row],[Name]],'CX1'!$C:$C,0),1), "") = 0, "",  INDEX('CX1'!$K:$K,MATCH(Table2[[#This Row],[Name]],'CX1'!$C:$C,0),1)), ""), "")</f>
        <v/>
      </c>
      <c r="M1571" t="str">
        <f>_xlfn.IFNA(IF(_xlfn.IFNA(INDEX('CX1'!$M:$M,MATCH(Table2[[#This Row],[Name]],'CX1'!$C:$C,0),1), "") = 0, "",  INDEX('CX1'!$M:$M,MATCH(Table2[[#This Row],[Name]],'CX1'!$C:$C,0),1)), "")</f>
        <v/>
      </c>
      <c r="N1571" t="s">
        <v>767</v>
      </c>
      <c r="R1571" t="s">
        <v>8</v>
      </c>
    </row>
    <row r="1572" spans="1:19" hidden="1">
      <c r="A1572" s="1">
        <v>1570</v>
      </c>
      <c r="B1572" t="s">
        <v>45</v>
      </c>
      <c r="C1572" t="s">
        <v>120</v>
      </c>
      <c r="D1572" t="s">
        <v>248</v>
      </c>
      <c r="E1572" t="str">
        <f>MID(Table2[[#This Row],[DeviceId2]], 12, LEN(Table2[[#This Row],[DeviceId2]]))</f>
        <v>VAV114</v>
      </c>
      <c r="F1572" t="str">
        <f>CONCATENATE("10.3.13.71/pe/", Table2[[#This Row],[Device Tag]], ".xml")</f>
        <v>10.3.13.71/pe/VAV114.xml</v>
      </c>
      <c r="H1572" s="5" t="str">
        <f>_xlfn.IFNA(IF(_xlfn.IFNA(INDEX('CX1'!$H:$H,MATCH(Table2[[#This Row],[Name]],'CX1'!$C:$C,0),1), "") = 0, "",  INDEX('CX1'!$H:$H,MATCH(Table2[[#This Row],[Name]],'CX1'!$C:$C,0),1)), "")</f>
        <v/>
      </c>
      <c r="I1572" s="5" t="e">
        <f>_xlfn.IFNA(IF(_xlfn.IFNA(INDEX('CX1'!$I:$I,MATCH(Table2[[#This Row],[DeviceId2]],'CX1'!$C:$C,0),1), "") = 0, "",  INDEX('CX1'!$I:$I,MATCH(Table2[[#This Row],[Name]],'CX1'!$C:$C,0),1)), "")</f>
        <v>#VALUE!</v>
      </c>
      <c r="J1572" s="5" t="str">
        <f>_xlfn.IFNA(IF(_xlfn.IFNA(INDEX('CX1'!$J:$J,MATCH(Table2[[#This Row],[Name]],'CX1'!$C:$C,0),1), "") = 0, "",  INDEX('CX1'!$J:$J,MATCH(Table2[[#This Row],[Name]],'CX1'!$C:$C,0),1)), "")</f>
        <v/>
      </c>
      <c r="K1572" t="str">
        <f>IFERROR(_xlfn.IFNA(IF(_xlfn.IFNA(INDEX('CX1'!$K:$K,MATCH(Table2[[#This Row],[Name]],'CX1'!$C:$C,0),1), "") = 0, "",  INDEX('CX1'!$K:$K,MATCH(Table2[[#This Row],[Name]],'CX1'!$C:$C,0),1)), ""), "")</f>
        <v/>
      </c>
      <c r="M1572" t="str">
        <f>_xlfn.IFNA(IF(_xlfn.IFNA(INDEX('CX1'!$M:$M,MATCH(Table2[[#This Row],[Name]],'CX1'!$C:$C,0),1), "") = 0, "",  INDEX('CX1'!$M:$M,MATCH(Table2[[#This Row],[Name]],'CX1'!$C:$C,0),1)), "")</f>
        <v/>
      </c>
      <c r="N1572" t="s">
        <v>767</v>
      </c>
      <c r="R1572" t="s">
        <v>8</v>
      </c>
    </row>
    <row r="1573" spans="1:19" hidden="1">
      <c r="A1573" s="1">
        <v>1571</v>
      </c>
      <c r="B1573" t="s">
        <v>45</v>
      </c>
      <c r="C1573" t="s">
        <v>61</v>
      </c>
      <c r="D1573" t="s">
        <v>248</v>
      </c>
      <c r="E1573" t="str">
        <f>MID(Table2[[#This Row],[DeviceId2]], 12, LEN(Table2[[#This Row],[DeviceId2]]))</f>
        <v>VAV114</v>
      </c>
      <c r="F1573" t="str">
        <f>CONCATENATE("10.3.13.71/pe/", Table2[[#This Row],[Device Tag]], ".xml")</f>
        <v>10.3.13.71/pe/VAV114.xml</v>
      </c>
      <c r="H1573" s="5" t="str">
        <f>_xlfn.IFNA(IF(_xlfn.IFNA(INDEX('CX1'!$H:$H,MATCH(Table2[[#This Row],[Name]],'CX1'!$C:$C,0),1), "") = 0, "",  INDEX('CX1'!$H:$H,MATCH(Table2[[#This Row],[Name]],'CX1'!$C:$C,0),1)), "")</f>
        <v/>
      </c>
      <c r="I1573" s="5" t="e">
        <f>_xlfn.IFNA(IF(_xlfn.IFNA(INDEX('CX1'!$I:$I,MATCH(Table2[[#This Row],[DeviceId2]],'CX1'!$C:$C,0),1), "") = 0, "",  INDEX('CX1'!$I:$I,MATCH(Table2[[#This Row],[Name]],'CX1'!$C:$C,0),1)), "")</f>
        <v>#VALUE!</v>
      </c>
      <c r="J1573" s="5" t="str">
        <f>_xlfn.IFNA(IF(_xlfn.IFNA(INDEX('CX1'!$J:$J,MATCH(Table2[[#This Row],[Name]],'CX1'!$C:$C,0),1), "") = 0, "",  INDEX('CX1'!$J:$J,MATCH(Table2[[#This Row],[Name]],'CX1'!$C:$C,0),1)), "")</f>
        <v/>
      </c>
      <c r="K1573" t="str">
        <f>IFERROR(_xlfn.IFNA(IF(_xlfn.IFNA(INDEX('CX1'!$K:$K,MATCH(Table2[[#This Row],[Name]],'CX1'!$C:$C,0),1), "") = 0, "",  INDEX('CX1'!$K:$K,MATCH(Table2[[#This Row],[Name]],'CX1'!$C:$C,0),1)), ""), "")</f>
        <v/>
      </c>
      <c r="M1573" t="str">
        <f>_xlfn.IFNA(IF(_xlfn.IFNA(INDEX('CX1'!$M:$M,MATCH(Table2[[#This Row],[Name]],'CX1'!$C:$C,0),1), "") = 0, "",  INDEX('CX1'!$M:$M,MATCH(Table2[[#This Row],[Name]],'CX1'!$C:$C,0),1)), "")</f>
        <v/>
      </c>
      <c r="N1573" t="s">
        <v>767</v>
      </c>
      <c r="R1573" t="s">
        <v>8</v>
      </c>
    </row>
    <row r="1574" spans="1:19" hidden="1">
      <c r="A1574" s="1">
        <v>1572</v>
      </c>
      <c r="B1574" t="s">
        <v>45</v>
      </c>
      <c r="C1574" t="s">
        <v>62</v>
      </c>
      <c r="D1574" t="s">
        <v>248</v>
      </c>
      <c r="E1574" t="str">
        <f>MID(Table2[[#This Row],[DeviceId2]], 12, LEN(Table2[[#This Row],[DeviceId2]]))</f>
        <v>VAV114</v>
      </c>
      <c r="F1574" t="str">
        <f>CONCATENATE("10.3.13.71/pe/", Table2[[#This Row],[Device Tag]], ".xml")</f>
        <v>10.3.13.71/pe/VAV114.xml</v>
      </c>
      <c r="H1574" s="5" t="str">
        <f>_xlfn.IFNA(IF(_xlfn.IFNA(INDEX('CX1'!$H:$H,MATCH(Table2[[#This Row],[Name]],'CX1'!$C:$C,0),1), "") = 0, "",  INDEX('CX1'!$H:$H,MATCH(Table2[[#This Row],[Name]],'CX1'!$C:$C,0),1)), "")</f>
        <v/>
      </c>
      <c r="I1574" s="5" t="e">
        <f>_xlfn.IFNA(IF(_xlfn.IFNA(INDEX('CX1'!$I:$I,MATCH(Table2[[#This Row],[DeviceId2]],'CX1'!$C:$C,0),1), "") = 0, "",  INDEX('CX1'!$I:$I,MATCH(Table2[[#This Row],[Name]],'CX1'!$C:$C,0),1)), "")</f>
        <v>#VALUE!</v>
      </c>
      <c r="J1574" s="5" t="str">
        <f>_xlfn.IFNA(IF(_xlfn.IFNA(INDEX('CX1'!$J:$J,MATCH(Table2[[#This Row],[Name]],'CX1'!$C:$C,0),1), "") = 0, "",  INDEX('CX1'!$J:$J,MATCH(Table2[[#This Row],[Name]],'CX1'!$C:$C,0),1)), "")</f>
        <v/>
      </c>
      <c r="K1574" t="str">
        <f>IFERROR(_xlfn.IFNA(IF(_xlfn.IFNA(INDEX('CX1'!$K:$K,MATCH(Table2[[#This Row],[Name]],'CX1'!$C:$C,0),1), "") = 0, "",  INDEX('CX1'!$K:$K,MATCH(Table2[[#This Row],[Name]],'CX1'!$C:$C,0),1)), ""), "")</f>
        <v/>
      </c>
      <c r="M1574" t="str">
        <f>_xlfn.IFNA(IF(_xlfn.IFNA(INDEX('CX1'!$M:$M,MATCH(Table2[[#This Row],[Name]],'CX1'!$C:$C,0),1), "") = 0, "",  INDEX('CX1'!$M:$M,MATCH(Table2[[#This Row],[Name]],'CX1'!$C:$C,0),1)), "")</f>
        <v/>
      </c>
      <c r="N1574" t="s">
        <v>767</v>
      </c>
      <c r="R1574" t="s">
        <v>8</v>
      </c>
    </row>
    <row r="1575" spans="1:19" hidden="1">
      <c r="A1575" s="1">
        <v>1573</v>
      </c>
      <c r="B1575" t="s">
        <v>45</v>
      </c>
      <c r="C1575" t="s">
        <v>63</v>
      </c>
      <c r="D1575" t="s">
        <v>248</v>
      </c>
      <c r="E1575" t="str">
        <f>MID(Table2[[#This Row],[DeviceId2]], 12, LEN(Table2[[#This Row],[DeviceId2]]))</f>
        <v>VAV114</v>
      </c>
      <c r="F1575" t="str">
        <f>CONCATENATE("10.3.13.71/pe/", Table2[[#This Row],[Device Tag]], ".xml")</f>
        <v>10.3.13.71/pe/VAV114.xml</v>
      </c>
      <c r="H1575" s="5" t="str">
        <f>_xlfn.IFNA(IF(_xlfn.IFNA(INDEX('CX1'!$H:$H,MATCH(Table2[[#This Row],[Name]],'CX1'!$C:$C,0),1), "") = 0, "",  INDEX('CX1'!$H:$H,MATCH(Table2[[#This Row],[Name]],'CX1'!$C:$C,0),1)), "")</f>
        <v/>
      </c>
      <c r="I1575" s="5">
        <f>_xlfn.IFNA(IF(_xlfn.IFNA(INDEX('CX1'!$I:$I,MATCH(Table2[[#This Row],[DeviceId2]],'CX1'!$C:$C,0),1), "") = 0, "",  INDEX('CX1'!$I:$I,MATCH(Table2[[#This Row],[Name]],'CX1'!$C:$C,0),1)), "")</f>
        <v>1</v>
      </c>
      <c r="J1575" s="5" t="str">
        <f>_xlfn.IFNA(IF(_xlfn.IFNA(INDEX('CX1'!$J:$J,MATCH(Table2[[#This Row],[Name]],'CX1'!$C:$C,0),1), "") = 0, "",  INDEX('CX1'!$J:$J,MATCH(Table2[[#This Row],[Name]],'CX1'!$C:$C,0),1)), "")</f>
        <v/>
      </c>
      <c r="K1575" t="str">
        <f>IFERROR(_xlfn.IFNA(IF(_xlfn.IFNA(INDEX('CX1'!$K:$K,MATCH(Table2[[#This Row],[Name]],'CX1'!$C:$C,0),1), "") = 0, "",  INDEX('CX1'!$K:$K,MATCH(Table2[[#This Row],[Name]],'CX1'!$C:$C,0),1)), ""), "")</f>
        <v/>
      </c>
      <c r="N1575" t="s">
        <v>767</v>
      </c>
      <c r="R1575" t="s">
        <v>8</v>
      </c>
      <c r="S1575" t="b">
        <v>0</v>
      </c>
    </row>
    <row r="1576" spans="1:19" hidden="1">
      <c r="A1576" s="1">
        <v>1574</v>
      </c>
      <c r="B1576" t="s">
        <v>45</v>
      </c>
      <c r="C1576" t="s">
        <v>65</v>
      </c>
      <c r="D1576" t="s">
        <v>248</v>
      </c>
      <c r="E1576" t="str">
        <f>MID(Table2[[#This Row],[DeviceId2]], 12, LEN(Table2[[#This Row],[DeviceId2]]))</f>
        <v>VAV114</v>
      </c>
      <c r="F1576" t="str">
        <f>CONCATENATE("10.3.13.71/pe/", Table2[[#This Row],[Device Tag]], ".xml")</f>
        <v>10.3.13.71/pe/VAV114.xml</v>
      </c>
      <c r="H1576" s="5" t="str">
        <f>_xlfn.IFNA(IF(_xlfn.IFNA(INDEX('CX1'!$H:$H,MATCH(Table2[[#This Row],[Name]],'CX1'!$C:$C,0),1), "") = 0, "",  INDEX('CX1'!$H:$H,MATCH(Table2[[#This Row],[Name]],'CX1'!$C:$C,0),1)), "")</f>
        <v/>
      </c>
      <c r="I1576" s="5" t="e">
        <f>_xlfn.IFNA(IF(_xlfn.IFNA(INDEX('CX1'!$I:$I,MATCH(Table2[[#This Row],[DeviceId2]],'CX1'!$C:$C,0),1), "") = 0, "",  INDEX('CX1'!$I:$I,MATCH(Table2[[#This Row],[Name]],'CX1'!$C:$C,0),1)), "")</f>
        <v>#VALUE!</v>
      </c>
      <c r="J1576" s="5" t="str">
        <f>_xlfn.IFNA(IF(_xlfn.IFNA(INDEX('CX1'!$J:$J,MATCH(Table2[[#This Row],[Name]],'CX1'!$C:$C,0),1), "") = 0, "",  INDEX('CX1'!$J:$J,MATCH(Table2[[#This Row],[Name]],'CX1'!$C:$C,0),1)), "")</f>
        <v/>
      </c>
      <c r="K1576" t="str">
        <f>IFERROR(_xlfn.IFNA(IF(_xlfn.IFNA(INDEX('CX1'!$K:$K,MATCH(Table2[[#This Row],[Name]],'CX1'!$C:$C,0),1), "") = 0, "",  INDEX('CX1'!$K:$K,MATCH(Table2[[#This Row],[Name]],'CX1'!$C:$C,0),1)), ""), "")</f>
        <v/>
      </c>
      <c r="M1576" t="str">
        <f>_xlfn.IFNA(IF(_xlfn.IFNA(INDEX('CX1'!$M:$M,MATCH(Table2[[#This Row],[Name]],'CX1'!$C:$C,0),1), "") = 0, "",  INDEX('CX1'!$M:$M,MATCH(Table2[[#This Row],[Name]],'CX1'!$C:$C,0),1)), "")</f>
        <v/>
      </c>
      <c r="N1576" t="s">
        <v>767</v>
      </c>
      <c r="R1576" t="s">
        <v>8</v>
      </c>
    </row>
    <row r="1577" spans="1:19" hidden="1">
      <c r="A1577" s="1">
        <v>1575</v>
      </c>
      <c r="B1577" t="s">
        <v>45</v>
      </c>
      <c r="C1577" t="s">
        <v>66</v>
      </c>
      <c r="D1577" t="s">
        <v>248</v>
      </c>
      <c r="E1577" t="str">
        <f>MID(Table2[[#This Row],[DeviceId2]], 12, LEN(Table2[[#This Row],[DeviceId2]]))</f>
        <v>VAV114</v>
      </c>
      <c r="F1577" t="str">
        <f>CONCATENATE("10.3.13.71/pe/", Table2[[#This Row],[Device Tag]], ".xml")</f>
        <v>10.3.13.71/pe/VAV114.xml</v>
      </c>
      <c r="H1577" s="5" t="str">
        <f>_xlfn.IFNA(IF(_xlfn.IFNA(INDEX('CX1'!$H:$H,MATCH(Table2[[#This Row],[Name]],'CX1'!$C:$C,0),1), "") = 0, "",  INDEX('CX1'!$H:$H,MATCH(Table2[[#This Row],[Name]],'CX1'!$C:$C,0),1)), "")</f>
        <v/>
      </c>
      <c r="I1577" s="5" t="e">
        <f>_xlfn.IFNA(IF(_xlfn.IFNA(INDEX('CX1'!$I:$I,MATCH(Table2[[#This Row],[DeviceId2]],'CX1'!$C:$C,0),1), "") = 0, "",  INDEX('CX1'!$I:$I,MATCH(Table2[[#This Row],[Name]],'CX1'!$C:$C,0),1)), "")</f>
        <v>#VALUE!</v>
      </c>
      <c r="J1577" s="5" t="str">
        <f>_xlfn.IFNA(IF(_xlfn.IFNA(INDEX('CX1'!$J:$J,MATCH(Table2[[#This Row],[Name]],'CX1'!$C:$C,0),1), "") = 0, "",  INDEX('CX1'!$J:$J,MATCH(Table2[[#This Row],[Name]],'CX1'!$C:$C,0),1)), "")</f>
        <v/>
      </c>
      <c r="K1577" t="str">
        <f>IFERROR(_xlfn.IFNA(IF(_xlfn.IFNA(INDEX('CX1'!$K:$K,MATCH(Table2[[#This Row],[Name]],'CX1'!$C:$C,0),1), "") = 0, "",  INDEX('CX1'!$K:$K,MATCH(Table2[[#This Row],[Name]],'CX1'!$C:$C,0),1)), ""), "")</f>
        <v/>
      </c>
      <c r="M1577" t="str">
        <f>_xlfn.IFNA(IF(_xlfn.IFNA(INDEX('CX1'!$M:$M,MATCH(Table2[[#This Row],[Name]],'CX1'!$C:$C,0),1), "") = 0, "",  INDEX('CX1'!$M:$M,MATCH(Table2[[#This Row],[Name]],'CX1'!$C:$C,0),1)), "")</f>
        <v/>
      </c>
      <c r="N1577" t="s">
        <v>767</v>
      </c>
      <c r="R1577" t="s">
        <v>8</v>
      </c>
    </row>
    <row r="1578" spans="1:19" hidden="1">
      <c r="A1578" s="1">
        <v>1576</v>
      </c>
      <c r="B1578" t="s">
        <v>45</v>
      </c>
      <c r="C1578" t="s">
        <v>67</v>
      </c>
      <c r="D1578" t="s">
        <v>248</v>
      </c>
      <c r="E1578" t="str">
        <f>MID(Table2[[#This Row],[DeviceId2]], 12, LEN(Table2[[#This Row],[DeviceId2]]))</f>
        <v>VAV114</v>
      </c>
      <c r="F1578" t="str">
        <f>CONCATENATE("10.3.13.71/pe/", Table2[[#This Row],[Device Tag]], ".xml")</f>
        <v>10.3.13.71/pe/VAV114.xml</v>
      </c>
      <c r="H1578" s="5" t="str">
        <f>_xlfn.IFNA(IF(_xlfn.IFNA(INDEX('CX1'!$H:$H,MATCH(Table2[[#This Row],[Name]],'CX1'!$C:$C,0),1), "") = 0, "",  INDEX('CX1'!$H:$H,MATCH(Table2[[#This Row],[Name]],'CX1'!$C:$C,0),1)), "")</f>
        <v/>
      </c>
      <c r="I1578" s="5" t="e">
        <f>_xlfn.IFNA(IF(_xlfn.IFNA(INDEX('CX1'!$I:$I,MATCH(Table2[[#This Row],[DeviceId2]],'CX1'!$C:$C,0),1), "") = 0, "",  INDEX('CX1'!$I:$I,MATCH(Table2[[#This Row],[Name]],'CX1'!$C:$C,0),1)), "")</f>
        <v>#VALUE!</v>
      </c>
      <c r="J1578" s="5" t="str">
        <f>_xlfn.IFNA(IF(_xlfn.IFNA(INDEX('CX1'!$J:$J,MATCH(Table2[[#This Row],[Name]],'CX1'!$C:$C,0),1), "") = 0, "",  INDEX('CX1'!$J:$J,MATCH(Table2[[#This Row],[Name]],'CX1'!$C:$C,0),1)), "")</f>
        <v/>
      </c>
      <c r="K1578" t="str">
        <f>IFERROR(_xlfn.IFNA(IF(_xlfn.IFNA(INDEX('CX1'!$K:$K,MATCH(Table2[[#This Row],[Name]],'CX1'!$C:$C,0),1), "") = 0, "",  INDEX('CX1'!$K:$K,MATCH(Table2[[#This Row],[Name]],'CX1'!$C:$C,0),1)), ""), "")</f>
        <v/>
      </c>
      <c r="M1578" t="str">
        <f>_xlfn.IFNA(IF(_xlfn.IFNA(INDEX('CX1'!$M:$M,MATCH(Table2[[#This Row],[Name]],'CX1'!$C:$C,0),1), "") = 0, "",  INDEX('CX1'!$M:$M,MATCH(Table2[[#This Row],[Name]],'CX1'!$C:$C,0),1)), "")</f>
        <v/>
      </c>
      <c r="N1578" t="s">
        <v>767</v>
      </c>
      <c r="R1578" t="s">
        <v>8</v>
      </c>
    </row>
    <row r="1579" spans="1:19" hidden="1">
      <c r="A1579" s="1">
        <v>1577</v>
      </c>
      <c r="B1579" t="s">
        <v>45</v>
      </c>
      <c r="C1579" t="s">
        <v>68</v>
      </c>
      <c r="D1579" t="s">
        <v>248</v>
      </c>
      <c r="E1579" t="str">
        <f>MID(Table2[[#This Row],[DeviceId2]], 12, LEN(Table2[[#This Row],[DeviceId2]]))</f>
        <v>VAV114</v>
      </c>
      <c r="F1579" t="str">
        <f>CONCATENATE("10.3.13.71/pe/", Table2[[#This Row],[Device Tag]], ".xml")</f>
        <v>10.3.13.71/pe/VAV114.xml</v>
      </c>
      <c r="H1579" s="5" t="str">
        <f>_xlfn.IFNA(IF(_xlfn.IFNA(INDEX('CX1'!$H:$H,MATCH(Table2[[#This Row],[Name]],'CX1'!$C:$C,0),1), "") = 0, "",  INDEX('CX1'!$H:$H,MATCH(Table2[[#This Row],[Name]],'CX1'!$C:$C,0),1)), "")</f>
        <v/>
      </c>
      <c r="I1579" s="5" t="e">
        <f>_xlfn.IFNA(IF(_xlfn.IFNA(INDEX('CX1'!$I:$I,MATCH(Table2[[#This Row],[DeviceId2]],'CX1'!$C:$C,0),1), "") = 0, "",  INDEX('CX1'!$I:$I,MATCH(Table2[[#This Row],[Name]],'CX1'!$C:$C,0),1)), "")</f>
        <v>#VALUE!</v>
      </c>
      <c r="J1579" s="5" t="str">
        <f>_xlfn.IFNA(IF(_xlfn.IFNA(INDEX('CX1'!$J:$J,MATCH(Table2[[#This Row],[Name]],'CX1'!$C:$C,0),1), "") = 0, "",  INDEX('CX1'!$J:$J,MATCH(Table2[[#This Row],[Name]],'CX1'!$C:$C,0),1)), "")</f>
        <v/>
      </c>
      <c r="K1579" t="str">
        <f>IFERROR(_xlfn.IFNA(IF(_xlfn.IFNA(INDEX('CX1'!$K:$K,MATCH(Table2[[#This Row],[Name]],'CX1'!$C:$C,0),1), "") = 0, "",  INDEX('CX1'!$K:$K,MATCH(Table2[[#This Row],[Name]],'CX1'!$C:$C,0),1)), ""), "")</f>
        <v/>
      </c>
      <c r="M1579" t="str">
        <f>_xlfn.IFNA(IF(_xlfn.IFNA(INDEX('CX1'!$M:$M,MATCH(Table2[[#This Row],[Name]],'CX1'!$C:$C,0),1), "") = 0, "",  INDEX('CX1'!$M:$M,MATCH(Table2[[#This Row],[Name]],'CX1'!$C:$C,0),1)), "")</f>
        <v/>
      </c>
      <c r="N1579" t="s">
        <v>767</v>
      </c>
      <c r="R1579" t="s">
        <v>8</v>
      </c>
    </row>
    <row r="1580" spans="1:19" hidden="1">
      <c r="A1580" s="1">
        <v>1578</v>
      </c>
      <c r="B1580" t="s">
        <v>45</v>
      </c>
      <c r="C1580" t="s">
        <v>70</v>
      </c>
      <c r="D1580" t="s">
        <v>248</v>
      </c>
      <c r="E1580" t="str">
        <f>MID(Table2[[#This Row],[DeviceId2]], 12, LEN(Table2[[#This Row],[DeviceId2]]))</f>
        <v>VAV114</v>
      </c>
      <c r="F1580" t="str">
        <f>CONCATENATE("10.3.13.71/pe/", Table2[[#This Row],[Device Tag]], ".xml")</f>
        <v>10.3.13.71/pe/VAV114.xml</v>
      </c>
      <c r="H1580" s="5" t="str">
        <f>_xlfn.IFNA(IF(_xlfn.IFNA(INDEX('CX1'!$H:$H,MATCH(Table2[[#This Row],[Name]],'CX1'!$C:$C,0),1), "") = 0, "",  INDEX('CX1'!$H:$H,MATCH(Table2[[#This Row],[Name]],'CX1'!$C:$C,0),1)), "")</f>
        <v/>
      </c>
      <c r="I1580" s="5" t="e">
        <f>_xlfn.IFNA(IF(_xlfn.IFNA(INDEX('CX1'!$I:$I,MATCH(Table2[[#This Row],[DeviceId2]],'CX1'!$C:$C,0),1), "") = 0, "",  INDEX('CX1'!$I:$I,MATCH(Table2[[#This Row],[Name]],'CX1'!$C:$C,0),1)), "")</f>
        <v>#VALUE!</v>
      </c>
      <c r="J1580" s="5" t="str">
        <f>_xlfn.IFNA(IF(_xlfn.IFNA(INDEX('CX1'!$J:$J,MATCH(Table2[[#This Row],[Name]],'CX1'!$C:$C,0),1), "") = 0, "",  INDEX('CX1'!$J:$J,MATCH(Table2[[#This Row],[Name]],'CX1'!$C:$C,0),1)), "")</f>
        <v/>
      </c>
      <c r="K1580" t="str">
        <f>IFERROR(_xlfn.IFNA(IF(_xlfn.IFNA(INDEX('CX1'!$K:$K,MATCH(Table2[[#This Row],[Name]],'CX1'!$C:$C,0),1), "") = 0, "",  INDEX('CX1'!$K:$K,MATCH(Table2[[#This Row],[Name]],'CX1'!$C:$C,0),1)), ""), "")</f>
        <v/>
      </c>
      <c r="M1580" t="str">
        <f>_xlfn.IFNA(IF(_xlfn.IFNA(INDEX('CX1'!$M:$M,MATCH(Table2[[#This Row],[Name]],'CX1'!$C:$C,0),1), "") = 0, "",  INDEX('CX1'!$M:$M,MATCH(Table2[[#This Row],[Name]],'CX1'!$C:$C,0),1)), "")</f>
        <v/>
      </c>
      <c r="N1580" t="s">
        <v>767</v>
      </c>
      <c r="R1580" t="s">
        <v>8</v>
      </c>
    </row>
    <row r="1581" spans="1:19" hidden="1">
      <c r="A1581" s="1">
        <v>1579</v>
      </c>
      <c r="B1581" t="s">
        <v>45</v>
      </c>
      <c r="C1581" t="s">
        <v>71</v>
      </c>
      <c r="D1581" t="s">
        <v>248</v>
      </c>
      <c r="E1581" t="str">
        <f>MID(Table2[[#This Row],[DeviceId2]], 12, LEN(Table2[[#This Row],[DeviceId2]]))</f>
        <v>VAV114</v>
      </c>
      <c r="F1581" t="str">
        <f>CONCATENATE("10.3.13.71/pe/", Table2[[#This Row],[Device Tag]], ".xml")</f>
        <v>10.3.13.71/pe/VAV114.xml</v>
      </c>
      <c r="H1581" s="5" t="str">
        <f>_xlfn.IFNA(IF(_xlfn.IFNA(INDEX('CX1'!$H:$H,MATCH(Table2[[#This Row],[Name]],'CX1'!$C:$C,0),1), "") = 0, "",  INDEX('CX1'!$H:$H,MATCH(Table2[[#This Row],[Name]],'CX1'!$C:$C,0),1)), "")</f>
        <v/>
      </c>
      <c r="I1581" s="5" t="e">
        <f>_xlfn.IFNA(IF(_xlfn.IFNA(INDEX('CX1'!$I:$I,MATCH(Table2[[#This Row],[DeviceId2]],'CX1'!$C:$C,0),1), "") = 0, "",  INDEX('CX1'!$I:$I,MATCH(Table2[[#This Row],[Name]],'CX1'!$C:$C,0),1)), "")</f>
        <v>#VALUE!</v>
      </c>
      <c r="J1581" s="5" t="str">
        <f>_xlfn.IFNA(IF(_xlfn.IFNA(INDEX('CX1'!$J:$J,MATCH(Table2[[#This Row],[Name]],'CX1'!$C:$C,0),1), "") = 0, "",  INDEX('CX1'!$J:$J,MATCH(Table2[[#This Row],[Name]],'CX1'!$C:$C,0),1)), "")</f>
        <v/>
      </c>
      <c r="K1581" t="str">
        <f>IFERROR(_xlfn.IFNA(IF(_xlfn.IFNA(INDEX('CX1'!$K:$K,MATCH(Table2[[#This Row],[Name]],'CX1'!$C:$C,0),1), "") = 0, "",  INDEX('CX1'!$K:$K,MATCH(Table2[[#This Row],[Name]],'CX1'!$C:$C,0),1)), ""), "")</f>
        <v/>
      </c>
      <c r="M1581" t="str">
        <f>_xlfn.IFNA(IF(_xlfn.IFNA(INDEX('CX1'!$M:$M,MATCH(Table2[[#This Row],[Name]],'CX1'!$C:$C,0),1), "") = 0, "",  INDEX('CX1'!$M:$M,MATCH(Table2[[#This Row],[Name]],'CX1'!$C:$C,0),1)), "")</f>
        <v/>
      </c>
      <c r="N1581" t="s">
        <v>767</v>
      </c>
      <c r="R1581" t="s">
        <v>8</v>
      </c>
    </row>
    <row r="1582" spans="1:19" hidden="1">
      <c r="A1582" s="1">
        <v>1580</v>
      </c>
      <c r="B1582" t="s">
        <v>45</v>
      </c>
      <c r="C1582" t="s">
        <v>72</v>
      </c>
      <c r="D1582" t="s">
        <v>248</v>
      </c>
      <c r="E1582" t="str">
        <f>MID(Table2[[#This Row],[DeviceId2]], 12, LEN(Table2[[#This Row],[DeviceId2]]))</f>
        <v>VAV114</v>
      </c>
      <c r="F1582" t="str">
        <f>CONCATENATE("10.3.13.71/pe/", Table2[[#This Row],[Device Tag]], ".xml")</f>
        <v>10.3.13.71/pe/VAV114.xml</v>
      </c>
      <c r="H1582" s="5" t="str">
        <f>_xlfn.IFNA(IF(_xlfn.IFNA(INDEX('CX1'!$H:$H,MATCH(Table2[[#This Row],[Name]],'CX1'!$C:$C,0),1), "") = 0, "",  INDEX('CX1'!$H:$H,MATCH(Table2[[#This Row],[Name]],'CX1'!$C:$C,0),1)), "")</f>
        <v/>
      </c>
      <c r="I1582" s="5" t="e">
        <f>_xlfn.IFNA(IF(_xlfn.IFNA(INDEX('CX1'!$I:$I,MATCH(Table2[[#This Row],[DeviceId2]],'CX1'!$C:$C,0),1), "") = 0, "",  INDEX('CX1'!$I:$I,MATCH(Table2[[#This Row],[Name]],'CX1'!$C:$C,0),1)), "")</f>
        <v>#VALUE!</v>
      </c>
      <c r="J1582" s="5" t="str">
        <f>_xlfn.IFNA(IF(_xlfn.IFNA(INDEX('CX1'!$J:$J,MATCH(Table2[[#This Row],[Name]],'CX1'!$C:$C,0),1), "") = 0, "",  INDEX('CX1'!$J:$J,MATCH(Table2[[#This Row],[Name]],'CX1'!$C:$C,0),1)), "")</f>
        <v/>
      </c>
      <c r="K1582" t="str">
        <f>IFERROR(_xlfn.IFNA(IF(_xlfn.IFNA(INDEX('CX1'!$K:$K,MATCH(Table2[[#This Row],[Name]],'CX1'!$C:$C,0),1), "") = 0, "",  INDEX('CX1'!$K:$K,MATCH(Table2[[#This Row],[Name]],'CX1'!$C:$C,0),1)), ""), "")</f>
        <v/>
      </c>
      <c r="M1582" t="str">
        <f>_xlfn.IFNA(IF(_xlfn.IFNA(INDEX('CX1'!$M:$M,MATCH(Table2[[#This Row],[Name]],'CX1'!$C:$C,0),1), "") = 0, "",  INDEX('CX1'!$M:$M,MATCH(Table2[[#This Row],[Name]],'CX1'!$C:$C,0),1)), "")</f>
        <v/>
      </c>
      <c r="N1582" t="s">
        <v>767</v>
      </c>
      <c r="R1582" t="s">
        <v>8</v>
      </c>
    </row>
    <row r="1583" spans="1:19" hidden="1">
      <c r="A1583" s="1">
        <v>1581</v>
      </c>
      <c r="B1583" t="s">
        <v>45</v>
      </c>
      <c r="C1583" t="s">
        <v>121</v>
      </c>
      <c r="D1583" t="s">
        <v>248</v>
      </c>
      <c r="E1583" t="str">
        <f>MID(Table2[[#This Row],[DeviceId2]], 12, LEN(Table2[[#This Row],[DeviceId2]]))</f>
        <v>VAV114</v>
      </c>
      <c r="F1583" t="str">
        <f>CONCATENATE("10.3.13.71/pe/", Table2[[#This Row],[Device Tag]], ".xml")</f>
        <v>10.3.13.71/pe/VAV114.xml</v>
      </c>
      <c r="H1583" s="5" t="str">
        <f>_xlfn.IFNA(IF(_xlfn.IFNA(INDEX('CX1'!$H:$H,MATCH(Table2[[#This Row],[Name]],'CX1'!$C:$C,0),1), "") = 0, "",  INDEX('CX1'!$H:$H,MATCH(Table2[[#This Row],[Name]],'CX1'!$C:$C,0),1)), "")</f>
        <v/>
      </c>
      <c r="I1583" s="5" t="e">
        <f>_xlfn.IFNA(IF(_xlfn.IFNA(INDEX('CX1'!$I:$I,MATCH(Table2[[#This Row],[DeviceId2]],'CX1'!$C:$C,0),1), "") = 0, "",  INDEX('CX1'!$I:$I,MATCH(Table2[[#This Row],[Name]],'CX1'!$C:$C,0),1)), "")</f>
        <v>#VALUE!</v>
      </c>
      <c r="J1583" s="5" t="str">
        <f>_xlfn.IFNA(IF(_xlfn.IFNA(INDEX('CX1'!$J:$J,MATCH(Table2[[#This Row],[Name]],'CX1'!$C:$C,0),1), "") = 0, "",  INDEX('CX1'!$J:$J,MATCH(Table2[[#This Row],[Name]],'CX1'!$C:$C,0),1)), "")</f>
        <v/>
      </c>
      <c r="K1583" t="str">
        <f>IFERROR(_xlfn.IFNA(IF(_xlfn.IFNA(INDEX('CX1'!$K:$K,MATCH(Table2[[#This Row],[Name]],'CX1'!$C:$C,0),1), "") = 0, "",  INDEX('CX1'!$K:$K,MATCH(Table2[[#This Row],[Name]],'CX1'!$C:$C,0),1)), ""), "")</f>
        <v/>
      </c>
      <c r="M1583" t="str">
        <f>_xlfn.IFNA(IF(_xlfn.IFNA(INDEX('CX1'!$M:$M,MATCH(Table2[[#This Row],[Name]],'CX1'!$C:$C,0),1), "") = 0, "",  INDEX('CX1'!$M:$M,MATCH(Table2[[#This Row],[Name]],'CX1'!$C:$C,0),1)), "")</f>
        <v/>
      </c>
      <c r="N1583" t="s">
        <v>767</v>
      </c>
      <c r="R1583" t="s">
        <v>8</v>
      </c>
    </row>
    <row r="1584" spans="1:19" hidden="1">
      <c r="A1584" s="1">
        <v>1582</v>
      </c>
      <c r="B1584" t="s">
        <v>45</v>
      </c>
      <c r="C1584" t="s">
        <v>74</v>
      </c>
      <c r="D1584" t="s">
        <v>248</v>
      </c>
      <c r="E1584" t="str">
        <f>MID(Table2[[#This Row],[DeviceId2]], 12, LEN(Table2[[#This Row],[DeviceId2]]))</f>
        <v>VAV114</v>
      </c>
      <c r="F1584" t="str">
        <f>CONCATENATE("10.3.13.71/pe/", Table2[[#This Row],[Device Tag]], ".xml")</f>
        <v>10.3.13.71/pe/VAV114.xml</v>
      </c>
      <c r="H1584" s="5" t="str">
        <f>_xlfn.IFNA(IF(_xlfn.IFNA(INDEX('CX1'!$H:$H,MATCH(Table2[[#This Row],[Name]],'CX1'!$C:$C,0),1), "") = 0, "",  INDEX('CX1'!$H:$H,MATCH(Table2[[#This Row],[Name]],'CX1'!$C:$C,0),1)), "")</f>
        <v/>
      </c>
      <c r="I1584" s="5" t="e">
        <f>_xlfn.IFNA(IF(_xlfn.IFNA(INDEX('CX1'!$I:$I,MATCH(Table2[[#This Row],[DeviceId2]],'CX1'!$C:$C,0),1), "") = 0, "",  INDEX('CX1'!$I:$I,MATCH(Table2[[#This Row],[Name]],'CX1'!$C:$C,0),1)), "")</f>
        <v>#VALUE!</v>
      </c>
      <c r="J1584" s="5" t="str">
        <f>_xlfn.IFNA(IF(_xlfn.IFNA(INDEX('CX1'!$J:$J,MATCH(Table2[[#This Row],[Name]],'CX1'!$C:$C,0),1), "") = 0, "",  INDEX('CX1'!$J:$J,MATCH(Table2[[#This Row],[Name]],'CX1'!$C:$C,0),1)), "")</f>
        <v/>
      </c>
      <c r="K1584" t="str">
        <f>IFERROR(_xlfn.IFNA(IF(_xlfn.IFNA(INDEX('CX1'!$K:$K,MATCH(Table2[[#This Row],[Name]],'CX1'!$C:$C,0),1), "") = 0, "",  INDEX('CX1'!$K:$K,MATCH(Table2[[#This Row],[Name]],'CX1'!$C:$C,0),1)), ""), "")</f>
        <v/>
      </c>
      <c r="M1584" t="str">
        <f>_xlfn.IFNA(IF(_xlfn.IFNA(INDEX('CX1'!$M:$M,MATCH(Table2[[#This Row],[Name]],'CX1'!$C:$C,0),1), "") = 0, "",  INDEX('CX1'!$M:$M,MATCH(Table2[[#This Row],[Name]],'CX1'!$C:$C,0),1)), "")</f>
        <v/>
      </c>
      <c r="N1584" t="s">
        <v>767</v>
      </c>
      <c r="R1584" t="s">
        <v>8</v>
      </c>
    </row>
    <row r="1585" spans="1:19" hidden="1">
      <c r="A1585" s="1">
        <v>1583</v>
      </c>
      <c r="B1585" t="s">
        <v>45</v>
      </c>
      <c r="C1585" t="s">
        <v>75</v>
      </c>
      <c r="D1585" t="s">
        <v>248</v>
      </c>
      <c r="E1585" t="str">
        <f>MID(Table2[[#This Row],[DeviceId2]], 12, LEN(Table2[[#This Row],[DeviceId2]]))</f>
        <v>VAV114</v>
      </c>
      <c r="F1585" t="str">
        <f>CONCATENATE("10.3.13.71/pe/", Table2[[#This Row],[Device Tag]], ".xml")</f>
        <v>10.3.13.71/pe/VAV114.xml</v>
      </c>
      <c r="H1585" s="5" t="str">
        <f>_xlfn.IFNA(IF(_xlfn.IFNA(INDEX('CX1'!$H:$H,MATCH(Table2[[#This Row],[Name]],'CX1'!$C:$C,0),1), "") = 0, "",  INDEX('CX1'!$H:$H,MATCH(Table2[[#This Row],[Name]],'CX1'!$C:$C,0),1)), "")</f>
        <v/>
      </c>
      <c r="I1585" s="5" t="e">
        <f>_xlfn.IFNA(IF(_xlfn.IFNA(INDEX('CX1'!$I:$I,MATCH(Table2[[#This Row],[DeviceId2]],'CX1'!$C:$C,0),1), "") = 0, "",  INDEX('CX1'!$I:$I,MATCH(Table2[[#This Row],[Name]],'CX1'!$C:$C,0),1)), "")</f>
        <v>#VALUE!</v>
      </c>
      <c r="J1585" s="5" t="str">
        <f>_xlfn.IFNA(IF(_xlfn.IFNA(INDEX('CX1'!$J:$J,MATCH(Table2[[#This Row],[Name]],'CX1'!$C:$C,0),1), "") = 0, "",  INDEX('CX1'!$J:$J,MATCH(Table2[[#This Row],[Name]],'CX1'!$C:$C,0),1)), "")</f>
        <v/>
      </c>
      <c r="K1585" t="str">
        <f>IFERROR(_xlfn.IFNA(IF(_xlfn.IFNA(INDEX('CX1'!$K:$K,MATCH(Table2[[#This Row],[Name]],'CX1'!$C:$C,0),1), "") = 0, "",  INDEX('CX1'!$K:$K,MATCH(Table2[[#This Row],[Name]],'CX1'!$C:$C,0),1)), ""), "")</f>
        <v/>
      </c>
      <c r="M1585" t="str">
        <f>_xlfn.IFNA(IF(_xlfn.IFNA(INDEX('CX1'!$M:$M,MATCH(Table2[[#This Row],[Name]],'CX1'!$C:$C,0),1), "") = 0, "",  INDEX('CX1'!$M:$M,MATCH(Table2[[#This Row],[Name]],'CX1'!$C:$C,0),1)), "")</f>
        <v/>
      </c>
      <c r="N1585" t="s">
        <v>767</v>
      </c>
      <c r="R1585" t="s">
        <v>8</v>
      </c>
    </row>
    <row r="1586" spans="1:19" hidden="1">
      <c r="A1586" s="1">
        <v>1584</v>
      </c>
      <c r="B1586" t="s">
        <v>45</v>
      </c>
      <c r="C1586" t="s">
        <v>77</v>
      </c>
      <c r="D1586" t="s">
        <v>248</v>
      </c>
      <c r="E1586" t="str">
        <f>MID(Table2[[#This Row],[DeviceId2]], 12, LEN(Table2[[#This Row],[DeviceId2]]))</f>
        <v>VAV114</v>
      </c>
      <c r="F1586" t="str">
        <f>CONCATENATE("10.3.13.71/pe/", Table2[[#This Row],[Device Tag]], ".xml")</f>
        <v>10.3.13.71/pe/VAV114.xml</v>
      </c>
      <c r="H1586" s="5" t="str">
        <f>_xlfn.IFNA(IF(_xlfn.IFNA(INDEX('CX1'!$H:$H,MATCH(Table2[[#This Row],[Name]],'CX1'!$C:$C,0),1), "") = 0, "",  INDEX('CX1'!$H:$H,MATCH(Table2[[#This Row],[Name]],'CX1'!$C:$C,0),1)), "")</f>
        <v/>
      </c>
      <c r="I1586" s="5" t="e">
        <f>_xlfn.IFNA(IF(_xlfn.IFNA(INDEX('CX1'!$I:$I,MATCH(Table2[[#This Row],[DeviceId2]],'CX1'!$C:$C,0),1), "") = 0, "",  INDEX('CX1'!$I:$I,MATCH(Table2[[#This Row],[Name]],'CX1'!$C:$C,0),1)), "")</f>
        <v>#VALUE!</v>
      </c>
      <c r="J1586" s="5" t="str">
        <f>_xlfn.IFNA(IF(_xlfn.IFNA(INDEX('CX1'!$J:$J,MATCH(Table2[[#This Row],[Name]],'CX1'!$C:$C,0),1), "") = 0, "",  INDEX('CX1'!$J:$J,MATCH(Table2[[#This Row],[Name]],'CX1'!$C:$C,0),1)), "")</f>
        <v/>
      </c>
      <c r="K1586" t="str">
        <f>IFERROR(_xlfn.IFNA(IF(_xlfn.IFNA(INDEX('CX1'!$K:$K,MATCH(Table2[[#This Row],[Name]],'CX1'!$C:$C,0),1), "") = 0, "",  INDEX('CX1'!$K:$K,MATCH(Table2[[#This Row],[Name]],'CX1'!$C:$C,0),1)), ""), "")</f>
        <v/>
      </c>
      <c r="M1586" t="str">
        <f>_xlfn.IFNA(IF(_xlfn.IFNA(INDEX('CX1'!$M:$M,MATCH(Table2[[#This Row],[Name]],'CX1'!$C:$C,0),1), "") = 0, "",  INDEX('CX1'!$M:$M,MATCH(Table2[[#This Row],[Name]],'CX1'!$C:$C,0),1)), "")</f>
        <v/>
      </c>
      <c r="N1586" t="s">
        <v>767</v>
      </c>
      <c r="R1586" t="s">
        <v>8</v>
      </c>
    </row>
    <row r="1587" spans="1:19" hidden="1">
      <c r="A1587" s="1">
        <v>1585</v>
      </c>
      <c r="B1587" t="s">
        <v>45</v>
      </c>
      <c r="C1587" t="s">
        <v>78</v>
      </c>
      <c r="D1587" t="s">
        <v>248</v>
      </c>
      <c r="E1587" t="str">
        <f>MID(Table2[[#This Row],[DeviceId2]], 12, LEN(Table2[[#This Row],[DeviceId2]]))</f>
        <v>VAV114</v>
      </c>
      <c r="F1587" t="str">
        <f>CONCATENATE("10.3.13.71/pe/", Table2[[#This Row],[Device Tag]], ".xml")</f>
        <v>10.3.13.71/pe/VAV114.xml</v>
      </c>
      <c r="H1587" s="5" t="str">
        <f>_xlfn.IFNA(IF(_xlfn.IFNA(INDEX('CX1'!$H:$H,MATCH(Table2[[#This Row],[Name]],'CX1'!$C:$C,0),1), "") = 0, "",  INDEX('CX1'!$H:$H,MATCH(Table2[[#This Row],[Name]],'CX1'!$C:$C,0),1)), "")</f>
        <v/>
      </c>
      <c r="I1587" s="5" t="e">
        <f>_xlfn.IFNA(IF(_xlfn.IFNA(INDEX('CX1'!$I:$I,MATCH(Table2[[#This Row],[DeviceId2]],'CX1'!$C:$C,0),1), "") = 0, "",  INDEX('CX1'!$I:$I,MATCH(Table2[[#This Row],[Name]],'CX1'!$C:$C,0),1)), "")</f>
        <v>#VALUE!</v>
      </c>
      <c r="J1587" s="5" t="str">
        <f>_xlfn.IFNA(IF(_xlfn.IFNA(INDEX('CX1'!$J:$J,MATCH(Table2[[#This Row],[Name]],'CX1'!$C:$C,0),1), "") = 0, "",  INDEX('CX1'!$J:$J,MATCH(Table2[[#This Row],[Name]],'CX1'!$C:$C,0),1)), "")</f>
        <v/>
      </c>
      <c r="K1587" t="str">
        <f>IFERROR(_xlfn.IFNA(IF(_xlfn.IFNA(INDEX('CX1'!$K:$K,MATCH(Table2[[#This Row],[Name]],'CX1'!$C:$C,0),1), "") = 0, "",  INDEX('CX1'!$K:$K,MATCH(Table2[[#This Row],[Name]],'CX1'!$C:$C,0),1)), ""), "")</f>
        <v/>
      </c>
      <c r="M1587" t="str">
        <f>_xlfn.IFNA(IF(_xlfn.IFNA(INDEX('CX1'!$M:$M,MATCH(Table2[[#This Row],[Name]],'CX1'!$C:$C,0),1), "") = 0, "",  INDEX('CX1'!$M:$M,MATCH(Table2[[#This Row],[Name]],'CX1'!$C:$C,0),1)), "")</f>
        <v/>
      </c>
      <c r="N1587" t="s">
        <v>767</v>
      </c>
      <c r="R1587" t="s">
        <v>8</v>
      </c>
    </row>
    <row r="1588" spans="1:19" hidden="1">
      <c r="A1588" s="1">
        <v>1586</v>
      </c>
      <c r="B1588" t="s">
        <v>45</v>
      </c>
      <c r="C1588" t="s">
        <v>79</v>
      </c>
      <c r="D1588" t="s">
        <v>248</v>
      </c>
      <c r="E1588" t="str">
        <f>MID(Table2[[#This Row],[DeviceId2]], 12, LEN(Table2[[#This Row],[DeviceId2]]))</f>
        <v>VAV114</v>
      </c>
      <c r="F1588" t="str">
        <f>CONCATENATE("10.3.13.71/pe/", Table2[[#This Row],[Device Tag]], ".xml")</f>
        <v>10.3.13.71/pe/VAV114.xml</v>
      </c>
      <c r="H1588" s="5" t="str">
        <f>_xlfn.IFNA(IF(_xlfn.IFNA(INDEX('CX1'!$H:$H,MATCH(Table2[[#This Row],[Name]],'CX1'!$C:$C,0),1), "") = 0, "",  INDEX('CX1'!$H:$H,MATCH(Table2[[#This Row],[Name]],'CX1'!$C:$C,0),1)), "")</f>
        <v/>
      </c>
      <c r="I1588" s="5" t="e">
        <f>_xlfn.IFNA(IF(_xlfn.IFNA(INDEX('CX1'!$I:$I,MATCH(Table2[[#This Row],[DeviceId2]],'CX1'!$C:$C,0),1), "") = 0, "",  INDEX('CX1'!$I:$I,MATCH(Table2[[#This Row],[Name]],'CX1'!$C:$C,0),1)), "")</f>
        <v>#VALUE!</v>
      </c>
      <c r="J1588" s="5" t="str">
        <f>_xlfn.IFNA(IF(_xlfn.IFNA(INDEX('CX1'!$J:$J,MATCH(Table2[[#This Row],[Name]],'CX1'!$C:$C,0),1), "") = 0, "",  INDEX('CX1'!$J:$J,MATCH(Table2[[#This Row],[Name]],'CX1'!$C:$C,0),1)), "")</f>
        <v/>
      </c>
      <c r="K1588" t="str">
        <f>IFERROR(_xlfn.IFNA(IF(_xlfn.IFNA(INDEX('CX1'!$K:$K,MATCH(Table2[[#This Row],[Name]],'CX1'!$C:$C,0),1), "") = 0, "",  INDEX('CX1'!$K:$K,MATCH(Table2[[#This Row],[Name]],'CX1'!$C:$C,0),1)), ""), "")</f>
        <v/>
      </c>
      <c r="M1588" t="str">
        <f>_xlfn.IFNA(IF(_xlfn.IFNA(INDEX('CX1'!$M:$M,MATCH(Table2[[#This Row],[Name]],'CX1'!$C:$C,0),1), "") = 0, "",  INDEX('CX1'!$M:$M,MATCH(Table2[[#This Row],[Name]],'CX1'!$C:$C,0),1)), "")</f>
        <v/>
      </c>
      <c r="N1588" t="s">
        <v>767</v>
      </c>
      <c r="R1588" t="s">
        <v>8</v>
      </c>
    </row>
    <row r="1589" spans="1:19" hidden="1">
      <c r="A1589" s="1">
        <v>1587</v>
      </c>
      <c r="B1589" t="s">
        <v>45</v>
      </c>
      <c r="C1589" t="s">
        <v>80</v>
      </c>
      <c r="D1589" t="s">
        <v>248</v>
      </c>
      <c r="E1589" t="str">
        <f>MID(Table2[[#This Row],[DeviceId2]], 12, LEN(Table2[[#This Row],[DeviceId2]]))</f>
        <v>VAV114</v>
      </c>
      <c r="F1589" t="str">
        <f>CONCATENATE("10.3.13.71/pe/", Table2[[#This Row],[Device Tag]], ".xml")</f>
        <v>10.3.13.71/pe/VAV114.xml</v>
      </c>
      <c r="H1589" s="5" t="str">
        <f>_xlfn.IFNA(IF(_xlfn.IFNA(INDEX('CX1'!$H:$H,MATCH(Table2[[#This Row],[Name]],'CX1'!$C:$C,0),1), "") = 0, "",  INDEX('CX1'!$H:$H,MATCH(Table2[[#This Row],[Name]],'CX1'!$C:$C,0),1)), "")</f>
        <v/>
      </c>
      <c r="I1589" s="5" t="e">
        <f>_xlfn.IFNA(IF(_xlfn.IFNA(INDEX('CX1'!$I:$I,MATCH(Table2[[#This Row],[DeviceId2]],'CX1'!$C:$C,0),1), "") = 0, "",  INDEX('CX1'!$I:$I,MATCH(Table2[[#This Row],[Name]],'CX1'!$C:$C,0),1)), "")</f>
        <v>#VALUE!</v>
      </c>
      <c r="J1589" s="5" t="str">
        <f>_xlfn.IFNA(IF(_xlfn.IFNA(INDEX('CX1'!$J:$J,MATCH(Table2[[#This Row],[Name]],'CX1'!$C:$C,0),1), "") = 0, "",  INDEX('CX1'!$J:$J,MATCH(Table2[[#This Row],[Name]],'CX1'!$C:$C,0),1)), "")</f>
        <v/>
      </c>
      <c r="K1589" t="str">
        <f>IFERROR(_xlfn.IFNA(IF(_xlfn.IFNA(INDEX('CX1'!$K:$K,MATCH(Table2[[#This Row],[Name]],'CX1'!$C:$C,0),1), "") = 0, "",  INDEX('CX1'!$K:$K,MATCH(Table2[[#This Row],[Name]],'CX1'!$C:$C,0),1)), ""), "")</f>
        <v/>
      </c>
      <c r="M1589" t="str">
        <f>_xlfn.IFNA(IF(_xlfn.IFNA(INDEX('CX1'!$M:$M,MATCH(Table2[[#This Row],[Name]],'CX1'!$C:$C,0),1), "") = 0, "",  INDEX('CX1'!$M:$M,MATCH(Table2[[#This Row],[Name]],'CX1'!$C:$C,0),1)), "")</f>
        <v/>
      </c>
      <c r="N1589" t="s">
        <v>767</v>
      </c>
      <c r="R1589" t="s">
        <v>8</v>
      </c>
    </row>
    <row r="1590" spans="1:19" hidden="1">
      <c r="A1590" s="1">
        <v>1588</v>
      </c>
      <c r="B1590" t="s">
        <v>45</v>
      </c>
      <c r="C1590" t="s">
        <v>89</v>
      </c>
      <c r="D1590" t="s">
        <v>248</v>
      </c>
      <c r="E1590" t="str">
        <f>MID(Table2[[#This Row],[DeviceId2]], 12, LEN(Table2[[#This Row],[DeviceId2]]))</f>
        <v>VAV114</v>
      </c>
      <c r="F1590" t="str">
        <f>CONCATENATE("10.3.13.71/pe/", Table2[[#This Row],[Device Tag]], ".xml")</f>
        <v>10.3.13.71/pe/VAV114.xml</v>
      </c>
      <c r="H1590" s="5" t="str">
        <f>_xlfn.IFNA(IF(_xlfn.IFNA(INDEX('CX1'!$H:$H,MATCH(Table2[[#This Row],[Name]],'CX1'!$C:$C,0),1), "") = 0, "",  INDEX('CX1'!$H:$H,MATCH(Table2[[#This Row],[Name]],'CX1'!$C:$C,0),1)), "")</f>
        <v/>
      </c>
      <c r="I1590" s="5" t="e">
        <f>_xlfn.IFNA(IF(_xlfn.IFNA(INDEX('CX1'!$I:$I,MATCH(Table2[[#This Row],[DeviceId2]],'CX1'!$C:$C,0),1), "") = 0, "",  INDEX('CX1'!$I:$I,MATCH(Table2[[#This Row],[Name]],'CX1'!$C:$C,0),1)), "")</f>
        <v>#VALUE!</v>
      </c>
      <c r="J1590" s="5" t="str">
        <f>_xlfn.IFNA(IF(_xlfn.IFNA(INDEX('CX1'!$J:$J,MATCH(Table2[[#This Row],[Name]],'CX1'!$C:$C,0),1), "") = 0, "",  INDEX('CX1'!$J:$J,MATCH(Table2[[#This Row],[Name]],'CX1'!$C:$C,0),1)), "")</f>
        <v/>
      </c>
      <c r="K1590" t="str">
        <f>IFERROR(_xlfn.IFNA(IF(_xlfn.IFNA(INDEX('CX1'!$K:$K,MATCH(Table2[[#This Row],[Name]],'CX1'!$C:$C,0),1), "") = 0, "",  INDEX('CX1'!$K:$K,MATCH(Table2[[#This Row],[Name]],'CX1'!$C:$C,0),1)), ""), "")</f>
        <v/>
      </c>
      <c r="M1590" t="str">
        <f>_xlfn.IFNA(IF(_xlfn.IFNA(INDEX('CX1'!$M:$M,MATCH(Table2[[#This Row],[Name]],'CX1'!$C:$C,0),1), "") = 0, "",  INDEX('CX1'!$M:$M,MATCH(Table2[[#This Row],[Name]],'CX1'!$C:$C,0),1)), "")</f>
        <v/>
      </c>
      <c r="N1590" t="s">
        <v>767</v>
      </c>
      <c r="R1590" t="s">
        <v>8</v>
      </c>
    </row>
    <row r="1591" spans="1:19" hidden="1">
      <c r="A1591" s="1">
        <v>1589</v>
      </c>
      <c r="B1591" t="s">
        <v>45</v>
      </c>
      <c r="C1591" t="s">
        <v>90</v>
      </c>
      <c r="D1591" t="s">
        <v>248</v>
      </c>
      <c r="E1591" t="str">
        <f>MID(Table2[[#This Row],[DeviceId2]], 12, LEN(Table2[[#This Row],[DeviceId2]]))</f>
        <v>VAV114</v>
      </c>
      <c r="F1591" t="str">
        <f>CONCATENATE("10.3.13.71/pe/", Table2[[#This Row],[Device Tag]], ".xml")</f>
        <v>10.3.13.71/pe/VAV114.xml</v>
      </c>
      <c r="H1591" s="5" t="str">
        <f>_xlfn.IFNA(IF(_xlfn.IFNA(INDEX('CX1'!$H:$H,MATCH(Table2[[#This Row],[Name]],'CX1'!$C:$C,0),1), "") = 0, "",  INDEX('CX1'!$H:$H,MATCH(Table2[[#This Row],[Name]],'CX1'!$C:$C,0),1)), "")</f>
        <v/>
      </c>
      <c r="I1591" s="5" t="e">
        <f>_xlfn.IFNA(IF(_xlfn.IFNA(INDEX('CX1'!$I:$I,MATCH(Table2[[#This Row],[DeviceId2]],'CX1'!$C:$C,0),1), "") = 0, "",  INDEX('CX1'!$I:$I,MATCH(Table2[[#This Row],[Name]],'CX1'!$C:$C,0),1)), "")</f>
        <v>#VALUE!</v>
      </c>
      <c r="J1591" s="5" t="str">
        <f>_xlfn.IFNA(IF(_xlfn.IFNA(INDEX('CX1'!$J:$J,MATCH(Table2[[#This Row],[Name]],'CX1'!$C:$C,0),1), "") = 0, "",  INDEX('CX1'!$J:$J,MATCH(Table2[[#This Row],[Name]],'CX1'!$C:$C,0),1)), "")</f>
        <v/>
      </c>
      <c r="K1591" t="str">
        <f>IFERROR(_xlfn.IFNA(IF(_xlfn.IFNA(INDEX('CX1'!$K:$K,MATCH(Table2[[#This Row],[Name]],'CX1'!$C:$C,0),1), "") = 0, "",  INDEX('CX1'!$K:$K,MATCH(Table2[[#This Row],[Name]],'CX1'!$C:$C,0),1)), ""), "")</f>
        <v/>
      </c>
      <c r="M1591" t="str">
        <f>_xlfn.IFNA(IF(_xlfn.IFNA(INDEX('CX1'!$M:$M,MATCH(Table2[[#This Row],[Name]],'CX1'!$C:$C,0),1), "") = 0, "",  INDEX('CX1'!$M:$M,MATCH(Table2[[#This Row],[Name]],'CX1'!$C:$C,0),1)), "")</f>
        <v/>
      </c>
      <c r="N1591" t="s">
        <v>767</v>
      </c>
      <c r="R1591" t="s">
        <v>8</v>
      </c>
    </row>
    <row r="1592" spans="1:19" hidden="1">
      <c r="A1592" s="1">
        <v>1590</v>
      </c>
      <c r="B1592" t="s">
        <v>45</v>
      </c>
      <c r="C1592" t="s">
        <v>91</v>
      </c>
      <c r="D1592" t="s">
        <v>248</v>
      </c>
      <c r="E1592" t="str">
        <f>MID(Table2[[#This Row],[DeviceId2]], 12, LEN(Table2[[#This Row],[DeviceId2]]))</f>
        <v>VAV114</v>
      </c>
      <c r="F1592" t="str">
        <f>CONCATENATE("10.3.13.71/pe/", Table2[[#This Row],[Device Tag]], ".xml")</f>
        <v>10.3.13.71/pe/VAV114.xml</v>
      </c>
      <c r="H1592" s="5" t="str">
        <f>_xlfn.IFNA(IF(_xlfn.IFNA(INDEX('CX1'!$H:$H,MATCH(Table2[[#This Row],[Name]],'CX1'!$C:$C,0),1), "") = 0, "",  INDEX('CX1'!$H:$H,MATCH(Table2[[#This Row],[Name]],'CX1'!$C:$C,0),1)), "")</f>
        <v/>
      </c>
      <c r="I1592" s="5" t="e">
        <f>_xlfn.IFNA(IF(_xlfn.IFNA(INDEX('CX1'!$I:$I,MATCH(Table2[[#This Row],[DeviceId2]],'CX1'!$C:$C,0),1), "") = 0, "",  INDEX('CX1'!$I:$I,MATCH(Table2[[#This Row],[Name]],'CX1'!$C:$C,0),1)), "")</f>
        <v>#VALUE!</v>
      </c>
      <c r="J1592" s="5" t="str">
        <f>_xlfn.IFNA(IF(_xlfn.IFNA(INDEX('CX1'!$J:$J,MATCH(Table2[[#This Row],[Name]],'CX1'!$C:$C,0),1), "") = 0, "",  INDEX('CX1'!$J:$J,MATCH(Table2[[#This Row],[Name]],'CX1'!$C:$C,0),1)), "")</f>
        <v/>
      </c>
      <c r="K1592" t="str">
        <f>IFERROR(_xlfn.IFNA(IF(_xlfn.IFNA(INDEX('CX1'!$K:$K,MATCH(Table2[[#This Row],[Name]],'CX1'!$C:$C,0),1), "") = 0, "",  INDEX('CX1'!$K:$K,MATCH(Table2[[#This Row],[Name]],'CX1'!$C:$C,0),1)), ""), "")</f>
        <v/>
      </c>
      <c r="M1592" t="str">
        <f>_xlfn.IFNA(IF(_xlfn.IFNA(INDEX('CX1'!$M:$M,MATCH(Table2[[#This Row],[Name]],'CX1'!$C:$C,0),1), "") = 0, "",  INDEX('CX1'!$M:$M,MATCH(Table2[[#This Row],[Name]],'CX1'!$C:$C,0),1)), "")</f>
        <v/>
      </c>
      <c r="N1592" t="s">
        <v>767</v>
      </c>
      <c r="R1592" t="s">
        <v>8</v>
      </c>
    </row>
    <row r="1593" spans="1:19" hidden="1">
      <c r="A1593" s="1">
        <v>1591</v>
      </c>
      <c r="B1593" t="s">
        <v>45</v>
      </c>
      <c r="C1593" t="s">
        <v>92</v>
      </c>
      <c r="D1593" t="s">
        <v>248</v>
      </c>
      <c r="E1593" t="str">
        <f>MID(Table2[[#This Row],[DeviceId2]], 12, LEN(Table2[[#This Row],[DeviceId2]]))</f>
        <v>VAV114</v>
      </c>
      <c r="F1593" t="str">
        <f>CONCATENATE("10.3.13.71/pe/", Table2[[#This Row],[Device Tag]], ".xml")</f>
        <v>10.3.13.71/pe/VAV114.xml</v>
      </c>
      <c r="H1593" s="5" t="str">
        <f>_xlfn.IFNA(IF(_xlfn.IFNA(INDEX('CX1'!$H:$H,MATCH(Table2[[#This Row],[Name]],'CX1'!$C:$C,0),1), "") = 0, "",  INDEX('CX1'!$H:$H,MATCH(Table2[[#This Row],[Name]],'CX1'!$C:$C,0),1)), "")</f>
        <v/>
      </c>
      <c r="I1593" s="5" t="e">
        <f>_xlfn.IFNA(IF(_xlfn.IFNA(INDEX('CX1'!$I:$I,MATCH(Table2[[#This Row],[DeviceId2]],'CX1'!$C:$C,0),1), "") = 0, "",  INDEX('CX1'!$I:$I,MATCH(Table2[[#This Row],[Name]],'CX1'!$C:$C,0),1)), "")</f>
        <v>#VALUE!</v>
      </c>
      <c r="J1593" s="5" t="str">
        <f>_xlfn.IFNA(IF(_xlfn.IFNA(INDEX('CX1'!$J:$J,MATCH(Table2[[#This Row],[Name]],'CX1'!$C:$C,0),1), "") = 0, "",  INDEX('CX1'!$J:$J,MATCH(Table2[[#This Row],[Name]],'CX1'!$C:$C,0),1)), "")</f>
        <v/>
      </c>
      <c r="K1593" t="str">
        <f>IFERROR(_xlfn.IFNA(IF(_xlfn.IFNA(INDEX('CX1'!$K:$K,MATCH(Table2[[#This Row],[Name]],'CX1'!$C:$C,0),1), "") = 0, "",  INDEX('CX1'!$K:$K,MATCH(Table2[[#This Row],[Name]],'CX1'!$C:$C,0),1)), ""), "")</f>
        <v/>
      </c>
      <c r="M1593" t="str">
        <f>_xlfn.IFNA(IF(_xlfn.IFNA(INDEX('CX1'!$M:$M,MATCH(Table2[[#This Row],[Name]],'CX1'!$C:$C,0),1), "") = 0, "",  INDEX('CX1'!$M:$M,MATCH(Table2[[#This Row],[Name]],'CX1'!$C:$C,0),1)), "")</f>
        <v/>
      </c>
      <c r="N1593" t="s">
        <v>767</v>
      </c>
      <c r="R1593" t="s">
        <v>8</v>
      </c>
    </row>
    <row r="1594" spans="1:19">
      <c r="A1594" s="1">
        <v>1592</v>
      </c>
      <c r="B1594" t="s">
        <v>21</v>
      </c>
      <c r="C1594" t="s">
        <v>174</v>
      </c>
      <c r="D1594" t="s">
        <v>256</v>
      </c>
      <c r="E1594" t="str">
        <f>MID(Table2[[#This Row],[DeviceId2]], 12, LEN(Table2[[#This Row],[DeviceId2]]))</f>
        <v>VAV201</v>
      </c>
      <c r="F1594" t="str">
        <f>CONCATENATE("10.3.13.71/pe/", Table2[[#This Row],[Device Tag]], ".xml")</f>
        <v>10.3.13.71/pe/VAV201.xml</v>
      </c>
      <c r="H1594" s="5" t="str">
        <f>_xlfn.IFNA(IF(_xlfn.IFNA(INDEX('CX1'!$H:$H,MATCH(Table2[[#This Row],[Name]],'CX1'!$C:$C,0),1), "") = 0, "",  INDEX('CX1'!$H:$H,MATCH(Table2[[#This Row],[Name]],'CX1'!$C:$C,0),1)), "")</f>
        <v>°F</v>
      </c>
      <c r="I1594" s="5">
        <f>_xlfn.IFNA(IF(_xlfn.IFNA(INDEX('CX1'!$I:$I,MATCH(Table2[[#This Row],[DeviceId2]],'CX1'!$C:$C,0),1), "") = 0, "",  INDEX('CX1'!$I:$I,MATCH(Table2[[#This Row],[Name]],'CX1'!$C:$C,0),1)), "")</f>
        <v>1000</v>
      </c>
      <c r="J1594" s="5" t="str">
        <f>_xlfn.IFNA(IF(_xlfn.IFNA(INDEX('CX1'!$J:$J,MATCH(Table2[[#This Row],[Name]],'CX1'!$C:$C,0),1), "") = 0, "",  INDEX('CX1'!$J:$J,MATCH(Table2[[#This Row],[Name]],'CX1'!$C:$C,0),1)), "")</f>
        <v/>
      </c>
      <c r="K15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4" t="str">
        <f>_xlfn.IFNA(IF(_xlfn.IFNA(INDEX('CX1'!$M:$M,MATCH(Table2[[#This Row],[Name]],'CX1'!$C:$C,0),1), "") = 0, "",  INDEX('CX1'!$M:$M,MATCH(Table2[[#This Row],[Name]],'CX1'!$C:$C,0),1)), "")</f>
        <v>number</v>
      </c>
      <c r="N1594" t="s">
        <v>766</v>
      </c>
      <c r="R1594" t="s">
        <v>8</v>
      </c>
      <c r="S1594" t="b">
        <v>1</v>
      </c>
    </row>
    <row r="1595" spans="1:19">
      <c r="A1595" s="1">
        <v>1593</v>
      </c>
      <c r="B1595" t="s">
        <v>21</v>
      </c>
      <c r="C1595" t="s">
        <v>175</v>
      </c>
      <c r="D1595" t="s">
        <v>256</v>
      </c>
      <c r="E1595" t="str">
        <f>MID(Table2[[#This Row],[DeviceId2]], 12, LEN(Table2[[#This Row],[DeviceId2]]))</f>
        <v>VAV201</v>
      </c>
      <c r="F1595" t="str">
        <f>CONCATENATE("10.3.13.71/pe/", Table2[[#This Row],[Device Tag]], ".xml")</f>
        <v>10.3.13.71/pe/VAV201.xml</v>
      </c>
      <c r="H1595" s="5" t="str">
        <f>_xlfn.IFNA(IF(_xlfn.IFNA(INDEX('CX1'!$H:$H,MATCH(Table2[[#This Row],[Name]],'CX1'!$C:$C,0),1), "") = 0, "",  INDEX('CX1'!$H:$H,MATCH(Table2[[#This Row],[Name]],'CX1'!$C:$C,0),1)), "")</f>
        <v>°F</v>
      </c>
      <c r="I1595" s="5">
        <f>_xlfn.IFNA(IF(_xlfn.IFNA(INDEX('CX1'!$I:$I,MATCH(Table2[[#This Row],[DeviceId2]],'CX1'!$C:$C,0),1), "") = 0, "",  INDEX('CX1'!$I:$I,MATCH(Table2[[#This Row],[Name]],'CX1'!$C:$C,0),1)), "")</f>
        <v>1000</v>
      </c>
      <c r="J1595" s="5" t="str">
        <f>_xlfn.IFNA(IF(_xlfn.IFNA(INDEX('CX1'!$J:$J,MATCH(Table2[[#This Row],[Name]],'CX1'!$C:$C,0),1), "") = 0, "",  INDEX('CX1'!$J:$J,MATCH(Table2[[#This Row],[Name]],'CX1'!$C:$C,0),1)), "")</f>
        <v/>
      </c>
      <c r="K159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5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5" t="str">
        <f>_xlfn.IFNA(IF(_xlfn.IFNA(INDEX('CX1'!$M:$M,MATCH(Table2[[#This Row],[Name]],'CX1'!$C:$C,0),1), "") = 0, "",  INDEX('CX1'!$M:$M,MATCH(Table2[[#This Row],[Name]],'CX1'!$C:$C,0),1)), "")</f>
        <v>number</v>
      </c>
      <c r="N1595" t="s">
        <v>766</v>
      </c>
      <c r="R1595" t="s">
        <v>8</v>
      </c>
      <c r="S1595" t="b">
        <v>1</v>
      </c>
    </row>
    <row r="1596" spans="1:19">
      <c r="A1596" s="1">
        <v>1594</v>
      </c>
      <c r="B1596" t="s">
        <v>21</v>
      </c>
      <c r="C1596" t="s">
        <v>176</v>
      </c>
      <c r="D1596" t="s">
        <v>256</v>
      </c>
      <c r="E1596" t="str">
        <f>MID(Table2[[#This Row],[DeviceId2]], 12, LEN(Table2[[#This Row],[DeviceId2]]))</f>
        <v>VAV201</v>
      </c>
      <c r="F1596" t="str">
        <f>CONCATENATE("10.3.13.71/pe/", Table2[[#This Row],[Device Tag]], ".xml")</f>
        <v>10.3.13.71/pe/VAV201.xml</v>
      </c>
      <c r="H1596" s="5" t="str">
        <f>_xlfn.IFNA(IF(_xlfn.IFNA(INDEX('CX1'!$H:$H,MATCH(Table2[[#This Row],[Name]],'CX1'!$C:$C,0),1), "") = 0, "",  INDEX('CX1'!$H:$H,MATCH(Table2[[#This Row],[Name]],'CX1'!$C:$C,0),1)), "")</f>
        <v>°F</v>
      </c>
      <c r="I1596" s="5">
        <f>_xlfn.IFNA(IF(_xlfn.IFNA(INDEX('CX1'!$I:$I,MATCH(Table2[[#This Row],[DeviceId2]],'CX1'!$C:$C,0),1), "") = 0, "",  INDEX('CX1'!$I:$I,MATCH(Table2[[#This Row],[Name]],'CX1'!$C:$C,0),1)), "")</f>
        <v>1000</v>
      </c>
      <c r="J1596" s="5" t="str">
        <f>_xlfn.IFNA(IF(_xlfn.IFNA(INDEX('CX1'!$J:$J,MATCH(Table2[[#This Row],[Name]],'CX1'!$C:$C,0),1), "") = 0, "",  INDEX('CX1'!$J:$J,MATCH(Table2[[#This Row],[Name]],'CX1'!$C:$C,0),1)), "")</f>
        <v/>
      </c>
      <c r="K159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5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96" t="str">
        <f>_xlfn.IFNA(IF(_xlfn.IFNA(INDEX('CX1'!$M:$M,MATCH(Table2[[#This Row],[Name]],'CX1'!$C:$C,0),1), "") = 0, "",  INDEX('CX1'!$M:$M,MATCH(Table2[[#This Row],[Name]],'CX1'!$C:$C,0),1)), "")</f>
        <v>number</v>
      </c>
      <c r="N1596" t="s">
        <v>766</v>
      </c>
      <c r="R1596" t="s">
        <v>8</v>
      </c>
      <c r="S1596" t="b">
        <v>1</v>
      </c>
    </row>
    <row r="1597" spans="1:19">
      <c r="A1597" s="1">
        <v>1595</v>
      </c>
      <c r="B1597" t="s">
        <v>21</v>
      </c>
      <c r="C1597" t="s">
        <v>177</v>
      </c>
      <c r="D1597" t="s">
        <v>256</v>
      </c>
      <c r="E1597" t="str">
        <f>MID(Table2[[#This Row],[DeviceId2]], 12, LEN(Table2[[#This Row],[DeviceId2]]))</f>
        <v>VAV201</v>
      </c>
      <c r="F1597" t="str">
        <f>CONCATENATE("10.3.13.71/pe/", Table2[[#This Row],[Device Tag]], ".xml")</f>
        <v>10.3.13.71/pe/VAV201.xml</v>
      </c>
      <c r="H1597" s="5" t="str">
        <f>_xlfn.IFNA(IF(_xlfn.IFNA(INDEX('CX1'!$H:$H,MATCH(Table2[[#This Row],[Name]],'CX1'!$C:$C,0),1), "") = 0, "",  INDEX('CX1'!$H:$H,MATCH(Table2[[#This Row],[Name]],'CX1'!$C:$C,0),1)), "")</f>
        <v/>
      </c>
      <c r="I1597" s="5">
        <f>_xlfn.IFNA(IF(_xlfn.IFNA(INDEX('CX1'!$I:$I,MATCH(Table2[[#This Row],[DeviceId2]],'CX1'!$C:$C,0),1), "") = 0, "",  INDEX('CX1'!$I:$I,MATCH(Table2[[#This Row],[Name]],'CX1'!$C:$C,0),1)), "")</f>
        <v>1000</v>
      </c>
      <c r="J1597" s="5" t="str">
        <f>_xlfn.IFNA(IF(_xlfn.IFNA(INDEX('CX1'!$J:$J,MATCH(Table2[[#This Row],[Name]],'CX1'!$C:$C,0),1), "") = 0, "",  INDEX('CX1'!$J:$J,MATCH(Table2[[#This Row],[Name]],'CX1'!$C:$C,0),1)), "")</f>
        <v/>
      </c>
      <c r="K159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5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597" t="str">
        <f>_xlfn.IFNA(IF(_xlfn.IFNA(INDEX('CX1'!$M:$M,MATCH(Table2[[#This Row],[Name]],'CX1'!$C:$C,0),1), "") = 0, "",  INDEX('CX1'!$M:$M,MATCH(Table2[[#This Row],[Name]],'CX1'!$C:$C,0),1)), "")</f>
        <v>number</v>
      </c>
      <c r="N1597" t="s">
        <v>767</v>
      </c>
      <c r="R1597" t="s">
        <v>8</v>
      </c>
      <c r="S1597" t="b">
        <v>1</v>
      </c>
    </row>
    <row r="1598" spans="1:19">
      <c r="A1598" s="1">
        <v>1596</v>
      </c>
      <c r="B1598" t="s">
        <v>21</v>
      </c>
      <c r="C1598" t="s">
        <v>178</v>
      </c>
      <c r="D1598" t="s">
        <v>256</v>
      </c>
      <c r="E1598" t="str">
        <f>MID(Table2[[#This Row],[DeviceId2]], 12, LEN(Table2[[#This Row],[DeviceId2]]))</f>
        <v>VAV201</v>
      </c>
      <c r="F1598" t="str">
        <f>CONCATENATE("10.3.13.71/pe/", Table2[[#This Row],[Device Tag]], ".xml")</f>
        <v>10.3.13.71/pe/VAV201.xml</v>
      </c>
      <c r="H1598" s="5" t="str">
        <f>_xlfn.IFNA(IF(_xlfn.IFNA(INDEX('CX1'!$H:$H,MATCH(Table2[[#This Row],[Name]],'CX1'!$C:$C,0),1), "") = 0, "",  INDEX('CX1'!$H:$H,MATCH(Table2[[#This Row],[Name]],'CX1'!$C:$C,0),1)), "")</f>
        <v/>
      </c>
      <c r="I1598" s="5">
        <f>_xlfn.IFNA(IF(_xlfn.IFNA(INDEX('CX1'!$I:$I,MATCH(Table2[[#This Row],[DeviceId2]],'CX1'!$C:$C,0),1), "") = 0, "",  INDEX('CX1'!$I:$I,MATCH(Table2[[#This Row],[Name]],'CX1'!$C:$C,0),1)), "")</f>
        <v>1000</v>
      </c>
      <c r="J1598" s="5" t="str">
        <f>_xlfn.IFNA(IF(_xlfn.IFNA(INDEX('CX1'!$J:$J,MATCH(Table2[[#This Row],[Name]],'CX1'!$C:$C,0),1), "") = 0, "",  INDEX('CX1'!$J:$J,MATCH(Table2[[#This Row],[Name]],'CX1'!$C:$C,0),1)), "")</f>
        <v/>
      </c>
      <c r="K159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59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8" t="str">
        <f>_xlfn.IFNA(IF(_xlfn.IFNA(INDEX('CX1'!$M:$M,MATCH(Table2[[#This Row],[Name]],'CX1'!$C:$C,0),1), "") = 0, "",  INDEX('CX1'!$M:$M,MATCH(Table2[[#This Row],[Name]],'CX1'!$C:$C,0),1)), "")</f>
        <v>number</v>
      </c>
      <c r="N1598" t="s">
        <v>767</v>
      </c>
      <c r="R1598" t="s">
        <v>8</v>
      </c>
      <c r="S1598" t="b">
        <v>1</v>
      </c>
    </row>
    <row r="1599" spans="1:19">
      <c r="A1599" s="1">
        <v>1597</v>
      </c>
      <c r="B1599" t="s">
        <v>21</v>
      </c>
      <c r="C1599" t="s">
        <v>179</v>
      </c>
      <c r="D1599" t="s">
        <v>256</v>
      </c>
      <c r="E1599" t="str">
        <f>MID(Table2[[#This Row],[DeviceId2]], 12, LEN(Table2[[#This Row],[DeviceId2]]))</f>
        <v>VAV201</v>
      </c>
      <c r="F1599" t="str">
        <f>CONCATENATE("10.3.13.71/pe/", Table2[[#This Row],[Device Tag]], ".xml")</f>
        <v>10.3.13.71/pe/VAV201.xml</v>
      </c>
      <c r="H1599" s="5" t="str">
        <f>_xlfn.IFNA(IF(_xlfn.IFNA(INDEX('CX1'!$H:$H,MATCH(Table2[[#This Row],[Name]],'CX1'!$C:$C,0),1), "") = 0, "",  INDEX('CX1'!$H:$H,MATCH(Table2[[#This Row],[Name]],'CX1'!$C:$C,0),1)), "")</f>
        <v>°F</v>
      </c>
      <c r="I1599" s="5">
        <f>_xlfn.IFNA(IF(_xlfn.IFNA(INDEX('CX1'!$I:$I,MATCH(Table2[[#This Row],[DeviceId2]],'CX1'!$C:$C,0),1), "") = 0, "",  INDEX('CX1'!$I:$I,MATCH(Table2[[#This Row],[Name]],'CX1'!$C:$C,0),1)), "")</f>
        <v>1000</v>
      </c>
      <c r="J1599" s="5" t="str">
        <f>_xlfn.IFNA(IF(_xlfn.IFNA(INDEX('CX1'!$J:$J,MATCH(Table2[[#This Row],[Name]],'CX1'!$C:$C,0),1), "") = 0, "",  INDEX('CX1'!$J:$J,MATCH(Table2[[#This Row],[Name]],'CX1'!$C:$C,0),1)), "")</f>
        <v/>
      </c>
      <c r="K159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59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599" t="str">
        <f>_xlfn.IFNA(IF(_xlfn.IFNA(INDEX('CX1'!$M:$M,MATCH(Table2[[#This Row],[Name]],'CX1'!$C:$C,0),1), "") = 0, "",  INDEX('CX1'!$M:$M,MATCH(Table2[[#This Row],[Name]],'CX1'!$C:$C,0),1)), "")</f>
        <v>number</v>
      </c>
      <c r="N1599" t="s">
        <v>766</v>
      </c>
      <c r="R1599" t="s">
        <v>8</v>
      </c>
      <c r="S1599" t="b">
        <v>1</v>
      </c>
    </row>
    <row r="1600" spans="1:19">
      <c r="A1600" s="1">
        <v>1598</v>
      </c>
      <c r="B1600" t="s">
        <v>21</v>
      </c>
      <c r="C1600" t="s">
        <v>180</v>
      </c>
      <c r="D1600" t="s">
        <v>256</v>
      </c>
      <c r="E1600" t="str">
        <f>MID(Table2[[#This Row],[DeviceId2]], 12, LEN(Table2[[#This Row],[DeviceId2]]))</f>
        <v>VAV201</v>
      </c>
      <c r="F1600" t="str">
        <f>CONCATENATE("10.3.13.71/pe/", Table2[[#This Row],[Device Tag]], ".xml")</f>
        <v>10.3.13.71/pe/VAV201.xml</v>
      </c>
      <c r="H1600" s="5" t="str">
        <f>_xlfn.IFNA(IF(_xlfn.IFNA(INDEX('CX1'!$H:$H,MATCH(Table2[[#This Row],[Name]],'CX1'!$C:$C,0),1), "") = 0, "",  INDEX('CX1'!$H:$H,MATCH(Table2[[#This Row],[Name]],'CX1'!$C:$C,0),1)), "")</f>
        <v>°F</v>
      </c>
      <c r="I1600" s="5">
        <f>_xlfn.IFNA(IF(_xlfn.IFNA(INDEX('CX1'!$I:$I,MATCH(Table2[[#This Row],[DeviceId2]],'CX1'!$C:$C,0),1), "") = 0, "",  INDEX('CX1'!$I:$I,MATCH(Table2[[#This Row],[Name]],'CX1'!$C:$C,0),1)), "")</f>
        <v>1000</v>
      </c>
      <c r="J1600" s="5" t="str">
        <f>_xlfn.IFNA(IF(_xlfn.IFNA(INDEX('CX1'!$J:$J,MATCH(Table2[[#This Row],[Name]],'CX1'!$C:$C,0),1), "") = 0, "",  INDEX('CX1'!$J:$J,MATCH(Table2[[#This Row],[Name]],'CX1'!$C:$C,0),1)), "")</f>
        <v/>
      </c>
      <c r="K160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60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00" t="str">
        <f>_xlfn.IFNA(IF(_xlfn.IFNA(INDEX('CX1'!$M:$M,MATCH(Table2[[#This Row],[Name]],'CX1'!$C:$C,0),1), "") = 0, "",  INDEX('CX1'!$M:$M,MATCH(Table2[[#This Row],[Name]],'CX1'!$C:$C,0),1)), "")</f>
        <v>number</v>
      </c>
      <c r="N1600" t="s">
        <v>766</v>
      </c>
      <c r="R1600" t="s">
        <v>8</v>
      </c>
      <c r="S1600" t="b">
        <v>1</v>
      </c>
    </row>
    <row r="1601" spans="1:19" hidden="1">
      <c r="A1601" s="1">
        <v>1599</v>
      </c>
      <c r="B1601" t="s">
        <v>21</v>
      </c>
      <c r="C1601" t="s">
        <v>181</v>
      </c>
      <c r="D1601" t="s">
        <v>256</v>
      </c>
      <c r="E1601" t="str">
        <f>MID(Table2[[#This Row],[DeviceId2]], 12, LEN(Table2[[#This Row],[DeviceId2]]))</f>
        <v>VAV201</v>
      </c>
      <c r="F1601" t="str">
        <f>CONCATENATE("10.3.13.71/pe/", Table2[[#This Row],[Device Tag]], ".xml")</f>
        <v>10.3.13.71/pe/VAV201.xml</v>
      </c>
      <c r="H1601" s="5" t="str">
        <f>_xlfn.IFNA(IF(_xlfn.IFNA(INDEX('CX1'!$H:$H,MATCH(Table2[[#This Row],[Name]],'CX1'!$C:$C,0),1), "") = 0, "",  INDEX('CX1'!$H:$H,MATCH(Table2[[#This Row],[Name]],'CX1'!$C:$C,0),1)), "")</f>
        <v/>
      </c>
      <c r="I1601" s="5" t="e">
        <f>_xlfn.IFNA(IF(_xlfn.IFNA(INDEX('CX1'!$I:$I,MATCH(Table2[[#This Row],[DeviceId2]],'CX1'!$C:$C,0),1), "") = 0, "",  INDEX('CX1'!$I:$I,MATCH(Table2[[#This Row],[Name]],'CX1'!$C:$C,0),1)), "")</f>
        <v>#VALUE!</v>
      </c>
      <c r="J1601" s="5" t="str">
        <f>_xlfn.IFNA(IF(_xlfn.IFNA(INDEX('CX1'!$J:$J,MATCH(Table2[[#This Row],[Name]],'CX1'!$C:$C,0),1), "") = 0, "",  INDEX('CX1'!$J:$J,MATCH(Table2[[#This Row],[Name]],'CX1'!$C:$C,0),1)), "")</f>
        <v/>
      </c>
      <c r="K1601" t="str">
        <f>IFERROR(_xlfn.IFNA(IF(_xlfn.IFNA(INDEX('CX1'!$K:$K,MATCH(Table2[[#This Row],[Name]],'CX1'!$C:$C,0),1), "") = 0, "",  INDEX('CX1'!$K:$K,MATCH(Table2[[#This Row],[Name]],'CX1'!$C:$C,0),1)), ""), "")</f>
        <v/>
      </c>
      <c r="M1601" t="str">
        <f>_xlfn.IFNA(IF(_xlfn.IFNA(INDEX('CX1'!$M:$M,MATCH(Table2[[#This Row],[Name]],'CX1'!$C:$C,0),1), "") = 0, "",  INDEX('CX1'!$M:$M,MATCH(Table2[[#This Row],[Name]],'CX1'!$C:$C,0),1)), "")</f>
        <v/>
      </c>
      <c r="N1601" t="s">
        <v>767</v>
      </c>
      <c r="R1601" t="s">
        <v>8</v>
      </c>
    </row>
    <row r="1602" spans="1:19" hidden="1">
      <c r="A1602" s="1">
        <v>1600</v>
      </c>
      <c r="B1602" t="s">
        <v>21</v>
      </c>
      <c r="C1602" t="s">
        <v>182</v>
      </c>
      <c r="D1602" t="s">
        <v>256</v>
      </c>
      <c r="E1602" t="str">
        <f>MID(Table2[[#This Row],[DeviceId2]], 12, LEN(Table2[[#This Row],[DeviceId2]]))</f>
        <v>VAV201</v>
      </c>
      <c r="F1602" t="str">
        <f>CONCATENATE("10.3.13.71/pe/", Table2[[#This Row],[Device Tag]], ".xml")</f>
        <v>10.3.13.71/pe/VAV201.xml</v>
      </c>
      <c r="H1602" s="5" t="str">
        <f>_xlfn.IFNA(IF(_xlfn.IFNA(INDEX('CX1'!$H:$H,MATCH(Table2[[#This Row],[Name]],'CX1'!$C:$C,0),1), "") = 0, "",  INDEX('CX1'!$H:$H,MATCH(Table2[[#This Row],[Name]],'CX1'!$C:$C,0),1)), "")</f>
        <v/>
      </c>
      <c r="I1602" s="5" t="e">
        <f>_xlfn.IFNA(IF(_xlfn.IFNA(INDEX('CX1'!$I:$I,MATCH(Table2[[#This Row],[DeviceId2]],'CX1'!$C:$C,0),1), "") = 0, "",  INDEX('CX1'!$I:$I,MATCH(Table2[[#This Row],[Name]],'CX1'!$C:$C,0),1)), "")</f>
        <v>#VALUE!</v>
      </c>
      <c r="J1602" s="5" t="str">
        <f>_xlfn.IFNA(IF(_xlfn.IFNA(INDEX('CX1'!$J:$J,MATCH(Table2[[#This Row],[Name]],'CX1'!$C:$C,0),1), "") = 0, "",  INDEX('CX1'!$J:$J,MATCH(Table2[[#This Row],[Name]],'CX1'!$C:$C,0),1)), "")</f>
        <v/>
      </c>
      <c r="K1602" t="str">
        <f>IFERROR(_xlfn.IFNA(IF(_xlfn.IFNA(INDEX('CX1'!$K:$K,MATCH(Table2[[#This Row],[Name]],'CX1'!$C:$C,0),1), "") = 0, "",  INDEX('CX1'!$K:$K,MATCH(Table2[[#This Row],[Name]],'CX1'!$C:$C,0),1)), ""), "")</f>
        <v/>
      </c>
      <c r="M1602" t="str">
        <f>_xlfn.IFNA(IF(_xlfn.IFNA(INDEX('CX1'!$M:$M,MATCH(Table2[[#This Row],[Name]],'CX1'!$C:$C,0),1), "") = 0, "",  INDEX('CX1'!$M:$M,MATCH(Table2[[#This Row],[Name]],'CX1'!$C:$C,0),1)), "")</f>
        <v/>
      </c>
      <c r="N1602" t="s">
        <v>767</v>
      </c>
      <c r="R1602" t="s">
        <v>8</v>
      </c>
    </row>
    <row r="1603" spans="1:19">
      <c r="A1603" s="1">
        <v>1601</v>
      </c>
      <c r="B1603" t="s">
        <v>21</v>
      </c>
      <c r="C1603" t="s">
        <v>183</v>
      </c>
      <c r="D1603" t="s">
        <v>256</v>
      </c>
      <c r="E1603" t="str">
        <f>MID(Table2[[#This Row],[DeviceId2]], 12, LEN(Table2[[#This Row],[DeviceId2]]))</f>
        <v>VAV201</v>
      </c>
      <c r="F1603" t="str">
        <f>CONCATENATE("10.3.13.71/pe/", Table2[[#This Row],[Device Tag]], ".xml")</f>
        <v>10.3.13.71/pe/VAV201.xml</v>
      </c>
      <c r="H1603" s="5" t="str">
        <f>_xlfn.IFNA(IF(_xlfn.IFNA(INDEX('CX1'!$H:$H,MATCH(Table2[[#This Row],[Name]],'CX1'!$C:$C,0),1), "") = 0, "",  INDEX('CX1'!$H:$H,MATCH(Table2[[#This Row],[Name]],'CX1'!$C:$C,0),1)), "")</f>
        <v>%</v>
      </c>
      <c r="I1603" s="5">
        <f>_xlfn.IFNA(IF(_xlfn.IFNA(INDEX('CX1'!$I:$I,MATCH(Table2[[#This Row],[DeviceId2]],'CX1'!$C:$C,0),1), "") = 0, "",  INDEX('CX1'!$I:$I,MATCH(Table2[[#This Row],[Name]],'CX1'!$C:$C,0),1)), "")</f>
        <v>1000</v>
      </c>
      <c r="J1603" s="5" t="str">
        <f>_xlfn.IFNA(IF(_xlfn.IFNA(INDEX('CX1'!$J:$J,MATCH(Table2[[#This Row],[Name]],'CX1'!$C:$C,0),1), "") = 0, "",  INDEX('CX1'!$J:$J,MATCH(Table2[[#This Row],[Name]],'CX1'!$C:$C,0),1)), "")</f>
        <v/>
      </c>
      <c r="K160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3" t="s">
        <v>768</v>
      </c>
      <c r="N1603" t="s">
        <v>504</v>
      </c>
      <c r="R1603" t="s">
        <v>8</v>
      </c>
      <c r="S1603" t="b">
        <v>1</v>
      </c>
    </row>
    <row r="1604" spans="1:19">
      <c r="A1604" s="1">
        <v>1602</v>
      </c>
      <c r="B1604" t="s">
        <v>21</v>
      </c>
      <c r="C1604" t="s">
        <v>184</v>
      </c>
      <c r="D1604" t="s">
        <v>256</v>
      </c>
      <c r="E1604" t="str">
        <f>MID(Table2[[#This Row],[DeviceId2]], 12, LEN(Table2[[#This Row],[DeviceId2]]))</f>
        <v>VAV201</v>
      </c>
      <c r="F1604" t="str">
        <f>CONCATENATE("10.3.13.71/pe/", Table2[[#This Row],[Device Tag]], ".xml")</f>
        <v>10.3.13.71/pe/VAV201.xml</v>
      </c>
      <c r="H1604" s="5" t="str">
        <f>_xlfn.IFNA(IF(_xlfn.IFNA(INDEX('CX1'!$H:$H,MATCH(Table2[[#This Row],[Name]],'CX1'!$C:$C,0),1), "") = 0, "",  INDEX('CX1'!$H:$H,MATCH(Table2[[#This Row],[Name]],'CX1'!$C:$C,0),1)), "")</f>
        <v/>
      </c>
      <c r="I1604" s="5">
        <f>_xlfn.IFNA(IF(_xlfn.IFNA(INDEX('CX1'!$I:$I,MATCH(Table2[[#This Row],[DeviceId2]],'CX1'!$C:$C,0),1), "") = 0, "",  INDEX('CX1'!$I:$I,MATCH(Table2[[#This Row],[Name]],'CX1'!$C:$C,0),1)), "")</f>
        <v>1000</v>
      </c>
      <c r="J1604" s="5" t="str">
        <f>_xlfn.IFNA(IF(_xlfn.IFNA(INDEX('CX1'!$J:$J,MATCH(Table2[[#This Row],[Name]],'CX1'!$C:$C,0),1), "") = 0, "",  INDEX('CX1'!$J:$J,MATCH(Table2[[#This Row],[Name]],'CX1'!$C:$C,0),1)), "")</f>
        <v/>
      </c>
      <c r="K160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4" t="s">
        <v>768</v>
      </c>
      <c r="N1604" t="s">
        <v>767</v>
      </c>
      <c r="R1604" t="s">
        <v>8</v>
      </c>
      <c r="S1604" t="b">
        <v>1</v>
      </c>
    </row>
    <row r="1605" spans="1:19">
      <c r="A1605" s="12">
        <v>1603</v>
      </c>
      <c r="B1605" s="13" t="s">
        <v>21</v>
      </c>
      <c r="C1605" s="13" t="s">
        <v>185</v>
      </c>
      <c r="D1605" s="13" t="s">
        <v>256</v>
      </c>
      <c r="E1605" s="13" t="str">
        <f>MID(Table2[[#This Row],[DeviceId2]], 12, LEN(Table2[[#This Row],[DeviceId2]]))</f>
        <v>VAV201</v>
      </c>
      <c r="F1605" s="13" t="str">
        <f>CONCATENATE("10.3.13.71/pe/", Table2[[#This Row],[Device Tag]], ".xml")</f>
        <v>10.3.13.71/pe/VAV201.xml</v>
      </c>
      <c r="G1605" s="13"/>
      <c r="H1605" s="14" t="str">
        <f>_xlfn.IFNA(IF(_xlfn.IFNA(INDEX('CX1'!$H:$H,MATCH(Table2[[#This Row],[Name]],'CX1'!$C:$C,0),1), "") = 0, "",  INDEX('CX1'!$H:$H,MATCH(Table2[[#This Row],[Name]],'CX1'!$C:$C,0),1)), "")</f>
        <v/>
      </c>
      <c r="I1605" s="14">
        <f>_xlfn.IFNA(IF(_xlfn.IFNA(INDEX('CX1'!$I:$I,MATCH(Table2[[#This Row],[DeviceId2]],'CX1'!$C:$C,0),1), "") = 0, "",  INDEX('CX1'!$I:$I,MATCH(Table2[[#This Row],[Name]],'CX1'!$C:$C,0),1)), "")</f>
        <v>1000</v>
      </c>
      <c r="J1605" s="14" t="str">
        <f>_xlfn.IFNA(IF(_xlfn.IFNA(INDEX('CX1'!$J:$J,MATCH(Table2[[#This Row],[Name]],'CX1'!$C:$C,0),1), "") = 0, "",  INDEX('CX1'!$J:$J,MATCH(Table2[[#This Row],[Name]],'CX1'!$C:$C,0),1)), "")</f>
        <v/>
      </c>
      <c r="K160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605" s="13" t="str">
        <f>_xlfn.IFNA(IF(_xlfn.IFNA(INDEX('CX1'!$L:$L,MATCH(Table2[[#This Row],[Name]],'CX1'!$C:$C,0),1), "") = 0, "",  INDEX('CX1'!$L:$L,MATCH(Table2[[#This Row],[Name]],'CX1'!$C:$C,0),1)), "")</f>
        <v>his, point, writable</v>
      </c>
      <c r="M1605" s="13" t="s">
        <v>298</v>
      </c>
      <c r="N1605" s="13" t="s">
        <v>767</v>
      </c>
      <c r="O1605" s="13"/>
      <c r="P1605" s="13"/>
      <c r="Q1605" s="13"/>
      <c r="R1605" s="13" t="s">
        <v>8</v>
      </c>
      <c r="S1605" s="13" t="b">
        <v>0</v>
      </c>
    </row>
    <row r="1606" spans="1:19">
      <c r="A1606" s="1">
        <v>1604</v>
      </c>
      <c r="B1606" t="s">
        <v>21</v>
      </c>
      <c r="C1606" t="s">
        <v>186</v>
      </c>
      <c r="D1606" t="s">
        <v>256</v>
      </c>
      <c r="E1606" t="str">
        <f>MID(Table2[[#This Row],[DeviceId2]], 12, LEN(Table2[[#This Row],[DeviceId2]]))</f>
        <v>VAV201</v>
      </c>
      <c r="F1606" t="str">
        <f>CONCATENATE("10.3.13.71/pe/", Table2[[#This Row],[Device Tag]], ".xml")</f>
        <v>10.3.13.71/pe/VAV201.xml</v>
      </c>
      <c r="H1606" s="5" t="str">
        <f>_xlfn.IFNA(IF(_xlfn.IFNA(INDEX('CX1'!$H:$H,MATCH(Table2[[#This Row],[Name]],'CX1'!$C:$C,0),1), "") = 0, "",  INDEX('CX1'!$H:$H,MATCH(Table2[[#This Row],[Name]],'CX1'!$C:$C,0),1)), "")</f>
        <v>°F</v>
      </c>
      <c r="I1606" s="5">
        <f>_xlfn.IFNA(IF(_xlfn.IFNA(INDEX('CX1'!$I:$I,MATCH(Table2[[#This Row],[DeviceId2]],'CX1'!$C:$C,0),1), "") = 0, "",  INDEX('CX1'!$I:$I,MATCH(Table2[[#This Row],[Name]],'CX1'!$C:$C,0),1)), "")</f>
        <v>1000</v>
      </c>
      <c r="J1606" s="5" t="str">
        <f>_xlfn.IFNA(IF(_xlfn.IFNA(INDEX('CX1'!$J:$J,MATCH(Table2[[#This Row],[Name]],'CX1'!$C:$C,0),1), "") = 0, "",  INDEX('CX1'!$J:$J,MATCH(Table2[[#This Row],[Name]],'CX1'!$C:$C,0),1)), "")</f>
        <v/>
      </c>
      <c r="K160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6" t="str">
        <f>_xlfn.IFNA(IF(_xlfn.IFNA(INDEX('CX1'!$M:$M,MATCH(Table2[[#This Row],[Name]],'CX1'!$C:$C,0),1), "") = 0, "",  INDEX('CX1'!$M:$M,MATCH(Table2[[#This Row],[Name]],'CX1'!$C:$C,0),1)), "")</f>
        <v>number</v>
      </c>
      <c r="N1606" t="s">
        <v>766</v>
      </c>
      <c r="R1606" t="s">
        <v>8</v>
      </c>
      <c r="S1606" t="b">
        <v>1</v>
      </c>
    </row>
    <row r="1607" spans="1:19">
      <c r="A1607" s="1">
        <v>1605</v>
      </c>
      <c r="B1607" t="s">
        <v>21</v>
      </c>
      <c r="C1607" t="s">
        <v>187</v>
      </c>
      <c r="D1607" t="s">
        <v>256</v>
      </c>
      <c r="E1607" t="str">
        <f>MID(Table2[[#This Row],[DeviceId2]], 12, LEN(Table2[[#This Row],[DeviceId2]]))</f>
        <v>VAV201</v>
      </c>
      <c r="F1607" t="str">
        <f>CONCATENATE("10.3.13.71/pe/", Table2[[#This Row],[Device Tag]], ".xml")</f>
        <v>10.3.13.71/pe/VAV201.xml</v>
      </c>
      <c r="H1607" s="5" t="str">
        <f>_xlfn.IFNA(IF(_xlfn.IFNA(INDEX('CX1'!$H:$H,MATCH(Table2[[#This Row],[Name]],'CX1'!$C:$C,0),1), "") = 0, "",  INDEX('CX1'!$H:$H,MATCH(Table2[[#This Row],[Name]],'CX1'!$C:$C,0),1)), "")</f>
        <v/>
      </c>
      <c r="I1607" s="5">
        <f>_xlfn.IFNA(IF(_xlfn.IFNA(INDEX('CX1'!$I:$I,MATCH(Table2[[#This Row],[DeviceId2]],'CX1'!$C:$C,0),1), "") = 0, "",  INDEX('CX1'!$I:$I,MATCH(Table2[[#This Row],[Name]],'CX1'!$C:$C,0),1)), "")</f>
        <v>1000</v>
      </c>
      <c r="J1607" s="5" t="str">
        <f>_xlfn.IFNA(IF(_xlfn.IFNA(INDEX('CX1'!$J:$J,MATCH(Table2[[#This Row],[Name]],'CX1'!$C:$C,0),1), "") = 0, "",  INDEX('CX1'!$J:$J,MATCH(Table2[[#This Row],[Name]],'CX1'!$C:$C,0),1)), "")</f>
        <v/>
      </c>
      <c r="K1607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60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07" t="s">
        <v>380</v>
      </c>
      <c r="N1607" t="s">
        <v>767</v>
      </c>
      <c r="R1607" t="s">
        <v>8</v>
      </c>
      <c r="S1607" t="b">
        <v>1</v>
      </c>
    </row>
    <row r="1608" spans="1:19" hidden="1">
      <c r="A1608" s="1">
        <v>1606</v>
      </c>
      <c r="B1608" t="s">
        <v>21</v>
      </c>
      <c r="C1608" t="s">
        <v>188</v>
      </c>
      <c r="D1608" t="s">
        <v>256</v>
      </c>
      <c r="E1608" t="str">
        <f>MID(Table2[[#This Row],[DeviceId2]], 12, LEN(Table2[[#This Row],[DeviceId2]]))</f>
        <v>VAV201</v>
      </c>
      <c r="F1608" t="str">
        <f>CONCATENATE("10.3.13.71/pe/", Table2[[#This Row],[Device Tag]], ".xml")</f>
        <v>10.3.13.71/pe/VAV201.xml</v>
      </c>
      <c r="H1608" s="5" t="str">
        <f>_xlfn.IFNA(IF(_xlfn.IFNA(INDEX('CX1'!$H:$H,MATCH(Table2[[#This Row],[Name]],'CX1'!$C:$C,0),1), "") = 0, "",  INDEX('CX1'!$H:$H,MATCH(Table2[[#This Row],[Name]],'CX1'!$C:$C,0),1)), "")</f>
        <v/>
      </c>
      <c r="I1608" s="5" t="e">
        <f>_xlfn.IFNA(IF(_xlfn.IFNA(INDEX('CX1'!$I:$I,MATCH(Table2[[#This Row],[DeviceId2]],'CX1'!$C:$C,0),1), "") = 0, "",  INDEX('CX1'!$I:$I,MATCH(Table2[[#This Row],[Name]],'CX1'!$C:$C,0),1)), "")</f>
        <v>#VALUE!</v>
      </c>
      <c r="J1608" s="5" t="str">
        <f>_xlfn.IFNA(IF(_xlfn.IFNA(INDEX('CX1'!$J:$J,MATCH(Table2[[#This Row],[Name]],'CX1'!$C:$C,0),1), "") = 0, "",  INDEX('CX1'!$J:$J,MATCH(Table2[[#This Row],[Name]],'CX1'!$C:$C,0),1)), "")</f>
        <v/>
      </c>
      <c r="K1608" t="str">
        <f>IFERROR(_xlfn.IFNA(IF(_xlfn.IFNA(INDEX('CX1'!$K:$K,MATCH(Table2[[#This Row],[Name]],'CX1'!$C:$C,0),1), "") = 0, "",  INDEX('CX1'!$K:$K,MATCH(Table2[[#This Row],[Name]],'CX1'!$C:$C,0),1)), ""), "")</f>
        <v/>
      </c>
      <c r="M1608" t="str">
        <f>_xlfn.IFNA(IF(_xlfn.IFNA(INDEX('CX1'!$M:$M,MATCH(Table2[[#This Row],[Name]],'CX1'!$C:$C,0),1), "") = 0, "",  INDEX('CX1'!$M:$M,MATCH(Table2[[#This Row],[Name]],'CX1'!$C:$C,0),1)), "")</f>
        <v/>
      </c>
      <c r="N1608" t="s">
        <v>767</v>
      </c>
      <c r="R1608" t="s">
        <v>8</v>
      </c>
    </row>
    <row r="1609" spans="1:19" hidden="1">
      <c r="A1609" s="1">
        <v>1607</v>
      </c>
      <c r="B1609" t="s">
        <v>21</v>
      </c>
      <c r="C1609" t="s">
        <v>131</v>
      </c>
      <c r="D1609" t="s">
        <v>256</v>
      </c>
      <c r="E1609" t="str">
        <f>MID(Table2[[#This Row],[DeviceId2]], 12, LEN(Table2[[#This Row],[DeviceId2]]))</f>
        <v>VAV201</v>
      </c>
      <c r="F1609" t="str">
        <f>CONCATENATE("10.3.13.71/pe/", Table2[[#This Row],[Device Tag]], ".xml")</f>
        <v>10.3.13.71/pe/VAV201.xml</v>
      </c>
      <c r="H1609" s="5" t="str">
        <f>_xlfn.IFNA(IF(_xlfn.IFNA(INDEX('CX1'!$H:$H,MATCH(Table2[[#This Row],[Name]],'CX1'!$C:$C,0),1), "") = 0, "",  INDEX('CX1'!$H:$H,MATCH(Table2[[#This Row],[Name]],'CX1'!$C:$C,0),1)), "")</f>
        <v/>
      </c>
      <c r="I1609" s="5" t="e">
        <f>_xlfn.IFNA(IF(_xlfn.IFNA(INDEX('CX1'!$I:$I,MATCH(Table2[[#This Row],[DeviceId2]],'CX1'!$C:$C,0),1), "") = 0, "",  INDEX('CX1'!$I:$I,MATCH(Table2[[#This Row],[Name]],'CX1'!$C:$C,0),1)), "")</f>
        <v>#VALUE!</v>
      </c>
      <c r="J1609" s="5" t="str">
        <f>_xlfn.IFNA(IF(_xlfn.IFNA(INDEX('CX1'!$J:$J,MATCH(Table2[[#This Row],[Name]],'CX1'!$C:$C,0),1), "") = 0, "",  INDEX('CX1'!$J:$J,MATCH(Table2[[#This Row],[Name]],'CX1'!$C:$C,0),1)), "")</f>
        <v/>
      </c>
      <c r="K1609" t="str">
        <f>IFERROR(_xlfn.IFNA(IF(_xlfn.IFNA(INDEX('CX1'!$K:$K,MATCH(Table2[[#This Row],[Name]],'CX1'!$C:$C,0),1), "") = 0, "",  INDEX('CX1'!$K:$K,MATCH(Table2[[#This Row],[Name]],'CX1'!$C:$C,0),1)), ""), "")</f>
        <v/>
      </c>
      <c r="M1609" t="str">
        <f>_xlfn.IFNA(IF(_xlfn.IFNA(INDEX('CX1'!$M:$M,MATCH(Table2[[#This Row],[Name]],'CX1'!$C:$C,0),1), "") = 0, "",  INDEX('CX1'!$M:$M,MATCH(Table2[[#This Row],[Name]],'CX1'!$C:$C,0),1)), "")</f>
        <v/>
      </c>
      <c r="N1609" t="s">
        <v>767</v>
      </c>
      <c r="R1609" t="s">
        <v>8</v>
      </c>
    </row>
    <row r="1610" spans="1:19">
      <c r="A1610" s="12">
        <v>1608</v>
      </c>
      <c r="B1610" s="13" t="s">
        <v>21</v>
      </c>
      <c r="C1610" s="13" t="s">
        <v>189</v>
      </c>
      <c r="D1610" s="13" t="s">
        <v>256</v>
      </c>
      <c r="E1610" s="13" t="str">
        <f>MID(Table2[[#This Row],[DeviceId2]], 12, LEN(Table2[[#This Row],[DeviceId2]]))</f>
        <v>VAV201</v>
      </c>
      <c r="F1610" s="13" t="str">
        <f>CONCATENATE("10.3.13.71/pe/", Table2[[#This Row],[Device Tag]], ".xml")</f>
        <v>10.3.13.71/pe/VAV201.xml</v>
      </c>
      <c r="G1610" s="13"/>
      <c r="H1610" s="14" t="str">
        <f>_xlfn.IFNA(IF(_xlfn.IFNA(INDEX('CX1'!$H:$H,MATCH(Table2[[#This Row],[Name]],'CX1'!$C:$C,0),1), "") = 0, "",  INDEX('CX1'!$H:$H,MATCH(Table2[[#This Row],[Name]],'CX1'!$C:$C,0),1)), "")</f>
        <v/>
      </c>
      <c r="I1610" s="14">
        <f>_xlfn.IFNA(IF(_xlfn.IFNA(INDEX('CX1'!$I:$I,MATCH(Table2[[#This Row],[DeviceId2]],'CX1'!$C:$C,0),1), "") = 0, "",  INDEX('CX1'!$I:$I,MATCH(Table2[[#This Row],[Name]],'CX1'!$C:$C,0),1)), "")</f>
        <v>1000</v>
      </c>
      <c r="J1610" s="14" t="str">
        <f>_xlfn.IFNA(IF(_xlfn.IFNA(INDEX('CX1'!$J:$J,MATCH(Table2[[#This Row],[Name]],'CX1'!$C:$C,0),1), "") = 0, "",  INDEX('CX1'!$J:$J,MATCH(Table2[[#This Row],[Name]],'CX1'!$C:$C,0),1)), "")</f>
        <v/>
      </c>
      <c r="K161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61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0" s="13" t="str">
        <f>_xlfn.IFNA(IF(_xlfn.IFNA(INDEX('CX1'!$M:$M,MATCH(Table2[[#This Row],[Name]],'CX1'!$C:$C,0),1), "") = 0, "",  INDEX('CX1'!$M:$M,MATCH(Table2[[#This Row],[Name]],'CX1'!$C:$C,0),1)), "")</f>
        <v>number</v>
      </c>
      <c r="N1610" s="13" t="s">
        <v>767</v>
      </c>
      <c r="O1610" s="13"/>
      <c r="P1610" s="13"/>
      <c r="Q1610" s="13"/>
      <c r="R1610" s="13" t="s">
        <v>8</v>
      </c>
      <c r="S1610" s="13" t="b">
        <v>0</v>
      </c>
    </row>
    <row r="1611" spans="1:19">
      <c r="A1611" s="12">
        <v>1609</v>
      </c>
      <c r="B1611" s="13" t="s">
        <v>21</v>
      </c>
      <c r="C1611" s="13" t="s">
        <v>132</v>
      </c>
      <c r="D1611" s="13" t="s">
        <v>256</v>
      </c>
      <c r="E1611" s="13" t="str">
        <f>MID(Table2[[#This Row],[DeviceId2]], 12, LEN(Table2[[#This Row],[DeviceId2]]))</f>
        <v>VAV201</v>
      </c>
      <c r="F1611" s="13" t="str">
        <f>CONCATENATE("10.3.13.71/pe/", Table2[[#This Row],[Device Tag]], ".xml")</f>
        <v>10.3.13.71/pe/VAV201.xml</v>
      </c>
      <c r="G1611" s="13"/>
      <c r="H1611" s="14" t="str">
        <f>_xlfn.IFNA(IF(_xlfn.IFNA(INDEX('CX1'!$H:$H,MATCH(Table2[[#This Row],[Name]],'CX1'!$C:$C,0),1), "") = 0, "",  INDEX('CX1'!$H:$H,MATCH(Table2[[#This Row],[Name]],'CX1'!$C:$C,0),1)), "")</f>
        <v/>
      </c>
      <c r="I1611" s="14">
        <f>_xlfn.IFNA(IF(_xlfn.IFNA(INDEX('CX1'!$I:$I,MATCH(Table2[[#This Row],[DeviceId2]],'CX1'!$C:$C,0),1), "") = 0, "",  INDEX('CX1'!$I:$I,MATCH(Table2[[#This Row],[Name]],'CX1'!$C:$C,0),1)), "")</f>
        <v>1000</v>
      </c>
      <c r="J1611" s="14" t="str">
        <f>_xlfn.IFNA(IF(_xlfn.IFNA(INDEX('CX1'!$J:$J,MATCH(Table2[[#This Row],[Name]],'CX1'!$C:$C,0),1), "") = 0, "",  INDEX('CX1'!$J:$J,MATCH(Table2[[#This Row],[Name]],'CX1'!$C:$C,0),1)), "")</f>
        <v/>
      </c>
      <c r="K161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61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1" s="13" t="s">
        <v>298</v>
      </c>
      <c r="N1611" s="13" t="s">
        <v>767</v>
      </c>
      <c r="O1611" s="13"/>
      <c r="P1611" s="13"/>
      <c r="Q1611" s="13"/>
      <c r="R1611" s="13" t="s">
        <v>8</v>
      </c>
      <c r="S1611" s="13" t="b">
        <v>0</v>
      </c>
    </row>
    <row r="1612" spans="1:19" hidden="1">
      <c r="A1612" s="1">
        <v>1610</v>
      </c>
      <c r="B1612" t="s">
        <v>21</v>
      </c>
      <c r="C1612" t="s">
        <v>190</v>
      </c>
      <c r="D1612" t="s">
        <v>256</v>
      </c>
      <c r="E1612" t="str">
        <f>MID(Table2[[#This Row],[DeviceId2]], 12, LEN(Table2[[#This Row],[DeviceId2]]))</f>
        <v>VAV201</v>
      </c>
      <c r="F1612" t="str">
        <f>CONCATENATE("10.3.13.71/pe/", Table2[[#This Row],[Device Tag]], ".xml")</f>
        <v>10.3.13.71/pe/VAV201.xml</v>
      </c>
      <c r="H1612" s="5" t="str">
        <f>_xlfn.IFNA(IF(_xlfn.IFNA(INDEX('CX1'!$H:$H,MATCH(Table2[[#This Row],[Name]],'CX1'!$C:$C,0),1), "") = 0, "",  INDEX('CX1'!$H:$H,MATCH(Table2[[#This Row],[Name]],'CX1'!$C:$C,0),1)), "")</f>
        <v/>
      </c>
      <c r="I1612" s="5" t="e">
        <f>_xlfn.IFNA(IF(_xlfn.IFNA(INDEX('CX1'!$I:$I,MATCH(Table2[[#This Row],[DeviceId2]],'CX1'!$C:$C,0),1), "") = 0, "",  INDEX('CX1'!$I:$I,MATCH(Table2[[#This Row],[Name]],'CX1'!$C:$C,0),1)), "")</f>
        <v>#VALUE!</v>
      </c>
      <c r="J1612" s="5" t="str">
        <f>_xlfn.IFNA(IF(_xlfn.IFNA(INDEX('CX1'!$J:$J,MATCH(Table2[[#This Row],[Name]],'CX1'!$C:$C,0),1), "") = 0, "",  INDEX('CX1'!$J:$J,MATCH(Table2[[#This Row],[Name]],'CX1'!$C:$C,0),1)), "")</f>
        <v/>
      </c>
      <c r="K1612" t="str">
        <f>IFERROR(_xlfn.IFNA(IF(_xlfn.IFNA(INDEX('CX1'!$K:$K,MATCH(Table2[[#This Row],[Name]],'CX1'!$C:$C,0),1), "") = 0, "",  INDEX('CX1'!$K:$K,MATCH(Table2[[#This Row],[Name]],'CX1'!$C:$C,0),1)), ""), "")</f>
        <v/>
      </c>
      <c r="M1612" t="str">
        <f>_xlfn.IFNA(IF(_xlfn.IFNA(INDEX('CX1'!$M:$M,MATCH(Table2[[#This Row],[Name]],'CX1'!$C:$C,0),1), "") = 0, "",  INDEX('CX1'!$M:$M,MATCH(Table2[[#This Row],[Name]],'CX1'!$C:$C,0),1)), "")</f>
        <v/>
      </c>
      <c r="N1612" t="s">
        <v>767</v>
      </c>
      <c r="R1612" t="s">
        <v>8</v>
      </c>
    </row>
    <row r="1613" spans="1:19" hidden="1">
      <c r="A1613" s="1">
        <v>1611</v>
      </c>
      <c r="B1613" t="s">
        <v>21</v>
      </c>
      <c r="C1613" t="s">
        <v>191</v>
      </c>
      <c r="D1613" t="s">
        <v>256</v>
      </c>
      <c r="E1613" t="str">
        <f>MID(Table2[[#This Row],[DeviceId2]], 12, LEN(Table2[[#This Row],[DeviceId2]]))</f>
        <v>VAV201</v>
      </c>
      <c r="F1613" t="str">
        <f>CONCATENATE("10.3.13.71/pe/", Table2[[#This Row],[Device Tag]], ".xml")</f>
        <v>10.3.13.71/pe/VAV201.xml</v>
      </c>
      <c r="H1613" s="5" t="str">
        <f>_xlfn.IFNA(IF(_xlfn.IFNA(INDEX('CX1'!$H:$H,MATCH(Table2[[#This Row],[Name]],'CX1'!$C:$C,0),1), "") = 0, "",  INDEX('CX1'!$H:$H,MATCH(Table2[[#This Row],[Name]],'CX1'!$C:$C,0),1)), "")</f>
        <v/>
      </c>
      <c r="I1613" s="5" t="e">
        <f>_xlfn.IFNA(IF(_xlfn.IFNA(INDEX('CX1'!$I:$I,MATCH(Table2[[#This Row],[DeviceId2]],'CX1'!$C:$C,0),1), "") = 0, "",  INDEX('CX1'!$I:$I,MATCH(Table2[[#This Row],[Name]],'CX1'!$C:$C,0),1)), "")</f>
        <v>#VALUE!</v>
      </c>
      <c r="J1613" s="5" t="str">
        <f>_xlfn.IFNA(IF(_xlfn.IFNA(INDEX('CX1'!$J:$J,MATCH(Table2[[#This Row],[Name]],'CX1'!$C:$C,0),1), "") = 0, "",  INDEX('CX1'!$J:$J,MATCH(Table2[[#This Row],[Name]],'CX1'!$C:$C,0),1)), "")</f>
        <v/>
      </c>
      <c r="K1613" t="str">
        <f>IFERROR(_xlfn.IFNA(IF(_xlfn.IFNA(INDEX('CX1'!$K:$K,MATCH(Table2[[#This Row],[Name]],'CX1'!$C:$C,0),1), "") = 0, "",  INDEX('CX1'!$K:$K,MATCH(Table2[[#This Row],[Name]],'CX1'!$C:$C,0),1)), ""), "")</f>
        <v/>
      </c>
      <c r="M1613" t="str">
        <f>_xlfn.IFNA(IF(_xlfn.IFNA(INDEX('CX1'!$M:$M,MATCH(Table2[[#This Row],[Name]],'CX1'!$C:$C,0),1), "") = 0, "",  INDEX('CX1'!$M:$M,MATCH(Table2[[#This Row],[Name]],'CX1'!$C:$C,0),1)), "")</f>
        <v/>
      </c>
      <c r="N1613" t="s">
        <v>767</v>
      </c>
      <c r="R1613" t="s">
        <v>8</v>
      </c>
    </row>
    <row r="1614" spans="1:19">
      <c r="A1614" s="12">
        <v>1612</v>
      </c>
      <c r="B1614" s="13" t="s">
        <v>21</v>
      </c>
      <c r="C1614" s="13" t="s">
        <v>192</v>
      </c>
      <c r="D1614" s="13" t="s">
        <v>256</v>
      </c>
      <c r="E1614" s="13" t="str">
        <f>MID(Table2[[#This Row],[DeviceId2]], 12, LEN(Table2[[#This Row],[DeviceId2]]))</f>
        <v>VAV201</v>
      </c>
      <c r="F1614" s="13" t="str">
        <f>CONCATENATE("10.3.13.71/pe/", Table2[[#This Row],[Device Tag]], ".xml")</f>
        <v>10.3.13.71/pe/VAV201.xml</v>
      </c>
      <c r="G1614" s="13"/>
      <c r="H1614" s="14" t="str">
        <f>_xlfn.IFNA(IF(_xlfn.IFNA(INDEX('CX1'!$H:$H,MATCH(Table2[[#This Row],[Name]],'CX1'!$C:$C,0),1), "") = 0, "",  INDEX('CX1'!$H:$H,MATCH(Table2[[#This Row],[Name]],'CX1'!$C:$C,0),1)), "")</f>
        <v/>
      </c>
      <c r="I1614" s="14">
        <f>_xlfn.IFNA(IF(_xlfn.IFNA(INDEX('CX1'!$I:$I,MATCH(Table2[[#This Row],[DeviceId2]],'CX1'!$C:$C,0),1), "") = 0, "",  INDEX('CX1'!$I:$I,MATCH(Table2[[#This Row],[Name]],'CX1'!$C:$C,0),1)), "")</f>
        <v>1000</v>
      </c>
      <c r="J1614" s="14" t="str">
        <f>_xlfn.IFNA(IF(_xlfn.IFNA(INDEX('CX1'!$J:$J,MATCH(Table2[[#This Row],[Name]],'CX1'!$C:$C,0),1), "") = 0, "",  INDEX('CX1'!$J:$J,MATCH(Table2[[#This Row],[Name]],'CX1'!$C:$C,0),1)), "")</f>
        <v/>
      </c>
      <c r="K161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61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14" s="13" t="str">
        <f>_xlfn.IFNA(IF(_xlfn.IFNA(INDEX('CX1'!$M:$M,MATCH(Table2[[#This Row],[Name]],'CX1'!$C:$C,0),1), "") = 0, "",  INDEX('CX1'!$M:$M,MATCH(Table2[[#This Row],[Name]],'CX1'!$C:$C,0),1)), "")</f>
        <v>number</v>
      </c>
      <c r="N1614" s="13" t="s">
        <v>767</v>
      </c>
      <c r="O1614" s="13"/>
      <c r="P1614" s="13"/>
      <c r="Q1614" s="13"/>
      <c r="R1614" s="13" t="s">
        <v>8</v>
      </c>
      <c r="S1614" s="13" t="b">
        <v>0</v>
      </c>
    </row>
    <row r="1615" spans="1:19" hidden="1">
      <c r="A1615" s="1">
        <v>1613</v>
      </c>
      <c r="B1615" t="s">
        <v>21</v>
      </c>
      <c r="C1615" t="s">
        <v>193</v>
      </c>
      <c r="D1615" t="s">
        <v>256</v>
      </c>
      <c r="E1615" t="str">
        <f>MID(Table2[[#This Row],[DeviceId2]], 12, LEN(Table2[[#This Row],[DeviceId2]]))</f>
        <v>VAV201</v>
      </c>
      <c r="F1615" t="str">
        <f>CONCATENATE("10.3.13.71/pe/", Table2[[#This Row],[Device Tag]], ".xml")</f>
        <v>10.3.13.71/pe/VAV201.xml</v>
      </c>
      <c r="H1615" s="5" t="str">
        <f>_xlfn.IFNA(IF(_xlfn.IFNA(INDEX('CX1'!$H:$H,MATCH(Table2[[#This Row],[Name]],'CX1'!$C:$C,0),1), "") = 0, "",  INDEX('CX1'!$H:$H,MATCH(Table2[[#This Row],[Name]],'CX1'!$C:$C,0),1)), "")</f>
        <v/>
      </c>
      <c r="I1615" s="5" t="e">
        <f>_xlfn.IFNA(IF(_xlfn.IFNA(INDEX('CX1'!$I:$I,MATCH(Table2[[#This Row],[DeviceId2]],'CX1'!$C:$C,0),1), "") = 0, "",  INDEX('CX1'!$I:$I,MATCH(Table2[[#This Row],[Name]],'CX1'!$C:$C,0),1)), "")</f>
        <v>#VALUE!</v>
      </c>
      <c r="J1615" s="5" t="str">
        <f>_xlfn.IFNA(IF(_xlfn.IFNA(INDEX('CX1'!$J:$J,MATCH(Table2[[#This Row],[Name]],'CX1'!$C:$C,0),1), "") = 0, "",  INDEX('CX1'!$J:$J,MATCH(Table2[[#This Row],[Name]],'CX1'!$C:$C,0),1)), "")</f>
        <v/>
      </c>
      <c r="K1615" t="str">
        <f>IFERROR(_xlfn.IFNA(IF(_xlfn.IFNA(INDEX('CX1'!$K:$K,MATCH(Table2[[#This Row],[Name]],'CX1'!$C:$C,0),1), "") = 0, "",  INDEX('CX1'!$K:$K,MATCH(Table2[[#This Row],[Name]],'CX1'!$C:$C,0),1)), ""), "")</f>
        <v/>
      </c>
      <c r="M1615" t="str">
        <f>_xlfn.IFNA(IF(_xlfn.IFNA(INDEX('CX1'!$M:$M,MATCH(Table2[[#This Row],[Name]],'CX1'!$C:$C,0),1), "") = 0, "",  INDEX('CX1'!$M:$M,MATCH(Table2[[#This Row],[Name]],'CX1'!$C:$C,0),1)), "")</f>
        <v/>
      </c>
      <c r="N1615" t="s">
        <v>767</v>
      </c>
      <c r="R1615" t="s">
        <v>8</v>
      </c>
    </row>
    <row r="1616" spans="1:19" hidden="1">
      <c r="A1616" s="1">
        <v>1614</v>
      </c>
      <c r="B1616" t="s">
        <v>21</v>
      </c>
      <c r="C1616" t="s">
        <v>194</v>
      </c>
      <c r="D1616" t="s">
        <v>256</v>
      </c>
      <c r="E1616" t="str">
        <f>MID(Table2[[#This Row],[DeviceId2]], 12, LEN(Table2[[#This Row],[DeviceId2]]))</f>
        <v>VAV201</v>
      </c>
      <c r="F1616" t="str">
        <f>CONCATENATE("10.3.13.71/pe/", Table2[[#This Row],[Device Tag]], ".xml")</f>
        <v>10.3.13.71/pe/VAV201.xml</v>
      </c>
      <c r="H1616" s="5" t="str">
        <f>_xlfn.IFNA(IF(_xlfn.IFNA(INDEX('CX1'!$H:$H,MATCH(Table2[[#This Row],[Name]],'CX1'!$C:$C,0),1), "") = 0, "",  INDEX('CX1'!$H:$H,MATCH(Table2[[#This Row],[Name]],'CX1'!$C:$C,0),1)), "")</f>
        <v/>
      </c>
      <c r="I1616" s="5" t="e">
        <f>_xlfn.IFNA(IF(_xlfn.IFNA(INDEX('CX1'!$I:$I,MATCH(Table2[[#This Row],[DeviceId2]],'CX1'!$C:$C,0),1), "") = 0, "",  INDEX('CX1'!$I:$I,MATCH(Table2[[#This Row],[Name]],'CX1'!$C:$C,0),1)), "")</f>
        <v>#VALUE!</v>
      </c>
      <c r="J1616" s="5" t="str">
        <f>_xlfn.IFNA(IF(_xlfn.IFNA(INDEX('CX1'!$J:$J,MATCH(Table2[[#This Row],[Name]],'CX1'!$C:$C,0),1), "") = 0, "",  INDEX('CX1'!$J:$J,MATCH(Table2[[#This Row],[Name]],'CX1'!$C:$C,0),1)), "")</f>
        <v/>
      </c>
      <c r="K1616" t="str">
        <f>IFERROR(_xlfn.IFNA(IF(_xlfn.IFNA(INDEX('CX1'!$K:$K,MATCH(Table2[[#This Row],[Name]],'CX1'!$C:$C,0),1), "") = 0, "",  INDEX('CX1'!$K:$K,MATCH(Table2[[#This Row],[Name]],'CX1'!$C:$C,0),1)), ""), "")</f>
        <v/>
      </c>
      <c r="M1616" t="str">
        <f>_xlfn.IFNA(IF(_xlfn.IFNA(INDEX('CX1'!$M:$M,MATCH(Table2[[#This Row],[Name]],'CX1'!$C:$C,0),1), "") = 0, "",  INDEX('CX1'!$M:$M,MATCH(Table2[[#This Row],[Name]],'CX1'!$C:$C,0),1)), "")</f>
        <v/>
      </c>
      <c r="N1616" t="s">
        <v>767</v>
      </c>
      <c r="R1616" t="s">
        <v>8</v>
      </c>
    </row>
    <row r="1617" spans="1:19" hidden="1">
      <c r="A1617" s="1">
        <v>1615</v>
      </c>
      <c r="B1617" t="s">
        <v>21</v>
      </c>
      <c r="C1617" t="s">
        <v>195</v>
      </c>
      <c r="D1617" t="s">
        <v>256</v>
      </c>
      <c r="E1617" t="str">
        <f>MID(Table2[[#This Row],[DeviceId2]], 12, LEN(Table2[[#This Row],[DeviceId2]]))</f>
        <v>VAV201</v>
      </c>
      <c r="F1617" t="str">
        <f>CONCATENATE("10.3.13.71/pe/", Table2[[#This Row],[Device Tag]], ".xml")</f>
        <v>10.3.13.71/pe/VAV201.xml</v>
      </c>
      <c r="H1617" s="5" t="str">
        <f>_xlfn.IFNA(IF(_xlfn.IFNA(INDEX('CX1'!$H:$H,MATCH(Table2[[#This Row],[Name]],'CX1'!$C:$C,0),1), "") = 0, "",  INDEX('CX1'!$H:$H,MATCH(Table2[[#This Row],[Name]],'CX1'!$C:$C,0),1)), "")</f>
        <v/>
      </c>
      <c r="I1617" s="5" t="e">
        <f>_xlfn.IFNA(IF(_xlfn.IFNA(INDEX('CX1'!$I:$I,MATCH(Table2[[#This Row],[DeviceId2]],'CX1'!$C:$C,0),1), "") = 0, "",  INDEX('CX1'!$I:$I,MATCH(Table2[[#This Row],[Name]],'CX1'!$C:$C,0),1)), "")</f>
        <v>#VALUE!</v>
      </c>
      <c r="J1617" s="5" t="str">
        <f>_xlfn.IFNA(IF(_xlfn.IFNA(INDEX('CX1'!$J:$J,MATCH(Table2[[#This Row],[Name]],'CX1'!$C:$C,0),1), "") = 0, "",  INDEX('CX1'!$J:$J,MATCH(Table2[[#This Row],[Name]],'CX1'!$C:$C,0),1)), "")</f>
        <v/>
      </c>
      <c r="K1617" t="str">
        <f>IFERROR(_xlfn.IFNA(IF(_xlfn.IFNA(INDEX('CX1'!$K:$K,MATCH(Table2[[#This Row],[Name]],'CX1'!$C:$C,0),1), "") = 0, "",  INDEX('CX1'!$K:$K,MATCH(Table2[[#This Row],[Name]],'CX1'!$C:$C,0),1)), ""), "")</f>
        <v/>
      </c>
      <c r="M1617" t="str">
        <f>_xlfn.IFNA(IF(_xlfn.IFNA(INDEX('CX1'!$M:$M,MATCH(Table2[[#This Row],[Name]],'CX1'!$C:$C,0),1), "") = 0, "",  INDEX('CX1'!$M:$M,MATCH(Table2[[#This Row],[Name]],'CX1'!$C:$C,0),1)), "")</f>
        <v/>
      </c>
      <c r="N1617" t="s">
        <v>767</v>
      </c>
      <c r="R1617" t="s">
        <v>8</v>
      </c>
    </row>
    <row r="1618" spans="1:19" hidden="1">
      <c r="A1618" s="1">
        <v>1616</v>
      </c>
      <c r="B1618" t="s">
        <v>21</v>
      </c>
      <c r="C1618" t="s">
        <v>196</v>
      </c>
      <c r="D1618" t="s">
        <v>256</v>
      </c>
      <c r="E1618" t="str">
        <f>MID(Table2[[#This Row],[DeviceId2]], 12, LEN(Table2[[#This Row],[DeviceId2]]))</f>
        <v>VAV201</v>
      </c>
      <c r="F1618" t="str">
        <f>CONCATENATE("10.3.13.71/pe/", Table2[[#This Row],[Device Tag]], ".xml")</f>
        <v>10.3.13.71/pe/VAV201.xml</v>
      </c>
      <c r="H1618" s="5" t="str">
        <f>_xlfn.IFNA(IF(_xlfn.IFNA(INDEX('CX1'!$H:$H,MATCH(Table2[[#This Row],[Name]],'CX1'!$C:$C,0),1), "") = 0, "",  INDEX('CX1'!$H:$H,MATCH(Table2[[#This Row],[Name]],'CX1'!$C:$C,0),1)), "")</f>
        <v/>
      </c>
      <c r="I1618" s="5" t="e">
        <f>_xlfn.IFNA(IF(_xlfn.IFNA(INDEX('CX1'!$I:$I,MATCH(Table2[[#This Row],[DeviceId2]],'CX1'!$C:$C,0),1), "") = 0, "",  INDEX('CX1'!$I:$I,MATCH(Table2[[#This Row],[Name]],'CX1'!$C:$C,0),1)), "")</f>
        <v>#VALUE!</v>
      </c>
      <c r="J1618" s="5" t="str">
        <f>_xlfn.IFNA(IF(_xlfn.IFNA(INDEX('CX1'!$J:$J,MATCH(Table2[[#This Row],[Name]],'CX1'!$C:$C,0),1), "") = 0, "",  INDEX('CX1'!$J:$J,MATCH(Table2[[#This Row],[Name]],'CX1'!$C:$C,0),1)), "")</f>
        <v/>
      </c>
      <c r="K1618" t="str">
        <f>IFERROR(_xlfn.IFNA(IF(_xlfn.IFNA(INDEX('CX1'!$K:$K,MATCH(Table2[[#This Row],[Name]],'CX1'!$C:$C,0),1), "") = 0, "",  INDEX('CX1'!$K:$K,MATCH(Table2[[#This Row],[Name]],'CX1'!$C:$C,0),1)), ""), "")</f>
        <v/>
      </c>
      <c r="M1618" t="str">
        <f>_xlfn.IFNA(IF(_xlfn.IFNA(INDEX('CX1'!$M:$M,MATCH(Table2[[#This Row],[Name]],'CX1'!$C:$C,0),1), "") = 0, "",  INDEX('CX1'!$M:$M,MATCH(Table2[[#This Row],[Name]],'CX1'!$C:$C,0),1)), "")</f>
        <v/>
      </c>
      <c r="N1618" t="s">
        <v>767</v>
      </c>
      <c r="R1618" t="s">
        <v>8</v>
      </c>
    </row>
    <row r="1619" spans="1:19">
      <c r="A1619" s="12">
        <v>1617</v>
      </c>
      <c r="B1619" s="13" t="s">
        <v>21</v>
      </c>
      <c r="C1619" s="13" t="s">
        <v>197</v>
      </c>
      <c r="D1619" s="13" t="s">
        <v>256</v>
      </c>
      <c r="E1619" s="13" t="str">
        <f>MID(Table2[[#This Row],[DeviceId2]], 12, LEN(Table2[[#This Row],[DeviceId2]]))</f>
        <v>VAV201</v>
      </c>
      <c r="F1619" s="13" t="str">
        <f>CONCATENATE("10.3.13.71/pe/", Table2[[#This Row],[Device Tag]], ".xml")</f>
        <v>10.3.13.71/pe/VAV201.xml</v>
      </c>
      <c r="G1619" s="13"/>
      <c r="H1619" s="14" t="str">
        <f>_xlfn.IFNA(IF(_xlfn.IFNA(INDEX('CX1'!$H:$H,MATCH(Table2[[#This Row],[Name]],'CX1'!$C:$C,0),1), "") = 0, "",  INDEX('CX1'!$H:$H,MATCH(Table2[[#This Row],[Name]],'CX1'!$C:$C,0),1)), "")</f>
        <v/>
      </c>
      <c r="I1619" s="14">
        <f>_xlfn.IFNA(IF(_xlfn.IFNA(INDEX('CX1'!$I:$I,MATCH(Table2[[#This Row],[DeviceId2]],'CX1'!$C:$C,0),1), "") = 0, "",  INDEX('CX1'!$I:$I,MATCH(Table2[[#This Row],[Name]],'CX1'!$C:$C,0),1)), "")</f>
        <v>1</v>
      </c>
      <c r="J1619" s="14" t="str">
        <f>_xlfn.IFNA(IF(_xlfn.IFNA(INDEX('CX1'!$J:$J,MATCH(Table2[[#This Row],[Name]],'CX1'!$C:$C,0),1), "") = 0, "",  INDEX('CX1'!$J:$J,MATCH(Table2[[#This Row],[Name]],'CX1'!$C:$C,0),1)), "")</f>
        <v/>
      </c>
      <c r="K161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619" s="13" t="str">
        <f>_xlfn.IFNA(IF(_xlfn.IFNA(INDEX('CX1'!$L:$L,MATCH(Table2[[#This Row],[Name]],'CX1'!$C:$C,0),1), "") = 0, "",  INDEX('CX1'!$L:$L,MATCH(Table2[[#This Row],[Name]],'CX1'!$C:$C,0),1)), "")</f>
        <v>his, point, writable</v>
      </c>
      <c r="M1619" s="13" t="str">
        <f>_xlfn.IFNA(IF(_xlfn.IFNA(INDEX('CX1'!$M:$M,MATCH(Table2[[#This Row],[Name]],'CX1'!$C:$C,0),1), "") = 0, "",  INDEX('CX1'!$M:$M,MATCH(Table2[[#This Row],[Name]],'CX1'!$C:$C,0),1)), "")</f>
        <v>boolean</v>
      </c>
      <c r="N1619" s="13" t="s">
        <v>767</v>
      </c>
      <c r="O1619" s="13"/>
      <c r="P1619" s="13"/>
      <c r="Q1619" s="13"/>
      <c r="R1619" s="13" t="s">
        <v>8</v>
      </c>
      <c r="S1619" s="13" t="b">
        <v>0</v>
      </c>
    </row>
    <row r="1620" spans="1:19">
      <c r="A1620" s="12">
        <v>1618</v>
      </c>
      <c r="B1620" s="13" t="s">
        <v>21</v>
      </c>
      <c r="C1620" s="13" t="s">
        <v>198</v>
      </c>
      <c r="D1620" s="13" t="s">
        <v>256</v>
      </c>
      <c r="E1620" s="13" t="str">
        <f>MID(Table2[[#This Row],[DeviceId2]], 12, LEN(Table2[[#This Row],[DeviceId2]]))</f>
        <v>VAV201</v>
      </c>
      <c r="F1620" s="13" t="str">
        <f>CONCATENATE("10.3.13.71/pe/", Table2[[#This Row],[Device Tag]], ".xml")</f>
        <v>10.3.13.71/pe/VAV201.xml</v>
      </c>
      <c r="G1620" s="13"/>
      <c r="H1620" s="14" t="str">
        <f>_xlfn.IFNA(IF(_xlfn.IFNA(INDEX('CX1'!$H:$H,MATCH(Table2[[#This Row],[Name]],'CX1'!$C:$C,0),1), "") = 0, "",  INDEX('CX1'!$H:$H,MATCH(Table2[[#This Row],[Name]],'CX1'!$C:$C,0),1)), "")</f>
        <v/>
      </c>
      <c r="I1620" s="14">
        <f>_xlfn.IFNA(IF(_xlfn.IFNA(INDEX('CX1'!$I:$I,MATCH(Table2[[#This Row],[DeviceId2]],'CX1'!$C:$C,0),1), "") = 0, "",  INDEX('CX1'!$I:$I,MATCH(Table2[[#This Row],[Name]],'CX1'!$C:$C,0),1)), "")</f>
        <v>1</v>
      </c>
      <c r="J1620" s="14" t="str">
        <f>_xlfn.IFNA(IF(_xlfn.IFNA(INDEX('CX1'!$J:$J,MATCH(Table2[[#This Row],[Name]],'CX1'!$C:$C,0),1), "") = 0, "",  INDEX('CX1'!$J:$J,MATCH(Table2[[#This Row],[Name]],'CX1'!$C:$C,0),1)), "")</f>
        <v/>
      </c>
      <c r="K162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620" s="13" t="str">
        <f>_xlfn.IFNA(IF(_xlfn.IFNA(INDEX('CX1'!$L:$L,MATCH(Table2[[#This Row],[Name]],'CX1'!$C:$C,0),1), "") = 0, "",  INDEX('CX1'!$L:$L,MATCH(Table2[[#This Row],[Name]],'CX1'!$C:$C,0),1)), "")</f>
        <v>his, point, writable</v>
      </c>
      <c r="M1620" s="13" t="str">
        <f>_xlfn.IFNA(IF(_xlfn.IFNA(INDEX('CX1'!$M:$M,MATCH(Table2[[#This Row],[Name]],'CX1'!$C:$C,0),1), "") = 0, "",  INDEX('CX1'!$M:$M,MATCH(Table2[[#This Row],[Name]],'CX1'!$C:$C,0),1)), "")</f>
        <v>boolean</v>
      </c>
      <c r="N1620" s="13" t="s">
        <v>767</v>
      </c>
      <c r="O1620" s="13"/>
      <c r="P1620" s="13"/>
      <c r="Q1620" s="13"/>
      <c r="R1620" s="13" t="s">
        <v>8</v>
      </c>
      <c r="S1620" s="13" t="b">
        <v>0</v>
      </c>
    </row>
    <row r="1621" spans="1:19" hidden="1">
      <c r="A1621" s="1">
        <v>1619</v>
      </c>
      <c r="B1621" t="s">
        <v>21</v>
      </c>
      <c r="C1621" t="s">
        <v>199</v>
      </c>
      <c r="D1621" t="s">
        <v>256</v>
      </c>
      <c r="E1621" t="str">
        <f>MID(Table2[[#This Row],[DeviceId2]], 12, LEN(Table2[[#This Row],[DeviceId2]]))</f>
        <v>VAV201</v>
      </c>
      <c r="F1621" t="str">
        <f>CONCATENATE("10.3.13.71/pe/", Table2[[#This Row],[Device Tag]], ".xml")</f>
        <v>10.3.13.71/pe/VAV201.xml</v>
      </c>
      <c r="H1621" s="5" t="str">
        <f>_xlfn.IFNA(IF(_xlfn.IFNA(INDEX('CX1'!$H:$H,MATCH(Table2[[#This Row],[Name]],'CX1'!$C:$C,0),1), "") = 0, "",  INDEX('CX1'!$H:$H,MATCH(Table2[[#This Row],[Name]],'CX1'!$C:$C,0),1)), "")</f>
        <v/>
      </c>
      <c r="I1621" s="5">
        <f>_xlfn.IFNA(IF(_xlfn.IFNA(INDEX('CX1'!$I:$I,MATCH(Table2[[#This Row],[DeviceId2]],'CX1'!$C:$C,0),1), "") = 0, "",  INDEX('CX1'!$I:$I,MATCH(Table2[[#This Row],[Name]],'CX1'!$C:$C,0),1)), "")</f>
        <v>1</v>
      </c>
      <c r="J1621" s="5" t="str">
        <f>_xlfn.IFNA(IF(_xlfn.IFNA(INDEX('CX1'!$J:$J,MATCH(Table2[[#This Row],[Name]],'CX1'!$C:$C,0),1), "") = 0, "",  INDEX('CX1'!$J:$J,MATCH(Table2[[#This Row],[Name]],'CX1'!$C:$C,0),1)), "")</f>
        <v/>
      </c>
      <c r="K1621" t="str">
        <f>IFERROR(_xlfn.IFNA(IF(_xlfn.IFNA(INDEX('CX1'!$K:$K,MATCH(Table2[[#This Row],[Name]],'CX1'!$C:$C,0),1), "") = 0, "",  INDEX('CX1'!$K:$K,MATCH(Table2[[#This Row],[Name]],'CX1'!$C:$C,0),1)), ""), "")</f>
        <v/>
      </c>
      <c r="M1621" t="str">
        <f>_xlfn.IFNA(IF(_xlfn.IFNA(INDEX('CX1'!$M:$M,MATCH(Table2[[#This Row],[Name]],'CX1'!$C:$C,0),1), "") = 0, "",  INDEX('CX1'!$M:$M,MATCH(Table2[[#This Row],[Name]],'CX1'!$C:$C,0),1)), "")</f>
        <v/>
      </c>
      <c r="N1621" t="s">
        <v>767</v>
      </c>
      <c r="R1621" t="s">
        <v>8</v>
      </c>
    </row>
    <row r="1622" spans="1:19" hidden="1">
      <c r="A1622" s="1">
        <v>1620</v>
      </c>
      <c r="B1622" t="s">
        <v>21</v>
      </c>
      <c r="C1622" t="s">
        <v>25</v>
      </c>
      <c r="D1622" t="s">
        <v>256</v>
      </c>
      <c r="E1622" t="str">
        <f>MID(Table2[[#This Row],[DeviceId2]], 12, LEN(Table2[[#This Row],[DeviceId2]]))</f>
        <v>VAV201</v>
      </c>
      <c r="F1622" t="str">
        <f>CONCATENATE("10.3.13.71/pe/", Table2[[#This Row],[Device Tag]], ".xml")</f>
        <v>10.3.13.71/pe/VAV201.xml</v>
      </c>
      <c r="H1622" s="5" t="str">
        <f>_xlfn.IFNA(IF(_xlfn.IFNA(INDEX('CX1'!$H:$H,MATCH(Table2[[#This Row],[Name]],'CX1'!$C:$C,0),1), "") = 0, "",  INDEX('CX1'!$H:$H,MATCH(Table2[[#This Row],[Name]],'CX1'!$C:$C,0),1)), "")</f>
        <v/>
      </c>
      <c r="I1622" s="5">
        <f>_xlfn.IFNA(IF(_xlfn.IFNA(INDEX('CX1'!$I:$I,MATCH(Table2[[#This Row],[DeviceId2]],'CX1'!$C:$C,0),1), "") = 0, "",  INDEX('CX1'!$I:$I,MATCH(Table2[[#This Row],[Name]],'CX1'!$C:$C,0),1)), "")</f>
        <v>1</v>
      </c>
      <c r="J1622" s="5" t="str">
        <f>_xlfn.IFNA(IF(_xlfn.IFNA(INDEX('CX1'!$J:$J,MATCH(Table2[[#This Row],[Name]],'CX1'!$C:$C,0),1), "") = 0, "",  INDEX('CX1'!$J:$J,MATCH(Table2[[#This Row],[Name]],'CX1'!$C:$C,0),1)), "")</f>
        <v/>
      </c>
      <c r="K1622" t="str">
        <f>IFERROR(_xlfn.IFNA(IF(_xlfn.IFNA(INDEX('CX1'!$K:$K,MATCH(Table2[[#This Row],[Name]],'CX1'!$C:$C,0),1), "") = 0, "",  INDEX('CX1'!$K:$K,MATCH(Table2[[#This Row],[Name]],'CX1'!$C:$C,0),1)), ""), "")</f>
        <v/>
      </c>
      <c r="M1622" t="str">
        <f>_xlfn.IFNA(IF(_xlfn.IFNA(INDEX('CX1'!$M:$M,MATCH(Table2[[#This Row],[Name]],'CX1'!$C:$C,0),1), "") = 0, "",  INDEX('CX1'!$M:$M,MATCH(Table2[[#This Row],[Name]],'CX1'!$C:$C,0),1)), "")</f>
        <v/>
      </c>
      <c r="N1622" t="s">
        <v>767</v>
      </c>
      <c r="R1622" t="s">
        <v>8</v>
      </c>
    </row>
    <row r="1623" spans="1:19">
      <c r="A1623" s="1">
        <v>1621</v>
      </c>
      <c r="B1623" t="s">
        <v>21</v>
      </c>
      <c r="C1623" t="s">
        <v>200</v>
      </c>
      <c r="D1623" t="s">
        <v>256</v>
      </c>
      <c r="E1623" t="str">
        <f>MID(Table2[[#This Row],[DeviceId2]], 12, LEN(Table2[[#This Row],[DeviceId2]]))</f>
        <v>VAV201</v>
      </c>
      <c r="F1623" t="str">
        <f>CONCATENATE("10.3.13.71/pe/", Table2[[#This Row],[Device Tag]], ".xml")</f>
        <v>10.3.13.71/pe/VAV201.xml</v>
      </c>
      <c r="H1623" s="5" t="str">
        <f>_xlfn.IFNA(IF(_xlfn.IFNA(INDEX('CX1'!$H:$H,MATCH(Table2[[#This Row],[Name]],'CX1'!$C:$C,0),1), "") = 0, "",  INDEX('CX1'!$H:$H,MATCH(Table2[[#This Row],[Name]],'CX1'!$C:$C,0),1)), "")</f>
        <v/>
      </c>
      <c r="I1623" s="5">
        <f>_xlfn.IFNA(IF(_xlfn.IFNA(INDEX('CX1'!$I:$I,MATCH(Table2[[#This Row],[DeviceId2]],'CX1'!$C:$C,0),1), "") = 0, "",  INDEX('CX1'!$I:$I,MATCH(Table2[[#This Row],[Name]],'CX1'!$C:$C,0),1)), "")</f>
        <v>1</v>
      </c>
      <c r="J1623" s="5" t="str">
        <f>_xlfn.IFNA(IF(_xlfn.IFNA(INDEX('CX1'!$J:$J,MATCH(Table2[[#This Row],[Name]],'CX1'!$C:$C,0),1), "") = 0, "",  INDEX('CX1'!$J:$J,MATCH(Table2[[#This Row],[Name]],'CX1'!$C:$C,0),1)), "")</f>
        <v/>
      </c>
      <c r="K162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623" t="str">
        <f>_xlfn.IFNA(IF(_xlfn.IFNA(INDEX('CX1'!$L:$L,MATCH(Table2[[#This Row],[Name]],'CX1'!$C:$C,0),1), "") = 0, "",  INDEX('CX1'!$L:$L,MATCH(Table2[[#This Row],[Name]],'CX1'!$C:$C,0),1)), "")</f>
        <v>his, point, writable</v>
      </c>
      <c r="M1623" t="str">
        <f>_xlfn.IFNA(IF(_xlfn.IFNA(INDEX('CX1'!$M:$M,MATCH(Table2[[#This Row],[Name]],'CX1'!$C:$C,0),1), "") = 0, "",  INDEX('CX1'!$M:$M,MATCH(Table2[[#This Row],[Name]],'CX1'!$C:$C,0),1)), "")</f>
        <v>boolean</v>
      </c>
      <c r="N1623" t="s">
        <v>767</v>
      </c>
      <c r="R1623" t="s">
        <v>8</v>
      </c>
      <c r="S1623" t="b">
        <v>1</v>
      </c>
    </row>
    <row r="1624" spans="1:19">
      <c r="A1624" s="1">
        <v>1622</v>
      </c>
      <c r="B1624" t="s">
        <v>21</v>
      </c>
      <c r="C1624" t="s">
        <v>201</v>
      </c>
      <c r="D1624" t="s">
        <v>256</v>
      </c>
      <c r="E1624" t="str">
        <f>MID(Table2[[#This Row],[DeviceId2]], 12, LEN(Table2[[#This Row],[DeviceId2]]))</f>
        <v>VAV201</v>
      </c>
      <c r="F1624" t="str">
        <f>CONCATENATE("10.3.13.71/pe/", Table2[[#This Row],[Device Tag]], ".xml")</f>
        <v>10.3.13.71/pe/VAV201.xml</v>
      </c>
      <c r="H1624" s="5" t="str">
        <f>_xlfn.IFNA(IF(_xlfn.IFNA(INDEX('CX1'!$H:$H,MATCH(Table2[[#This Row],[Name]],'CX1'!$C:$C,0),1), "") = 0, "",  INDEX('CX1'!$H:$H,MATCH(Table2[[#This Row],[Name]],'CX1'!$C:$C,0),1)), "")</f>
        <v/>
      </c>
      <c r="I1624" s="5">
        <f>_xlfn.IFNA(IF(_xlfn.IFNA(INDEX('CX1'!$I:$I,MATCH(Table2[[#This Row],[DeviceId2]],'CX1'!$C:$C,0),1), "") = 0, "",  INDEX('CX1'!$I:$I,MATCH(Table2[[#This Row],[Name]],'CX1'!$C:$C,0),1)), "")</f>
        <v>1</v>
      </c>
      <c r="J1624" s="5" t="str">
        <f>_xlfn.IFNA(IF(_xlfn.IFNA(INDEX('CX1'!$J:$J,MATCH(Table2[[#This Row],[Name]],'CX1'!$C:$C,0),1), "") = 0, "",  INDEX('CX1'!$J:$J,MATCH(Table2[[#This Row],[Name]],'CX1'!$C:$C,0),1)), "")</f>
        <v/>
      </c>
      <c r="K162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624" t="str">
        <f>_xlfn.IFNA(IF(_xlfn.IFNA(INDEX('CX1'!$L:$L,MATCH(Table2[[#This Row],[Name]],'CX1'!$C:$C,0),1), "") = 0, "",  INDEX('CX1'!$L:$L,MATCH(Table2[[#This Row],[Name]],'CX1'!$C:$C,0),1)), "")</f>
        <v>his, point, writable</v>
      </c>
      <c r="M1624" t="str">
        <f>_xlfn.IFNA(IF(_xlfn.IFNA(INDEX('CX1'!$M:$M,MATCH(Table2[[#This Row],[Name]],'CX1'!$C:$C,0),1), "") = 0, "",  INDEX('CX1'!$M:$M,MATCH(Table2[[#This Row],[Name]],'CX1'!$C:$C,0),1)), "")</f>
        <v>boolean</v>
      </c>
      <c r="N1624" t="s">
        <v>767</v>
      </c>
      <c r="R1624" t="s">
        <v>8</v>
      </c>
      <c r="S1624" t="b">
        <v>1</v>
      </c>
    </row>
    <row r="1625" spans="1:19">
      <c r="A1625" s="1">
        <v>1623</v>
      </c>
      <c r="B1625" t="s">
        <v>21</v>
      </c>
      <c r="C1625" t="s">
        <v>202</v>
      </c>
      <c r="D1625" t="s">
        <v>256</v>
      </c>
      <c r="E1625" t="str">
        <f>MID(Table2[[#This Row],[DeviceId2]], 12, LEN(Table2[[#This Row],[DeviceId2]]))</f>
        <v>VAV201</v>
      </c>
      <c r="F1625" t="str">
        <f>CONCATENATE("10.3.13.71/pe/", Table2[[#This Row],[Device Tag]], ".xml")</f>
        <v>10.3.13.71/pe/VAV201.xml</v>
      </c>
      <c r="H1625" s="5" t="str">
        <f>_xlfn.IFNA(IF(_xlfn.IFNA(INDEX('CX1'!$H:$H,MATCH(Table2[[#This Row],[Name]],'CX1'!$C:$C,0),1), "") = 0, "",  INDEX('CX1'!$H:$H,MATCH(Table2[[#This Row],[Name]],'CX1'!$C:$C,0),1)), "")</f>
        <v>°F</v>
      </c>
      <c r="I1625" s="5">
        <f>_xlfn.IFNA(IF(_xlfn.IFNA(INDEX('CX1'!$I:$I,MATCH(Table2[[#This Row],[DeviceId2]],'CX1'!$C:$C,0),1), "") = 0, "",  INDEX('CX1'!$I:$I,MATCH(Table2[[#This Row],[Name]],'CX1'!$C:$C,0),1)), "")</f>
        <v>1000</v>
      </c>
      <c r="J1625" s="5" t="str">
        <f>_xlfn.IFNA(IF(_xlfn.IFNA(INDEX('CX1'!$J:$J,MATCH(Table2[[#This Row],[Name]],'CX1'!$C:$C,0),1), "") = 0, "",  INDEX('CX1'!$J:$J,MATCH(Table2[[#This Row],[Name]],'CX1'!$C:$C,0),1)), "")</f>
        <v/>
      </c>
      <c r="K162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6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5" t="str">
        <f>_xlfn.IFNA(IF(_xlfn.IFNA(INDEX('CX1'!$M:$M,MATCH(Table2[[#This Row],[Name]],'CX1'!$C:$C,0),1), "") = 0, "",  INDEX('CX1'!$M:$M,MATCH(Table2[[#This Row],[Name]],'CX1'!$C:$C,0),1)), "")</f>
        <v>number</v>
      </c>
      <c r="N1625" t="s">
        <v>766</v>
      </c>
      <c r="R1625" t="s">
        <v>8</v>
      </c>
      <c r="S1625" t="b">
        <v>1</v>
      </c>
    </row>
    <row r="1626" spans="1:19">
      <c r="A1626" s="1">
        <v>1624</v>
      </c>
      <c r="B1626" t="s">
        <v>21</v>
      </c>
      <c r="C1626" t="s">
        <v>203</v>
      </c>
      <c r="D1626" t="s">
        <v>256</v>
      </c>
      <c r="E1626" t="str">
        <f>MID(Table2[[#This Row],[DeviceId2]], 12, LEN(Table2[[#This Row],[DeviceId2]]))</f>
        <v>VAV201</v>
      </c>
      <c r="F1626" t="str">
        <f>CONCATENATE("10.3.13.71/pe/", Table2[[#This Row],[Device Tag]], ".xml")</f>
        <v>10.3.13.71/pe/VAV201.xml</v>
      </c>
      <c r="H1626" s="5" t="str">
        <f>_xlfn.IFNA(IF(_xlfn.IFNA(INDEX('CX1'!$H:$H,MATCH(Table2[[#This Row],[Name]],'CX1'!$C:$C,0),1), "") = 0, "",  INDEX('CX1'!$H:$H,MATCH(Table2[[#This Row],[Name]],'CX1'!$C:$C,0),1)), "")</f>
        <v>°F</v>
      </c>
      <c r="I1626" s="5">
        <f>_xlfn.IFNA(IF(_xlfn.IFNA(INDEX('CX1'!$I:$I,MATCH(Table2[[#This Row],[DeviceId2]],'CX1'!$C:$C,0),1), "") = 0, "",  INDEX('CX1'!$I:$I,MATCH(Table2[[#This Row],[Name]],'CX1'!$C:$C,0),1)), "")</f>
        <v>1000</v>
      </c>
      <c r="J1626" s="5" t="str">
        <f>_xlfn.IFNA(IF(_xlfn.IFNA(INDEX('CX1'!$J:$J,MATCH(Table2[[#This Row],[Name]],'CX1'!$C:$C,0),1), "") = 0, "",  INDEX('CX1'!$J:$J,MATCH(Table2[[#This Row],[Name]],'CX1'!$C:$C,0),1)), "")</f>
        <v/>
      </c>
      <c r="K162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6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6" t="str">
        <f>_xlfn.IFNA(IF(_xlfn.IFNA(INDEX('CX1'!$M:$M,MATCH(Table2[[#This Row],[Name]],'CX1'!$C:$C,0),1), "") = 0, "",  INDEX('CX1'!$M:$M,MATCH(Table2[[#This Row],[Name]],'CX1'!$C:$C,0),1)), "")</f>
        <v>number</v>
      </c>
      <c r="N1626" t="s">
        <v>766</v>
      </c>
      <c r="R1626" t="s">
        <v>8</v>
      </c>
      <c r="S1626" t="b">
        <v>1</v>
      </c>
    </row>
    <row r="1627" spans="1:19" hidden="1">
      <c r="A1627" s="1">
        <v>1625</v>
      </c>
      <c r="B1627" t="s">
        <v>21</v>
      </c>
      <c r="C1627" t="s">
        <v>147</v>
      </c>
      <c r="D1627" t="s">
        <v>256</v>
      </c>
      <c r="E1627" t="str">
        <f>MID(Table2[[#This Row],[DeviceId2]], 12, LEN(Table2[[#This Row],[DeviceId2]]))</f>
        <v>VAV201</v>
      </c>
      <c r="F1627" t="str">
        <f>CONCATENATE("10.3.13.71/pe/", Table2[[#This Row],[Device Tag]], ".xml")</f>
        <v>10.3.13.71/pe/VAV201.xml</v>
      </c>
      <c r="H1627" s="5" t="str">
        <f>_xlfn.IFNA(IF(_xlfn.IFNA(INDEX('CX1'!$H:$H,MATCH(Table2[[#This Row],[Name]],'CX1'!$C:$C,0),1), "") = 0, "",  INDEX('CX1'!$H:$H,MATCH(Table2[[#This Row],[Name]],'CX1'!$C:$C,0),1)), "")</f>
        <v/>
      </c>
      <c r="I1627" s="5" t="e">
        <f>_xlfn.IFNA(IF(_xlfn.IFNA(INDEX('CX1'!$I:$I,MATCH(Table2[[#This Row],[DeviceId2]],'CX1'!$C:$C,0),1), "") = 0, "",  INDEX('CX1'!$I:$I,MATCH(Table2[[#This Row],[Name]],'CX1'!$C:$C,0),1)), "")</f>
        <v>#VALUE!</v>
      </c>
      <c r="J1627" s="5" t="str">
        <f>_xlfn.IFNA(IF(_xlfn.IFNA(INDEX('CX1'!$J:$J,MATCH(Table2[[#This Row],[Name]],'CX1'!$C:$C,0),1), "") = 0, "",  INDEX('CX1'!$J:$J,MATCH(Table2[[#This Row],[Name]],'CX1'!$C:$C,0),1)), "")</f>
        <v/>
      </c>
      <c r="K1627" t="str">
        <f>IFERROR(_xlfn.IFNA(IF(_xlfn.IFNA(INDEX('CX1'!$K:$K,MATCH(Table2[[#This Row],[Name]],'CX1'!$C:$C,0),1), "") = 0, "",  INDEX('CX1'!$K:$K,MATCH(Table2[[#This Row],[Name]],'CX1'!$C:$C,0),1)), ""), "")</f>
        <v/>
      </c>
      <c r="M1627" t="str">
        <f>_xlfn.IFNA(IF(_xlfn.IFNA(INDEX('CX1'!$M:$M,MATCH(Table2[[#This Row],[Name]],'CX1'!$C:$C,0),1), "") = 0, "",  INDEX('CX1'!$M:$M,MATCH(Table2[[#This Row],[Name]],'CX1'!$C:$C,0),1)), "")</f>
        <v/>
      </c>
      <c r="N1627" t="s">
        <v>767</v>
      </c>
      <c r="R1627" t="s">
        <v>8</v>
      </c>
    </row>
    <row r="1628" spans="1:19">
      <c r="A1628" s="1">
        <v>1626</v>
      </c>
      <c r="B1628" t="s">
        <v>21</v>
      </c>
      <c r="C1628" t="s">
        <v>204</v>
      </c>
      <c r="D1628" t="s">
        <v>256</v>
      </c>
      <c r="E1628" t="str">
        <f>MID(Table2[[#This Row],[DeviceId2]], 12, LEN(Table2[[#This Row],[DeviceId2]]))</f>
        <v>VAV201</v>
      </c>
      <c r="F1628" t="str">
        <f>CONCATENATE("10.3.13.71/pe/", Table2[[#This Row],[Device Tag]], ".xml")</f>
        <v>10.3.13.71/pe/VAV201.xml</v>
      </c>
      <c r="H1628" s="5" t="str">
        <f>_xlfn.IFNA(IF(_xlfn.IFNA(INDEX('CX1'!$H:$H,MATCH(Table2[[#This Row],[Name]],'CX1'!$C:$C,0),1), "") = 0, "",  INDEX('CX1'!$H:$H,MATCH(Table2[[#This Row],[Name]],'CX1'!$C:$C,0),1)), "")</f>
        <v>°F</v>
      </c>
      <c r="I1628" s="5">
        <f>_xlfn.IFNA(IF(_xlfn.IFNA(INDEX('CX1'!$I:$I,MATCH(Table2[[#This Row],[DeviceId2]],'CX1'!$C:$C,0),1), "") = 0, "",  INDEX('CX1'!$I:$I,MATCH(Table2[[#This Row],[Name]],'CX1'!$C:$C,0),1)), "")</f>
        <v>1000</v>
      </c>
      <c r="J1628" s="5" t="str">
        <f>_xlfn.IFNA(IF(_xlfn.IFNA(INDEX('CX1'!$J:$J,MATCH(Table2[[#This Row],[Name]],'CX1'!$C:$C,0),1), "") = 0, "",  INDEX('CX1'!$J:$J,MATCH(Table2[[#This Row],[Name]],'CX1'!$C:$C,0),1)), "")</f>
        <v/>
      </c>
      <c r="K162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6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28" t="str">
        <f>_xlfn.IFNA(IF(_xlfn.IFNA(INDEX('CX1'!$M:$M,MATCH(Table2[[#This Row],[Name]],'CX1'!$C:$C,0),1), "") = 0, "",  INDEX('CX1'!$M:$M,MATCH(Table2[[#This Row],[Name]],'CX1'!$C:$C,0),1)), "")</f>
        <v>number</v>
      </c>
      <c r="N1628" t="s">
        <v>766</v>
      </c>
      <c r="R1628" t="s">
        <v>8</v>
      </c>
      <c r="S1628" t="b">
        <v>1</v>
      </c>
    </row>
    <row r="1629" spans="1:19" hidden="1">
      <c r="A1629" s="1">
        <v>1627</v>
      </c>
      <c r="B1629" t="s">
        <v>21</v>
      </c>
      <c r="C1629" t="s">
        <v>205</v>
      </c>
      <c r="D1629" t="s">
        <v>256</v>
      </c>
      <c r="E1629" t="str">
        <f>MID(Table2[[#This Row],[DeviceId2]], 12, LEN(Table2[[#This Row],[DeviceId2]]))</f>
        <v>VAV201</v>
      </c>
      <c r="F1629" t="str">
        <f>CONCATENATE("10.3.13.71/pe/", Table2[[#This Row],[Device Tag]], ".xml")</f>
        <v>10.3.13.71/pe/VAV201.xml</v>
      </c>
      <c r="H1629" s="5" t="str">
        <f>_xlfn.IFNA(IF(_xlfn.IFNA(INDEX('CX1'!$H:$H,MATCH(Table2[[#This Row],[Name]],'CX1'!$C:$C,0),1), "") = 0, "",  INDEX('CX1'!$H:$H,MATCH(Table2[[#This Row],[Name]],'CX1'!$C:$C,0),1)), "")</f>
        <v/>
      </c>
      <c r="I1629" s="5">
        <f>_xlfn.IFNA(IF(_xlfn.IFNA(INDEX('CX1'!$I:$I,MATCH(Table2[[#This Row],[DeviceId2]],'CX1'!$C:$C,0),1), "") = 0, "",  INDEX('CX1'!$I:$I,MATCH(Table2[[#This Row],[Name]],'CX1'!$C:$C,0),1)), "")</f>
        <v>1000</v>
      </c>
      <c r="J1629" s="5" t="str">
        <f>_xlfn.IFNA(IF(_xlfn.IFNA(INDEX('CX1'!$J:$J,MATCH(Table2[[#This Row],[Name]],'CX1'!$C:$C,0),1), "") = 0, "",  INDEX('CX1'!$J:$J,MATCH(Table2[[#This Row],[Name]],'CX1'!$C:$C,0),1)), "")</f>
        <v/>
      </c>
      <c r="K162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629" t="s">
        <v>767</v>
      </c>
      <c r="R1629" t="s">
        <v>8</v>
      </c>
    </row>
    <row r="1630" spans="1:19">
      <c r="A1630" s="1">
        <v>1628</v>
      </c>
      <c r="B1630" t="s">
        <v>105</v>
      </c>
      <c r="C1630" t="s">
        <v>206</v>
      </c>
      <c r="D1630" t="s">
        <v>256</v>
      </c>
      <c r="E1630" t="str">
        <f>MID(Table2[[#This Row],[DeviceId2]], 12, LEN(Table2[[#This Row],[DeviceId2]]))</f>
        <v>VAV201</v>
      </c>
      <c r="F1630" t="str">
        <f>CONCATENATE("10.3.13.71/pe/", Table2[[#This Row],[Device Tag]], ".xml")</f>
        <v>10.3.13.71/pe/VAV201.xml</v>
      </c>
      <c r="H1630" s="5" t="str">
        <f>_xlfn.IFNA(IF(_xlfn.IFNA(INDEX('CX1'!$H:$H,MATCH(Table2[[#This Row],[Name]],'CX1'!$C:$C,0),1), "") = 0, "",  INDEX('CX1'!$H:$H,MATCH(Table2[[#This Row],[Name]],'CX1'!$C:$C,0),1)), "")</f>
        <v>°F</v>
      </c>
      <c r="I1630" s="5">
        <f>_xlfn.IFNA(IF(_xlfn.IFNA(INDEX('CX1'!$I:$I,MATCH(Table2[[#This Row],[DeviceId2]],'CX1'!$C:$C,0),1), "") = 0, "",  INDEX('CX1'!$I:$I,MATCH(Table2[[#This Row],[Name]],'CX1'!$C:$C,0),1)), "")</f>
        <v>1000</v>
      </c>
      <c r="J1630" s="5" t="str">
        <f>_xlfn.IFNA(IF(_xlfn.IFNA(INDEX('CX1'!$J:$J,MATCH(Table2[[#This Row],[Name]],'CX1'!$C:$C,0),1), "") = 0, "",  INDEX('CX1'!$J:$J,MATCH(Table2[[#This Row],[Name]],'CX1'!$C:$C,0),1)), "")</f>
        <v/>
      </c>
      <c r="K163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6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30" t="str">
        <f>_xlfn.IFNA(IF(_xlfn.IFNA(INDEX('CX1'!$M:$M,MATCH(Table2[[#This Row],[Name]],'CX1'!$C:$C,0),1), "") = 0, "",  INDEX('CX1'!$M:$M,MATCH(Table2[[#This Row],[Name]],'CX1'!$C:$C,0),1)), "")</f>
        <v>number</v>
      </c>
      <c r="N1630" t="s">
        <v>766</v>
      </c>
      <c r="R1630" t="s">
        <v>8</v>
      </c>
      <c r="S1630" t="b">
        <v>1</v>
      </c>
    </row>
    <row r="1631" spans="1:19">
      <c r="A1631" s="1">
        <v>1629</v>
      </c>
      <c r="B1631" t="s">
        <v>105</v>
      </c>
      <c r="C1631" t="s">
        <v>207</v>
      </c>
      <c r="D1631" t="s">
        <v>256</v>
      </c>
      <c r="E1631" t="str">
        <f>MID(Table2[[#This Row],[DeviceId2]], 12, LEN(Table2[[#This Row],[DeviceId2]]))</f>
        <v>VAV201</v>
      </c>
      <c r="F1631" t="str">
        <f>CONCATENATE("10.3.13.71/pe/", Table2[[#This Row],[Device Tag]], ".xml")</f>
        <v>10.3.13.71/pe/VAV201.xml</v>
      </c>
      <c r="H1631" s="5" t="str">
        <f>_xlfn.IFNA(IF(_xlfn.IFNA(INDEX('CX1'!$H:$H,MATCH(Table2[[#This Row],[Name]],'CX1'!$C:$C,0),1), "") = 0, "",  INDEX('CX1'!$H:$H,MATCH(Table2[[#This Row],[Name]],'CX1'!$C:$C,0),1)), "")</f>
        <v>°F</v>
      </c>
      <c r="I1631" s="5">
        <f>_xlfn.IFNA(IF(_xlfn.IFNA(INDEX('CX1'!$I:$I,MATCH(Table2[[#This Row],[DeviceId2]],'CX1'!$C:$C,0),1), "") = 0, "",  INDEX('CX1'!$I:$I,MATCH(Table2[[#This Row],[Name]],'CX1'!$C:$C,0),1)), "")</f>
        <v>1000</v>
      </c>
      <c r="J1631" s="5" t="str">
        <f>_xlfn.IFNA(IF(_xlfn.IFNA(INDEX('CX1'!$J:$J,MATCH(Table2[[#This Row],[Name]],'CX1'!$C:$C,0),1), "") = 0, "",  INDEX('CX1'!$J:$J,MATCH(Table2[[#This Row],[Name]],'CX1'!$C:$C,0),1)), "")</f>
        <v/>
      </c>
      <c r="K163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6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1" t="str">
        <f>_xlfn.IFNA(IF(_xlfn.IFNA(INDEX('CX1'!$M:$M,MATCH(Table2[[#This Row],[Name]],'CX1'!$C:$C,0),1), "") = 0, "",  INDEX('CX1'!$M:$M,MATCH(Table2[[#This Row],[Name]],'CX1'!$C:$C,0),1)), "")</f>
        <v>number</v>
      </c>
      <c r="N1631" t="s">
        <v>766</v>
      </c>
      <c r="R1631" t="s">
        <v>8</v>
      </c>
      <c r="S1631" t="b">
        <v>1</v>
      </c>
    </row>
    <row r="1632" spans="1:19">
      <c r="A1632" s="1">
        <v>1630</v>
      </c>
      <c r="B1632" t="s">
        <v>105</v>
      </c>
      <c r="C1632" t="s">
        <v>208</v>
      </c>
      <c r="D1632" t="s">
        <v>256</v>
      </c>
      <c r="E1632" t="str">
        <f>MID(Table2[[#This Row],[DeviceId2]], 12, LEN(Table2[[#This Row],[DeviceId2]]))</f>
        <v>VAV201</v>
      </c>
      <c r="F1632" t="str">
        <f>CONCATENATE("10.3.13.71/pe/", Table2[[#This Row],[Device Tag]], ".xml")</f>
        <v>10.3.13.71/pe/VAV201.xml</v>
      </c>
      <c r="H1632" s="5" t="str">
        <f>_xlfn.IFNA(IF(_xlfn.IFNA(INDEX('CX1'!$H:$H,MATCH(Table2[[#This Row],[Name]],'CX1'!$C:$C,0),1), "") = 0, "",  INDEX('CX1'!$H:$H,MATCH(Table2[[#This Row],[Name]],'CX1'!$C:$C,0),1)), "")</f>
        <v>°F</v>
      </c>
      <c r="I1632" s="5">
        <f>_xlfn.IFNA(IF(_xlfn.IFNA(INDEX('CX1'!$I:$I,MATCH(Table2[[#This Row],[DeviceId2]],'CX1'!$C:$C,0),1), "") = 0, "",  INDEX('CX1'!$I:$I,MATCH(Table2[[#This Row],[Name]],'CX1'!$C:$C,0),1)), "")</f>
        <v>1000</v>
      </c>
      <c r="J1632" s="5" t="str">
        <f>_xlfn.IFNA(IF(_xlfn.IFNA(INDEX('CX1'!$J:$J,MATCH(Table2[[#This Row],[Name]],'CX1'!$C:$C,0),1), "") = 0, "",  INDEX('CX1'!$J:$J,MATCH(Table2[[#This Row],[Name]],'CX1'!$C:$C,0),1)), "")</f>
        <v/>
      </c>
      <c r="K163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6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2" t="str">
        <f>_xlfn.IFNA(IF(_xlfn.IFNA(INDEX('CX1'!$M:$M,MATCH(Table2[[#This Row],[Name]],'CX1'!$C:$C,0),1), "") = 0, "",  INDEX('CX1'!$M:$M,MATCH(Table2[[#This Row],[Name]],'CX1'!$C:$C,0),1)), "")</f>
        <v>number</v>
      </c>
      <c r="N1632" t="s">
        <v>766</v>
      </c>
      <c r="R1632" t="s">
        <v>8</v>
      </c>
      <c r="S1632" t="b">
        <v>1</v>
      </c>
    </row>
    <row r="1633" spans="1:19">
      <c r="A1633" s="1">
        <v>1631</v>
      </c>
      <c r="B1633" t="s">
        <v>105</v>
      </c>
      <c r="C1633" t="s">
        <v>209</v>
      </c>
      <c r="D1633" t="s">
        <v>256</v>
      </c>
      <c r="E1633" t="str">
        <f>MID(Table2[[#This Row],[DeviceId2]], 12, LEN(Table2[[#This Row],[DeviceId2]]))</f>
        <v>VAV201</v>
      </c>
      <c r="F1633" t="str">
        <f>CONCATENATE("10.3.13.71/pe/", Table2[[#This Row],[Device Tag]], ".xml")</f>
        <v>10.3.13.71/pe/VAV201.xml</v>
      </c>
      <c r="H1633" s="5" t="str">
        <f>_xlfn.IFNA(IF(_xlfn.IFNA(INDEX('CX1'!$H:$H,MATCH(Table2[[#This Row],[Name]],'CX1'!$C:$C,0),1), "") = 0, "",  INDEX('CX1'!$H:$H,MATCH(Table2[[#This Row],[Name]],'CX1'!$C:$C,0),1)), "")</f>
        <v/>
      </c>
      <c r="I1633" s="5">
        <f>_xlfn.IFNA(IF(_xlfn.IFNA(INDEX('CX1'!$I:$I,MATCH(Table2[[#This Row],[DeviceId2]],'CX1'!$C:$C,0),1), "") = 0, "",  INDEX('CX1'!$I:$I,MATCH(Table2[[#This Row],[Name]],'CX1'!$C:$C,0),1)), "")</f>
        <v>1000</v>
      </c>
      <c r="J1633" s="5" t="str">
        <f>_xlfn.IFNA(IF(_xlfn.IFNA(INDEX('CX1'!$J:$J,MATCH(Table2[[#This Row],[Name]],'CX1'!$C:$C,0),1), "") = 0, "",  INDEX('CX1'!$J:$J,MATCH(Table2[[#This Row],[Name]],'CX1'!$C:$C,0),1)), "")</f>
        <v/>
      </c>
      <c r="K163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633" t="str">
        <f>_xlfn.IFNA(IF(_xlfn.IFNA(INDEX('CX1'!$L:$L,MATCH(Table2[[#This Row],[Name]],'CX1'!$C:$C,0),1), "") = 0, "",  INDEX('CX1'!$L:$L,MATCH(Table2[[#This Row],[Name]],'CX1'!$C:$C,0),1)), "")</f>
        <v>his, point, writable</v>
      </c>
      <c r="M1633" t="s">
        <v>380</v>
      </c>
      <c r="N1633" t="s">
        <v>767</v>
      </c>
      <c r="R1633" t="s">
        <v>8</v>
      </c>
      <c r="S1633" t="b">
        <v>1</v>
      </c>
    </row>
    <row r="1634" spans="1:19">
      <c r="A1634" s="1">
        <v>1632</v>
      </c>
      <c r="B1634" t="s">
        <v>108</v>
      </c>
      <c r="C1634" t="s">
        <v>210</v>
      </c>
      <c r="D1634" t="s">
        <v>256</v>
      </c>
      <c r="E1634" t="str">
        <f>MID(Table2[[#This Row],[DeviceId2]], 12, LEN(Table2[[#This Row],[DeviceId2]]))</f>
        <v>VAV201</v>
      </c>
      <c r="F1634" t="str">
        <f>CONCATENATE("10.3.13.71/pe/", Table2[[#This Row],[Device Tag]], ".xml")</f>
        <v>10.3.13.71/pe/VAV201.xml</v>
      </c>
      <c r="H1634" s="5" t="str">
        <f>_xlfn.IFNA(IF(_xlfn.IFNA(INDEX('CX1'!$H:$H,MATCH(Table2[[#This Row],[Name]],'CX1'!$C:$C,0),1), "") = 0, "",  INDEX('CX1'!$H:$H,MATCH(Table2[[#This Row],[Name]],'CX1'!$C:$C,0),1)), "")</f>
        <v>%</v>
      </c>
      <c r="I1634" s="5">
        <f>_xlfn.IFNA(IF(_xlfn.IFNA(INDEX('CX1'!$I:$I,MATCH(Table2[[#This Row],[DeviceId2]],'CX1'!$C:$C,0),1), "") = 0, "",  INDEX('CX1'!$I:$I,MATCH(Table2[[#This Row],[Name]],'CX1'!$C:$C,0),1)), "")</f>
        <v>1000</v>
      </c>
      <c r="J1634" s="5" t="str">
        <f>_xlfn.IFNA(IF(_xlfn.IFNA(INDEX('CX1'!$J:$J,MATCH(Table2[[#This Row],[Name]],'CX1'!$C:$C,0),1), "") = 0, "",  INDEX('CX1'!$J:$J,MATCH(Table2[[#This Row],[Name]],'CX1'!$C:$C,0),1)), "")</f>
        <v/>
      </c>
      <c r="K163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6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4" t="str">
        <f>_xlfn.IFNA(IF(_xlfn.IFNA(INDEX('CX1'!$M:$M,MATCH(Table2[[#This Row],[Name]],'CX1'!$C:$C,0),1), "") = 0, "",  INDEX('CX1'!$M:$M,MATCH(Table2[[#This Row],[Name]],'CX1'!$C:$C,0),1)), "")</f>
        <v>number</v>
      </c>
      <c r="N1634" t="s">
        <v>504</v>
      </c>
      <c r="R1634" t="s">
        <v>8</v>
      </c>
      <c r="S1634" t="b">
        <v>1</v>
      </c>
    </row>
    <row r="1635" spans="1:19">
      <c r="A1635" s="1">
        <v>1633</v>
      </c>
      <c r="B1635" t="s">
        <v>108</v>
      </c>
      <c r="C1635" t="s">
        <v>211</v>
      </c>
      <c r="D1635" t="s">
        <v>256</v>
      </c>
      <c r="E1635" t="str">
        <f>MID(Table2[[#This Row],[DeviceId2]], 12, LEN(Table2[[#This Row],[DeviceId2]]))</f>
        <v>VAV201</v>
      </c>
      <c r="F1635" t="str">
        <f>CONCATENATE("10.3.13.71/pe/", Table2[[#This Row],[Device Tag]], ".xml")</f>
        <v>10.3.13.71/pe/VAV201.xml</v>
      </c>
      <c r="H1635" s="5" t="str">
        <f>_xlfn.IFNA(IF(_xlfn.IFNA(INDEX('CX1'!$H:$H,MATCH(Table2[[#This Row],[Name]],'CX1'!$C:$C,0),1), "") = 0, "",  INDEX('CX1'!$H:$H,MATCH(Table2[[#This Row],[Name]],'CX1'!$C:$C,0),1)), "")</f>
        <v/>
      </c>
      <c r="I1635" s="5">
        <f>_xlfn.IFNA(IF(_xlfn.IFNA(INDEX('CX1'!$I:$I,MATCH(Table2[[#This Row],[DeviceId2]],'CX1'!$C:$C,0),1), "") = 0, "",  INDEX('CX1'!$I:$I,MATCH(Table2[[#This Row],[Name]],'CX1'!$C:$C,0),1)), "")</f>
        <v>1000</v>
      </c>
      <c r="J1635" s="5" t="str">
        <f>_xlfn.IFNA(IF(_xlfn.IFNA(INDEX('CX1'!$J:$J,MATCH(Table2[[#This Row],[Name]],'CX1'!$C:$C,0),1), "") = 0, "",  INDEX('CX1'!$J:$J,MATCH(Table2[[#This Row],[Name]],'CX1'!$C:$C,0),1)), "")</f>
        <v/>
      </c>
      <c r="K163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63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35" t="s">
        <v>380</v>
      </c>
      <c r="N1635" t="s">
        <v>767</v>
      </c>
      <c r="R1635" t="s">
        <v>8</v>
      </c>
      <c r="S1635" t="b">
        <v>1</v>
      </c>
    </row>
    <row r="1636" spans="1:19" hidden="1">
      <c r="A1636" s="1">
        <v>1634</v>
      </c>
      <c r="B1636" t="s">
        <v>31</v>
      </c>
      <c r="C1636" t="s">
        <v>32</v>
      </c>
      <c r="D1636" t="s">
        <v>256</v>
      </c>
      <c r="E1636" t="str">
        <f>MID(Table2[[#This Row],[DeviceId2]], 12, LEN(Table2[[#This Row],[DeviceId2]]))</f>
        <v>VAV201</v>
      </c>
      <c r="F1636" t="str">
        <f>CONCATENATE("10.3.13.71/pe/", Table2[[#This Row],[Device Tag]], ".xml")</f>
        <v>10.3.13.71/pe/VAV201.xml</v>
      </c>
      <c r="H1636" s="5" t="str">
        <f>_xlfn.IFNA(IF(_xlfn.IFNA(INDEX('CX1'!$H:$H,MATCH(Table2[[#This Row],[Name]],'CX1'!$C:$C,0),1), "") = 0, "",  INDEX('CX1'!$H:$H,MATCH(Table2[[#This Row],[Name]],'CX1'!$C:$C,0),1)), "")</f>
        <v/>
      </c>
      <c r="I1636" s="5" t="e">
        <f>_xlfn.IFNA(IF(_xlfn.IFNA(INDEX('CX1'!$I:$I,MATCH(Table2[[#This Row],[DeviceId2]],'CX1'!$C:$C,0),1), "") = 0, "",  INDEX('CX1'!$I:$I,MATCH(Table2[[#This Row],[Name]],'CX1'!$C:$C,0),1)), "")</f>
        <v>#VALUE!</v>
      </c>
      <c r="J1636" s="5" t="str">
        <f>_xlfn.IFNA(IF(_xlfn.IFNA(INDEX('CX1'!$J:$J,MATCH(Table2[[#This Row],[Name]],'CX1'!$C:$C,0),1), "") = 0, "",  INDEX('CX1'!$J:$J,MATCH(Table2[[#This Row],[Name]],'CX1'!$C:$C,0),1)), "")</f>
        <v/>
      </c>
      <c r="K1636" t="str">
        <f>IFERROR(_xlfn.IFNA(IF(_xlfn.IFNA(INDEX('CX1'!$K:$K,MATCH(Table2[[#This Row],[Name]],'CX1'!$C:$C,0),1), "") = 0, "",  INDEX('CX1'!$K:$K,MATCH(Table2[[#This Row],[Name]],'CX1'!$C:$C,0),1)), ""), "")</f>
        <v/>
      </c>
      <c r="M1636" t="str">
        <f>_xlfn.IFNA(IF(_xlfn.IFNA(INDEX('CX1'!$M:$M,MATCH(Table2[[#This Row],[Name]],'CX1'!$C:$C,0),1), "") = 0, "",  INDEX('CX1'!$M:$M,MATCH(Table2[[#This Row],[Name]],'CX1'!$C:$C,0),1)), "")</f>
        <v/>
      </c>
      <c r="N1636" t="s">
        <v>767</v>
      </c>
      <c r="R1636" t="s">
        <v>8</v>
      </c>
    </row>
    <row r="1637" spans="1:19" hidden="1">
      <c r="A1637" s="1">
        <v>1635</v>
      </c>
      <c r="B1637" t="s">
        <v>31</v>
      </c>
      <c r="C1637" t="s">
        <v>212</v>
      </c>
      <c r="D1637" t="s">
        <v>256</v>
      </c>
      <c r="E1637" t="str">
        <f>MID(Table2[[#This Row],[DeviceId2]], 12, LEN(Table2[[#This Row],[DeviceId2]]))</f>
        <v>VAV201</v>
      </c>
      <c r="F1637" t="str">
        <f>CONCATENATE("10.3.13.71/pe/", Table2[[#This Row],[Device Tag]], ".xml")</f>
        <v>10.3.13.71/pe/VAV201.xml</v>
      </c>
      <c r="H1637" s="5" t="str">
        <f>_xlfn.IFNA(IF(_xlfn.IFNA(INDEX('CX1'!$H:$H,MATCH(Table2[[#This Row],[Name]],'CX1'!$C:$C,0),1), "") = 0, "",  INDEX('CX1'!$H:$H,MATCH(Table2[[#This Row],[Name]],'CX1'!$C:$C,0),1)), "")</f>
        <v/>
      </c>
      <c r="I1637" s="5" t="e">
        <f>_xlfn.IFNA(IF(_xlfn.IFNA(INDEX('CX1'!$I:$I,MATCH(Table2[[#This Row],[DeviceId2]],'CX1'!$C:$C,0),1), "") = 0, "",  INDEX('CX1'!$I:$I,MATCH(Table2[[#This Row],[Name]],'CX1'!$C:$C,0),1)), "")</f>
        <v>#VALUE!</v>
      </c>
      <c r="J1637" s="5" t="str">
        <f>_xlfn.IFNA(IF(_xlfn.IFNA(INDEX('CX1'!$J:$J,MATCH(Table2[[#This Row],[Name]],'CX1'!$C:$C,0),1), "") = 0, "",  INDEX('CX1'!$J:$J,MATCH(Table2[[#This Row],[Name]],'CX1'!$C:$C,0),1)), "")</f>
        <v/>
      </c>
      <c r="K1637" t="str">
        <f>IFERROR(_xlfn.IFNA(IF(_xlfn.IFNA(INDEX('CX1'!$K:$K,MATCH(Table2[[#This Row],[Name]],'CX1'!$C:$C,0),1), "") = 0, "",  INDEX('CX1'!$K:$K,MATCH(Table2[[#This Row],[Name]],'CX1'!$C:$C,0),1)), ""), "")</f>
        <v/>
      </c>
      <c r="M1637" t="str">
        <f>_xlfn.IFNA(IF(_xlfn.IFNA(INDEX('CX1'!$M:$M,MATCH(Table2[[#This Row],[Name]],'CX1'!$C:$C,0),1), "") = 0, "",  INDEX('CX1'!$M:$M,MATCH(Table2[[#This Row],[Name]],'CX1'!$C:$C,0),1)), "")</f>
        <v/>
      </c>
      <c r="N1637" t="s">
        <v>767</v>
      </c>
      <c r="R1637" t="s">
        <v>8</v>
      </c>
    </row>
    <row r="1638" spans="1:19" hidden="1">
      <c r="A1638" s="1">
        <v>1636</v>
      </c>
      <c r="B1638" t="s">
        <v>111</v>
      </c>
      <c r="C1638" t="s">
        <v>112</v>
      </c>
      <c r="D1638" t="s">
        <v>256</v>
      </c>
      <c r="E1638" t="str">
        <f>MID(Table2[[#This Row],[DeviceId2]], 12, LEN(Table2[[#This Row],[DeviceId2]]))</f>
        <v>VAV201</v>
      </c>
      <c r="F1638" t="str">
        <f>CONCATENATE("10.3.13.71/pe/", Table2[[#This Row],[Device Tag]], ".xml")</f>
        <v>10.3.13.71/pe/VAV201.xml</v>
      </c>
      <c r="H1638" s="5" t="str">
        <f>_xlfn.IFNA(IF(_xlfn.IFNA(INDEX('CX1'!$H:$H,MATCH(Table2[[#This Row],[Name]],'CX1'!$C:$C,0),1), "") = 0, "",  INDEX('CX1'!$H:$H,MATCH(Table2[[#This Row],[Name]],'CX1'!$C:$C,0),1)), "")</f>
        <v/>
      </c>
      <c r="I1638" s="5" t="e">
        <f>_xlfn.IFNA(IF(_xlfn.IFNA(INDEX('CX1'!$I:$I,MATCH(Table2[[#This Row],[DeviceId2]],'CX1'!$C:$C,0),1), "") = 0, "",  INDEX('CX1'!$I:$I,MATCH(Table2[[#This Row],[Name]],'CX1'!$C:$C,0),1)), "")</f>
        <v>#VALUE!</v>
      </c>
      <c r="J1638" s="5" t="str">
        <f>_xlfn.IFNA(IF(_xlfn.IFNA(INDEX('CX1'!$J:$J,MATCH(Table2[[#This Row],[Name]],'CX1'!$C:$C,0),1), "") = 0, "",  INDEX('CX1'!$J:$J,MATCH(Table2[[#This Row],[Name]],'CX1'!$C:$C,0),1)), "")</f>
        <v/>
      </c>
      <c r="K1638" t="str">
        <f>IFERROR(_xlfn.IFNA(IF(_xlfn.IFNA(INDEX('CX1'!$K:$K,MATCH(Table2[[#This Row],[Name]],'CX1'!$C:$C,0),1), "") = 0, "",  INDEX('CX1'!$K:$K,MATCH(Table2[[#This Row],[Name]],'CX1'!$C:$C,0),1)), ""), "")</f>
        <v/>
      </c>
      <c r="M1638" t="str">
        <f>_xlfn.IFNA(IF(_xlfn.IFNA(INDEX('CX1'!$M:$M,MATCH(Table2[[#This Row],[Name]],'CX1'!$C:$C,0),1), "") = 0, "",  INDEX('CX1'!$M:$M,MATCH(Table2[[#This Row],[Name]],'CX1'!$C:$C,0),1)), "")</f>
        <v/>
      </c>
      <c r="N1638" t="s">
        <v>767</v>
      </c>
      <c r="R1638" t="s">
        <v>8</v>
      </c>
    </row>
    <row r="1639" spans="1:19" hidden="1">
      <c r="A1639" s="1">
        <v>1637</v>
      </c>
      <c r="B1639" t="s">
        <v>111</v>
      </c>
      <c r="C1639" t="s">
        <v>113</v>
      </c>
      <c r="D1639" t="s">
        <v>256</v>
      </c>
      <c r="E1639" t="str">
        <f>MID(Table2[[#This Row],[DeviceId2]], 12, LEN(Table2[[#This Row],[DeviceId2]]))</f>
        <v>VAV201</v>
      </c>
      <c r="F1639" t="str">
        <f>CONCATENATE("10.3.13.71/pe/", Table2[[#This Row],[Device Tag]], ".xml")</f>
        <v>10.3.13.71/pe/VAV201.xml</v>
      </c>
      <c r="H1639" s="5" t="str">
        <f>_xlfn.IFNA(IF(_xlfn.IFNA(INDEX('CX1'!$H:$H,MATCH(Table2[[#This Row],[Name]],'CX1'!$C:$C,0),1), "") = 0, "",  INDEX('CX1'!$H:$H,MATCH(Table2[[#This Row],[Name]],'CX1'!$C:$C,0),1)), "")</f>
        <v/>
      </c>
      <c r="I1639" s="5" t="e">
        <f>_xlfn.IFNA(IF(_xlfn.IFNA(INDEX('CX1'!$I:$I,MATCH(Table2[[#This Row],[DeviceId2]],'CX1'!$C:$C,0),1), "") = 0, "",  INDEX('CX1'!$I:$I,MATCH(Table2[[#This Row],[Name]],'CX1'!$C:$C,0),1)), "")</f>
        <v>#VALUE!</v>
      </c>
      <c r="J1639" s="5" t="str">
        <f>_xlfn.IFNA(IF(_xlfn.IFNA(INDEX('CX1'!$J:$J,MATCH(Table2[[#This Row],[Name]],'CX1'!$C:$C,0),1), "") = 0, "",  INDEX('CX1'!$J:$J,MATCH(Table2[[#This Row],[Name]],'CX1'!$C:$C,0),1)), "")</f>
        <v/>
      </c>
      <c r="K1639" t="str">
        <f>IFERROR(_xlfn.IFNA(IF(_xlfn.IFNA(INDEX('CX1'!$K:$K,MATCH(Table2[[#This Row],[Name]],'CX1'!$C:$C,0),1), "") = 0, "",  INDEX('CX1'!$K:$K,MATCH(Table2[[#This Row],[Name]],'CX1'!$C:$C,0),1)), ""), "")</f>
        <v/>
      </c>
      <c r="M1639" t="str">
        <f>_xlfn.IFNA(IF(_xlfn.IFNA(INDEX('CX1'!$M:$M,MATCH(Table2[[#This Row],[Name]],'CX1'!$C:$C,0),1), "") = 0, "",  INDEX('CX1'!$M:$M,MATCH(Table2[[#This Row],[Name]],'CX1'!$C:$C,0),1)), "")</f>
        <v/>
      </c>
      <c r="N1639" t="s">
        <v>767</v>
      </c>
      <c r="R1639" t="s">
        <v>8</v>
      </c>
    </row>
    <row r="1640" spans="1:19" hidden="1">
      <c r="A1640" s="1">
        <v>1638</v>
      </c>
      <c r="B1640" t="s">
        <v>33</v>
      </c>
      <c r="C1640" t="s">
        <v>35</v>
      </c>
      <c r="D1640" t="s">
        <v>256</v>
      </c>
      <c r="E1640" t="str">
        <f>MID(Table2[[#This Row],[DeviceId2]], 12, LEN(Table2[[#This Row],[DeviceId2]]))</f>
        <v>VAV201</v>
      </c>
      <c r="F1640" t="str">
        <f>CONCATENATE("10.3.13.71/pe/", Table2[[#This Row],[Device Tag]], ".xml")</f>
        <v>10.3.13.71/pe/VAV201.xml</v>
      </c>
      <c r="H1640" s="5" t="str">
        <f>_xlfn.IFNA(IF(_xlfn.IFNA(INDEX('CX1'!$H:$H,MATCH(Table2[[#This Row],[Name]],'CX1'!$C:$C,0),1), "") = 0, "",  INDEX('CX1'!$H:$H,MATCH(Table2[[#This Row],[Name]],'CX1'!$C:$C,0),1)), "")</f>
        <v/>
      </c>
      <c r="I1640" s="5" t="e">
        <f>_xlfn.IFNA(IF(_xlfn.IFNA(INDEX('CX1'!$I:$I,MATCH(Table2[[#This Row],[DeviceId2]],'CX1'!$C:$C,0),1), "") = 0, "",  INDEX('CX1'!$I:$I,MATCH(Table2[[#This Row],[Name]],'CX1'!$C:$C,0),1)), "")</f>
        <v>#VALUE!</v>
      </c>
      <c r="J1640" s="5" t="str">
        <f>_xlfn.IFNA(IF(_xlfn.IFNA(INDEX('CX1'!$J:$J,MATCH(Table2[[#This Row],[Name]],'CX1'!$C:$C,0),1), "") = 0, "",  INDEX('CX1'!$J:$J,MATCH(Table2[[#This Row],[Name]],'CX1'!$C:$C,0),1)), "")</f>
        <v/>
      </c>
      <c r="K1640" t="str">
        <f>IFERROR(_xlfn.IFNA(IF(_xlfn.IFNA(INDEX('CX1'!$K:$K,MATCH(Table2[[#This Row],[Name]],'CX1'!$C:$C,0),1), "") = 0, "",  INDEX('CX1'!$K:$K,MATCH(Table2[[#This Row],[Name]],'CX1'!$C:$C,0),1)), ""), "")</f>
        <v/>
      </c>
      <c r="M1640" t="str">
        <f>_xlfn.IFNA(IF(_xlfn.IFNA(INDEX('CX1'!$M:$M,MATCH(Table2[[#This Row],[Name]],'CX1'!$C:$C,0),1), "") = 0, "",  INDEX('CX1'!$M:$M,MATCH(Table2[[#This Row],[Name]],'CX1'!$C:$C,0),1)), "")</f>
        <v/>
      </c>
      <c r="N1640" t="s">
        <v>767</v>
      </c>
      <c r="R1640" t="s">
        <v>8</v>
      </c>
    </row>
    <row r="1641" spans="1:19" hidden="1">
      <c r="A1641" s="1">
        <v>1639</v>
      </c>
      <c r="B1641" t="s">
        <v>33</v>
      </c>
      <c r="C1641" t="s">
        <v>213</v>
      </c>
      <c r="D1641" t="s">
        <v>256</v>
      </c>
      <c r="E1641" t="str">
        <f>MID(Table2[[#This Row],[DeviceId2]], 12, LEN(Table2[[#This Row],[DeviceId2]]))</f>
        <v>VAV201</v>
      </c>
      <c r="F1641" t="str">
        <f>CONCATENATE("10.3.13.71/pe/", Table2[[#This Row],[Device Tag]], ".xml")</f>
        <v>10.3.13.71/pe/VAV201.xml</v>
      </c>
      <c r="H1641" s="5" t="str">
        <f>_xlfn.IFNA(IF(_xlfn.IFNA(INDEX('CX1'!$H:$H,MATCH(Table2[[#This Row],[Name]],'CX1'!$C:$C,0),1), "") = 0, "",  INDEX('CX1'!$H:$H,MATCH(Table2[[#This Row],[Name]],'CX1'!$C:$C,0),1)), "")</f>
        <v/>
      </c>
      <c r="I1641" s="5" t="e">
        <f>_xlfn.IFNA(IF(_xlfn.IFNA(INDEX('CX1'!$I:$I,MATCH(Table2[[#This Row],[DeviceId2]],'CX1'!$C:$C,0),1), "") = 0, "",  INDEX('CX1'!$I:$I,MATCH(Table2[[#This Row],[Name]],'CX1'!$C:$C,0),1)), "")</f>
        <v>#VALUE!</v>
      </c>
      <c r="J1641" s="5" t="str">
        <f>_xlfn.IFNA(IF(_xlfn.IFNA(INDEX('CX1'!$J:$J,MATCH(Table2[[#This Row],[Name]],'CX1'!$C:$C,0),1), "") = 0, "",  INDEX('CX1'!$J:$J,MATCH(Table2[[#This Row],[Name]],'CX1'!$C:$C,0),1)), "")</f>
        <v/>
      </c>
      <c r="K1641" t="str">
        <f>IFERROR(_xlfn.IFNA(IF(_xlfn.IFNA(INDEX('CX1'!$K:$K,MATCH(Table2[[#This Row],[Name]],'CX1'!$C:$C,0),1), "") = 0, "",  INDEX('CX1'!$K:$K,MATCH(Table2[[#This Row],[Name]],'CX1'!$C:$C,0),1)), ""), "")</f>
        <v/>
      </c>
      <c r="N1641" t="s">
        <v>767</v>
      </c>
      <c r="R1641" t="s">
        <v>8</v>
      </c>
    </row>
    <row r="1642" spans="1:19" hidden="1">
      <c r="A1642" s="1">
        <v>1640</v>
      </c>
      <c r="B1642" t="s">
        <v>33</v>
      </c>
      <c r="C1642" t="s">
        <v>214</v>
      </c>
      <c r="D1642" t="s">
        <v>256</v>
      </c>
      <c r="E1642" t="str">
        <f>MID(Table2[[#This Row],[DeviceId2]], 12, LEN(Table2[[#This Row],[DeviceId2]]))</f>
        <v>VAV201</v>
      </c>
      <c r="F1642" t="str">
        <f>CONCATENATE("10.3.13.71/pe/", Table2[[#This Row],[Device Tag]], ".xml")</f>
        <v>10.3.13.71/pe/VAV201.xml</v>
      </c>
      <c r="H1642" s="5" t="str">
        <f>_xlfn.IFNA(IF(_xlfn.IFNA(INDEX('CX1'!$H:$H,MATCH(Table2[[#This Row],[Name]],'CX1'!$C:$C,0),1), "") = 0, "",  INDEX('CX1'!$H:$H,MATCH(Table2[[#This Row],[Name]],'CX1'!$C:$C,0),1)), "")</f>
        <v/>
      </c>
      <c r="I1642" s="5">
        <f>_xlfn.IFNA(IF(_xlfn.IFNA(INDEX('CX1'!$I:$I,MATCH(Table2[[#This Row],[DeviceId2]],'CX1'!$C:$C,0),1), "") = 0, "",  INDEX('CX1'!$I:$I,MATCH(Table2[[#This Row],[Name]],'CX1'!$C:$C,0),1)), "")</f>
        <v>1</v>
      </c>
      <c r="J1642" s="5" t="str">
        <f>_xlfn.IFNA(IF(_xlfn.IFNA(INDEX('CX1'!$J:$J,MATCH(Table2[[#This Row],[Name]],'CX1'!$C:$C,0),1), "") = 0, "",  INDEX('CX1'!$J:$J,MATCH(Table2[[#This Row],[Name]],'CX1'!$C:$C,0),1)), "")</f>
        <v/>
      </c>
      <c r="K1642" t="str">
        <f>IFERROR(_xlfn.IFNA(IF(_xlfn.IFNA(INDEX('CX1'!$K:$K,MATCH(Table2[[#This Row],[Name]],'CX1'!$C:$C,0),1), "") = 0, "",  INDEX('CX1'!$K:$K,MATCH(Table2[[#This Row],[Name]],'CX1'!$C:$C,0),1)), ""), "")</f>
        <v/>
      </c>
      <c r="N1642" t="s">
        <v>767</v>
      </c>
      <c r="R1642" t="s">
        <v>8</v>
      </c>
    </row>
    <row r="1643" spans="1:19" hidden="1">
      <c r="A1643" s="1">
        <v>1641</v>
      </c>
      <c r="B1643" t="s">
        <v>33</v>
      </c>
      <c r="C1643" t="s">
        <v>38</v>
      </c>
      <c r="D1643" t="s">
        <v>256</v>
      </c>
      <c r="E1643" t="str">
        <f>MID(Table2[[#This Row],[DeviceId2]], 12, LEN(Table2[[#This Row],[DeviceId2]]))</f>
        <v>VAV201</v>
      </c>
      <c r="F1643" t="str">
        <f>CONCATENATE("10.3.13.71/pe/", Table2[[#This Row],[Device Tag]], ".xml")</f>
        <v>10.3.13.71/pe/VAV201.xml</v>
      </c>
      <c r="H1643" s="5" t="str">
        <f>_xlfn.IFNA(IF(_xlfn.IFNA(INDEX('CX1'!$H:$H,MATCH(Table2[[#This Row],[Name]],'CX1'!$C:$C,0),1), "") = 0, "",  INDEX('CX1'!$H:$H,MATCH(Table2[[#This Row],[Name]],'CX1'!$C:$C,0),1)), "")</f>
        <v/>
      </c>
      <c r="I1643" s="5" t="e">
        <f>_xlfn.IFNA(IF(_xlfn.IFNA(INDEX('CX1'!$I:$I,MATCH(Table2[[#This Row],[DeviceId2]],'CX1'!$C:$C,0),1), "") = 0, "",  INDEX('CX1'!$I:$I,MATCH(Table2[[#This Row],[Name]],'CX1'!$C:$C,0),1)), "")</f>
        <v>#VALUE!</v>
      </c>
      <c r="J1643" s="5" t="str">
        <f>_xlfn.IFNA(IF(_xlfn.IFNA(INDEX('CX1'!$J:$J,MATCH(Table2[[#This Row],[Name]],'CX1'!$C:$C,0),1), "") = 0, "",  INDEX('CX1'!$J:$J,MATCH(Table2[[#This Row],[Name]],'CX1'!$C:$C,0),1)), "")</f>
        <v/>
      </c>
      <c r="K1643" t="str">
        <f>IFERROR(_xlfn.IFNA(IF(_xlfn.IFNA(INDEX('CX1'!$K:$K,MATCH(Table2[[#This Row],[Name]],'CX1'!$C:$C,0),1), "") = 0, "",  INDEX('CX1'!$K:$K,MATCH(Table2[[#This Row],[Name]],'CX1'!$C:$C,0),1)), ""), "")</f>
        <v/>
      </c>
      <c r="M1643" t="str">
        <f>_xlfn.IFNA(IF(_xlfn.IFNA(INDEX('CX1'!$M:$M,MATCH(Table2[[#This Row],[Name]],'CX1'!$C:$C,0),1), "") = 0, "",  INDEX('CX1'!$M:$M,MATCH(Table2[[#This Row],[Name]],'CX1'!$C:$C,0),1)), "")</f>
        <v/>
      </c>
      <c r="N1643" t="s">
        <v>767</v>
      </c>
      <c r="R1643" t="s">
        <v>8</v>
      </c>
    </row>
    <row r="1644" spans="1:19" hidden="1">
      <c r="A1644" s="1">
        <v>1642</v>
      </c>
      <c r="B1644" t="s">
        <v>33</v>
      </c>
      <c r="C1644" t="s">
        <v>34</v>
      </c>
      <c r="D1644" t="s">
        <v>256</v>
      </c>
      <c r="E1644" t="str">
        <f>MID(Table2[[#This Row],[DeviceId2]], 12, LEN(Table2[[#This Row],[DeviceId2]]))</f>
        <v>VAV201</v>
      </c>
      <c r="F1644" t="str">
        <f>CONCATENATE("10.3.13.71/pe/", Table2[[#This Row],[Device Tag]], ".xml")</f>
        <v>10.3.13.71/pe/VAV201.xml</v>
      </c>
      <c r="H1644" s="5" t="str">
        <f>_xlfn.IFNA(IF(_xlfn.IFNA(INDEX('CX1'!$H:$H,MATCH(Table2[[#This Row],[Name]],'CX1'!$C:$C,0),1), "") = 0, "",  INDEX('CX1'!$H:$H,MATCH(Table2[[#This Row],[Name]],'CX1'!$C:$C,0),1)), "")</f>
        <v/>
      </c>
      <c r="I1644" s="5" t="e">
        <f>_xlfn.IFNA(IF(_xlfn.IFNA(INDEX('CX1'!$I:$I,MATCH(Table2[[#This Row],[DeviceId2]],'CX1'!$C:$C,0),1), "") = 0, "",  INDEX('CX1'!$I:$I,MATCH(Table2[[#This Row],[Name]],'CX1'!$C:$C,0),1)), "")</f>
        <v>#VALUE!</v>
      </c>
      <c r="J1644" s="5" t="str">
        <f>_xlfn.IFNA(IF(_xlfn.IFNA(INDEX('CX1'!$J:$J,MATCH(Table2[[#This Row],[Name]],'CX1'!$C:$C,0),1), "") = 0, "",  INDEX('CX1'!$J:$J,MATCH(Table2[[#This Row],[Name]],'CX1'!$C:$C,0),1)), "")</f>
        <v/>
      </c>
      <c r="K1644" t="str">
        <f>IFERROR(_xlfn.IFNA(IF(_xlfn.IFNA(INDEX('CX1'!$K:$K,MATCH(Table2[[#This Row],[Name]],'CX1'!$C:$C,0),1), "") = 0, "",  INDEX('CX1'!$K:$K,MATCH(Table2[[#This Row],[Name]],'CX1'!$C:$C,0),1)), ""), "")</f>
        <v/>
      </c>
      <c r="M1644" t="str">
        <f>_xlfn.IFNA(IF(_xlfn.IFNA(INDEX('CX1'!$M:$M,MATCH(Table2[[#This Row],[Name]],'CX1'!$C:$C,0),1), "") = 0, "",  INDEX('CX1'!$M:$M,MATCH(Table2[[#This Row],[Name]],'CX1'!$C:$C,0),1)), "")</f>
        <v/>
      </c>
      <c r="N1644" t="s">
        <v>767</v>
      </c>
      <c r="R1644" t="s">
        <v>8</v>
      </c>
    </row>
    <row r="1645" spans="1:19" hidden="1">
      <c r="A1645" s="1">
        <v>1643</v>
      </c>
      <c r="B1645" t="s">
        <v>33</v>
      </c>
      <c r="C1645" t="s">
        <v>215</v>
      </c>
      <c r="D1645" t="s">
        <v>256</v>
      </c>
      <c r="E1645" t="str">
        <f>MID(Table2[[#This Row],[DeviceId2]], 12, LEN(Table2[[#This Row],[DeviceId2]]))</f>
        <v>VAV201</v>
      </c>
      <c r="F1645" t="str">
        <f>CONCATENATE("10.3.13.71/pe/", Table2[[#This Row],[Device Tag]], ".xml")</f>
        <v>10.3.13.71/pe/VAV201.xml</v>
      </c>
      <c r="H1645" s="5" t="str">
        <f>_xlfn.IFNA(IF(_xlfn.IFNA(INDEX('CX1'!$H:$H,MATCH(Table2[[#This Row],[Name]],'CX1'!$C:$C,0),1), "") = 0, "",  INDEX('CX1'!$H:$H,MATCH(Table2[[#This Row],[Name]],'CX1'!$C:$C,0),1)), "")</f>
        <v/>
      </c>
      <c r="I1645" s="5">
        <f>_xlfn.IFNA(IF(_xlfn.IFNA(INDEX('CX1'!$I:$I,MATCH(Table2[[#This Row],[DeviceId2]],'CX1'!$C:$C,0),1), "") = 0, "",  INDEX('CX1'!$I:$I,MATCH(Table2[[#This Row],[Name]],'CX1'!$C:$C,0),1)), "")</f>
        <v>1</v>
      </c>
      <c r="J1645" s="5" t="str">
        <f>_xlfn.IFNA(IF(_xlfn.IFNA(INDEX('CX1'!$J:$J,MATCH(Table2[[#This Row],[Name]],'CX1'!$C:$C,0),1), "") = 0, "",  INDEX('CX1'!$J:$J,MATCH(Table2[[#This Row],[Name]],'CX1'!$C:$C,0),1)), "")</f>
        <v/>
      </c>
      <c r="K1645" t="str">
        <f>IFERROR(_xlfn.IFNA(IF(_xlfn.IFNA(INDEX('CX1'!$K:$K,MATCH(Table2[[#This Row],[Name]],'CX1'!$C:$C,0),1), "") = 0, "",  INDEX('CX1'!$K:$K,MATCH(Table2[[#This Row],[Name]],'CX1'!$C:$C,0),1)), ""), "")</f>
        <v/>
      </c>
      <c r="N1645" t="s">
        <v>767</v>
      </c>
      <c r="R1645" t="s">
        <v>8</v>
      </c>
    </row>
    <row r="1646" spans="1:19" hidden="1">
      <c r="A1646" s="1">
        <v>1644</v>
      </c>
      <c r="B1646" t="s">
        <v>33</v>
      </c>
      <c r="C1646" t="s">
        <v>216</v>
      </c>
      <c r="D1646" t="s">
        <v>256</v>
      </c>
      <c r="E1646" t="str">
        <f>MID(Table2[[#This Row],[DeviceId2]], 12, LEN(Table2[[#This Row],[DeviceId2]]))</f>
        <v>VAV201</v>
      </c>
      <c r="F1646" t="str">
        <f>CONCATENATE("10.3.13.71/pe/", Table2[[#This Row],[Device Tag]], ".xml")</f>
        <v>10.3.13.71/pe/VAV201.xml</v>
      </c>
      <c r="H1646" s="5" t="str">
        <f>_xlfn.IFNA(IF(_xlfn.IFNA(INDEX('CX1'!$H:$H,MATCH(Table2[[#This Row],[Name]],'CX1'!$C:$C,0),1), "") = 0, "",  INDEX('CX1'!$H:$H,MATCH(Table2[[#This Row],[Name]],'CX1'!$C:$C,0),1)), "")</f>
        <v/>
      </c>
      <c r="I1646" s="5">
        <f>_xlfn.IFNA(IF(_xlfn.IFNA(INDEX('CX1'!$I:$I,MATCH(Table2[[#This Row],[DeviceId2]],'CX1'!$C:$C,0),1), "") = 0, "",  INDEX('CX1'!$I:$I,MATCH(Table2[[#This Row],[Name]],'CX1'!$C:$C,0),1)), "")</f>
        <v>1</v>
      </c>
      <c r="J1646" s="5" t="str">
        <f>_xlfn.IFNA(IF(_xlfn.IFNA(INDEX('CX1'!$J:$J,MATCH(Table2[[#This Row],[Name]],'CX1'!$C:$C,0),1), "") = 0, "",  INDEX('CX1'!$J:$J,MATCH(Table2[[#This Row],[Name]],'CX1'!$C:$C,0),1)), "")</f>
        <v/>
      </c>
      <c r="K1646" t="str">
        <f>IFERROR(_xlfn.IFNA(IF(_xlfn.IFNA(INDEX('CX1'!$K:$K,MATCH(Table2[[#This Row],[Name]],'CX1'!$C:$C,0),1), "") = 0, "",  INDEX('CX1'!$K:$K,MATCH(Table2[[#This Row],[Name]],'CX1'!$C:$C,0),1)), ""), "")</f>
        <v/>
      </c>
      <c r="N1646" t="s">
        <v>767</v>
      </c>
      <c r="R1646" t="s">
        <v>8</v>
      </c>
    </row>
    <row r="1647" spans="1:19" hidden="1">
      <c r="A1647" s="1">
        <v>1645</v>
      </c>
      <c r="B1647" t="s">
        <v>33</v>
      </c>
      <c r="C1647" t="s">
        <v>217</v>
      </c>
      <c r="D1647" t="s">
        <v>256</v>
      </c>
      <c r="E1647" t="str">
        <f>MID(Table2[[#This Row],[DeviceId2]], 12, LEN(Table2[[#This Row],[DeviceId2]]))</f>
        <v>VAV201</v>
      </c>
      <c r="F1647" t="str">
        <f>CONCATENATE("10.3.13.71/pe/", Table2[[#This Row],[Device Tag]], ".xml")</f>
        <v>10.3.13.71/pe/VAV201.xml</v>
      </c>
      <c r="H1647" s="5" t="str">
        <f>_xlfn.IFNA(IF(_xlfn.IFNA(INDEX('CX1'!$H:$H,MATCH(Table2[[#This Row],[Name]],'CX1'!$C:$C,0),1), "") = 0, "",  INDEX('CX1'!$H:$H,MATCH(Table2[[#This Row],[Name]],'CX1'!$C:$C,0),1)), "")</f>
        <v/>
      </c>
      <c r="I1647" s="5">
        <f>_xlfn.IFNA(IF(_xlfn.IFNA(INDEX('CX1'!$I:$I,MATCH(Table2[[#This Row],[DeviceId2]],'CX1'!$C:$C,0),1), "") = 0, "",  INDEX('CX1'!$I:$I,MATCH(Table2[[#This Row],[Name]],'CX1'!$C:$C,0),1)), "")</f>
        <v>1</v>
      </c>
      <c r="J1647" s="5" t="str">
        <f>_xlfn.IFNA(IF(_xlfn.IFNA(INDEX('CX1'!$J:$J,MATCH(Table2[[#This Row],[Name]],'CX1'!$C:$C,0),1), "") = 0, "",  INDEX('CX1'!$J:$J,MATCH(Table2[[#This Row],[Name]],'CX1'!$C:$C,0),1)), "")</f>
        <v/>
      </c>
      <c r="K1647" t="str">
        <f>IFERROR(_xlfn.IFNA(IF(_xlfn.IFNA(INDEX('CX1'!$K:$K,MATCH(Table2[[#This Row],[Name]],'CX1'!$C:$C,0),1), "") = 0, "",  INDEX('CX1'!$K:$K,MATCH(Table2[[#This Row],[Name]],'CX1'!$C:$C,0),1)), ""), "")</f>
        <v/>
      </c>
      <c r="N1647" t="s">
        <v>767</v>
      </c>
      <c r="R1647" t="s">
        <v>8</v>
      </c>
    </row>
    <row r="1648" spans="1:19" hidden="1">
      <c r="A1648" s="1">
        <v>1646</v>
      </c>
      <c r="B1648" t="s">
        <v>45</v>
      </c>
      <c r="C1648" t="s">
        <v>47</v>
      </c>
      <c r="D1648" t="s">
        <v>256</v>
      </c>
      <c r="E1648" t="str">
        <f>MID(Table2[[#This Row],[DeviceId2]], 12, LEN(Table2[[#This Row],[DeviceId2]]))</f>
        <v>VAV201</v>
      </c>
      <c r="F1648" t="str">
        <f>CONCATENATE("10.3.13.71/pe/", Table2[[#This Row],[Device Tag]], ".xml")</f>
        <v>10.3.13.71/pe/VAV201.xml</v>
      </c>
      <c r="H1648" s="5" t="str">
        <f>_xlfn.IFNA(IF(_xlfn.IFNA(INDEX('CX1'!$H:$H,MATCH(Table2[[#This Row],[Name]],'CX1'!$C:$C,0),1), "") = 0, "",  INDEX('CX1'!$H:$H,MATCH(Table2[[#This Row],[Name]],'CX1'!$C:$C,0),1)), "")</f>
        <v/>
      </c>
      <c r="I1648" s="5" t="e">
        <f>_xlfn.IFNA(IF(_xlfn.IFNA(INDEX('CX1'!$I:$I,MATCH(Table2[[#This Row],[DeviceId2]],'CX1'!$C:$C,0),1), "") = 0, "",  INDEX('CX1'!$I:$I,MATCH(Table2[[#This Row],[Name]],'CX1'!$C:$C,0),1)), "")</f>
        <v>#VALUE!</v>
      </c>
      <c r="J1648" s="5" t="str">
        <f>_xlfn.IFNA(IF(_xlfn.IFNA(INDEX('CX1'!$J:$J,MATCH(Table2[[#This Row],[Name]],'CX1'!$C:$C,0),1), "") = 0, "",  INDEX('CX1'!$J:$J,MATCH(Table2[[#This Row],[Name]],'CX1'!$C:$C,0),1)), "")</f>
        <v/>
      </c>
      <c r="K1648" t="str">
        <f>IFERROR(_xlfn.IFNA(IF(_xlfn.IFNA(INDEX('CX1'!$K:$K,MATCH(Table2[[#This Row],[Name]],'CX1'!$C:$C,0),1), "") = 0, "",  INDEX('CX1'!$K:$K,MATCH(Table2[[#This Row],[Name]],'CX1'!$C:$C,0),1)), ""), "")</f>
        <v/>
      </c>
      <c r="M1648" t="str">
        <f>_xlfn.IFNA(IF(_xlfn.IFNA(INDEX('CX1'!$M:$M,MATCH(Table2[[#This Row],[Name]],'CX1'!$C:$C,0),1), "") = 0, "",  INDEX('CX1'!$M:$M,MATCH(Table2[[#This Row],[Name]],'CX1'!$C:$C,0),1)), "")</f>
        <v/>
      </c>
      <c r="N1648" t="s">
        <v>767</v>
      </c>
      <c r="R1648" t="s">
        <v>8</v>
      </c>
    </row>
    <row r="1649" spans="1:19" hidden="1">
      <c r="A1649" s="1">
        <v>1647</v>
      </c>
      <c r="B1649" t="s">
        <v>45</v>
      </c>
      <c r="C1649" t="s">
        <v>48</v>
      </c>
      <c r="D1649" t="s">
        <v>256</v>
      </c>
      <c r="E1649" t="str">
        <f>MID(Table2[[#This Row],[DeviceId2]], 12, LEN(Table2[[#This Row],[DeviceId2]]))</f>
        <v>VAV201</v>
      </c>
      <c r="F1649" t="str">
        <f>CONCATENATE("10.3.13.71/pe/", Table2[[#This Row],[Device Tag]], ".xml")</f>
        <v>10.3.13.71/pe/VAV201.xml</v>
      </c>
      <c r="H1649" s="5" t="str">
        <f>_xlfn.IFNA(IF(_xlfn.IFNA(INDEX('CX1'!$H:$H,MATCH(Table2[[#This Row],[Name]],'CX1'!$C:$C,0),1), "") = 0, "",  INDEX('CX1'!$H:$H,MATCH(Table2[[#This Row],[Name]],'CX1'!$C:$C,0),1)), "")</f>
        <v/>
      </c>
      <c r="I1649" s="5" t="e">
        <f>_xlfn.IFNA(IF(_xlfn.IFNA(INDEX('CX1'!$I:$I,MATCH(Table2[[#This Row],[DeviceId2]],'CX1'!$C:$C,0),1), "") = 0, "",  INDEX('CX1'!$I:$I,MATCH(Table2[[#This Row],[Name]],'CX1'!$C:$C,0),1)), "")</f>
        <v>#VALUE!</v>
      </c>
      <c r="J1649" s="5" t="str">
        <f>_xlfn.IFNA(IF(_xlfn.IFNA(INDEX('CX1'!$J:$J,MATCH(Table2[[#This Row],[Name]],'CX1'!$C:$C,0),1), "") = 0, "",  INDEX('CX1'!$J:$J,MATCH(Table2[[#This Row],[Name]],'CX1'!$C:$C,0),1)), "")</f>
        <v/>
      </c>
      <c r="K1649" t="str">
        <f>IFERROR(_xlfn.IFNA(IF(_xlfn.IFNA(INDEX('CX1'!$K:$K,MATCH(Table2[[#This Row],[Name]],'CX1'!$C:$C,0),1), "") = 0, "",  INDEX('CX1'!$K:$K,MATCH(Table2[[#This Row],[Name]],'CX1'!$C:$C,0),1)), ""), "")</f>
        <v/>
      </c>
      <c r="M1649" t="str">
        <f>_xlfn.IFNA(IF(_xlfn.IFNA(INDEX('CX1'!$M:$M,MATCH(Table2[[#This Row],[Name]],'CX1'!$C:$C,0),1), "") = 0, "",  INDEX('CX1'!$M:$M,MATCH(Table2[[#This Row],[Name]],'CX1'!$C:$C,0),1)), "")</f>
        <v/>
      </c>
      <c r="N1649" t="s">
        <v>767</v>
      </c>
      <c r="R1649" t="s">
        <v>8</v>
      </c>
    </row>
    <row r="1650" spans="1:19" hidden="1">
      <c r="A1650" s="1">
        <v>1648</v>
      </c>
      <c r="B1650" t="s">
        <v>45</v>
      </c>
      <c r="C1650" t="s">
        <v>49</v>
      </c>
      <c r="D1650" t="s">
        <v>256</v>
      </c>
      <c r="E1650" t="str">
        <f>MID(Table2[[#This Row],[DeviceId2]], 12, LEN(Table2[[#This Row],[DeviceId2]]))</f>
        <v>VAV201</v>
      </c>
      <c r="F1650" t="str">
        <f>CONCATENATE("10.3.13.71/pe/", Table2[[#This Row],[Device Tag]], ".xml")</f>
        <v>10.3.13.71/pe/VAV201.xml</v>
      </c>
      <c r="H1650" s="5" t="str">
        <f>_xlfn.IFNA(IF(_xlfn.IFNA(INDEX('CX1'!$H:$H,MATCH(Table2[[#This Row],[Name]],'CX1'!$C:$C,0),1), "") = 0, "",  INDEX('CX1'!$H:$H,MATCH(Table2[[#This Row],[Name]],'CX1'!$C:$C,0),1)), "")</f>
        <v/>
      </c>
      <c r="I1650" s="5" t="e">
        <f>_xlfn.IFNA(IF(_xlfn.IFNA(INDEX('CX1'!$I:$I,MATCH(Table2[[#This Row],[DeviceId2]],'CX1'!$C:$C,0),1), "") = 0, "",  INDEX('CX1'!$I:$I,MATCH(Table2[[#This Row],[Name]],'CX1'!$C:$C,0),1)), "")</f>
        <v>#VALUE!</v>
      </c>
      <c r="J1650" s="5" t="str">
        <f>_xlfn.IFNA(IF(_xlfn.IFNA(INDEX('CX1'!$J:$J,MATCH(Table2[[#This Row],[Name]],'CX1'!$C:$C,0),1), "") = 0, "",  INDEX('CX1'!$J:$J,MATCH(Table2[[#This Row],[Name]],'CX1'!$C:$C,0),1)), "")</f>
        <v/>
      </c>
      <c r="K1650" t="str">
        <f>IFERROR(_xlfn.IFNA(IF(_xlfn.IFNA(INDEX('CX1'!$K:$K,MATCH(Table2[[#This Row],[Name]],'CX1'!$C:$C,0),1), "") = 0, "",  INDEX('CX1'!$K:$K,MATCH(Table2[[#This Row],[Name]],'CX1'!$C:$C,0),1)), ""), "")</f>
        <v/>
      </c>
      <c r="M1650" t="str">
        <f>_xlfn.IFNA(IF(_xlfn.IFNA(INDEX('CX1'!$M:$M,MATCH(Table2[[#This Row],[Name]],'CX1'!$C:$C,0),1), "") = 0, "",  INDEX('CX1'!$M:$M,MATCH(Table2[[#This Row],[Name]],'CX1'!$C:$C,0),1)), "")</f>
        <v/>
      </c>
      <c r="N1650" t="s">
        <v>767</v>
      </c>
      <c r="R1650" t="s">
        <v>8</v>
      </c>
    </row>
    <row r="1651" spans="1:19" hidden="1">
      <c r="A1651" s="1">
        <v>1649</v>
      </c>
      <c r="B1651" t="s">
        <v>45</v>
      </c>
      <c r="C1651" t="s">
        <v>50</v>
      </c>
      <c r="D1651" t="s">
        <v>256</v>
      </c>
      <c r="E1651" t="str">
        <f>MID(Table2[[#This Row],[DeviceId2]], 12, LEN(Table2[[#This Row],[DeviceId2]]))</f>
        <v>VAV201</v>
      </c>
      <c r="F1651" t="str">
        <f>CONCATENATE("10.3.13.71/pe/", Table2[[#This Row],[Device Tag]], ".xml")</f>
        <v>10.3.13.71/pe/VAV201.xml</v>
      </c>
      <c r="H1651" s="5" t="str">
        <f>_xlfn.IFNA(IF(_xlfn.IFNA(INDEX('CX1'!$H:$H,MATCH(Table2[[#This Row],[Name]],'CX1'!$C:$C,0),1), "") = 0, "",  INDEX('CX1'!$H:$H,MATCH(Table2[[#This Row],[Name]],'CX1'!$C:$C,0),1)), "")</f>
        <v/>
      </c>
      <c r="I1651" s="5" t="e">
        <f>_xlfn.IFNA(IF(_xlfn.IFNA(INDEX('CX1'!$I:$I,MATCH(Table2[[#This Row],[DeviceId2]],'CX1'!$C:$C,0),1), "") = 0, "",  INDEX('CX1'!$I:$I,MATCH(Table2[[#This Row],[Name]],'CX1'!$C:$C,0),1)), "")</f>
        <v>#VALUE!</v>
      </c>
      <c r="J1651" s="5" t="str">
        <f>_xlfn.IFNA(IF(_xlfn.IFNA(INDEX('CX1'!$J:$J,MATCH(Table2[[#This Row],[Name]],'CX1'!$C:$C,0),1), "") = 0, "",  INDEX('CX1'!$J:$J,MATCH(Table2[[#This Row],[Name]],'CX1'!$C:$C,0),1)), "")</f>
        <v/>
      </c>
      <c r="K1651" t="str">
        <f>IFERROR(_xlfn.IFNA(IF(_xlfn.IFNA(INDEX('CX1'!$K:$K,MATCH(Table2[[#This Row],[Name]],'CX1'!$C:$C,0),1), "") = 0, "",  INDEX('CX1'!$K:$K,MATCH(Table2[[#This Row],[Name]],'CX1'!$C:$C,0),1)), ""), "")</f>
        <v/>
      </c>
      <c r="M1651" t="str">
        <f>_xlfn.IFNA(IF(_xlfn.IFNA(INDEX('CX1'!$M:$M,MATCH(Table2[[#This Row],[Name]],'CX1'!$C:$C,0),1), "") = 0, "",  INDEX('CX1'!$M:$M,MATCH(Table2[[#This Row],[Name]],'CX1'!$C:$C,0),1)), "")</f>
        <v/>
      </c>
      <c r="N1651" t="s">
        <v>767</v>
      </c>
      <c r="R1651" t="s">
        <v>8</v>
      </c>
    </row>
    <row r="1652" spans="1:19" hidden="1">
      <c r="A1652" s="1">
        <v>1650</v>
      </c>
      <c r="B1652" t="s">
        <v>45</v>
      </c>
      <c r="C1652" t="s">
        <v>52</v>
      </c>
      <c r="D1652" t="s">
        <v>256</v>
      </c>
      <c r="E1652" t="str">
        <f>MID(Table2[[#This Row],[DeviceId2]], 12, LEN(Table2[[#This Row],[DeviceId2]]))</f>
        <v>VAV201</v>
      </c>
      <c r="F1652" t="str">
        <f>CONCATENATE("10.3.13.71/pe/", Table2[[#This Row],[Device Tag]], ".xml")</f>
        <v>10.3.13.71/pe/VAV201.xml</v>
      </c>
      <c r="H1652" s="5" t="str">
        <f>_xlfn.IFNA(IF(_xlfn.IFNA(INDEX('CX1'!$H:$H,MATCH(Table2[[#This Row],[Name]],'CX1'!$C:$C,0),1), "") = 0, "",  INDEX('CX1'!$H:$H,MATCH(Table2[[#This Row],[Name]],'CX1'!$C:$C,0),1)), "")</f>
        <v/>
      </c>
      <c r="I1652" s="5" t="e">
        <f>_xlfn.IFNA(IF(_xlfn.IFNA(INDEX('CX1'!$I:$I,MATCH(Table2[[#This Row],[DeviceId2]],'CX1'!$C:$C,0),1), "") = 0, "",  INDEX('CX1'!$I:$I,MATCH(Table2[[#This Row],[Name]],'CX1'!$C:$C,0),1)), "")</f>
        <v>#VALUE!</v>
      </c>
      <c r="J1652" s="5" t="str">
        <f>_xlfn.IFNA(IF(_xlfn.IFNA(INDEX('CX1'!$J:$J,MATCH(Table2[[#This Row],[Name]],'CX1'!$C:$C,0),1), "") = 0, "",  INDEX('CX1'!$J:$J,MATCH(Table2[[#This Row],[Name]],'CX1'!$C:$C,0),1)), "")</f>
        <v/>
      </c>
      <c r="K1652" t="str">
        <f>IFERROR(_xlfn.IFNA(IF(_xlfn.IFNA(INDEX('CX1'!$K:$K,MATCH(Table2[[#This Row],[Name]],'CX1'!$C:$C,0),1), "") = 0, "",  INDEX('CX1'!$K:$K,MATCH(Table2[[#This Row],[Name]],'CX1'!$C:$C,0),1)), ""), "")</f>
        <v/>
      </c>
      <c r="M1652" t="str">
        <f>_xlfn.IFNA(IF(_xlfn.IFNA(INDEX('CX1'!$M:$M,MATCH(Table2[[#This Row],[Name]],'CX1'!$C:$C,0),1), "") = 0, "",  INDEX('CX1'!$M:$M,MATCH(Table2[[#This Row],[Name]],'CX1'!$C:$C,0),1)), "")</f>
        <v/>
      </c>
      <c r="N1652" t="s">
        <v>767</v>
      </c>
      <c r="R1652" t="s">
        <v>8</v>
      </c>
    </row>
    <row r="1653" spans="1:19" hidden="1">
      <c r="A1653" s="1">
        <v>1651</v>
      </c>
      <c r="B1653" t="s">
        <v>45</v>
      </c>
      <c r="C1653" t="s">
        <v>53</v>
      </c>
      <c r="D1653" t="s">
        <v>256</v>
      </c>
      <c r="E1653" t="str">
        <f>MID(Table2[[#This Row],[DeviceId2]], 12, LEN(Table2[[#This Row],[DeviceId2]]))</f>
        <v>VAV201</v>
      </c>
      <c r="F1653" t="str">
        <f>CONCATENATE("10.3.13.71/pe/", Table2[[#This Row],[Device Tag]], ".xml")</f>
        <v>10.3.13.71/pe/VAV201.xml</v>
      </c>
      <c r="H1653" s="5" t="str">
        <f>_xlfn.IFNA(IF(_xlfn.IFNA(INDEX('CX1'!$H:$H,MATCH(Table2[[#This Row],[Name]],'CX1'!$C:$C,0),1), "") = 0, "",  INDEX('CX1'!$H:$H,MATCH(Table2[[#This Row],[Name]],'CX1'!$C:$C,0),1)), "")</f>
        <v/>
      </c>
      <c r="I1653" s="5" t="e">
        <f>_xlfn.IFNA(IF(_xlfn.IFNA(INDEX('CX1'!$I:$I,MATCH(Table2[[#This Row],[DeviceId2]],'CX1'!$C:$C,0),1), "") = 0, "",  INDEX('CX1'!$I:$I,MATCH(Table2[[#This Row],[Name]],'CX1'!$C:$C,0),1)), "")</f>
        <v>#VALUE!</v>
      </c>
      <c r="J1653" s="5" t="str">
        <f>_xlfn.IFNA(IF(_xlfn.IFNA(INDEX('CX1'!$J:$J,MATCH(Table2[[#This Row],[Name]],'CX1'!$C:$C,0),1), "") = 0, "",  INDEX('CX1'!$J:$J,MATCH(Table2[[#This Row],[Name]],'CX1'!$C:$C,0),1)), "")</f>
        <v/>
      </c>
      <c r="K1653" t="str">
        <f>IFERROR(_xlfn.IFNA(IF(_xlfn.IFNA(INDEX('CX1'!$K:$K,MATCH(Table2[[#This Row],[Name]],'CX1'!$C:$C,0),1), "") = 0, "",  INDEX('CX1'!$K:$K,MATCH(Table2[[#This Row],[Name]],'CX1'!$C:$C,0),1)), ""), "")</f>
        <v/>
      </c>
      <c r="M1653" t="str">
        <f>_xlfn.IFNA(IF(_xlfn.IFNA(INDEX('CX1'!$M:$M,MATCH(Table2[[#This Row],[Name]],'CX1'!$C:$C,0),1), "") = 0, "",  INDEX('CX1'!$M:$M,MATCH(Table2[[#This Row],[Name]],'CX1'!$C:$C,0),1)), "")</f>
        <v/>
      </c>
      <c r="N1653" t="s">
        <v>767</v>
      </c>
      <c r="R1653" t="s">
        <v>8</v>
      </c>
    </row>
    <row r="1654" spans="1:19" hidden="1">
      <c r="A1654" s="1">
        <v>1652</v>
      </c>
      <c r="B1654" t="s">
        <v>45</v>
      </c>
      <c r="C1654" t="s">
        <v>54</v>
      </c>
      <c r="D1654" t="s">
        <v>256</v>
      </c>
      <c r="E1654" t="str">
        <f>MID(Table2[[#This Row],[DeviceId2]], 12, LEN(Table2[[#This Row],[DeviceId2]]))</f>
        <v>VAV201</v>
      </c>
      <c r="F1654" t="str">
        <f>CONCATENATE("10.3.13.71/pe/", Table2[[#This Row],[Device Tag]], ".xml")</f>
        <v>10.3.13.71/pe/VAV201.xml</v>
      </c>
      <c r="H1654" s="5" t="str">
        <f>_xlfn.IFNA(IF(_xlfn.IFNA(INDEX('CX1'!$H:$H,MATCH(Table2[[#This Row],[Name]],'CX1'!$C:$C,0),1), "") = 0, "",  INDEX('CX1'!$H:$H,MATCH(Table2[[#This Row],[Name]],'CX1'!$C:$C,0),1)), "")</f>
        <v/>
      </c>
      <c r="I1654" s="5" t="e">
        <f>_xlfn.IFNA(IF(_xlfn.IFNA(INDEX('CX1'!$I:$I,MATCH(Table2[[#This Row],[DeviceId2]],'CX1'!$C:$C,0),1), "") = 0, "",  INDEX('CX1'!$I:$I,MATCH(Table2[[#This Row],[Name]],'CX1'!$C:$C,0),1)), "")</f>
        <v>#VALUE!</v>
      </c>
      <c r="J1654" s="5" t="str">
        <f>_xlfn.IFNA(IF(_xlfn.IFNA(INDEX('CX1'!$J:$J,MATCH(Table2[[#This Row],[Name]],'CX1'!$C:$C,0),1), "") = 0, "",  INDEX('CX1'!$J:$J,MATCH(Table2[[#This Row],[Name]],'CX1'!$C:$C,0),1)), "")</f>
        <v/>
      </c>
      <c r="K1654" t="str">
        <f>IFERROR(_xlfn.IFNA(IF(_xlfn.IFNA(INDEX('CX1'!$K:$K,MATCH(Table2[[#This Row],[Name]],'CX1'!$C:$C,0),1), "") = 0, "",  INDEX('CX1'!$K:$K,MATCH(Table2[[#This Row],[Name]],'CX1'!$C:$C,0),1)), ""), "")</f>
        <v/>
      </c>
      <c r="M1654" t="str">
        <f>_xlfn.IFNA(IF(_xlfn.IFNA(INDEX('CX1'!$M:$M,MATCH(Table2[[#This Row],[Name]],'CX1'!$C:$C,0),1), "") = 0, "",  INDEX('CX1'!$M:$M,MATCH(Table2[[#This Row],[Name]],'CX1'!$C:$C,0),1)), "")</f>
        <v/>
      </c>
      <c r="N1654" t="s">
        <v>767</v>
      </c>
      <c r="R1654" t="s">
        <v>8</v>
      </c>
    </row>
    <row r="1655" spans="1:19" hidden="1">
      <c r="A1655" s="1">
        <v>1653</v>
      </c>
      <c r="B1655" t="s">
        <v>45</v>
      </c>
      <c r="C1655" t="s">
        <v>55</v>
      </c>
      <c r="D1655" t="s">
        <v>256</v>
      </c>
      <c r="E1655" t="str">
        <f>MID(Table2[[#This Row],[DeviceId2]], 12, LEN(Table2[[#This Row],[DeviceId2]]))</f>
        <v>VAV201</v>
      </c>
      <c r="F1655" t="str">
        <f>CONCATENATE("10.3.13.71/pe/", Table2[[#This Row],[Device Tag]], ".xml")</f>
        <v>10.3.13.71/pe/VAV201.xml</v>
      </c>
      <c r="H1655" s="5" t="str">
        <f>_xlfn.IFNA(IF(_xlfn.IFNA(INDEX('CX1'!$H:$H,MATCH(Table2[[#This Row],[Name]],'CX1'!$C:$C,0),1), "") = 0, "",  INDEX('CX1'!$H:$H,MATCH(Table2[[#This Row],[Name]],'CX1'!$C:$C,0),1)), "")</f>
        <v/>
      </c>
      <c r="I1655" s="5" t="e">
        <f>_xlfn.IFNA(IF(_xlfn.IFNA(INDEX('CX1'!$I:$I,MATCH(Table2[[#This Row],[DeviceId2]],'CX1'!$C:$C,0),1), "") = 0, "",  INDEX('CX1'!$I:$I,MATCH(Table2[[#This Row],[Name]],'CX1'!$C:$C,0),1)), "")</f>
        <v>#VALUE!</v>
      </c>
      <c r="J1655" s="5" t="str">
        <f>_xlfn.IFNA(IF(_xlfn.IFNA(INDEX('CX1'!$J:$J,MATCH(Table2[[#This Row],[Name]],'CX1'!$C:$C,0),1), "") = 0, "",  INDEX('CX1'!$J:$J,MATCH(Table2[[#This Row],[Name]],'CX1'!$C:$C,0),1)), "")</f>
        <v/>
      </c>
      <c r="K1655" t="str">
        <f>IFERROR(_xlfn.IFNA(IF(_xlfn.IFNA(INDEX('CX1'!$K:$K,MATCH(Table2[[#This Row],[Name]],'CX1'!$C:$C,0),1), "") = 0, "",  INDEX('CX1'!$K:$K,MATCH(Table2[[#This Row],[Name]],'CX1'!$C:$C,0),1)), ""), "")</f>
        <v/>
      </c>
      <c r="M1655" t="str">
        <f>_xlfn.IFNA(IF(_xlfn.IFNA(INDEX('CX1'!$M:$M,MATCH(Table2[[#This Row],[Name]],'CX1'!$C:$C,0),1), "") = 0, "",  INDEX('CX1'!$M:$M,MATCH(Table2[[#This Row],[Name]],'CX1'!$C:$C,0),1)), "")</f>
        <v/>
      </c>
      <c r="N1655" t="s">
        <v>767</v>
      </c>
      <c r="R1655" t="s">
        <v>8</v>
      </c>
    </row>
    <row r="1656" spans="1:19" hidden="1">
      <c r="A1656" s="1">
        <v>1654</v>
      </c>
      <c r="B1656" t="s">
        <v>45</v>
      </c>
      <c r="C1656" t="s">
        <v>56</v>
      </c>
      <c r="D1656" t="s">
        <v>256</v>
      </c>
      <c r="E1656" t="str">
        <f>MID(Table2[[#This Row],[DeviceId2]], 12, LEN(Table2[[#This Row],[DeviceId2]]))</f>
        <v>VAV201</v>
      </c>
      <c r="F1656" t="str">
        <f>CONCATENATE("10.3.13.71/pe/", Table2[[#This Row],[Device Tag]], ".xml")</f>
        <v>10.3.13.71/pe/VAV201.xml</v>
      </c>
      <c r="H1656" s="5" t="str">
        <f>_xlfn.IFNA(IF(_xlfn.IFNA(INDEX('CX1'!$H:$H,MATCH(Table2[[#This Row],[Name]],'CX1'!$C:$C,0),1), "") = 0, "",  INDEX('CX1'!$H:$H,MATCH(Table2[[#This Row],[Name]],'CX1'!$C:$C,0),1)), "")</f>
        <v/>
      </c>
      <c r="I1656" s="5" t="e">
        <f>_xlfn.IFNA(IF(_xlfn.IFNA(INDEX('CX1'!$I:$I,MATCH(Table2[[#This Row],[DeviceId2]],'CX1'!$C:$C,0),1), "") = 0, "",  INDEX('CX1'!$I:$I,MATCH(Table2[[#This Row],[Name]],'CX1'!$C:$C,0),1)), "")</f>
        <v>#VALUE!</v>
      </c>
      <c r="J1656" s="5" t="str">
        <f>_xlfn.IFNA(IF(_xlfn.IFNA(INDEX('CX1'!$J:$J,MATCH(Table2[[#This Row],[Name]],'CX1'!$C:$C,0),1), "") = 0, "",  INDEX('CX1'!$J:$J,MATCH(Table2[[#This Row],[Name]],'CX1'!$C:$C,0),1)), "")</f>
        <v/>
      </c>
      <c r="K1656" t="str">
        <f>IFERROR(_xlfn.IFNA(IF(_xlfn.IFNA(INDEX('CX1'!$K:$K,MATCH(Table2[[#This Row],[Name]],'CX1'!$C:$C,0),1), "") = 0, "",  INDEX('CX1'!$K:$K,MATCH(Table2[[#This Row],[Name]],'CX1'!$C:$C,0),1)), ""), "")</f>
        <v/>
      </c>
      <c r="M1656" t="str">
        <f>_xlfn.IFNA(IF(_xlfn.IFNA(INDEX('CX1'!$M:$M,MATCH(Table2[[#This Row],[Name]],'CX1'!$C:$C,0),1), "") = 0, "",  INDEX('CX1'!$M:$M,MATCH(Table2[[#This Row],[Name]],'CX1'!$C:$C,0),1)), "")</f>
        <v/>
      </c>
      <c r="N1656" t="s">
        <v>767</v>
      </c>
      <c r="R1656" t="s">
        <v>8</v>
      </c>
    </row>
    <row r="1657" spans="1:19" hidden="1">
      <c r="A1657" s="1">
        <v>1655</v>
      </c>
      <c r="B1657" t="s">
        <v>45</v>
      </c>
      <c r="C1657" t="s">
        <v>57</v>
      </c>
      <c r="D1657" t="s">
        <v>256</v>
      </c>
      <c r="E1657" t="str">
        <f>MID(Table2[[#This Row],[DeviceId2]], 12, LEN(Table2[[#This Row],[DeviceId2]]))</f>
        <v>VAV201</v>
      </c>
      <c r="F1657" t="str">
        <f>CONCATENATE("10.3.13.71/pe/", Table2[[#This Row],[Device Tag]], ".xml")</f>
        <v>10.3.13.71/pe/VAV201.xml</v>
      </c>
      <c r="H1657" s="5" t="str">
        <f>_xlfn.IFNA(IF(_xlfn.IFNA(INDEX('CX1'!$H:$H,MATCH(Table2[[#This Row],[Name]],'CX1'!$C:$C,0),1), "") = 0, "",  INDEX('CX1'!$H:$H,MATCH(Table2[[#This Row],[Name]],'CX1'!$C:$C,0),1)), "")</f>
        <v/>
      </c>
      <c r="I1657" s="5" t="e">
        <f>_xlfn.IFNA(IF(_xlfn.IFNA(INDEX('CX1'!$I:$I,MATCH(Table2[[#This Row],[DeviceId2]],'CX1'!$C:$C,0),1), "") = 0, "",  INDEX('CX1'!$I:$I,MATCH(Table2[[#This Row],[Name]],'CX1'!$C:$C,0),1)), "")</f>
        <v>#VALUE!</v>
      </c>
      <c r="J1657" s="5" t="str">
        <f>_xlfn.IFNA(IF(_xlfn.IFNA(INDEX('CX1'!$J:$J,MATCH(Table2[[#This Row],[Name]],'CX1'!$C:$C,0),1), "") = 0, "",  INDEX('CX1'!$J:$J,MATCH(Table2[[#This Row],[Name]],'CX1'!$C:$C,0),1)), "")</f>
        <v/>
      </c>
      <c r="K1657" t="str">
        <f>IFERROR(_xlfn.IFNA(IF(_xlfn.IFNA(INDEX('CX1'!$K:$K,MATCH(Table2[[#This Row],[Name]],'CX1'!$C:$C,0),1), "") = 0, "",  INDEX('CX1'!$K:$K,MATCH(Table2[[#This Row],[Name]],'CX1'!$C:$C,0),1)), ""), "")</f>
        <v/>
      </c>
      <c r="M1657" t="str">
        <f>_xlfn.IFNA(IF(_xlfn.IFNA(INDEX('CX1'!$M:$M,MATCH(Table2[[#This Row],[Name]],'CX1'!$C:$C,0),1), "") = 0, "",  INDEX('CX1'!$M:$M,MATCH(Table2[[#This Row],[Name]],'CX1'!$C:$C,0),1)), "")</f>
        <v/>
      </c>
      <c r="N1657" t="s">
        <v>767</v>
      </c>
      <c r="R1657" t="s">
        <v>8</v>
      </c>
    </row>
    <row r="1658" spans="1:19" hidden="1">
      <c r="A1658" s="1">
        <v>1656</v>
      </c>
      <c r="B1658" t="s">
        <v>45</v>
      </c>
      <c r="C1658" t="s">
        <v>58</v>
      </c>
      <c r="D1658" t="s">
        <v>256</v>
      </c>
      <c r="E1658" t="str">
        <f>MID(Table2[[#This Row],[DeviceId2]], 12, LEN(Table2[[#This Row],[DeviceId2]]))</f>
        <v>VAV201</v>
      </c>
      <c r="F1658" t="str">
        <f>CONCATENATE("10.3.13.71/pe/", Table2[[#This Row],[Device Tag]], ".xml")</f>
        <v>10.3.13.71/pe/VAV201.xml</v>
      </c>
      <c r="H1658" s="5" t="str">
        <f>_xlfn.IFNA(IF(_xlfn.IFNA(INDEX('CX1'!$H:$H,MATCH(Table2[[#This Row],[Name]],'CX1'!$C:$C,0),1), "") = 0, "",  INDEX('CX1'!$H:$H,MATCH(Table2[[#This Row],[Name]],'CX1'!$C:$C,0),1)), "")</f>
        <v/>
      </c>
      <c r="I1658" s="5" t="e">
        <f>_xlfn.IFNA(IF(_xlfn.IFNA(INDEX('CX1'!$I:$I,MATCH(Table2[[#This Row],[DeviceId2]],'CX1'!$C:$C,0),1), "") = 0, "",  INDEX('CX1'!$I:$I,MATCH(Table2[[#This Row],[Name]],'CX1'!$C:$C,0),1)), "")</f>
        <v>#VALUE!</v>
      </c>
      <c r="J1658" s="5" t="str">
        <f>_xlfn.IFNA(IF(_xlfn.IFNA(INDEX('CX1'!$J:$J,MATCH(Table2[[#This Row],[Name]],'CX1'!$C:$C,0),1), "") = 0, "",  INDEX('CX1'!$J:$J,MATCH(Table2[[#This Row],[Name]],'CX1'!$C:$C,0),1)), "")</f>
        <v/>
      </c>
      <c r="K1658" t="str">
        <f>IFERROR(_xlfn.IFNA(IF(_xlfn.IFNA(INDEX('CX1'!$K:$K,MATCH(Table2[[#This Row],[Name]],'CX1'!$C:$C,0),1), "") = 0, "",  INDEX('CX1'!$K:$K,MATCH(Table2[[#This Row],[Name]],'CX1'!$C:$C,0),1)), ""), "")</f>
        <v/>
      </c>
      <c r="M1658" t="str">
        <f>_xlfn.IFNA(IF(_xlfn.IFNA(INDEX('CX1'!$M:$M,MATCH(Table2[[#This Row],[Name]],'CX1'!$C:$C,0),1), "") = 0, "",  INDEX('CX1'!$M:$M,MATCH(Table2[[#This Row],[Name]],'CX1'!$C:$C,0),1)), "")</f>
        <v/>
      </c>
      <c r="N1658" t="s">
        <v>767</v>
      </c>
      <c r="R1658" t="s">
        <v>8</v>
      </c>
    </row>
    <row r="1659" spans="1:19" hidden="1">
      <c r="A1659" s="1">
        <v>1657</v>
      </c>
      <c r="B1659" t="s">
        <v>45</v>
      </c>
      <c r="C1659" t="s">
        <v>59</v>
      </c>
      <c r="D1659" t="s">
        <v>256</v>
      </c>
      <c r="E1659" t="str">
        <f>MID(Table2[[#This Row],[DeviceId2]], 12, LEN(Table2[[#This Row],[DeviceId2]]))</f>
        <v>VAV201</v>
      </c>
      <c r="F1659" t="str">
        <f>CONCATENATE("10.3.13.71/pe/", Table2[[#This Row],[Device Tag]], ".xml")</f>
        <v>10.3.13.71/pe/VAV201.xml</v>
      </c>
      <c r="H1659" s="5" t="str">
        <f>_xlfn.IFNA(IF(_xlfn.IFNA(INDEX('CX1'!$H:$H,MATCH(Table2[[#This Row],[Name]],'CX1'!$C:$C,0),1), "") = 0, "",  INDEX('CX1'!$H:$H,MATCH(Table2[[#This Row],[Name]],'CX1'!$C:$C,0),1)), "")</f>
        <v/>
      </c>
      <c r="I1659" s="5" t="e">
        <f>_xlfn.IFNA(IF(_xlfn.IFNA(INDEX('CX1'!$I:$I,MATCH(Table2[[#This Row],[DeviceId2]],'CX1'!$C:$C,0),1), "") = 0, "",  INDEX('CX1'!$I:$I,MATCH(Table2[[#This Row],[Name]],'CX1'!$C:$C,0),1)), "")</f>
        <v>#VALUE!</v>
      </c>
      <c r="J1659" s="5" t="str">
        <f>_xlfn.IFNA(IF(_xlfn.IFNA(INDEX('CX1'!$J:$J,MATCH(Table2[[#This Row],[Name]],'CX1'!$C:$C,0),1), "") = 0, "",  INDEX('CX1'!$J:$J,MATCH(Table2[[#This Row],[Name]],'CX1'!$C:$C,0),1)), "")</f>
        <v/>
      </c>
      <c r="K1659" t="str">
        <f>IFERROR(_xlfn.IFNA(IF(_xlfn.IFNA(INDEX('CX1'!$K:$K,MATCH(Table2[[#This Row],[Name]],'CX1'!$C:$C,0),1), "") = 0, "",  INDEX('CX1'!$K:$K,MATCH(Table2[[#This Row],[Name]],'CX1'!$C:$C,0),1)), ""), "")</f>
        <v/>
      </c>
      <c r="M1659" t="str">
        <f>_xlfn.IFNA(IF(_xlfn.IFNA(INDEX('CX1'!$M:$M,MATCH(Table2[[#This Row],[Name]],'CX1'!$C:$C,0),1), "") = 0, "",  INDEX('CX1'!$M:$M,MATCH(Table2[[#This Row],[Name]],'CX1'!$C:$C,0),1)), "")</f>
        <v/>
      </c>
      <c r="N1659" t="s">
        <v>767</v>
      </c>
      <c r="R1659" t="s">
        <v>8</v>
      </c>
    </row>
    <row r="1660" spans="1:19" hidden="1">
      <c r="A1660" s="1">
        <v>1658</v>
      </c>
      <c r="B1660" t="s">
        <v>45</v>
      </c>
      <c r="C1660" t="s">
        <v>60</v>
      </c>
      <c r="D1660" t="s">
        <v>256</v>
      </c>
      <c r="E1660" t="str">
        <f>MID(Table2[[#This Row],[DeviceId2]], 12, LEN(Table2[[#This Row],[DeviceId2]]))</f>
        <v>VAV201</v>
      </c>
      <c r="F1660" t="str">
        <f>CONCATENATE("10.3.13.71/pe/", Table2[[#This Row],[Device Tag]], ".xml")</f>
        <v>10.3.13.71/pe/VAV201.xml</v>
      </c>
      <c r="H1660" s="5" t="str">
        <f>_xlfn.IFNA(IF(_xlfn.IFNA(INDEX('CX1'!$H:$H,MATCH(Table2[[#This Row],[Name]],'CX1'!$C:$C,0),1), "") = 0, "",  INDEX('CX1'!$H:$H,MATCH(Table2[[#This Row],[Name]],'CX1'!$C:$C,0),1)), "")</f>
        <v/>
      </c>
      <c r="I1660" s="5" t="e">
        <f>_xlfn.IFNA(IF(_xlfn.IFNA(INDEX('CX1'!$I:$I,MATCH(Table2[[#This Row],[DeviceId2]],'CX1'!$C:$C,0),1), "") = 0, "",  INDEX('CX1'!$I:$I,MATCH(Table2[[#This Row],[Name]],'CX1'!$C:$C,0),1)), "")</f>
        <v>#VALUE!</v>
      </c>
      <c r="J1660" s="5" t="str">
        <f>_xlfn.IFNA(IF(_xlfn.IFNA(INDEX('CX1'!$J:$J,MATCH(Table2[[#This Row],[Name]],'CX1'!$C:$C,0),1), "") = 0, "",  INDEX('CX1'!$J:$J,MATCH(Table2[[#This Row],[Name]],'CX1'!$C:$C,0),1)), "")</f>
        <v/>
      </c>
      <c r="K1660" t="str">
        <f>IFERROR(_xlfn.IFNA(IF(_xlfn.IFNA(INDEX('CX1'!$K:$K,MATCH(Table2[[#This Row],[Name]],'CX1'!$C:$C,0),1), "") = 0, "",  INDEX('CX1'!$K:$K,MATCH(Table2[[#This Row],[Name]],'CX1'!$C:$C,0),1)), ""), "")</f>
        <v/>
      </c>
      <c r="M1660" t="str">
        <f>_xlfn.IFNA(IF(_xlfn.IFNA(INDEX('CX1'!$M:$M,MATCH(Table2[[#This Row],[Name]],'CX1'!$C:$C,0),1), "") = 0, "",  INDEX('CX1'!$M:$M,MATCH(Table2[[#This Row],[Name]],'CX1'!$C:$C,0),1)), "")</f>
        <v/>
      </c>
      <c r="N1660" t="s">
        <v>767</v>
      </c>
      <c r="R1660" t="s">
        <v>8</v>
      </c>
    </row>
    <row r="1661" spans="1:19" hidden="1">
      <c r="A1661" s="1">
        <v>1659</v>
      </c>
      <c r="B1661" t="s">
        <v>45</v>
      </c>
      <c r="C1661" t="s">
        <v>120</v>
      </c>
      <c r="D1661" t="s">
        <v>256</v>
      </c>
      <c r="E1661" t="str">
        <f>MID(Table2[[#This Row],[DeviceId2]], 12, LEN(Table2[[#This Row],[DeviceId2]]))</f>
        <v>VAV201</v>
      </c>
      <c r="F1661" t="str">
        <f>CONCATENATE("10.3.13.71/pe/", Table2[[#This Row],[Device Tag]], ".xml")</f>
        <v>10.3.13.71/pe/VAV201.xml</v>
      </c>
      <c r="H1661" s="5" t="str">
        <f>_xlfn.IFNA(IF(_xlfn.IFNA(INDEX('CX1'!$H:$H,MATCH(Table2[[#This Row],[Name]],'CX1'!$C:$C,0),1), "") = 0, "",  INDEX('CX1'!$H:$H,MATCH(Table2[[#This Row],[Name]],'CX1'!$C:$C,0),1)), "")</f>
        <v/>
      </c>
      <c r="I1661" s="5" t="e">
        <f>_xlfn.IFNA(IF(_xlfn.IFNA(INDEX('CX1'!$I:$I,MATCH(Table2[[#This Row],[DeviceId2]],'CX1'!$C:$C,0),1), "") = 0, "",  INDEX('CX1'!$I:$I,MATCH(Table2[[#This Row],[Name]],'CX1'!$C:$C,0),1)), "")</f>
        <v>#VALUE!</v>
      </c>
      <c r="J1661" s="5" t="str">
        <f>_xlfn.IFNA(IF(_xlfn.IFNA(INDEX('CX1'!$J:$J,MATCH(Table2[[#This Row],[Name]],'CX1'!$C:$C,0),1), "") = 0, "",  INDEX('CX1'!$J:$J,MATCH(Table2[[#This Row],[Name]],'CX1'!$C:$C,0),1)), "")</f>
        <v/>
      </c>
      <c r="K1661" t="str">
        <f>IFERROR(_xlfn.IFNA(IF(_xlfn.IFNA(INDEX('CX1'!$K:$K,MATCH(Table2[[#This Row],[Name]],'CX1'!$C:$C,0),1), "") = 0, "",  INDEX('CX1'!$K:$K,MATCH(Table2[[#This Row],[Name]],'CX1'!$C:$C,0),1)), ""), "")</f>
        <v/>
      </c>
      <c r="M1661" t="str">
        <f>_xlfn.IFNA(IF(_xlfn.IFNA(INDEX('CX1'!$M:$M,MATCH(Table2[[#This Row],[Name]],'CX1'!$C:$C,0),1), "") = 0, "",  INDEX('CX1'!$M:$M,MATCH(Table2[[#This Row],[Name]],'CX1'!$C:$C,0),1)), "")</f>
        <v/>
      </c>
      <c r="N1661" t="s">
        <v>767</v>
      </c>
      <c r="R1661" t="s">
        <v>8</v>
      </c>
    </row>
    <row r="1662" spans="1:19" hidden="1">
      <c r="A1662" s="1">
        <v>1660</v>
      </c>
      <c r="B1662" t="s">
        <v>45</v>
      </c>
      <c r="C1662" t="s">
        <v>61</v>
      </c>
      <c r="D1662" t="s">
        <v>256</v>
      </c>
      <c r="E1662" t="str">
        <f>MID(Table2[[#This Row],[DeviceId2]], 12, LEN(Table2[[#This Row],[DeviceId2]]))</f>
        <v>VAV201</v>
      </c>
      <c r="F1662" t="str">
        <f>CONCATENATE("10.3.13.71/pe/", Table2[[#This Row],[Device Tag]], ".xml")</f>
        <v>10.3.13.71/pe/VAV201.xml</v>
      </c>
      <c r="H1662" s="5" t="str">
        <f>_xlfn.IFNA(IF(_xlfn.IFNA(INDEX('CX1'!$H:$H,MATCH(Table2[[#This Row],[Name]],'CX1'!$C:$C,0),1), "") = 0, "",  INDEX('CX1'!$H:$H,MATCH(Table2[[#This Row],[Name]],'CX1'!$C:$C,0),1)), "")</f>
        <v/>
      </c>
      <c r="I1662" s="5" t="e">
        <f>_xlfn.IFNA(IF(_xlfn.IFNA(INDEX('CX1'!$I:$I,MATCH(Table2[[#This Row],[DeviceId2]],'CX1'!$C:$C,0),1), "") = 0, "",  INDEX('CX1'!$I:$I,MATCH(Table2[[#This Row],[Name]],'CX1'!$C:$C,0),1)), "")</f>
        <v>#VALUE!</v>
      </c>
      <c r="J1662" s="5" t="str">
        <f>_xlfn.IFNA(IF(_xlfn.IFNA(INDEX('CX1'!$J:$J,MATCH(Table2[[#This Row],[Name]],'CX1'!$C:$C,0),1), "") = 0, "",  INDEX('CX1'!$J:$J,MATCH(Table2[[#This Row],[Name]],'CX1'!$C:$C,0),1)), "")</f>
        <v/>
      </c>
      <c r="K1662" t="str">
        <f>IFERROR(_xlfn.IFNA(IF(_xlfn.IFNA(INDEX('CX1'!$K:$K,MATCH(Table2[[#This Row],[Name]],'CX1'!$C:$C,0),1), "") = 0, "",  INDEX('CX1'!$K:$K,MATCH(Table2[[#This Row],[Name]],'CX1'!$C:$C,0),1)), ""), "")</f>
        <v/>
      </c>
      <c r="M1662" t="str">
        <f>_xlfn.IFNA(IF(_xlfn.IFNA(INDEX('CX1'!$M:$M,MATCH(Table2[[#This Row],[Name]],'CX1'!$C:$C,0),1), "") = 0, "",  INDEX('CX1'!$M:$M,MATCH(Table2[[#This Row],[Name]],'CX1'!$C:$C,0),1)), "")</f>
        <v/>
      </c>
      <c r="N1662" t="s">
        <v>767</v>
      </c>
      <c r="R1662" t="s">
        <v>8</v>
      </c>
    </row>
    <row r="1663" spans="1:19" hidden="1">
      <c r="A1663" s="1">
        <v>1661</v>
      </c>
      <c r="B1663" t="s">
        <v>45</v>
      </c>
      <c r="C1663" t="s">
        <v>62</v>
      </c>
      <c r="D1663" t="s">
        <v>256</v>
      </c>
      <c r="E1663" t="str">
        <f>MID(Table2[[#This Row],[DeviceId2]], 12, LEN(Table2[[#This Row],[DeviceId2]]))</f>
        <v>VAV201</v>
      </c>
      <c r="F1663" t="str">
        <f>CONCATENATE("10.3.13.71/pe/", Table2[[#This Row],[Device Tag]], ".xml")</f>
        <v>10.3.13.71/pe/VAV201.xml</v>
      </c>
      <c r="H1663" s="5" t="str">
        <f>_xlfn.IFNA(IF(_xlfn.IFNA(INDEX('CX1'!$H:$H,MATCH(Table2[[#This Row],[Name]],'CX1'!$C:$C,0),1), "") = 0, "",  INDEX('CX1'!$H:$H,MATCH(Table2[[#This Row],[Name]],'CX1'!$C:$C,0),1)), "")</f>
        <v/>
      </c>
      <c r="I1663" s="5" t="e">
        <f>_xlfn.IFNA(IF(_xlfn.IFNA(INDEX('CX1'!$I:$I,MATCH(Table2[[#This Row],[DeviceId2]],'CX1'!$C:$C,0),1), "") = 0, "",  INDEX('CX1'!$I:$I,MATCH(Table2[[#This Row],[Name]],'CX1'!$C:$C,0),1)), "")</f>
        <v>#VALUE!</v>
      </c>
      <c r="J1663" s="5" t="str">
        <f>_xlfn.IFNA(IF(_xlfn.IFNA(INDEX('CX1'!$J:$J,MATCH(Table2[[#This Row],[Name]],'CX1'!$C:$C,0),1), "") = 0, "",  INDEX('CX1'!$J:$J,MATCH(Table2[[#This Row],[Name]],'CX1'!$C:$C,0),1)), "")</f>
        <v/>
      </c>
      <c r="K1663" t="str">
        <f>IFERROR(_xlfn.IFNA(IF(_xlfn.IFNA(INDEX('CX1'!$K:$K,MATCH(Table2[[#This Row],[Name]],'CX1'!$C:$C,0),1), "") = 0, "",  INDEX('CX1'!$K:$K,MATCH(Table2[[#This Row],[Name]],'CX1'!$C:$C,0),1)), ""), "")</f>
        <v/>
      </c>
      <c r="M1663" t="str">
        <f>_xlfn.IFNA(IF(_xlfn.IFNA(INDEX('CX1'!$M:$M,MATCH(Table2[[#This Row],[Name]],'CX1'!$C:$C,0),1), "") = 0, "",  INDEX('CX1'!$M:$M,MATCH(Table2[[#This Row],[Name]],'CX1'!$C:$C,0),1)), "")</f>
        <v/>
      </c>
      <c r="N1663" t="s">
        <v>767</v>
      </c>
      <c r="R1663" t="s">
        <v>8</v>
      </c>
    </row>
    <row r="1664" spans="1:19" hidden="1">
      <c r="A1664" s="1">
        <v>1662</v>
      </c>
      <c r="B1664" t="s">
        <v>45</v>
      </c>
      <c r="C1664" t="s">
        <v>63</v>
      </c>
      <c r="D1664" t="s">
        <v>256</v>
      </c>
      <c r="E1664" t="str">
        <f>MID(Table2[[#This Row],[DeviceId2]], 12, LEN(Table2[[#This Row],[DeviceId2]]))</f>
        <v>VAV201</v>
      </c>
      <c r="F1664" t="str">
        <f>CONCATENATE("10.3.13.71/pe/", Table2[[#This Row],[Device Tag]], ".xml")</f>
        <v>10.3.13.71/pe/VAV201.xml</v>
      </c>
      <c r="H1664" s="5" t="str">
        <f>_xlfn.IFNA(IF(_xlfn.IFNA(INDEX('CX1'!$H:$H,MATCH(Table2[[#This Row],[Name]],'CX1'!$C:$C,0),1), "") = 0, "",  INDEX('CX1'!$H:$H,MATCH(Table2[[#This Row],[Name]],'CX1'!$C:$C,0),1)), "")</f>
        <v/>
      </c>
      <c r="I1664" s="5">
        <f>_xlfn.IFNA(IF(_xlfn.IFNA(INDEX('CX1'!$I:$I,MATCH(Table2[[#This Row],[DeviceId2]],'CX1'!$C:$C,0),1), "") = 0, "",  INDEX('CX1'!$I:$I,MATCH(Table2[[#This Row],[Name]],'CX1'!$C:$C,0),1)), "")</f>
        <v>1</v>
      </c>
      <c r="J1664" s="5" t="str">
        <f>_xlfn.IFNA(IF(_xlfn.IFNA(INDEX('CX1'!$J:$J,MATCH(Table2[[#This Row],[Name]],'CX1'!$C:$C,0),1), "") = 0, "",  INDEX('CX1'!$J:$J,MATCH(Table2[[#This Row],[Name]],'CX1'!$C:$C,0),1)), "")</f>
        <v/>
      </c>
      <c r="K1664" t="str">
        <f>IFERROR(_xlfn.IFNA(IF(_xlfn.IFNA(INDEX('CX1'!$K:$K,MATCH(Table2[[#This Row],[Name]],'CX1'!$C:$C,0),1), "") = 0, "",  INDEX('CX1'!$K:$K,MATCH(Table2[[#This Row],[Name]],'CX1'!$C:$C,0),1)), ""), "")</f>
        <v/>
      </c>
      <c r="N1664" t="s">
        <v>767</v>
      </c>
      <c r="R1664" t="s">
        <v>8</v>
      </c>
      <c r="S1664" t="b">
        <v>0</v>
      </c>
    </row>
    <row r="1665" spans="1:18" hidden="1">
      <c r="A1665" s="1">
        <v>1663</v>
      </c>
      <c r="B1665" t="s">
        <v>45</v>
      </c>
      <c r="C1665" t="s">
        <v>65</v>
      </c>
      <c r="D1665" t="s">
        <v>256</v>
      </c>
      <c r="E1665" t="str">
        <f>MID(Table2[[#This Row],[DeviceId2]], 12, LEN(Table2[[#This Row],[DeviceId2]]))</f>
        <v>VAV201</v>
      </c>
      <c r="F1665" t="str">
        <f>CONCATENATE("10.3.13.71/pe/", Table2[[#This Row],[Device Tag]], ".xml")</f>
        <v>10.3.13.71/pe/VAV201.xml</v>
      </c>
      <c r="H1665" s="5" t="str">
        <f>_xlfn.IFNA(IF(_xlfn.IFNA(INDEX('CX1'!$H:$H,MATCH(Table2[[#This Row],[Name]],'CX1'!$C:$C,0),1), "") = 0, "",  INDEX('CX1'!$H:$H,MATCH(Table2[[#This Row],[Name]],'CX1'!$C:$C,0),1)), "")</f>
        <v/>
      </c>
      <c r="I1665" s="5" t="e">
        <f>_xlfn.IFNA(IF(_xlfn.IFNA(INDEX('CX1'!$I:$I,MATCH(Table2[[#This Row],[DeviceId2]],'CX1'!$C:$C,0),1), "") = 0, "",  INDEX('CX1'!$I:$I,MATCH(Table2[[#This Row],[Name]],'CX1'!$C:$C,0),1)), "")</f>
        <v>#VALUE!</v>
      </c>
      <c r="J1665" s="5" t="str">
        <f>_xlfn.IFNA(IF(_xlfn.IFNA(INDEX('CX1'!$J:$J,MATCH(Table2[[#This Row],[Name]],'CX1'!$C:$C,0),1), "") = 0, "",  INDEX('CX1'!$J:$J,MATCH(Table2[[#This Row],[Name]],'CX1'!$C:$C,0),1)), "")</f>
        <v/>
      </c>
      <c r="K1665" t="str">
        <f>IFERROR(_xlfn.IFNA(IF(_xlfn.IFNA(INDEX('CX1'!$K:$K,MATCH(Table2[[#This Row],[Name]],'CX1'!$C:$C,0),1), "") = 0, "",  INDEX('CX1'!$K:$K,MATCH(Table2[[#This Row],[Name]],'CX1'!$C:$C,0),1)), ""), "")</f>
        <v/>
      </c>
      <c r="M1665" t="str">
        <f>_xlfn.IFNA(IF(_xlfn.IFNA(INDEX('CX1'!$M:$M,MATCH(Table2[[#This Row],[Name]],'CX1'!$C:$C,0),1), "") = 0, "",  INDEX('CX1'!$M:$M,MATCH(Table2[[#This Row],[Name]],'CX1'!$C:$C,0),1)), "")</f>
        <v/>
      </c>
      <c r="N1665" t="s">
        <v>767</v>
      </c>
      <c r="R1665" t="s">
        <v>8</v>
      </c>
    </row>
    <row r="1666" spans="1:18" hidden="1">
      <c r="A1666" s="1">
        <v>1664</v>
      </c>
      <c r="B1666" t="s">
        <v>45</v>
      </c>
      <c r="C1666" t="s">
        <v>66</v>
      </c>
      <c r="D1666" t="s">
        <v>256</v>
      </c>
      <c r="E1666" t="str">
        <f>MID(Table2[[#This Row],[DeviceId2]], 12, LEN(Table2[[#This Row],[DeviceId2]]))</f>
        <v>VAV201</v>
      </c>
      <c r="F1666" t="str">
        <f>CONCATENATE("10.3.13.71/pe/", Table2[[#This Row],[Device Tag]], ".xml")</f>
        <v>10.3.13.71/pe/VAV201.xml</v>
      </c>
      <c r="H1666" s="5" t="str">
        <f>_xlfn.IFNA(IF(_xlfn.IFNA(INDEX('CX1'!$H:$H,MATCH(Table2[[#This Row],[Name]],'CX1'!$C:$C,0),1), "") = 0, "",  INDEX('CX1'!$H:$H,MATCH(Table2[[#This Row],[Name]],'CX1'!$C:$C,0),1)), "")</f>
        <v/>
      </c>
      <c r="I1666" s="5" t="e">
        <f>_xlfn.IFNA(IF(_xlfn.IFNA(INDEX('CX1'!$I:$I,MATCH(Table2[[#This Row],[DeviceId2]],'CX1'!$C:$C,0),1), "") = 0, "",  INDEX('CX1'!$I:$I,MATCH(Table2[[#This Row],[Name]],'CX1'!$C:$C,0),1)), "")</f>
        <v>#VALUE!</v>
      </c>
      <c r="J1666" s="5" t="str">
        <f>_xlfn.IFNA(IF(_xlfn.IFNA(INDEX('CX1'!$J:$J,MATCH(Table2[[#This Row],[Name]],'CX1'!$C:$C,0),1), "") = 0, "",  INDEX('CX1'!$J:$J,MATCH(Table2[[#This Row],[Name]],'CX1'!$C:$C,0),1)), "")</f>
        <v/>
      </c>
      <c r="K1666" t="str">
        <f>IFERROR(_xlfn.IFNA(IF(_xlfn.IFNA(INDEX('CX1'!$K:$K,MATCH(Table2[[#This Row],[Name]],'CX1'!$C:$C,0),1), "") = 0, "",  INDEX('CX1'!$K:$K,MATCH(Table2[[#This Row],[Name]],'CX1'!$C:$C,0),1)), ""), "")</f>
        <v/>
      </c>
      <c r="M1666" t="str">
        <f>_xlfn.IFNA(IF(_xlfn.IFNA(INDEX('CX1'!$M:$M,MATCH(Table2[[#This Row],[Name]],'CX1'!$C:$C,0),1), "") = 0, "",  INDEX('CX1'!$M:$M,MATCH(Table2[[#This Row],[Name]],'CX1'!$C:$C,0),1)), "")</f>
        <v/>
      </c>
      <c r="N1666" t="s">
        <v>767</v>
      </c>
      <c r="R1666" t="s">
        <v>8</v>
      </c>
    </row>
    <row r="1667" spans="1:18" hidden="1">
      <c r="A1667" s="1">
        <v>1665</v>
      </c>
      <c r="B1667" t="s">
        <v>45</v>
      </c>
      <c r="C1667" t="s">
        <v>67</v>
      </c>
      <c r="D1667" t="s">
        <v>256</v>
      </c>
      <c r="E1667" t="str">
        <f>MID(Table2[[#This Row],[DeviceId2]], 12, LEN(Table2[[#This Row],[DeviceId2]]))</f>
        <v>VAV201</v>
      </c>
      <c r="F1667" t="str">
        <f>CONCATENATE("10.3.13.71/pe/", Table2[[#This Row],[Device Tag]], ".xml")</f>
        <v>10.3.13.71/pe/VAV201.xml</v>
      </c>
      <c r="H1667" s="5" t="str">
        <f>_xlfn.IFNA(IF(_xlfn.IFNA(INDEX('CX1'!$H:$H,MATCH(Table2[[#This Row],[Name]],'CX1'!$C:$C,0),1), "") = 0, "",  INDEX('CX1'!$H:$H,MATCH(Table2[[#This Row],[Name]],'CX1'!$C:$C,0),1)), "")</f>
        <v/>
      </c>
      <c r="I1667" s="5" t="e">
        <f>_xlfn.IFNA(IF(_xlfn.IFNA(INDEX('CX1'!$I:$I,MATCH(Table2[[#This Row],[DeviceId2]],'CX1'!$C:$C,0),1), "") = 0, "",  INDEX('CX1'!$I:$I,MATCH(Table2[[#This Row],[Name]],'CX1'!$C:$C,0),1)), "")</f>
        <v>#VALUE!</v>
      </c>
      <c r="J1667" s="5" t="str">
        <f>_xlfn.IFNA(IF(_xlfn.IFNA(INDEX('CX1'!$J:$J,MATCH(Table2[[#This Row],[Name]],'CX1'!$C:$C,0),1), "") = 0, "",  INDEX('CX1'!$J:$J,MATCH(Table2[[#This Row],[Name]],'CX1'!$C:$C,0),1)), "")</f>
        <v/>
      </c>
      <c r="K1667" t="str">
        <f>IFERROR(_xlfn.IFNA(IF(_xlfn.IFNA(INDEX('CX1'!$K:$K,MATCH(Table2[[#This Row],[Name]],'CX1'!$C:$C,0),1), "") = 0, "",  INDEX('CX1'!$K:$K,MATCH(Table2[[#This Row],[Name]],'CX1'!$C:$C,0),1)), ""), "")</f>
        <v/>
      </c>
      <c r="M1667" t="str">
        <f>_xlfn.IFNA(IF(_xlfn.IFNA(INDEX('CX1'!$M:$M,MATCH(Table2[[#This Row],[Name]],'CX1'!$C:$C,0),1), "") = 0, "",  INDEX('CX1'!$M:$M,MATCH(Table2[[#This Row],[Name]],'CX1'!$C:$C,0),1)), "")</f>
        <v/>
      </c>
      <c r="N1667" t="s">
        <v>767</v>
      </c>
      <c r="R1667" t="s">
        <v>8</v>
      </c>
    </row>
    <row r="1668" spans="1:18" hidden="1">
      <c r="A1668" s="1">
        <v>1666</v>
      </c>
      <c r="B1668" t="s">
        <v>45</v>
      </c>
      <c r="C1668" t="s">
        <v>68</v>
      </c>
      <c r="D1668" t="s">
        <v>256</v>
      </c>
      <c r="E1668" t="str">
        <f>MID(Table2[[#This Row],[DeviceId2]], 12, LEN(Table2[[#This Row],[DeviceId2]]))</f>
        <v>VAV201</v>
      </c>
      <c r="F1668" t="str">
        <f>CONCATENATE("10.3.13.71/pe/", Table2[[#This Row],[Device Tag]], ".xml")</f>
        <v>10.3.13.71/pe/VAV201.xml</v>
      </c>
      <c r="H1668" s="5" t="str">
        <f>_xlfn.IFNA(IF(_xlfn.IFNA(INDEX('CX1'!$H:$H,MATCH(Table2[[#This Row],[Name]],'CX1'!$C:$C,0),1), "") = 0, "",  INDEX('CX1'!$H:$H,MATCH(Table2[[#This Row],[Name]],'CX1'!$C:$C,0),1)), "")</f>
        <v/>
      </c>
      <c r="I1668" s="5" t="e">
        <f>_xlfn.IFNA(IF(_xlfn.IFNA(INDEX('CX1'!$I:$I,MATCH(Table2[[#This Row],[DeviceId2]],'CX1'!$C:$C,0),1), "") = 0, "",  INDEX('CX1'!$I:$I,MATCH(Table2[[#This Row],[Name]],'CX1'!$C:$C,0),1)), "")</f>
        <v>#VALUE!</v>
      </c>
      <c r="J1668" s="5" t="str">
        <f>_xlfn.IFNA(IF(_xlfn.IFNA(INDEX('CX1'!$J:$J,MATCH(Table2[[#This Row],[Name]],'CX1'!$C:$C,0),1), "") = 0, "",  INDEX('CX1'!$J:$J,MATCH(Table2[[#This Row],[Name]],'CX1'!$C:$C,0),1)), "")</f>
        <v/>
      </c>
      <c r="K1668" t="str">
        <f>IFERROR(_xlfn.IFNA(IF(_xlfn.IFNA(INDEX('CX1'!$K:$K,MATCH(Table2[[#This Row],[Name]],'CX1'!$C:$C,0),1), "") = 0, "",  INDEX('CX1'!$K:$K,MATCH(Table2[[#This Row],[Name]],'CX1'!$C:$C,0),1)), ""), "")</f>
        <v/>
      </c>
      <c r="M1668" t="str">
        <f>_xlfn.IFNA(IF(_xlfn.IFNA(INDEX('CX1'!$M:$M,MATCH(Table2[[#This Row],[Name]],'CX1'!$C:$C,0),1), "") = 0, "",  INDEX('CX1'!$M:$M,MATCH(Table2[[#This Row],[Name]],'CX1'!$C:$C,0),1)), "")</f>
        <v/>
      </c>
      <c r="N1668" t="s">
        <v>767</v>
      </c>
      <c r="R1668" t="s">
        <v>8</v>
      </c>
    </row>
    <row r="1669" spans="1:18" hidden="1">
      <c r="A1669" s="1">
        <v>1667</v>
      </c>
      <c r="B1669" t="s">
        <v>45</v>
      </c>
      <c r="C1669" t="s">
        <v>70</v>
      </c>
      <c r="D1669" t="s">
        <v>256</v>
      </c>
      <c r="E1669" t="str">
        <f>MID(Table2[[#This Row],[DeviceId2]], 12, LEN(Table2[[#This Row],[DeviceId2]]))</f>
        <v>VAV201</v>
      </c>
      <c r="F1669" t="str">
        <f>CONCATENATE("10.3.13.71/pe/", Table2[[#This Row],[Device Tag]], ".xml")</f>
        <v>10.3.13.71/pe/VAV201.xml</v>
      </c>
      <c r="H1669" s="5" t="str">
        <f>_xlfn.IFNA(IF(_xlfn.IFNA(INDEX('CX1'!$H:$H,MATCH(Table2[[#This Row],[Name]],'CX1'!$C:$C,0),1), "") = 0, "",  INDEX('CX1'!$H:$H,MATCH(Table2[[#This Row],[Name]],'CX1'!$C:$C,0),1)), "")</f>
        <v/>
      </c>
      <c r="I1669" s="5" t="e">
        <f>_xlfn.IFNA(IF(_xlfn.IFNA(INDEX('CX1'!$I:$I,MATCH(Table2[[#This Row],[DeviceId2]],'CX1'!$C:$C,0),1), "") = 0, "",  INDEX('CX1'!$I:$I,MATCH(Table2[[#This Row],[Name]],'CX1'!$C:$C,0),1)), "")</f>
        <v>#VALUE!</v>
      </c>
      <c r="J1669" s="5" t="str">
        <f>_xlfn.IFNA(IF(_xlfn.IFNA(INDEX('CX1'!$J:$J,MATCH(Table2[[#This Row],[Name]],'CX1'!$C:$C,0),1), "") = 0, "",  INDEX('CX1'!$J:$J,MATCH(Table2[[#This Row],[Name]],'CX1'!$C:$C,0),1)), "")</f>
        <v/>
      </c>
      <c r="K1669" t="str">
        <f>IFERROR(_xlfn.IFNA(IF(_xlfn.IFNA(INDEX('CX1'!$K:$K,MATCH(Table2[[#This Row],[Name]],'CX1'!$C:$C,0),1), "") = 0, "",  INDEX('CX1'!$K:$K,MATCH(Table2[[#This Row],[Name]],'CX1'!$C:$C,0),1)), ""), "")</f>
        <v/>
      </c>
      <c r="M1669" t="str">
        <f>_xlfn.IFNA(IF(_xlfn.IFNA(INDEX('CX1'!$M:$M,MATCH(Table2[[#This Row],[Name]],'CX1'!$C:$C,0),1), "") = 0, "",  INDEX('CX1'!$M:$M,MATCH(Table2[[#This Row],[Name]],'CX1'!$C:$C,0),1)), "")</f>
        <v/>
      </c>
      <c r="N1669" t="s">
        <v>767</v>
      </c>
      <c r="R1669" t="s">
        <v>8</v>
      </c>
    </row>
    <row r="1670" spans="1:18" hidden="1">
      <c r="A1670" s="1">
        <v>1668</v>
      </c>
      <c r="B1670" t="s">
        <v>45</v>
      </c>
      <c r="C1670" t="s">
        <v>71</v>
      </c>
      <c r="D1670" t="s">
        <v>256</v>
      </c>
      <c r="E1670" t="str">
        <f>MID(Table2[[#This Row],[DeviceId2]], 12, LEN(Table2[[#This Row],[DeviceId2]]))</f>
        <v>VAV201</v>
      </c>
      <c r="F1670" t="str">
        <f>CONCATENATE("10.3.13.71/pe/", Table2[[#This Row],[Device Tag]], ".xml")</f>
        <v>10.3.13.71/pe/VAV201.xml</v>
      </c>
      <c r="H1670" s="5" t="str">
        <f>_xlfn.IFNA(IF(_xlfn.IFNA(INDEX('CX1'!$H:$H,MATCH(Table2[[#This Row],[Name]],'CX1'!$C:$C,0),1), "") = 0, "",  INDEX('CX1'!$H:$H,MATCH(Table2[[#This Row],[Name]],'CX1'!$C:$C,0),1)), "")</f>
        <v/>
      </c>
      <c r="I1670" s="5" t="e">
        <f>_xlfn.IFNA(IF(_xlfn.IFNA(INDEX('CX1'!$I:$I,MATCH(Table2[[#This Row],[DeviceId2]],'CX1'!$C:$C,0),1), "") = 0, "",  INDEX('CX1'!$I:$I,MATCH(Table2[[#This Row],[Name]],'CX1'!$C:$C,0),1)), "")</f>
        <v>#VALUE!</v>
      </c>
      <c r="J1670" s="5" t="str">
        <f>_xlfn.IFNA(IF(_xlfn.IFNA(INDEX('CX1'!$J:$J,MATCH(Table2[[#This Row],[Name]],'CX1'!$C:$C,0),1), "") = 0, "",  INDEX('CX1'!$J:$J,MATCH(Table2[[#This Row],[Name]],'CX1'!$C:$C,0),1)), "")</f>
        <v/>
      </c>
      <c r="K1670" t="str">
        <f>IFERROR(_xlfn.IFNA(IF(_xlfn.IFNA(INDEX('CX1'!$K:$K,MATCH(Table2[[#This Row],[Name]],'CX1'!$C:$C,0),1), "") = 0, "",  INDEX('CX1'!$K:$K,MATCH(Table2[[#This Row],[Name]],'CX1'!$C:$C,0),1)), ""), "")</f>
        <v/>
      </c>
      <c r="M1670" t="str">
        <f>_xlfn.IFNA(IF(_xlfn.IFNA(INDEX('CX1'!$M:$M,MATCH(Table2[[#This Row],[Name]],'CX1'!$C:$C,0),1), "") = 0, "",  INDEX('CX1'!$M:$M,MATCH(Table2[[#This Row],[Name]],'CX1'!$C:$C,0),1)), "")</f>
        <v/>
      </c>
      <c r="N1670" t="s">
        <v>767</v>
      </c>
      <c r="R1670" t="s">
        <v>8</v>
      </c>
    </row>
    <row r="1671" spans="1:18" hidden="1">
      <c r="A1671" s="1">
        <v>1669</v>
      </c>
      <c r="B1671" t="s">
        <v>45</v>
      </c>
      <c r="C1671" t="s">
        <v>72</v>
      </c>
      <c r="D1671" t="s">
        <v>256</v>
      </c>
      <c r="E1671" t="str">
        <f>MID(Table2[[#This Row],[DeviceId2]], 12, LEN(Table2[[#This Row],[DeviceId2]]))</f>
        <v>VAV201</v>
      </c>
      <c r="F1671" t="str">
        <f>CONCATENATE("10.3.13.71/pe/", Table2[[#This Row],[Device Tag]], ".xml")</f>
        <v>10.3.13.71/pe/VAV201.xml</v>
      </c>
      <c r="H1671" s="5" t="str">
        <f>_xlfn.IFNA(IF(_xlfn.IFNA(INDEX('CX1'!$H:$H,MATCH(Table2[[#This Row],[Name]],'CX1'!$C:$C,0),1), "") = 0, "",  INDEX('CX1'!$H:$H,MATCH(Table2[[#This Row],[Name]],'CX1'!$C:$C,0),1)), "")</f>
        <v/>
      </c>
      <c r="I1671" s="5" t="e">
        <f>_xlfn.IFNA(IF(_xlfn.IFNA(INDEX('CX1'!$I:$I,MATCH(Table2[[#This Row],[DeviceId2]],'CX1'!$C:$C,0),1), "") = 0, "",  INDEX('CX1'!$I:$I,MATCH(Table2[[#This Row],[Name]],'CX1'!$C:$C,0),1)), "")</f>
        <v>#VALUE!</v>
      </c>
      <c r="J1671" s="5" t="str">
        <f>_xlfn.IFNA(IF(_xlfn.IFNA(INDEX('CX1'!$J:$J,MATCH(Table2[[#This Row],[Name]],'CX1'!$C:$C,0),1), "") = 0, "",  INDEX('CX1'!$J:$J,MATCH(Table2[[#This Row],[Name]],'CX1'!$C:$C,0),1)), "")</f>
        <v/>
      </c>
      <c r="K1671" t="str">
        <f>IFERROR(_xlfn.IFNA(IF(_xlfn.IFNA(INDEX('CX1'!$K:$K,MATCH(Table2[[#This Row],[Name]],'CX1'!$C:$C,0),1), "") = 0, "",  INDEX('CX1'!$K:$K,MATCH(Table2[[#This Row],[Name]],'CX1'!$C:$C,0),1)), ""), "")</f>
        <v/>
      </c>
      <c r="M1671" t="str">
        <f>_xlfn.IFNA(IF(_xlfn.IFNA(INDEX('CX1'!$M:$M,MATCH(Table2[[#This Row],[Name]],'CX1'!$C:$C,0),1), "") = 0, "",  INDEX('CX1'!$M:$M,MATCH(Table2[[#This Row],[Name]],'CX1'!$C:$C,0),1)), "")</f>
        <v/>
      </c>
      <c r="N1671" t="s">
        <v>767</v>
      </c>
      <c r="R1671" t="s">
        <v>8</v>
      </c>
    </row>
    <row r="1672" spans="1:18" hidden="1">
      <c r="A1672" s="1">
        <v>1670</v>
      </c>
      <c r="B1672" t="s">
        <v>45</v>
      </c>
      <c r="C1672" t="s">
        <v>121</v>
      </c>
      <c r="D1672" t="s">
        <v>256</v>
      </c>
      <c r="E1672" t="str">
        <f>MID(Table2[[#This Row],[DeviceId2]], 12, LEN(Table2[[#This Row],[DeviceId2]]))</f>
        <v>VAV201</v>
      </c>
      <c r="F1672" t="str">
        <f>CONCATENATE("10.3.13.71/pe/", Table2[[#This Row],[Device Tag]], ".xml")</f>
        <v>10.3.13.71/pe/VAV201.xml</v>
      </c>
      <c r="H1672" s="5" t="str">
        <f>_xlfn.IFNA(IF(_xlfn.IFNA(INDEX('CX1'!$H:$H,MATCH(Table2[[#This Row],[Name]],'CX1'!$C:$C,0),1), "") = 0, "",  INDEX('CX1'!$H:$H,MATCH(Table2[[#This Row],[Name]],'CX1'!$C:$C,0),1)), "")</f>
        <v/>
      </c>
      <c r="I1672" s="5" t="e">
        <f>_xlfn.IFNA(IF(_xlfn.IFNA(INDEX('CX1'!$I:$I,MATCH(Table2[[#This Row],[DeviceId2]],'CX1'!$C:$C,0),1), "") = 0, "",  INDEX('CX1'!$I:$I,MATCH(Table2[[#This Row],[Name]],'CX1'!$C:$C,0),1)), "")</f>
        <v>#VALUE!</v>
      </c>
      <c r="J1672" s="5" t="str">
        <f>_xlfn.IFNA(IF(_xlfn.IFNA(INDEX('CX1'!$J:$J,MATCH(Table2[[#This Row],[Name]],'CX1'!$C:$C,0),1), "") = 0, "",  INDEX('CX1'!$J:$J,MATCH(Table2[[#This Row],[Name]],'CX1'!$C:$C,0),1)), "")</f>
        <v/>
      </c>
      <c r="K1672" t="str">
        <f>IFERROR(_xlfn.IFNA(IF(_xlfn.IFNA(INDEX('CX1'!$K:$K,MATCH(Table2[[#This Row],[Name]],'CX1'!$C:$C,0),1), "") = 0, "",  INDEX('CX1'!$K:$K,MATCH(Table2[[#This Row],[Name]],'CX1'!$C:$C,0),1)), ""), "")</f>
        <v/>
      </c>
      <c r="M1672" t="str">
        <f>_xlfn.IFNA(IF(_xlfn.IFNA(INDEX('CX1'!$M:$M,MATCH(Table2[[#This Row],[Name]],'CX1'!$C:$C,0),1), "") = 0, "",  INDEX('CX1'!$M:$M,MATCH(Table2[[#This Row],[Name]],'CX1'!$C:$C,0),1)), "")</f>
        <v/>
      </c>
      <c r="N1672" t="s">
        <v>767</v>
      </c>
      <c r="R1672" t="s">
        <v>8</v>
      </c>
    </row>
    <row r="1673" spans="1:18" hidden="1">
      <c r="A1673" s="1">
        <v>1671</v>
      </c>
      <c r="B1673" t="s">
        <v>45</v>
      </c>
      <c r="C1673" t="s">
        <v>74</v>
      </c>
      <c r="D1673" t="s">
        <v>256</v>
      </c>
      <c r="E1673" t="str">
        <f>MID(Table2[[#This Row],[DeviceId2]], 12, LEN(Table2[[#This Row],[DeviceId2]]))</f>
        <v>VAV201</v>
      </c>
      <c r="F1673" t="str">
        <f>CONCATENATE("10.3.13.71/pe/", Table2[[#This Row],[Device Tag]], ".xml")</f>
        <v>10.3.13.71/pe/VAV201.xml</v>
      </c>
      <c r="H1673" s="5" t="str">
        <f>_xlfn.IFNA(IF(_xlfn.IFNA(INDEX('CX1'!$H:$H,MATCH(Table2[[#This Row],[Name]],'CX1'!$C:$C,0),1), "") = 0, "",  INDEX('CX1'!$H:$H,MATCH(Table2[[#This Row],[Name]],'CX1'!$C:$C,0),1)), "")</f>
        <v/>
      </c>
      <c r="I1673" s="5" t="e">
        <f>_xlfn.IFNA(IF(_xlfn.IFNA(INDEX('CX1'!$I:$I,MATCH(Table2[[#This Row],[DeviceId2]],'CX1'!$C:$C,0),1), "") = 0, "",  INDEX('CX1'!$I:$I,MATCH(Table2[[#This Row],[Name]],'CX1'!$C:$C,0),1)), "")</f>
        <v>#VALUE!</v>
      </c>
      <c r="J1673" s="5" t="str">
        <f>_xlfn.IFNA(IF(_xlfn.IFNA(INDEX('CX1'!$J:$J,MATCH(Table2[[#This Row],[Name]],'CX1'!$C:$C,0),1), "") = 0, "",  INDEX('CX1'!$J:$J,MATCH(Table2[[#This Row],[Name]],'CX1'!$C:$C,0),1)), "")</f>
        <v/>
      </c>
      <c r="K1673" t="str">
        <f>IFERROR(_xlfn.IFNA(IF(_xlfn.IFNA(INDEX('CX1'!$K:$K,MATCH(Table2[[#This Row],[Name]],'CX1'!$C:$C,0),1), "") = 0, "",  INDEX('CX1'!$K:$K,MATCH(Table2[[#This Row],[Name]],'CX1'!$C:$C,0),1)), ""), "")</f>
        <v/>
      </c>
      <c r="M1673" t="str">
        <f>_xlfn.IFNA(IF(_xlfn.IFNA(INDEX('CX1'!$M:$M,MATCH(Table2[[#This Row],[Name]],'CX1'!$C:$C,0),1), "") = 0, "",  INDEX('CX1'!$M:$M,MATCH(Table2[[#This Row],[Name]],'CX1'!$C:$C,0),1)), "")</f>
        <v/>
      </c>
      <c r="N1673" t="s">
        <v>767</v>
      </c>
      <c r="R1673" t="s">
        <v>8</v>
      </c>
    </row>
    <row r="1674" spans="1:18" hidden="1">
      <c r="A1674" s="1">
        <v>1672</v>
      </c>
      <c r="B1674" t="s">
        <v>45</v>
      </c>
      <c r="C1674" t="s">
        <v>75</v>
      </c>
      <c r="D1674" t="s">
        <v>256</v>
      </c>
      <c r="E1674" t="str">
        <f>MID(Table2[[#This Row],[DeviceId2]], 12, LEN(Table2[[#This Row],[DeviceId2]]))</f>
        <v>VAV201</v>
      </c>
      <c r="F1674" t="str">
        <f>CONCATENATE("10.3.13.71/pe/", Table2[[#This Row],[Device Tag]], ".xml")</f>
        <v>10.3.13.71/pe/VAV201.xml</v>
      </c>
      <c r="H1674" s="5" t="str">
        <f>_xlfn.IFNA(IF(_xlfn.IFNA(INDEX('CX1'!$H:$H,MATCH(Table2[[#This Row],[Name]],'CX1'!$C:$C,0),1), "") = 0, "",  INDEX('CX1'!$H:$H,MATCH(Table2[[#This Row],[Name]],'CX1'!$C:$C,0),1)), "")</f>
        <v/>
      </c>
      <c r="I1674" s="5" t="e">
        <f>_xlfn.IFNA(IF(_xlfn.IFNA(INDEX('CX1'!$I:$I,MATCH(Table2[[#This Row],[DeviceId2]],'CX1'!$C:$C,0),1), "") = 0, "",  INDEX('CX1'!$I:$I,MATCH(Table2[[#This Row],[Name]],'CX1'!$C:$C,0),1)), "")</f>
        <v>#VALUE!</v>
      </c>
      <c r="J1674" s="5" t="str">
        <f>_xlfn.IFNA(IF(_xlfn.IFNA(INDEX('CX1'!$J:$J,MATCH(Table2[[#This Row],[Name]],'CX1'!$C:$C,0),1), "") = 0, "",  INDEX('CX1'!$J:$J,MATCH(Table2[[#This Row],[Name]],'CX1'!$C:$C,0),1)), "")</f>
        <v/>
      </c>
      <c r="K1674" t="str">
        <f>IFERROR(_xlfn.IFNA(IF(_xlfn.IFNA(INDEX('CX1'!$K:$K,MATCH(Table2[[#This Row],[Name]],'CX1'!$C:$C,0),1), "") = 0, "",  INDEX('CX1'!$K:$K,MATCH(Table2[[#This Row],[Name]],'CX1'!$C:$C,0),1)), ""), "")</f>
        <v/>
      </c>
      <c r="M1674" t="str">
        <f>_xlfn.IFNA(IF(_xlfn.IFNA(INDEX('CX1'!$M:$M,MATCH(Table2[[#This Row],[Name]],'CX1'!$C:$C,0),1), "") = 0, "",  INDEX('CX1'!$M:$M,MATCH(Table2[[#This Row],[Name]],'CX1'!$C:$C,0),1)), "")</f>
        <v/>
      </c>
      <c r="N1674" t="s">
        <v>767</v>
      </c>
      <c r="R1674" t="s">
        <v>8</v>
      </c>
    </row>
    <row r="1675" spans="1:18" hidden="1">
      <c r="A1675" s="1">
        <v>1673</v>
      </c>
      <c r="B1675" t="s">
        <v>45</v>
      </c>
      <c r="C1675" t="s">
        <v>77</v>
      </c>
      <c r="D1675" t="s">
        <v>256</v>
      </c>
      <c r="E1675" t="str">
        <f>MID(Table2[[#This Row],[DeviceId2]], 12, LEN(Table2[[#This Row],[DeviceId2]]))</f>
        <v>VAV201</v>
      </c>
      <c r="F1675" t="str">
        <f>CONCATENATE("10.3.13.71/pe/", Table2[[#This Row],[Device Tag]], ".xml")</f>
        <v>10.3.13.71/pe/VAV201.xml</v>
      </c>
      <c r="H1675" s="5" t="str">
        <f>_xlfn.IFNA(IF(_xlfn.IFNA(INDEX('CX1'!$H:$H,MATCH(Table2[[#This Row],[Name]],'CX1'!$C:$C,0),1), "") = 0, "",  INDEX('CX1'!$H:$H,MATCH(Table2[[#This Row],[Name]],'CX1'!$C:$C,0),1)), "")</f>
        <v/>
      </c>
      <c r="I1675" s="5" t="e">
        <f>_xlfn.IFNA(IF(_xlfn.IFNA(INDEX('CX1'!$I:$I,MATCH(Table2[[#This Row],[DeviceId2]],'CX1'!$C:$C,0),1), "") = 0, "",  INDEX('CX1'!$I:$I,MATCH(Table2[[#This Row],[Name]],'CX1'!$C:$C,0),1)), "")</f>
        <v>#VALUE!</v>
      </c>
      <c r="J1675" s="5" t="str">
        <f>_xlfn.IFNA(IF(_xlfn.IFNA(INDEX('CX1'!$J:$J,MATCH(Table2[[#This Row],[Name]],'CX1'!$C:$C,0),1), "") = 0, "",  INDEX('CX1'!$J:$J,MATCH(Table2[[#This Row],[Name]],'CX1'!$C:$C,0),1)), "")</f>
        <v/>
      </c>
      <c r="K1675" t="str">
        <f>IFERROR(_xlfn.IFNA(IF(_xlfn.IFNA(INDEX('CX1'!$K:$K,MATCH(Table2[[#This Row],[Name]],'CX1'!$C:$C,0),1), "") = 0, "",  INDEX('CX1'!$K:$K,MATCH(Table2[[#This Row],[Name]],'CX1'!$C:$C,0),1)), ""), "")</f>
        <v/>
      </c>
      <c r="M1675" t="str">
        <f>_xlfn.IFNA(IF(_xlfn.IFNA(INDEX('CX1'!$M:$M,MATCH(Table2[[#This Row],[Name]],'CX1'!$C:$C,0),1), "") = 0, "",  INDEX('CX1'!$M:$M,MATCH(Table2[[#This Row],[Name]],'CX1'!$C:$C,0),1)), "")</f>
        <v/>
      </c>
      <c r="N1675" t="s">
        <v>767</v>
      </c>
      <c r="R1675" t="s">
        <v>8</v>
      </c>
    </row>
    <row r="1676" spans="1:18" hidden="1">
      <c r="A1676" s="1">
        <v>1674</v>
      </c>
      <c r="B1676" t="s">
        <v>45</v>
      </c>
      <c r="C1676" t="s">
        <v>78</v>
      </c>
      <c r="D1676" t="s">
        <v>256</v>
      </c>
      <c r="E1676" t="str">
        <f>MID(Table2[[#This Row],[DeviceId2]], 12, LEN(Table2[[#This Row],[DeviceId2]]))</f>
        <v>VAV201</v>
      </c>
      <c r="F1676" t="str">
        <f>CONCATENATE("10.3.13.71/pe/", Table2[[#This Row],[Device Tag]], ".xml")</f>
        <v>10.3.13.71/pe/VAV201.xml</v>
      </c>
      <c r="H1676" s="5" t="str">
        <f>_xlfn.IFNA(IF(_xlfn.IFNA(INDEX('CX1'!$H:$H,MATCH(Table2[[#This Row],[Name]],'CX1'!$C:$C,0),1), "") = 0, "",  INDEX('CX1'!$H:$H,MATCH(Table2[[#This Row],[Name]],'CX1'!$C:$C,0),1)), "")</f>
        <v/>
      </c>
      <c r="I1676" s="5" t="e">
        <f>_xlfn.IFNA(IF(_xlfn.IFNA(INDEX('CX1'!$I:$I,MATCH(Table2[[#This Row],[DeviceId2]],'CX1'!$C:$C,0),1), "") = 0, "",  INDEX('CX1'!$I:$I,MATCH(Table2[[#This Row],[Name]],'CX1'!$C:$C,0),1)), "")</f>
        <v>#VALUE!</v>
      </c>
      <c r="J1676" s="5" t="str">
        <f>_xlfn.IFNA(IF(_xlfn.IFNA(INDEX('CX1'!$J:$J,MATCH(Table2[[#This Row],[Name]],'CX1'!$C:$C,0),1), "") = 0, "",  INDEX('CX1'!$J:$J,MATCH(Table2[[#This Row],[Name]],'CX1'!$C:$C,0),1)), "")</f>
        <v/>
      </c>
      <c r="K1676" t="str">
        <f>IFERROR(_xlfn.IFNA(IF(_xlfn.IFNA(INDEX('CX1'!$K:$K,MATCH(Table2[[#This Row],[Name]],'CX1'!$C:$C,0),1), "") = 0, "",  INDEX('CX1'!$K:$K,MATCH(Table2[[#This Row],[Name]],'CX1'!$C:$C,0),1)), ""), "")</f>
        <v/>
      </c>
      <c r="M1676" t="str">
        <f>_xlfn.IFNA(IF(_xlfn.IFNA(INDEX('CX1'!$M:$M,MATCH(Table2[[#This Row],[Name]],'CX1'!$C:$C,0),1), "") = 0, "",  INDEX('CX1'!$M:$M,MATCH(Table2[[#This Row],[Name]],'CX1'!$C:$C,0),1)), "")</f>
        <v/>
      </c>
      <c r="N1676" t="s">
        <v>767</v>
      </c>
      <c r="R1676" t="s">
        <v>8</v>
      </c>
    </row>
    <row r="1677" spans="1:18" hidden="1">
      <c r="A1677" s="1">
        <v>1675</v>
      </c>
      <c r="B1677" t="s">
        <v>45</v>
      </c>
      <c r="C1677" t="s">
        <v>79</v>
      </c>
      <c r="D1677" t="s">
        <v>256</v>
      </c>
      <c r="E1677" t="str">
        <f>MID(Table2[[#This Row],[DeviceId2]], 12, LEN(Table2[[#This Row],[DeviceId2]]))</f>
        <v>VAV201</v>
      </c>
      <c r="F1677" t="str">
        <f>CONCATENATE("10.3.13.71/pe/", Table2[[#This Row],[Device Tag]], ".xml")</f>
        <v>10.3.13.71/pe/VAV201.xml</v>
      </c>
      <c r="H1677" s="5" t="str">
        <f>_xlfn.IFNA(IF(_xlfn.IFNA(INDEX('CX1'!$H:$H,MATCH(Table2[[#This Row],[Name]],'CX1'!$C:$C,0),1), "") = 0, "",  INDEX('CX1'!$H:$H,MATCH(Table2[[#This Row],[Name]],'CX1'!$C:$C,0),1)), "")</f>
        <v/>
      </c>
      <c r="I1677" s="5" t="e">
        <f>_xlfn.IFNA(IF(_xlfn.IFNA(INDEX('CX1'!$I:$I,MATCH(Table2[[#This Row],[DeviceId2]],'CX1'!$C:$C,0),1), "") = 0, "",  INDEX('CX1'!$I:$I,MATCH(Table2[[#This Row],[Name]],'CX1'!$C:$C,0),1)), "")</f>
        <v>#VALUE!</v>
      </c>
      <c r="J1677" s="5" t="str">
        <f>_xlfn.IFNA(IF(_xlfn.IFNA(INDEX('CX1'!$J:$J,MATCH(Table2[[#This Row],[Name]],'CX1'!$C:$C,0),1), "") = 0, "",  INDEX('CX1'!$J:$J,MATCH(Table2[[#This Row],[Name]],'CX1'!$C:$C,0),1)), "")</f>
        <v/>
      </c>
      <c r="K1677" t="str">
        <f>IFERROR(_xlfn.IFNA(IF(_xlfn.IFNA(INDEX('CX1'!$K:$K,MATCH(Table2[[#This Row],[Name]],'CX1'!$C:$C,0),1), "") = 0, "",  INDEX('CX1'!$K:$K,MATCH(Table2[[#This Row],[Name]],'CX1'!$C:$C,0),1)), ""), "")</f>
        <v/>
      </c>
      <c r="M1677" t="str">
        <f>_xlfn.IFNA(IF(_xlfn.IFNA(INDEX('CX1'!$M:$M,MATCH(Table2[[#This Row],[Name]],'CX1'!$C:$C,0),1), "") = 0, "",  INDEX('CX1'!$M:$M,MATCH(Table2[[#This Row],[Name]],'CX1'!$C:$C,0),1)), "")</f>
        <v/>
      </c>
      <c r="N1677" t="s">
        <v>767</v>
      </c>
      <c r="R1677" t="s">
        <v>8</v>
      </c>
    </row>
    <row r="1678" spans="1:18" hidden="1">
      <c r="A1678" s="1">
        <v>1676</v>
      </c>
      <c r="B1678" t="s">
        <v>45</v>
      </c>
      <c r="C1678" t="s">
        <v>80</v>
      </c>
      <c r="D1678" t="s">
        <v>256</v>
      </c>
      <c r="E1678" t="str">
        <f>MID(Table2[[#This Row],[DeviceId2]], 12, LEN(Table2[[#This Row],[DeviceId2]]))</f>
        <v>VAV201</v>
      </c>
      <c r="F1678" t="str">
        <f>CONCATENATE("10.3.13.71/pe/", Table2[[#This Row],[Device Tag]], ".xml")</f>
        <v>10.3.13.71/pe/VAV201.xml</v>
      </c>
      <c r="H1678" s="5" t="str">
        <f>_xlfn.IFNA(IF(_xlfn.IFNA(INDEX('CX1'!$H:$H,MATCH(Table2[[#This Row],[Name]],'CX1'!$C:$C,0),1), "") = 0, "",  INDEX('CX1'!$H:$H,MATCH(Table2[[#This Row],[Name]],'CX1'!$C:$C,0),1)), "")</f>
        <v/>
      </c>
      <c r="I1678" s="5" t="e">
        <f>_xlfn.IFNA(IF(_xlfn.IFNA(INDEX('CX1'!$I:$I,MATCH(Table2[[#This Row],[DeviceId2]],'CX1'!$C:$C,0),1), "") = 0, "",  INDEX('CX1'!$I:$I,MATCH(Table2[[#This Row],[Name]],'CX1'!$C:$C,0),1)), "")</f>
        <v>#VALUE!</v>
      </c>
      <c r="J1678" s="5" t="str">
        <f>_xlfn.IFNA(IF(_xlfn.IFNA(INDEX('CX1'!$J:$J,MATCH(Table2[[#This Row],[Name]],'CX1'!$C:$C,0),1), "") = 0, "",  INDEX('CX1'!$J:$J,MATCH(Table2[[#This Row],[Name]],'CX1'!$C:$C,0),1)), "")</f>
        <v/>
      </c>
      <c r="K1678" t="str">
        <f>IFERROR(_xlfn.IFNA(IF(_xlfn.IFNA(INDEX('CX1'!$K:$K,MATCH(Table2[[#This Row],[Name]],'CX1'!$C:$C,0),1), "") = 0, "",  INDEX('CX1'!$K:$K,MATCH(Table2[[#This Row],[Name]],'CX1'!$C:$C,0),1)), ""), "")</f>
        <v/>
      </c>
      <c r="M1678" t="str">
        <f>_xlfn.IFNA(IF(_xlfn.IFNA(INDEX('CX1'!$M:$M,MATCH(Table2[[#This Row],[Name]],'CX1'!$C:$C,0),1), "") = 0, "",  INDEX('CX1'!$M:$M,MATCH(Table2[[#This Row],[Name]],'CX1'!$C:$C,0),1)), "")</f>
        <v/>
      </c>
      <c r="N1678" t="s">
        <v>767</v>
      </c>
      <c r="R1678" t="s">
        <v>8</v>
      </c>
    </row>
    <row r="1679" spans="1:18" hidden="1">
      <c r="A1679" s="1">
        <v>1677</v>
      </c>
      <c r="B1679" t="s">
        <v>45</v>
      </c>
      <c r="C1679" t="s">
        <v>89</v>
      </c>
      <c r="D1679" t="s">
        <v>256</v>
      </c>
      <c r="E1679" t="str">
        <f>MID(Table2[[#This Row],[DeviceId2]], 12, LEN(Table2[[#This Row],[DeviceId2]]))</f>
        <v>VAV201</v>
      </c>
      <c r="F1679" t="str">
        <f>CONCATENATE("10.3.13.71/pe/", Table2[[#This Row],[Device Tag]], ".xml")</f>
        <v>10.3.13.71/pe/VAV201.xml</v>
      </c>
      <c r="H1679" s="5" t="str">
        <f>_xlfn.IFNA(IF(_xlfn.IFNA(INDEX('CX1'!$H:$H,MATCH(Table2[[#This Row],[Name]],'CX1'!$C:$C,0),1), "") = 0, "",  INDEX('CX1'!$H:$H,MATCH(Table2[[#This Row],[Name]],'CX1'!$C:$C,0),1)), "")</f>
        <v/>
      </c>
      <c r="I1679" s="5" t="e">
        <f>_xlfn.IFNA(IF(_xlfn.IFNA(INDEX('CX1'!$I:$I,MATCH(Table2[[#This Row],[DeviceId2]],'CX1'!$C:$C,0),1), "") = 0, "",  INDEX('CX1'!$I:$I,MATCH(Table2[[#This Row],[Name]],'CX1'!$C:$C,0),1)), "")</f>
        <v>#VALUE!</v>
      </c>
      <c r="J1679" s="5" t="str">
        <f>_xlfn.IFNA(IF(_xlfn.IFNA(INDEX('CX1'!$J:$J,MATCH(Table2[[#This Row],[Name]],'CX1'!$C:$C,0),1), "") = 0, "",  INDEX('CX1'!$J:$J,MATCH(Table2[[#This Row],[Name]],'CX1'!$C:$C,0),1)), "")</f>
        <v/>
      </c>
      <c r="K1679" t="str">
        <f>IFERROR(_xlfn.IFNA(IF(_xlfn.IFNA(INDEX('CX1'!$K:$K,MATCH(Table2[[#This Row],[Name]],'CX1'!$C:$C,0),1), "") = 0, "",  INDEX('CX1'!$K:$K,MATCH(Table2[[#This Row],[Name]],'CX1'!$C:$C,0),1)), ""), "")</f>
        <v/>
      </c>
      <c r="M1679" t="str">
        <f>_xlfn.IFNA(IF(_xlfn.IFNA(INDEX('CX1'!$M:$M,MATCH(Table2[[#This Row],[Name]],'CX1'!$C:$C,0),1), "") = 0, "",  INDEX('CX1'!$M:$M,MATCH(Table2[[#This Row],[Name]],'CX1'!$C:$C,0),1)), "")</f>
        <v/>
      </c>
      <c r="N1679" t="s">
        <v>767</v>
      </c>
      <c r="R1679" t="s">
        <v>8</v>
      </c>
    </row>
    <row r="1680" spans="1:18" hidden="1">
      <c r="A1680" s="1">
        <v>1678</v>
      </c>
      <c r="B1680" t="s">
        <v>45</v>
      </c>
      <c r="C1680" t="s">
        <v>90</v>
      </c>
      <c r="D1680" t="s">
        <v>256</v>
      </c>
      <c r="E1680" t="str">
        <f>MID(Table2[[#This Row],[DeviceId2]], 12, LEN(Table2[[#This Row],[DeviceId2]]))</f>
        <v>VAV201</v>
      </c>
      <c r="F1680" t="str">
        <f>CONCATENATE("10.3.13.71/pe/", Table2[[#This Row],[Device Tag]], ".xml")</f>
        <v>10.3.13.71/pe/VAV201.xml</v>
      </c>
      <c r="H1680" s="5" t="str">
        <f>_xlfn.IFNA(IF(_xlfn.IFNA(INDEX('CX1'!$H:$H,MATCH(Table2[[#This Row],[Name]],'CX1'!$C:$C,0),1), "") = 0, "",  INDEX('CX1'!$H:$H,MATCH(Table2[[#This Row],[Name]],'CX1'!$C:$C,0),1)), "")</f>
        <v/>
      </c>
      <c r="I1680" s="5" t="e">
        <f>_xlfn.IFNA(IF(_xlfn.IFNA(INDEX('CX1'!$I:$I,MATCH(Table2[[#This Row],[DeviceId2]],'CX1'!$C:$C,0),1), "") = 0, "",  INDEX('CX1'!$I:$I,MATCH(Table2[[#This Row],[Name]],'CX1'!$C:$C,0),1)), "")</f>
        <v>#VALUE!</v>
      </c>
      <c r="J1680" s="5" t="str">
        <f>_xlfn.IFNA(IF(_xlfn.IFNA(INDEX('CX1'!$J:$J,MATCH(Table2[[#This Row],[Name]],'CX1'!$C:$C,0),1), "") = 0, "",  INDEX('CX1'!$J:$J,MATCH(Table2[[#This Row],[Name]],'CX1'!$C:$C,0),1)), "")</f>
        <v/>
      </c>
      <c r="K1680" t="str">
        <f>IFERROR(_xlfn.IFNA(IF(_xlfn.IFNA(INDEX('CX1'!$K:$K,MATCH(Table2[[#This Row],[Name]],'CX1'!$C:$C,0),1), "") = 0, "",  INDEX('CX1'!$K:$K,MATCH(Table2[[#This Row],[Name]],'CX1'!$C:$C,0),1)), ""), "")</f>
        <v/>
      </c>
      <c r="M1680" t="str">
        <f>_xlfn.IFNA(IF(_xlfn.IFNA(INDEX('CX1'!$M:$M,MATCH(Table2[[#This Row],[Name]],'CX1'!$C:$C,0),1), "") = 0, "",  INDEX('CX1'!$M:$M,MATCH(Table2[[#This Row],[Name]],'CX1'!$C:$C,0),1)), "")</f>
        <v/>
      </c>
      <c r="N1680" t="s">
        <v>767</v>
      </c>
      <c r="R1680" t="s">
        <v>8</v>
      </c>
    </row>
    <row r="1681" spans="1:19" hidden="1">
      <c r="A1681" s="1">
        <v>1679</v>
      </c>
      <c r="B1681" t="s">
        <v>45</v>
      </c>
      <c r="C1681" t="s">
        <v>91</v>
      </c>
      <c r="D1681" t="s">
        <v>256</v>
      </c>
      <c r="E1681" t="str">
        <f>MID(Table2[[#This Row],[DeviceId2]], 12, LEN(Table2[[#This Row],[DeviceId2]]))</f>
        <v>VAV201</v>
      </c>
      <c r="F1681" t="str">
        <f>CONCATENATE("10.3.13.71/pe/", Table2[[#This Row],[Device Tag]], ".xml")</f>
        <v>10.3.13.71/pe/VAV201.xml</v>
      </c>
      <c r="H1681" s="5" t="str">
        <f>_xlfn.IFNA(IF(_xlfn.IFNA(INDEX('CX1'!$H:$H,MATCH(Table2[[#This Row],[Name]],'CX1'!$C:$C,0),1), "") = 0, "",  INDEX('CX1'!$H:$H,MATCH(Table2[[#This Row],[Name]],'CX1'!$C:$C,0),1)), "")</f>
        <v/>
      </c>
      <c r="I1681" s="5" t="e">
        <f>_xlfn.IFNA(IF(_xlfn.IFNA(INDEX('CX1'!$I:$I,MATCH(Table2[[#This Row],[DeviceId2]],'CX1'!$C:$C,0),1), "") = 0, "",  INDEX('CX1'!$I:$I,MATCH(Table2[[#This Row],[Name]],'CX1'!$C:$C,0),1)), "")</f>
        <v>#VALUE!</v>
      </c>
      <c r="J1681" s="5" t="str">
        <f>_xlfn.IFNA(IF(_xlfn.IFNA(INDEX('CX1'!$J:$J,MATCH(Table2[[#This Row],[Name]],'CX1'!$C:$C,0),1), "") = 0, "",  INDEX('CX1'!$J:$J,MATCH(Table2[[#This Row],[Name]],'CX1'!$C:$C,0),1)), "")</f>
        <v/>
      </c>
      <c r="K1681" t="str">
        <f>IFERROR(_xlfn.IFNA(IF(_xlfn.IFNA(INDEX('CX1'!$K:$K,MATCH(Table2[[#This Row],[Name]],'CX1'!$C:$C,0),1), "") = 0, "",  INDEX('CX1'!$K:$K,MATCH(Table2[[#This Row],[Name]],'CX1'!$C:$C,0),1)), ""), "")</f>
        <v/>
      </c>
      <c r="M1681" t="str">
        <f>_xlfn.IFNA(IF(_xlfn.IFNA(INDEX('CX1'!$M:$M,MATCH(Table2[[#This Row],[Name]],'CX1'!$C:$C,0),1), "") = 0, "",  INDEX('CX1'!$M:$M,MATCH(Table2[[#This Row],[Name]],'CX1'!$C:$C,0),1)), "")</f>
        <v/>
      </c>
      <c r="N1681" t="s">
        <v>767</v>
      </c>
      <c r="R1681" t="s">
        <v>8</v>
      </c>
    </row>
    <row r="1682" spans="1:19" hidden="1">
      <c r="A1682" s="1">
        <v>1680</v>
      </c>
      <c r="B1682" t="s">
        <v>45</v>
      </c>
      <c r="C1682" t="s">
        <v>92</v>
      </c>
      <c r="D1682" t="s">
        <v>256</v>
      </c>
      <c r="E1682" t="str">
        <f>MID(Table2[[#This Row],[DeviceId2]], 12, LEN(Table2[[#This Row],[DeviceId2]]))</f>
        <v>VAV201</v>
      </c>
      <c r="F1682" t="str">
        <f>CONCATENATE("10.3.13.71/pe/", Table2[[#This Row],[Device Tag]], ".xml")</f>
        <v>10.3.13.71/pe/VAV201.xml</v>
      </c>
      <c r="H1682" s="5" t="str">
        <f>_xlfn.IFNA(IF(_xlfn.IFNA(INDEX('CX1'!$H:$H,MATCH(Table2[[#This Row],[Name]],'CX1'!$C:$C,0),1), "") = 0, "",  INDEX('CX1'!$H:$H,MATCH(Table2[[#This Row],[Name]],'CX1'!$C:$C,0),1)), "")</f>
        <v/>
      </c>
      <c r="I1682" s="5" t="e">
        <f>_xlfn.IFNA(IF(_xlfn.IFNA(INDEX('CX1'!$I:$I,MATCH(Table2[[#This Row],[DeviceId2]],'CX1'!$C:$C,0),1), "") = 0, "",  INDEX('CX1'!$I:$I,MATCH(Table2[[#This Row],[Name]],'CX1'!$C:$C,0),1)), "")</f>
        <v>#VALUE!</v>
      </c>
      <c r="J1682" s="5" t="str">
        <f>_xlfn.IFNA(IF(_xlfn.IFNA(INDEX('CX1'!$J:$J,MATCH(Table2[[#This Row],[Name]],'CX1'!$C:$C,0),1), "") = 0, "",  INDEX('CX1'!$J:$J,MATCH(Table2[[#This Row],[Name]],'CX1'!$C:$C,0),1)), "")</f>
        <v/>
      </c>
      <c r="K1682" t="str">
        <f>IFERROR(_xlfn.IFNA(IF(_xlfn.IFNA(INDEX('CX1'!$K:$K,MATCH(Table2[[#This Row],[Name]],'CX1'!$C:$C,0),1), "") = 0, "",  INDEX('CX1'!$K:$K,MATCH(Table2[[#This Row],[Name]],'CX1'!$C:$C,0),1)), ""), "")</f>
        <v/>
      </c>
      <c r="M1682" t="str">
        <f>_xlfn.IFNA(IF(_xlfn.IFNA(INDEX('CX1'!$M:$M,MATCH(Table2[[#This Row],[Name]],'CX1'!$C:$C,0),1), "") = 0, "",  INDEX('CX1'!$M:$M,MATCH(Table2[[#This Row],[Name]],'CX1'!$C:$C,0),1)), "")</f>
        <v/>
      </c>
      <c r="N1682" t="s">
        <v>767</v>
      </c>
      <c r="R1682" t="s">
        <v>8</v>
      </c>
    </row>
    <row r="1683" spans="1:19">
      <c r="A1683" s="1">
        <v>1681</v>
      </c>
      <c r="B1683" t="s">
        <v>21</v>
      </c>
      <c r="C1683" t="s">
        <v>174</v>
      </c>
      <c r="D1683" t="s">
        <v>257</v>
      </c>
      <c r="E1683" t="str">
        <f>MID(Table2[[#This Row],[DeviceId2]], 12, LEN(Table2[[#This Row],[DeviceId2]]))</f>
        <v>VAV202</v>
      </c>
      <c r="F1683" t="str">
        <f>CONCATENATE("10.3.13.71/pe/", Table2[[#This Row],[Device Tag]], ".xml")</f>
        <v>10.3.13.71/pe/VAV202.xml</v>
      </c>
      <c r="H1683" s="5" t="str">
        <f>_xlfn.IFNA(IF(_xlfn.IFNA(INDEX('CX1'!$H:$H,MATCH(Table2[[#This Row],[Name]],'CX1'!$C:$C,0),1), "") = 0, "",  INDEX('CX1'!$H:$H,MATCH(Table2[[#This Row],[Name]],'CX1'!$C:$C,0),1)), "")</f>
        <v>°F</v>
      </c>
      <c r="I1683" s="5">
        <f>_xlfn.IFNA(IF(_xlfn.IFNA(INDEX('CX1'!$I:$I,MATCH(Table2[[#This Row],[DeviceId2]],'CX1'!$C:$C,0),1), "") = 0, "",  INDEX('CX1'!$I:$I,MATCH(Table2[[#This Row],[Name]],'CX1'!$C:$C,0),1)), "")</f>
        <v>1000</v>
      </c>
      <c r="J1683" s="5" t="str">
        <f>_xlfn.IFNA(IF(_xlfn.IFNA(INDEX('CX1'!$J:$J,MATCH(Table2[[#This Row],[Name]],'CX1'!$C:$C,0),1), "") = 0, "",  INDEX('CX1'!$J:$J,MATCH(Table2[[#This Row],[Name]],'CX1'!$C:$C,0),1)), "")</f>
        <v/>
      </c>
      <c r="K168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6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3" t="str">
        <f>_xlfn.IFNA(IF(_xlfn.IFNA(INDEX('CX1'!$M:$M,MATCH(Table2[[#This Row],[Name]],'CX1'!$C:$C,0),1), "") = 0, "",  INDEX('CX1'!$M:$M,MATCH(Table2[[#This Row],[Name]],'CX1'!$C:$C,0),1)), "")</f>
        <v>number</v>
      </c>
      <c r="N1683" t="s">
        <v>766</v>
      </c>
      <c r="R1683" t="s">
        <v>8</v>
      </c>
      <c r="S1683" t="b">
        <v>1</v>
      </c>
    </row>
    <row r="1684" spans="1:19">
      <c r="A1684" s="1">
        <v>1682</v>
      </c>
      <c r="B1684" t="s">
        <v>21</v>
      </c>
      <c r="C1684" t="s">
        <v>175</v>
      </c>
      <c r="D1684" t="s">
        <v>257</v>
      </c>
      <c r="E1684" t="str">
        <f>MID(Table2[[#This Row],[DeviceId2]], 12, LEN(Table2[[#This Row],[DeviceId2]]))</f>
        <v>VAV202</v>
      </c>
      <c r="F1684" t="str">
        <f>CONCATENATE("10.3.13.71/pe/", Table2[[#This Row],[Device Tag]], ".xml")</f>
        <v>10.3.13.71/pe/VAV202.xml</v>
      </c>
      <c r="H1684" s="5" t="str">
        <f>_xlfn.IFNA(IF(_xlfn.IFNA(INDEX('CX1'!$H:$H,MATCH(Table2[[#This Row],[Name]],'CX1'!$C:$C,0),1), "") = 0, "",  INDEX('CX1'!$H:$H,MATCH(Table2[[#This Row],[Name]],'CX1'!$C:$C,0),1)), "")</f>
        <v>°F</v>
      </c>
      <c r="I1684" s="5">
        <f>_xlfn.IFNA(IF(_xlfn.IFNA(INDEX('CX1'!$I:$I,MATCH(Table2[[#This Row],[DeviceId2]],'CX1'!$C:$C,0),1), "") = 0, "",  INDEX('CX1'!$I:$I,MATCH(Table2[[#This Row],[Name]],'CX1'!$C:$C,0),1)), "")</f>
        <v>1000</v>
      </c>
      <c r="J1684" s="5" t="str">
        <f>_xlfn.IFNA(IF(_xlfn.IFNA(INDEX('CX1'!$J:$J,MATCH(Table2[[#This Row],[Name]],'CX1'!$C:$C,0),1), "") = 0, "",  INDEX('CX1'!$J:$J,MATCH(Table2[[#This Row],[Name]],'CX1'!$C:$C,0),1)), "")</f>
        <v/>
      </c>
      <c r="K16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4" t="str">
        <f>_xlfn.IFNA(IF(_xlfn.IFNA(INDEX('CX1'!$M:$M,MATCH(Table2[[#This Row],[Name]],'CX1'!$C:$C,0),1), "") = 0, "",  INDEX('CX1'!$M:$M,MATCH(Table2[[#This Row],[Name]],'CX1'!$C:$C,0),1)), "")</f>
        <v>number</v>
      </c>
      <c r="N1684" t="s">
        <v>766</v>
      </c>
      <c r="R1684" t="s">
        <v>8</v>
      </c>
      <c r="S1684" t="b">
        <v>1</v>
      </c>
    </row>
    <row r="1685" spans="1:19">
      <c r="A1685" s="1">
        <v>1683</v>
      </c>
      <c r="B1685" t="s">
        <v>21</v>
      </c>
      <c r="C1685" t="s">
        <v>176</v>
      </c>
      <c r="D1685" t="s">
        <v>257</v>
      </c>
      <c r="E1685" t="str">
        <f>MID(Table2[[#This Row],[DeviceId2]], 12, LEN(Table2[[#This Row],[DeviceId2]]))</f>
        <v>VAV202</v>
      </c>
      <c r="F1685" t="str">
        <f>CONCATENATE("10.3.13.71/pe/", Table2[[#This Row],[Device Tag]], ".xml")</f>
        <v>10.3.13.71/pe/VAV202.xml</v>
      </c>
      <c r="H1685" s="5" t="str">
        <f>_xlfn.IFNA(IF(_xlfn.IFNA(INDEX('CX1'!$H:$H,MATCH(Table2[[#This Row],[Name]],'CX1'!$C:$C,0),1), "") = 0, "",  INDEX('CX1'!$H:$H,MATCH(Table2[[#This Row],[Name]],'CX1'!$C:$C,0),1)), "")</f>
        <v>°F</v>
      </c>
      <c r="I1685" s="5">
        <f>_xlfn.IFNA(IF(_xlfn.IFNA(INDEX('CX1'!$I:$I,MATCH(Table2[[#This Row],[DeviceId2]],'CX1'!$C:$C,0),1), "") = 0, "",  INDEX('CX1'!$I:$I,MATCH(Table2[[#This Row],[Name]],'CX1'!$C:$C,0),1)), "")</f>
        <v>1000</v>
      </c>
      <c r="J1685" s="5" t="str">
        <f>_xlfn.IFNA(IF(_xlfn.IFNA(INDEX('CX1'!$J:$J,MATCH(Table2[[#This Row],[Name]],'CX1'!$C:$C,0),1), "") = 0, "",  INDEX('CX1'!$J:$J,MATCH(Table2[[#This Row],[Name]],'CX1'!$C:$C,0),1)), "")</f>
        <v/>
      </c>
      <c r="K168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6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85" t="str">
        <f>_xlfn.IFNA(IF(_xlfn.IFNA(INDEX('CX1'!$M:$M,MATCH(Table2[[#This Row],[Name]],'CX1'!$C:$C,0),1), "") = 0, "",  INDEX('CX1'!$M:$M,MATCH(Table2[[#This Row],[Name]],'CX1'!$C:$C,0),1)), "")</f>
        <v>number</v>
      </c>
      <c r="N1685" t="s">
        <v>766</v>
      </c>
      <c r="R1685" t="s">
        <v>8</v>
      </c>
      <c r="S1685" t="b">
        <v>1</v>
      </c>
    </row>
    <row r="1686" spans="1:19">
      <c r="A1686" s="1">
        <v>1684</v>
      </c>
      <c r="B1686" t="s">
        <v>21</v>
      </c>
      <c r="C1686" t="s">
        <v>177</v>
      </c>
      <c r="D1686" t="s">
        <v>257</v>
      </c>
      <c r="E1686" t="str">
        <f>MID(Table2[[#This Row],[DeviceId2]], 12, LEN(Table2[[#This Row],[DeviceId2]]))</f>
        <v>VAV202</v>
      </c>
      <c r="F1686" t="str">
        <f>CONCATENATE("10.3.13.71/pe/", Table2[[#This Row],[Device Tag]], ".xml")</f>
        <v>10.3.13.71/pe/VAV202.xml</v>
      </c>
      <c r="H1686" s="5" t="str">
        <f>_xlfn.IFNA(IF(_xlfn.IFNA(INDEX('CX1'!$H:$H,MATCH(Table2[[#This Row],[Name]],'CX1'!$C:$C,0),1), "") = 0, "",  INDEX('CX1'!$H:$H,MATCH(Table2[[#This Row],[Name]],'CX1'!$C:$C,0),1)), "")</f>
        <v/>
      </c>
      <c r="I1686" s="5">
        <f>_xlfn.IFNA(IF(_xlfn.IFNA(INDEX('CX1'!$I:$I,MATCH(Table2[[#This Row],[DeviceId2]],'CX1'!$C:$C,0),1), "") = 0, "",  INDEX('CX1'!$I:$I,MATCH(Table2[[#This Row],[Name]],'CX1'!$C:$C,0),1)), "")</f>
        <v>1000</v>
      </c>
      <c r="J1686" s="5" t="str">
        <f>_xlfn.IFNA(IF(_xlfn.IFNA(INDEX('CX1'!$J:$J,MATCH(Table2[[#This Row],[Name]],'CX1'!$C:$C,0),1), "") = 0, "",  INDEX('CX1'!$J:$J,MATCH(Table2[[#This Row],[Name]],'CX1'!$C:$C,0),1)), "")</f>
        <v/>
      </c>
      <c r="K168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6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86" t="str">
        <f>_xlfn.IFNA(IF(_xlfn.IFNA(INDEX('CX1'!$M:$M,MATCH(Table2[[#This Row],[Name]],'CX1'!$C:$C,0),1), "") = 0, "",  INDEX('CX1'!$M:$M,MATCH(Table2[[#This Row],[Name]],'CX1'!$C:$C,0),1)), "")</f>
        <v>number</v>
      </c>
      <c r="N1686" t="s">
        <v>767</v>
      </c>
      <c r="R1686" t="s">
        <v>8</v>
      </c>
      <c r="S1686" t="b">
        <v>1</v>
      </c>
    </row>
    <row r="1687" spans="1:19">
      <c r="A1687" s="1">
        <v>1685</v>
      </c>
      <c r="B1687" t="s">
        <v>21</v>
      </c>
      <c r="C1687" t="s">
        <v>178</v>
      </c>
      <c r="D1687" t="s">
        <v>257</v>
      </c>
      <c r="E1687" t="str">
        <f>MID(Table2[[#This Row],[DeviceId2]], 12, LEN(Table2[[#This Row],[DeviceId2]]))</f>
        <v>VAV202</v>
      </c>
      <c r="F1687" t="str">
        <f>CONCATENATE("10.3.13.71/pe/", Table2[[#This Row],[Device Tag]], ".xml")</f>
        <v>10.3.13.71/pe/VAV202.xml</v>
      </c>
      <c r="H1687" s="5" t="str">
        <f>_xlfn.IFNA(IF(_xlfn.IFNA(INDEX('CX1'!$H:$H,MATCH(Table2[[#This Row],[Name]],'CX1'!$C:$C,0),1), "") = 0, "",  INDEX('CX1'!$H:$H,MATCH(Table2[[#This Row],[Name]],'CX1'!$C:$C,0),1)), "")</f>
        <v/>
      </c>
      <c r="I1687" s="5">
        <f>_xlfn.IFNA(IF(_xlfn.IFNA(INDEX('CX1'!$I:$I,MATCH(Table2[[#This Row],[DeviceId2]],'CX1'!$C:$C,0),1), "") = 0, "",  INDEX('CX1'!$I:$I,MATCH(Table2[[#This Row],[Name]],'CX1'!$C:$C,0),1)), "")</f>
        <v>1000</v>
      </c>
      <c r="J1687" s="5" t="str">
        <f>_xlfn.IFNA(IF(_xlfn.IFNA(INDEX('CX1'!$J:$J,MATCH(Table2[[#This Row],[Name]],'CX1'!$C:$C,0),1), "") = 0, "",  INDEX('CX1'!$J:$J,MATCH(Table2[[#This Row],[Name]],'CX1'!$C:$C,0),1)), "")</f>
        <v/>
      </c>
      <c r="K168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68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7" t="str">
        <f>_xlfn.IFNA(IF(_xlfn.IFNA(INDEX('CX1'!$M:$M,MATCH(Table2[[#This Row],[Name]],'CX1'!$C:$C,0),1), "") = 0, "",  INDEX('CX1'!$M:$M,MATCH(Table2[[#This Row],[Name]],'CX1'!$C:$C,0),1)), "")</f>
        <v>number</v>
      </c>
      <c r="N1687" t="s">
        <v>767</v>
      </c>
      <c r="R1687" t="s">
        <v>8</v>
      </c>
      <c r="S1687" t="b">
        <v>1</v>
      </c>
    </row>
    <row r="1688" spans="1:19">
      <c r="A1688" s="1">
        <v>1686</v>
      </c>
      <c r="B1688" t="s">
        <v>21</v>
      </c>
      <c r="C1688" t="s">
        <v>179</v>
      </c>
      <c r="D1688" t="s">
        <v>257</v>
      </c>
      <c r="E1688" t="str">
        <f>MID(Table2[[#This Row],[DeviceId2]], 12, LEN(Table2[[#This Row],[DeviceId2]]))</f>
        <v>VAV202</v>
      </c>
      <c r="F1688" t="str">
        <f>CONCATENATE("10.3.13.71/pe/", Table2[[#This Row],[Device Tag]], ".xml")</f>
        <v>10.3.13.71/pe/VAV202.xml</v>
      </c>
      <c r="H1688" s="5" t="str">
        <f>_xlfn.IFNA(IF(_xlfn.IFNA(INDEX('CX1'!$H:$H,MATCH(Table2[[#This Row],[Name]],'CX1'!$C:$C,0),1), "") = 0, "",  INDEX('CX1'!$H:$H,MATCH(Table2[[#This Row],[Name]],'CX1'!$C:$C,0),1)), "")</f>
        <v>°F</v>
      </c>
      <c r="I1688" s="5">
        <f>_xlfn.IFNA(IF(_xlfn.IFNA(INDEX('CX1'!$I:$I,MATCH(Table2[[#This Row],[DeviceId2]],'CX1'!$C:$C,0),1), "") = 0, "",  INDEX('CX1'!$I:$I,MATCH(Table2[[#This Row],[Name]],'CX1'!$C:$C,0),1)), "")</f>
        <v>1000</v>
      </c>
      <c r="J1688" s="5" t="str">
        <f>_xlfn.IFNA(IF(_xlfn.IFNA(INDEX('CX1'!$J:$J,MATCH(Table2[[#This Row],[Name]],'CX1'!$C:$C,0),1), "") = 0, "",  INDEX('CX1'!$J:$J,MATCH(Table2[[#This Row],[Name]],'CX1'!$C:$C,0),1)), "")</f>
        <v/>
      </c>
      <c r="K168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68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8" t="str">
        <f>_xlfn.IFNA(IF(_xlfn.IFNA(INDEX('CX1'!$M:$M,MATCH(Table2[[#This Row],[Name]],'CX1'!$C:$C,0),1), "") = 0, "",  INDEX('CX1'!$M:$M,MATCH(Table2[[#This Row],[Name]],'CX1'!$C:$C,0),1)), "")</f>
        <v>number</v>
      </c>
      <c r="N1688" t="s">
        <v>766</v>
      </c>
      <c r="R1688" t="s">
        <v>8</v>
      </c>
      <c r="S1688" t="b">
        <v>1</v>
      </c>
    </row>
    <row r="1689" spans="1:19">
      <c r="A1689" s="1">
        <v>1687</v>
      </c>
      <c r="B1689" t="s">
        <v>21</v>
      </c>
      <c r="C1689" t="s">
        <v>180</v>
      </c>
      <c r="D1689" t="s">
        <v>257</v>
      </c>
      <c r="E1689" t="str">
        <f>MID(Table2[[#This Row],[DeviceId2]], 12, LEN(Table2[[#This Row],[DeviceId2]]))</f>
        <v>VAV202</v>
      </c>
      <c r="F1689" t="str">
        <f>CONCATENATE("10.3.13.71/pe/", Table2[[#This Row],[Device Tag]], ".xml")</f>
        <v>10.3.13.71/pe/VAV202.xml</v>
      </c>
      <c r="H1689" s="5" t="str">
        <f>_xlfn.IFNA(IF(_xlfn.IFNA(INDEX('CX1'!$H:$H,MATCH(Table2[[#This Row],[Name]],'CX1'!$C:$C,0),1), "") = 0, "",  INDEX('CX1'!$H:$H,MATCH(Table2[[#This Row],[Name]],'CX1'!$C:$C,0),1)), "")</f>
        <v>°F</v>
      </c>
      <c r="I1689" s="5">
        <f>_xlfn.IFNA(IF(_xlfn.IFNA(INDEX('CX1'!$I:$I,MATCH(Table2[[#This Row],[DeviceId2]],'CX1'!$C:$C,0),1), "") = 0, "",  INDEX('CX1'!$I:$I,MATCH(Table2[[#This Row],[Name]],'CX1'!$C:$C,0),1)), "")</f>
        <v>1000</v>
      </c>
      <c r="J1689" s="5" t="str">
        <f>_xlfn.IFNA(IF(_xlfn.IFNA(INDEX('CX1'!$J:$J,MATCH(Table2[[#This Row],[Name]],'CX1'!$C:$C,0),1), "") = 0, "",  INDEX('CX1'!$J:$J,MATCH(Table2[[#This Row],[Name]],'CX1'!$C:$C,0),1)), "")</f>
        <v/>
      </c>
      <c r="K168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689" t="str">
        <f>_xlfn.IFNA(IF(_xlfn.IFNA(INDEX('CX1'!$M:$M,MATCH(Table2[[#This Row],[Name]],'CX1'!$C:$C,0),1), "") = 0, "",  INDEX('CX1'!$M:$M,MATCH(Table2[[#This Row],[Name]],'CX1'!$C:$C,0),1)), "")</f>
        <v>number</v>
      </c>
      <c r="N1689" t="s">
        <v>766</v>
      </c>
      <c r="R1689" t="s">
        <v>8</v>
      </c>
      <c r="S1689" t="b">
        <v>1</v>
      </c>
    </row>
    <row r="1690" spans="1:19" hidden="1">
      <c r="A1690" s="1">
        <v>1688</v>
      </c>
      <c r="B1690" t="s">
        <v>21</v>
      </c>
      <c r="C1690" t="s">
        <v>181</v>
      </c>
      <c r="D1690" t="s">
        <v>257</v>
      </c>
      <c r="E1690" t="str">
        <f>MID(Table2[[#This Row],[DeviceId2]], 12, LEN(Table2[[#This Row],[DeviceId2]]))</f>
        <v>VAV202</v>
      </c>
      <c r="F1690" t="str">
        <f>CONCATENATE("10.3.13.71/pe/", Table2[[#This Row],[Device Tag]], ".xml")</f>
        <v>10.3.13.71/pe/VAV202.xml</v>
      </c>
      <c r="H1690" s="5" t="str">
        <f>_xlfn.IFNA(IF(_xlfn.IFNA(INDEX('CX1'!$H:$H,MATCH(Table2[[#This Row],[Name]],'CX1'!$C:$C,0),1), "") = 0, "",  INDEX('CX1'!$H:$H,MATCH(Table2[[#This Row],[Name]],'CX1'!$C:$C,0),1)), "")</f>
        <v/>
      </c>
      <c r="I1690" s="5" t="e">
        <f>_xlfn.IFNA(IF(_xlfn.IFNA(INDEX('CX1'!$I:$I,MATCH(Table2[[#This Row],[DeviceId2]],'CX1'!$C:$C,0),1), "") = 0, "",  INDEX('CX1'!$I:$I,MATCH(Table2[[#This Row],[Name]],'CX1'!$C:$C,0),1)), "")</f>
        <v>#VALUE!</v>
      </c>
      <c r="J1690" s="5" t="str">
        <f>_xlfn.IFNA(IF(_xlfn.IFNA(INDEX('CX1'!$J:$J,MATCH(Table2[[#This Row],[Name]],'CX1'!$C:$C,0),1), "") = 0, "",  INDEX('CX1'!$J:$J,MATCH(Table2[[#This Row],[Name]],'CX1'!$C:$C,0),1)), "")</f>
        <v/>
      </c>
      <c r="K1690" t="str">
        <f>IFERROR(_xlfn.IFNA(IF(_xlfn.IFNA(INDEX('CX1'!$K:$K,MATCH(Table2[[#This Row],[Name]],'CX1'!$C:$C,0),1), "") = 0, "",  INDEX('CX1'!$K:$K,MATCH(Table2[[#This Row],[Name]],'CX1'!$C:$C,0),1)), ""), "")</f>
        <v/>
      </c>
      <c r="M1690" t="str">
        <f>_xlfn.IFNA(IF(_xlfn.IFNA(INDEX('CX1'!$M:$M,MATCH(Table2[[#This Row],[Name]],'CX1'!$C:$C,0),1), "") = 0, "",  INDEX('CX1'!$M:$M,MATCH(Table2[[#This Row],[Name]],'CX1'!$C:$C,0),1)), "")</f>
        <v/>
      </c>
      <c r="N1690" t="s">
        <v>767</v>
      </c>
      <c r="R1690" t="s">
        <v>8</v>
      </c>
    </row>
    <row r="1691" spans="1:19" hidden="1">
      <c r="A1691" s="1">
        <v>1689</v>
      </c>
      <c r="B1691" t="s">
        <v>21</v>
      </c>
      <c r="C1691" t="s">
        <v>182</v>
      </c>
      <c r="D1691" t="s">
        <v>257</v>
      </c>
      <c r="E1691" t="str">
        <f>MID(Table2[[#This Row],[DeviceId2]], 12, LEN(Table2[[#This Row],[DeviceId2]]))</f>
        <v>VAV202</v>
      </c>
      <c r="F1691" t="str">
        <f>CONCATENATE("10.3.13.71/pe/", Table2[[#This Row],[Device Tag]], ".xml")</f>
        <v>10.3.13.71/pe/VAV202.xml</v>
      </c>
      <c r="H1691" s="5" t="str">
        <f>_xlfn.IFNA(IF(_xlfn.IFNA(INDEX('CX1'!$H:$H,MATCH(Table2[[#This Row],[Name]],'CX1'!$C:$C,0),1), "") = 0, "",  INDEX('CX1'!$H:$H,MATCH(Table2[[#This Row],[Name]],'CX1'!$C:$C,0),1)), "")</f>
        <v/>
      </c>
      <c r="I1691" s="5" t="e">
        <f>_xlfn.IFNA(IF(_xlfn.IFNA(INDEX('CX1'!$I:$I,MATCH(Table2[[#This Row],[DeviceId2]],'CX1'!$C:$C,0),1), "") = 0, "",  INDEX('CX1'!$I:$I,MATCH(Table2[[#This Row],[Name]],'CX1'!$C:$C,0),1)), "")</f>
        <v>#VALUE!</v>
      </c>
      <c r="J1691" s="5" t="str">
        <f>_xlfn.IFNA(IF(_xlfn.IFNA(INDEX('CX1'!$J:$J,MATCH(Table2[[#This Row],[Name]],'CX1'!$C:$C,0),1), "") = 0, "",  INDEX('CX1'!$J:$J,MATCH(Table2[[#This Row],[Name]],'CX1'!$C:$C,0),1)), "")</f>
        <v/>
      </c>
      <c r="K1691" t="str">
        <f>IFERROR(_xlfn.IFNA(IF(_xlfn.IFNA(INDEX('CX1'!$K:$K,MATCH(Table2[[#This Row],[Name]],'CX1'!$C:$C,0),1), "") = 0, "",  INDEX('CX1'!$K:$K,MATCH(Table2[[#This Row],[Name]],'CX1'!$C:$C,0),1)), ""), "")</f>
        <v/>
      </c>
      <c r="M1691" t="str">
        <f>_xlfn.IFNA(IF(_xlfn.IFNA(INDEX('CX1'!$M:$M,MATCH(Table2[[#This Row],[Name]],'CX1'!$C:$C,0),1), "") = 0, "",  INDEX('CX1'!$M:$M,MATCH(Table2[[#This Row],[Name]],'CX1'!$C:$C,0),1)), "")</f>
        <v/>
      </c>
      <c r="N1691" t="s">
        <v>767</v>
      </c>
      <c r="R1691" t="s">
        <v>8</v>
      </c>
    </row>
    <row r="1692" spans="1:19">
      <c r="A1692" s="1">
        <v>1690</v>
      </c>
      <c r="B1692" t="s">
        <v>21</v>
      </c>
      <c r="C1692" t="s">
        <v>183</v>
      </c>
      <c r="D1692" t="s">
        <v>257</v>
      </c>
      <c r="E1692" t="str">
        <f>MID(Table2[[#This Row],[DeviceId2]], 12, LEN(Table2[[#This Row],[DeviceId2]]))</f>
        <v>VAV202</v>
      </c>
      <c r="F1692" t="str">
        <f>CONCATENATE("10.3.13.71/pe/", Table2[[#This Row],[Device Tag]], ".xml")</f>
        <v>10.3.13.71/pe/VAV202.xml</v>
      </c>
      <c r="H1692" s="5" t="str">
        <f>_xlfn.IFNA(IF(_xlfn.IFNA(INDEX('CX1'!$H:$H,MATCH(Table2[[#This Row],[Name]],'CX1'!$C:$C,0),1), "") = 0, "",  INDEX('CX1'!$H:$H,MATCH(Table2[[#This Row],[Name]],'CX1'!$C:$C,0),1)), "")</f>
        <v>%</v>
      </c>
      <c r="I1692" s="5">
        <f>_xlfn.IFNA(IF(_xlfn.IFNA(INDEX('CX1'!$I:$I,MATCH(Table2[[#This Row],[DeviceId2]],'CX1'!$C:$C,0),1), "") = 0, "",  INDEX('CX1'!$I:$I,MATCH(Table2[[#This Row],[Name]],'CX1'!$C:$C,0),1)), "")</f>
        <v>1000</v>
      </c>
      <c r="J1692" s="5" t="str">
        <f>_xlfn.IFNA(IF(_xlfn.IFNA(INDEX('CX1'!$J:$J,MATCH(Table2[[#This Row],[Name]],'CX1'!$C:$C,0),1), "") = 0, "",  INDEX('CX1'!$J:$J,MATCH(Table2[[#This Row],[Name]],'CX1'!$C:$C,0),1)), "")</f>
        <v/>
      </c>
      <c r="K169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2" t="s">
        <v>768</v>
      </c>
      <c r="N1692" t="s">
        <v>504</v>
      </c>
      <c r="R1692" t="s">
        <v>8</v>
      </c>
      <c r="S1692" t="b">
        <v>1</v>
      </c>
    </row>
    <row r="1693" spans="1:19">
      <c r="A1693" s="1">
        <v>1691</v>
      </c>
      <c r="B1693" t="s">
        <v>21</v>
      </c>
      <c r="C1693" t="s">
        <v>184</v>
      </c>
      <c r="D1693" t="s">
        <v>257</v>
      </c>
      <c r="E1693" t="str">
        <f>MID(Table2[[#This Row],[DeviceId2]], 12, LEN(Table2[[#This Row],[DeviceId2]]))</f>
        <v>VAV202</v>
      </c>
      <c r="F1693" t="str">
        <f>CONCATENATE("10.3.13.71/pe/", Table2[[#This Row],[Device Tag]], ".xml")</f>
        <v>10.3.13.71/pe/VAV202.xml</v>
      </c>
      <c r="H1693" s="5" t="str">
        <f>_xlfn.IFNA(IF(_xlfn.IFNA(INDEX('CX1'!$H:$H,MATCH(Table2[[#This Row],[Name]],'CX1'!$C:$C,0),1), "") = 0, "",  INDEX('CX1'!$H:$H,MATCH(Table2[[#This Row],[Name]],'CX1'!$C:$C,0),1)), "")</f>
        <v/>
      </c>
      <c r="I1693" s="5">
        <f>_xlfn.IFNA(IF(_xlfn.IFNA(INDEX('CX1'!$I:$I,MATCH(Table2[[#This Row],[DeviceId2]],'CX1'!$C:$C,0),1), "") = 0, "",  INDEX('CX1'!$I:$I,MATCH(Table2[[#This Row],[Name]],'CX1'!$C:$C,0),1)), "")</f>
        <v>1000</v>
      </c>
      <c r="J1693" s="5" t="str">
        <f>_xlfn.IFNA(IF(_xlfn.IFNA(INDEX('CX1'!$J:$J,MATCH(Table2[[#This Row],[Name]],'CX1'!$C:$C,0),1), "") = 0, "",  INDEX('CX1'!$J:$J,MATCH(Table2[[#This Row],[Name]],'CX1'!$C:$C,0),1)), "")</f>
        <v/>
      </c>
      <c r="K169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6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3" t="s">
        <v>768</v>
      </c>
      <c r="N1693" t="s">
        <v>767</v>
      </c>
      <c r="R1693" t="s">
        <v>8</v>
      </c>
      <c r="S1693" t="b">
        <v>1</v>
      </c>
    </row>
    <row r="1694" spans="1:19">
      <c r="A1694" s="12">
        <v>1692</v>
      </c>
      <c r="B1694" s="13" t="s">
        <v>21</v>
      </c>
      <c r="C1694" s="13" t="s">
        <v>185</v>
      </c>
      <c r="D1694" s="13" t="s">
        <v>257</v>
      </c>
      <c r="E1694" s="13" t="str">
        <f>MID(Table2[[#This Row],[DeviceId2]], 12, LEN(Table2[[#This Row],[DeviceId2]]))</f>
        <v>VAV202</v>
      </c>
      <c r="F1694" s="13" t="str">
        <f>CONCATENATE("10.3.13.71/pe/", Table2[[#This Row],[Device Tag]], ".xml")</f>
        <v>10.3.13.71/pe/VAV202.xml</v>
      </c>
      <c r="G1694" s="13"/>
      <c r="H1694" s="14" t="str">
        <f>_xlfn.IFNA(IF(_xlfn.IFNA(INDEX('CX1'!$H:$H,MATCH(Table2[[#This Row],[Name]],'CX1'!$C:$C,0),1), "") = 0, "",  INDEX('CX1'!$H:$H,MATCH(Table2[[#This Row],[Name]],'CX1'!$C:$C,0),1)), "")</f>
        <v/>
      </c>
      <c r="I1694" s="14">
        <f>_xlfn.IFNA(IF(_xlfn.IFNA(INDEX('CX1'!$I:$I,MATCH(Table2[[#This Row],[DeviceId2]],'CX1'!$C:$C,0),1), "") = 0, "",  INDEX('CX1'!$I:$I,MATCH(Table2[[#This Row],[Name]],'CX1'!$C:$C,0),1)), "")</f>
        <v>1000</v>
      </c>
      <c r="J1694" s="14" t="str">
        <f>_xlfn.IFNA(IF(_xlfn.IFNA(INDEX('CX1'!$J:$J,MATCH(Table2[[#This Row],[Name]],'CX1'!$C:$C,0),1), "") = 0, "",  INDEX('CX1'!$J:$J,MATCH(Table2[[#This Row],[Name]],'CX1'!$C:$C,0),1)), "")</f>
        <v/>
      </c>
      <c r="K169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694" s="13" t="str">
        <f>_xlfn.IFNA(IF(_xlfn.IFNA(INDEX('CX1'!$L:$L,MATCH(Table2[[#This Row],[Name]],'CX1'!$C:$C,0),1), "") = 0, "",  INDEX('CX1'!$L:$L,MATCH(Table2[[#This Row],[Name]],'CX1'!$C:$C,0),1)), "")</f>
        <v>his, point, writable</v>
      </c>
      <c r="M1694" s="13" t="s">
        <v>298</v>
      </c>
      <c r="N1694" s="13" t="s">
        <v>767</v>
      </c>
      <c r="O1694" s="13"/>
      <c r="P1694" s="13"/>
      <c r="Q1694" s="13"/>
      <c r="R1694" s="13" t="s">
        <v>8</v>
      </c>
      <c r="S1694" s="13" t="b">
        <v>0</v>
      </c>
    </row>
    <row r="1695" spans="1:19">
      <c r="A1695" s="1">
        <v>1693</v>
      </c>
      <c r="B1695" t="s">
        <v>21</v>
      </c>
      <c r="C1695" t="s">
        <v>186</v>
      </c>
      <c r="D1695" t="s">
        <v>257</v>
      </c>
      <c r="E1695" t="str">
        <f>MID(Table2[[#This Row],[DeviceId2]], 12, LEN(Table2[[#This Row],[DeviceId2]]))</f>
        <v>VAV202</v>
      </c>
      <c r="F1695" t="str">
        <f>CONCATENATE("10.3.13.71/pe/", Table2[[#This Row],[Device Tag]], ".xml")</f>
        <v>10.3.13.71/pe/VAV202.xml</v>
      </c>
      <c r="H1695" s="5" t="str">
        <f>_xlfn.IFNA(IF(_xlfn.IFNA(INDEX('CX1'!$H:$H,MATCH(Table2[[#This Row],[Name]],'CX1'!$C:$C,0),1), "") = 0, "",  INDEX('CX1'!$H:$H,MATCH(Table2[[#This Row],[Name]],'CX1'!$C:$C,0),1)), "")</f>
        <v>°F</v>
      </c>
      <c r="I1695" s="5">
        <f>_xlfn.IFNA(IF(_xlfn.IFNA(INDEX('CX1'!$I:$I,MATCH(Table2[[#This Row],[DeviceId2]],'CX1'!$C:$C,0),1), "") = 0, "",  INDEX('CX1'!$I:$I,MATCH(Table2[[#This Row],[Name]],'CX1'!$C:$C,0),1)), "")</f>
        <v>1000</v>
      </c>
      <c r="J1695" s="5" t="str">
        <f>_xlfn.IFNA(IF(_xlfn.IFNA(INDEX('CX1'!$J:$J,MATCH(Table2[[#This Row],[Name]],'CX1'!$C:$C,0),1), "") = 0, "",  INDEX('CX1'!$J:$J,MATCH(Table2[[#This Row],[Name]],'CX1'!$C:$C,0),1)), "")</f>
        <v/>
      </c>
      <c r="K169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6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5" t="str">
        <f>_xlfn.IFNA(IF(_xlfn.IFNA(INDEX('CX1'!$M:$M,MATCH(Table2[[#This Row],[Name]],'CX1'!$C:$C,0),1), "") = 0, "",  INDEX('CX1'!$M:$M,MATCH(Table2[[#This Row],[Name]],'CX1'!$C:$C,0),1)), "")</f>
        <v>number</v>
      </c>
      <c r="N1695" t="s">
        <v>766</v>
      </c>
      <c r="R1695" t="s">
        <v>8</v>
      </c>
      <c r="S1695" t="b">
        <v>1</v>
      </c>
    </row>
    <row r="1696" spans="1:19">
      <c r="A1696" s="1">
        <v>1694</v>
      </c>
      <c r="B1696" t="s">
        <v>21</v>
      </c>
      <c r="C1696" t="s">
        <v>187</v>
      </c>
      <c r="D1696" t="s">
        <v>257</v>
      </c>
      <c r="E1696" t="str">
        <f>MID(Table2[[#This Row],[DeviceId2]], 12, LEN(Table2[[#This Row],[DeviceId2]]))</f>
        <v>VAV202</v>
      </c>
      <c r="F1696" t="str">
        <f>CONCATENATE("10.3.13.71/pe/", Table2[[#This Row],[Device Tag]], ".xml")</f>
        <v>10.3.13.71/pe/VAV202.xml</v>
      </c>
      <c r="H1696" s="5" t="str">
        <f>_xlfn.IFNA(IF(_xlfn.IFNA(INDEX('CX1'!$H:$H,MATCH(Table2[[#This Row],[Name]],'CX1'!$C:$C,0),1), "") = 0, "",  INDEX('CX1'!$H:$H,MATCH(Table2[[#This Row],[Name]],'CX1'!$C:$C,0),1)), "")</f>
        <v/>
      </c>
      <c r="I1696" s="5">
        <f>_xlfn.IFNA(IF(_xlfn.IFNA(INDEX('CX1'!$I:$I,MATCH(Table2[[#This Row],[DeviceId2]],'CX1'!$C:$C,0),1), "") = 0, "",  INDEX('CX1'!$I:$I,MATCH(Table2[[#This Row],[Name]],'CX1'!$C:$C,0),1)), "")</f>
        <v>1000</v>
      </c>
      <c r="J1696" s="5" t="str">
        <f>_xlfn.IFNA(IF(_xlfn.IFNA(INDEX('CX1'!$J:$J,MATCH(Table2[[#This Row],[Name]],'CX1'!$C:$C,0),1), "") = 0, "",  INDEX('CX1'!$J:$J,MATCH(Table2[[#This Row],[Name]],'CX1'!$C:$C,0),1)), "")</f>
        <v/>
      </c>
      <c r="K1696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69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6" t="s">
        <v>380</v>
      </c>
      <c r="N1696" t="s">
        <v>767</v>
      </c>
      <c r="R1696" t="s">
        <v>8</v>
      </c>
      <c r="S1696" t="b">
        <v>1</v>
      </c>
    </row>
    <row r="1697" spans="1:19" hidden="1">
      <c r="A1697" s="1">
        <v>1695</v>
      </c>
      <c r="B1697" t="s">
        <v>21</v>
      </c>
      <c r="C1697" t="s">
        <v>188</v>
      </c>
      <c r="D1697" t="s">
        <v>257</v>
      </c>
      <c r="E1697" t="str">
        <f>MID(Table2[[#This Row],[DeviceId2]], 12, LEN(Table2[[#This Row],[DeviceId2]]))</f>
        <v>VAV202</v>
      </c>
      <c r="F1697" t="str">
        <f>CONCATENATE("10.3.13.71/pe/", Table2[[#This Row],[Device Tag]], ".xml")</f>
        <v>10.3.13.71/pe/VAV202.xml</v>
      </c>
      <c r="H1697" s="5" t="str">
        <f>_xlfn.IFNA(IF(_xlfn.IFNA(INDEX('CX1'!$H:$H,MATCH(Table2[[#This Row],[Name]],'CX1'!$C:$C,0),1), "") = 0, "",  INDEX('CX1'!$H:$H,MATCH(Table2[[#This Row],[Name]],'CX1'!$C:$C,0),1)), "")</f>
        <v/>
      </c>
      <c r="I1697" s="5" t="e">
        <f>_xlfn.IFNA(IF(_xlfn.IFNA(INDEX('CX1'!$I:$I,MATCH(Table2[[#This Row],[DeviceId2]],'CX1'!$C:$C,0),1), "") = 0, "",  INDEX('CX1'!$I:$I,MATCH(Table2[[#This Row],[Name]],'CX1'!$C:$C,0),1)), "")</f>
        <v>#VALUE!</v>
      </c>
      <c r="J1697" s="5" t="str">
        <f>_xlfn.IFNA(IF(_xlfn.IFNA(INDEX('CX1'!$J:$J,MATCH(Table2[[#This Row],[Name]],'CX1'!$C:$C,0),1), "") = 0, "",  INDEX('CX1'!$J:$J,MATCH(Table2[[#This Row],[Name]],'CX1'!$C:$C,0),1)), "")</f>
        <v/>
      </c>
      <c r="K1697" t="str">
        <f>IFERROR(_xlfn.IFNA(IF(_xlfn.IFNA(INDEX('CX1'!$K:$K,MATCH(Table2[[#This Row],[Name]],'CX1'!$C:$C,0),1), "") = 0, "",  INDEX('CX1'!$K:$K,MATCH(Table2[[#This Row],[Name]],'CX1'!$C:$C,0),1)), ""), "")</f>
        <v/>
      </c>
      <c r="M1697" t="str">
        <f>_xlfn.IFNA(IF(_xlfn.IFNA(INDEX('CX1'!$M:$M,MATCH(Table2[[#This Row],[Name]],'CX1'!$C:$C,0),1), "") = 0, "",  INDEX('CX1'!$M:$M,MATCH(Table2[[#This Row],[Name]],'CX1'!$C:$C,0),1)), "")</f>
        <v/>
      </c>
      <c r="N1697" t="s">
        <v>767</v>
      </c>
      <c r="R1697" t="s">
        <v>8</v>
      </c>
    </row>
    <row r="1698" spans="1:19" hidden="1">
      <c r="A1698" s="1">
        <v>1696</v>
      </c>
      <c r="B1698" t="s">
        <v>21</v>
      </c>
      <c r="C1698" t="s">
        <v>131</v>
      </c>
      <c r="D1698" t="s">
        <v>257</v>
      </c>
      <c r="E1698" t="str">
        <f>MID(Table2[[#This Row],[DeviceId2]], 12, LEN(Table2[[#This Row],[DeviceId2]]))</f>
        <v>VAV202</v>
      </c>
      <c r="F1698" t="str">
        <f>CONCATENATE("10.3.13.71/pe/", Table2[[#This Row],[Device Tag]], ".xml")</f>
        <v>10.3.13.71/pe/VAV202.xml</v>
      </c>
      <c r="H1698" s="5" t="str">
        <f>_xlfn.IFNA(IF(_xlfn.IFNA(INDEX('CX1'!$H:$H,MATCH(Table2[[#This Row],[Name]],'CX1'!$C:$C,0),1), "") = 0, "",  INDEX('CX1'!$H:$H,MATCH(Table2[[#This Row],[Name]],'CX1'!$C:$C,0),1)), "")</f>
        <v/>
      </c>
      <c r="I1698" s="5" t="e">
        <f>_xlfn.IFNA(IF(_xlfn.IFNA(INDEX('CX1'!$I:$I,MATCH(Table2[[#This Row],[DeviceId2]],'CX1'!$C:$C,0),1), "") = 0, "",  INDEX('CX1'!$I:$I,MATCH(Table2[[#This Row],[Name]],'CX1'!$C:$C,0),1)), "")</f>
        <v>#VALUE!</v>
      </c>
      <c r="J1698" s="5" t="str">
        <f>_xlfn.IFNA(IF(_xlfn.IFNA(INDEX('CX1'!$J:$J,MATCH(Table2[[#This Row],[Name]],'CX1'!$C:$C,0),1), "") = 0, "",  INDEX('CX1'!$J:$J,MATCH(Table2[[#This Row],[Name]],'CX1'!$C:$C,0),1)), "")</f>
        <v/>
      </c>
      <c r="K1698" t="str">
        <f>IFERROR(_xlfn.IFNA(IF(_xlfn.IFNA(INDEX('CX1'!$K:$K,MATCH(Table2[[#This Row],[Name]],'CX1'!$C:$C,0),1), "") = 0, "",  INDEX('CX1'!$K:$K,MATCH(Table2[[#This Row],[Name]],'CX1'!$C:$C,0),1)), ""), "")</f>
        <v/>
      </c>
      <c r="M1698" t="str">
        <f>_xlfn.IFNA(IF(_xlfn.IFNA(INDEX('CX1'!$M:$M,MATCH(Table2[[#This Row],[Name]],'CX1'!$C:$C,0),1), "") = 0, "",  INDEX('CX1'!$M:$M,MATCH(Table2[[#This Row],[Name]],'CX1'!$C:$C,0),1)), "")</f>
        <v/>
      </c>
      <c r="N1698" t="s">
        <v>767</v>
      </c>
      <c r="R1698" t="s">
        <v>8</v>
      </c>
    </row>
    <row r="1699" spans="1:19">
      <c r="A1699" s="12">
        <v>1697</v>
      </c>
      <c r="B1699" s="13" t="s">
        <v>21</v>
      </c>
      <c r="C1699" s="13" t="s">
        <v>189</v>
      </c>
      <c r="D1699" s="13" t="s">
        <v>257</v>
      </c>
      <c r="E1699" s="13" t="str">
        <f>MID(Table2[[#This Row],[DeviceId2]], 12, LEN(Table2[[#This Row],[DeviceId2]]))</f>
        <v>VAV202</v>
      </c>
      <c r="F1699" s="13" t="str">
        <f>CONCATENATE("10.3.13.71/pe/", Table2[[#This Row],[Device Tag]], ".xml")</f>
        <v>10.3.13.71/pe/VAV202.xml</v>
      </c>
      <c r="G1699" s="13"/>
      <c r="H1699" s="14" t="str">
        <f>_xlfn.IFNA(IF(_xlfn.IFNA(INDEX('CX1'!$H:$H,MATCH(Table2[[#This Row],[Name]],'CX1'!$C:$C,0),1), "") = 0, "",  INDEX('CX1'!$H:$H,MATCH(Table2[[#This Row],[Name]],'CX1'!$C:$C,0),1)), "")</f>
        <v/>
      </c>
      <c r="I1699" s="14">
        <f>_xlfn.IFNA(IF(_xlfn.IFNA(INDEX('CX1'!$I:$I,MATCH(Table2[[#This Row],[DeviceId2]],'CX1'!$C:$C,0),1), "") = 0, "",  INDEX('CX1'!$I:$I,MATCH(Table2[[#This Row],[Name]],'CX1'!$C:$C,0),1)), "")</f>
        <v>1000</v>
      </c>
      <c r="J1699" s="14" t="str">
        <f>_xlfn.IFNA(IF(_xlfn.IFNA(INDEX('CX1'!$J:$J,MATCH(Table2[[#This Row],[Name]],'CX1'!$C:$C,0),1), "") = 0, "",  INDEX('CX1'!$J:$J,MATCH(Table2[[#This Row],[Name]],'CX1'!$C:$C,0),1)), "")</f>
        <v/>
      </c>
      <c r="K1699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69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699" s="13" t="str">
        <f>_xlfn.IFNA(IF(_xlfn.IFNA(INDEX('CX1'!$M:$M,MATCH(Table2[[#This Row],[Name]],'CX1'!$C:$C,0),1), "") = 0, "",  INDEX('CX1'!$M:$M,MATCH(Table2[[#This Row],[Name]],'CX1'!$C:$C,0),1)), "")</f>
        <v>number</v>
      </c>
      <c r="N1699" s="13" t="s">
        <v>767</v>
      </c>
      <c r="O1699" s="13"/>
      <c r="P1699" s="13"/>
      <c r="Q1699" s="13"/>
      <c r="R1699" s="13" t="s">
        <v>8</v>
      </c>
      <c r="S1699" s="13" t="b">
        <v>0</v>
      </c>
    </row>
    <row r="1700" spans="1:19">
      <c r="A1700" s="12">
        <v>1698</v>
      </c>
      <c r="B1700" s="13" t="s">
        <v>21</v>
      </c>
      <c r="C1700" s="13" t="s">
        <v>132</v>
      </c>
      <c r="D1700" s="13" t="s">
        <v>257</v>
      </c>
      <c r="E1700" s="13" t="str">
        <f>MID(Table2[[#This Row],[DeviceId2]], 12, LEN(Table2[[#This Row],[DeviceId2]]))</f>
        <v>VAV202</v>
      </c>
      <c r="F1700" s="13" t="str">
        <f>CONCATENATE("10.3.13.71/pe/", Table2[[#This Row],[Device Tag]], ".xml")</f>
        <v>10.3.13.71/pe/VAV202.xml</v>
      </c>
      <c r="G1700" s="13"/>
      <c r="H1700" s="14" t="str">
        <f>_xlfn.IFNA(IF(_xlfn.IFNA(INDEX('CX1'!$H:$H,MATCH(Table2[[#This Row],[Name]],'CX1'!$C:$C,0),1), "") = 0, "",  INDEX('CX1'!$H:$H,MATCH(Table2[[#This Row],[Name]],'CX1'!$C:$C,0),1)), "")</f>
        <v/>
      </c>
      <c r="I1700" s="14">
        <f>_xlfn.IFNA(IF(_xlfn.IFNA(INDEX('CX1'!$I:$I,MATCH(Table2[[#This Row],[DeviceId2]],'CX1'!$C:$C,0),1), "") = 0, "",  INDEX('CX1'!$I:$I,MATCH(Table2[[#This Row],[Name]],'CX1'!$C:$C,0),1)), "")</f>
        <v>1000</v>
      </c>
      <c r="J1700" s="14" t="str">
        <f>_xlfn.IFNA(IF(_xlfn.IFNA(INDEX('CX1'!$J:$J,MATCH(Table2[[#This Row],[Name]],'CX1'!$C:$C,0),1), "") = 0, "",  INDEX('CX1'!$J:$J,MATCH(Table2[[#This Row],[Name]],'CX1'!$C:$C,0),1)), "")</f>
        <v/>
      </c>
      <c r="K170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70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00" s="13" t="s">
        <v>298</v>
      </c>
      <c r="N1700" s="13" t="s">
        <v>767</v>
      </c>
      <c r="O1700" s="13"/>
      <c r="P1700" s="13"/>
      <c r="Q1700" s="13"/>
      <c r="R1700" s="13" t="s">
        <v>8</v>
      </c>
      <c r="S1700" s="13" t="b">
        <v>0</v>
      </c>
    </row>
    <row r="1701" spans="1:19" hidden="1">
      <c r="A1701" s="1">
        <v>1699</v>
      </c>
      <c r="B1701" t="s">
        <v>21</v>
      </c>
      <c r="C1701" t="s">
        <v>190</v>
      </c>
      <c r="D1701" t="s">
        <v>257</v>
      </c>
      <c r="E1701" t="str">
        <f>MID(Table2[[#This Row],[DeviceId2]], 12, LEN(Table2[[#This Row],[DeviceId2]]))</f>
        <v>VAV202</v>
      </c>
      <c r="F1701" t="str">
        <f>CONCATENATE("10.3.13.71/pe/", Table2[[#This Row],[Device Tag]], ".xml")</f>
        <v>10.3.13.71/pe/VAV202.xml</v>
      </c>
      <c r="H1701" s="5" t="str">
        <f>_xlfn.IFNA(IF(_xlfn.IFNA(INDEX('CX1'!$H:$H,MATCH(Table2[[#This Row],[Name]],'CX1'!$C:$C,0),1), "") = 0, "",  INDEX('CX1'!$H:$H,MATCH(Table2[[#This Row],[Name]],'CX1'!$C:$C,0),1)), "")</f>
        <v/>
      </c>
      <c r="I1701" s="5" t="e">
        <f>_xlfn.IFNA(IF(_xlfn.IFNA(INDEX('CX1'!$I:$I,MATCH(Table2[[#This Row],[DeviceId2]],'CX1'!$C:$C,0),1), "") = 0, "",  INDEX('CX1'!$I:$I,MATCH(Table2[[#This Row],[Name]],'CX1'!$C:$C,0),1)), "")</f>
        <v>#VALUE!</v>
      </c>
      <c r="J1701" s="5" t="str">
        <f>_xlfn.IFNA(IF(_xlfn.IFNA(INDEX('CX1'!$J:$J,MATCH(Table2[[#This Row],[Name]],'CX1'!$C:$C,0),1), "") = 0, "",  INDEX('CX1'!$J:$J,MATCH(Table2[[#This Row],[Name]],'CX1'!$C:$C,0),1)), "")</f>
        <v/>
      </c>
      <c r="K1701" t="str">
        <f>IFERROR(_xlfn.IFNA(IF(_xlfn.IFNA(INDEX('CX1'!$K:$K,MATCH(Table2[[#This Row],[Name]],'CX1'!$C:$C,0),1), "") = 0, "",  INDEX('CX1'!$K:$K,MATCH(Table2[[#This Row],[Name]],'CX1'!$C:$C,0),1)), ""), "")</f>
        <v/>
      </c>
      <c r="M1701" t="str">
        <f>_xlfn.IFNA(IF(_xlfn.IFNA(INDEX('CX1'!$M:$M,MATCH(Table2[[#This Row],[Name]],'CX1'!$C:$C,0),1), "") = 0, "",  INDEX('CX1'!$M:$M,MATCH(Table2[[#This Row],[Name]],'CX1'!$C:$C,0),1)), "")</f>
        <v/>
      </c>
      <c r="N1701" t="s">
        <v>767</v>
      </c>
      <c r="R1701" t="s">
        <v>8</v>
      </c>
    </row>
    <row r="1702" spans="1:19" hidden="1">
      <c r="A1702" s="1">
        <v>1700</v>
      </c>
      <c r="B1702" t="s">
        <v>21</v>
      </c>
      <c r="C1702" t="s">
        <v>191</v>
      </c>
      <c r="D1702" t="s">
        <v>257</v>
      </c>
      <c r="E1702" t="str">
        <f>MID(Table2[[#This Row],[DeviceId2]], 12, LEN(Table2[[#This Row],[DeviceId2]]))</f>
        <v>VAV202</v>
      </c>
      <c r="F1702" t="str">
        <f>CONCATENATE("10.3.13.71/pe/", Table2[[#This Row],[Device Tag]], ".xml")</f>
        <v>10.3.13.71/pe/VAV202.xml</v>
      </c>
      <c r="H1702" s="5" t="str">
        <f>_xlfn.IFNA(IF(_xlfn.IFNA(INDEX('CX1'!$H:$H,MATCH(Table2[[#This Row],[Name]],'CX1'!$C:$C,0),1), "") = 0, "",  INDEX('CX1'!$H:$H,MATCH(Table2[[#This Row],[Name]],'CX1'!$C:$C,0),1)), "")</f>
        <v/>
      </c>
      <c r="I1702" s="5" t="e">
        <f>_xlfn.IFNA(IF(_xlfn.IFNA(INDEX('CX1'!$I:$I,MATCH(Table2[[#This Row],[DeviceId2]],'CX1'!$C:$C,0),1), "") = 0, "",  INDEX('CX1'!$I:$I,MATCH(Table2[[#This Row],[Name]],'CX1'!$C:$C,0),1)), "")</f>
        <v>#VALUE!</v>
      </c>
      <c r="J1702" s="5" t="str">
        <f>_xlfn.IFNA(IF(_xlfn.IFNA(INDEX('CX1'!$J:$J,MATCH(Table2[[#This Row],[Name]],'CX1'!$C:$C,0),1), "") = 0, "",  INDEX('CX1'!$J:$J,MATCH(Table2[[#This Row],[Name]],'CX1'!$C:$C,0),1)), "")</f>
        <v/>
      </c>
      <c r="K1702" t="str">
        <f>IFERROR(_xlfn.IFNA(IF(_xlfn.IFNA(INDEX('CX1'!$K:$K,MATCH(Table2[[#This Row],[Name]],'CX1'!$C:$C,0),1), "") = 0, "",  INDEX('CX1'!$K:$K,MATCH(Table2[[#This Row],[Name]],'CX1'!$C:$C,0),1)), ""), "")</f>
        <v/>
      </c>
      <c r="M1702" t="str">
        <f>_xlfn.IFNA(IF(_xlfn.IFNA(INDEX('CX1'!$M:$M,MATCH(Table2[[#This Row],[Name]],'CX1'!$C:$C,0),1), "") = 0, "",  INDEX('CX1'!$M:$M,MATCH(Table2[[#This Row],[Name]],'CX1'!$C:$C,0),1)), "")</f>
        <v/>
      </c>
      <c r="N1702" t="s">
        <v>767</v>
      </c>
      <c r="R1702" t="s">
        <v>8</v>
      </c>
    </row>
    <row r="1703" spans="1:19">
      <c r="A1703" s="12">
        <v>1701</v>
      </c>
      <c r="B1703" s="13" t="s">
        <v>21</v>
      </c>
      <c r="C1703" s="13" t="s">
        <v>192</v>
      </c>
      <c r="D1703" s="13" t="s">
        <v>257</v>
      </c>
      <c r="E1703" s="13" t="str">
        <f>MID(Table2[[#This Row],[DeviceId2]], 12, LEN(Table2[[#This Row],[DeviceId2]]))</f>
        <v>VAV202</v>
      </c>
      <c r="F1703" s="13" t="str">
        <f>CONCATENATE("10.3.13.71/pe/", Table2[[#This Row],[Device Tag]], ".xml")</f>
        <v>10.3.13.71/pe/VAV202.xml</v>
      </c>
      <c r="G1703" s="13"/>
      <c r="H1703" s="14" t="str">
        <f>_xlfn.IFNA(IF(_xlfn.IFNA(INDEX('CX1'!$H:$H,MATCH(Table2[[#This Row],[Name]],'CX1'!$C:$C,0),1), "") = 0, "",  INDEX('CX1'!$H:$H,MATCH(Table2[[#This Row],[Name]],'CX1'!$C:$C,0),1)), "")</f>
        <v/>
      </c>
      <c r="I1703" s="14">
        <f>_xlfn.IFNA(IF(_xlfn.IFNA(INDEX('CX1'!$I:$I,MATCH(Table2[[#This Row],[DeviceId2]],'CX1'!$C:$C,0),1), "") = 0, "",  INDEX('CX1'!$I:$I,MATCH(Table2[[#This Row],[Name]],'CX1'!$C:$C,0),1)), "")</f>
        <v>1000</v>
      </c>
      <c r="J1703" s="14" t="str">
        <f>_xlfn.IFNA(IF(_xlfn.IFNA(INDEX('CX1'!$J:$J,MATCH(Table2[[#This Row],[Name]],'CX1'!$C:$C,0),1), "") = 0, "",  INDEX('CX1'!$J:$J,MATCH(Table2[[#This Row],[Name]],'CX1'!$C:$C,0),1)), "")</f>
        <v/>
      </c>
      <c r="K1703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70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03" s="13" t="str">
        <f>_xlfn.IFNA(IF(_xlfn.IFNA(INDEX('CX1'!$M:$M,MATCH(Table2[[#This Row],[Name]],'CX1'!$C:$C,0),1), "") = 0, "",  INDEX('CX1'!$M:$M,MATCH(Table2[[#This Row],[Name]],'CX1'!$C:$C,0),1)), "")</f>
        <v>number</v>
      </c>
      <c r="N1703" s="13" t="s">
        <v>767</v>
      </c>
      <c r="O1703" s="13"/>
      <c r="P1703" s="13"/>
      <c r="Q1703" s="13"/>
      <c r="R1703" s="13" t="s">
        <v>8</v>
      </c>
      <c r="S1703" s="13" t="b">
        <v>0</v>
      </c>
    </row>
    <row r="1704" spans="1:19" hidden="1">
      <c r="A1704" s="1">
        <v>1702</v>
      </c>
      <c r="B1704" t="s">
        <v>21</v>
      </c>
      <c r="C1704" t="s">
        <v>193</v>
      </c>
      <c r="D1704" t="s">
        <v>257</v>
      </c>
      <c r="E1704" t="str">
        <f>MID(Table2[[#This Row],[DeviceId2]], 12, LEN(Table2[[#This Row],[DeviceId2]]))</f>
        <v>VAV202</v>
      </c>
      <c r="F1704" t="str">
        <f>CONCATENATE("10.3.13.71/pe/", Table2[[#This Row],[Device Tag]], ".xml")</f>
        <v>10.3.13.71/pe/VAV202.xml</v>
      </c>
      <c r="H1704" s="5" t="str">
        <f>_xlfn.IFNA(IF(_xlfn.IFNA(INDEX('CX1'!$H:$H,MATCH(Table2[[#This Row],[Name]],'CX1'!$C:$C,0),1), "") = 0, "",  INDEX('CX1'!$H:$H,MATCH(Table2[[#This Row],[Name]],'CX1'!$C:$C,0),1)), "")</f>
        <v/>
      </c>
      <c r="I1704" s="5" t="e">
        <f>_xlfn.IFNA(IF(_xlfn.IFNA(INDEX('CX1'!$I:$I,MATCH(Table2[[#This Row],[DeviceId2]],'CX1'!$C:$C,0),1), "") = 0, "",  INDEX('CX1'!$I:$I,MATCH(Table2[[#This Row],[Name]],'CX1'!$C:$C,0),1)), "")</f>
        <v>#VALUE!</v>
      </c>
      <c r="J1704" s="5" t="str">
        <f>_xlfn.IFNA(IF(_xlfn.IFNA(INDEX('CX1'!$J:$J,MATCH(Table2[[#This Row],[Name]],'CX1'!$C:$C,0),1), "") = 0, "",  INDEX('CX1'!$J:$J,MATCH(Table2[[#This Row],[Name]],'CX1'!$C:$C,0),1)), "")</f>
        <v/>
      </c>
      <c r="K1704" t="str">
        <f>IFERROR(_xlfn.IFNA(IF(_xlfn.IFNA(INDEX('CX1'!$K:$K,MATCH(Table2[[#This Row],[Name]],'CX1'!$C:$C,0),1), "") = 0, "",  INDEX('CX1'!$K:$K,MATCH(Table2[[#This Row],[Name]],'CX1'!$C:$C,0),1)), ""), "")</f>
        <v/>
      </c>
      <c r="M1704" t="str">
        <f>_xlfn.IFNA(IF(_xlfn.IFNA(INDEX('CX1'!$M:$M,MATCH(Table2[[#This Row],[Name]],'CX1'!$C:$C,0),1), "") = 0, "",  INDEX('CX1'!$M:$M,MATCH(Table2[[#This Row],[Name]],'CX1'!$C:$C,0),1)), "")</f>
        <v/>
      </c>
      <c r="N1704" t="s">
        <v>767</v>
      </c>
      <c r="R1704" t="s">
        <v>8</v>
      </c>
    </row>
    <row r="1705" spans="1:19" hidden="1">
      <c r="A1705" s="1">
        <v>1703</v>
      </c>
      <c r="B1705" t="s">
        <v>21</v>
      </c>
      <c r="C1705" t="s">
        <v>194</v>
      </c>
      <c r="D1705" t="s">
        <v>257</v>
      </c>
      <c r="E1705" t="str">
        <f>MID(Table2[[#This Row],[DeviceId2]], 12, LEN(Table2[[#This Row],[DeviceId2]]))</f>
        <v>VAV202</v>
      </c>
      <c r="F1705" t="str">
        <f>CONCATENATE("10.3.13.71/pe/", Table2[[#This Row],[Device Tag]], ".xml")</f>
        <v>10.3.13.71/pe/VAV202.xml</v>
      </c>
      <c r="H1705" s="5" t="str">
        <f>_xlfn.IFNA(IF(_xlfn.IFNA(INDEX('CX1'!$H:$H,MATCH(Table2[[#This Row],[Name]],'CX1'!$C:$C,0),1), "") = 0, "",  INDEX('CX1'!$H:$H,MATCH(Table2[[#This Row],[Name]],'CX1'!$C:$C,0),1)), "")</f>
        <v/>
      </c>
      <c r="I1705" s="5" t="e">
        <f>_xlfn.IFNA(IF(_xlfn.IFNA(INDEX('CX1'!$I:$I,MATCH(Table2[[#This Row],[DeviceId2]],'CX1'!$C:$C,0),1), "") = 0, "",  INDEX('CX1'!$I:$I,MATCH(Table2[[#This Row],[Name]],'CX1'!$C:$C,0),1)), "")</f>
        <v>#VALUE!</v>
      </c>
      <c r="J1705" s="5" t="str">
        <f>_xlfn.IFNA(IF(_xlfn.IFNA(INDEX('CX1'!$J:$J,MATCH(Table2[[#This Row],[Name]],'CX1'!$C:$C,0),1), "") = 0, "",  INDEX('CX1'!$J:$J,MATCH(Table2[[#This Row],[Name]],'CX1'!$C:$C,0),1)), "")</f>
        <v/>
      </c>
      <c r="K1705" t="str">
        <f>IFERROR(_xlfn.IFNA(IF(_xlfn.IFNA(INDEX('CX1'!$K:$K,MATCH(Table2[[#This Row],[Name]],'CX1'!$C:$C,0),1), "") = 0, "",  INDEX('CX1'!$K:$K,MATCH(Table2[[#This Row],[Name]],'CX1'!$C:$C,0),1)), ""), "")</f>
        <v/>
      </c>
      <c r="M1705" t="str">
        <f>_xlfn.IFNA(IF(_xlfn.IFNA(INDEX('CX1'!$M:$M,MATCH(Table2[[#This Row],[Name]],'CX1'!$C:$C,0),1), "") = 0, "",  INDEX('CX1'!$M:$M,MATCH(Table2[[#This Row],[Name]],'CX1'!$C:$C,0),1)), "")</f>
        <v/>
      </c>
      <c r="N1705" t="s">
        <v>767</v>
      </c>
      <c r="R1705" t="s">
        <v>8</v>
      </c>
    </row>
    <row r="1706" spans="1:19" hidden="1">
      <c r="A1706" s="1">
        <v>1704</v>
      </c>
      <c r="B1706" t="s">
        <v>21</v>
      </c>
      <c r="C1706" t="s">
        <v>195</v>
      </c>
      <c r="D1706" t="s">
        <v>257</v>
      </c>
      <c r="E1706" t="str">
        <f>MID(Table2[[#This Row],[DeviceId2]], 12, LEN(Table2[[#This Row],[DeviceId2]]))</f>
        <v>VAV202</v>
      </c>
      <c r="F1706" t="str">
        <f>CONCATENATE("10.3.13.71/pe/", Table2[[#This Row],[Device Tag]], ".xml")</f>
        <v>10.3.13.71/pe/VAV202.xml</v>
      </c>
      <c r="H1706" s="5" t="str">
        <f>_xlfn.IFNA(IF(_xlfn.IFNA(INDEX('CX1'!$H:$H,MATCH(Table2[[#This Row],[Name]],'CX1'!$C:$C,0),1), "") = 0, "",  INDEX('CX1'!$H:$H,MATCH(Table2[[#This Row],[Name]],'CX1'!$C:$C,0),1)), "")</f>
        <v/>
      </c>
      <c r="I1706" s="5" t="e">
        <f>_xlfn.IFNA(IF(_xlfn.IFNA(INDEX('CX1'!$I:$I,MATCH(Table2[[#This Row],[DeviceId2]],'CX1'!$C:$C,0),1), "") = 0, "",  INDEX('CX1'!$I:$I,MATCH(Table2[[#This Row],[Name]],'CX1'!$C:$C,0),1)), "")</f>
        <v>#VALUE!</v>
      </c>
      <c r="J1706" s="5" t="str">
        <f>_xlfn.IFNA(IF(_xlfn.IFNA(INDEX('CX1'!$J:$J,MATCH(Table2[[#This Row],[Name]],'CX1'!$C:$C,0),1), "") = 0, "",  INDEX('CX1'!$J:$J,MATCH(Table2[[#This Row],[Name]],'CX1'!$C:$C,0),1)), "")</f>
        <v/>
      </c>
      <c r="K1706" t="str">
        <f>IFERROR(_xlfn.IFNA(IF(_xlfn.IFNA(INDEX('CX1'!$K:$K,MATCH(Table2[[#This Row],[Name]],'CX1'!$C:$C,0),1), "") = 0, "",  INDEX('CX1'!$K:$K,MATCH(Table2[[#This Row],[Name]],'CX1'!$C:$C,0),1)), ""), "")</f>
        <v/>
      </c>
      <c r="M1706" t="str">
        <f>_xlfn.IFNA(IF(_xlfn.IFNA(INDEX('CX1'!$M:$M,MATCH(Table2[[#This Row],[Name]],'CX1'!$C:$C,0),1), "") = 0, "",  INDEX('CX1'!$M:$M,MATCH(Table2[[#This Row],[Name]],'CX1'!$C:$C,0),1)), "")</f>
        <v/>
      </c>
      <c r="N1706" t="s">
        <v>767</v>
      </c>
      <c r="R1706" t="s">
        <v>8</v>
      </c>
    </row>
    <row r="1707" spans="1:19" hidden="1">
      <c r="A1707" s="1">
        <v>1705</v>
      </c>
      <c r="B1707" t="s">
        <v>21</v>
      </c>
      <c r="C1707" t="s">
        <v>196</v>
      </c>
      <c r="D1707" t="s">
        <v>257</v>
      </c>
      <c r="E1707" t="str">
        <f>MID(Table2[[#This Row],[DeviceId2]], 12, LEN(Table2[[#This Row],[DeviceId2]]))</f>
        <v>VAV202</v>
      </c>
      <c r="F1707" t="str">
        <f>CONCATENATE("10.3.13.71/pe/", Table2[[#This Row],[Device Tag]], ".xml")</f>
        <v>10.3.13.71/pe/VAV202.xml</v>
      </c>
      <c r="H1707" s="5" t="str">
        <f>_xlfn.IFNA(IF(_xlfn.IFNA(INDEX('CX1'!$H:$H,MATCH(Table2[[#This Row],[Name]],'CX1'!$C:$C,0),1), "") = 0, "",  INDEX('CX1'!$H:$H,MATCH(Table2[[#This Row],[Name]],'CX1'!$C:$C,0),1)), "")</f>
        <v/>
      </c>
      <c r="I1707" s="5" t="e">
        <f>_xlfn.IFNA(IF(_xlfn.IFNA(INDEX('CX1'!$I:$I,MATCH(Table2[[#This Row],[DeviceId2]],'CX1'!$C:$C,0),1), "") = 0, "",  INDEX('CX1'!$I:$I,MATCH(Table2[[#This Row],[Name]],'CX1'!$C:$C,0),1)), "")</f>
        <v>#VALUE!</v>
      </c>
      <c r="J1707" s="5" t="str">
        <f>_xlfn.IFNA(IF(_xlfn.IFNA(INDEX('CX1'!$J:$J,MATCH(Table2[[#This Row],[Name]],'CX1'!$C:$C,0),1), "") = 0, "",  INDEX('CX1'!$J:$J,MATCH(Table2[[#This Row],[Name]],'CX1'!$C:$C,0),1)), "")</f>
        <v/>
      </c>
      <c r="K1707" t="str">
        <f>IFERROR(_xlfn.IFNA(IF(_xlfn.IFNA(INDEX('CX1'!$K:$K,MATCH(Table2[[#This Row],[Name]],'CX1'!$C:$C,0),1), "") = 0, "",  INDEX('CX1'!$K:$K,MATCH(Table2[[#This Row],[Name]],'CX1'!$C:$C,0),1)), ""), "")</f>
        <v/>
      </c>
      <c r="M1707" t="str">
        <f>_xlfn.IFNA(IF(_xlfn.IFNA(INDEX('CX1'!$M:$M,MATCH(Table2[[#This Row],[Name]],'CX1'!$C:$C,0),1), "") = 0, "",  INDEX('CX1'!$M:$M,MATCH(Table2[[#This Row],[Name]],'CX1'!$C:$C,0),1)), "")</f>
        <v/>
      </c>
      <c r="N1707" t="s">
        <v>767</v>
      </c>
      <c r="R1707" t="s">
        <v>8</v>
      </c>
    </row>
    <row r="1708" spans="1:19">
      <c r="A1708" s="12">
        <v>1706</v>
      </c>
      <c r="B1708" s="13" t="s">
        <v>21</v>
      </c>
      <c r="C1708" s="13" t="s">
        <v>197</v>
      </c>
      <c r="D1708" s="13" t="s">
        <v>257</v>
      </c>
      <c r="E1708" s="13" t="str">
        <f>MID(Table2[[#This Row],[DeviceId2]], 12, LEN(Table2[[#This Row],[DeviceId2]]))</f>
        <v>VAV202</v>
      </c>
      <c r="F1708" s="13" t="str">
        <f>CONCATENATE("10.3.13.71/pe/", Table2[[#This Row],[Device Tag]], ".xml")</f>
        <v>10.3.13.71/pe/VAV202.xml</v>
      </c>
      <c r="G1708" s="13"/>
      <c r="H1708" s="14" t="str">
        <f>_xlfn.IFNA(IF(_xlfn.IFNA(INDEX('CX1'!$H:$H,MATCH(Table2[[#This Row],[Name]],'CX1'!$C:$C,0),1), "") = 0, "",  INDEX('CX1'!$H:$H,MATCH(Table2[[#This Row],[Name]],'CX1'!$C:$C,0),1)), "")</f>
        <v/>
      </c>
      <c r="I1708" s="14">
        <f>_xlfn.IFNA(IF(_xlfn.IFNA(INDEX('CX1'!$I:$I,MATCH(Table2[[#This Row],[DeviceId2]],'CX1'!$C:$C,0),1), "") = 0, "",  INDEX('CX1'!$I:$I,MATCH(Table2[[#This Row],[Name]],'CX1'!$C:$C,0),1)), "")</f>
        <v>1</v>
      </c>
      <c r="J1708" s="14" t="str">
        <f>_xlfn.IFNA(IF(_xlfn.IFNA(INDEX('CX1'!$J:$J,MATCH(Table2[[#This Row],[Name]],'CX1'!$C:$C,0),1), "") = 0, "",  INDEX('CX1'!$J:$J,MATCH(Table2[[#This Row],[Name]],'CX1'!$C:$C,0),1)), "")</f>
        <v/>
      </c>
      <c r="K1708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708" s="13" t="str">
        <f>_xlfn.IFNA(IF(_xlfn.IFNA(INDEX('CX1'!$L:$L,MATCH(Table2[[#This Row],[Name]],'CX1'!$C:$C,0),1), "") = 0, "",  INDEX('CX1'!$L:$L,MATCH(Table2[[#This Row],[Name]],'CX1'!$C:$C,0),1)), "")</f>
        <v>his, point, writable</v>
      </c>
      <c r="M1708" s="13" t="str">
        <f>_xlfn.IFNA(IF(_xlfn.IFNA(INDEX('CX1'!$M:$M,MATCH(Table2[[#This Row],[Name]],'CX1'!$C:$C,0),1), "") = 0, "",  INDEX('CX1'!$M:$M,MATCH(Table2[[#This Row],[Name]],'CX1'!$C:$C,0),1)), "")</f>
        <v>boolean</v>
      </c>
      <c r="N1708" s="13" t="s">
        <v>767</v>
      </c>
      <c r="O1708" s="13"/>
      <c r="P1708" s="13"/>
      <c r="Q1708" s="13"/>
      <c r="R1708" s="13" t="s">
        <v>8</v>
      </c>
      <c r="S1708" s="13" t="b">
        <v>0</v>
      </c>
    </row>
    <row r="1709" spans="1:19">
      <c r="A1709" s="12">
        <v>1707</v>
      </c>
      <c r="B1709" s="13" t="s">
        <v>21</v>
      </c>
      <c r="C1709" s="13" t="s">
        <v>198</v>
      </c>
      <c r="D1709" s="13" t="s">
        <v>257</v>
      </c>
      <c r="E1709" s="13" t="str">
        <f>MID(Table2[[#This Row],[DeviceId2]], 12, LEN(Table2[[#This Row],[DeviceId2]]))</f>
        <v>VAV202</v>
      </c>
      <c r="F1709" s="13" t="str">
        <f>CONCATENATE("10.3.13.71/pe/", Table2[[#This Row],[Device Tag]], ".xml")</f>
        <v>10.3.13.71/pe/VAV202.xml</v>
      </c>
      <c r="G1709" s="13"/>
      <c r="H1709" s="14" t="str">
        <f>_xlfn.IFNA(IF(_xlfn.IFNA(INDEX('CX1'!$H:$H,MATCH(Table2[[#This Row],[Name]],'CX1'!$C:$C,0),1), "") = 0, "",  INDEX('CX1'!$H:$H,MATCH(Table2[[#This Row],[Name]],'CX1'!$C:$C,0),1)), "")</f>
        <v/>
      </c>
      <c r="I1709" s="14">
        <f>_xlfn.IFNA(IF(_xlfn.IFNA(INDEX('CX1'!$I:$I,MATCH(Table2[[#This Row],[DeviceId2]],'CX1'!$C:$C,0),1), "") = 0, "",  INDEX('CX1'!$I:$I,MATCH(Table2[[#This Row],[Name]],'CX1'!$C:$C,0),1)), "")</f>
        <v>1</v>
      </c>
      <c r="J1709" s="14" t="str">
        <f>_xlfn.IFNA(IF(_xlfn.IFNA(INDEX('CX1'!$J:$J,MATCH(Table2[[#This Row],[Name]],'CX1'!$C:$C,0),1), "") = 0, "",  INDEX('CX1'!$J:$J,MATCH(Table2[[#This Row],[Name]],'CX1'!$C:$C,0),1)), "")</f>
        <v/>
      </c>
      <c r="K1709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709" s="13" t="str">
        <f>_xlfn.IFNA(IF(_xlfn.IFNA(INDEX('CX1'!$L:$L,MATCH(Table2[[#This Row],[Name]],'CX1'!$C:$C,0),1), "") = 0, "",  INDEX('CX1'!$L:$L,MATCH(Table2[[#This Row],[Name]],'CX1'!$C:$C,0),1)), "")</f>
        <v>his, point, writable</v>
      </c>
      <c r="M1709" s="13" t="str">
        <f>_xlfn.IFNA(IF(_xlfn.IFNA(INDEX('CX1'!$M:$M,MATCH(Table2[[#This Row],[Name]],'CX1'!$C:$C,0),1), "") = 0, "",  INDEX('CX1'!$M:$M,MATCH(Table2[[#This Row],[Name]],'CX1'!$C:$C,0),1)), "")</f>
        <v>boolean</v>
      </c>
      <c r="N1709" s="13" t="s">
        <v>767</v>
      </c>
      <c r="O1709" s="13"/>
      <c r="P1709" s="13"/>
      <c r="Q1709" s="13"/>
      <c r="R1709" s="13" t="s">
        <v>8</v>
      </c>
      <c r="S1709" s="13" t="b">
        <v>0</v>
      </c>
    </row>
    <row r="1710" spans="1:19" hidden="1">
      <c r="A1710" s="1">
        <v>1708</v>
      </c>
      <c r="B1710" t="s">
        <v>21</v>
      </c>
      <c r="C1710" t="s">
        <v>199</v>
      </c>
      <c r="D1710" t="s">
        <v>257</v>
      </c>
      <c r="E1710" t="str">
        <f>MID(Table2[[#This Row],[DeviceId2]], 12, LEN(Table2[[#This Row],[DeviceId2]]))</f>
        <v>VAV202</v>
      </c>
      <c r="F1710" t="str">
        <f>CONCATENATE("10.3.13.71/pe/", Table2[[#This Row],[Device Tag]], ".xml")</f>
        <v>10.3.13.71/pe/VAV202.xml</v>
      </c>
      <c r="H1710" s="5" t="str">
        <f>_xlfn.IFNA(IF(_xlfn.IFNA(INDEX('CX1'!$H:$H,MATCH(Table2[[#This Row],[Name]],'CX1'!$C:$C,0),1), "") = 0, "",  INDEX('CX1'!$H:$H,MATCH(Table2[[#This Row],[Name]],'CX1'!$C:$C,0),1)), "")</f>
        <v/>
      </c>
      <c r="I1710" s="5">
        <f>_xlfn.IFNA(IF(_xlfn.IFNA(INDEX('CX1'!$I:$I,MATCH(Table2[[#This Row],[DeviceId2]],'CX1'!$C:$C,0),1), "") = 0, "",  INDEX('CX1'!$I:$I,MATCH(Table2[[#This Row],[Name]],'CX1'!$C:$C,0),1)), "")</f>
        <v>1</v>
      </c>
      <c r="J1710" s="5" t="str">
        <f>_xlfn.IFNA(IF(_xlfn.IFNA(INDEX('CX1'!$J:$J,MATCH(Table2[[#This Row],[Name]],'CX1'!$C:$C,0),1), "") = 0, "",  INDEX('CX1'!$J:$J,MATCH(Table2[[#This Row],[Name]],'CX1'!$C:$C,0),1)), "")</f>
        <v/>
      </c>
      <c r="K1710" t="str">
        <f>IFERROR(_xlfn.IFNA(IF(_xlfn.IFNA(INDEX('CX1'!$K:$K,MATCH(Table2[[#This Row],[Name]],'CX1'!$C:$C,0),1), "") = 0, "",  INDEX('CX1'!$K:$K,MATCH(Table2[[#This Row],[Name]],'CX1'!$C:$C,0),1)), ""), "")</f>
        <v/>
      </c>
      <c r="M1710" t="str">
        <f>_xlfn.IFNA(IF(_xlfn.IFNA(INDEX('CX1'!$M:$M,MATCH(Table2[[#This Row],[Name]],'CX1'!$C:$C,0),1), "") = 0, "",  INDEX('CX1'!$M:$M,MATCH(Table2[[#This Row],[Name]],'CX1'!$C:$C,0),1)), "")</f>
        <v/>
      </c>
      <c r="N1710" t="s">
        <v>767</v>
      </c>
      <c r="R1710" t="s">
        <v>8</v>
      </c>
    </row>
    <row r="1711" spans="1:19" hidden="1">
      <c r="A1711" s="1">
        <v>1709</v>
      </c>
      <c r="B1711" t="s">
        <v>21</v>
      </c>
      <c r="C1711" t="s">
        <v>25</v>
      </c>
      <c r="D1711" t="s">
        <v>257</v>
      </c>
      <c r="E1711" t="str">
        <f>MID(Table2[[#This Row],[DeviceId2]], 12, LEN(Table2[[#This Row],[DeviceId2]]))</f>
        <v>VAV202</v>
      </c>
      <c r="F1711" t="str">
        <f>CONCATENATE("10.3.13.71/pe/", Table2[[#This Row],[Device Tag]], ".xml")</f>
        <v>10.3.13.71/pe/VAV202.xml</v>
      </c>
      <c r="H1711" s="5" t="str">
        <f>_xlfn.IFNA(IF(_xlfn.IFNA(INDEX('CX1'!$H:$H,MATCH(Table2[[#This Row],[Name]],'CX1'!$C:$C,0),1), "") = 0, "",  INDEX('CX1'!$H:$H,MATCH(Table2[[#This Row],[Name]],'CX1'!$C:$C,0),1)), "")</f>
        <v/>
      </c>
      <c r="I1711" s="5">
        <f>_xlfn.IFNA(IF(_xlfn.IFNA(INDEX('CX1'!$I:$I,MATCH(Table2[[#This Row],[DeviceId2]],'CX1'!$C:$C,0),1), "") = 0, "",  INDEX('CX1'!$I:$I,MATCH(Table2[[#This Row],[Name]],'CX1'!$C:$C,0),1)), "")</f>
        <v>1</v>
      </c>
      <c r="J1711" s="5" t="str">
        <f>_xlfn.IFNA(IF(_xlfn.IFNA(INDEX('CX1'!$J:$J,MATCH(Table2[[#This Row],[Name]],'CX1'!$C:$C,0),1), "") = 0, "",  INDEX('CX1'!$J:$J,MATCH(Table2[[#This Row],[Name]],'CX1'!$C:$C,0),1)), "")</f>
        <v/>
      </c>
      <c r="K1711" t="str">
        <f>IFERROR(_xlfn.IFNA(IF(_xlfn.IFNA(INDEX('CX1'!$K:$K,MATCH(Table2[[#This Row],[Name]],'CX1'!$C:$C,0),1), "") = 0, "",  INDEX('CX1'!$K:$K,MATCH(Table2[[#This Row],[Name]],'CX1'!$C:$C,0),1)), ""), "")</f>
        <v/>
      </c>
      <c r="M1711" t="str">
        <f>_xlfn.IFNA(IF(_xlfn.IFNA(INDEX('CX1'!$M:$M,MATCH(Table2[[#This Row],[Name]],'CX1'!$C:$C,0),1), "") = 0, "",  INDEX('CX1'!$M:$M,MATCH(Table2[[#This Row],[Name]],'CX1'!$C:$C,0),1)), "")</f>
        <v/>
      </c>
      <c r="N1711" t="s">
        <v>767</v>
      </c>
      <c r="R1711" t="s">
        <v>8</v>
      </c>
    </row>
    <row r="1712" spans="1:19">
      <c r="A1712" s="1">
        <v>1710</v>
      </c>
      <c r="B1712" t="s">
        <v>21</v>
      </c>
      <c r="C1712" t="s">
        <v>200</v>
      </c>
      <c r="D1712" t="s">
        <v>257</v>
      </c>
      <c r="E1712" t="str">
        <f>MID(Table2[[#This Row],[DeviceId2]], 12, LEN(Table2[[#This Row],[DeviceId2]]))</f>
        <v>VAV202</v>
      </c>
      <c r="F1712" t="str">
        <f>CONCATENATE("10.3.13.71/pe/", Table2[[#This Row],[Device Tag]], ".xml")</f>
        <v>10.3.13.71/pe/VAV202.xml</v>
      </c>
      <c r="H1712" s="5" t="str">
        <f>_xlfn.IFNA(IF(_xlfn.IFNA(INDEX('CX1'!$H:$H,MATCH(Table2[[#This Row],[Name]],'CX1'!$C:$C,0),1), "") = 0, "",  INDEX('CX1'!$H:$H,MATCH(Table2[[#This Row],[Name]],'CX1'!$C:$C,0),1)), "")</f>
        <v/>
      </c>
      <c r="I1712" s="5">
        <f>_xlfn.IFNA(IF(_xlfn.IFNA(INDEX('CX1'!$I:$I,MATCH(Table2[[#This Row],[DeviceId2]],'CX1'!$C:$C,0),1), "") = 0, "",  INDEX('CX1'!$I:$I,MATCH(Table2[[#This Row],[Name]],'CX1'!$C:$C,0),1)), "")</f>
        <v>1</v>
      </c>
      <c r="J1712" s="5" t="str">
        <f>_xlfn.IFNA(IF(_xlfn.IFNA(INDEX('CX1'!$J:$J,MATCH(Table2[[#This Row],[Name]],'CX1'!$C:$C,0),1), "") = 0, "",  INDEX('CX1'!$J:$J,MATCH(Table2[[#This Row],[Name]],'CX1'!$C:$C,0),1)), "")</f>
        <v/>
      </c>
      <c r="K171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712" t="str">
        <f>_xlfn.IFNA(IF(_xlfn.IFNA(INDEX('CX1'!$L:$L,MATCH(Table2[[#This Row],[Name]],'CX1'!$C:$C,0),1), "") = 0, "",  INDEX('CX1'!$L:$L,MATCH(Table2[[#This Row],[Name]],'CX1'!$C:$C,0),1)), "")</f>
        <v>his, point, writable</v>
      </c>
      <c r="M1712" t="str">
        <f>_xlfn.IFNA(IF(_xlfn.IFNA(INDEX('CX1'!$M:$M,MATCH(Table2[[#This Row],[Name]],'CX1'!$C:$C,0),1), "") = 0, "",  INDEX('CX1'!$M:$M,MATCH(Table2[[#This Row],[Name]],'CX1'!$C:$C,0),1)), "")</f>
        <v>boolean</v>
      </c>
      <c r="N1712" t="s">
        <v>767</v>
      </c>
      <c r="R1712" t="s">
        <v>8</v>
      </c>
      <c r="S1712" t="b">
        <v>1</v>
      </c>
    </row>
    <row r="1713" spans="1:19">
      <c r="A1713" s="1">
        <v>1711</v>
      </c>
      <c r="B1713" t="s">
        <v>21</v>
      </c>
      <c r="C1713" t="s">
        <v>201</v>
      </c>
      <c r="D1713" t="s">
        <v>257</v>
      </c>
      <c r="E1713" t="str">
        <f>MID(Table2[[#This Row],[DeviceId2]], 12, LEN(Table2[[#This Row],[DeviceId2]]))</f>
        <v>VAV202</v>
      </c>
      <c r="F1713" t="str">
        <f>CONCATENATE("10.3.13.71/pe/", Table2[[#This Row],[Device Tag]], ".xml")</f>
        <v>10.3.13.71/pe/VAV202.xml</v>
      </c>
      <c r="H1713" s="5" t="str">
        <f>_xlfn.IFNA(IF(_xlfn.IFNA(INDEX('CX1'!$H:$H,MATCH(Table2[[#This Row],[Name]],'CX1'!$C:$C,0),1), "") = 0, "",  INDEX('CX1'!$H:$H,MATCH(Table2[[#This Row],[Name]],'CX1'!$C:$C,0),1)), "")</f>
        <v/>
      </c>
      <c r="I1713" s="5">
        <f>_xlfn.IFNA(IF(_xlfn.IFNA(INDEX('CX1'!$I:$I,MATCH(Table2[[#This Row],[DeviceId2]],'CX1'!$C:$C,0),1), "") = 0, "",  INDEX('CX1'!$I:$I,MATCH(Table2[[#This Row],[Name]],'CX1'!$C:$C,0),1)), "")</f>
        <v>1</v>
      </c>
      <c r="J1713" s="5" t="str">
        <f>_xlfn.IFNA(IF(_xlfn.IFNA(INDEX('CX1'!$J:$J,MATCH(Table2[[#This Row],[Name]],'CX1'!$C:$C,0),1), "") = 0, "",  INDEX('CX1'!$J:$J,MATCH(Table2[[#This Row],[Name]],'CX1'!$C:$C,0),1)), "")</f>
        <v/>
      </c>
      <c r="K171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713" t="str">
        <f>_xlfn.IFNA(IF(_xlfn.IFNA(INDEX('CX1'!$L:$L,MATCH(Table2[[#This Row],[Name]],'CX1'!$C:$C,0),1), "") = 0, "",  INDEX('CX1'!$L:$L,MATCH(Table2[[#This Row],[Name]],'CX1'!$C:$C,0),1)), "")</f>
        <v>his, point, writable</v>
      </c>
      <c r="M1713" t="str">
        <f>_xlfn.IFNA(IF(_xlfn.IFNA(INDEX('CX1'!$M:$M,MATCH(Table2[[#This Row],[Name]],'CX1'!$C:$C,0),1), "") = 0, "",  INDEX('CX1'!$M:$M,MATCH(Table2[[#This Row],[Name]],'CX1'!$C:$C,0),1)), "")</f>
        <v>boolean</v>
      </c>
      <c r="N1713" t="s">
        <v>767</v>
      </c>
      <c r="R1713" t="s">
        <v>8</v>
      </c>
      <c r="S1713" t="b">
        <v>1</v>
      </c>
    </row>
    <row r="1714" spans="1:19">
      <c r="A1714" s="1">
        <v>1712</v>
      </c>
      <c r="B1714" t="s">
        <v>21</v>
      </c>
      <c r="C1714" t="s">
        <v>202</v>
      </c>
      <c r="D1714" t="s">
        <v>257</v>
      </c>
      <c r="E1714" t="str">
        <f>MID(Table2[[#This Row],[DeviceId2]], 12, LEN(Table2[[#This Row],[DeviceId2]]))</f>
        <v>VAV202</v>
      </c>
      <c r="F1714" t="str">
        <f>CONCATENATE("10.3.13.71/pe/", Table2[[#This Row],[Device Tag]], ".xml")</f>
        <v>10.3.13.71/pe/VAV202.xml</v>
      </c>
      <c r="H1714" s="5" t="str">
        <f>_xlfn.IFNA(IF(_xlfn.IFNA(INDEX('CX1'!$H:$H,MATCH(Table2[[#This Row],[Name]],'CX1'!$C:$C,0),1), "") = 0, "",  INDEX('CX1'!$H:$H,MATCH(Table2[[#This Row],[Name]],'CX1'!$C:$C,0),1)), "")</f>
        <v>°F</v>
      </c>
      <c r="I1714" s="5">
        <f>_xlfn.IFNA(IF(_xlfn.IFNA(INDEX('CX1'!$I:$I,MATCH(Table2[[#This Row],[DeviceId2]],'CX1'!$C:$C,0),1), "") = 0, "",  INDEX('CX1'!$I:$I,MATCH(Table2[[#This Row],[Name]],'CX1'!$C:$C,0),1)), "")</f>
        <v>1000</v>
      </c>
      <c r="J1714" s="5" t="str">
        <f>_xlfn.IFNA(IF(_xlfn.IFNA(INDEX('CX1'!$J:$J,MATCH(Table2[[#This Row],[Name]],'CX1'!$C:$C,0),1), "") = 0, "",  INDEX('CX1'!$J:$J,MATCH(Table2[[#This Row],[Name]],'CX1'!$C:$C,0),1)), "")</f>
        <v/>
      </c>
      <c r="K171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7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4" t="str">
        <f>_xlfn.IFNA(IF(_xlfn.IFNA(INDEX('CX1'!$M:$M,MATCH(Table2[[#This Row],[Name]],'CX1'!$C:$C,0),1), "") = 0, "",  INDEX('CX1'!$M:$M,MATCH(Table2[[#This Row],[Name]],'CX1'!$C:$C,0),1)), "")</f>
        <v>number</v>
      </c>
      <c r="N1714" t="s">
        <v>766</v>
      </c>
      <c r="R1714" t="s">
        <v>8</v>
      </c>
      <c r="S1714" t="b">
        <v>1</v>
      </c>
    </row>
    <row r="1715" spans="1:19">
      <c r="A1715" s="1">
        <v>1713</v>
      </c>
      <c r="B1715" t="s">
        <v>21</v>
      </c>
      <c r="C1715" t="s">
        <v>203</v>
      </c>
      <c r="D1715" t="s">
        <v>257</v>
      </c>
      <c r="E1715" t="str">
        <f>MID(Table2[[#This Row],[DeviceId2]], 12, LEN(Table2[[#This Row],[DeviceId2]]))</f>
        <v>VAV202</v>
      </c>
      <c r="F1715" t="str">
        <f>CONCATENATE("10.3.13.71/pe/", Table2[[#This Row],[Device Tag]], ".xml")</f>
        <v>10.3.13.71/pe/VAV202.xml</v>
      </c>
      <c r="H1715" s="5" t="str">
        <f>_xlfn.IFNA(IF(_xlfn.IFNA(INDEX('CX1'!$H:$H,MATCH(Table2[[#This Row],[Name]],'CX1'!$C:$C,0),1), "") = 0, "",  INDEX('CX1'!$H:$H,MATCH(Table2[[#This Row],[Name]],'CX1'!$C:$C,0),1)), "")</f>
        <v>°F</v>
      </c>
      <c r="I1715" s="5">
        <f>_xlfn.IFNA(IF(_xlfn.IFNA(INDEX('CX1'!$I:$I,MATCH(Table2[[#This Row],[DeviceId2]],'CX1'!$C:$C,0),1), "") = 0, "",  INDEX('CX1'!$I:$I,MATCH(Table2[[#This Row],[Name]],'CX1'!$C:$C,0),1)), "")</f>
        <v>1000</v>
      </c>
      <c r="J1715" s="5" t="str">
        <f>_xlfn.IFNA(IF(_xlfn.IFNA(INDEX('CX1'!$J:$J,MATCH(Table2[[#This Row],[Name]],'CX1'!$C:$C,0),1), "") = 0, "",  INDEX('CX1'!$J:$J,MATCH(Table2[[#This Row],[Name]],'CX1'!$C:$C,0),1)), "")</f>
        <v/>
      </c>
      <c r="K171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7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5" t="str">
        <f>_xlfn.IFNA(IF(_xlfn.IFNA(INDEX('CX1'!$M:$M,MATCH(Table2[[#This Row],[Name]],'CX1'!$C:$C,0),1), "") = 0, "",  INDEX('CX1'!$M:$M,MATCH(Table2[[#This Row],[Name]],'CX1'!$C:$C,0),1)), "")</f>
        <v>number</v>
      </c>
      <c r="N1715" t="s">
        <v>766</v>
      </c>
      <c r="R1715" t="s">
        <v>8</v>
      </c>
      <c r="S1715" t="b">
        <v>1</v>
      </c>
    </row>
    <row r="1716" spans="1:19" hidden="1">
      <c r="A1716" s="1">
        <v>1714</v>
      </c>
      <c r="B1716" t="s">
        <v>21</v>
      </c>
      <c r="C1716" t="s">
        <v>147</v>
      </c>
      <c r="D1716" t="s">
        <v>257</v>
      </c>
      <c r="E1716" t="str">
        <f>MID(Table2[[#This Row],[DeviceId2]], 12, LEN(Table2[[#This Row],[DeviceId2]]))</f>
        <v>VAV202</v>
      </c>
      <c r="F1716" t="str">
        <f>CONCATENATE("10.3.13.71/pe/", Table2[[#This Row],[Device Tag]], ".xml")</f>
        <v>10.3.13.71/pe/VAV202.xml</v>
      </c>
      <c r="H1716" s="5" t="str">
        <f>_xlfn.IFNA(IF(_xlfn.IFNA(INDEX('CX1'!$H:$H,MATCH(Table2[[#This Row],[Name]],'CX1'!$C:$C,0),1), "") = 0, "",  INDEX('CX1'!$H:$H,MATCH(Table2[[#This Row],[Name]],'CX1'!$C:$C,0),1)), "")</f>
        <v/>
      </c>
      <c r="I1716" s="5" t="e">
        <f>_xlfn.IFNA(IF(_xlfn.IFNA(INDEX('CX1'!$I:$I,MATCH(Table2[[#This Row],[DeviceId2]],'CX1'!$C:$C,0),1), "") = 0, "",  INDEX('CX1'!$I:$I,MATCH(Table2[[#This Row],[Name]],'CX1'!$C:$C,0),1)), "")</f>
        <v>#VALUE!</v>
      </c>
      <c r="J1716" s="5" t="str">
        <f>_xlfn.IFNA(IF(_xlfn.IFNA(INDEX('CX1'!$J:$J,MATCH(Table2[[#This Row],[Name]],'CX1'!$C:$C,0),1), "") = 0, "",  INDEX('CX1'!$J:$J,MATCH(Table2[[#This Row],[Name]],'CX1'!$C:$C,0),1)), "")</f>
        <v/>
      </c>
      <c r="K1716" t="str">
        <f>IFERROR(_xlfn.IFNA(IF(_xlfn.IFNA(INDEX('CX1'!$K:$K,MATCH(Table2[[#This Row],[Name]],'CX1'!$C:$C,0),1), "") = 0, "",  INDEX('CX1'!$K:$K,MATCH(Table2[[#This Row],[Name]],'CX1'!$C:$C,0),1)), ""), "")</f>
        <v/>
      </c>
      <c r="M1716" t="str">
        <f>_xlfn.IFNA(IF(_xlfn.IFNA(INDEX('CX1'!$M:$M,MATCH(Table2[[#This Row],[Name]],'CX1'!$C:$C,0),1), "") = 0, "",  INDEX('CX1'!$M:$M,MATCH(Table2[[#This Row],[Name]],'CX1'!$C:$C,0),1)), "")</f>
        <v/>
      </c>
      <c r="N1716" t="s">
        <v>767</v>
      </c>
      <c r="R1716" t="s">
        <v>8</v>
      </c>
    </row>
    <row r="1717" spans="1:19">
      <c r="A1717" s="1">
        <v>1715</v>
      </c>
      <c r="B1717" t="s">
        <v>21</v>
      </c>
      <c r="C1717" t="s">
        <v>204</v>
      </c>
      <c r="D1717" t="s">
        <v>257</v>
      </c>
      <c r="E1717" t="str">
        <f>MID(Table2[[#This Row],[DeviceId2]], 12, LEN(Table2[[#This Row],[DeviceId2]]))</f>
        <v>VAV202</v>
      </c>
      <c r="F1717" t="str">
        <f>CONCATENATE("10.3.13.71/pe/", Table2[[#This Row],[Device Tag]], ".xml")</f>
        <v>10.3.13.71/pe/VAV202.xml</v>
      </c>
      <c r="H1717" s="5" t="str">
        <f>_xlfn.IFNA(IF(_xlfn.IFNA(INDEX('CX1'!$H:$H,MATCH(Table2[[#This Row],[Name]],'CX1'!$C:$C,0),1), "") = 0, "",  INDEX('CX1'!$H:$H,MATCH(Table2[[#This Row],[Name]],'CX1'!$C:$C,0),1)), "")</f>
        <v>°F</v>
      </c>
      <c r="I1717" s="5">
        <f>_xlfn.IFNA(IF(_xlfn.IFNA(INDEX('CX1'!$I:$I,MATCH(Table2[[#This Row],[DeviceId2]],'CX1'!$C:$C,0),1), "") = 0, "",  INDEX('CX1'!$I:$I,MATCH(Table2[[#This Row],[Name]],'CX1'!$C:$C,0),1)), "")</f>
        <v>1000</v>
      </c>
      <c r="J1717" s="5" t="str">
        <f>_xlfn.IFNA(IF(_xlfn.IFNA(INDEX('CX1'!$J:$J,MATCH(Table2[[#This Row],[Name]],'CX1'!$C:$C,0),1), "") = 0, "",  INDEX('CX1'!$J:$J,MATCH(Table2[[#This Row],[Name]],'CX1'!$C:$C,0),1)), "")</f>
        <v/>
      </c>
      <c r="K1717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7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17" t="str">
        <f>_xlfn.IFNA(IF(_xlfn.IFNA(INDEX('CX1'!$M:$M,MATCH(Table2[[#This Row],[Name]],'CX1'!$C:$C,0),1), "") = 0, "",  INDEX('CX1'!$M:$M,MATCH(Table2[[#This Row],[Name]],'CX1'!$C:$C,0),1)), "")</f>
        <v>number</v>
      </c>
      <c r="N1717" t="s">
        <v>766</v>
      </c>
      <c r="R1717" t="s">
        <v>8</v>
      </c>
      <c r="S1717" t="b">
        <v>1</v>
      </c>
    </row>
    <row r="1718" spans="1:19" hidden="1">
      <c r="A1718" s="1">
        <v>1716</v>
      </c>
      <c r="B1718" t="s">
        <v>21</v>
      </c>
      <c r="C1718" t="s">
        <v>205</v>
      </c>
      <c r="D1718" t="s">
        <v>257</v>
      </c>
      <c r="E1718" t="str">
        <f>MID(Table2[[#This Row],[DeviceId2]], 12, LEN(Table2[[#This Row],[DeviceId2]]))</f>
        <v>VAV202</v>
      </c>
      <c r="F1718" t="str">
        <f>CONCATENATE("10.3.13.71/pe/", Table2[[#This Row],[Device Tag]], ".xml")</f>
        <v>10.3.13.71/pe/VAV202.xml</v>
      </c>
      <c r="H1718" s="5" t="str">
        <f>_xlfn.IFNA(IF(_xlfn.IFNA(INDEX('CX1'!$H:$H,MATCH(Table2[[#This Row],[Name]],'CX1'!$C:$C,0),1), "") = 0, "",  INDEX('CX1'!$H:$H,MATCH(Table2[[#This Row],[Name]],'CX1'!$C:$C,0),1)), "")</f>
        <v/>
      </c>
      <c r="I1718" s="5">
        <f>_xlfn.IFNA(IF(_xlfn.IFNA(INDEX('CX1'!$I:$I,MATCH(Table2[[#This Row],[DeviceId2]],'CX1'!$C:$C,0),1), "") = 0, "",  INDEX('CX1'!$I:$I,MATCH(Table2[[#This Row],[Name]],'CX1'!$C:$C,0),1)), "")</f>
        <v>1000</v>
      </c>
      <c r="J1718" s="5" t="str">
        <f>_xlfn.IFNA(IF(_xlfn.IFNA(INDEX('CX1'!$J:$J,MATCH(Table2[[#This Row],[Name]],'CX1'!$C:$C,0),1), "") = 0, "",  INDEX('CX1'!$J:$J,MATCH(Table2[[#This Row],[Name]],'CX1'!$C:$C,0),1)), "")</f>
        <v/>
      </c>
      <c r="K171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718" t="s">
        <v>767</v>
      </c>
      <c r="R1718" t="s">
        <v>8</v>
      </c>
    </row>
    <row r="1719" spans="1:19">
      <c r="A1719" s="1">
        <v>1717</v>
      </c>
      <c r="B1719" t="s">
        <v>105</v>
      </c>
      <c r="C1719" t="s">
        <v>206</v>
      </c>
      <c r="D1719" t="s">
        <v>257</v>
      </c>
      <c r="E1719" t="str">
        <f>MID(Table2[[#This Row],[DeviceId2]], 12, LEN(Table2[[#This Row],[DeviceId2]]))</f>
        <v>VAV202</v>
      </c>
      <c r="F1719" t="str">
        <f>CONCATENATE("10.3.13.71/pe/", Table2[[#This Row],[Device Tag]], ".xml")</f>
        <v>10.3.13.71/pe/VAV202.xml</v>
      </c>
      <c r="H1719" s="5" t="str">
        <f>_xlfn.IFNA(IF(_xlfn.IFNA(INDEX('CX1'!$H:$H,MATCH(Table2[[#This Row],[Name]],'CX1'!$C:$C,0),1), "") = 0, "",  INDEX('CX1'!$H:$H,MATCH(Table2[[#This Row],[Name]],'CX1'!$C:$C,0),1)), "")</f>
        <v>°F</v>
      </c>
      <c r="I1719" s="5">
        <f>_xlfn.IFNA(IF(_xlfn.IFNA(INDEX('CX1'!$I:$I,MATCH(Table2[[#This Row],[DeviceId2]],'CX1'!$C:$C,0),1), "") = 0, "",  INDEX('CX1'!$I:$I,MATCH(Table2[[#This Row],[Name]],'CX1'!$C:$C,0),1)), "")</f>
        <v>1000</v>
      </c>
      <c r="J1719" s="5" t="str">
        <f>_xlfn.IFNA(IF(_xlfn.IFNA(INDEX('CX1'!$J:$J,MATCH(Table2[[#This Row],[Name]],'CX1'!$C:$C,0),1), "") = 0, "",  INDEX('CX1'!$J:$J,MATCH(Table2[[#This Row],[Name]],'CX1'!$C:$C,0),1)), "")</f>
        <v/>
      </c>
      <c r="K171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7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19" t="str">
        <f>_xlfn.IFNA(IF(_xlfn.IFNA(INDEX('CX1'!$M:$M,MATCH(Table2[[#This Row],[Name]],'CX1'!$C:$C,0),1), "") = 0, "",  INDEX('CX1'!$M:$M,MATCH(Table2[[#This Row],[Name]],'CX1'!$C:$C,0),1)), "")</f>
        <v>number</v>
      </c>
      <c r="N1719" t="s">
        <v>766</v>
      </c>
      <c r="R1719" t="s">
        <v>8</v>
      </c>
      <c r="S1719" t="b">
        <v>1</v>
      </c>
    </row>
    <row r="1720" spans="1:19">
      <c r="A1720" s="1">
        <v>1718</v>
      </c>
      <c r="B1720" t="s">
        <v>105</v>
      </c>
      <c r="C1720" t="s">
        <v>207</v>
      </c>
      <c r="D1720" t="s">
        <v>257</v>
      </c>
      <c r="E1720" t="str">
        <f>MID(Table2[[#This Row],[DeviceId2]], 12, LEN(Table2[[#This Row],[DeviceId2]]))</f>
        <v>VAV202</v>
      </c>
      <c r="F1720" t="str">
        <f>CONCATENATE("10.3.13.71/pe/", Table2[[#This Row],[Device Tag]], ".xml")</f>
        <v>10.3.13.71/pe/VAV202.xml</v>
      </c>
      <c r="H1720" s="5" t="str">
        <f>_xlfn.IFNA(IF(_xlfn.IFNA(INDEX('CX1'!$H:$H,MATCH(Table2[[#This Row],[Name]],'CX1'!$C:$C,0),1), "") = 0, "",  INDEX('CX1'!$H:$H,MATCH(Table2[[#This Row],[Name]],'CX1'!$C:$C,0),1)), "")</f>
        <v>°F</v>
      </c>
      <c r="I1720" s="5">
        <f>_xlfn.IFNA(IF(_xlfn.IFNA(INDEX('CX1'!$I:$I,MATCH(Table2[[#This Row],[DeviceId2]],'CX1'!$C:$C,0),1), "") = 0, "",  INDEX('CX1'!$I:$I,MATCH(Table2[[#This Row],[Name]],'CX1'!$C:$C,0),1)), "")</f>
        <v>1000</v>
      </c>
      <c r="J1720" s="5" t="str">
        <f>_xlfn.IFNA(IF(_xlfn.IFNA(INDEX('CX1'!$J:$J,MATCH(Table2[[#This Row],[Name]],'CX1'!$C:$C,0),1), "") = 0, "",  INDEX('CX1'!$J:$J,MATCH(Table2[[#This Row],[Name]],'CX1'!$C:$C,0),1)), "")</f>
        <v/>
      </c>
      <c r="K172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0" t="str">
        <f>_xlfn.IFNA(IF(_xlfn.IFNA(INDEX('CX1'!$M:$M,MATCH(Table2[[#This Row],[Name]],'CX1'!$C:$C,0),1), "") = 0, "",  INDEX('CX1'!$M:$M,MATCH(Table2[[#This Row],[Name]],'CX1'!$C:$C,0),1)), "")</f>
        <v>number</v>
      </c>
      <c r="N1720" t="s">
        <v>766</v>
      </c>
      <c r="R1720" t="s">
        <v>8</v>
      </c>
      <c r="S1720" t="b">
        <v>1</v>
      </c>
    </row>
    <row r="1721" spans="1:19">
      <c r="A1721" s="1">
        <v>1719</v>
      </c>
      <c r="B1721" t="s">
        <v>105</v>
      </c>
      <c r="C1721" t="s">
        <v>208</v>
      </c>
      <c r="D1721" t="s">
        <v>257</v>
      </c>
      <c r="E1721" t="str">
        <f>MID(Table2[[#This Row],[DeviceId2]], 12, LEN(Table2[[#This Row],[DeviceId2]]))</f>
        <v>VAV202</v>
      </c>
      <c r="F1721" t="str">
        <f>CONCATENATE("10.3.13.71/pe/", Table2[[#This Row],[Device Tag]], ".xml")</f>
        <v>10.3.13.71/pe/VAV202.xml</v>
      </c>
      <c r="H1721" s="5" t="str">
        <f>_xlfn.IFNA(IF(_xlfn.IFNA(INDEX('CX1'!$H:$H,MATCH(Table2[[#This Row],[Name]],'CX1'!$C:$C,0),1), "") = 0, "",  INDEX('CX1'!$H:$H,MATCH(Table2[[#This Row],[Name]],'CX1'!$C:$C,0),1)), "")</f>
        <v>°F</v>
      </c>
      <c r="I1721" s="5">
        <f>_xlfn.IFNA(IF(_xlfn.IFNA(INDEX('CX1'!$I:$I,MATCH(Table2[[#This Row],[DeviceId2]],'CX1'!$C:$C,0),1), "") = 0, "",  INDEX('CX1'!$I:$I,MATCH(Table2[[#This Row],[Name]],'CX1'!$C:$C,0),1)), "")</f>
        <v>1000</v>
      </c>
      <c r="J1721" s="5" t="str">
        <f>_xlfn.IFNA(IF(_xlfn.IFNA(INDEX('CX1'!$J:$J,MATCH(Table2[[#This Row],[Name]],'CX1'!$C:$C,0),1), "") = 0, "",  INDEX('CX1'!$J:$J,MATCH(Table2[[#This Row],[Name]],'CX1'!$C:$C,0),1)), "")</f>
        <v/>
      </c>
      <c r="K172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7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1" t="str">
        <f>_xlfn.IFNA(IF(_xlfn.IFNA(INDEX('CX1'!$M:$M,MATCH(Table2[[#This Row],[Name]],'CX1'!$C:$C,0),1), "") = 0, "",  INDEX('CX1'!$M:$M,MATCH(Table2[[#This Row],[Name]],'CX1'!$C:$C,0),1)), "")</f>
        <v>number</v>
      </c>
      <c r="N1721" t="s">
        <v>766</v>
      </c>
      <c r="R1721" t="s">
        <v>8</v>
      </c>
      <c r="S1721" t="b">
        <v>1</v>
      </c>
    </row>
    <row r="1722" spans="1:19">
      <c r="A1722" s="1">
        <v>1720</v>
      </c>
      <c r="B1722" t="s">
        <v>105</v>
      </c>
      <c r="C1722" t="s">
        <v>209</v>
      </c>
      <c r="D1722" t="s">
        <v>257</v>
      </c>
      <c r="E1722" t="str">
        <f>MID(Table2[[#This Row],[DeviceId2]], 12, LEN(Table2[[#This Row],[DeviceId2]]))</f>
        <v>VAV202</v>
      </c>
      <c r="F1722" t="str">
        <f>CONCATENATE("10.3.13.71/pe/", Table2[[#This Row],[Device Tag]], ".xml")</f>
        <v>10.3.13.71/pe/VAV202.xml</v>
      </c>
      <c r="H1722" s="5" t="str">
        <f>_xlfn.IFNA(IF(_xlfn.IFNA(INDEX('CX1'!$H:$H,MATCH(Table2[[#This Row],[Name]],'CX1'!$C:$C,0),1), "") = 0, "",  INDEX('CX1'!$H:$H,MATCH(Table2[[#This Row],[Name]],'CX1'!$C:$C,0),1)), "")</f>
        <v/>
      </c>
      <c r="I1722" s="5">
        <f>_xlfn.IFNA(IF(_xlfn.IFNA(INDEX('CX1'!$I:$I,MATCH(Table2[[#This Row],[DeviceId2]],'CX1'!$C:$C,0),1), "") = 0, "",  INDEX('CX1'!$I:$I,MATCH(Table2[[#This Row],[Name]],'CX1'!$C:$C,0),1)), "")</f>
        <v>1000</v>
      </c>
      <c r="J1722" s="5" t="str">
        <f>_xlfn.IFNA(IF(_xlfn.IFNA(INDEX('CX1'!$J:$J,MATCH(Table2[[#This Row],[Name]],'CX1'!$C:$C,0),1), "") = 0, "",  INDEX('CX1'!$J:$J,MATCH(Table2[[#This Row],[Name]],'CX1'!$C:$C,0),1)), "")</f>
        <v/>
      </c>
      <c r="K172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722" t="str">
        <f>_xlfn.IFNA(IF(_xlfn.IFNA(INDEX('CX1'!$L:$L,MATCH(Table2[[#This Row],[Name]],'CX1'!$C:$C,0),1), "") = 0, "",  INDEX('CX1'!$L:$L,MATCH(Table2[[#This Row],[Name]],'CX1'!$C:$C,0),1)), "")</f>
        <v>his, point, writable</v>
      </c>
      <c r="M1722" t="s">
        <v>380</v>
      </c>
      <c r="N1722" t="s">
        <v>767</v>
      </c>
      <c r="R1722" t="s">
        <v>8</v>
      </c>
      <c r="S1722" t="b">
        <v>1</v>
      </c>
    </row>
    <row r="1723" spans="1:19">
      <c r="A1723" s="1">
        <v>1721</v>
      </c>
      <c r="B1723" t="s">
        <v>108</v>
      </c>
      <c r="C1723" t="s">
        <v>210</v>
      </c>
      <c r="D1723" t="s">
        <v>257</v>
      </c>
      <c r="E1723" t="str">
        <f>MID(Table2[[#This Row],[DeviceId2]], 12, LEN(Table2[[#This Row],[DeviceId2]]))</f>
        <v>VAV202</v>
      </c>
      <c r="F1723" t="str">
        <f>CONCATENATE("10.3.13.71/pe/", Table2[[#This Row],[Device Tag]], ".xml")</f>
        <v>10.3.13.71/pe/VAV202.xml</v>
      </c>
      <c r="H1723" s="5" t="str">
        <f>_xlfn.IFNA(IF(_xlfn.IFNA(INDEX('CX1'!$H:$H,MATCH(Table2[[#This Row],[Name]],'CX1'!$C:$C,0),1), "") = 0, "",  INDEX('CX1'!$H:$H,MATCH(Table2[[#This Row],[Name]],'CX1'!$C:$C,0),1)), "")</f>
        <v>%</v>
      </c>
      <c r="I1723" s="5">
        <f>_xlfn.IFNA(IF(_xlfn.IFNA(INDEX('CX1'!$I:$I,MATCH(Table2[[#This Row],[DeviceId2]],'CX1'!$C:$C,0),1), "") = 0, "",  INDEX('CX1'!$I:$I,MATCH(Table2[[#This Row],[Name]],'CX1'!$C:$C,0),1)), "")</f>
        <v>1000</v>
      </c>
      <c r="J1723" s="5" t="str">
        <f>_xlfn.IFNA(IF(_xlfn.IFNA(INDEX('CX1'!$J:$J,MATCH(Table2[[#This Row],[Name]],'CX1'!$C:$C,0),1), "") = 0, "",  INDEX('CX1'!$J:$J,MATCH(Table2[[#This Row],[Name]],'CX1'!$C:$C,0),1)), "")</f>
        <v/>
      </c>
      <c r="K172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7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3" t="str">
        <f>_xlfn.IFNA(IF(_xlfn.IFNA(INDEX('CX1'!$M:$M,MATCH(Table2[[#This Row],[Name]],'CX1'!$C:$C,0),1), "") = 0, "",  INDEX('CX1'!$M:$M,MATCH(Table2[[#This Row],[Name]],'CX1'!$C:$C,0),1)), "")</f>
        <v>number</v>
      </c>
      <c r="N1723" t="s">
        <v>504</v>
      </c>
      <c r="R1723" t="s">
        <v>8</v>
      </c>
      <c r="S1723" t="b">
        <v>1</v>
      </c>
    </row>
    <row r="1724" spans="1:19">
      <c r="A1724" s="1">
        <v>1722</v>
      </c>
      <c r="B1724" t="s">
        <v>108</v>
      </c>
      <c r="C1724" t="s">
        <v>211</v>
      </c>
      <c r="D1724" t="s">
        <v>257</v>
      </c>
      <c r="E1724" t="str">
        <f>MID(Table2[[#This Row],[DeviceId2]], 12, LEN(Table2[[#This Row],[DeviceId2]]))</f>
        <v>VAV202</v>
      </c>
      <c r="F1724" t="str">
        <f>CONCATENATE("10.3.13.71/pe/", Table2[[#This Row],[Device Tag]], ".xml")</f>
        <v>10.3.13.71/pe/VAV202.xml</v>
      </c>
      <c r="H1724" s="5" t="str">
        <f>_xlfn.IFNA(IF(_xlfn.IFNA(INDEX('CX1'!$H:$H,MATCH(Table2[[#This Row],[Name]],'CX1'!$C:$C,0),1), "") = 0, "",  INDEX('CX1'!$H:$H,MATCH(Table2[[#This Row],[Name]],'CX1'!$C:$C,0),1)), "")</f>
        <v/>
      </c>
      <c r="I1724" s="5">
        <f>_xlfn.IFNA(IF(_xlfn.IFNA(INDEX('CX1'!$I:$I,MATCH(Table2[[#This Row],[DeviceId2]],'CX1'!$C:$C,0),1), "") = 0, "",  INDEX('CX1'!$I:$I,MATCH(Table2[[#This Row],[Name]],'CX1'!$C:$C,0),1)), "")</f>
        <v>1000</v>
      </c>
      <c r="J1724" s="5" t="str">
        <f>_xlfn.IFNA(IF(_xlfn.IFNA(INDEX('CX1'!$J:$J,MATCH(Table2[[#This Row],[Name]],'CX1'!$C:$C,0),1), "") = 0, "",  INDEX('CX1'!$J:$J,MATCH(Table2[[#This Row],[Name]],'CX1'!$C:$C,0),1)), "")</f>
        <v/>
      </c>
      <c r="K172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7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24" t="s">
        <v>380</v>
      </c>
      <c r="N1724" t="s">
        <v>767</v>
      </c>
      <c r="R1724" t="s">
        <v>8</v>
      </c>
      <c r="S1724" t="b">
        <v>1</v>
      </c>
    </row>
    <row r="1725" spans="1:19" hidden="1">
      <c r="A1725" s="1">
        <v>1723</v>
      </c>
      <c r="B1725" t="s">
        <v>31</v>
      </c>
      <c r="C1725" t="s">
        <v>32</v>
      </c>
      <c r="D1725" t="s">
        <v>257</v>
      </c>
      <c r="E1725" t="str">
        <f>MID(Table2[[#This Row],[DeviceId2]], 12, LEN(Table2[[#This Row],[DeviceId2]]))</f>
        <v>VAV202</v>
      </c>
      <c r="F1725" t="str">
        <f>CONCATENATE("10.3.13.71/pe/", Table2[[#This Row],[Device Tag]], ".xml")</f>
        <v>10.3.13.71/pe/VAV202.xml</v>
      </c>
      <c r="H1725" s="5" t="str">
        <f>_xlfn.IFNA(IF(_xlfn.IFNA(INDEX('CX1'!$H:$H,MATCH(Table2[[#This Row],[Name]],'CX1'!$C:$C,0),1), "") = 0, "",  INDEX('CX1'!$H:$H,MATCH(Table2[[#This Row],[Name]],'CX1'!$C:$C,0),1)), "")</f>
        <v/>
      </c>
      <c r="I1725" s="5" t="e">
        <f>_xlfn.IFNA(IF(_xlfn.IFNA(INDEX('CX1'!$I:$I,MATCH(Table2[[#This Row],[DeviceId2]],'CX1'!$C:$C,0),1), "") = 0, "",  INDEX('CX1'!$I:$I,MATCH(Table2[[#This Row],[Name]],'CX1'!$C:$C,0),1)), "")</f>
        <v>#VALUE!</v>
      </c>
      <c r="J1725" s="5" t="str">
        <f>_xlfn.IFNA(IF(_xlfn.IFNA(INDEX('CX1'!$J:$J,MATCH(Table2[[#This Row],[Name]],'CX1'!$C:$C,0),1), "") = 0, "",  INDEX('CX1'!$J:$J,MATCH(Table2[[#This Row],[Name]],'CX1'!$C:$C,0),1)), "")</f>
        <v/>
      </c>
      <c r="K1725" t="str">
        <f>IFERROR(_xlfn.IFNA(IF(_xlfn.IFNA(INDEX('CX1'!$K:$K,MATCH(Table2[[#This Row],[Name]],'CX1'!$C:$C,0),1), "") = 0, "",  INDEX('CX1'!$K:$K,MATCH(Table2[[#This Row],[Name]],'CX1'!$C:$C,0),1)), ""), "")</f>
        <v/>
      </c>
      <c r="M1725" t="str">
        <f>_xlfn.IFNA(IF(_xlfn.IFNA(INDEX('CX1'!$M:$M,MATCH(Table2[[#This Row],[Name]],'CX1'!$C:$C,0),1), "") = 0, "",  INDEX('CX1'!$M:$M,MATCH(Table2[[#This Row],[Name]],'CX1'!$C:$C,0),1)), "")</f>
        <v/>
      </c>
      <c r="N1725" t="s">
        <v>767</v>
      </c>
      <c r="R1725" t="s">
        <v>8</v>
      </c>
    </row>
    <row r="1726" spans="1:19" hidden="1">
      <c r="A1726" s="1">
        <v>1724</v>
      </c>
      <c r="B1726" t="s">
        <v>31</v>
      </c>
      <c r="C1726" t="s">
        <v>212</v>
      </c>
      <c r="D1726" t="s">
        <v>257</v>
      </c>
      <c r="E1726" t="str">
        <f>MID(Table2[[#This Row],[DeviceId2]], 12, LEN(Table2[[#This Row],[DeviceId2]]))</f>
        <v>VAV202</v>
      </c>
      <c r="F1726" t="str">
        <f>CONCATENATE("10.3.13.71/pe/", Table2[[#This Row],[Device Tag]], ".xml")</f>
        <v>10.3.13.71/pe/VAV202.xml</v>
      </c>
      <c r="H1726" s="5" t="str">
        <f>_xlfn.IFNA(IF(_xlfn.IFNA(INDEX('CX1'!$H:$H,MATCH(Table2[[#This Row],[Name]],'CX1'!$C:$C,0),1), "") = 0, "",  INDEX('CX1'!$H:$H,MATCH(Table2[[#This Row],[Name]],'CX1'!$C:$C,0),1)), "")</f>
        <v/>
      </c>
      <c r="I1726" s="5" t="e">
        <f>_xlfn.IFNA(IF(_xlfn.IFNA(INDEX('CX1'!$I:$I,MATCH(Table2[[#This Row],[DeviceId2]],'CX1'!$C:$C,0),1), "") = 0, "",  INDEX('CX1'!$I:$I,MATCH(Table2[[#This Row],[Name]],'CX1'!$C:$C,0),1)), "")</f>
        <v>#VALUE!</v>
      </c>
      <c r="J1726" s="5" t="str">
        <f>_xlfn.IFNA(IF(_xlfn.IFNA(INDEX('CX1'!$J:$J,MATCH(Table2[[#This Row],[Name]],'CX1'!$C:$C,0),1), "") = 0, "",  INDEX('CX1'!$J:$J,MATCH(Table2[[#This Row],[Name]],'CX1'!$C:$C,0),1)), "")</f>
        <v/>
      </c>
      <c r="K1726" t="str">
        <f>IFERROR(_xlfn.IFNA(IF(_xlfn.IFNA(INDEX('CX1'!$K:$K,MATCH(Table2[[#This Row],[Name]],'CX1'!$C:$C,0),1), "") = 0, "",  INDEX('CX1'!$K:$K,MATCH(Table2[[#This Row],[Name]],'CX1'!$C:$C,0),1)), ""), "")</f>
        <v/>
      </c>
      <c r="M1726" t="str">
        <f>_xlfn.IFNA(IF(_xlfn.IFNA(INDEX('CX1'!$M:$M,MATCH(Table2[[#This Row],[Name]],'CX1'!$C:$C,0),1), "") = 0, "",  INDEX('CX1'!$M:$M,MATCH(Table2[[#This Row],[Name]],'CX1'!$C:$C,0),1)), "")</f>
        <v/>
      </c>
      <c r="N1726" t="s">
        <v>767</v>
      </c>
      <c r="R1726" t="s">
        <v>8</v>
      </c>
    </row>
    <row r="1727" spans="1:19" hidden="1">
      <c r="A1727" s="1">
        <v>1725</v>
      </c>
      <c r="B1727" t="s">
        <v>111</v>
      </c>
      <c r="C1727" t="s">
        <v>112</v>
      </c>
      <c r="D1727" t="s">
        <v>257</v>
      </c>
      <c r="E1727" t="str">
        <f>MID(Table2[[#This Row],[DeviceId2]], 12, LEN(Table2[[#This Row],[DeviceId2]]))</f>
        <v>VAV202</v>
      </c>
      <c r="F1727" t="str">
        <f>CONCATENATE("10.3.13.71/pe/", Table2[[#This Row],[Device Tag]], ".xml")</f>
        <v>10.3.13.71/pe/VAV202.xml</v>
      </c>
      <c r="H1727" s="5" t="str">
        <f>_xlfn.IFNA(IF(_xlfn.IFNA(INDEX('CX1'!$H:$H,MATCH(Table2[[#This Row],[Name]],'CX1'!$C:$C,0),1), "") = 0, "",  INDEX('CX1'!$H:$H,MATCH(Table2[[#This Row],[Name]],'CX1'!$C:$C,0),1)), "")</f>
        <v/>
      </c>
      <c r="I1727" s="5" t="e">
        <f>_xlfn.IFNA(IF(_xlfn.IFNA(INDEX('CX1'!$I:$I,MATCH(Table2[[#This Row],[DeviceId2]],'CX1'!$C:$C,0),1), "") = 0, "",  INDEX('CX1'!$I:$I,MATCH(Table2[[#This Row],[Name]],'CX1'!$C:$C,0),1)), "")</f>
        <v>#VALUE!</v>
      </c>
      <c r="J1727" s="5" t="str">
        <f>_xlfn.IFNA(IF(_xlfn.IFNA(INDEX('CX1'!$J:$J,MATCH(Table2[[#This Row],[Name]],'CX1'!$C:$C,0),1), "") = 0, "",  INDEX('CX1'!$J:$J,MATCH(Table2[[#This Row],[Name]],'CX1'!$C:$C,0),1)), "")</f>
        <v/>
      </c>
      <c r="K1727" t="str">
        <f>IFERROR(_xlfn.IFNA(IF(_xlfn.IFNA(INDEX('CX1'!$K:$K,MATCH(Table2[[#This Row],[Name]],'CX1'!$C:$C,0),1), "") = 0, "",  INDEX('CX1'!$K:$K,MATCH(Table2[[#This Row],[Name]],'CX1'!$C:$C,0),1)), ""), "")</f>
        <v/>
      </c>
      <c r="M1727" t="str">
        <f>_xlfn.IFNA(IF(_xlfn.IFNA(INDEX('CX1'!$M:$M,MATCH(Table2[[#This Row],[Name]],'CX1'!$C:$C,0),1), "") = 0, "",  INDEX('CX1'!$M:$M,MATCH(Table2[[#This Row],[Name]],'CX1'!$C:$C,0),1)), "")</f>
        <v/>
      </c>
      <c r="N1727" t="s">
        <v>767</v>
      </c>
      <c r="R1727" t="s">
        <v>8</v>
      </c>
    </row>
    <row r="1728" spans="1:19" hidden="1">
      <c r="A1728" s="1">
        <v>1726</v>
      </c>
      <c r="B1728" t="s">
        <v>111</v>
      </c>
      <c r="C1728" t="s">
        <v>113</v>
      </c>
      <c r="D1728" t="s">
        <v>257</v>
      </c>
      <c r="E1728" t="str">
        <f>MID(Table2[[#This Row],[DeviceId2]], 12, LEN(Table2[[#This Row],[DeviceId2]]))</f>
        <v>VAV202</v>
      </c>
      <c r="F1728" t="str">
        <f>CONCATENATE("10.3.13.71/pe/", Table2[[#This Row],[Device Tag]], ".xml")</f>
        <v>10.3.13.71/pe/VAV202.xml</v>
      </c>
      <c r="H1728" s="5" t="str">
        <f>_xlfn.IFNA(IF(_xlfn.IFNA(INDEX('CX1'!$H:$H,MATCH(Table2[[#This Row],[Name]],'CX1'!$C:$C,0),1), "") = 0, "",  INDEX('CX1'!$H:$H,MATCH(Table2[[#This Row],[Name]],'CX1'!$C:$C,0),1)), "")</f>
        <v/>
      </c>
      <c r="I1728" s="5" t="e">
        <f>_xlfn.IFNA(IF(_xlfn.IFNA(INDEX('CX1'!$I:$I,MATCH(Table2[[#This Row],[DeviceId2]],'CX1'!$C:$C,0),1), "") = 0, "",  INDEX('CX1'!$I:$I,MATCH(Table2[[#This Row],[Name]],'CX1'!$C:$C,0),1)), "")</f>
        <v>#VALUE!</v>
      </c>
      <c r="J1728" s="5" t="str">
        <f>_xlfn.IFNA(IF(_xlfn.IFNA(INDEX('CX1'!$J:$J,MATCH(Table2[[#This Row],[Name]],'CX1'!$C:$C,0),1), "") = 0, "",  INDEX('CX1'!$J:$J,MATCH(Table2[[#This Row],[Name]],'CX1'!$C:$C,0),1)), "")</f>
        <v/>
      </c>
      <c r="K1728" t="str">
        <f>IFERROR(_xlfn.IFNA(IF(_xlfn.IFNA(INDEX('CX1'!$K:$K,MATCH(Table2[[#This Row],[Name]],'CX1'!$C:$C,0),1), "") = 0, "",  INDEX('CX1'!$K:$K,MATCH(Table2[[#This Row],[Name]],'CX1'!$C:$C,0),1)), ""), "")</f>
        <v/>
      </c>
      <c r="M1728" t="str">
        <f>_xlfn.IFNA(IF(_xlfn.IFNA(INDEX('CX1'!$M:$M,MATCH(Table2[[#This Row],[Name]],'CX1'!$C:$C,0),1), "") = 0, "",  INDEX('CX1'!$M:$M,MATCH(Table2[[#This Row],[Name]],'CX1'!$C:$C,0),1)), "")</f>
        <v/>
      </c>
      <c r="N1728" t="s">
        <v>767</v>
      </c>
      <c r="R1728" t="s">
        <v>8</v>
      </c>
    </row>
    <row r="1729" spans="1:18" hidden="1">
      <c r="A1729" s="1">
        <v>1727</v>
      </c>
      <c r="B1729" t="s">
        <v>33</v>
      </c>
      <c r="C1729" t="s">
        <v>216</v>
      </c>
      <c r="D1729" t="s">
        <v>257</v>
      </c>
      <c r="E1729" t="str">
        <f>MID(Table2[[#This Row],[DeviceId2]], 12, LEN(Table2[[#This Row],[DeviceId2]]))</f>
        <v>VAV202</v>
      </c>
      <c r="F1729" t="str">
        <f>CONCATENATE("10.3.13.71/pe/", Table2[[#This Row],[Device Tag]], ".xml")</f>
        <v>10.3.13.71/pe/VAV202.xml</v>
      </c>
      <c r="H1729" s="5" t="str">
        <f>_xlfn.IFNA(IF(_xlfn.IFNA(INDEX('CX1'!$H:$H,MATCH(Table2[[#This Row],[Name]],'CX1'!$C:$C,0),1), "") = 0, "",  INDEX('CX1'!$H:$H,MATCH(Table2[[#This Row],[Name]],'CX1'!$C:$C,0),1)), "")</f>
        <v/>
      </c>
      <c r="I1729" s="5">
        <f>_xlfn.IFNA(IF(_xlfn.IFNA(INDEX('CX1'!$I:$I,MATCH(Table2[[#This Row],[DeviceId2]],'CX1'!$C:$C,0),1), "") = 0, "",  INDEX('CX1'!$I:$I,MATCH(Table2[[#This Row],[Name]],'CX1'!$C:$C,0),1)), "")</f>
        <v>1</v>
      </c>
      <c r="J1729" s="5" t="str">
        <f>_xlfn.IFNA(IF(_xlfn.IFNA(INDEX('CX1'!$J:$J,MATCH(Table2[[#This Row],[Name]],'CX1'!$C:$C,0),1), "") = 0, "",  INDEX('CX1'!$J:$J,MATCH(Table2[[#This Row],[Name]],'CX1'!$C:$C,0),1)), "")</f>
        <v/>
      </c>
      <c r="K1729" t="str">
        <f>IFERROR(_xlfn.IFNA(IF(_xlfn.IFNA(INDEX('CX1'!$K:$K,MATCH(Table2[[#This Row],[Name]],'CX1'!$C:$C,0),1), "") = 0, "",  INDEX('CX1'!$K:$K,MATCH(Table2[[#This Row],[Name]],'CX1'!$C:$C,0),1)), ""), "")</f>
        <v/>
      </c>
      <c r="N1729" t="s">
        <v>767</v>
      </c>
      <c r="R1729" t="s">
        <v>8</v>
      </c>
    </row>
    <row r="1730" spans="1:18" hidden="1">
      <c r="A1730" s="1">
        <v>1728</v>
      </c>
      <c r="B1730" t="s">
        <v>33</v>
      </c>
      <c r="C1730" t="s">
        <v>215</v>
      </c>
      <c r="D1730" t="s">
        <v>257</v>
      </c>
      <c r="E1730" t="str">
        <f>MID(Table2[[#This Row],[DeviceId2]], 12, LEN(Table2[[#This Row],[DeviceId2]]))</f>
        <v>VAV202</v>
      </c>
      <c r="F1730" t="str">
        <f>CONCATENATE("10.3.13.71/pe/", Table2[[#This Row],[Device Tag]], ".xml")</f>
        <v>10.3.13.71/pe/VAV202.xml</v>
      </c>
      <c r="H1730" s="5" t="str">
        <f>_xlfn.IFNA(IF(_xlfn.IFNA(INDEX('CX1'!$H:$H,MATCH(Table2[[#This Row],[Name]],'CX1'!$C:$C,0),1), "") = 0, "",  INDEX('CX1'!$H:$H,MATCH(Table2[[#This Row],[Name]],'CX1'!$C:$C,0),1)), "")</f>
        <v/>
      </c>
      <c r="I1730" s="5">
        <f>_xlfn.IFNA(IF(_xlfn.IFNA(INDEX('CX1'!$I:$I,MATCH(Table2[[#This Row],[DeviceId2]],'CX1'!$C:$C,0),1), "") = 0, "",  INDEX('CX1'!$I:$I,MATCH(Table2[[#This Row],[Name]],'CX1'!$C:$C,0),1)), "")</f>
        <v>1</v>
      </c>
      <c r="J1730" s="5" t="str">
        <f>_xlfn.IFNA(IF(_xlfn.IFNA(INDEX('CX1'!$J:$J,MATCH(Table2[[#This Row],[Name]],'CX1'!$C:$C,0),1), "") = 0, "",  INDEX('CX1'!$J:$J,MATCH(Table2[[#This Row],[Name]],'CX1'!$C:$C,0),1)), "")</f>
        <v/>
      </c>
      <c r="K1730" t="str">
        <f>IFERROR(_xlfn.IFNA(IF(_xlfn.IFNA(INDEX('CX1'!$K:$K,MATCH(Table2[[#This Row],[Name]],'CX1'!$C:$C,0),1), "") = 0, "",  INDEX('CX1'!$K:$K,MATCH(Table2[[#This Row],[Name]],'CX1'!$C:$C,0),1)), ""), "")</f>
        <v/>
      </c>
      <c r="N1730" t="s">
        <v>767</v>
      </c>
      <c r="R1730" t="s">
        <v>8</v>
      </c>
    </row>
    <row r="1731" spans="1:18" hidden="1">
      <c r="A1731" s="1">
        <v>1729</v>
      </c>
      <c r="B1731" t="s">
        <v>33</v>
      </c>
      <c r="C1731" t="s">
        <v>34</v>
      </c>
      <c r="D1731" t="s">
        <v>257</v>
      </c>
      <c r="E1731" t="str">
        <f>MID(Table2[[#This Row],[DeviceId2]], 12, LEN(Table2[[#This Row],[DeviceId2]]))</f>
        <v>VAV202</v>
      </c>
      <c r="F1731" t="str">
        <f>CONCATENATE("10.3.13.71/pe/", Table2[[#This Row],[Device Tag]], ".xml")</f>
        <v>10.3.13.71/pe/VAV202.xml</v>
      </c>
      <c r="H1731" s="5" t="str">
        <f>_xlfn.IFNA(IF(_xlfn.IFNA(INDEX('CX1'!$H:$H,MATCH(Table2[[#This Row],[Name]],'CX1'!$C:$C,0),1), "") = 0, "",  INDEX('CX1'!$H:$H,MATCH(Table2[[#This Row],[Name]],'CX1'!$C:$C,0),1)), "")</f>
        <v/>
      </c>
      <c r="I1731" s="5" t="e">
        <f>_xlfn.IFNA(IF(_xlfn.IFNA(INDEX('CX1'!$I:$I,MATCH(Table2[[#This Row],[DeviceId2]],'CX1'!$C:$C,0),1), "") = 0, "",  INDEX('CX1'!$I:$I,MATCH(Table2[[#This Row],[Name]],'CX1'!$C:$C,0),1)), "")</f>
        <v>#VALUE!</v>
      </c>
      <c r="J1731" s="5" t="str">
        <f>_xlfn.IFNA(IF(_xlfn.IFNA(INDEX('CX1'!$J:$J,MATCH(Table2[[#This Row],[Name]],'CX1'!$C:$C,0),1), "") = 0, "",  INDEX('CX1'!$J:$J,MATCH(Table2[[#This Row],[Name]],'CX1'!$C:$C,0),1)), "")</f>
        <v/>
      </c>
      <c r="K1731" t="str">
        <f>IFERROR(_xlfn.IFNA(IF(_xlfn.IFNA(INDEX('CX1'!$K:$K,MATCH(Table2[[#This Row],[Name]],'CX1'!$C:$C,0),1), "") = 0, "",  INDEX('CX1'!$K:$K,MATCH(Table2[[#This Row],[Name]],'CX1'!$C:$C,0),1)), ""), "")</f>
        <v/>
      </c>
      <c r="M1731" t="str">
        <f>_xlfn.IFNA(IF(_xlfn.IFNA(INDEX('CX1'!$M:$M,MATCH(Table2[[#This Row],[Name]],'CX1'!$C:$C,0),1), "") = 0, "",  INDEX('CX1'!$M:$M,MATCH(Table2[[#This Row],[Name]],'CX1'!$C:$C,0),1)), "")</f>
        <v/>
      </c>
      <c r="N1731" t="s">
        <v>767</v>
      </c>
      <c r="R1731" t="s">
        <v>8</v>
      </c>
    </row>
    <row r="1732" spans="1:18" hidden="1">
      <c r="A1732" s="1">
        <v>1730</v>
      </c>
      <c r="B1732" t="s">
        <v>33</v>
      </c>
      <c r="C1732" t="s">
        <v>38</v>
      </c>
      <c r="D1732" t="s">
        <v>257</v>
      </c>
      <c r="E1732" t="str">
        <f>MID(Table2[[#This Row],[DeviceId2]], 12, LEN(Table2[[#This Row],[DeviceId2]]))</f>
        <v>VAV202</v>
      </c>
      <c r="F1732" t="str">
        <f>CONCATENATE("10.3.13.71/pe/", Table2[[#This Row],[Device Tag]], ".xml")</f>
        <v>10.3.13.71/pe/VAV202.xml</v>
      </c>
      <c r="H1732" s="5" t="str">
        <f>_xlfn.IFNA(IF(_xlfn.IFNA(INDEX('CX1'!$H:$H,MATCH(Table2[[#This Row],[Name]],'CX1'!$C:$C,0),1), "") = 0, "",  INDEX('CX1'!$H:$H,MATCH(Table2[[#This Row],[Name]],'CX1'!$C:$C,0),1)), "")</f>
        <v/>
      </c>
      <c r="I1732" s="5" t="e">
        <f>_xlfn.IFNA(IF(_xlfn.IFNA(INDEX('CX1'!$I:$I,MATCH(Table2[[#This Row],[DeviceId2]],'CX1'!$C:$C,0),1), "") = 0, "",  INDEX('CX1'!$I:$I,MATCH(Table2[[#This Row],[Name]],'CX1'!$C:$C,0),1)), "")</f>
        <v>#VALUE!</v>
      </c>
      <c r="J1732" s="5" t="str">
        <f>_xlfn.IFNA(IF(_xlfn.IFNA(INDEX('CX1'!$J:$J,MATCH(Table2[[#This Row],[Name]],'CX1'!$C:$C,0),1), "") = 0, "",  INDEX('CX1'!$J:$J,MATCH(Table2[[#This Row],[Name]],'CX1'!$C:$C,0),1)), "")</f>
        <v/>
      </c>
      <c r="K1732" t="str">
        <f>IFERROR(_xlfn.IFNA(IF(_xlfn.IFNA(INDEX('CX1'!$K:$K,MATCH(Table2[[#This Row],[Name]],'CX1'!$C:$C,0),1), "") = 0, "",  INDEX('CX1'!$K:$K,MATCH(Table2[[#This Row],[Name]],'CX1'!$C:$C,0),1)), ""), "")</f>
        <v/>
      </c>
      <c r="M1732" t="str">
        <f>_xlfn.IFNA(IF(_xlfn.IFNA(INDEX('CX1'!$M:$M,MATCH(Table2[[#This Row],[Name]],'CX1'!$C:$C,0),1), "") = 0, "",  INDEX('CX1'!$M:$M,MATCH(Table2[[#This Row],[Name]],'CX1'!$C:$C,0),1)), "")</f>
        <v/>
      </c>
      <c r="N1732" t="s">
        <v>767</v>
      </c>
      <c r="R1732" t="s">
        <v>8</v>
      </c>
    </row>
    <row r="1733" spans="1:18" hidden="1">
      <c r="A1733" s="1">
        <v>1731</v>
      </c>
      <c r="B1733" t="s">
        <v>33</v>
      </c>
      <c r="C1733" t="s">
        <v>214</v>
      </c>
      <c r="D1733" t="s">
        <v>257</v>
      </c>
      <c r="E1733" t="str">
        <f>MID(Table2[[#This Row],[DeviceId2]], 12, LEN(Table2[[#This Row],[DeviceId2]]))</f>
        <v>VAV202</v>
      </c>
      <c r="F1733" t="str">
        <f>CONCATENATE("10.3.13.71/pe/", Table2[[#This Row],[Device Tag]], ".xml")</f>
        <v>10.3.13.71/pe/VAV202.xml</v>
      </c>
      <c r="H1733" s="5" t="str">
        <f>_xlfn.IFNA(IF(_xlfn.IFNA(INDEX('CX1'!$H:$H,MATCH(Table2[[#This Row],[Name]],'CX1'!$C:$C,0),1), "") = 0, "",  INDEX('CX1'!$H:$H,MATCH(Table2[[#This Row],[Name]],'CX1'!$C:$C,0),1)), "")</f>
        <v/>
      </c>
      <c r="I1733" s="5">
        <f>_xlfn.IFNA(IF(_xlfn.IFNA(INDEX('CX1'!$I:$I,MATCH(Table2[[#This Row],[DeviceId2]],'CX1'!$C:$C,0),1), "") = 0, "",  INDEX('CX1'!$I:$I,MATCH(Table2[[#This Row],[Name]],'CX1'!$C:$C,0),1)), "")</f>
        <v>1</v>
      </c>
      <c r="J1733" s="5" t="str">
        <f>_xlfn.IFNA(IF(_xlfn.IFNA(INDEX('CX1'!$J:$J,MATCH(Table2[[#This Row],[Name]],'CX1'!$C:$C,0),1), "") = 0, "",  INDEX('CX1'!$J:$J,MATCH(Table2[[#This Row],[Name]],'CX1'!$C:$C,0),1)), "")</f>
        <v/>
      </c>
      <c r="K1733" t="str">
        <f>IFERROR(_xlfn.IFNA(IF(_xlfn.IFNA(INDEX('CX1'!$K:$K,MATCH(Table2[[#This Row],[Name]],'CX1'!$C:$C,0),1), "") = 0, "",  INDEX('CX1'!$K:$K,MATCH(Table2[[#This Row],[Name]],'CX1'!$C:$C,0),1)), ""), "")</f>
        <v/>
      </c>
      <c r="N1733" t="s">
        <v>767</v>
      </c>
      <c r="R1733" t="s">
        <v>8</v>
      </c>
    </row>
    <row r="1734" spans="1:18" hidden="1">
      <c r="A1734" s="1">
        <v>1732</v>
      </c>
      <c r="B1734" t="s">
        <v>33</v>
      </c>
      <c r="C1734" t="s">
        <v>213</v>
      </c>
      <c r="D1734" t="s">
        <v>257</v>
      </c>
      <c r="E1734" t="str">
        <f>MID(Table2[[#This Row],[DeviceId2]], 12, LEN(Table2[[#This Row],[DeviceId2]]))</f>
        <v>VAV202</v>
      </c>
      <c r="F1734" t="str">
        <f>CONCATENATE("10.3.13.71/pe/", Table2[[#This Row],[Device Tag]], ".xml")</f>
        <v>10.3.13.71/pe/VAV202.xml</v>
      </c>
      <c r="H1734" s="5" t="str">
        <f>_xlfn.IFNA(IF(_xlfn.IFNA(INDEX('CX1'!$H:$H,MATCH(Table2[[#This Row],[Name]],'CX1'!$C:$C,0),1), "") = 0, "",  INDEX('CX1'!$H:$H,MATCH(Table2[[#This Row],[Name]],'CX1'!$C:$C,0),1)), "")</f>
        <v/>
      </c>
      <c r="I1734" s="5" t="e">
        <f>_xlfn.IFNA(IF(_xlfn.IFNA(INDEX('CX1'!$I:$I,MATCH(Table2[[#This Row],[DeviceId2]],'CX1'!$C:$C,0),1), "") = 0, "",  INDEX('CX1'!$I:$I,MATCH(Table2[[#This Row],[Name]],'CX1'!$C:$C,0),1)), "")</f>
        <v>#VALUE!</v>
      </c>
      <c r="J1734" s="5" t="str">
        <f>_xlfn.IFNA(IF(_xlfn.IFNA(INDEX('CX1'!$J:$J,MATCH(Table2[[#This Row],[Name]],'CX1'!$C:$C,0),1), "") = 0, "",  INDEX('CX1'!$J:$J,MATCH(Table2[[#This Row],[Name]],'CX1'!$C:$C,0),1)), "")</f>
        <v/>
      </c>
      <c r="K1734" t="str">
        <f>IFERROR(_xlfn.IFNA(IF(_xlfn.IFNA(INDEX('CX1'!$K:$K,MATCH(Table2[[#This Row],[Name]],'CX1'!$C:$C,0),1), "") = 0, "",  INDEX('CX1'!$K:$K,MATCH(Table2[[#This Row],[Name]],'CX1'!$C:$C,0),1)), ""), "")</f>
        <v/>
      </c>
      <c r="N1734" t="s">
        <v>767</v>
      </c>
      <c r="R1734" t="s">
        <v>8</v>
      </c>
    </row>
    <row r="1735" spans="1:18" hidden="1">
      <c r="A1735" s="1">
        <v>1733</v>
      </c>
      <c r="B1735" t="s">
        <v>33</v>
      </c>
      <c r="C1735" t="s">
        <v>35</v>
      </c>
      <c r="D1735" t="s">
        <v>257</v>
      </c>
      <c r="E1735" t="str">
        <f>MID(Table2[[#This Row],[DeviceId2]], 12, LEN(Table2[[#This Row],[DeviceId2]]))</f>
        <v>VAV202</v>
      </c>
      <c r="F1735" t="str">
        <f>CONCATENATE("10.3.13.71/pe/", Table2[[#This Row],[Device Tag]], ".xml")</f>
        <v>10.3.13.71/pe/VAV202.xml</v>
      </c>
      <c r="H1735" s="5" t="str">
        <f>_xlfn.IFNA(IF(_xlfn.IFNA(INDEX('CX1'!$H:$H,MATCH(Table2[[#This Row],[Name]],'CX1'!$C:$C,0),1), "") = 0, "",  INDEX('CX1'!$H:$H,MATCH(Table2[[#This Row],[Name]],'CX1'!$C:$C,0),1)), "")</f>
        <v/>
      </c>
      <c r="I1735" s="5" t="e">
        <f>_xlfn.IFNA(IF(_xlfn.IFNA(INDEX('CX1'!$I:$I,MATCH(Table2[[#This Row],[DeviceId2]],'CX1'!$C:$C,0),1), "") = 0, "",  INDEX('CX1'!$I:$I,MATCH(Table2[[#This Row],[Name]],'CX1'!$C:$C,0),1)), "")</f>
        <v>#VALUE!</v>
      </c>
      <c r="J1735" s="5" t="str">
        <f>_xlfn.IFNA(IF(_xlfn.IFNA(INDEX('CX1'!$J:$J,MATCH(Table2[[#This Row],[Name]],'CX1'!$C:$C,0),1), "") = 0, "",  INDEX('CX1'!$J:$J,MATCH(Table2[[#This Row],[Name]],'CX1'!$C:$C,0),1)), "")</f>
        <v/>
      </c>
      <c r="K1735" t="str">
        <f>IFERROR(_xlfn.IFNA(IF(_xlfn.IFNA(INDEX('CX1'!$K:$K,MATCH(Table2[[#This Row],[Name]],'CX1'!$C:$C,0),1), "") = 0, "",  INDEX('CX1'!$K:$K,MATCH(Table2[[#This Row],[Name]],'CX1'!$C:$C,0),1)), ""), "")</f>
        <v/>
      </c>
      <c r="M1735" t="str">
        <f>_xlfn.IFNA(IF(_xlfn.IFNA(INDEX('CX1'!$M:$M,MATCH(Table2[[#This Row],[Name]],'CX1'!$C:$C,0),1), "") = 0, "",  INDEX('CX1'!$M:$M,MATCH(Table2[[#This Row],[Name]],'CX1'!$C:$C,0),1)), "")</f>
        <v/>
      </c>
      <c r="N1735" t="s">
        <v>767</v>
      </c>
      <c r="R1735" t="s">
        <v>8</v>
      </c>
    </row>
    <row r="1736" spans="1:18" hidden="1">
      <c r="A1736" s="1">
        <v>1734</v>
      </c>
      <c r="B1736" t="s">
        <v>33</v>
      </c>
      <c r="C1736" t="s">
        <v>217</v>
      </c>
      <c r="D1736" t="s">
        <v>257</v>
      </c>
      <c r="E1736" t="str">
        <f>MID(Table2[[#This Row],[DeviceId2]], 12, LEN(Table2[[#This Row],[DeviceId2]]))</f>
        <v>VAV202</v>
      </c>
      <c r="F1736" t="str">
        <f>CONCATENATE("10.3.13.71/pe/", Table2[[#This Row],[Device Tag]], ".xml")</f>
        <v>10.3.13.71/pe/VAV202.xml</v>
      </c>
      <c r="H1736" s="5" t="str">
        <f>_xlfn.IFNA(IF(_xlfn.IFNA(INDEX('CX1'!$H:$H,MATCH(Table2[[#This Row],[Name]],'CX1'!$C:$C,0),1), "") = 0, "",  INDEX('CX1'!$H:$H,MATCH(Table2[[#This Row],[Name]],'CX1'!$C:$C,0),1)), "")</f>
        <v/>
      </c>
      <c r="I1736" s="5">
        <f>_xlfn.IFNA(IF(_xlfn.IFNA(INDEX('CX1'!$I:$I,MATCH(Table2[[#This Row],[DeviceId2]],'CX1'!$C:$C,0),1), "") = 0, "",  INDEX('CX1'!$I:$I,MATCH(Table2[[#This Row],[Name]],'CX1'!$C:$C,0),1)), "")</f>
        <v>1</v>
      </c>
      <c r="J1736" s="5" t="str">
        <f>_xlfn.IFNA(IF(_xlfn.IFNA(INDEX('CX1'!$J:$J,MATCH(Table2[[#This Row],[Name]],'CX1'!$C:$C,0),1), "") = 0, "",  INDEX('CX1'!$J:$J,MATCH(Table2[[#This Row],[Name]],'CX1'!$C:$C,0),1)), "")</f>
        <v/>
      </c>
      <c r="K1736" t="str">
        <f>IFERROR(_xlfn.IFNA(IF(_xlfn.IFNA(INDEX('CX1'!$K:$K,MATCH(Table2[[#This Row],[Name]],'CX1'!$C:$C,0),1), "") = 0, "",  INDEX('CX1'!$K:$K,MATCH(Table2[[#This Row],[Name]],'CX1'!$C:$C,0),1)), ""), "")</f>
        <v/>
      </c>
      <c r="N1736" t="s">
        <v>767</v>
      </c>
      <c r="R1736" t="s">
        <v>8</v>
      </c>
    </row>
    <row r="1737" spans="1:18" hidden="1">
      <c r="A1737" s="1">
        <v>1735</v>
      </c>
      <c r="B1737" t="s">
        <v>45</v>
      </c>
      <c r="C1737" t="s">
        <v>47</v>
      </c>
      <c r="D1737" t="s">
        <v>257</v>
      </c>
      <c r="E1737" t="str">
        <f>MID(Table2[[#This Row],[DeviceId2]], 12, LEN(Table2[[#This Row],[DeviceId2]]))</f>
        <v>VAV202</v>
      </c>
      <c r="F1737" t="str">
        <f>CONCATENATE("10.3.13.71/pe/", Table2[[#This Row],[Device Tag]], ".xml")</f>
        <v>10.3.13.71/pe/VAV202.xml</v>
      </c>
      <c r="H1737" s="5" t="str">
        <f>_xlfn.IFNA(IF(_xlfn.IFNA(INDEX('CX1'!$H:$H,MATCH(Table2[[#This Row],[Name]],'CX1'!$C:$C,0),1), "") = 0, "",  INDEX('CX1'!$H:$H,MATCH(Table2[[#This Row],[Name]],'CX1'!$C:$C,0),1)), "")</f>
        <v/>
      </c>
      <c r="I1737" s="5" t="e">
        <f>_xlfn.IFNA(IF(_xlfn.IFNA(INDEX('CX1'!$I:$I,MATCH(Table2[[#This Row],[DeviceId2]],'CX1'!$C:$C,0),1), "") = 0, "",  INDEX('CX1'!$I:$I,MATCH(Table2[[#This Row],[Name]],'CX1'!$C:$C,0),1)), "")</f>
        <v>#VALUE!</v>
      </c>
      <c r="J1737" s="5" t="str">
        <f>_xlfn.IFNA(IF(_xlfn.IFNA(INDEX('CX1'!$J:$J,MATCH(Table2[[#This Row],[Name]],'CX1'!$C:$C,0),1), "") = 0, "",  INDEX('CX1'!$J:$J,MATCH(Table2[[#This Row],[Name]],'CX1'!$C:$C,0),1)), "")</f>
        <v/>
      </c>
      <c r="K1737" t="str">
        <f>IFERROR(_xlfn.IFNA(IF(_xlfn.IFNA(INDEX('CX1'!$K:$K,MATCH(Table2[[#This Row],[Name]],'CX1'!$C:$C,0),1), "") = 0, "",  INDEX('CX1'!$K:$K,MATCH(Table2[[#This Row],[Name]],'CX1'!$C:$C,0),1)), ""), "")</f>
        <v/>
      </c>
      <c r="M1737" t="str">
        <f>_xlfn.IFNA(IF(_xlfn.IFNA(INDEX('CX1'!$M:$M,MATCH(Table2[[#This Row],[Name]],'CX1'!$C:$C,0),1), "") = 0, "",  INDEX('CX1'!$M:$M,MATCH(Table2[[#This Row],[Name]],'CX1'!$C:$C,0),1)), "")</f>
        <v/>
      </c>
      <c r="N1737" t="s">
        <v>767</v>
      </c>
      <c r="R1737" t="s">
        <v>8</v>
      </c>
    </row>
    <row r="1738" spans="1:18" hidden="1">
      <c r="A1738" s="1">
        <v>1736</v>
      </c>
      <c r="B1738" t="s">
        <v>45</v>
      </c>
      <c r="C1738" t="s">
        <v>48</v>
      </c>
      <c r="D1738" t="s">
        <v>257</v>
      </c>
      <c r="E1738" t="str">
        <f>MID(Table2[[#This Row],[DeviceId2]], 12, LEN(Table2[[#This Row],[DeviceId2]]))</f>
        <v>VAV202</v>
      </c>
      <c r="F1738" t="str">
        <f>CONCATENATE("10.3.13.71/pe/", Table2[[#This Row],[Device Tag]], ".xml")</f>
        <v>10.3.13.71/pe/VAV202.xml</v>
      </c>
      <c r="H1738" s="5" t="str">
        <f>_xlfn.IFNA(IF(_xlfn.IFNA(INDEX('CX1'!$H:$H,MATCH(Table2[[#This Row],[Name]],'CX1'!$C:$C,0),1), "") = 0, "",  INDEX('CX1'!$H:$H,MATCH(Table2[[#This Row],[Name]],'CX1'!$C:$C,0),1)), "")</f>
        <v/>
      </c>
      <c r="I1738" s="5" t="e">
        <f>_xlfn.IFNA(IF(_xlfn.IFNA(INDEX('CX1'!$I:$I,MATCH(Table2[[#This Row],[DeviceId2]],'CX1'!$C:$C,0),1), "") = 0, "",  INDEX('CX1'!$I:$I,MATCH(Table2[[#This Row],[Name]],'CX1'!$C:$C,0),1)), "")</f>
        <v>#VALUE!</v>
      </c>
      <c r="J1738" s="5" t="str">
        <f>_xlfn.IFNA(IF(_xlfn.IFNA(INDEX('CX1'!$J:$J,MATCH(Table2[[#This Row],[Name]],'CX1'!$C:$C,0),1), "") = 0, "",  INDEX('CX1'!$J:$J,MATCH(Table2[[#This Row],[Name]],'CX1'!$C:$C,0),1)), "")</f>
        <v/>
      </c>
      <c r="K1738" t="str">
        <f>IFERROR(_xlfn.IFNA(IF(_xlfn.IFNA(INDEX('CX1'!$K:$K,MATCH(Table2[[#This Row],[Name]],'CX1'!$C:$C,0),1), "") = 0, "",  INDEX('CX1'!$K:$K,MATCH(Table2[[#This Row],[Name]],'CX1'!$C:$C,0),1)), ""), "")</f>
        <v/>
      </c>
      <c r="M1738" t="str">
        <f>_xlfn.IFNA(IF(_xlfn.IFNA(INDEX('CX1'!$M:$M,MATCH(Table2[[#This Row],[Name]],'CX1'!$C:$C,0),1), "") = 0, "",  INDEX('CX1'!$M:$M,MATCH(Table2[[#This Row],[Name]],'CX1'!$C:$C,0),1)), "")</f>
        <v/>
      </c>
      <c r="N1738" t="s">
        <v>767</v>
      </c>
      <c r="R1738" t="s">
        <v>8</v>
      </c>
    </row>
    <row r="1739" spans="1:18" hidden="1">
      <c r="A1739" s="1">
        <v>1737</v>
      </c>
      <c r="B1739" t="s">
        <v>45</v>
      </c>
      <c r="C1739" t="s">
        <v>49</v>
      </c>
      <c r="D1739" t="s">
        <v>257</v>
      </c>
      <c r="E1739" t="str">
        <f>MID(Table2[[#This Row],[DeviceId2]], 12, LEN(Table2[[#This Row],[DeviceId2]]))</f>
        <v>VAV202</v>
      </c>
      <c r="F1739" t="str">
        <f>CONCATENATE("10.3.13.71/pe/", Table2[[#This Row],[Device Tag]], ".xml")</f>
        <v>10.3.13.71/pe/VAV202.xml</v>
      </c>
      <c r="H1739" s="5" t="str">
        <f>_xlfn.IFNA(IF(_xlfn.IFNA(INDEX('CX1'!$H:$H,MATCH(Table2[[#This Row],[Name]],'CX1'!$C:$C,0),1), "") = 0, "",  INDEX('CX1'!$H:$H,MATCH(Table2[[#This Row],[Name]],'CX1'!$C:$C,0),1)), "")</f>
        <v/>
      </c>
      <c r="I1739" s="5" t="e">
        <f>_xlfn.IFNA(IF(_xlfn.IFNA(INDEX('CX1'!$I:$I,MATCH(Table2[[#This Row],[DeviceId2]],'CX1'!$C:$C,0),1), "") = 0, "",  INDEX('CX1'!$I:$I,MATCH(Table2[[#This Row],[Name]],'CX1'!$C:$C,0),1)), "")</f>
        <v>#VALUE!</v>
      </c>
      <c r="J1739" s="5" t="str">
        <f>_xlfn.IFNA(IF(_xlfn.IFNA(INDEX('CX1'!$J:$J,MATCH(Table2[[#This Row],[Name]],'CX1'!$C:$C,0),1), "") = 0, "",  INDEX('CX1'!$J:$J,MATCH(Table2[[#This Row],[Name]],'CX1'!$C:$C,0),1)), "")</f>
        <v/>
      </c>
      <c r="K1739" t="str">
        <f>IFERROR(_xlfn.IFNA(IF(_xlfn.IFNA(INDEX('CX1'!$K:$K,MATCH(Table2[[#This Row],[Name]],'CX1'!$C:$C,0),1), "") = 0, "",  INDEX('CX1'!$K:$K,MATCH(Table2[[#This Row],[Name]],'CX1'!$C:$C,0),1)), ""), "")</f>
        <v/>
      </c>
      <c r="M1739" t="str">
        <f>_xlfn.IFNA(IF(_xlfn.IFNA(INDEX('CX1'!$M:$M,MATCH(Table2[[#This Row],[Name]],'CX1'!$C:$C,0),1), "") = 0, "",  INDEX('CX1'!$M:$M,MATCH(Table2[[#This Row],[Name]],'CX1'!$C:$C,0),1)), "")</f>
        <v/>
      </c>
      <c r="N1739" t="s">
        <v>767</v>
      </c>
      <c r="R1739" t="s">
        <v>8</v>
      </c>
    </row>
    <row r="1740" spans="1:18" hidden="1">
      <c r="A1740" s="1">
        <v>1738</v>
      </c>
      <c r="B1740" t="s">
        <v>45</v>
      </c>
      <c r="C1740" t="s">
        <v>50</v>
      </c>
      <c r="D1740" t="s">
        <v>257</v>
      </c>
      <c r="E1740" t="str">
        <f>MID(Table2[[#This Row],[DeviceId2]], 12, LEN(Table2[[#This Row],[DeviceId2]]))</f>
        <v>VAV202</v>
      </c>
      <c r="F1740" t="str">
        <f>CONCATENATE("10.3.13.71/pe/", Table2[[#This Row],[Device Tag]], ".xml")</f>
        <v>10.3.13.71/pe/VAV202.xml</v>
      </c>
      <c r="H1740" s="5" t="str">
        <f>_xlfn.IFNA(IF(_xlfn.IFNA(INDEX('CX1'!$H:$H,MATCH(Table2[[#This Row],[Name]],'CX1'!$C:$C,0),1), "") = 0, "",  INDEX('CX1'!$H:$H,MATCH(Table2[[#This Row],[Name]],'CX1'!$C:$C,0),1)), "")</f>
        <v/>
      </c>
      <c r="I1740" s="5" t="e">
        <f>_xlfn.IFNA(IF(_xlfn.IFNA(INDEX('CX1'!$I:$I,MATCH(Table2[[#This Row],[DeviceId2]],'CX1'!$C:$C,0),1), "") = 0, "",  INDEX('CX1'!$I:$I,MATCH(Table2[[#This Row],[Name]],'CX1'!$C:$C,0),1)), "")</f>
        <v>#VALUE!</v>
      </c>
      <c r="J1740" s="5" t="str">
        <f>_xlfn.IFNA(IF(_xlfn.IFNA(INDEX('CX1'!$J:$J,MATCH(Table2[[#This Row],[Name]],'CX1'!$C:$C,0),1), "") = 0, "",  INDEX('CX1'!$J:$J,MATCH(Table2[[#This Row],[Name]],'CX1'!$C:$C,0),1)), "")</f>
        <v/>
      </c>
      <c r="K1740" t="str">
        <f>IFERROR(_xlfn.IFNA(IF(_xlfn.IFNA(INDEX('CX1'!$K:$K,MATCH(Table2[[#This Row],[Name]],'CX1'!$C:$C,0),1), "") = 0, "",  INDEX('CX1'!$K:$K,MATCH(Table2[[#This Row],[Name]],'CX1'!$C:$C,0),1)), ""), "")</f>
        <v/>
      </c>
      <c r="M1740" t="str">
        <f>_xlfn.IFNA(IF(_xlfn.IFNA(INDEX('CX1'!$M:$M,MATCH(Table2[[#This Row],[Name]],'CX1'!$C:$C,0),1), "") = 0, "",  INDEX('CX1'!$M:$M,MATCH(Table2[[#This Row],[Name]],'CX1'!$C:$C,0),1)), "")</f>
        <v/>
      </c>
      <c r="N1740" t="s">
        <v>767</v>
      </c>
      <c r="R1740" t="s">
        <v>8</v>
      </c>
    </row>
    <row r="1741" spans="1:18" hidden="1">
      <c r="A1741" s="1">
        <v>1739</v>
      </c>
      <c r="B1741" t="s">
        <v>45</v>
      </c>
      <c r="C1741" t="s">
        <v>52</v>
      </c>
      <c r="D1741" t="s">
        <v>257</v>
      </c>
      <c r="E1741" t="str">
        <f>MID(Table2[[#This Row],[DeviceId2]], 12, LEN(Table2[[#This Row],[DeviceId2]]))</f>
        <v>VAV202</v>
      </c>
      <c r="F1741" t="str">
        <f>CONCATENATE("10.3.13.71/pe/", Table2[[#This Row],[Device Tag]], ".xml")</f>
        <v>10.3.13.71/pe/VAV202.xml</v>
      </c>
      <c r="H1741" s="5" t="str">
        <f>_xlfn.IFNA(IF(_xlfn.IFNA(INDEX('CX1'!$H:$H,MATCH(Table2[[#This Row],[Name]],'CX1'!$C:$C,0),1), "") = 0, "",  INDEX('CX1'!$H:$H,MATCH(Table2[[#This Row],[Name]],'CX1'!$C:$C,0),1)), "")</f>
        <v/>
      </c>
      <c r="I1741" s="5" t="e">
        <f>_xlfn.IFNA(IF(_xlfn.IFNA(INDEX('CX1'!$I:$I,MATCH(Table2[[#This Row],[DeviceId2]],'CX1'!$C:$C,0),1), "") = 0, "",  INDEX('CX1'!$I:$I,MATCH(Table2[[#This Row],[Name]],'CX1'!$C:$C,0),1)), "")</f>
        <v>#VALUE!</v>
      </c>
      <c r="J1741" s="5" t="str">
        <f>_xlfn.IFNA(IF(_xlfn.IFNA(INDEX('CX1'!$J:$J,MATCH(Table2[[#This Row],[Name]],'CX1'!$C:$C,0),1), "") = 0, "",  INDEX('CX1'!$J:$J,MATCH(Table2[[#This Row],[Name]],'CX1'!$C:$C,0),1)), "")</f>
        <v/>
      </c>
      <c r="K1741" t="str">
        <f>IFERROR(_xlfn.IFNA(IF(_xlfn.IFNA(INDEX('CX1'!$K:$K,MATCH(Table2[[#This Row],[Name]],'CX1'!$C:$C,0),1), "") = 0, "",  INDEX('CX1'!$K:$K,MATCH(Table2[[#This Row],[Name]],'CX1'!$C:$C,0),1)), ""), "")</f>
        <v/>
      </c>
      <c r="M1741" t="str">
        <f>_xlfn.IFNA(IF(_xlfn.IFNA(INDEX('CX1'!$M:$M,MATCH(Table2[[#This Row],[Name]],'CX1'!$C:$C,0),1), "") = 0, "",  INDEX('CX1'!$M:$M,MATCH(Table2[[#This Row],[Name]],'CX1'!$C:$C,0),1)), "")</f>
        <v/>
      </c>
      <c r="N1741" t="s">
        <v>767</v>
      </c>
      <c r="R1741" t="s">
        <v>8</v>
      </c>
    </row>
    <row r="1742" spans="1:18" hidden="1">
      <c r="A1742" s="1">
        <v>1740</v>
      </c>
      <c r="B1742" t="s">
        <v>45</v>
      </c>
      <c r="C1742" t="s">
        <v>53</v>
      </c>
      <c r="D1742" t="s">
        <v>257</v>
      </c>
      <c r="E1742" t="str">
        <f>MID(Table2[[#This Row],[DeviceId2]], 12, LEN(Table2[[#This Row],[DeviceId2]]))</f>
        <v>VAV202</v>
      </c>
      <c r="F1742" t="str">
        <f>CONCATENATE("10.3.13.71/pe/", Table2[[#This Row],[Device Tag]], ".xml")</f>
        <v>10.3.13.71/pe/VAV202.xml</v>
      </c>
      <c r="H1742" s="5" t="str">
        <f>_xlfn.IFNA(IF(_xlfn.IFNA(INDEX('CX1'!$H:$H,MATCH(Table2[[#This Row],[Name]],'CX1'!$C:$C,0),1), "") = 0, "",  INDEX('CX1'!$H:$H,MATCH(Table2[[#This Row],[Name]],'CX1'!$C:$C,0),1)), "")</f>
        <v/>
      </c>
      <c r="I1742" s="5" t="e">
        <f>_xlfn.IFNA(IF(_xlfn.IFNA(INDEX('CX1'!$I:$I,MATCH(Table2[[#This Row],[DeviceId2]],'CX1'!$C:$C,0),1), "") = 0, "",  INDEX('CX1'!$I:$I,MATCH(Table2[[#This Row],[Name]],'CX1'!$C:$C,0),1)), "")</f>
        <v>#VALUE!</v>
      </c>
      <c r="J1742" s="5" t="str">
        <f>_xlfn.IFNA(IF(_xlfn.IFNA(INDEX('CX1'!$J:$J,MATCH(Table2[[#This Row],[Name]],'CX1'!$C:$C,0),1), "") = 0, "",  INDEX('CX1'!$J:$J,MATCH(Table2[[#This Row],[Name]],'CX1'!$C:$C,0),1)), "")</f>
        <v/>
      </c>
      <c r="K1742" t="str">
        <f>IFERROR(_xlfn.IFNA(IF(_xlfn.IFNA(INDEX('CX1'!$K:$K,MATCH(Table2[[#This Row],[Name]],'CX1'!$C:$C,0),1), "") = 0, "",  INDEX('CX1'!$K:$K,MATCH(Table2[[#This Row],[Name]],'CX1'!$C:$C,0),1)), ""), "")</f>
        <v/>
      </c>
      <c r="M1742" t="str">
        <f>_xlfn.IFNA(IF(_xlfn.IFNA(INDEX('CX1'!$M:$M,MATCH(Table2[[#This Row],[Name]],'CX1'!$C:$C,0),1), "") = 0, "",  INDEX('CX1'!$M:$M,MATCH(Table2[[#This Row],[Name]],'CX1'!$C:$C,0),1)), "")</f>
        <v/>
      </c>
      <c r="N1742" t="s">
        <v>767</v>
      </c>
      <c r="R1742" t="s">
        <v>8</v>
      </c>
    </row>
    <row r="1743" spans="1:18" hidden="1">
      <c r="A1743" s="1">
        <v>1741</v>
      </c>
      <c r="B1743" t="s">
        <v>45</v>
      </c>
      <c r="C1743" t="s">
        <v>54</v>
      </c>
      <c r="D1743" t="s">
        <v>257</v>
      </c>
      <c r="E1743" t="str">
        <f>MID(Table2[[#This Row],[DeviceId2]], 12, LEN(Table2[[#This Row],[DeviceId2]]))</f>
        <v>VAV202</v>
      </c>
      <c r="F1743" t="str">
        <f>CONCATENATE("10.3.13.71/pe/", Table2[[#This Row],[Device Tag]], ".xml")</f>
        <v>10.3.13.71/pe/VAV202.xml</v>
      </c>
      <c r="H1743" s="5" t="str">
        <f>_xlfn.IFNA(IF(_xlfn.IFNA(INDEX('CX1'!$H:$H,MATCH(Table2[[#This Row],[Name]],'CX1'!$C:$C,0),1), "") = 0, "",  INDEX('CX1'!$H:$H,MATCH(Table2[[#This Row],[Name]],'CX1'!$C:$C,0),1)), "")</f>
        <v/>
      </c>
      <c r="I1743" s="5" t="e">
        <f>_xlfn.IFNA(IF(_xlfn.IFNA(INDEX('CX1'!$I:$I,MATCH(Table2[[#This Row],[DeviceId2]],'CX1'!$C:$C,0),1), "") = 0, "",  INDEX('CX1'!$I:$I,MATCH(Table2[[#This Row],[Name]],'CX1'!$C:$C,0),1)), "")</f>
        <v>#VALUE!</v>
      </c>
      <c r="J1743" s="5" t="str">
        <f>_xlfn.IFNA(IF(_xlfn.IFNA(INDEX('CX1'!$J:$J,MATCH(Table2[[#This Row],[Name]],'CX1'!$C:$C,0),1), "") = 0, "",  INDEX('CX1'!$J:$J,MATCH(Table2[[#This Row],[Name]],'CX1'!$C:$C,0),1)), "")</f>
        <v/>
      </c>
      <c r="K1743" t="str">
        <f>IFERROR(_xlfn.IFNA(IF(_xlfn.IFNA(INDEX('CX1'!$K:$K,MATCH(Table2[[#This Row],[Name]],'CX1'!$C:$C,0),1), "") = 0, "",  INDEX('CX1'!$K:$K,MATCH(Table2[[#This Row],[Name]],'CX1'!$C:$C,0),1)), ""), "")</f>
        <v/>
      </c>
      <c r="M1743" t="str">
        <f>_xlfn.IFNA(IF(_xlfn.IFNA(INDEX('CX1'!$M:$M,MATCH(Table2[[#This Row],[Name]],'CX1'!$C:$C,0),1), "") = 0, "",  INDEX('CX1'!$M:$M,MATCH(Table2[[#This Row],[Name]],'CX1'!$C:$C,0),1)), "")</f>
        <v/>
      </c>
      <c r="N1743" t="s">
        <v>767</v>
      </c>
      <c r="R1743" t="s">
        <v>8</v>
      </c>
    </row>
    <row r="1744" spans="1:18" hidden="1">
      <c r="A1744" s="1">
        <v>1742</v>
      </c>
      <c r="B1744" t="s">
        <v>45</v>
      </c>
      <c r="C1744" t="s">
        <v>55</v>
      </c>
      <c r="D1744" t="s">
        <v>257</v>
      </c>
      <c r="E1744" t="str">
        <f>MID(Table2[[#This Row],[DeviceId2]], 12, LEN(Table2[[#This Row],[DeviceId2]]))</f>
        <v>VAV202</v>
      </c>
      <c r="F1744" t="str">
        <f>CONCATENATE("10.3.13.71/pe/", Table2[[#This Row],[Device Tag]], ".xml")</f>
        <v>10.3.13.71/pe/VAV202.xml</v>
      </c>
      <c r="H1744" s="5" t="str">
        <f>_xlfn.IFNA(IF(_xlfn.IFNA(INDEX('CX1'!$H:$H,MATCH(Table2[[#This Row],[Name]],'CX1'!$C:$C,0),1), "") = 0, "",  INDEX('CX1'!$H:$H,MATCH(Table2[[#This Row],[Name]],'CX1'!$C:$C,0),1)), "")</f>
        <v/>
      </c>
      <c r="I1744" s="5" t="e">
        <f>_xlfn.IFNA(IF(_xlfn.IFNA(INDEX('CX1'!$I:$I,MATCH(Table2[[#This Row],[DeviceId2]],'CX1'!$C:$C,0),1), "") = 0, "",  INDEX('CX1'!$I:$I,MATCH(Table2[[#This Row],[Name]],'CX1'!$C:$C,0),1)), "")</f>
        <v>#VALUE!</v>
      </c>
      <c r="J1744" s="5" t="str">
        <f>_xlfn.IFNA(IF(_xlfn.IFNA(INDEX('CX1'!$J:$J,MATCH(Table2[[#This Row],[Name]],'CX1'!$C:$C,0),1), "") = 0, "",  INDEX('CX1'!$J:$J,MATCH(Table2[[#This Row],[Name]],'CX1'!$C:$C,0),1)), "")</f>
        <v/>
      </c>
      <c r="K1744" t="str">
        <f>IFERROR(_xlfn.IFNA(IF(_xlfn.IFNA(INDEX('CX1'!$K:$K,MATCH(Table2[[#This Row],[Name]],'CX1'!$C:$C,0),1), "") = 0, "",  INDEX('CX1'!$K:$K,MATCH(Table2[[#This Row],[Name]],'CX1'!$C:$C,0),1)), ""), "")</f>
        <v/>
      </c>
      <c r="M1744" t="str">
        <f>_xlfn.IFNA(IF(_xlfn.IFNA(INDEX('CX1'!$M:$M,MATCH(Table2[[#This Row],[Name]],'CX1'!$C:$C,0),1), "") = 0, "",  INDEX('CX1'!$M:$M,MATCH(Table2[[#This Row],[Name]],'CX1'!$C:$C,0),1)), "")</f>
        <v/>
      </c>
      <c r="N1744" t="s">
        <v>767</v>
      </c>
      <c r="R1744" t="s">
        <v>8</v>
      </c>
    </row>
    <row r="1745" spans="1:19" hidden="1">
      <c r="A1745" s="1">
        <v>1743</v>
      </c>
      <c r="B1745" t="s">
        <v>45</v>
      </c>
      <c r="C1745" t="s">
        <v>56</v>
      </c>
      <c r="D1745" t="s">
        <v>257</v>
      </c>
      <c r="E1745" t="str">
        <f>MID(Table2[[#This Row],[DeviceId2]], 12, LEN(Table2[[#This Row],[DeviceId2]]))</f>
        <v>VAV202</v>
      </c>
      <c r="F1745" t="str">
        <f>CONCATENATE("10.3.13.71/pe/", Table2[[#This Row],[Device Tag]], ".xml")</f>
        <v>10.3.13.71/pe/VAV202.xml</v>
      </c>
      <c r="H1745" s="5" t="str">
        <f>_xlfn.IFNA(IF(_xlfn.IFNA(INDEX('CX1'!$H:$H,MATCH(Table2[[#This Row],[Name]],'CX1'!$C:$C,0),1), "") = 0, "",  INDEX('CX1'!$H:$H,MATCH(Table2[[#This Row],[Name]],'CX1'!$C:$C,0),1)), "")</f>
        <v/>
      </c>
      <c r="I1745" s="5" t="e">
        <f>_xlfn.IFNA(IF(_xlfn.IFNA(INDEX('CX1'!$I:$I,MATCH(Table2[[#This Row],[DeviceId2]],'CX1'!$C:$C,0),1), "") = 0, "",  INDEX('CX1'!$I:$I,MATCH(Table2[[#This Row],[Name]],'CX1'!$C:$C,0),1)), "")</f>
        <v>#VALUE!</v>
      </c>
      <c r="J1745" s="5" t="str">
        <f>_xlfn.IFNA(IF(_xlfn.IFNA(INDEX('CX1'!$J:$J,MATCH(Table2[[#This Row],[Name]],'CX1'!$C:$C,0),1), "") = 0, "",  INDEX('CX1'!$J:$J,MATCH(Table2[[#This Row],[Name]],'CX1'!$C:$C,0),1)), "")</f>
        <v/>
      </c>
      <c r="K1745" t="str">
        <f>IFERROR(_xlfn.IFNA(IF(_xlfn.IFNA(INDEX('CX1'!$K:$K,MATCH(Table2[[#This Row],[Name]],'CX1'!$C:$C,0),1), "") = 0, "",  INDEX('CX1'!$K:$K,MATCH(Table2[[#This Row],[Name]],'CX1'!$C:$C,0),1)), ""), "")</f>
        <v/>
      </c>
      <c r="M1745" t="str">
        <f>_xlfn.IFNA(IF(_xlfn.IFNA(INDEX('CX1'!$M:$M,MATCH(Table2[[#This Row],[Name]],'CX1'!$C:$C,0),1), "") = 0, "",  INDEX('CX1'!$M:$M,MATCH(Table2[[#This Row],[Name]],'CX1'!$C:$C,0),1)), "")</f>
        <v/>
      </c>
      <c r="N1745" t="s">
        <v>767</v>
      </c>
      <c r="R1745" t="s">
        <v>8</v>
      </c>
    </row>
    <row r="1746" spans="1:19" hidden="1">
      <c r="A1746" s="1">
        <v>1744</v>
      </c>
      <c r="B1746" t="s">
        <v>45</v>
      </c>
      <c r="C1746" t="s">
        <v>57</v>
      </c>
      <c r="D1746" t="s">
        <v>257</v>
      </c>
      <c r="E1746" t="str">
        <f>MID(Table2[[#This Row],[DeviceId2]], 12, LEN(Table2[[#This Row],[DeviceId2]]))</f>
        <v>VAV202</v>
      </c>
      <c r="F1746" t="str">
        <f>CONCATENATE("10.3.13.71/pe/", Table2[[#This Row],[Device Tag]], ".xml")</f>
        <v>10.3.13.71/pe/VAV202.xml</v>
      </c>
      <c r="H1746" s="5" t="str">
        <f>_xlfn.IFNA(IF(_xlfn.IFNA(INDEX('CX1'!$H:$H,MATCH(Table2[[#This Row],[Name]],'CX1'!$C:$C,0),1), "") = 0, "",  INDEX('CX1'!$H:$H,MATCH(Table2[[#This Row],[Name]],'CX1'!$C:$C,0),1)), "")</f>
        <v/>
      </c>
      <c r="I1746" s="5" t="e">
        <f>_xlfn.IFNA(IF(_xlfn.IFNA(INDEX('CX1'!$I:$I,MATCH(Table2[[#This Row],[DeviceId2]],'CX1'!$C:$C,0),1), "") = 0, "",  INDEX('CX1'!$I:$I,MATCH(Table2[[#This Row],[Name]],'CX1'!$C:$C,0),1)), "")</f>
        <v>#VALUE!</v>
      </c>
      <c r="J1746" s="5" t="str">
        <f>_xlfn.IFNA(IF(_xlfn.IFNA(INDEX('CX1'!$J:$J,MATCH(Table2[[#This Row],[Name]],'CX1'!$C:$C,0),1), "") = 0, "",  INDEX('CX1'!$J:$J,MATCH(Table2[[#This Row],[Name]],'CX1'!$C:$C,0),1)), "")</f>
        <v/>
      </c>
      <c r="K1746" t="str">
        <f>IFERROR(_xlfn.IFNA(IF(_xlfn.IFNA(INDEX('CX1'!$K:$K,MATCH(Table2[[#This Row],[Name]],'CX1'!$C:$C,0),1), "") = 0, "",  INDEX('CX1'!$K:$K,MATCH(Table2[[#This Row],[Name]],'CX1'!$C:$C,0),1)), ""), "")</f>
        <v/>
      </c>
      <c r="M1746" t="str">
        <f>_xlfn.IFNA(IF(_xlfn.IFNA(INDEX('CX1'!$M:$M,MATCH(Table2[[#This Row],[Name]],'CX1'!$C:$C,0),1), "") = 0, "",  INDEX('CX1'!$M:$M,MATCH(Table2[[#This Row],[Name]],'CX1'!$C:$C,0),1)), "")</f>
        <v/>
      </c>
      <c r="N1746" t="s">
        <v>767</v>
      </c>
      <c r="R1746" t="s">
        <v>8</v>
      </c>
    </row>
    <row r="1747" spans="1:19" hidden="1">
      <c r="A1747" s="1">
        <v>1745</v>
      </c>
      <c r="B1747" t="s">
        <v>45</v>
      </c>
      <c r="C1747" t="s">
        <v>58</v>
      </c>
      <c r="D1747" t="s">
        <v>257</v>
      </c>
      <c r="E1747" t="str">
        <f>MID(Table2[[#This Row],[DeviceId2]], 12, LEN(Table2[[#This Row],[DeviceId2]]))</f>
        <v>VAV202</v>
      </c>
      <c r="F1747" t="str">
        <f>CONCATENATE("10.3.13.71/pe/", Table2[[#This Row],[Device Tag]], ".xml")</f>
        <v>10.3.13.71/pe/VAV202.xml</v>
      </c>
      <c r="H1747" s="5" t="str">
        <f>_xlfn.IFNA(IF(_xlfn.IFNA(INDEX('CX1'!$H:$H,MATCH(Table2[[#This Row],[Name]],'CX1'!$C:$C,0),1), "") = 0, "",  INDEX('CX1'!$H:$H,MATCH(Table2[[#This Row],[Name]],'CX1'!$C:$C,0),1)), "")</f>
        <v/>
      </c>
      <c r="I1747" s="5" t="e">
        <f>_xlfn.IFNA(IF(_xlfn.IFNA(INDEX('CX1'!$I:$I,MATCH(Table2[[#This Row],[DeviceId2]],'CX1'!$C:$C,0),1), "") = 0, "",  INDEX('CX1'!$I:$I,MATCH(Table2[[#This Row],[Name]],'CX1'!$C:$C,0),1)), "")</f>
        <v>#VALUE!</v>
      </c>
      <c r="J1747" s="5" t="str">
        <f>_xlfn.IFNA(IF(_xlfn.IFNA(INDEX('CX1'!$J:$J,MATCH(Table2[[#This Row],[Name]],'CX1'!$C:$C,0),1), "") = 0, "",  INDEX('CX1'!$J:$J,MATCH(Table2[[#This Row],[Name]],'CX1'!$C:$C,0),1)), "")</f>
        <v/>
      </c>
      <c r="K1747" t="str">
        <f>IFERROR(_xlfn.IFNA(IF(_xlfn.IFNA(INDEX('CX1'!$K:$K,MATCH(Table2[[#This Row],[Name]],'CX1'!$C:$C,0),1), "") = 0, "",  INDEX('CX1'!$K:$K,MATCH(Table2[[#This Row],[Name]],'CX1'!$C:$C,0),1)), ""), "")</f>
        <v/>
      </c>
      <c r="M1747" t="str">
        <f>_xlfn.IFNA(IF(_xlfn.IFNA(INDEX('CX1'!$M:$M,MATCH(Table2[[#This Row],[Name]],'CX1'!$C:$C,0),1), "") = 0, "",  INDEX('CX1'!$M:$M,MATCH(Table2[[#This Row],[Name]],'CX1'!$C:$C,0),1)), "")</f>
        <v/>
      </c>
      <c r="N1747" t="s">
        <v>767</v>
      </c>
      <c r="R1747" t="s">
        <v>8</v>
      </c>
    </row>
    <row r="1748" spans="1:19" hidden="1">
      <c r="A1748" s="1">
        <v>1746</v>
      </c>
      <c r="B1748" t="s">
        <v>45</v>
      </c>
      <c r="C1748" t="s">
        <v>59</v>
      </c>
      <c r="D1748" t="s">
        <v>257</v>
      </c>
      <c r="E1748" t="str">
        <f>MID(Table2[[#This Row],[DeviceId2]], 12, LEN(Table2[[#This Row],[DeviceId2]]))</f>
        <v>VAV202</v>
      </c>
      <c r="F1748" t="str">
        <f>CONCATENATE("10.3.13.71/pe/", Table2[[#This Row],[Device Tag]], ".xml")</f>
        <v>10.3.13.71/pe/VAV202.xml</v>
      </c>
      <c r="H1748" s="5" t="str">
        <f>_xlfn.IFNA(IF(_xlfn.IFNA(INDEX('CX1'!$H:$H,MATCH(Table2[[#This Row],[Name]],'CX1'!$C:$C,0),1), "") = 0, "",  INDEX('CX1'!$H:$H,MATCH(Table2[[#This Row],[Name]],'CX1'!$C:$C,0),1)), "")</f>
        <v/>
      </c>
      <c r="I1748" s="5" t="e">
        <f>_xlfn.IFNA(IF(_xlfn.IFNA(INDEX('CX1'!$I:$I,MATCH(Table2[[#This Row],[DeviceId2]],'CX1'!$C:$C,0),1), "") = 0, "",  INDEX('CX1'!$I:$I,MATCH(Table2[[#This Row],[Name]],'CX1'!$C:$C,0),1)), "")</f>
        <v>#VALUE!</v>
      </c>
      <c r="J1748" s="5" t="str">
        <f>_xlfn.IFNA(IF(_xlfn.IFNA(INDEX('CX1'!$J:$J,MATCH(Table2[[#This Row],[Name]],'CX1'!$C:$C,0),1), "") = 0, "",  INDEX('CX1'!$J:$J,MATCH(Table2[[#This Row],[Name]],'CX1'!$C:$C,0),1)), "")</f>
        <v/>
      </c>
      <c r="K1748" t="str">
        <f>IFERROR(_xlfn.IFNA(IF(_xlfn.IFNA(INDEX('CX1'!$K:$K,MATCH(Table2[[#This Row],[Name]],'CX1'!$C:$C,0),1), "") = 0, "",  INDEX('CX1'!$K:$K,MATCH(Table2[[#This Row],[Name]],'CX1'!$C:$C,0),1)), ""), "")</f>
        <v/>
      </c>
      <c r="M1748" t="str">
        <f>_xlfn.IFNA(IF(_xlfn.IFNA(INDEX('CX1'!$M:$M,MATCH(Table2[[#This Row],[Name]],'CX1'!$C:$C,0),1), "") = 0, "",  INDEX('CX1'!$M:$M,MATCH(Table2[[#This Row],[Name]],'CX1'!$C:$C,0),1)), "")</f>
        <v/>
      </c>
      <c r="N1748" t="s">
        <v>767</v>
      </c>
      <c r="R1748" t="s">
        <v>8</v>
      </c>
    </row>
    <row r="1749" spans="1:19" hidden="1">
      <c r="A1749" s="1">
        <v>1747</v>
      </c>
      <c r="B1749" t="s">
        <v>45</v>
      </c>
      <c r="C1749" t="s">
        <v>60</v>
      </c>
      <c r="D1749" t="s">
        <v>257</v>
      </c>
      <c r="E1749" t="str">
        <f>MID(Table2[[#This Row],[DeviceId2]], 12, LEN(Table2[[#This Row],[DeviceId2]]))</f>
        <v>VAV202</v>
      </c>
      <c r="F1749" t="str">
        <f>CONCATENATE("10.3.13.71/pe/", Table2[[#This Row],[Device Tag]], ".xml")</f>
        <v>10.3.13.71/pe/VAV202.xml</v>
      </c>
      <c r="H1749" s="5" t="str">
        <f>_xlfn.IFNA(IF(_xlfn.IFNA(INDEX('CX1'!$H:$H,MATCH(Table2[[#This Row],[Name]],'CX1'!$C:$C,0),1), "") = 0, "",  INDEX('CX1'!$H:$H,MATCH(Table2[[#This Row],[Name]],'CX1'!$C:$C,0),1)), "")</f>
        <v/>
      </c>
      <c r="I1749" s="5" t="e">
        <f>_xlfn.IFNA(IF(_xlfn.IFNA(INDEX('CX1'!$I:$I,MATCH(Table2[[#This Row],[DeviceId2]],'CX1'!$C:$C,0),1), "") = 0, "",  INDEX('CX1'!$I:$I,MATCH(Table2[[#This Row],[Name]],'CX1'!$C:$C,0),1)), "")</f>
        <v>#VALUE!</v>
      </c>
      <c r="J1749" s="5" t="str">
        <f>_xlfn.IFNA(IF(_xlfn.IFNA(INDEX('CX1'!$J:$J,MATCH(Table2[[#This Row],[Name]],'CX1'!$C:$C,0),1), "") = 0, "",  INDEX('CX1'!$J:$J,MATCH(Table2[[#This Row],[Name]],'CX1'!$C:$C,0),1)), "")</f>
        <v/>
      </c>
      <c r="K1749" t="str">
        <f>IFERROR(_xlfn.IFNA(IF(_xlfn.IFNA(INDEX('CX1'!$K:$K,MATCH(Table2[[#This Row],[Name]],'CX1'!$C:$C,0),1), "") = 0, "",  INDEX('CX1'!$K:$K,MATCH(Table2[[#This Row],[Name]],'CX1'!$C:$C,0),1)), ""), "")</f>
        <v/>
      </c>
      <c r="M1749" t="str">
        <f>_xlfn.IFNA(IF(_xlfn.IFNA(INDEX('CX1'!$M:$M,MATCH(Table2[[#This Row],[Name]],'CX1'!$C:$C,0),1), "") = 0, "",  INDEX('CX1'!$M:$M,MATCH(Table2[[#This Row],[Name]],'CX1'!$C:$C,0),1)), "")</f>
        <v/>
      </c>
      <c r="N1749" t="s">
        <v>767</v>
      </c>
      <c r="R1749" t="s">
        <v>8</v>
      </c>
    </row>
    <row r="1750" spans="1:19" hidden="1">
      <c r="A1750" s="1">
        <v>1748</v>
      </c>
      <c r="B1750" t="s">
        <v>45</v>
      </c>
      <c r="C1750" t="s">
        <v>120</v>
      </c>
      <c r="D1750" t="s">
        <v>257</v>
      </c>
      <c r="E1750" t="str">
        <f>MID(Table2[[#This Row],[DeviceId2]], 12, LEN(Table2[[#This Row],[DeviceId2]]))</f>
        <v>VAV202</v>
      </c>
      <c r="F1750" t="str">
        <f>CONCATENATE("10.3.13.71/pe/", Table2[[#This Row],[Device Tag]], ".xml")</f>
        <v>10.3.13.71/pe/VAV202.xml</v>
      </c>
      <c r="H1750" s="5" t="str">
        <f>_xlfn.IFNA(IF(_xlfn.IFNA(INDEX('CX1'!$H:$H,MATCH(Table2[[#This Row],[Name]],'CX1'!$C:$C,0),1), "") = 0, "",  INDEX('CX1'!$H:$H,MATCH(Table2[[#This Row],[Name]],'CX1'!$C:$C,0),1)), "")</f>
        <v/>
      </c>
      <c r="I1750" s="5" t="e">
        <f>_xlfn.IFNA(IF(_xlfn.IFNA(INDEX('CX1'!$I:$I,MATCH(Table2[[#This Row],[DeviceId2]],'CX1'!$C:$C,0),1), "") = 0, "",  INDEX('CX1'!$I:$I,MATCH(Table2[[#This Row],[Name]],'CX1'!$C:$C,0),1)), "")</f>
        <v>#VALUE!</v>
      </c>
      <c r="J1750" s="5" t="str">
        <f>_xlfn.IFNA(IF(_xlfn.IFNA(INDEX('CX1'!$J:$J,MATCH(Table2[[#This Row],[Name]],'CX1'!$C:$C,0),1), "") = 0, "",  INDEX('CX1'!$J:$J,MATCH(Table2[[#This Row],[Name]],'CX1'!$C:$C,0),1)), "")</f>
        <v/>
      </c>
      <c r="K1750" t="str">
        <f>IFERROR(_xlfn.IFNA(IF(_xlfn.IFNA(INDEX('CX1'!$K:$K,MATCH(Table2[[#This Row],[Name]],'CX1'!$C:$C,0),1), "") = 0, "",  INDEX('CX1'!$K:$K,MATCH(Table2[[#This Row],[Name]],'CX1'!$C:$C,0),1)), ""), "")</f>
        <v/>
      </c>
      <c r="M1750" t="str">
        <f>_xlfn.IFNA(IF(_xlfn.IFNA(INDEX('CX1'!$M:$M,MATCH(Table2[[#This Row],[Name]],'CX1'!$C:$C,0),1), "") = 0, "",  INDEX('CX1'!$M:$M,MATCH(Table2[[#This Row],[Name]],'CX1'!$C:$C,0),1)), "")</f>
        <v/>
      </c>
      <c r="N1750" t="s">
        <v>767</v>
      </c>
      <c r="R1750" t="s">
        <v>8</v>
      </c>
    </row>
    <row r="1751" spans="1:19" hidden="1">
      <c r="A1751" s="1">
        <v>1749</v>
      </c>
      <c r="B1751" t="s">
        <v>45</v>
      </c>
      <c r="C1751" t="s">
        <v>61</v>
      </c>
      <c r="D1751" t="s">
        <v>257</v>
      </c>
      <c r="E1751" t="str">
        <f>MID(Table2[[#This Row],[DeviceId2]], 12, LEN(Table2[[#This Row],[DeviceId2]]))</f>
        <v>VAV202</v>
      </c>
      <c r="F1751" t="str">
        <f>CONCATENATE("10.3.13.71/pe/", Table2[[#This Row],[Device Tag]], ".xml")</f>
        <v>10.3.13.71/pe/VAV202.xml</v>
      </c>
      <c r="H1751" s="5" t="str">
        <f>_xlfn.IFNA(IF(_xlfn.IFNA(INDEX('CX1'!$H:$H,MATCH(Table2[[#This Row],[Name]],'CX1'!$C:$C,0),1), "") = 0, "",  INDEX('CX1'!$H:$H,MATCH(Table2[[#This Row],[Name]],'CX1'!$C:$C,0),1)), "")</f>
        <v/>
      </c>
      <c r="I1751" s="5" t="e">
        <f>_xlfn.IFNA(IF(_xlfn.IFNA(INDEX('CX1'!$I:$I,MATCH(Table2[[#This Row],[DeviceId2]],'CX1'!$C:$C,0),1), "") = 0, "",  INDEX('CX1'!$I:$I,MATCH(Table2[[#This Row],[Name]],'CX1'!$C:$C,0),1)), "")</f>
        <v>#VALUE!</v>
      </c>
      <c r="J1751" s="5" t="str">
        <f>_xlfn.IFNA(IF(_xlfn.IFNA(INDEX('CX1'!$J:$J,MATCH(Table2[[#This Row],[Name]],'CX1'!$C:$C,0),1), "") = 0, "",  INDEX('CX1'!$J:$J,MATCH(Table2[[#This Row],[Name]],'CX1'!$C:$C,0),1)), "")</f>
        <v/>
      </c>
      <c r="K1751" t="str">
        <f>IFERROR(_xlfn.IFNA(IF(_xlfn.IFNA(INDEX('CX1'!$K:$K,MATCH(Table2[[#This Row],[Name]],'CX1'!$C:$C,0),1), "") = 0, "",  INDEX('CX1'!$K:$K,MATCH(Table2[[#This Row],[Name]],'CX1'!$C:$C,0),1)), ""), "")</f>
        <v/>
      </c>
      <c r="M1751" t="str">
        <f>_xlfn.IFNA(IF(_xlfn.IFNA(INDEX('CX1'!$M:$M,MATCH(Table2[[#This Row],[Name]],'CX1'!$C:$C,0),1), "") = 0, "",  INDEX('CX1'!$M:$M,MATCH(Table2[[#This Row],[Name]],'CX1'!$C:$C,0),1)), "")</f>
        <v/>
      </c>
      <c r="N1751" t="s">
        <v>767</v>
      </c>
      <c r="R1751" t="s">
        <v>8</v>
      </c>
    </row>
    <row r="1752" spans="1:19" hidden="1">
      <c r="A1752" s="1">
        <v>1750</v>
      </c>
      <c r="B1752" t="s">
        <v>45</v>
      </c>
      <c r="C1752" t="s">
        <v>62</v>
      </c>
      <c r="D1752" t="s">
        <v>257</v>
      </c>
      <c r="E1752" t="str">
        <f>MID(Table2[[#This Row],[DeviceId2]], 12, LEN(Table2[[#This Row],[DeviceId2]]))</f>
        <v>VAV202</v>
      </c>
      <c r="F1752" t="str">
        <f>CONCATENATE("10.3.13.71/pe/", Table2[[#This Row],[Device Tag]], ".xml")</f>
        <v>10.3.13.71/pe/VAV202.xml</v>
      </c>
      <c r="H1752" s="5" t="str">
        <f>_xlfn.IFNA(IF(_xlfn.IFNA(INDEX('CX1'!$H:$H,MATCH(Table2[[#This Row],[Name]],'CX1'!$C:$C,0),1), "") = 0, "",  INDEX('CX1'!$H:$H,MATCH(Table2[[#This Row],[Name]],'CX1'!$C:$C,0),1)), "")</f>
        <v/>
      </c>
      <c r="I1752" s="5" t="e">
        <f>_xlfn.IFNA(IF(_xlfn.IFNA(INDEX('CX1'!$I:$I,MATCH(Table2[[#This Row],[DeviceId2]],'CX1'!$C:$C,0),1), "") = 0, "",  INDEX('CX1'!$I:$I,MATCH(Table2[[#This Row],[Name]],'CX1'!$C:$C,0),1)), "")</f>
        <v>#VALUE!</v>
      </c>
      <c r="J1752" s="5" t="str">
        <f>_xlfn.IFNA(IF(_xlfn.IFNA(INDEX('CX1'!$J:$J,MATCH(Table2[[#This Row],[Name]],'CX1'!$C:$C,0),1), "") = 0, "",  INDEX('CX1'!$J:$J,MATCH(Table2[[#This Row],[Name]],'CX1'!$C:$C,0),1)), "")</f>
        <v/>
      </c>
      <c r="K1752" t="str">
        <f>IFERROR(_xlfn.IFNA(IF(_xlfn.IFNA(INDEX('CX1'!$K:$K,MATCH(Table2[[#This Row],[Name]],'CX1'!$C:$C,0),1), "") = 0, "",  INDEX('CX1'!$K:$K,MATCH(Table2[[#This Row],[Name]],'CX1'!$C:$C,0),1)), ""), "")</f>
        <v/>
      </c>
      <c r="M1752" t="str">
        <f>_xlfn.IFNA(IF(_xlfn.IFNA(INDEX('CX1'!$M:$M,MATCH(Table2[[#This Row],[Name]],'CX1'!$C:$C,0),1), "") = 0, "",  INDEX('CX1'!$M:$M,MATCH(Table2[[#This Row],[Name]],'CX1'!$C:$C,0),1)), "")</f>
        <v/>
      </c>
      <c r="N1752" t="s">
        <v>767</v>
      </c>
      <c r="R1752" t="s">
        <v>8</v>
      </c>
    </row>
    <row r="1753" spans="1:19" hidden="1">
      <c r="A1753" s="1">
        <v>1751</v>
      </c>
      <c r="B1753" t="s">
        <v>45</v>
      </c>
      <c r="C1753" t="s">
        <v>63</v>
      </c>
      <c r="D1753" t="s">
        <v>257</v>
      </c>
      <c r="E1753" t="str">
        <f>MID(Table2[[#This Row],[DeviceId2]], 12, LEN(Table2[[#This Row],[DeviceId2]]))</f>
        <v>VAV202</v>
      </c>
      <c r="F1753" t="str">
        <f>CONCATENATE("10.3.13.71/pe/", Table2[[#This Row],[Device Tag]], ".xml")</f>
        <v>10.3.13.71/pe/VAV202.xml</v>
      </c>
      <c r="H1753" s="5" t="str">
        <f>_xlfn.IFNA(IF(_xlfn.IFNA(INDEX('CX1'!$H:$H,MATCH(Table2[[#This Row],[Name]],'CX1'!$C:$C,0),1), "") = 0, "",  INDEX('CX1'!$H:$H,MATCH(Table2[[#This Row],[Name]],'CX1'!$C:$C,0),1)), "")</f>
        <v/>
      </c>
      <c r="I1753" s="5">
        <f>_xlfn.IFNA(IF(_xlfn.IFNA(INDEX('CX1'!$I:$I,MATCH(Table2[[#This Row],[DeviceId2]],'CX1'!$C:$C,0),1), "") = 0, "",  INDEX('CX1'!$I:$I,MATCH(Table2[[#This Row],[Name]],'CX1'!$C:$C,0),1)), "")</f>
        <v>1</v>
      </c>
      <c r="J1753" s="5" t="str">
        <f>_xlfn.IFNA(IF(_xlfn.IFNA(INDEX('CX1'!$J:$J,MATCH(Table2[[#This Row],[Name]],'CX1'!$C:$C,0),1), "") = 0, "",  INDEX('CX1'!$J:$J,MATCH(Table2[[#This Row],[Name]],'CX1'!$C:$C,0),1)), "")</f>
        <v/>
      </c>
      <c r="K1753" t="str">
        <f>IFERROR(_xlfn.IFNA(IF(_xlfn.IFNA(INDEX('CX1'!$K:$K,MATCH(Table2[[#This Row],[Name]],'CX1'!$C:$C,0),1), "") = 0, "",  INDEX('CX1'!$K:$K,MATCH(Table2[[#This Row],[Name]],'CX1'!$C:$C,0),1)), ""), "")</f>
        <v/>
      </c>
      <c r="N1753" t="s">
        <v>767</v>
      </c>
      <c r="R1753" t="s">
        <v>8</v>
      </c>
      <c r="S1753" t="b">
        <v>0</v>
      </c>
    </row>
    <row r="1754" spans="1:19" hidden="1">
      <c r="A1754" s="1">
        <v>1752</v>
      </c>
      <c r="B1754" t="s">
        <v>45</v>
      </c>
      <c r="C1754" t="s">
        <v>65</v>
      </c>
      <c r="D1754" t="s">
        <v>257</v>
      </c>
      <c r="E1754" t="str">
        <f>MID(Table2[[#This Row],[DeviceId2]], 12, LEN(Table2[[#This Row],[DeviceId2]]))</f>
        <v>VAV202</v>
      </c>
      <c r="F1754" t="str">
        <f>CONCATENATE("10.3.13.71/pe/", Table2[[#This Row],[Device Tag]], ".xml")</f>
        <v>10.3.13.71/pe/VAV202.xml</v>
      </c>
      <c r="H1754" s="5" t="str">
        <f>_xlfn.IFNA(IF(_xlfn.IFNA(INDEX('CX1'!$H:$H,MATCH(Table2[[#This Row],[Name]],'CX1'!$C:$C,0),1), "") = 0, "",  INDEX('CX1'!$H:$H,MATCH(Table2[[#This Row],[Name]],'CX1'!$C:$C,0),1)), "")</f>
        <v/>
      </c>
      <c r="I1754" s="5" t="e">
        <f>_xlfn.IFNA(IF(_xlfn.IFNA(INDEX('CX1'!$I:$I,MATCH(Table2[[#This Row],[DeviceId2]],'CX1'!$C:$C,0),1), "") = 0, "",  INDEX('CX1'!$I:$I,MATCH(Table2[[#This Row],[Name]],'CX1'!$C:$C,0),1)), "")</f>
        <v>#VALUE!</v>
      </c>
      <c r="J1754" s="5" t="str">
        <f>_xlfn.IFNA(IF(_xlfn.IFNA(INDEX('CX1'!$J:$J,MATCH(Table2[[#This Row],[Name]],'CX1'!$C:$C,0),1), "") = 0, "",  INDEX('CX1'!$J:$J,MATCH(Table2[[#This Row],[Name]],'CX1'!$C:$C,0),1)), "")</f>
        <v/>
      </c>
      <c r="K1754" t="str">
        <f>IFERROR(_xlfn.IFNA(IF(_xlfn.IFNA(INDEX('CX1'!$K:$K,MATCH(Table2[[#This Row],[Name]],'CX1'!$C:$C,0),1), "") = 0, "",  INDEX('CX1'!$K:$K,MATCH(Table2[[#This Row],[Name]],'CX1'!$C:$C,0),1)), ""), "")</f>
        <v/>
      </c>
      <c r="M1754" t="str">
        <f>_xlfn.IFNA(IF(_xlfn.IFNA(INDEX('CX1'!$M:$M,MATCH(Table2[[#This Row],[Name]],'CX1'!$C:$C,0),1), "") = 0, "",  INDEX('CX1'!$M:$M,MATCH(Table2[[#This Row],[Name]],'CX1'!$C:$C,0),1)), "")</f>
        <v/>
      </c>
      <c r="N1754" t="s">
        <v>767</v>
      </c>
      <c r="R1754" t="s">
        <v>8</v>
      </c>
    </row>
    <row r="1755" spans="1:19" hidden="1">
      <c r="A1755" s="1">
        <v>1753</v>
      </c>
      <c r="B1755" t="s">
        <v>45</v>
      </c>
      <c r="C1755" t="s">
        <v>66</v>
      </c>
      <c r="D1755" t="s">
        <v>257</v>
      </c>
      <c r="E1755" t="str">
        <f>MID(Table2[[#This Row],[DeviceId2]], 12, LEN(Table2[[#This Row],[DeviceId2]]))</f>
        <v>VAV202</v>
      </c>
      <c r="F1755" t="str">
        <f>CONCATENATE("10.3.13.71/pe/", Table2[[#This Row],[Device Tag]], ".xml")</f>
        <v>10.3.13.71/pe/VAV202.xml</v>
      </c>
      <c r="H1755" s="5" t="str">
        <f>_xlfn.IFNA(IF(_xlfn.IFNA(INDEX('CX1'!$H:$H,MATCH(Table2[[#This Row],[Name]],'CX1'!$C:$C,0),1), "") = 0, "",  INDEX('CX1'!$H:$H,MATCH(Table2[[#This Row],[Name]],'CX1'!$C:$C,0),1)), "")</f>
        <v/>
      </c>
      <c r="I1755" s="5" t="e">
        <f>_xlfn.IFNA(IF(_xlfn.IFNA(INDEX('CX1'!$I:$I,MATCH(Table2[[#This Row],[DeviceId2]],'CX1'!$C:$C,0),1), "") = 0, "",  INDEX('CX1'!$I:$I,MATCH(Table2[[#This Row],[Name]],'CX1'!$C:$C,0),1)), "")</f>
        <v>#VALUE!</v>
      </c>
      <c r="J1755" s="5" t="str">
        <f>_xlfn.IFNA(IF(_xlfn.IFNA(INDEX('CX1'!$J:$J,MATCH(Table2[[#This Row],[Name]],'CX1'!$C:$C,0),1), "") = 0, "",  INDEX('CX1'!$J:$J,MATCH(Table2[[#This Row],[Name]],'CX1'!$C:$C,0),1)), "")</f>
        <v/>
      </c>
      <c r="K1755" t="str">
        <f>IFERROR(_xlfn.IFNA(IF(_xlfn.IFNA(INDEX('CX1'!$K:$K,MATCH(Table2[[#This Row],[Name]],'CX1'!$C:$C,0),1), "") = 0, "",  INDEX('CX1'!$K:$K,MATCH(Table2[[#This Row],[Name]],'CX1'!$C:$C,0),1)), ""), "")</f>
        <v/>
      </c>
      <c r="M1755" t="str">
        <f>_xlfn.IFNA(IF(_xlfn.IFNA(INDEX('CX1'!$M:$M,MATCH(Table2[[#This Row],[Name]],'CX1'!$C:$C,0),1), "") = 0, "",  INDEX('CX1'!$M:$M,MATCH(Table2[[#This Row],[Name]],'CX1'!$C:$C,0),1)), "")</f>
        <v/>
      </c>
      <c r="N1755" t="s">
        <v>767</v>
      </c>
      <c r="R1755" t="s">
        <v>8</v>
      </c>
    </row>
    <row r="1756" spans="1:19" hidden="1">
      <c r="A1756" s="1">
        <v>1754</v>
      </c>
      <c r="B1756" t="s">
        <v>45</v>
      </c>
      <c r="C1756" t="s">
        <v>67</v>
      </c>
      <c r="D1756" t="s">
        <v>257</v>
      </c>
      <c r="E1756" t="str">
        <f>MID(Table2[[#This Row],[DeviceId2]], 12, LEN(Table2[[#This Row],[DeviceId2]]))</f>
        <v>VAV202</v>
      </c>
      <c r="F1756" t="str">
        <f>CONCATENATE("10.3.13.71/pe/", Table2[[#This Row],[Device Tag]], ".xml")</f>
        <v>10.3.13.71/pe/VAV202.xml</v>
      </c>
      <c r="H1756" s="5" t="str">
        <f>_xlfn.IFNA(IF(_xlfn.IFNA(INDEX('CX1'!$H:$H,MATCH(Table2[[#This Row],[Name]],'CX1'!$C:$C,0),1), "") = 0, "",  INDEX('CX1'!$H:$H,MATCH(Table2[[#This Row],[Name]],'CX1'!$C:$C,0),1)), "")</f>
        <v/>
      </c>
      <c r="I1756" s="5" t="e">
        <f>_xlfn.IFNA(IF(_xlfn.IFNA(INDEX('CX1'!$I:$I,MATCH(Table2[[#This Row],[DeviceId2]],'CX1'!$C:$C,0),1), "") = 0, "",  INDEX('CX1'!$I:$I,MATCH(Table2[[#This Row],[Name]],'CX1'!$C:$C,0),1)), "")</f>
        <v>#VALUE!</v>
      </c>
      <c r="J1756" s="5" t="str">
        <f>_xlfn.IFNA(IF(_xlfn.IFNA(INDEX('CX1'!$J:$J,MATCH(Table2[[#This Row],[Name]],'CX1'!$C:$C,0),1), "") = 0, "",  INDEX('CX1'!$J:$J,MATCH(Table2[[#This Row],[Name]],'CX1'!$C:$C,0),1)), "")</f>
        <v/>
      </c>
      <c r="K1756" t="str">
        <f>IFERROR(_xlfn.IFNA(IF(_xlfn.IFNA(INDEX('CX1'!$K:$K,MATCH(Table2[[#This Row],[Name]],'CX1'!$C:$C,0),1), "") = 0, "",  INDEX('CX1'!$K:$K,MATCH(Table2[[#This Row],[Name]],'CX1'!$C:$C,0),1)), ""), "")</f>
        <v/>
      </c>
      <c r="M1756" t="str">
        <f>_xlfn.IFNA(IF(_xlfn.IFNA(INDEX('CX1'!$M:$M,MATCH(Table2[[#This Row],[Name]],'CX1'!$C:$C,0),1), "") = 0, "",  INDEX('CX1'!$M:$M,MATCH(Table2[[#This Row],[Name]],'CX1'!$C:$C,0),1)), "")</f>
        <v/>
      </c>
      <c r="N1756" t="s">
        <v>767</v>
      </c>
      <c r="R1756" t="s">
        <v>8</v>
      </c>
    </row>
    <row r="1757" spans="1:19" hidden="1">
      <c r="A1757" s="1">
        <v>1755</v>
      </c>
      <c r="B1757" t="s">
        <v>45</v>
      </c>
      <c r="C1757" t="s">
        <v>68</v>
      </c>
      <c r="D1757" t="s">
        <v>257</v>
      </c>
      <c r="E1757" t="str">
        <f>MID(Table2[[#This Row],[DeviceId2]], 12, LEN(Table2[[#This Row],[DeviceId2]]))</f>
        <v>VAV202</v>
      </c>
      <c r="F1757" t="str">
        <f>CONCATENATE("10.3.13.71/pe/", Table2[[#This Row],[Device Tag]], ".xml")</f>
        <v>10.3.13.71/pe/VAV202.xml</v>
      </c>
      <c r="H1757" s="5" t="str">
        <f>_xlfn.IFNA(IF(_xlfn.IFNA(INDEX('CX1'!$H:$H,MATCH(Table2[[#This Row],[Name]],'CX1'!$C:$C,0),1), "") = 0, "",  INDEX('CX1'!$H:$H,MATCH(Table2[[#This Row],[Name]],'CX1'!$C:$C,0),1)), "")</f>
        <v/>
      </c>
      <c r="I1757" s="5" t="e">
        <f>_xlfn.IFNA(IF(_xlfn.IFNA(INDEX('CX1'!$I:$I,MATCH(Table2[[#This Row],[DeviceId2]],'CX1'!$C:$C,0),1), "") = 0, "",  INDEX('CX1'!$I:$I,MATCH(Table2[[#This Row],[Name]],'CX1'!$C:$C,0),1)), "")</f>
        <v>#VALUE!</v>
      </c>
      <c r="J1757" s="5" t="str">
        <f>_xlfn.IFNA(IF(_xlfn.IFNA(INDEX('CX1'!$J:$J,MATCH(Table2[[#This Row],[Name]],'CX1'!$C:$C,0),1), "") = 0, "",  INDEX('CX1'!$J:$J,MATCH(Table2[[#This Row],[Name]],'CX1'!$C:$C,0),1)), "")</f>
        <v/>
      </c>
      <c r="K1757" t="str">
        <f>IFERROR(_xlfn.IFNA(IF(_xlfn.IFNA(INDEX('CX1'!$K:$K,MATCH(Table2[[#This Row],[Name]],'CX1'!$C:$C,0),1), "") = 0, "",  INDEX('CX1'!$K:$K,MATCH(Table2[[#This Row],[Name]],'CX1'!$C:$C,0),1)), ""), "")</f>
        <v/>
      </c>
      <c r="M1757" t="str">
        <f>_xlfn.IFNA(IF(_xlfn.IFNA(INDEX('CX1'!$M:$M,MATCH(Table2[[#This Row],[Name]],'CX1'!$C:$C,0),1), "") = 0, "",  INDEX('CX1'!$M:$M,MATCH(Table2[[#This Row],[Name]],'CX1'!$C:$C,0),1)), "")</f>
        <v/>
      </c>
      <c r="N1757" t="s">
        <v>767</v>
      </c>
      <c r="R1757" t="s">
        <v>8</v>
      </c>
    </row>
    <row r="1758" spans="1:19" hidden="1">
      <c r="A1758" s="1">
        <v>1756</v>
      </c>
      <c r="B1758" t="s">
        <v>45</v>
      </c>
      <c r="C1758" t="s">
        <v>70</v>
      </c>
      <c r="D1758" t="s">
        <v>257</v>
      </c>
      <c r="E1758" t="str">
        <f>MID(Table2[[#This Row],[DeviceId2]], 12, LEN(Table2[[#This Row],[DeviceId2]]))</f>
        <v>VAV202</v>
      </c>
      <c r="F1758" t="str">
        <f>CONCATENATE("10.3.13.71/pe/", Table2[[#This Row],[Device Tag]], ".xml")</f>
        <v>10.3.13.71/pe/VAV202.xml</v>
      </c>
      <c r="H1758" s="5" t="str">
        <f>_xlfn.IFNA(IF(_xlfn.IFNA(INDEX('CX1'!$H:$H,MATCH(Table2[[#This Row],[Name]],'CX1'!$C:$C,0),1), "") = 0, "",  INDEX('CX1'!$H:$H,MATCH(Table2[[#This Row],[Name]],'CX1'!$C:$C,0),1)), "")</f>
        <v/>
      </c>
      <c r="I1758" s="5" t="e">
        <f>_xlfn.IFNA(IF(_xlfn.IFNA(INDEX('CX1'!$I:$I,MATCH(Table2[[#This Row],[DeviceId2]],'CX1'!$C:$C,0),1), "") = 0, "",  INDEX('CX1'!$I:$I,MATCH(Table2[[#This Row],[Name]],'CX1'!$C:$C,0),1)), "")</f>
        <v>#VALUE!</v>
      </c>
      <c r="J1758" s="5" t="str">
        <f>_xlfn.IFNA(IF(_xlfn.IFNA(INDEX('CX1'!$J:$J,MATCH(Table2[[#This Row],[Name]],'CX1'!$C:$C,0),1), "") = 0, "",  INDEX('CX1'!$J:$J,MATCH(Table2[[#This Row],[Name]],'CX1'!$C:$C,0),1)), "")</f>
        <v/>
      </c>
      <c r="K1758" t="str">
        <f>IFERROR(_xlfn.IFNA(IF(_xlfn.IFNA(INDEX('CX1'!$K:$K,MATCH(Table2[[#This Row],[Name]],'CX1'!$C:$C,0),1), "") = 0, "",  INDEX('CX1'!$K:$K,MATCH(Table2[[#This Row],[Name]],'CX1'!$C:$C,0),1)), ""), "")</f>
        <v/>
      </c>
      <c r="M1758" t="str">
        <f>_xlfn.IFNA(IF(_xlfn.IFNA(INDEX('CX1'!$M:$M,MATCH(Table2[[#This Row],[Name]],'CX1'!$C:$C,0),1), "") = 0, "",  INDEX('CX1'!$M:$M,MATCH(Table2[[#This Row],[Name]],'CX1'!$C:$C,0),1)), "")</f>
        <v/>
      </c>
      <c r="N1758" t="s">
        <v>767</v>
      </c>
      <c r="R1758" t="s">
        <v>8</v>
      </c>
    </row>
    <row r="1759" spans="1:19" hidden="1">
      <c r="A1759" s="1">
        <v>1757</v>
      </c>
      <c r="B1759" t="s">
        <v>45</v>
      </c>
      <c r="C1759" t="s">
        <v>71</v>
      </c>
      <c r="D1759" t="s">
        <v>257</v>
      </c>
      <c r="E1759" t="str">
        <f>MID(Table2[[#This Row],[DeviceId2]], 12, LEN(Table2[[#This Row],[DeviceId2]]))</f>
        <v>VAV202</v>
      </c>
      <c r="F1759" t="str">
        <f>CONCATENATE("10.3.13.71/pe/", Table2[[#This Row],[Device Tag]], ".xml")</f>
        <v>10.3.13.71/pe/VAV202.xml</v>
      </c>
      <c r="H1759" s="5" t="str">
        <f>_xlfn.IFNA(IF(_xlfn.IFNA(INDEX('CX1'!$H:$H,MATCH(Table2[[#This Row],[Name]],'CX1'!$C:$C,0),1), "") = 0, "",  INDEX('CX1'!$H:$H,MATCH(Table2[[#This Row],[Name]],'CX1'!$C:$C,0),1)), "")</f>
        <v/>
      </c>
      <c r="I1759" s="5" t="e">
        <f>_xlfn.IFNA(IF(_xlfn.IFNA(INDEX('CX1'!$I:$I,MATCH(Table2[[#This Row],[DeviceId2]],'CX1'!$C:$C,0),1), "") = 0, "",  INDEX('CX1'!$I:$I,MATCH(Table2[[#This Row],[Name]],'CX1'!$C:$C,0),1)), "")</f>
        <v>#VALUE!</v>
      </c>
      <c r="J1759" s="5" t="str">
        <f>_xlfn.IFNA(IF(_xlfn.IFNA(INDEX('CX1'!$J:$J,MATCH(Table2[[#This Row],[Name]],'CX1'!$C:$C,0),1), "") = 0, "",  INDEX('CX1'!$J:$J,MATCH(Table2[[#This Row],[Name]],'CX1'!$C:$C,0),1)), "")</f>
        <v/>
      </c>
      <c r="K1759" t="str">
        <f>IFERROR(_xlfn.IFNA(IF(_xlfn.IFNA(INDEX('CX1'!$K:$K,MATCH(Table2[[#This Row],[Name]],'CX1'!$C:$C,0),1), "") = 0, "",  INDEX('CX1'!$K:$K,MATCH(Table2[[#This Row],[Name]],'CX1'!$C:$C,0),1)), ""), "")</f>
        <v/>
      </c>
      <c r="M1759" t="str">
        <f>_xlfn.IFNA(IF(_xlfn.IFNA(INDEX('CX1'!$M:$M,MATCH(Table2[[#This Row],[Name]],'CX1'!$C:$C,0),1), "") = 0, "",  INDEX('CX1'!$M:$M,MATCH(Table2[[#This Row],[Name]],'CX1'!$C:$C,0),1)), "")</f>
        <v/>
      </c>
      <c r="N1759" t="s">
        <v>767</v>
      </c>
      <c r="R1759" t="s">
        <v>8</v>
      </c>
    </row>
    <row r="1760" spans="1:19" hidden="1">
      <c r="A1760" s="1">
        <v>1758</v>
      </c>
      <c r="B1760" t="s">
        <v>45</v>
      </c>
      <c r="C1760" t="s">
        <v>72</v>
      </c>
      <c r="D1760" t="s">
        <v>257</v>
      </c>
      <c r="E1760" t="str">
        <f>MID(Table2[[#This Row],[DeviceId2]], 12, LEN(Table2[[#This Row],[DeviceId2]]))</f>
        <v>VAV202</v>
      </c>
      <c r="F1760" t="str">
        <f>CONCATENATE("10.3.13.71/pe/", Table2[[#This Row],[Device Tag]], ".xml")</f>
        <v>10.3.13.71/pe/VAV202.xml</v>
      </c>
      <c r="H1760" s="5" t="str">
        <f>_xlfn.IFNA(IF(_xlfn.IFNA(INDEX('CX1'!$H:$H,MATCH(Table2[[#This Row],[Name]],'CX1'!$C:$C,0),1), "") = 0, "",  INDEX('CX1'!$H:$H,MATCH(Table2[[#This Row],[Name]],'CX1'!$C:$C,0),1)), "")</f>
        <v/>
      </c>
      <c r="I1760" s="5" t="e">
        <f>_xlfn.IFNA(IF(_xlfn.IFNA(INDEX('CX1'!$I:$I,MATCH(Table2[[#This Row],[DeviceId2]],'CX1'!$C:$C,0),1), "") = 0, "",  INDEX('CX1'!$I:$I,MATCH(Table2[[#This Row],[Name]],'CX1'!$C:$C,0),1)), "")</f>
        <v>#VALUE!</v>
      </c>
      <c r="J1760" s="5" t="str">
        <f>_xlfn.IFNA(IF(_xlfn.IFNA(INDEX('CX1'!$J:$J,MATCH(Table2[[#This Row],[Name]],'CX1'!$C:$C,0),1), "") = 0, "",  INDEX('CX1'!$J:$J,MATCH(Table2[[#This Row],[Name]],'CX1'!$C:$C,0),1)), "")</f>
        <v/>
      </c>
      <c r="K1760" t="str">
        <f>IFERROR(_xlfn.IFNA(IF(_xlfn.IFNA(INDEX('CX1'!$K:$K,MATCH(Table2[[#This Row],[Name]],'CX1'!$C:$C,0),1), "") = 0, "",  INDEX('CX1'!$K:$K,MATCH(Table2[[#This Row],[Name]],'CX1'!$C:$C,0),1)), ""), "")</f>
        <v/>
      </c>
      <c r="M1760" t="str">
        <f>_xlfn.IFNA(IF(_xlfn.IFNA(INDEX('CX1'!$M:$M,MATCH(Table2[[#This Row],[Name]],'CX1'!$C:$C,0),1), "") = 0, "",  INDEX('CX1'!$M:$M,MATCH(Table2[[#This Row],[Name]],'CX1'!$C:$C,0),1)), "")</f>
        <v/>
      </c>
      <c r="N1760" t="s">
        <v>767</v>
      </c>
      <c r="R1760" t="s">
        <v>8</v>
      </c>
    </row>
    <row r="1761" spans="1:19" hidden="1">
      <c r="A1761" s="1">
        <v>1759</v>
      </c>
      <c r="B1761" t="s">
        <v>45</v>
      </c>
      <c r="C1761" t="s">
        <v>121</v>
      </c>
      <c r="D1761" t="s">
        <v>257</v>
      </c>
      <c r="E1761" t="str">
        <f>MID(Table2[[#This Row],[DeviceId2]], 12, LEN(Table2[[#This Row],[DeviceId2]]))</f>
        <v>VAV202</v>
      </c>
      <c r="F1761" t="str">
        <f>CONCATENATE("10.3.13.71/pe/", Table2[[#This Row],[Device Tag]], ".xml")</f>
        <v>10.3.13.71/pe/VAV202.xml</v>
      </c>
      <c r="H1761" s="5" t="str">
        <f>_xlfn.IFNA(IF(_xlfn.IFNA(INDEX('CX1'!$H:$H,MATCH(Table2[[#This Row],[Name]],'CX1'!$C:$C,0),1), "") = 0, "",  INDEX('CX1'!$H:$H,MATCH(Table2[[#This Row],[Name]],'CX1'!$C:$C,0),1)), "")</f>
        <v/>
      </c>
      <c r="I1761" s="5" t="e">
        <f>_xlfn.IFNA(IF(_xlfn.IFNA(INDEX('CX1'!$I:$I,MATCH(Table2[[#This Row],[DeviceId2]],'CX1'!$C:$C,0),1), "") = 0, "",  INDEX('CX1'!$I:$I,MATCH(Table2[[#This Row],[Name]],'CX1'!$C:$C,0),1)), "")</f>
        <v>#VALUE!</v>
      </c>
      <c r="J1761" s="5" t="str">
        <f>_xlfn.IFNA(IF(_xlfn.IFNA(INDEX('CX1'!$J:$J,MATCH(Table2[[#This Row],[Name]],'CX1'!$C:$C,0),1), "") = 0, "",  INDEX('CX1'!$J:$J,MATCH(Table2[[#This Row],[Name]],'CX1'!$C:$C,0),1)), "")</f>
        <v/>
      </c>
      <c r="K1761" t="str">
        <f>IFERROR(_xlfn.IFNA(IF(_xlfn.IFNA(INDEX('CX1'!$K:$K,MATCH(Table2[[#This Row],[Name]],'CX1'!$C:$C,0),1), "") = 0, "",  INDEX('CX1'!$K:$K,MATCH(Table2[[#This Row],[Name]],'CX1'!$C:$C,0),1)), ""), "")</f>
        <v/>
      </c>
      <c r="M1761" t="str">
        <f>_xlfn.IFNA(IF(_xlfn.IFNA(INDEX('CX1'!$M:$M,MATCH(Table2[[#This Row],[Name]],'CX1'!$C:$C,0),1), "") = 0, "",  INDEX('CX1'!$M:$M,MATCH(Table2[[#This Row],[Name]],'CX1'!$C:$C,0),1)), "")</f>
        <v/>
      </c>
      <c r="N1761" t="s">
        <v>767</v>
      </c>
      <c r="R1761" t="s">
        <v>8</v>
      </c>
    </row>
    <row r="1762" spans="1:19" hidden="1">
      <c r="A1762" s="1">
        <v>1760</v>
      </c>
      <c r="B1762" t="s">
        <v>45</v>
      </c>
      <c r="C1762" t="s">
        <v>74</v>
      </c>
      <c r="D1762" t="s">
        <v>257</v>
      </c>
      <c r="E1762" t="str">
        <f>MID(Table2[[#This Row],[DeviceId2]], 12, LEN(Table2[[#This Row],[DeviceId2]]))</f>
        <v>VAV202</v>
      </c>
      <c r="F1762" t="str">
        <f>CONCATENATE("10.3.13.71/pe/", Table2[[#This Row],[Device Tag]], ".xml")</f>
        <v>10.3.13.71/pe/VAV202.xml</v>
      </c>
      <c r="H1762" s="5" t="str">
        <f>_xlfn.IFNA(IF(_xlfn.IFNA(INDEX('CX1'!$H:$H,MATCH(Table2[[#This Row],[Name]],'CX1'!$C:$C,0),1), "") = 0, "",  INDEX('CX1'!$H:$H,MATCH(Table2[[#This Row],[Name]],'CX1'!$C:$C,0),1)), "")</f>
        <v/>
      </c>
      <c r="I1762" s="5" t="e">
        <f>_xlfn.IFNA(IF(_xlfn.IFNA(INDEX('CX1'!$I:$I,MATCH(Table2[[#This Row],[DeviceId2]],'CX1'!$C:$C,0),1), "") = 0, "",  INDEX('CX1'!$I:$I,MATCH(Table2[[#This Row],[Name]],'CX1'!$C:$C,0),1)), "")</f>
        <v>#VALUE!</v>
      </c>
      <c r="J1762" s="5" t="str">
        <f>_xlfn.IFNA(IF(_xlfn.IFNA(INDEX('CX1'!$J:$J,MATCH(Table2[[#This Row],[Name]],'CX1'!$C:$C,0),1), "") = 0, "",  INDEX('CX1'!$J:$J,MATCH(Table2[[#This Row],[Name]],'CX1'!$C:$C,0),1)), "")</f>
        <v/>
      </c>
      <c r="K1762" t="str">
        <f>IFERROR(_xlfn.IFNA(IF(_xlfn.IFNA(INDEX('CX1'!$K:$K,MATCH(Table2[[#This Row],[Name]],'CX1'!$C:$C,0),1), "") = 0, "",  INDEX('CX1'!$K:$K,MATCH(Table2[[#This Row],[Name]],'CX1'!$C:$C,0),1)), ""), "")</f>
        <v/>
      </c>
      <c r="M1762" t="str">
        <f>_xlfn.IFNA(IF(_xlfn.IFNA(INDEX('CX1'!$M:$M,MATCH(Table2[[#This Row],[Name]],'CX1'!$C:$C,0),1), "") = 0, "",  INDEX('CX1'!$M:$M,MATCH(Table2[[#This Row],[Name]],'CX1'!$C:$C,0),1)), "")</f>
        <v/>
      </c>
      <c r="N1762" t="s">
        <v>767</v>
      </c>
      <c r="R1762" t="s">
        <v>8</v>
      </c>
    </row>
    <row r="1763" spans="1:19" hidden="1">
      <c r="A1763" s="1">
        <v>1761</v>
      </c>
      <c r="B1763" t="s">
        <v>45</v>
      </c>
      <c r="C1763" t="s">
        <v>75</v>
      </c>
      <c r="D1763" t="s">
        <v>257</v>
      </c>
      <c r="E1763" t="str">
        <f>MID(Table2[[#This Row],[DeviceId2]], 12, LEN(Table2[[#This Row],[DeviceId2]]))</f>
        <v>VAV202</v>
      </c>
      <c r="F1763" t="str">
        <f>CONCATENATE("10.3.13.71/pe/", Table2[[#This Row],[Device Tag]], ".xml")</f>
        <v>10.3.13.71/pe/VAV202.xml</v>
      </c>
      <c r="H1763" s="5" t="str">
        <f>_xlfn.IFNA(IF(_xlfn.IFNA(INDEX('CX1'!$H:$H,MATCH(Table2[[#This Row],[Name]],'CX1'!$C:$C,0),1), "") = 0, "",  INDEX('CX1'!$H:$H,MATCH(Table2[[#This Row],[Name]],'CX1'!$C:$C,0),1)), "")</f>
        <v/>
      </c>
      <c r="I1763" s="5" t="e">
        <f>_xlfn.IFNA(IF(_xlfn.IFNA(INDEX('CX1'!$I:$I,MATCH(Table2[[#This Row],[DeviceId2]],'CX1'!$C:$C,0),1), "") = 0, "",  INDEX('CX1'!$I:$I,MATCH(Table2[[#This Row],[Name]],'CX1'!$C:$C,0),1)), "")</f>
        <v>#VALUE!</v>
      </c>
      <c r="J1763" s="5" t="str">
        <f>_xlfn.IFNA(IF(_xlfn.IFNA(INDEX('CX1'!$J:$J,MATCH(Table2[[#This Row],[Name]],'CX1'!$C:$C,0),1), "") = 0, "",  INDEX('CX1'!$J:$J,MATCH(Table2[[#This Row],[Name]],'CX1'!$C:$C,0),1)), "")</f>
        <v/>
      </c>
      <c r="K1763" t="str">
        <f>IFERROR(_xlfn.IFNA(IF(_xlfn.IFNA(INDEX('CX1'!$K:$K,MATCH(Table2[[#This Row],[Name]],'CX1'!$C:$C,0),1), "") = 0, "",  INDEX('CX1'!$K:$K,MATCH(Table2[[#This Row],[Name]],'CX1'!$C:$C,0),1)), ""), "")</f>
        <v/>
      </c>
      <c r="M1763" t="str">
        <f>_xlfn.IFNA(IF(_xlfn.IFNA(INDEX('CX1'!$M:$M,MATCH(Table2[[#This Row],[Name]],'CX1'!$C:$C,0),1), "") = 0, "",  INDEX('CX1'!$M:$M,MATCH(Table2[[#This Row],[Name]],'CX1'!$C:$C,0),1)), "")</f>
        <v/>
      </c>
      <c r="N1763" t="s">
        <v>767</v>
      </c>
      <c r="R1763" t="s">
        <v>8</v>
      </c>
    </row>
    <row r="1764" spans="1:19" hidden="1">
      <c r="A1764" s="1">
        <v>1762</v>
      </c>
      <c r="B1764" t="s">
        <v>45</v>
      </c>
      <c r="C1764" t="s">
        <v>77</v>
      </c>
      <c r="D1764" t="s">
        <v>257</v>
      </c>
      <c r="E1764" t="str">
        <f>MID(Table2[[#This Row],[DeviceId2]], 12, LEN(Table2[[#This Row],[DeviceId2]]))</f>
        <v>VAV202</v>
      </c>
      <c r="F1764" t="str">
        <f>CONCATENATE("10.3.13.71/pe/", Table2[[#This Row],[Device Tag]], ".xml")</f>
        <v>10.3.13.71/pe/VAV202.xml</v>
      </c>
      <c r="H1764" s="5" t="str">
        <f>_xlfn.IFNA(IF(_xlfn.IFNA(INDEX('CX1'!$H:$H,MATCH(Table2[[#This Row],[Name]],'CX1'!$C:$C,0),1), "") = 0, "",  INDEX('CX1'!$H:$H,MATCH(Table2[[#This Row],[Name]],'CX1'!$C:$C,0),1)), "")</f>
        <v/>
      </c>
      <c r="I1764" s="5" t="e">
        <f>_xlfn.IFNA(IF(_xlfn.IFNA(INDEX('CX1'!$I:$I,MATCH(Table2[[#This Row],[DeviceId2]],'CX1'!$C:$C,0),1), "") = 0, "",  INDEX('CX1'!$I:$I,MATCH(Table2[[#This Row],[Name]],'CX1'!$C:$C,0),1)), "")</f>
        <v>#VALUE!</v>
      </c>
      <c r="J1764" s="5" t="str">
        <f>_xlfn.IFNA(IF(_xlfn.IFNA(INDEX('CX1'!$J:$J,MATCH(Table2[[#This Row],[Name]],'CX1'!$C:$C,0),1), "") = 0, "",  INDEX('CX1'!$J:$J,MATCH(Table2[[#This Row],[Name]],'CX1'!$C:$C,0),1)), "")</f>
        <v/>
      </c>
      <c r="K1764" t="str">
        <f>IFERROR(_xlfn.IFNA(IF(_xlfn.IFNA(INDEX('CX1'!$K:$K,MATCH(Table2[[#This Row],[Name]],'CX1'!$C:$C,0),1), "") = 0, "",  INDEX('CX1'!$K:$K,MATCH(Table2[[#This Row],[Name]],'CX1'!$C:$C,0),1)), ""), "")</f>
        <v/>
      </c>
      <c r="M1764" t="str">
        <f>_xlfn.IFNA(IF(_xlfn.IFNA(INDEX('CX1'!$M:$M,MATCH(Table2[[#This Row],[Name]],'CX1'!$C:$C,0),1), "") = 0, "",  INDEX('CX1'!$M:$M,MATCH(Table2[[#This Row],[Name]],'CX1'!$C:$C,0),1)), "")</f>
        <v/>
      </c>
      <c r="N1764" t="s">
        <v>767</v>
      </c>
      <c r="R1764" t="s">
        <v>8</v>
      </c>
    </row>
    <row r="1765" spans="1:19" hidden="1">
      <c r="A1765" s="1">
        <v>1763</v>
      </c>
      <c r="B1765" t="s">
        <v>45</v>
      </c>
      <c r="C1765" t="s">
        <v>78</v>
      </c>
      <c r="D1765" t="s">
        <v>257</v>
      </c>
      <c r="E1765" t="str">
        <f>MID(Table2[[#This Row],[DeviceId2]], 12, LEN(Table2[[#This Row],[DeviceId2]]))</f>
        <v>VAV202</v>
      </c>
      <c r="F1765" t="str">
        <f>CONCATENATE("10.3.13.71/pe/", Table2[[#This Row],[Device Tag]], ".xml")</f>
        <v>10.3.13.71/pe/VAV202.xml</v>
      </c>
      <c r="H1765" s="5" t="str">
        <f>_xlfn.IFNA(IF(_xlfn.IFNA(INDEX('CX1'!$H:$H,MATCH(Table2[[#This Row],[Name]],'CX1'!$C:$C,0),1), "") = 0, "",  INDEX('CX1'!$H:$H,MATCH(Table2[[#This Row],[Name]],'CX1'!$C:$C,0),1)), "")</f>
        <v/>
      </c>
      <c r="I1765" s="5" t="e">
        <f>_xlfn.IFNA(IF(_xlfn.IFNA(INDEX('CX1'!$I:$I,MATCH(Table2[[#This Row],[DeviceId2]],'CX1'!$C:$C,0),1), "") = 0, "",  INDEX('CX1'!$I:$I,MATCH(Table2[[#This Row],[Name]],'CX1'!$C:$C,0),1)), "")</f>
        <v>#VALUE!</v>
      </c>
      <c r="J1765" s="5" t="str">
        <f>_xlfn.IFNA(IF(_xlfn.IFNA(INDEX('CX1'!$J:$J,MATCH(Table2[[#This Row],[Name]],'CX1'!$C:$C,0),1), "") = 0, "",  INDEX('CX1'!$J:$J,MATCH(Table2[[#This Row],[Name]],'CX1'!$C:$C,0),1)), "")</f>
        <v/>
      </c>
      <c r="K1765" t="str">
        <f>IFERROR(_xlfn.IFNA(IF(_xlfn.IFNA(INDEX('CX1'!$K:$K,MATCH(Table2[[#This Row],[Name]],'CX1'!$C:$C,0),1), "") = 0, "",  INDEX('CX1'!$K:$K,MATCH(Table2[[#This Row],[Name]],'CX1'!$C:$C,0),1)), ""), "")</f>
        <v/>
      </c>
      <c r="M1765" t="str">
        <f>_xlfn.IFNA(IF(_xlfn.IFNA(INDEX('CX1'!$M:$M,MATCH(Table2[[#This Row],[Name]],'CX1'!$C:$C,0),1), "") = 0, "",  INDEX('CX1'!$M:$M,MATCH(Table2[[#This Row],[Name]],'CX1'!$C:$C,0),1)), "")</f>
        <v/>
      </c>
      <c r="N1765" t="s">
        <v>767</v>
      </c>
      <c r="R1765" t="s">
        <v>8</v>
      </c>
    </row>
    <row r="1766" spans="1:19" hidden="1">
      <c r="A1766" s="1">
        <v>1764</v>
      </c>
      <c r="B1766" t="s">
        <v>45</v>
      </c>
      <c r="C1766" t="s">
        <v>79</v>
      </c>
      <c r="D1766" t="s">
        <v>257</v>
      </c>
      <c r="E1766" t="str">
        <f>MID(Table2[[#This Row],[DeviceId2]], 12, LEN(Table2[[#This Row],[DeviceId2]]))</f>
        <v>VAV202</v>
      </c>
      <c r="F1766" t="str">
        <f>CONCATENATE("10.3.13.71/pe/", Table2[[#This Row],[Device Tag]], ".xml")</f>
        <v>10.3.13.71/pe/VAV202.xml</v>
      </c>
      <c r="H1766" s="5" t="str">
        <f>_xlfn.IFNA(IF(_xlfn.IFNA(INDEX('CX1'!$H:$H,MATCH(Table2[[#This Row],[Name]],'CX1'!$C:$C,0),1), "") = 0, "",  INDEX('CX1'!$H:$H,MATCH(Table2[[#This Row],[Name]],'CX1'!$C:$C,0),1)), "")</f>
        <v/>
      </c>
      <c r="I1766" s="5" t="e">
        <f>_xlfn.IFNA(IF(_xlfn.IFNA(INDEX('CX1'!$I:$I,MATCH(Table2[[#This Row],[DeviceId2]],'CX1'!$C:$C,0),1), "") = 0, "",  INDEX('CX1'!$I:$I,MATCH(Table2[[#This Row],[Name]],'CX1'!$C:$C,0),1)), "")</f>
        <v>#VALUE!</v>
      </c>
      <c r="J1766" s="5" t="str">
        <f>_xlfn.IFNA(IF(_xlfn.IFNA(INDEX('CX1'!$J:$J,MATCH(Table2[[#This Row],[Name]],'CX1'!$C:$C,0),1), "") = 0, "",  INDEX('CX1'!$J:$J,MATCH(Table2[[#This Row],[Name]],'CX1'!$C:$C,0),1)), "")</f>
        <v/>
      </c>
      <c r="K1766" t="str">
        <f>IFERROR(_xlfn.IFNA(IF(_xlfn.IFNA(INDEX('CX1'!$K:$K,MATCH(Table2[[#This Row],[Name]],'CX1'!$C:$C,0),1), "") = 0, "",  INDEX('CX1'!$K:$K,MATCH(Table2[[#This Row],[Name]],'CX1'!$C:$C,0),1)), ""), "")</f>
        <v/>
      </c>
      <c r="M1766" t="str">
        <f>_xlfn.IFNA(IF(_xlfn.IFNA(INDEX('CX1'!$M:$M,MATCH(Table2[[#This Row],[Name]],'CX1'!$C:$C,0),1), "") = 0, "",  INDEX('CX1'!$M:$M,MATCH(Table2[[#This Row],[Name]],'CX1'!$C:$C,0),1)), "")</f>
        <v/>
      </c>
      <c r="N1766" t="s">
        <v>767</v>
      </c>
      <c r="R1766" t="s">
        <v>8</v>
      </c>
    </row>
    <row r="1767" spans="1:19" hidden="1">
      <c r="A1767" s="1">
        <v>1765</v>
      </c>
      <c r="B1767" t="s">
        <v>45</v>
      </c>
      <c r="C1767" t="s">
        <v>80</v>
      </c>
      <c r="D1767" t="s">
        <v>257</v>
      </c>
      <c r="E1767" t="str">
        <f>MID(Table2[[#This Row],[DeviceId2]], 12, LEN(Table2[[#This Row],[DeviceId2]]))</f>
        <v>VAV202</v>
      </c>
      <c r="F1767" t="str">
        <f>CONCATENATE("10.3.13.71/pe/", Table2[[#This Row],[Device Tag]], ".xml")</f>
        <v>10.3.13.71/pe/VAV202.xml</v>
      </c>
      <c r="H1767" s="5" t="str">
        <f>_xlfn.IFNA(IF(_xlfn.IFNA(INDEX('CX1'!$H:$H,MATCH(Table2[[#This Row],[Name]],'CX1'!$C:$C,0),1), "") = 0, "",  INDEX('CX1'!$H:$H,MATCH(Table2[[#This Row],[Name]],'CX1'!$C:$C,0),1)), "")</f>
        <v/>
      </c>
      <c r="I1767" s="5" t="e">
        <f>_xlfn.IFNA(IF(_xlfn.IFNA(INDEX('CX1'!$I:$I,MATCH(Table2[[#This Row],[DeviceId2]],'CX1'!$C:$C,0),1), "") = 0, "",  INDEX('CX1'!$I:$I,MATCH(Table2[[#This Row],[Name]],'CX1'!$C:$C,0),1)), "")</f>
        <v>#VALUE!</v>
      </c>
      <c r="J1767" s="5" t="str">
        <f>_xlfn.IFNA(IF(_xlfn.IFNA(INDEX('CX1'!$J:$J,MATCH(Table2[[#This Row],[Name]],'CX1'!$C:$C,0),1), "") = 0, "",  INDEX('CX1'!$J:$J,MATCH(Table2[[#This Row],[Name]],'CX1'!$C:$C,0),1)), "")</f>
        <v/>
      </c>
      <c r="K1767" t="str">
        <f>IFERROR(_xlfn.IFNA(IF(_xlfn.IFNA(INDEX('CX1'!$K:$K,MATCH(Table2[[#This Row],[Name]],'CX1'!$C:$C,0),1), "") = 0, "",  INDEX('CX1'!$K:$K,MATCH(Table2[[#This Row],[Name]],'CX1'!$C:$C,0),1)), ""), "")</f>
        <v/>
      </c>
      <c r="M1767" t="str">
        <f>_xlfn.IFNA(IF(_xlfn.IFNA(INDEX('CX1'!$M:$M,MATCH(Table2[[#This Row],[Name]],'CX1'!$C:$C,0),1), "") = 0, "",  INDEX('CX1'!$M:$M,MATCH(Table2[[#This Row],[Name]],'CX1'!$C:$C,0),1)), "")</f>
        <v/>
      </c>
      <c r="N1767" t="s">
        <v>767</v>
      </c>
      <c r="R1767" t="s">
        <v>8</v>
      </c>
    </row>
    <row r="1768" spans="1:19" hidden="1">
      <c r="A1768" s="1">
        <v>1766</v>
      </c>
      <c r="B1768" t="s">
        <v>45</v>
      </c>
      <c r="C1768" t="s">
        <v>89</v>
      </c>
      <c r="D1768" t="s">
        <v>257</v>
      </c>
      <c r="E1768" t="str">
        <f>MID(Table2[[#This Row],[DeviceId2]], 12, LEN(Table2[[#This Row],[DeviceId2]]))</f>
        <v>VAV202</v>
      </c>
      <c r="F1768" t="str">
        <f>CONCATENATE("10.3.13.71/pe/", Table2[[#This Row],[Device Tag]], ".xml")</f>
        <v>10.3.13.71/pe/VAV202.xml</v>
      </c>
      <c r="H1768" s="5" t="str">
        <f>_xlfn.IFNA(IF(_xlfn.IFNA(INDEX('CX1'!$H:$H,MATCH(Table2[[#This Row],[Name]],'CX1'!$C:$C,0),1), "") = 0, "",  INDEX('CX1'!$H:$H,MATCH(Table2[[#This Row],[Name]],'CX1'!$C:$C,0),1)), "")</f>
        <v/>
      </c>
      <c r="I1768" s="5" t="e">
        <f>_xlfn.IFNA(IF(_xlfn.IFNA(INDEX('CX1'!$I:$I,MATCH(Table2[[#This Row],[DeviceId2]],'CX1'!$C:$C,0),1), "") = 0, "",  INDEX('CX1'!$I:$I,MATCH(Table2[[#This Row],[Name]],'CX1'!$C:$C,0),1)), "")</f>
        <v>#VALUE!</v>
      </c>
      <c r="J1768" s="5" t="str">
        <f>_xlfn.IFNA(IF(_xlfn.IFNA(INDEX('CX1'!$J:$J,MATCH(Table2[[#This Row],[Name]],'CX1'!$C:$C,0),1), "") = 0, "",  INDEX('CX1'!$J:$J,MATCH(Table2[[#This Row],[Name]],'CX1'!$C:$C,0),1)), "")</f>
        <v/>
      </c>
      <c r="K1768" t="str">
        <f>IFERROR(_xlfn.IFNA(IF(_xlfn.IFNA(INDEX('CX1'!$K:$K,MATCH(Table2[[#This Row],[Name]],'CX1'!$C:$C,0),1), "") = 0, "",  INDEX('CX1'!$K:$K,MATCH(Table2[[#This Row],[Name]],'CX1'!$C:$C,0),1)), ""), "")</f>
        <v/>
      </c>
      <c r="M1768" t="str">
        <f>_xlfn.IFNA(IF(_xlfn.IFNA(INDEX('CX1'!$M:$M,MATCH(Table2[[#This Row],[Name]],'CX1'!$C:$C,0),1), "") = 0, "",  INDEX('CX1'!$M:$M,MATCH(Table2[[#This Row],[Name]],'CX1'!$C:$C,0),1)), "")</f>
        <v/>
      </c>
      <c r="N1768" t="s">
        <v>767</v>
      </c>
      <c r="R1768" t="s">
        <v>8</v>
      </c>
    </row>
    <row r="1769" spans="1:19" hidden="1">
      <c r="A1769" s="1">
        <v>1767</v>
      </c>
      <c r="B1769" t="s">
        <v>45</v>
      </c>
      <c r="C1769" t="s">
        <v>90</v>
      </c>
      <c r="D1769" t="s">
        <v>257</v>
      </c>
      <c r="E1769" t="str">
        <f>MID(Table2[[#This Row],[DeviceId2]], 12, LEN(Table2[[#This Row],[DeviceId2]]))</f>
        <v>VAV202</v>
      </c>
      <c r="F1769" t="str">
        <f>CONCATENATE("10.3.13.71/pe/", Table2[[#This Row],[Device Tag]], ".xml")</f>
        <v>10.3.13.71/pe/VAV202.xml</v>
      </c>
      <c r="H1769" s="5" t="str">
        <f>_xlfn.IFNA(IF(_xlfn.IFNA(INDEX('CX1'!$H:$H,MATCH(Table2[[#This Row],[Name]],'CX1'!$C:$C,0),1), "") = 0, "",  INDEX('CX1'!$H:$H,MATCH(Table2[[#This Row],[Name]],'CX1'!$C:$C,0),1)), "")</f>
        <v/>
      </c>
      <c r="I1769" s="5" t="e">
        <f>_xlfn.IFNA(IF(_xlfn.IFNA(INDEX('CX1'!$I:$I,MATCH(Table2[[#This Row],[DeviceId2]],'CX1'!$C:$C,0),1), "") = 0, "",  INDEX('CX1'!$I:$I,MATCH(Table2[[#This Row],[Name]],'CX1'!$C:$C,0),1)), "")</f>
        <v>#VALUE!</v>
      </c>
      <c r="J1769" s="5" t="str">
        <f>_xlfn.IFNA(IF(_xlfn.IFNA(INDEX('CX1'!$J:$J,MATCH(Table2[[#This Row],[Name]],'CX1'!$C:$C,0),1), "") = 0, "",  INDEX('CX1'!$J:$J,MATCH(Table2[[#This Row],[Name]],'CX1'!$C:$C,0),1)), "")</f>
        <v/>
      </c>
      <c r="K1769" t="str">
        <f>IFERROR(_xlfn.IFNA(IF(_xlfn.IFNA(INDEX('CX1'!$K:$K,MATCH(Table2[[#This Row],[Name]],'CX1'!$C:$C,0),1), "") = 0, "",  INDEX('CX1'!$K:$K,MATCH(Table2[[#This Row],[Name]],'CX1'!$C:$C,0),1)), ""), "")</f>
        <v/>
      </c>
      <c r="M1769" t="str">
        <f>_xlfn.IFNA(IF(_xlfn.IFNA(INDEX('CX1'!$M:$M,MATCH(Table2[[#This Row],[Name]],'CX1'!$C:$C,0),1), "") = 0, "",  INDEX('CX1'!$M:$M,MATCH(Table2[[#This Row],[Name]],'CX1'!$C:$C,0),1)), "")</f>
        <v/>
      </c>
      <c r="N1769" t="s">
        <v>767</v>
      </c>
      <c r="R1769" t="s">
        <v>8</v>
      </c>
    </row>
    <row r="1770" spans="1:19" hidden="1">
      <c r="A1770" s="1">
        <v>1768</v>
      </c>
      <c r="B1770" t="s">
        <v>45</v>
      </c>
      <c r="C1770" t="s">
        <v>91</v>
      </c>
      <c r="D1770" t="s">
        <v>257</v>
      </c>
      <c r="E1770" t="str">
        <f>MID(Table2[[#This Row],[DeviceId2]], 12, LEN(Table2[[#This Row],[DeviceId2]]))</f>
        <v>VAV202</v>
      </c>
      <c r="F1770" t="str">
        <f>CONCATENATE("10.3.13.71/pe/", Table2[[#This Row],[Device Tag]], ".xml")</f>
        <v>10.3.13.71/pe/VAV202.xml</v>
      </c>
      <c r="H1770" s="5" t="str">
        <f>_xlfn.IFNA(IF(_xlfn.IFNA(INDEX('CX1'!$H:$H,MATCH(Table2[[#This Row],[Name]],'CX1'!$C:$C,0),1), "") = 0, "",  INDEX('CX1'!$H:$H,MATCH(Table2[[#This Row],[Name]],'CX1'!$C:$C,0),1)), "")</f>
        <v/>
      </c>
      <c r="I1770" s="5" t="e">
        <f>_xlfn.IFNA(IF(_xlfn.IFNA(INDEX('CX1'!$I:$I,MATCH(Table2[[#This Row],[DeviceId2]],'CX1'!$C:$C,0),1), "") = 0, "",  INDEX('CX1'!$I:$I,MATCH(Table2[[#This Row],[Name]],'CX1'!$C:$C,0),1)), "")</f>
        <v>#VALUE!</v>
      </c>
      <c r="J1770" s="5" t="str">
        <f>_xlfn.IFNA(IF(_xlfn.IFNA(INDEX('CX1'!$J:$J,MATCH(Table2[[#This Row],[Name]],'CX1'!$C:$C,0),1), "") = 0, "",  INDEX('CX1'!$J:$J,MATCH(Table2[[#This Row],[Name]],'CX1'!$C:$C,0),1)), "")</f>
        <v/>
      </c>
      <c r="K1770" t="str">
        <f>IFERROR(_xlfn.IFNA(IF(_xlfn.IFNA(INDEX('CX1'!$K:$K,MATCH(Table2[[#This Row],[Name]],'CX1'!$C:$C,0),1), "") = 0, "",  INDEX('CX1'!$K:$K,MATCH(Table2[[#This Row],[Name]],'CX1'!$C:$C,0),1)), ""), "")</f>
        <v/>
      </c>
      <c r="M1770" t="str">
        <f>_xlfn.IFNA(IF(_xlfn.IFNA(INDEX('CX1'!$M:$M,MATCH(Table2[[#This Row],[Name]],'CX1'!$C:$C,0),1), "") = 0, "",  INDEX('CX1'!$M:$M,MATCH(Table2[[#This Row],[Name]],'CX1'!$C:$C,0),1)), "")</f>
        <v/>
      </c>
      <c r="N1770" t="s">
        <v>767</v>
      </c>
      <c r="R1770" t="s">
        <v>8</v>
      </c>
    </row>
    <row r="1771" spans="1:19" hidden="1">
      <c r="A1771" s="1">
        <v>1769</v>
      </c>
      <c r="B1771" t="s">
        <v>45</v>
      </c>
      <c r="C1771" t="s">
        <v>92</v>
      </c>
      <c r="D1771" t="s">
        <v>257</v>
      </c>
      <c r="E1771" t="str">
        <f>MID(Table2[[#This Row],[DeviceId2]], 12, LEN(Table2[[#This Row],[DeviceId2]]))</f>
        <v>VAV202</v>
      </c>
      <c r="F1771" t="str">
        <f>CONCATENATE("10.3.13.71/pe/", Table2[[#This Row],[Device Tag]], ".xml")</f>
        <v>10.3.13.71/pe/VAV202.xml</v>
      </c>
      <c r="H1771" s="5" t="str">
        <f>_xlfn.IFNA(IF(_xlfn.IFNA(INDEX('CX1'!$H:$H,MATCH(Table2[[#This Row],[Name]],'CX1'!$C:$C,0),1), "") = 0, "",  INDEX('CX1'!$H:$H,MATCH(Table2[[#This Row],[Name]],'CX1'!$C:$C,0),1)), "")</f>
        <v/>
      </c>
      <c r="I1771" s="5" t="e">
        <f>_xlfn.IFNA(IF(_xlfn.IFNA(INDEX('CX1'!$I:$I,MATCH(Table2[[#This Row],[DeviceId2]],'CX1'!$C:$C,0),1), "") = 0, "",  INDEX('CX1'!$I:$I,MATCH(Table2[[#This Row],[Name]],'CX1'!$C:$C,0),1)), "")</f>
        <v>#VALUE!</v>
      </c>
      <c r="J1771" s="5" t="str">
        <f>_xlfn.IFNA(IF(_xlfn.IFNA(INDEX('CX1'!$J:$J,MATCH(Table2[[#This Row],[Name]],'CX1'!$C:$C,0),1), "") = 0, "",  INDEX('CX1'!$J:$J,MATCH(Table2[[#This Row],[Name]],'CX1'!$C:$C,0),1)), "")</f>
        <v/>
      </c>
      <c r="K1771" t="str">
        <f>IFERROR(_xlfn.IFNA(IF(_xlfn.IFNA(INDEX('CX1'!$K:$K,MATCH(Table2[[#This Row],[Name]],'CX1'!$C:$C,0),1), "") = 0, "",  INDEX('CX1'!$K:$K,MATCH(Table2[[#This Row],[Name]],'CX1'!$C:$C,0),1)), ""), "")</f>
        <v/>
      </c>
      <c r="M1771" t="str">
        <f>_xlfn.IFNA(IF(_xlfn.IFNA(INDEX('CX1'!$M:$M,MATCH(Table2[[#This Row],[Name]],'CX1'!$C:$C,0),1), "") = 0, "",  INDEX('CX1'!$M:$M,MATCH(Table2[[#This Row],[Name]],'CX1'!$C:$C,0),1)), "")</f>
        <v/>
      </c>
      <c r="N1771" t="s">
        <v>767</v>
      </c>
      <c r="R1771" t="s">
        <v>8</v>
      </c>
    </row>
    <row r="1772" spans="1:19">
      <c r="A1772" s="1">
        <v>1770</v>
      </c>
      <c r="B1772" t="s">
        <v>21</v>
      </c>
      <c r="C1772" t="s">
        <v>174</v>
      </c>
      <c r="D1772" t="s">
        <v>258</v>
      </c>
      <c r="E1772" t="str">
        <f>MID(Table2[[#This Row],[DeviceId2]], 12, LEN(Table2[[#This Row],[DeviceId2]]))</f>
        <v>VAV203</v>
      </c>
      <c r="F1772" t="str">
        <f>CONCATENATE("10.3.13.71/pe/", Table2[[#This Row],[Device Tag]], ".xml")</f>
        <v>10.3.13.71/pe/VAV203.xml</v>
      </c>
      <c r="H1772" s="5" t="str">
        <f>_xlfn.IFNA(IF(_xlfn.IFNA(INDEX('CX1'!$H:$H,MATCH(Table2[[#This Row],[Name]],'CX1'!$C:$C,0),1), "") = 0, "",  INDEX('CX1'!$H:$H,MATCH(Table2[[#This Row],[Name]],'CX1'!$C:$C,0),1)), "")</f>
        <v>°F</v>
      </c>
      <c r="I1772" s="5">
        <f>_xlfn.IFNA(IF(_xlfn.IFNA(INDEX('CX1'!$I:$I,MATCH(Table2[[#This Row],[DeviceId2]],'CX1'!$C:$C,0),1), "") = 0, "",  INDEX('CX1'!$I:$I,MATCH(Table2[[#This Row],[Name]],'CX1'!$C:$C,0),1)), "")</f>
        <v>1000</v>
      </c>
      <c r="J1772" s="5" t="str">
        <f>_xlfn.IFNA(IF(_xlfn.IFNA(INDEX('CX1'!$J:$J,MATCH(Table2[[#This Row],[Name]],'CX1'!$C:$C,0),1), "") = 0, "",  INDEX('CX1'!$J:$J,MATCH(Table2[[#This Row],[Name]],'CX1'!$C:$C,0),1)), "")</f>
        <v/>
      </c>
      <c r="K177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77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2" t="str">
        <f>_xlfn.IFNA(IF(_xlfn.IFNA(INDEX('CX1'!$M:$M,MATCH(Table2[[#This Row],[Name]],'CX1'!$C:$C,0),1), "") = 0, "",  INDEX('CX1'!$M:$M,MATCH(Table2[[#This Row],[Name]],'CX1'!$C:$C,0),1)), "")</f>
        <v>number</v>
      </c>
      <c r="N1772" t="s">
        <v>766</v>
      </c>
      <c r="R1772" t="s">
        <v>8</v>
      </c>
      <c r="S1772" t="b">
        <v>1</v>
      </c>
    </row>
    <row r="1773" spans="1:19">
      <c r="A1773" s="1">
        <v>1771</v>
      </c>
      <c r="B1773" t="s">
        <v>21</v>
      </c>
      <c r="C1773" t="s">
        <v>175</v>
      </c>
      <c r="D1773" t="s">
        <v>258</v>
      </c>
      <c r="E1773" t="str">
        <f>MID(Table2[[#This Row],[DeviceId2]], 12, LEN(Table2[[#This Row],[DeviceId2]]))</f>
        <v>VAV203</v>
      </c>
      <c r="F1773" t="str">
        <f>CONCATENATE("10.3.13.71/pe/", Table2[[#This Row],[Device Tag]], ".xml")</f>
        <v>10.3.13.71/pe/VAV203.xml</v>
      </c>
      <c r="H1773" s="5" t="str">
        <f>_xlfn.IFNA(IF(_xlfn.IFNA(INDEX('CX1'!$H:$H,MATCH(Table2[[#This Row],[Name]],'CX1'!$C:$C,0),1), "") = 0, "",  INDEX('CX1'!$H:$H,MATCH(Table2[[#This Row],[Name]],'CX1'!$C:$C,0),1)), "")</f>
        <v>°F</v>
      </c>
      <c r="I1773" s="5">
        <f>_xlfn.IFNA(IF(_xlfn.IFNA(INDEX('CX1'!$I:$I,MATCH(Table2[[#This Row],[DeviceId2]],'CX1'!$C:$C,0),1), "") = 0, "",  INDEX('CX1'!$I:$I,MATCH(Table2[[#This Row],[Name]],'CX1'!$C:$C,0),1)), "")</f>
        <v>1000</v>
      </c>
      <c r="J1773" s="5" t="str">
        <f>_xlfn.IFNA(IF(_xlfn.IFNA(INDEX('CX1'!$J:$J,MATCH(Table2[[#This Row],[Name]],'CX1'!$C:$C,0),1), "") = 0, "",  INDEX('CX1'!$J:$J,MATCH(Table2[[#This Row],[Name]],'CX1'!$C:$C,0),1)), "")</f>
        <v/>
      </c>
      <c r="K17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77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3" t="str">
        <f>_xlfn.IFNA(IF(_xlfn.IFNA(INDEX('CX1'!$M:$M,MATCH(Table2[[#This Row],[Name]],'CX1'!$C:$C,0),1), "") = 0, "",  INDEX('CX1'!$M:$M,MATCH(Table2[[#This Row],[Name]],'CX1'!$C:$C,0),1)), "")</f>
        <v>number</v>
      </c>
      <c r="N1773" t="s">
        <v>766</v>
      </c>
      <c r="R1773" t="s">
        <v>8</v>
      </c>
      <c r="S1773" t="b">
        <v>1</v>
      </c>
    </row>
    <row r="1774" spans="1:19">
      <c r="A1774" s="1">
        <v>1772</v>
      </c>
      <c r="B1774" t="s">
        <v>21</v>
      </c>
      <c r="C1774" t="s">
        <v>176</v>
      </c>
      <c r="D1774" t="s">
        <v>258</v>
      </c>
      <c r="E1774" t="str">
        <f>MID(Table2[[#This Row],[DeviceId2]], 12, LEN(Table2[[#This Row],[DeviceId2]]))</f>
        <v>VAV203</v>
      </c>
      <c r="F1774" t="str">
        <f>CONCATENATE("10.3.13.71/pe/", Table2[[#This Row],[Device Tag]], ".xml")</f>
        <v>10.3.13.71/pe/VAV203.xml</v>
      </c>
      <c r="H1774" s="5" t="str">
        <f>_xlfn.IFNA(IF(_xlfn.IFNA(INDEX('CX1'!$H:$H,MATCH(Table2[[#This Row],[Name]],'CX1'!$C:$C,0),1), "") = 0, "",  INDEX('CX1'!$H:$H,MATCH(Table2[[#This Row],[Name]],'CX1'!$C:$C,0),1)), "")</f>
        <v>°F</v>
      </c>
      <c r="I1774" s="5">
        <f>_xlfn.IFNA(IF(_xlfn.IFNA(INDEX('CX1'!$I:$I,MATCH(Table2[[#This Row],[DeviceId2]],'CX1'!$C:$C,0),1), "") = 0, "",  INDEX('CX1'!$I:$I,MATCH(Table2[[#This Row],[Name]],'CX1'!$C:$C,0),1)), "")</f>
        <v>1000</v>
      </c>
      <c r="J1774" s="5" t="str">
        <f>_xlfn.IFNA(IF(_xlfn.IFNA(INDEX('CX1'!$J:$J,MATCH(Table2[[#This Row],[Name]],'CX1'!$C:$C,0),1), "") = 0, "",  INDEX('CX1'!$J:$J,MATCH(Table2[[#This Row],[Name]],'CX1'!$C:$C,0),1)), "")</f>
        <v/>
      </c>
      <c r="K177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7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74" t="str">
        <f>_xlfn.IFNA(IF(_xlfn.IFNA(INDEX('CX1'!$M:$M,MATCH(Table2[[#This Row],[Name]],'CX1'!$C:$C,0),1), "") = 0, "",  INDEX('CX1'!$M:$M,MATCH(Table2[[#This Row],[Name]],'CX1'!$C:$C,0),1)), "")</f>
        <v>number</v>
      </c>
      <c r="N1774" t="s">
        <v>766</v>
      </c>
      <c r="R1774" t="s">
        <v>8</v>
      </c>
      <c r="S1774" t="b">
        <v>1</v>
      </c>
    </row>
    <row r="1775" spans="1:19">
      <c r="A1775" s="1">
        <v>1773</v>
      </c>
      <c r="B1775" t="s">
        <v>21</v>
      </c>
      <c r="C1775" t="s">
        <v>177</v>
      </c>
      <c r="D1775" t="s">
        <v>258</v>
      </c>
      <c r="E1775" t="str">
        <f>MID(Table2[[#This Row],[DeviceId2]], 12, LEN(Table2[[#This Row],[DeviceId2]]))</f>
        <v>VAV203</v>
      </c>
      <c r="F1775" t="str">
        <f>CONCATENATE("10.3.13.71/pe/", Table2[[#This Row],[Device Tag]], ".xml")</f>
        <v>10.3.13.71/pe/VAV203.xml</v>
      </c>
      <c r="H1775" s="5" t="str">
        <f>_xlfn.IFNA(IF(_xlfn.IFNA(INDEX('CX1'!$H:$H,MATCH(Table2[[#This Row],[Name]],'CX1'!$C:$C,0),1), "") = 0, "",  INDEX('CX1'!$H:$H,MATCH(Table2[[#This Row],[Name]],'CX1'!$C:$C,0),1)), "")</f>
        <v/>
      </c>
      <c r="I1775" s="5">
        <f>_xlfn.IFNA(IF(_xlfn.IFNA(INDEX('CX1'!$I:$I,MATCH(Table2[[#This Row],[DeviceId2]],'CX1'!$C:$C,0),1), "") = 0, "",  INDEX('CX1'!$I:$I,MATCH(Table2[[#This Row],[Name]],'CX1'!$C:$C,0),1)), "")</f>
        <v>1000</v>
      </c>
      <c r="J1775" s="5" t="str">
        <f>_xlfn.IFNA(IF(_xlfn.IFNA(INDEX('CX1'!$J:$J,MATCH(Table2[[#This Row],[Name]],'CX1'!$C:$C,0),1), "") = 0, "",  INDEX('CX1'!$J:$J,MATCH(Table2[[#This Row],[Name]],'CX1'!$C:$C,0),1)), "")</f>
        <v/>
      </c>
      <c r="K177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7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75" t="str">
        <f>_xlfn.IFNA(IF(_xlfn.IFNA(INDEX('CX1'!$M:$M,MATCH(Table2[[#This Row],[Name]],'CX1'!$C:$C,0),1), "") = 0, "",  INDEX('CX1'!$M:$M,MATCH(Table2[[#This Row],[Name]],'CX1'!$C:$C,0),1)), "")</f>
        <v>number</v>
      </c>
      <c r="N1775" t="s">
        <v>767</v>
      </c>
      <c r="R1775" t="s">
        <v>8</v>
      </c>
      <c r="S1775" t="b">
        <v>1</v>
      </c>
    </row>
    <row r="1776" spans="1:19">
      <c r="A1776" s="1">
        <v>1774</v>
      </c>
      <c r="B1776" t="s">
        <v>21</v>
      </c>
      <c r="C1776" t="s">
        <v>178</v>
      </c>
      <c r="D1776" t="s">
        <v>258</v>
      </c>
      <c r="E1776" t="str">
        <f>MID(Table2[[#This Row],[DeviceId2]], 12, LEN(Table2[[#This Row],[DeviceId2]]))</f>
        <v>VAV203</v>
      </c>
      <c r="F1776" t="str">
        <f>CONCATENATE("10.3.13.71/pe/", Table2[[#This Row],[Device Tag]], ".xml")</f>
        <v>10.3.13.71/pe/VAV203.xml</v>
      </c>
      <c r="H1776" s="5" t="str">
        <f>_xlfn.IFNA(IF(_xlfn.IFNA(INDEX('CX1'!$H:$H,MATCH(Table2[[#This Row],[Name]],'CX1'!$C:$C,0),1), "") = 0, "",  INDEX('CX1'!$H:$H,MATCH(Table2[[#This Row],[Name]],'CX1'!$C:$C,0),1)), "")</f>
        <v/>
      </c>
      <c r="I1776" s="5">
        <f>_xlfn.IFNA(IF(_xlfn.IFNA(INDEX('CX1'!$I:$I,MATCH(Table2[[#This Row],[DeviceId2]],'CX1'!$C:$C,0),1), "") = 0, "",  INDEX('CX1'!$I:$I,MATCH(Table2[[#This Row],[Name]],'CX1'!$C:$C,0),1)), "")</f>
        <v>1000</v>
      </c>
      <c r="J1776" s="5" t="str">
        <f>_xlfn.IFNA(IF(_xlfn.IFNA(INDEX('CX1'!$J:$J,MATCH(Table2[[#This Row],[Name]],'CX1'!$C:$C,0),1), "") = 0, "",  INDEX('CX1'!$J:$J,MATCH(Table2[[#This Row],[Name]],'CX1'!$C:$C,0),1)), "")</f>
        <v/>
      </c>
      <c r="K177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7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6" t="str">
        <f>_xlfn.IFNA(IF(_xlfn.IFNA(INDEX('CX1'!$M:$M,MATCH(Table2[[#This Row],[Name]],'CX1'!$C:$C,0),1), "") = 0, "",  INDEX('CX1'!$M:$M,MATCH(Table2[[#This Row],[Name]],'CX1'!$C:$C,0),1)), "")</f>
        <v>number</v>
      </c>
      <c r="N1776" t="s">
        <v>767</v>
      </c>
      <c r="R1776" t="s">
        <v>8</v>
      </c>
      <c r="S1776" t="b">
        <v>1</v>
      </c>
    </row>
    <row r="1777" spans="1:19">
      <c r="A1777" s="1">
        <v>1775</v>
      </c>
      <c r="B1777" t="s">
        <v>21</v>
      </c>
      <c r="C1777" t="s">
        <v>179</v>
      </c>
      <c r="D1777" t="s">
        <v>258</v>
      </c>
      <c r="E1777" t="str">
        <f>MID(Table2[[#This Row],[DeviceId2]], 12, LEN(Table2[[#This Row],[DeviceId2]]))</f>
        <v>VAV203</v>
      </c>
      <c r="F1777" t="str">
        <f>CONCATENATE("10.3.13.71/pe/", Table2[[#This Row],[Device Tag]], ".xml")</f>
        <v>10.3.13.71/pe/VAV203.xml</v>
      </c>
      <c r="H1777" s="5" t="str">
        <f>_xlfn.IFNA(IF(_xlfn.IFNA(INDEX('CX1'!$H:$H,MATCH(Table2[[#This Row],[Name]],'CX1'!$C:$C,0),1), "") = 0, "",  INDEX('CX1'!$H:$H,MATCH(Table2[[#This Row],[Name]],'CX1'!$C:$C,0),1)), "")</f>
        <v>°F</v>
      </c>
      <c r="I1777" s="5">
        <f>_xlfn.IFNA(IF(_xlfn.IFNA(INDEX('CX1'!$I:$I,MATCH(Table2[[#This Row],[DeviceId2]],'CX1'!$C:$C,0),1), "") = 0, "",  INDEX('CX1'!$I:$I,MATCH(Table2[[#This Row],[Name]],'CX1'!$C:$C,0),1)), "")</f>
        <v>1000</v>
      </c>
      <c r="J1777" s="5" t="str">
        <f>_xlfn.IFNA(IF(_xlfn.IFNA(INDEX('CX1'!$J:$J,MATCH(Table2[[#This Row],[Name]],'CX1'!$C:$C,0),1), "") = 0, "",  INDEX('CX1'!$J:$J,MATCH(Table2[[#This Row],[Name]],'CX1'!$C:$C,0),1)), "")</f>
        <v/>
      </c>
      <c r="K17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7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7" t="str">
        <f>_xlfn.IFNA(IF(_xlfn.IFNA(INDEX('CX1'!$M:$M,MATCH(Table2[[#This Row],[Name]],'CX1'!$C:$C,0),1), "") = 0, "",  INDEX('CX1'!$M:$M,MATCH(Table2[[#This Row],[Name]],'CX1'!$C:$C,0),1)), "")</f>
        <v>number</v>
      </c>
      <c r="N1777" t="s">
        <v>766</v>
      </c>
      <c r="R1777" t="s">
        <v>8</v>
      </c>
      <c r="S1777" t="b">
        <v>1</v>
      </c>
    </row>
    <row r="1778" spans="1:19">
      <c r="A1778" s="1">
        <v>1776</v>
      </c>
      <c r="B1778" t="s">
        <v>21</v>
      </c>
      <c r="C1778" t="s">
        <v>180</v>
      </c>
      <c r="D1778" t="s">
        <v>258</v>
      </c>
      <c r="E1778" t="str">
        <f>MID(Table2[[#This Row],[DeviceId2]], 12, LEN(Table2[[#This Row],[DeviceId2]]))</f>
        <v>VAV203</v>
      </c>
      <c r="F1778" t="str">
        <f>CONCATENATE("10.3.13.71/pe/", Table2[[#This Row],[Device Tag]], ".xml")</f>
        <v>10.3.13.71/pe/VAV203.xml</v>
      </c>
      <c r="H1778" s="5" t="str">
        <f>_xlfn.IFNA(IF(_xlfn.IFNA(INDEX('CX1'!$H:$H,MATCH(Table2[[#This Row],[Name]],'CX1'!$C:$C,0),1), "") = 0, "",  INDEX('CX1'!$H:$H,MATCH(Table2[[#This Row],[Name]],'CX1'!$C:$C,0),1)), "")</f>
        <v>°F</v>
      </c>
      <c r="I1778" s="5">
        <f>_xlfn.IFNA(IF(_xlfn.IFNA(INDEX('CX1'!$I:$I,MATCH(Table2[[#This Row],[DeviceId2]],'CX1'!$C:$C,0),1), "") = 0, "",  INDEX('CX1'!$I:$I,MATCH(Table2[[#This Row],[Name]],'CX1'!$C:$C,0),1)), "")</f>
        <v>1000</v>
      </c>
      <c r="J1778" s="5" t="str">
        <f>_xlfn.IFNA(IF(_xlfn.IFNA(INDEX('CX1'!$J:$J,MATCH(Table2[[#This Row],[Name]],'CX1'!$C:$C,0),1), "") = 0, "",  INDEX('CX1'!$J:$J,MATCH(Table2[[#This Row],[Name]],'CX1'!$C:$C,0),1)), "")</f>
        <v/>
      </c>
      <c r="K177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7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778" t="str">
        <f>_xlfn.IFNA(IF(_xlfn.IFNA(INDEX('CX1'!$M:$M,MATCH(Table2[[#This Row],[Name]],'CX1'!$C:$C,0),1), "") = 0, "",  INDEX('CX1'!$M:$M,MATCH(Table2[[#This Row],[Name]],'CX1'!$C:$C,0),1)), "")</f>
        <v>number</v>
      </c>
      <c r="N1778" t="s">
        <v>766</v>
      </c>
      <c r="R1778" t="s">
        <v>8</v>
      </c>
      <c r="S1778" t="b">
        <v>1</v>
      </c>
    </row>
    <row r="1779" spans="1:19" hidden="1">
      <c r="A1779" s="1">
        <v>1777</v>
      </c>
      <c r="B1779" t="s">
        <v>21</v>
      </c>
      <c r="C1779" t="s">
        <v>181</v>
      </c>
      <c r="D1779" t="s">
        <v>258</v>
      </c>
      <c r="E1779" t="str">
        <f>MID(Table2[[#This Row],[DeviceId2]], 12, LEN(Table2[[#This Row],[DeviceId2]]))</f>
        <v>VAV203</v>
      </c>
      <c r="F1779" t="str">
        <f>CONCATENATE("10.3.13.71/pe/", Table2[[#This Row],[Device Tag]], ".xml")</f>
        <v>10.3.13.71/pe/VAV203.xml</v>
      </c>
      <c r="H1779" s="5" t="str">
        <f>_xlfn.IFNA(IF(_xlfn.IFNA(INDEX('CX1'!$H:$H,MATCH(Table2[[#This Row],[Name]],'CX1'!$C:$C,0),1), "") = 0, "",  INDEX('CX1'!$H:$H,MATCH(Table2[[#This Row],[Name]],'CX1'!$C:$C,0),1)), "")</f>
        <v/>
      </c>
      <c r="I1779" s="5" t="e">
        <f>_xlfn.IFNA(IF(_xlfn.IFNA(INDEX('CX1'!$I:$I,MATCH(Table2[[#This Row],[DeviceId2]],'CX1'!$C:$C,0),1), "") = 0, "",  INDEX('CX1'!$I:$I,MATCH(Table2[[#This Row],[Name]],'CX1'!$C:$C,0),1)), "")</f>
        <v>#VALUE!</v>
      </c>
      <c r="J1779" s="5" t="str">
        <f>_xlfn.IFNA(IF(_xlfn.IFNA(INDEX('CX1'!$J:$J,MATCH(Table2[[#This Row],[Name]],'CX1'!$C:$C,0),1), "") = 0, "",  INDEX('CX1'!$J:$J,MATCH(Table2[[#This Row],[Name]],'CX1'!$C:$C,0),1)), "")</f>
        <v/>
      </c>
      <c r="K1779" t="str">
        <f>IFERROR(_xlfn.IFNA(IF(_xlfn.IFNA(INDEX('CX1'!$K:$K,MATCH(Table2[[#This Row],[Name]],'CX1'!$C:$C,0),1), "") = 0, "",  INDEX('CX1'!$K:$K,MATCH(Table2[[#This Row],[Name]],'CX1'!$C:$C,0),1)), ""), "")</f>
        <v/>
      </c>
      <c r="M1779" t="str">
        <f>_xlfn.IFNA(IF(_xlfn.IFNA(INDEX('CX1'!$M:$M,MATCH(Table2[[#This Row],[Name]],'CX1'!$C:$C,0),1), "") = 0, "",  INDEX('CX1'!$M:$M,MATCH(Table2[[#This Row],[Name]],'CX1'!$C:$C,0),1)), "")</f>
        <v/>
      </c>
      <c r="N1779" t="s">
        <v>767</v>
      </c>
      <c r="R1779" t="s">
        <v>8</v>
      </c>
    </row>
    <row r="1780" spans="1:19" hidden="1">
      <c r="A1780" s="1">
        <v>1778</v>
      </c>
      <c r="B1780" t="s">
        <v>21</v>
      </c>
      <c r="C1780" t="s">
        <v>182</v>
      </c>
      <c r="D1780" t="s">
        <v>258</v>
      </c>
      <c r="E1780" t="str">
        <f>MID(Table2[[#This Row],[DeviceId2]], 12, LEN(Table2[[#This Row],[DeviceId2]]))</f>
        <v>VAV203</v>
      </c>
      <c r="F1780" t="str">
        <f>CONCATENATE("10.3.13.71/pe/", Table2[[#This Row],[Device Tag]], ".xml")</f>
        <v>10.3.13.71/pe/VAV203.xml</v>
      </c>
      <c r="H1780" s="5" t="str">
        <f>_xlfn.IFNA(IF(_xlfn.IFNA(INDEX('CX1'!$H:$H,MATCH(Table2[[#This Row],[Name]],'CX1'!$C:$C,0),1), "") = 0, "",  INDEX('CX1'!$H:$H,MATCH(Table2[[#This Row],[Name]],'CX1'!$C:$C,0),1)), "")</f>
        <v/>
      </c>
      <c r="I1780" s="5" t="e">
        <f>_xlfn.IFNA(IF(_xlfn.IFNA(INDEX('CX1'!$I:$I,MATCH(Table2[[#This Row],[DeviceId2]],'CX1'!$C:$C,0),1), "") = 0, "",  INDEX('CX1'!$I:$I,MATCH(Table2[[#This Row],[Name]],'CX1'!$C:$C,0),1)), "")</f>
        <v>#VALUE!</v>
      </c>
      <c r="J1780" s="5" t="str">
        <f>_xlfn.IFNA(IF(_xlfn.IFNA(INDEX('CX1'!$J:$J,MATCH(Table2[[#This Row],[Name]],'CX1'!$C:$C,0),1), "") = 0, "",  INDEX('CX1'!$J:$J,MATCH(Table2[[#This Row],[Name]],'CX1'!$C:$C,0),1)), "")</f>
        <v/>
      </c>
      <c r="K1780" t="str">
        <f>IFERROR(_xlfn.IFNA(IF(_xlfn.IFNA(INDEX('CX1'!$K:$K,MATCH(Table2[[#This Row],[Name]],'CX1'!$C:$C,0),1), "") = 0, "",  INDEX('CX1'!$K:$K,MATCH(Table2[[#This Row],[Name]],'CX1'!$C:$C,0),1)), ""), "")</f>
        <v/>
      </c>
      <c r="M1780" t="str">
        <f>_xlfn.IFNA(IF(_xlfn.IFNA(INDEX('CX1'!$M:$M,MATCH(Table2[[#This Row],[Name]],'CX1'!$C:$C,0),1), "") = 0, "",  INDEX('CX1'!$M:$M,MATCH(Table2[[#This Row],[Name]],'CX1'!$C:$C,0),1)), "")</f>
        <v/>
      </c>
      <c r="N1780" t="s">
        <v>767</v>
      </c>
      <c r="R1780" t="s">
        <v>8</v>
      </c>
    </row>
    <row r="1781" spans="1:19">
      <c r="A1781" s="1">
        <v>1779</v>
      </c>
      <c r="B1781" t="s">
        <v>21</v>
      </c>
      <c r="C1781" t="s">
        <v>183</v>
      </c>
      <c r="D1781" t="s">
        <v>258</v>
      </c>
      <c r="E1781" t="str">
        <f>MID(Table2[[#This Row],[DeviceId2]], 12, LEN(Table2[[#This Row],[DeviceId2]]))</f>
        <v>VAV203</v>
      </c>
      <c r="F1781" t="str">
        <f>CONCATENATE("10.3.13.71/pe/", Table2[[#This Row],[Device Tag]], ".xml")</f>
        <v>10.3.13.71/pe/VAV203.xml</v>
      </c>
      <c r="H1781" s="5" t="str">
        <f>_xlfn.IFNA(IF(_xlfn.IFNA(INDEX('CX1'!$H:$H,MATCH(Table2[[#This Row],[Name]],'CX1'!$C:$C,0),1), "") = 0, "",  INDEX('CX1'!$H:$H,MATCH(Table2[[#This Row],[Name]],'CX1'!$C:$C,0),1)), "")</f>
        <v>%</v>
      </c>
      <c r="I1781" s="5">
        <f>_xlfn.IFNA(IF(_xlfn.IFNA(INDEX('CX1'!$I:$I,MATCH(Table2[[#This Row],[DeviceId2]],'CX1'!$C:$C,0),1), "") = 0, "",  INDEX('CX1'!$I:$I,MATCH(Table2[[#This Row],[Name]],'CX1'!$C:$C,0),1)), "")</f>
        <v>1000</v>
      </c>
      <c r="J1781" s="5" t="str">
        <f>_xlfn.IFNA(IF(_xlfn.IFNA(INDEX('CX1'!$J:$J,MATCH(Table2[[#This Row],[Name]],'CX1'!$C:$C,0),1), "") = 0, "",  INDEX('CX1'!$J:$J,MATCH(Table2[[#This Row],[Name]],'CX1'!$C:$C,0),1)), "")</f>
        <v/>
      </c>
      <c r="K178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1" t="s">
        <v>768</v>
      </c>
      <c r="N1781" t="s">
        <v>504</v>
      </c>
      <c r="R1781" t="s">
        <v>8</v>
      </c>
      <c r="S1781" t="b">
        <v>1</v>
      </c>
    </row>
    <row r="1782" spans="1:19">
      <c r="A1782" s="1">
        <v>1780</v>
      </c>
      <c r="B1782" t="s">
        <v>21</v>
      </c>
      <c r="C1782" t="s">
        <v>184</v>
      </c>
      <c r="D1782" t="s">
        <v>258</v>
      </c>
      <c r="E1782" t="str">
        <f>MID(Table2[[#This Row],[DeviceId2]], 12, LEN(Table2[[#This Row],[DeviceId2]]))</f>
        <v>VAV203</v>
      </c>
      <c r="F1782" t="str">
        <f>CONCATENATE("10.3.13.71/pe/", Table2[[#This Row],[Device Tag]], ".xml")</f>
        <v>10.3.13.71/pe/VAV203.xml</v>
      </c>
      <c r="H1782" s="5" t="str">
        <f>_xlfn.IFNA(IF(_xlfn.IFNA(INDEX('CX1'!$H:$H,MATCH(Table2[[#This Row],[Name]],'CX1'!$C:$C,0),1), "") = 0, "",  INDEX('CX1'!$H:$H,MATCH(Table2[[#This Row],[Name]],'CX1'!$C:$C,0),1)), "")</f>
        <v/>
      </c>
      <c r="I1782" s="5">
        <f>_xlfn.IFNA(IF(_xlfn.IFNA(INDEX('CX1'!$I:$I,MATCH(Table2[[#This Row],[DeviceId2]],'CX1'!$C:$C,0),1), "") = 0, "",  INDEX('CX1'!$I:$I,MATCH(Table2[[#This Row],[Name]],'CX1'!$C:$C,0),1)), "")</f>
        <v>1000</v>
      </c>
      <c r="J1782" s="5" t="str">
        <f>_xlfn.IFNA(IF(_xlfn.IFNA(INDEX('CX1'!$J:$J,MATCH(Table2[[#This Row],[Name]],'CX1'!$C:$C,0),1), "") = 0, "",  INDEX('CX1'!$J:$J,MATCH(Table2[[#This Row],[Name]],'CX1'!$C:$C,0),1)), "")</f>
        <v/>
      </c>
      <c r="K178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7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2" t="s">
        <v>768</v>
      </c>
      <c r="N1782" t="s">
        <v>767</v>
      </c>
      <c r="R1782" t="s">
        <v>8</v>
      </c>
      <c r="S1782" t="b">
        <v>1</v>
      </c>
    </row>
    <row r="1783" spans="1:19">
      <c r="A1783" s="12">
        <v>1781</v>
      </c>
      <c r="B1783" s="13" t="s">
        <v>21</v>
      </c>
      <c r="C1783" s="13" t="s">
        <v>185</v>
      </c>
      <c r="D1783" s="13" t="s">
        <v>258</v>
      </c>
      <c r="E1783" s="13" t="str">
        <f>MID(Table2[[#This Row],[DeviceId2]], 12, LEN(Table2[[#This Row],[DeviceId2]]))</f>
        <v>VAV203</v>
      </c>
      <c r="F1783" s="13" t="str">
        <f>CONCATENATE("10.3.13.71/pe/", Table2[[#This Row],[Device Tag]], ".xml")</f>
        <v>10.3.13.71/pe/VAV203.xml</v>
      </c>
      <c r="G1783" s="13"/>
      <c r="H1783" s="14" t="str">
        <f>_xlfn.IFNA(IF(_xlfn.IFNA(INDEX('CX1'!$H:$H,MATCH(Table2[[#This Row],[Name]],'CX1'!$C:$C,0),1), "") = 0, "",  INDEX('CX1'!$H:$H,MATCH(Table2[[#This Row],[Name]],'CX1'!$C:$C,0),1)), "")</f>
        <v/>
      </c>
      <c r="I1783" s="14">
        <f>_xlfn.IFNA(IF(_xlfn.IFNA(INDEX('CX1'!$I:$I,MATCH(Table2[[#This Row],[DeviceId2]],'CX1'!$C:$C,0),1), "") = 0, "",  INDEX('CX1'!$I:$I,MATCH(Table2[[#This Row],[Name]],'CX1'!$C:$C,0),1)), "")</f>
        <v>1000</v>
      </c>
      <c r="J1783" s="14" t="str">
        <f>_xlfn.IFNA(IF(_xlfn.IFNA(INDEX('CX1'!$J:$J,MATCH(Table2[[#This Row],[Name]],'CX1'!$C:$C,0),1), "") = 0, "",  INDEX('CX1'!$J:$J,MATCH(Table2[[#This Row],[Name]],'CX1'!$C:$C,0),1)), "")</f>
        <v/>
      </c>
      <c r="K1783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783" s="13" t="str">
        <f>_xlfn.IFNA(IF(_xlfn.IFNA(INDEX('CX1'!$L:$L,MATCH(Table2[[#This Row],[Name]],'CX1'!$C:$C,0),1), "") = 0, "",  INDEX('CX1'!$L:$L,MATCH(Table2[[#This Row],[Name]],'CX1'!$C:$C,0),1)), "")</f>
        <v>his, point, writable</v>
      </c>
      <c r="M1783" s="13" t="s">
        <v>298</v>
      </c>
      <c r="N1783" s="13" t="s">
        <v>767</v>
      </c>
      <c r="O1783" s="13"/>
      <c r="P1783" s="13"/>
      <c r="Q1783" s="13"/>
      <c r="R1783" s="13" t="s">
        <v>8</v>
      </c>
      <c r="S1783" s="13" t="b">
        <v>0</v>
      </c>
    </row>
    <row r="1784" spans="1:19">
      <c r="A1784" s="1">
        <v>1782</v>
      </c>
      <c r="B1784" t="s">
        <v>21</v>
      </c>
      <c r="C1784" t="s">
        <v>186</v>
      </c>
      <c r="D1784" t="s">
        <v>258</v>
      </c>
      <c r="E1784" t="str">
        <f>MID(Table2[[#This Row],[DeviceId2]], 12, LEN(Table2[[#This Row],[DeviceId2]]))</f>
        <v>VAV203</v>
      </c>
      <c r="F1784" t="str">
        <f>CONCATENATE("10.3.13.71/pe/", Table2[[#This Row],[Device Tag]], ".xml")</f>
        <v>10.3.13.71/pe/VAV203.xml</v>
      </c>
      <c r="H1784" s="5" t="str">
        <f>_xlfn.IFNA(IF(_xlfn.IFNA(INDEX('CX1'!$H:$H,MATCH(Table2[[#This Row],[Name]],'CX1'!$C:$C,0),1), "") = 0, "",  INDEX('CX1'!$H:$H,MATCH(Table2[[#This Row],[Name]],'CX1'!$C:$C,0),1)), "")</f>
        <v>°F</v>
      </c>
      <c r="I1784" s="5">
        <f>_xlfn.IFNA(IF(_xlfn.IFNA(INDEX('CX1'!$I:$I,MATCH(Table2[[#This Row],[DeviceId2]],'CX1'!$C:$C,0),1), "") = 0, "",  INDEX('CX1'!$I:$I,MATCH(Table2[[#This Row],[Name]],'CX1'!$C:$C,0),1)), "")</f>
        <v>1000</v>
      </c>
      <c r="J1784" s="5" t="str">
        <f>_xlfn.IFNA(IF(_xlfn.IFNA(INDEX('CX1'!$J:$J,MATCH(Table2[[#This Row],[Name]],'CX1'!$C:$C,0),1), "") = 0, "",  INDEX('CX1'!$J:$J,MATCH(Table2[[#This Row],[Name]],'CX1'!$C:$C,0),1)), "")</f>
        <v/>
      </c>
      <c r="K178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7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4" t="str">
        <f>_xlfn.IFNA(IF(_xlfn.IFNA(INDEX('CX1'!$M:$M,MATCH(Table2[[#This Row],[Name]],'CX1'!$C:$C,0),1), "") = 0, "",  INDEX('CX1'!$M:$M,MATCH(Table2[[#This Row],[Name]],'CX1'!$C:$C,0),1)), "")</f>
        <v>number</v>
      </c>
      <c r="N1784" t="s">
        <v>766</v>
      </c>
      <c r="R1784" t="s">
        <v>8</v>
      </c>
      <c r="S1784" t="b">
        <v>1</v>
      </c>
    </row>
    <row r="1785" spans="1:19">
      <c r="A1785" s="1">
        <v>1783</v>
      </c>
      <c r="B1785" t="s">
        <v>21</v>
      </c>
      <c r="C1785" t="s">
        <v>187</v>
      </c>
      <c r="D1785" t="s">
        <v>258</v>
      </c>
      <c r="E1785" t="str">
        <f>MID(Table2[[#This Row],[DeviceId2]], 12, LEN(Table2[[#This Row],[DeviceId2]]))</f>
        <v>VAV203</v>
      </c>
      <c r="F1785" t="str">
        <f>CONCATENATE("10.3.13.71/pe/", Table2[[#This Row],[Device Tag]], ".xml")</f>
        <v>10.3.13.71/pe/VAV203.xml</v>
      </c>
      <c r="H1785" s="5" t="str">
        <f>_xlfn.IFNA(IF(_xlfn.IFNA(INDEX('CX1'!$H:$H,MATCH(Table2[[#This Row],[Name]],'CX1'!$C:$C,0),1), "") = 0, "",  INDEX('CX1'!$H:$H,MATCH(Table2[[#This Row],[Name]],'CX1'!$C:$C,0),1)), "")</f>
        <v/>
      </c>
      <c r="I1785" s="5">
        <f>_xlfn.IFNA(IF(_xlfn.IFNA(INDEX('CX1'!$I:$I,MATCH(Table2[[#This Row],[DeviceId2]],'CX1'!$C:$C,0),1), "") = 0, "",  INDEX('CX1'!$I:$I,MATCH(Table2[[#This Row],[Name]],'CX1'!$C:$C,0),1)), "")</f>
        <v>1000</v>
      </c>
      <c r="J1785" s="5" t="str">
        <f>_xlfn.IFNA(IF(_xlfn.IFNA(INDEX('CX1'!$J:$J,MATCH(Table2[[#This Row],[Name]],'CX1'!$C:$C,0),1), "") = 0, "",  INDEX('CX1'!$J:$J,MATCH(Table2[[#This Row],[Name]],'CX1'!$C:$C,0),1)), "")</f>
        <v/>
      </c>
      <c r="K1785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7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5" t="s">
        <v>380</v>
      </c>
      <c r="N1785" t="s">
        <v>767</v>
      </c>
      <c r="R1785" t="s">
        <v>8</v>
      </c>
      <c r="S1785" t="b">
        <v>1</v>
      </c>
    </row>
    <row r="1786" spans="1:19" hidden="1">
      <c r="A1786" s="1">
        <v>1784</v>
      </c>
      <c r="B1786" t="s">
        <v>21</v>
      </c>
      <c r="C1786" t="s">
        <v>188</v>
      </c>
      <c r="D1786" t="s">
        <v>258</v>
      </c>
      <c r="E1786" t="str">
        <f>MID(Table2[[#This Row],[DeviceId2]], 12, LEN(Table2[[#This Row],[DeviceId2]]))</f>
        <v>VAV203</v>
      </c>
      <c r="F1786" t="str">
        <f>CONCATENATE("10.3.13.71/pe/", Table2[[#This Row],[Device Tag]], ".xml")</f>
        <v>10.3.13.71/pe/VAV203.xml</v>
      </c>
      <c r="H1786" s="5" t="str">
        <f>_xlfn.IFNA(IF(_xlfn.IFNA(INDEX('CX1'!$H:$H,MATCH(Table2[[#This Row],[Name]],'CX1'!$C:$C,0),1), "") = 0, "",  INDEX('CX1'!$H:$H,MATCH(Table2[[#This Row],[Name]],'CX1'!$C:$C,0),1)), "")</f>
        <v/>
      </c>
      <c r="I1786" s="5" t="e">
        <f>_xlfn.IFNA(IF(_xlfn.IFNA(INDEX('CX1'!$I:$I,MATCH(Table2[[#This Row],[DeviceId2]],'CX1'!$C:$C,0),1), "") = 0, "",  INDEX('CX1'!$I:$I,MATCH(Table2[[#This Row],[Name]],'CX1'!$C:$C,0),1)), "")</f>
        <v>#VALUE!</v>
      </c>
      <c r="J1786" s="5" t="str">
        <f>_xlfn.IFNA(IF(_xlfn.IFNA(INDEX('CX1'!$J:$J,MATCH(Table2[[#This Row],[Name]],'CX1'!$C:$C,0),1), "") = 0, "",  INDEX('CX1'!$J:$J,MATCH(Table2[[#This Row],[Name]],'CX1'!$C:$C,0),1)), "")</f>
        <v/>
      </c>
      <c r="K1786" t="str">
        <f>IFERROR(_xlfn.IFNA(IF(_xlfn.IFNA(INDEX('CX1'!$K:$K,MATCH(Table2[[#This Row],[Name]],'CX1'!$C:$C,0),1), "") = 0, "",  INDEX('CX1'!$K:$K,MATCH(Table2[[#This Row],[Name]],'CX1'!$C:$C,0),1)), ""), "")</f>
        <v/>
      </c>
      <c r="M1786" t="str">
        <f>_xlfn.IFNA(IF(_xlfn.IFNA(INDEX('CX1'!$M:$M,MATCH(Table2[[#This Row],[Name]],'CX1'!$C:$C,0),1), "") = 0, "",  INDEX('CX1'!$M:$M,MATCH(Table2[[#This Row],[Name]],'CX1'!$C:$C,0),1)), "")</f>
        <v/>
      </c>
      <c r="N1786" t="s">
        <v>767</v>
      </c>
      <c r="R1786" t="s">
        <v>8</v>
      </c>
    </row>
    <row r="1787" spans="1:19" hidden="1">
      <c r="A1787" s="1">
        <v>1785</v>
      </c>
      <c r="B1787" t="s">
        <v>21</v>
      </c>
      <c r="C1787" t="s">
        <v>131</v>
      </c>
      <c r="D1787" t="s">
        <v>258</v>
      </c>
      <c r="E1787" t="str">
        <f>MID(Table2[[#This Row],[DeviceId2]], 12, LEN(Table2[[#This Row],[DeviceId2]]))</f>
        <v>VAV203</v>
      </c>
      <c r="F1787" t="str">
        <f>CONCATENATE("10.3.13.71/pe/", Table2[[#This Row],[Device Tag]], ".xml")</f>
        <v>10.3.13.71/pe/VAV203.xml</v>
      </c>
      <c r="H1787" s="5" t="str">
        <f>_xlfn.IFNA(IF(_xlfn.IFNA(INDEX('CX1'!$H:$H,MATCH(Table2[[#This Row],[Name]],'CX1'!$C:$C,0),1), "") = 0, "",  INDEX('CX1'!$H:$H,MATCH(Table2[[#This Row],[Name]],'CX1'!$C:$C,0),1)), "")</f>
        <v/>
      </c>
      <c r="I1787" s="5" t="e">
        <f>_xlfn.IFNA(IF(_xlfn.IFNA(INDEX('CX1'!$I:$I,MATCH(Table2[[#This Row],[DeviceId2]],'CX1'!$C:$C,0),1), "") = 0, "",  INDEX('CX1'!$I:$I,MATCH(Table2[[#This Row],[Name]],'CX1'!$C:$C,0),1)), "")</f>
        <v>#VALUE!</v>
      </c>
      <c r="J1787" s="5" t="str">
        <f>_xlfn.IFNA(IF(_xlfn.IFNA(INDEX('CX1'!$J:$J,MATCH(Table2[[#This Row],[Name]],'CX1'!$C:$C,0),1), "") = 0, "",  INDEX('CX1'!$J:$J,MATCH(Table2[[#This Row],[Name]],'CX1'!$C:$C,0),1)), "")</f>
        <v/>
      </c>
      <c r="K1787" t="str">
        <f>IFERROR(_xlfn.IFNA(IF(_xlfn.IFNA(INDEX('CX1'!$K:$K,MATCH(Table2[[#This Row],[Name]],'CX1'!$C:$C,0),1), "") = 0, "",  INDEX('CX1'!$K:$K,MATCH(Table2[[#This Row],[Name]],'CX1'!$C:$C,0),1)), ""), "")</f>
        <v/>
      </c>
      <c r="M1787" t="str">
        <f>_xlfn.IFNA(IF(_xlfn.IFNA(INDEX('CX1'!$M:$M,MATCH(Table2[[#This Row],[Name]],'CX1'!$C:$C,0),1), "") = 0, "",  INDEX('CX1'!$M:$M,MATCH(Table2[[#This Row],[Name]],'CX1'!$C:$C,0),1)), "")</f>
        <v/>
      </c>
      <c r="N1787" t="s">
        <v>767</v>
      </c>
      <c r="R1787" t="s">
        <v>8</v>
      </c>
    </row>
    <row r="1788" spans="1:19">
      <c r="A1788" s="12">
        <v>1786</v>
      </c>
      <c r="B1788" s="13" t="s">
        <v>21</v>
      </c>
      <c r="C1788" s="13" t="s">
        <v>189</v>
      </c>
      <c r="D1788" s="13" t="s">
        <v>258</v>
      </c>
      <c r="E1788" s="13" t="str">
        <f>MID(Table2[[#This Row],[DeviceId2]], 12, LEN(Table2[[#This Row],[DeviceId2]]))</f>
        <v>VAV203</v>
      </c>
      <c r="F1788" s="13" t="str">
        <f>CONCATENATE("10.3.13.71/pe/", Table2[[#This Row],[Device Tag]], ".xml")</f>
        <v>10.3.13.71/pe/VAV203.xml</v>
      </c>
      <c r="G1788" s="13"/>
      <c r="H1788" s="14" t="str">
        <f>_xlfn.IFNA(IF(_xlfn.IFNA(INDEX('CX1'!$H:$H,MATCH(Table2[[#This Row],[Name]],'CX1'!$C:$C,0),1), "") = 0, "",  INDEX('CX1'!$H:$H,MATCH(Table2[[#This Row],[Name]],'CX1'!$C:$C,0),1)), "")</f>
        <v/>
      </c>
      <c r="I1788" s="14">
        <f>_xlfn.IFNA(IF(_xlfn.IFNA(INDEX('CX1'!$I:$I,MATCH(Table2[[#This Row],[DeviceId2]],'CX1'!$C:$C,0),1), "") = 0, "",  INDEX('CX1'!$I:$I,MATCH(Table2[[#This Row],[Name]],'CX1'!$C:$C,0),1)), "")</f>
        <v>1000</v>
      </c>
      <c r="J1788" s="14" t="str">
        <f>_xlfn.IFNA(IF(_xlfn.IFNA(INDEX('CX1'!$J:$J,MATCH(Table2[[#This Row],[Name]],'CX1'!$C:$C,0),1), "") = 0, "",  INDEX('CX1'!$J:$J,MATCH(Table2[[#This Row],[Name]],'CX1'!$C:$C,0),1)), "")</f>
        <v/>
      </c>
      <c r="K1788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78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8" s="13" t="str">
        <f>_xlfn.IFNA(IF(_xlfn.IFNA(INDEX('CX1'!$M:$M,MATCH(Table2[[#This Row],[Name]],'CX1'!$C:$C,0),1), "") = 0, "",  INDEX('CX1'!$M:$M,MATCH(Table2[[#This Row],[Name]],'CX1'!$C:$C,0),1)), "")</f>
        <v>number</v>
      </c>
      <c r="N1788" s="13" t="s">
        <v>767</v>
      </c>
      <c r="O1788" s="13"/>
      <c r="P1788" s="13"/>
      <c r="Q1788" s="13"/>
      <c r="R1788" s="13" t="s">
        <v>8</v>
      </c>
      <c r="S1788" s="13" t="b">
        <v>0</v>
      </c>
    </row>
    <row r="1789" spans="1:19">
      <c r="A1789" s="12">
        <v>1787</v>
      </c>
      <c r="B1789" s="13" t="s">
        <v>21</v>
      </c>
      <c r="C1789" s="13" t="s">
        <v>132</v>
      </c>
      <c r="D1789" s="13" t="s">
        <v>258</v>
      </c>
      <c r="E1789" s="13" t="str">
        <f>MID(Table2[[#This Row],[DeviceId2]], 12, LEN(Table2[[#This Row],[DeviceId2]]))</f>
        <v>VAV203</v>
      </c>
      <c r="F1789" s="13" t="str">
        <f>CONCATENATE("10.3.13.71/pe/", Table2[[#This Row],[Device Tag]], ".xml")</f>
        <v>10.3.13.71/pe/VAV203.xml</v>
      </c>
      <c r="G1789" s="13"/>
      <c r="H1789" s="14" t="str">
        <f>_xlfn.IFNA(IF(_xlfn.IFNA(INDEX('CX1'!$H:$H,MATCH(Table2[[#This Row],[Name]],'CX1'!$C:$C,0),1), "") = 0, "",  INDEX('CX1'!$H:$H,MATCH(Table2[[#This Row],[Name]],'CX1'!$C:$C,0),1)), "")</f>
        <v/>
      </c>
      <c r="I1789" s="14">
        <f>_xlfn.IFNA(IF(_xlfn.IFNA(INDEX('CX1'!$I:$I,MATCH(Table2[[#This Row],[DeviceId2]],'CX1'!$C:$C,0),1), "") = 0, "",  INDEX('CX1'!$I:$I,MATCH(Table2[[#This Row],[Name]],'CX1'!$C:$C,0),1)), "")</f>
        <v>1000</v>
      </c>
      <c r="J1789" s="14" t="str">
        <f>_xlfn.IFNA(IF(_xlfn.IFNA(INDEX('CX1'!$J:$J,MATCH(Table2[[#This Row],[Name]],'CX1'!$C:$C,0),1), "") = 0, "",  INDEX('CX1'!$J:$J,MATCH(Table2[[#This Row],[Name]],'CX1'!$C:$C,0),1)), "")</f>
        <v/>
      </c>
      <c r="K1789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78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89" s="13" t="s">
        <v>298</v>
      </c>
      <c r="N1789" s="13" t="s">
        <v>767</v>
      </c>
      <c r="O1789" s="13"/>
      <c r="P1789" s="13"/>
      <c r="Q1789" s="13"/>
      <c r="R1789" s="13" t="s">
        <v>8</v>
      </c>
      <c r="S1789" s="13" t="b">
        <v>0</v>
      </c>
    </row>
    <row r="1790" spans="1:19" hidden="1">
      <c r="A1790" s="1">
        <v>1788</v>
      </c>
      <c r="B1790" t="s">
        <v>21</v>
      </c>
      <c r="C1790" t="s">
        <v>190</v>
      </c>
      <c r="D1790" t="s">
        <v>258</v>
      </c>
      <c r="E1790" t="str">
        <f>MID(Table2[[#This Row],[DeviceId2]], 12, LEN(Table2[[#This Row],[DeviceId2]]))</f>
        <v>VAV203</v>
      </c>
      <c r="F1790" t="str">
        <f>CONCATENATE("10.3.13.71/pe/", Table2[[#This Row],[Device Tag]], ".xml")</f>
        <v>10.3.13.71/pe/VAV203.xml</v>
      </c>
      <c r="H1790" s="5" t="str">
        <f>_xlfn.IFNA(IF(_xlfn.IFNA(INDEX('CX1'!$H:$H,MATCH(Table2[[#This Row],[Name]],'CX1'!$C:$C,0),1), "") = 0, "",  INDEX('CX1'!$H:$H,MATCH(Table2[[#This Row],[Name]],'CX1'!$C:$C,0),1)), "")</f>
        <v/>
      </c>
      <c r="I1790" s="5" t="e">
        <f>_xlfn.IFNA(IF(_xlfn.IFNA(INDEX('CX1'!$I:$I,MATCH(Table2[[#This Row],[DeviceId2]],'CX1'!$C:$C,0),1), "") = 0, "",  INDEX('CX1'!$I:$I,MATCH(Table2[[#This Row],[Name]],'CX1'!$C:$C,0),1)), "")</f>
        <v>#VALUE!</v>
      </c>
      <c r="J1790" s="5" t="str">
        <f>_xlfn.IFNA(IF(_xlfn.IFNA(INDEX('CX1'!$J:$J,MATCH(Table2[[#This Row],[Name]],'CX1'!$C:$C,0),1), "") = 0, "",  INDEX('CX1'!$J:$J,MATCH(Table2[[#This Row],[Name]],'CX1'!$C:$C,0),1)), "")</f>
        <v/>
      </c>
      <c r="K1790" t="str">
        <f>IFERROR(_xlfn.IFNA(IF(_xlfn.IFNA(INDEX('CX1'!$K:$K,MATCH(Table2[[#This Row],[Name]],'CX1'!$C:$C,0),1), "") = 0, "",  INDEX('CX1'!$K:$K,MATCH(Table2[[#This Row],[Name]],'CX1'!$C:$C,0),1)), ""), "")</f>
        <v/>
      </c>
      <c r="M1790" t="str">
        <f>_xlfn.IFNA(IF(_xlfn.IFNA(INDEX('CX1'!$M:$M,MATCH(Table2[[#This Row],[Name]],'CX1'!$C:$C,0),1), "") = 0, "",  INDEX('CX1'!$M:$M,MATCH(Table2[[#This Row],[Name]],'CX1'!$C:$C,0),1)), "")</f>
        <v/>
      </c>
      <c r="N1790" t="s">
        <v>767</v>
      </c>
      <c r="R1790" t="s">
        <v>8</v>
      </c>
    </row>
    <row r="1791" spans="1:19" hidden="1">
      <c r="A1791" s="1">
        <v>1789</v>
      </c>
      <c r="B1791" t="s">
        <v>21</v>
      </c>
      <c r="C1791" t="s">
        <v>191</v>
      </c>
      <c r="D1791" t="s">
        <v>258</v>
      </c>
      <c r="E1791" t="str">
        <f>MID(Table2[[#This Row],[DeviceId2]], 12, LEN(Table2[[#This Row],[DeviceId2]]))</f>
        <v>VAV203</v>
      </c>
      <c r="F1791" t="str">
        <f>CONCATENATE("10.3.13.71/pe/", Table2[[#This Row],[Device Tag]], ".xml")</f>
        <v>10.3.13.71/pe/VAV203.xml</v>
      </c>
      <c r="H1791" s="5" t="str">
        <f>_xlfn.IFNA(IF(_xlfn.IFNA(INDEX('CX1'!$H:$H,MATCH(Table2[[#This Row],[Name]],'CX1'!$C:$C,0),1), "") = 0, "",  INDEX('CX1'!$H:$H,MATCH(Table2[[#This Row],[Name]],'CX1'!$C:$C,0),1)), "")</f>
        <v/>
      </c>
      <c r="I1791" s="5" t="e">
        <f>_xlfn.IFNA(IF(_xlfn.IFNA(INDEX('CX1'!$I:$I,MATCH(Table2[[#This Row],[DeviceId2]],'CX1'!$C:$C,0),1), "") = 0, "",  INDEX('CX1'!$I:$I,MATCH(Table2[[#This Row],[Name]],'CX1'!$C:$C,0),1)), "")</f>
        <v>#VALUE!</v>
      </c>
      <c r="J1791" s="5" t="str">
        <f>_xlfn.IFNA(IF(_xlfn.IFNA(INDEX('CX1'!$J:$J,MATCH(Table2[[#This Row],[Name]],'CX1'!$C:$C,0),1), "") = 0, "",  INDEX('CX1'!$J:$J,MATCH(Table2[[#This Row],[Name]],'CX1'!$C:$C,0),1)), "")</f>
        <v/>
      </c>
      <c r="K1791" t="str">
        <f>IFERROR(_xlfn.IFNA(IF(_xlfn.IFNA(INDEX('CX1'!$K:$K,MATCH(Table2[[#This Row],[Name]],'CX1'!$C:$C,0),1), "") = 0, "",  INDEX('CX1'!$K:$K,MATCH(Table2[[#This Row],[Name]],'CX1'!$C:$C,0),1)), ""), "")</f>
        <v/>
      </c>
      <c r="M1791" t="str">
        <f>_xlfn.IFNA(IF(_xlfn.IFNA(INDEX('CX1'!$M:$M,MATCH(Table2[[#This Row],[Name]],'CX1'!$C:$C,0),1), "") = 0, "",  INDEX('CX1'!$M:$M,MATCH(Table2[[#This Row],[Name]],'CX1'!$C:$C,0),1)), "")</f>
        <v/>
      </c>
      <c r="N1791" t="s">
        <v>767</v>
      </c>
      <c r="R1791" t="s">
        <v>8</v>
      </c>
    </row>
    <row r="1792" spans="1:19">
      <c r="A1792" s="12">
        <v>1790</v>
      </c>
      <c r="B1792" s="13" t="s">
        <v>21</v>
      </c>
      <c r="C1792" s="13" t="s">
        <v>192</v>
      </c>
      <c r="D1792" s="13" t="s">
        <v>258</v>
      </c>
      <c r="E1792" s="13" t="str">
        <f>MID(Table2[[#This Row],[DeviceId2]], 12, LEN(Table2[[#This Row],[DeviceId2]]))</f>
        <v>VAV203</v>
      </c>
      <c r="F1792" s="13" t="str">
        <f>CONCATENATE("10.3.13.71/pe/", Table2[[#This Row],[Device Tag]], ".xml")</f>
        <v>10.3.13.71/pe/VAV203.xml</v>
      </c>
      <c r="G1792" s="13"/>
      <c r="H1792" s="14" t="str">
        <f>_xlfn.IFNA(IF(_xlfn.IFNA(INDEX('CX1'!$H:$H,MATCH(Table2[[#This Row],[Name]],'CX1'!$C:$C,0),1), "") = 0, "",  INDEX('CX1'!$H:$H,MATCH(Table2[[#This Row],[Name]],'CX1'!$C:$C,0),1)), "")</f>
        <v/>
      </c>
      <c r="I1792" s="14">
        <f>_xlfn.IFNA(IF(_xlfn.IFNA(INDEX('CX1'!$I:$I,MATCH(Table2[[#This Row],[DeviceId2]],'CX1'!$C:$C,0),1), "") = 0, "",  INDEX('CX1'!$I:$I,MATCH(Table2[[#This Row],[Name]],'CX1'!$C:$C,0),1)), "")</f>
        <v>1000</v>
      </c>
      <c r="J1792" s="14" t="str">
        <f>_xlfn.IFNA(IF(_xlfn.IFNA(INDEX('CX1'!$J:$J,MATCH(Table2[[#This Row],[Name]],'CX1'!$C:$C,0),1), "") = 0, "",  INDEX('CX1'!$J:$J,MATCH(Table2[[#This Row],[Name]],'CX1'!$C:$C,0),1)), "")</f>
        <v/>
      </c>
      <c r="K1792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792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792" s="13" t="str">
        <f>_xlfn.IFNA(IF(_xlfn.IFNA(INDEX('CX1'!$M:$M,MATCH(Table2[[#This Row],[Name]],'CX1'!$C:$C,0),1), "") = 0, "",  INDEX('CX1'!$M:$M,MATCH(Table2[[#This Row],[Name]],'CX1'!$C:$C,0),1)), "")</f>
        <v>number</v>
      </c>
      <c r="N1792" s="13" t="s">
        <v>767</v>
      </c>
      <c r="O1792" s="13"/>
      <c r="P1792" s="13"/>
      <c r="Q1792" s="13"/>
      <c r="R1792" s="13" t="s">
        <v>8</v>
      </c>
      <c r="S1792" s="13" t="b">
        <v>0</v>
      </c>
    </row>
    <row r="1793" spans="1:19" hidden="1">
      <c r="A1793" s="1">
        <v>1791</v>
      </c>
      <c r="B1793" t="s">
        <v>21</v>
      </c>
      <c r="C1793" t="s">
        <v>193</v>
      </c>
      <c r="D1793" t="s">
        <v>258</v>
      </c>
      <c r="E1793" t="str">
        <f>MID(Table2[[#This Row],[DeviceId2]], 12, LEN(Table2[[#This Row],[DeviceId2]]))</f>
        <v>VAV203</v>
      </c>
      <c r="F1793" t="str">
        <f>CONCATENATE("10.3.13.71/pe/", Table2[[#This Row],[Device Tag]], ".xml")</f>
        <v>10.3.13.71/pe/VAV203.xml</v>
      </c>
      <c r="H1793" s="5" t="str">
        <f>_xlfn.IFNA(IF(_xlfn.IFNA(INDEX('CX1'!$H:$H,MATCH(Table2[[#This Row],[Name]],'CX1'!$C:$C,0),1), "") = 0, "",  INDEX('CX1'!$H:$H,MATCH(Table2[[#This Row],[Name]],'CX1'!$C:$C,0),1)), "")</f>
        <v/>
      </c>
      <c r="I1793" s="5" t="e">
        <f>_xlfn.IFNA(IF(_xlfn.IFNA(INDEX('CX1'!$I:$I,MATCH(Table2[[#This Row],[DeviceId2]],'CX1'!$C:$C,0),1), "") = 0, "",  INDEX('CX1'!$I:$I,MATCH(Table2[[#This Row],[Name]],'CX1'!$C:$C,0),1)), "")</f>
        <v>#VALUE!</v>
      </c>
      <c r="J1793" s="5" t="str">
        <f>_xlfn.IFNA(IF(_xlfn.IFNA(INDEX('CX1'!$J:$J,MATCH(Table2[[#This Row],[Name]],'CX1'!$C:$C,0),1), "") = 0, "",  INDEX('CX1'!$J:$J,MATCH(Table2[[#This Row],[Name]],'CX1'!$C:$C,0),1)), "")</f>
        <v/>
      </c>
      <c r="K1793" t="str">
        <f>IFERROR(_xlfn.IFNA(IF(_xlfn.IFNA(INDEX('CX1'!$K:$K,MATCH(Table2[[#This Row],[Name]],'CX1'!$C:$C,0),1), "") = 0, "",  INDEX('CX1'!$K:$K,MATCH(Table2[[#This Row],[Name]],'CX1'!$C:$C,0),1)), ""), "")</f>
        <v/>
      </c>
      <c r="M1793" t="str">
        <f>_xlfn.IFNA(IF(_xlfn.IFNA(INDEX('CX1'!$M:$M,MATCH(Table2[[#This Row],[Name]],'CX1'!$C:$C,0),1), "") = 0, "",  INDEX('CX1'!$M:$M,MATCH(Table2[[#This Row],[Name]],'CX1'!$C:$C,0),1)), "")</f>
        <v/>
      </c>
      <c r="N1793" t="s">
        <v>767</v>
      </c>
      <c r="R1793" t="s">
        <v>8</v>
      </c>
    </row>
    <row r="1794" spans="1:19" hidden="1">
      <c r="A1794" s="1">
        <v>1792</v>
      </c>
      <c r="B1794" t="s">
        <v>21</v>
      </c>
      <c r="C1794" t="s">
        <v>194</v>
      </c>
      <c r="D1794" t="s">
        <v>258</v>
      </c>
      <c r="E1794" t="str">
        <f>MID(Table2[[#This Row],[DeviceId2]], 12, LEN(Table2[[#This Row],[DeviceId2]]))</f>
        <v>VAV203</v>
      </c>
      <c r="F1794" t="str">
        <f>CONCATENATE("10.3.13.71/pe/", Table2[[#This Row],[Device Tag]], ".xml")</f>
        <v>10.3.13.71/pe/VAV203.xml</v>
      </c>
      <c r="H1794" s="5" t="str">
        <f>_xlfn.IFNA(IF(_xlfn.IFNA(INDEX('CX1'!$H:$H,MATCH(Table2[[#This Row],[Name]],'CX1'!$C:$C,0),1), "") = 0, "",  INDEX('CX1'!$H:$H,MATCH(Table2[[#This Row],[Name]],'CX1'!$C:$C,0),1)), "")</f>
        <v/>
      </c>
      <c r="I1794" s="5" t="e">
        <f>_xlfn.IFNA(IF(_xlfn.IFNA(INDEX('CX1'!$I:$I,MATCH(Table2[[#This Row],[DeviceId2]],'CX1'!$C:$C,0),1), "") = 0, "",  INDEX('CX1'!$I:$I,MATCH(Table2[[#This Row],[Name]],'CX1'!$C:$C,0),1)), "")</f>
        <v>#VALUE!</v>
      </c>
      <c r="J1794" s="5" t="str">
        <f>_xlfn.IFNA(IF(_xlfn.IFNA(INDEX('CX1'!$J:$J,MATCH(Table2[[#This Row],[Name]],'CX1'!$C:$C,0),1), "") = 0, "",  INDEX('CX1'!$J:$J,MATCH(Table2[[#This Row],[Name]],'CX1'!$C:$C,0),1)), "")</f>
        <v/>
      </c>
      <c r="K1794" t="str">
        <f>IFERROR(_xlfn.IFNA(IF(_xlfn.IFNA(INDEX('CX1'!$K:$K,MATCH(Table2[[#This Row],[Name]],'CX1'!$C:$C,0),1), "") = 0, "",  INDEX('CX1'!$K:$K,MATCH(Table2[[#This Row],[Name]],'CX1'!$C:$C,0),1)), ""), "")</f>
        <v/>
      </c>
      <c r="M1794" t="str">
        <f>_xlfn.IFNA(IF(_xlfn.IFNA(INDEX('CX1'!$M:$M,MATCH(Table2[[#This Row],[Name]],'CX1'!$C:$C,0),1), "") = 0, "",  INDEX('CX1'!$M:$M,MATCH(Table2[[#This Row],[Name]],'CX1'!$C:$C,0),1)), "")</f>
        <v/>
      </c>
      <c r="N1794" t="s">
        <v>767</v>
      </c>
      <c r="R1794" t="s">
        <v>8</v>
      </c>
    </row>
    <row r="1795" spans="1:19" hidden="1">
      <c r="A1795" s="1">
        <v>1793</v>
      </c>
      <c r="B1795" t="s">
        <v>21</v>
      </c>
      <c r="C1795" t="s">
        <v>195</v>
      </c>
      <c r="D1795" t="s">
        <v>258</v>
      </c>
      <c r="E1795" t="str">
        <f>MID(Table2[[#This Row],[DeviceId2]], 12, LEN(Table2[[#This Row],[DeviceId2]]))</f>
        <v>VAV203</v>
      </c>
      <c r="F1795" t="str">
        <f>CONCATENATE("10.3.13.71/pe/", Table2[[#This Row],[Device Tag]], ".xml")</f>
        <v>10.3.13.71/pe/VAV203.xml</v>
      </c>
      <c r="H1795" s="5" t="str">
        <f>_xlfn.IFNA(IF(_xlfn.IFNA(INDEX('CX1'!$H:$H,MATCH(Table2[[#This Row],[Name]],'CX1'!$C:$C,0),1), "") = 0, "",  INDEX('CX1'!$H:$H,MATCH(Table2[[#This Row],[Name]],'CX1'!$C:$C,0),1)), "")</f>
        <v/>
      </c>
      <c r="I1795" s="5" t="e">
        <f>_xlfn.IFNA(IF(_xlfn.IFNA(INDEX('CX1'!$I:$I,MATCH(Table2[[#This Row],[DeviceId2]],'CX1'!$C:$C,0),1), "") = 0, "",  INDEX('CX1'!$I:$I,MATCH(Table2[[#This Row],[Name]],'CX1'!$C:$C,0),1)), "")</f>
        <v>#VALUE!</v>
      </c>
      <c r="J1795" s="5" t="str">
        <f>_xlfn.IFNA(IF(_xlfn.IFNA(INDEX('CX1'!$J:$J,MATCH(Table2[[#This Row],[Name]],'CX1'!$C:$C,0),1), "") = 0, "",  INDEX('CX1'!$J:$J,MATCH(Table2[[#This Row],[Name]],'CX1'!$C:$C,0),1)), "")</f>
        <v/>
      </c>
      <c r="K1795" t="str">
        <f>IFERROR(_xlfn.IFNA(IF(_xlfn.IFNA(INDEX('CX1'!$K:$K,MATCH(Table2[[#This Row],[Name]],'CX1'!$C:$C,0),1), "") = 0, "",  INDEX('CX1'!$K:$K,MATCH(Table2[[#This Row],[Name]],'CX1'!$C:$C,0),1)), ""), "")</f>
        <v/>
      </c>
      <c r="M1795" t="str">
        <f>_xlfn.IFNA(IF(_xlfn.IFNA(INDEX('CX1'!$M:$M,MATCH(Table2[[#This Row],[Name]],'CX1'!$C:$C,0),1), "") = 0, "",  INDEX('CX1'!$M:$M,MATCH(Table2[[#This Row],[Name]],'CX1'!$C:$C,0),1)), "")</f>
        <v/>
      </c>
      <c r="N1795" t="s">
        <v>767</v>
      </c>
      <c r="R1795" t="s">
        <v>8</v>
      </c>
    </row>
    <row r="1796" spans="1:19" hidden="1">
      <c r="A1796" s="1">
        <v>1794</v>
      </c>
      <c r="B1796" t="s">
        <v>21</v>
      </c>
      <c r="C1796" t="s">
        <v>196</v>
      </c>
      <c r="D1796" t="s">
        <v>258</v>
      </c>
      <c r="E1796" t="str">
        <f>MID(Table2[[#This Row],[DeviceId2]], 12, LEN(Table2[[#This Row],[DeviceId2]]))</f>
        <v>VAV203</v>
      </c>
      <c r="F1796" t="str">
        <f>CONCATENATE("10.3.13.71/pe/", Table2[[#This Row],[Device Tag]], ".xml")</f>
        <v>10.3.13.71/pe/VAV203.xml</v>
      </c>
      <c r="H1796" s="5" t="str">
        <f>_xlfn.IFNA(IF(_xlfn.IFNA(INDEX('CX1'!$H:$H,MATCH(Table2[[#This Row],[Name]],'CX1'!$C:$C,0),1), "") = 0, "",  INDEX('CX1'!$H:$H,MATCH(Table2[[#This Row],[Name]],'CX1'!$C:$C,0),1)), "")</f>
        <v/>
      </c>
      <c r="I1796" s="5" t="e">
        <f>_xlfn.IFNA(IF(_xlfn.IFNA(INDEX('CX1'!$I:$I,MATCH(Table2[[#This Row],[DeviceId2]],'CX1'!$C:$C,0),1), "") = 0, "",  INDEX('CX1'!$I:$I,MATCH(Table2[[#This Row],[Name]],'CX1'!$C:$C,0),1)), "")</f>
        <v>#VALUE!</v>
      </c>
      <c r="J1796" s="5" t="str">
        <f>_xlfn.IFNA(IF(_xlfn.IFNA(INDEX('CX1'!$J:$J,MATCH(Table2[[#This Row],[Name]],'CX1'!$C:$C,0),1), "") = 0, "",  INDEX('CX1'!$J:$J,MATCH(Table2[[#This Row],[Name]],'CX1'!$C:$C,0),1)), "")</f>
        <v/>
      </c>
      <c r="K1796" t="str">
        <f>IFERROR(_xlfn.IFNA(IF(_xlfn.IFNA(INDEX('CX1'!$K:$K,MATCH(Table2[[#This Row],[Name]],'CX1'!$C:$C,0),1), "") = 0, "",  INDEX('CX1'!$K:$K,MATCH(Table2[[#This Row],[Name]],'CX1'!$C:$C,0),1)), ""), "")</f>
        <v/>
      </c>
      <c r="M1796" t="str">
        <f>_xlfn.IFNA(IF(_xlfn.IFNA(INDEX('CX1'!$M:$M,MATCH(Table2[[#This Row],[Name]],'CX1'!$C:$C,0),1), "") = 0, "",  INDEX('CX1'!$M:$M,MATCH(Table2[[#This Row],[Name]],'CX1'!$C:$C,0),1)), "")</f>
        <v/>
      </c>
      <c r="N1796" t="s">
        <v>767</v>
      </c>
      <c r="R1796" t="s">
        <v>8</v>
      </c>
    </row>
    <row r="1797" spans="1:19">
      <c r="A1797" s="12">
        <v>1795</v>
      </c>
      <c r="B1797" s="13" t="s">
        <v>21</v>
      </c>
      <c r="C1797" s="13" t="s">
        <v>197</v>
      </c>
      <c r="D1797" s="13" t="s">
        <v>258</v>
      </c>
      <c r="E1797" s="13" t="str">
        <f>MID(Table2[[#This Row],[DeviceId2]], 12, LEN(Table2[[#This Row],[DeviceId2]]))</f>
        <v>VAV203</v>
      </c>
      <c r="F1797" s="13" t="str">
        <f>CONCATENATE("10.3.13.71/pe/", Table2[[#This Row],[Device Tag]], ".xml")</f>
        <v>10.3.13.71/pe/VAV203.xml</v>
      </c>
      <c r="G1797" s="13"/>
      <c r="H1797" s="14" t="str">
        <f>_xlfn.IFNA(IF(_xlfn.IFNA(INDEX('CX1'!$H:$H,MATCH(Table2[[#This Row],[Name]],'CX1'!$C:$C,0),1), "") = 0, "",  INDEX('CX1'!$H:$H,MATCH(Table2[[#This Row],[Name]],'CX1'!$C:$C,0),1)), "")</f>
        <v/>
      </c>
      <c r="I1797" s="14">
        <f>_xlfn.IFNA(IF(_xlfn.IFNA(INDEX('CX1'!$I:$I,MATCH(Table2[[#This Row],[DeviceId2]],'CX1'!$C:$C,0),1), "") = 0, "",  INDEX('CX1'!$I:$I,MATCH(Table2[[#This Row],[Name]],'CX1'!$C:$C,0),1)), "")</f>
        <v>1</v>
      </c>
      <c r="J1797" s="14" t="str">
        <f>_xlfn.IFNA(IF(_xlfn.IFNA(INDEX('CX1'!$J:$J,MATCH(Table2[[#This Row],[Name]],'CX1'!$C:$C,0),1), "") = 0, "",  INDEX('CX1'!$J:$J,MATCH(Table2[[#This Row],[Name]],'CX1'!$C:$C,0),1)), "")</f>
        <v/>
      </c>
      <c r="K1797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797" s="13" t="str">
        <f>_xlfn.IFNA(IF(_xlfn.IFNA(INDEX('CX1'!$L:$L,MATCH(Table2[[#This Row],[Name]],'CX1'!$C:$C,0),1), "") = 0, "",  INDEX('CX1'!$L:$L,MATCH(Table2[[#This Row],[Name]],'CX1'!$C:$C,0),1)), "")</f>
        <v>his, point, writable</v>
      </c>
      <c r="M1797" s="13" t="str">
        <f>_xlfn.IFNA(IF(_xlfn.IFNA(INDEX('CX1'!$M:$M,MATCH(Table2[[#This Row],[Name]],'CX1'!$C:$C,0),1), "") = 0, "",  INDEX('CX1'!$M:$M,MATCH(Table2[[#This Row],[Name]],'CX1'!$C:$C,0),1)), "")</f>
        <v>boolean</v>
      </c>
      <c r="N1797" s="13" t="s">
        <v>767</v>
      </c>
      <c r="O1797" s="13"/>
      <c r="P1797" s="13"/>
      <c r="Q1797" s="13"/>
      <c r="R1797" s="13" t="s">
        <v>8</v>
      </c>
      <c r="S1797" s="13" t="b">
        <v>0</v>
      </c>
    </row>
    <row r="1798" spans="1:19">
      <c r="A1798" s="12">
        <v>1796</v>
      </c>
      <c r="B1798" s="13" t="s">
        <v>21</v>
      </c>
      <c r="C1798" s="13" t="s">
        <v>198</v>
      </c>
      <c r="D1798" s="13" t="s">
        <v>258</v>
      </c>
      <c r="E1798" s="13" t="str">
        <f>MID(Table2[[#This Row],[DeviceId2]], 12, LEN(Table2[[#This Row],[DeviceId2]]))</f>
        <v>VAV203</v>
      </c>
      <c r="F1798" s="13" t="str">
        <f>CONCATENATE("10.3.13.71/pe/", Table2[[#This Row],[Device Tag]], ".xml")</f>
        <v>10.3.13.71/pe/VAV203.xml</v>
      </c>
      <c r="G1798" s="13"/>
      <c r="H1798" s="14" t="str">
        <f>_xlfn.IFNA(IF(_xlfn.IFNA(INDEX('CX1'!$H:$H,MATCH(Table2[[#This Row],[Name]],'CX1'!$C:$C,0),1), "") = 0, "",  INDEX('CX1'!$H:$H,MATCH(Table2[[#This Row],[Name]],'CX1'!$C:$C,0),1)), "")</f>
        <v/>
      </c>
      <c r="I1798" s="14">
        <f>_xlfn.IFNA(IF(_xlfn.IFNA(INDEX('CX1'!$I:$I,MATCH(Table2[[#This Row],[DeviceId2]],'CX1'!$C:$C,0),1), "") = 0, "",  INDEX('CX1'!$I:$I,MATCH(Table2[[#This Row],[Name]],'CX1'!$C:$C,0),1)), "")</f>
        <v>1</v>
      </c>
      <c r="J1798" s="14" t="str">
        <f>_xlfn.IFNA(IF(_xlfn.IFNA(INDEX('CX1'!$J:$J,MATCH(Table2[[#This Row],[Name]],'CX1'!$C:$C,0),1), "") = 0, "",  INDEX('CX1'!$J:$J,MATCH(Table2[[#This Row],[Name]],'CX1'!$C:$C,0),1)), "")</f>
        <v/>
      </c>
      <c r="K1798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798" s="13" t="str">
        <f>_xlfn.IFNA(IF(_xlfn.IFNA(INDEX('CX1'!$L:$L,MATCH(Table2[[#This Row],[Name]],'CX1'!$C:$C,0),1), "") = 0, "",  INDEX('CX1'!$L:$L,MATCH(Table2[[#This Row],[Name]],'CX1'!$C:$C,0),1)), "")</f>
        <v>his, point, writable</v>
      </c>
      <c r="M1798" s="13" t="str">
        <f>_xlfn.IFNA(IF(_xlfn.IFNA(INDEX('CX1'!$M:$M,MATCH(Table2[[#This Row],[Name]],'CX1'!$C:$C,0),1), "") = 0, "",  INDEX('CX1'!$M:$M,MATCH(Table2[[#This Row],[Name]],'CX1'!$C:$C,0),1)), "")</f>
        <v>boolean</v>
      </c>
      <c r="N1798" s="13" t="s">
        <v>767</v>
      </c>
      <c r="O1798" s="13"/>
      <c r="P1798" s="13"/>
      <c r="Q1798" s="13"/>
      <c r="R1798" s="13" t="s">
        <v>8</v>
      </c>
      <c r="S1798" s="13" t="b">
        <v>0</v>
      </c>
    </row>
    <row r="1799" spans="1:19" hidden="1">
      <c r="A1799" s="1">
        <v>1797</v>
      </c>
      <c r="B1799" t="s">
        <v>21</v>
      </c>
      <c r="C1799" t="s">
        <v>199</v>
      </c>
      <c r="D1799" t="s">
        <v>258</v>
      </c>
      <c r="E1799" t="str">
        <f>MID(Table2[[#This Row],[DeviceId2]], 12, LEN(Table2[[#This Row],[DeviceId2]]))</f>
        <v>VAV203</v>
      </c>
      <c r="F1799" t="str">
        <f>CONCATENATE("10.3.13.71/pe/", Table2[[#This Row],[Device Tag]], ".xml")</f>
        <v>10.3.13.71/pe/VAV203.xml</v>
      </c>
      <c r="H1799" s="5" t="str">
        <f>_xlfn.IFNA(IF(_xlfn.IFNA(INDEX('CX1'!$H:$H,MATCH(Table2[[#This Row],[Name]],'CX1'!$C:$C,0),1), "") = 0, "",  INDEX('CX1'!$H:$H,MATCH(Table2[[#This Row],[Name]],'CX1'!$C:$C,0),1)), "")</f>
        <v/>
      </c>
      <c r="I1799" s="5">
        <f>_xlfn.IFNA(IF(_xlfn.IFNA(INDEX('CX1'!$I:$I,MATCH(Table2[[#This Row],[DeviceId2]],'CX1'!$C:$C,0),1), "") = 0, "",  INDEX('CX1'!$I:$I,MATCH(Table2[[#This Row],[Name]],'CX1'!$C:$C,0),1)), "")</f>
        <v>1</v>
      </c>
      <c r="J1799" s="5" t="str">
        <f>_xlfn.IFNA(IF(_xlfn.IFNA(INDEX('CX1'!$J:$J,MATCH(Table2[[#This Row],[Name]],'CX1'!$C:$C,0),1), "") = 0, "",  INDEX('CX1'!$J:$J,MATCH(Table2[[#This Row],[Name]],'CX1'!$C:$C,0),1)), "")</f>
        <v/>
      </c>
      <c r="K1799" t="str">
        <f>IFERROR(_xlfn.IFNA(IF(_xlfn.IFNA(INDEX('CX1'!$K:$K,MATCH(Table2[[#This Row],[Name]],'CX1'!$C:$C,0),1), "") = 0, "",  INDEX('CX1'!$K:$K,MATCH(Table2[[#This Row],[Name]],'CX1'!$C:$C,0),1)), ""), "")</f>
        <v/>
      </c>
      <c r="M1799" t="str">
        <f>_xlfn.IFNA(IF(_xlfn.IFNA(INDEX('CX1'!$M:$M,MATCH(Table2[[#This Row],[Name]],'CX1'!$C:$C,0),1), "") = 0, "",  INDEX('CX1'!$M:$M,MATCH(Table2[[#This Row],[Name]],'CX1'!$C:$C,0),1)), "")</f>
        <v/>
      </c>
      <c r="N1799" t="s">
        <v>767</v>
      </c>
      <c r="R1799" t="s">
        <v>8</v>
      </c>
    </row>
    <row r="1800" spans="1:19" hidden="1">
      <c r="A1800" s="1">
        <v>1798</v>
      </c>
      <c r="B1800" t="s">
        <v>21</v>
      </c>
      <c r="C1800" t="s">
        <v>25</v>
      </c>
      <c r="D1800" t="s">
        <v>258</v>
      </c>
      <c r="E1800" t="str">
        <f>MID(Table2[[#This Row],[DeviceId2]], 12, LEN(Table2[[#This Row],[DeviceId2]]))</f>
        <v>VAV203</v>
      </c>
      <c r="F1800" t="str">
        <f>CONCATENATE("10.3.13.71/pe/", Table2[[#This Row],[Device Tag]], ".xml")</f>
        <v>10.3.13.71/pe/VAV203.xml</v>
      </c>
      <c r="H1800" s="5" t="str">
        <f>_xlfn.IFNA(IF(_xlfn.IFNA(INDEX('CX1'!$H:$H,MATCH(Table2[[#This Row],[Name]],'CX1'!$C:$C,0),1), "") = 0, "",  INDEX('CX1'!$H:$H,MATCH(Table2[[#This Row],[Name]],'CX1'!$C:$C,0),1)), "")</f>
        <v/>
      </c>
      <c r="I1800" s="5">
        <f>_xlfn.IFNA(IF(_xlfn.IFNA(INDEX('CX1'!$I:$I,MATCH(Table2[[#This Row],[DeviceId2]],'CX1'!$C:$C,0),1), "") = 0, "",  INDEX('CX1'!$I:$I,MATCH(Table2[[#This Row],[Name]],'CX1'!$C:$C,0),1)), "")</f>
        <v>1</v>
      </c>
      <c r="J1800" s="5" t="str">
        <f>_xlfn.IFNA(IF(_xlfn.IFNA(INDEX('CX1'!$J:$J,MATCH(Table2[[#This Row],[Name]],'CX1'!$C:$C,0),1), "") = 0, "",  INDEX('CX1'!$J:$J,MATCH(Table2[[#This Row],[Name]],'CX1'!$C:$C,0),1)), "")</f>
        <v/>
      </c>
      <c r="K1800" t="str">
        <f>IFERROR(_xlfn.IFNA(IF(_xlfn.IFNA(INDEX('CX1'!$K:$K,MATCH(Table2[[#This Row],[Name]],'CX1'!$C:$C,0),1), "") = 0, "",  INDEX('CX1'!$K:$K,MATCH(Table2[[#This Row],[Name]],'CX1'!$C:$C,0),1)), ""), "")</f>
        <v/>
      </c>
      <c r="M1800" t="str">
        <f>_xlfn.IFNA(IF(_xlfn.IFNA(INDEX('CX1'!$M:$M,MATCH(Table2[[#This Row],[Name]],'CX1'!$C:$C,0),1), "") = 0, "",  INDEX('CX1'!$M:$M,MATCH(Table2[[#This Row],[Name]],'CX1'!$C:$C,0),1)), "")</f>
        <v/>
      </c>
      <c r="N1800" t="s">
        <v>767</v>
      </c>
      <c r="R1800" t="s">
        <v>8</v>
      </c>
    </row>
    <row r="1801" spans="1:19">
      <c r="A1801" s="1">
        <v>1799</v>
      </c>
      <c r="B1801" t="s">
        <v>21</v>
      </c>
      <c r="C1801" t="s">
        <v>200</v>
      </c>
      <c r="D1801" t="s">
        <v>258</v>
      </c>
      <c r="E1801" t="str">
        <f>MID(Table2[[#This Row],[DeviceId2]], 12, LEN(Table2[[#This Row],[DeviceId2]]))</f>
        <v>VAV203</v>
      </c>
      <c r="F1801" t="str">
        <f>CONCATENATE("10.3.13.71/pe/", Table2[[#This Row],[Device Tag]], ".xml")</f>
        <v>10.3.13.71/pe/VAV203.xml</v>
      </c>
      <c r="H1801" s="5" t="str">
        <f>_xlfn.IFNA(IF(_xlfn.IFNA(INDEX('CX1'!$H:$H,MATCH(Table2[[#This Row],[Name]],'CX1'!$C:$C,0),1), "") = 0, "",  INDEX('CX1'!$H:$H,MATCH(Table2[[#This Row],[Name]],'CX1'!$C:$C,0),1)), "")</f>
        <v/>
      </c>
      <c r="I1801" s="5">
        <f>_xlfn.IFNA(IF(_xlfn.IFNA(INDEX('CX1'!$I:$I,MATCH(Table2[[#This Row],[DeviceId2]],'CX1'!$C:$C,0),1), "") = 0, "",  INDEX('CX1'!$I:$I,MATCH(Table2[[#This Row],[Name]],'CX1'!$C:$C,0),1)), "")</f>
        <v>1</v>
      </c>
      <c r="J1801" s="5" t="str">
        <f>_xlfn.IFNA(IF(_xlfn.IFNA(INDEX('CX1'!$J:$J,MATCH(Table2[[#This Row],[Name]],'CX1'!$C:$C,0),1), "") = 0, "",  INDEX('CX1'!$J:$J,MATCH(Table2[[#This Row],[Name]],'CX1'!$C:$C,0),1)), "")</f>
        <v/>
      </c>
      <c r="K180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801" t="str">
        <f>_xlfn.IFNA(IF(_xlfn.IFNA(INDEX('CX1'!$L:$L,MATCH(Table2[[#This Row],[Name]],'CX1'!$C:$C,0),1), "") = 0, "",  INDEX('CX1'!$L:$L,MATCH(Table2[[#This Row],[Name]],'CX1'!$C:$C,0),1)), "")</f>
        <v>his, point, writable</v>
      </c>
      <c r="M1801" t="str">
        <f>_xlfn.IFNA(IF(_xlfn.IFNA(INDEX('CX1'!$M:$M,MATCH(Table2[[#This Row],[Name]],'CX1'!$C:$C,0),1), "") = 0, "",  INDEX('CX1'!$M:$M,MATCH(Table2[[#This Row],[Name]],'CX1'!$C:$C,0),1)), "")</f>
        <v>boolean</v>
      </c>
      <c r="N1801" t="s">
        <v>767</v>
      </c>
      <c r="R1801" t="s">
        <v>8</v>
      </c>
      <c r="S1801" t="b">
        <v>1</v>
      </c>
    </row>
    <row r="1802" spans="1:19">
      <c r="A1802" s="1">
        <v>1800</v>
      </c>
      <c r="B1802" t="s">
        <v>21</v>
      </c>
      <c r="C1802" t="s">
        <v>201</v>
      </c>
      <c r="D1802" t="s">
        <v>258</v>
      </c>
      <c r="E1802" t="str">
        <f>MID(Table2[[#This Row],[DeviceId2]], 12, LEN(Table2[[#This Row],[DeviceId2]]))</f>
        <v>VAV203</v>
      </c>
      <c r="F1802" t="str">
        <f>CONCATENATE("10.3.13.71/pe/", Table2[[#This Row],[Device Tag]], ".xml")</f>
        <v>10.3.13.71/pe/VAV203.xml</v>
      </c>
      <c r="H1802" s="5" t="str">
        <f>_xlfn.IFNA(IF(_xlfn.IFNA(INDEX('CX1'!$H:$H,MATCH(Table2[[#This Row],[Name]],'CX1'!$C:$C,0),1), "") = 0, "",  INDEX('CX1'!$H:$H,MATCH(Table2[[#This Row],[Name]],'CX1'!$C:$C,0),1)), "")</f>
        <v/>
      </c>
      <c r="I1802" s="5">
        <f>_xlfn.IFNA(IF(_xlfn.IFNA(INDEX('CX1'!$I:$I,MATCH(Table2[[#This Row],[DeviceId2]],'CX1'!$C:$C,0),1), "") = 0, "",  INDEX('CX1'!$I:$I,MATCH(Table2[[#This Row],[Name]],'CX1'!$C:$C,0),1)), "")</f>
        <v>1</v>
      </c>
      <c r="J1802" s="5" t="str">
        <f>_xlfn.IFNA(IF(_xlfn.IFNA(INDEX('CX1'!$J:$J,MATCH(Table2[[#This Row],[Name]],'CX1'!$C:$C,0),1), "") = 0, "",  INDEX('CX1'!$J:$J,MATCH(Table2[[#This Row],[Name]],'CX1'!$C:$C,0),1)), "")</f>
        <v/>
      </c>
      <c r="K180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802" t="str">
        <f>_xlfn.IFNA(IF(_xlfn.IFNA(INDEX('CX1'!$L:$L,MATCH(Table2[[#This Row],[Name]],'CX1'!$C:$C,0),1), "") = 0, "",  INDEX('CX1'!$L:$L,MATCH(Table2[[#This Row],[Name]],'CX1'!$C:$C,0),1)), "")</f>
        <v>his, point, writable</v>
      </c>
      <c r="M1802" t="str">
        <f>_xlfn.IFNA(IF(_xlfn.IFNA(INDEX('CX1'!$M:$M,MATCH(Table2[[#This Row],[Name]],'CX1'!$C:$C,0),1), "") = 0, "",  INDEX('CX1'!$M:$M,MATCH(Table2[[#This Row],[Name]],'CX1'!$C:$C,0),1)), "")</f>
        <v>boolean</v>
      </c>
      <c r="N1802" t="s">
        <v>767</v>
      </c>
      <c r="R1802" t="s">
        <v>8</v>
      </c>
      <c r="S1802" t="b">
        <v>1</v>
      </c>
    </row>
    <row r="1803" spans="1:19">
      <c r="A1803" s="1">
        <v>1801</v>
      </c>
      <c r="B1803" t="s">
        <v>21</v>
      </c>
      <c r="C1803" t="s">
        <v>202</v>
      </c>
      <c r="D1803" t="s">
        <v>258</v>
      </c>
      <c r="E1803" t="str">
        <f>MID(Table2[[#This Row],[DeviceId2]], 12, LEN(Table2[[#This Row],[DeviceId2]]))</f>
        <v>VAV203</v>
      </c>
      <c r="F1803" t="str">
        <f>CONCATENATE("10.3.13.71/pe/", Table2[[#This Row],[Device Tag]], ".xml")</f>
        <v>10.3.13.71/pe/VAV203.xml</v>
      </c>
      <c r="H1803" s="5" t="str">
        <f>_xlfn.IFNA(IF(_xlfn.IFNA(INDEX('CX1'!$H:$H,MATCH(Table2[[#This Row],[Name]],'CX1'!$C:$C,0),1), "") = 0, "",  INDEX('CX1'!$H:$H,MATCH(Table2[[#This Row],[Name]],'CX1'!$C:$C,0),1)), "")</f>
        <v>°F</v>
      </c>
      <c r="I1803" s="5">
        <f>_xlfn.IFNA(IF(_xlfn.IFNA(INDEX('CX1'!$I:$I,MATCH(Table2[[#This Row],[DeviceId2]],'CX1'!$C:$C,0),1), "") = 0, "",  INDEX('CX1'!$I:$I,MATCH(Table2[[#This Row],[Name]],'CX1'!$C:$C,0),1)), "")</f>
        <v>1000</v>
      </c>
      <c r="J1803" s="5" t="str">
        <f>_xlfn.IFNA(IF(_xlfn.IFNA(INDEX('CX1'!$J:$J,MATCH(Table2[[#This Row],[Name]],'CX1'!$C:$C,0),1), "") = 0, "",  INDEX('CX1'!$J:$J,MATCH(Table2[[#This Row],[Name]],'CX1'!$C:$C,0),1)), "")</f>
        <v/>
      </c>
      <c r="K180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8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3" t="str">
        <f>_xlfn.IFNA(IF(_xlfn.IFNA(INDEX('CX1'!$M:$M,MATCH(Table2[[#This Row],[Name]],'CX1'!$C:$C,0),1), "") = 0, "",  INDEX('CX1'!$M:$M,MATCH(Table2[[#This Row],[Name]],'CX1'!$C:$C,0),1)), "")</f>
        <v>number</v>
      </c>
      <c r="N1803" t="s">
        <v>766</v>
      </c>
      <c r="R1803" t="s">
        <v>8</v>
      </c>
      <c r="S1803" t="b">
        <v>1</v>
      </c>
    </row>
    <row r="1804" spans="1:19">
      <c r="A1804" s="1">
        <v>1802</v>
      </c>
      <c r="B1804" t="s">
        <v>21</v>
      </c>
      <c r="C1804" t="s">
        <v>203</v>
      </c>
      <c r="D1804" t="s">
        <v>258</v>
      </c>
      <c r="E1804" t="str">
        <f>MID(Table2[[#This Row],[DeviceId2]], 12, LEN(Table2[[#This Row],[DeviceId2]]))</f>
        <v>VAV203</v>
      </c>
      <c r="F1804" t="str">
        <f>CONCATENATE("10.3.13.71/pe/", Table2[[#This Row],[Device Tag]], ".xml")</f>
        <v>10.3.13.71/pe/VAV203.xml</v>
      </c>
      <c r="H1804" s="5" t="str">
        <f>_xlfn.IFNA(IF(_xlfn.IFNA(INDEX('CX1'!$H:$H,MATCH(Table2[[#This Row],[Name]],'CX1'!$C:$C,0),1), "") = 0, "",  INDEX('CX1'!$H:$H,MATCH(Table2[[#This Row],[Name]],'CX1'!$C:$C,0),1)), "")</f>
        <v>°F</v>
      </c>
      <c r="I1804" s="5">
        <f>_xlfn.IFNA(IF(_xlfn.IFNA(INDEX('CX1'!$I:$I,MATCH(Table2[[#This Row],[DeviceId2]],'CX1'!$C:$C,0),1), "") = 0, "",  INDEX('CX1'!$I:$I,MATCH(Table2[[#This Row],[Name]],'CX1'!$C:$C,0),1)), "")</f>
        <v>1000</v>
      </c>
      <c r="J1804" s="5" t="str">
        <f>_xlfn.IFNA(IF(_xlfn.IFNA(INDEX('CX1'!$J:$J,MATCH(Table2[[#This Row],[Name]],'CX1'!$C:$C,0),1), "") = 0, "",  INDEX('CX1'!$J:$J,MATCH(Table2[[#This Row],[Name]],'CX1'!$C:$C,0),1)), "")</f>
        <v/>
      </c>
      <c r="K180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8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4" t="str">
        <f>_xlfn.IFNA(IF(_xlfn.IFNA(INDEX('CX1'!$M:$M,MATCH(Table2[[#This Row],[Name]],'CX1'!$C:$C,0),1), "") = 0, "",  INDEX('CX1'!$M:$M,MATCH(Table2[[#This Row],[Name]],'CX1'!$C:$C,0),1)), "")</f>
        <v>number</v>
      </c>
      <c r="N1804" t="s">
        <v>766</v>
      </c>
      <c r="R1804" t="s">
        <v>8</v>
      </c>
      <c r="S1804" t="b">
        <v>1</v>
      </c>
    </row>
    <row r="1805" spans="1:19" hidden="1">
      <c r="A1805" s="1">
        <v>1803</v>
      </c>
      <c r="B1805" t="s">
        <v>21</v>
      </c>
      <c r="C1805" t="s">
        <v>147</v>
      </c>
      <c r="D1805" t="s">
        <v>258</v>
      </c>
      <c r="E1805" t="str">
        <f>MID(Table2[[#This Row],[DeviceId2]], 12, LEN(Table2[[#This Row],[DeviceId2]]))</f>
        <v>VAV203</v>
      </c>
      <c r="F1805" t="str">
        <f>CONCATENATE("10.3.13.71/pe/", Table2[[#This Row],[Device Tag]], ".xml")</f>
        <v>10.3.13.71/pe/VAV203.xml</v>
      </c>
      <c r="H1805" s="5" t="str">
        <f>_xlfn.IFNA(IF(_xlfn.IFNA(INDEX('CX1'!$H:$H,MATCH(Table2[[#This Row],[Name]],'CX1'!$C:$C,0),1), "") = 0, "",  INDEX('CX1'!$H:$H,MATCH(Table2[[#This Row],[Name]],'CX1'!$C:$C,0),1)), "")</f>
        <v/>
      </c>
      <c r="I1805" s="5" t="e">
        <f>_xlfn.IFNA(IF(_xlfn.IFNA(INDEX('CX1'!$I:$I,MATCH(Table2[[#This Row],[DeviceId2]],'CX1'!$C:$C,0),1), "") = 0, "",  INDEX('CX1'!$I:$I,MATCH(Table2[[#This Row],[Name]],'CX1'!$C:$C,0),1)), "")</f>
        <v>#VALUE!</v>
      </c>
      <c r="J1805" s="5" t="str">
        <f>_xlfn.IFNA(IF(_xlfn.IFNA(INDEX('CX1'!$J:$J,MATCH(Table2[[#This Row],[Name]],'CX1'!$C:$C,0),1), "") = 0, "",  INDEX('CX1'!$J:$J,MATCH(Table2[[#This Row],[Name]],'CX1'!$C:$C,0),1)), "")</f>
        <v/>
      </c>
      <c r="K1805" t="str">
        <f>IFERROR(_xlfn.IFNA(IF(_xlfn.IFNA(INDEX('CX1'!$K:$K,MATCH(Table2[[#This Row],[Name]],'CX1'!$C:$C,0),1), "") = 0, "",  INDEX('CX1'!$K:$K,MATCH(Table2[[#This Row],[Name]],'CX1'!$C:$C,0),1)), ""), "")</f>
        <v/>
      </c>
      <c r="M1805" t="str">
        <f>_xlfn.IFNA(IF(_xlfn.IFNA(INDEX('CX1'!$M:$M,MATCH(Table2[[#This Row],[Name]],'CX1'!$C:$C,0),1), "") = 0, "",  INDEX('CX1'!$M:$M,MATCH(Table2[[#This Row],[Name]],'CX1'!$C:$C,0),1)), "")</f>
        <v/>
      </c>
      <c r="N1805" t="s">
        <v>767</v>
      </c>
      <c r="R1805" t="s">
        <v>8</v>
      </c>
    </row>
    <row r="1806" spans="1:19">
      <c r="A1806" s="1">
        <v>1804</v>
      </c>
      <c r="B1806" t="s">
        <v>21</v>
      </c>
      <c r="C1806" t="s">
        <v>204</v>
      </c>
      <c r="D1806" t="s">
        <v>258</v>
      </c>
      <c r="E1806" t="str">
        <f>MID(Table2[[#This Row],[DeviceId2]], 12, LEN(Table2[[#This Row],[DeviceId2]]))</f>
        <v>VAV203</v>
      </c>
      <c r="F1806" t="str">
        <f>CONCATENATE("10.3.13.71/pe/", Table2[[#This Row],[Device Tag]], ".xml")</f>
        <v>10.3.13.71/pe/VAV203.xml</v>
      </c>
      <c r="H1806" s="5" t="str">
        <f>_xlfn.IFNA(IF(_xlfn.IFNA(INDEX('CX1'!$H:$H,MATCH(Table2[[#This Row],[Name]],'CX1'!$C:$C,0),1), "") = 0, "",  INDEX('CX1'!$H:$H,MATCH(Table2[[#This Row],[Name]],'CX1'!$C:$C,0),1)), "")</f>
        <v>°F</v>
      </c>
      <c r="I1806" s="5">
        <f>_xlfn.IFNA(IF(_xlfn.IFNA(INDEX('CX1'!$I:$I,MATCH(Table2[[#This Row],[DeviceId2]],'CX1'!$C:$C,0),1), "") = 0, "",  INDEX('CX1'!$I:$I,MATCH(Table2[[#This Row],[Name]],'CX1'!$C:$C,0),1)), "")</f>
        <v>1000</v>
      </c>
      <c r="J1806" s="5" t="str">
        <f>_xlfn.IFNA(IF(_xlfn.IFNA(INDEX('CX1'!$J:$J,MATCH(Table2[[#This Row],[Name]],'CX1'!$C:$C,0),1), "") = 0, "",  INDEX('CX1'!$J:$J,MATCH(Table2[[#This Row],[Name]],'CX1'!$C:$C,0),1)), "")</f>
        <v/>
      </c>
      <c r="K180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8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6" t="str">
        <f>_xlfn.IFNA(IF(_xlfn.IFNA(INDEX('CX1'!$M:$M,MATCH(Table2[[#This Row],[Name]],'CX1'!$C:$C,0),1), "") = 0, "",  INDEX('CX1'!$M:$M,MATCH(Table2[[#This Row],[Name]],'CX1'!$C:$C,0),1)), "")</f>
        <v>number</v>
      </c>
      <c r="N1806" t="s">
        <v>766</v>
      </c>
      <c r="R1806" t="s">
        <v>8</v>
      </c>
      <c r="S1806" t="b">
        <v>1</v>
      </c>
    </row>
    <row r="1807" spans="1:19" hidden="1">
      <c r="A1807" s="1">
        <v>1805</v>
      </c>
      <c r="B1807" t="s">
        <v>21</v>
      </c>
      <c r="C1807" t="s">
        <v>205</v>
      </c>
      <c r="D1807" t="s">
        <v>258</v>
      </c>
      <c r="E1807" t="str">
        <f>MID(Table2[[#This Row],[DeviceId2]], 12, LEN(Table2[[#This Row],[DeviceId2]]))</f>
        <v>VAV203</v>
      </c>
      <c r="F1807" t="str">
        <f>CONCATENATE("10.3.13.71/pe/", Table2[[#This Row],[Device Tag]], ".xml")</f>
        <v>10.3.13.71/pe/VAV203.xml</v>
      </c>
      <c r="H1807" s="5" t="str">
        <f>_xlfn.IFNA(IF(_xlfn.IFNA(INDEX('CX1'!$H:$H,MATCH(Table2[[#This Row],[Name]],'CX1'!$C:$C,0),1), "") = 0, "",  INDEX('CX1'!$H:$H,MATCH(Table2[[#This Row],[Name]],'CX1'!$C:$C,0),1)), "")</f>
        <v/>
      </c>
      <c r="I1807" s="5">
        <f>_xlfn.IFNA(IF(_xlfn.IFNA(INDEX('CX1'!$I:$I,MATCH(Table2[[#This Row],[DeviceId2]],'CX1'!$C:$C,0),1), "") = 0, "",  INDEX('CX1'!$I:$I,MATCH(Table2[[#This Row],[Name]],'CX1'!$C:$C,0),1)), "")</f>
        <v>1000</v>
      </c>
      <c r="J1807" s="5" t="str">
        <f>_xlfn.IFNA(IF(_xlfn.IFNA(INDEX('CX1'!$J:$J,MATCH(Table2[[#This Row],[Name]],'CX1'!$C:$C,0),1), "") = 0, "",  INDEX('CX1'!$J:$J,MATCH(Table2[[#This Row],[Name]],'CX1'!$C:$C,0),1)), "")</f>
        <v/>
      </c>
      <c r="K180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807" t="s">
        <v>767</v>
      </c>
      <c r="R1807" t="s">
        <v>8</v>
      </c>
    </row>
    <row r="1808" spans="1:19">
      <c r="A1808" s="1">
        <v>1806</v>
      </c>
      <c r="B1808" t="s">
        <v>105</v>
      </c>
      <c r="C1808" t="s">
        <v>206</v>
      </c>
      <c r="D1808" t="s">
        <v>258</v>
      </c>
      <c r="E1808" t="str">
        <f>MID(Table2[[#This Row],[DeviceId2]], 12, LEN(Table2[[#This Row],[DeviceId2]]))</f>
        <v>VAV203</v>
      </c>
      <c r="F1808" t="str">
        <f>CONCATENATE("10.3.13.71/pe/", Table2[[#This Row],[Device Tag]], ".xml")</f>
        <v>10.3.13.71/pe/VAV203.xml</v>
      </c>
      <c r="H1808" s="5" t="str">
        <f>_xlfn.IFNA(IF(_xlfn.IFNA(INDEX('CX1'!$H:$H,MATCH(Table2[[#This Row],[Name]],'CX1'!$C:$C,0),1), "") = 0, "",  INDEX('CX1'!$H:$H,MATCH(Table2[[#This Row],[Name]],'CX1'!$C:$C,0),1)), "")</f>
        <v>°F</v>
      </c>
      <c r="I1808" s="5">
        <f>_xlfn.IFNA(IF(_xlfn.IFNA(INDEX('CX1'!$I:$I,MATCH(Table2[[#This Row],[DeviceId2]],'CX1'!$C:$C,0),1), "") = 0, "",  INDEX('CX1'!$I:$I,MATCH(Table2[[#This Row],[Name]],'CX1'!$C:$C,0),1)), "")</f>
        <v>1000</v>
      </c>
      <c r="J1808" s="5" t="str">
        <f>_xlfn.IFNA(IF(_xlfn.IFNA(INDEX('CX1'!$J:$J,MATCH(Table2[[#This Row],[Name]],'CX1'!$C:$C,0),1), "") = 0, "",  INDEX('CX1'!$J:$J,MATCH(Table2[[#This Row],[Name]],'CX1'!$C:$C,0),1)), "")</f>
        <v/>
      </c>
      <c r="K180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80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08" t="str">
        <f>_xlfn.IFNA(IF(_xlfn.IFNA(INDEX('CX1'!$M:$M,MATCH(Table2[[#This Row],[Name]],'CX1'!$C:$C,0),1), "") = 0, "",  INDEX('CX1'!$M:$M,MATCH(Table2[[#This Row],[Name]],'CX1'!$C:$C,0),1)), "")</f>
        <v>number</v>
      </c>
      <c r="N1808" t="s">
        <v>766</v>
      </c>
      <c r="R1808" t="s">
        <v>8</v>
      </c>
      <c r="S1808" t="b">
        <v>1</v>
      </c>
    </row>
    <row r="1809" spans="1:19">
      <c r="A1809" s="1">
        <v>1807</v>
      </c>
      <c r="B1809" t="s">
        <v>105</v>
      </c>
      <c r="C1809" t="s">
        <v>207</v>
      </c>
      <c r="D1809" t="s">
        <v>258</v>
      </c>
      <c r="E1809" t="str">
        <f>MID(Table2[[#This Row],[DeviceId2]], 12, LEN(Table2[[#This Row],[DeviceId2]]))</f>
        <v>VAV203</v>
      </c>
      <c r="F1809" t="str">
        <f>CONCATENATE("10.3.13.71/pe/", Table2[[#This Row],[Device Tag]], ".xml")</f>
        <v>10.3.13.71/pe/VAV203.xml</v>
      </c>
      <c r="H1809" s="5" t="str">
        <f>_xlfn.IFNA(IF(_xlfn.IFNA(INDEX('CX1'!$H:$H,MATCH(Table2[[#This Row],[Name]],'CX1'!$C:$C,0),1), "") = 0, "",  INDEX('CX1'!$H:$H,MATCH(Table2[[#This Row],[Name]],'CX1'!$C:$C,0),1)), "")</f>
        <v>°F</v>
      </c>
      <c r="I1809" s="5">
        <f>_xlfn.IFNA(IF(_xlfn.IFNA(INDEX('CX1'!$I:$I,MATCH(Table2[[#This Row],[DeviceId2]],'CX1'!$C:$C,0),1), "") = 0, "",  INDEX('CX1'!$I:$I,MATCH(Table2[[#This Row],[Name]],'CX1'!$C:$C,0),1)), "")</f>
        <v>1000</v>
      </c>
      <c r="J1809" s="5" t="str">
        <f>_xlfn.IFNA(IF(_xlfn.IFNA(INDEX('CX1'!$J:$J,MATCH(Table2[[#This Row],[Name]],'CX1'!$C:$C,0),1), "") = 0, "",  INDEX('CX1'!$J:$J,MATCH(Table2[[#This Row],[Name]],'CX1'!$C:$C,0),1)), "")</f>
        <v/>
      </c>
      <c r="K180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80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09" t="str">
        <f>_xlfn.IFNA(IF(_xlfn.IFNA(INDEX('CX1'!$M:$M,MATCH(Table2[[#This Row],[Name]],'CX1'!$C:$C,0),1), "") = 0, "",  INDEX('CX1'!$M:$M,MATCH(Table2[[#This Row],[Name]],'CX1'!$C:$C,0),1)), "")</f>
        <v>number</v>
      </c>
      <c r="N1809" t="s">
        <v>766</v>
      </c>
      <c r="R1809" t="s">
        <v>8</v>
      </c>
      <c r="S1809" t="b">
        <v>1</v>
      </c>
    </row>
    <row r="1810" spans="1:19">
      <c r="A1810" s="1">
        <v>1808</v>
      </c>
      <c r="B1810" t="s">
        <v>105</v>
      </c>
      <c r="C1810" t="s">
        <v>208</v>
      </c>
      <c r="D1810" t="s">
        <v>258</v>
      </c>
      <c r="E1810" t="str">
        <f>MID(Table2[[#This Row],[DeviceId2]], 12, LEN(Table2[[#This Row],[DeviceId2]]))</f>
        <v>VAV203</v>
      </c>
      <c r="F1810" t="str">
        <f>CONCATENATE("10.3.13.71/pe/", Table2[[#This Row],[Device Tag]], ".xml")</f>
        <v>10.3.13.71/pe/VAV203.xml</v>
      </c>
      <c r="H1810" s="5" t="str">
        <f>_xlfn.IFNA(IF(_xlfn.IFNA(INDEX('CX1'!$H:$H,MATCH(Table2[[#This Row],[Name]],'CX1'!$C:$C,0),1), "") = 0, "",  INDEX('CX1'!$H:$H,MATCH(Table2[[#This Row],[Name]],'CX1'!$C:$C,0),1)), "")</f>
        <v>°F</v>
      </c>
      <c r="I1810" s="5">
        <f>_xlfn.IFNA(IF(_xlfn.IFNA(INDEX('CX1'!$I:$I,MATCH(Table2[[#This Row],[DeviceId2]],'CX1'!$C:$C,0),1), "") = 0, "",  INDEX('CX1'!$I:$I,MATCH(Table2[[#This Row],[Name]],'CX1'!$C:$C,0),1)), "")</f>
        <v>1000</v>
      </c>
      <c r="J1810" s="5" t="str">
        <f>_xlfn.IFNA(IF(_xlfn.IFNA(INDEX('CX1'!$J:$J,MATCH(Table2[[#This Row],[Name]],'CX1'!$C:$C,0),1), "") = 0, "",  INDEX('CX1'!$J:$J,MATCH(Table2[[#This Row],[Name]],'CX1'!$C:$C,0),1)), "")</f>
        <v/>
      </c>
      <c r="K181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8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0" t="str">
        <f>_xlfn.IFNA(IF(_xlfn.IFNA(INDEX('CX1'!$M:$M,MATCH(Table2[[#This Row],[Name]],'CX1'!$C:$C,0),1), "") = 0, "",  INDEX('CX1'!$M:$M,MATCH(Table2[[#This Row],[Name]],'CX1'!$C:$C,0),1)), "")</f>
        <v>number</v>
      </c>
      <c r="N1810" t="s">
        <v>766</v>
      </c>
      <c r="R1810" t="s">
        <v>8</v>
      </c>
      <c r="S1810" t="b">
        <v>1</v>
      </c>
    </row>
    <row r="1811" spans="1:19">
      <c r="A1811" s="1">
        <v>1809</v>
      </c>
      <c r="B1811" t="s">
        <v>105</v>
      </c>
      <c r="C1811" t="s">
        <v>209</v>
      </c>
      <c r="D1811" t="s">
        <v>258</v>
      </c>
      <c r="E1811" t="str">
        <f>MID(Table2[[#This Row],[DeviceId2]], 12, LEN(Table2[[#This Row],[DeviceId2]]))</f>
        <v>VAV203</v>
      </c>
      <c r="F1811" t="str">
        <f>CONCATENATE("10.3.13.71/pe/", Table2[[#This Row],[Device Tag]], ".xml")</f>
        <v>10.3.13.71/pe/VAV203.xml</v>
      </c>
      <c r="H1811" s="5" t="str">
        <f>_xlfn.IFNA(IF(_xlfn.IFNA(INDEX('CX1'!$H:$H,MATCH(Table2[[#This Row],[Name]],'CX1'!$C:$C,0),1), "") = 0, "",  INDEX('CX1'!$H:$H,MATCH(Table2[[#This Row],[Name]],'CX1'!$C:$C,0),1)), "")</f>
        <v/>
      </c>
      <c r="I1811" s="5">
        <f>_xlfn.IFNA(IF(_xlfn.IFNA(INDEX('CX1'!$I:$I,MATCH(Table2[[#This Row],[DeviceId2]],'CX1'!$C:$C,0),1), "") = 0, "",  INDEX('CX1'!$I:$I,MATCH(Table2[[#This Row],[Name]],'CX1'!$C:$C,0),1)), "")</f>
        <v>1000</v>
      </c>
      <c r="J1811" s="5" t="str">
        <f>_xlfn.IFNA(IF(_xlfn.IFNA(INDEX('CX1'!$J:$J,MATCH(Table2[[#This Row],[Name]],'CX1'!$C:$C,0),1), "") = 0, "",  INDEX('CX1'!$J:$J,MATCH(Table2[[#This Row],[Name]],'CX1'!$C:$C,0),1)), "")</f>
        <v/>
      </c>
      <c r="K181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811" t="str">
        <f>_xlfn.IFNA(IF(_xlfn.IFNA(INDEX('CX1'!$L:$L,MATCH(Table2[[#This Row],[Name]],'CX1'!$C:$C,0),1), "") = 0, "",  INDEX('CX1'!$L:$L,MATCH(Table2[[#This Row],[Name]],'CX1'!$C:$C,0),1)), "")</f>
        <v>his, point, writable</v>
      </c>
      <c r="M1811" t="s">
        <v>380</v>
      </c>
      <c r="N1811" t="s">
        <v>767</v>
      </c>
      <c r="R1811" t="s">
        <v>8</v>
      </c>
      <c r="S1811" t="b">
        <v>1</v>
      </c>
    </row>
    <row r="1812" spans="1:19">
      <c r="A1812" s="1">
        <v>1810</v>
      </c>
      <c r="B1812" t="s">
        <v>108</v>
      </c>
      <c r="C1812" t="s">
        <v>210</v>
      </c>
      <c r="D1812" t="s">
        <v>258</v>
      </c>
      <c r="E1812" t="str">
        <f>MID(Table2[[#This Row],[DeviceId2]], 12, LEN(Table2[[#This Row],[DeviceId2]]))</f>
        <v>VAV203</v>
      </c>
      <c r="F1812" t="str">
        <f>CONCATENATE("10.3.13.71/pe/", Table2[[#This Row],[Device Tag]], ".xml")</f>
        <v>10.3.13.71/pe/VAV203.xml</v>
      </c>
      <c r="H1812" s="5" t="str">
        <f>_xlfn.IFNA(IF(_xlfn.IFNA(INDEX('CX1'!$H:$H,MATCH(Table2[[#This Row],[Name]],'CX1'!$C:$C,0),1), "") = 0, "",  INDEX('CX1'!$H:$H,MATCH(Table2[[#This Row],[Name]],'CX1'!$C:$C,0),1)), "")</f>
        <v>%</v>
      </c>
      <c r="I1812" s="5">
        <f>_xlfn.IFNA(IF(_xlfn.IFNA(INDEX('CX1'!$I:$I,MATCH(Table2[[#This Row],[DeviceId2]],'CX1'!$C:$C,0),1), "") = 0, "",  INDEX('CX1'!$I:$I,MATCH(Table2[[#This Row],[Name]],'CX1'!$C:$C,0),1)), "")</f>
        <v>1000</v>
      </c>
      <c r="J1812" s="5" t="str">
        <f>_xlfn.IFNA(IF(_xlfn.IFNA(INDEX('CX1'!$J:$J,MATCH(Table2[[#This Row],[Name]],'CX1'!$C:$C,0),1), "") = 0, "",  INDEX('CX1'!$J:$J,MATCH(Table2[[#This Row],[Name]],'CX1'!$C:$C,0),1)), "")</f>
        <v/>
      </c>
      <c r="K181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8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2" t="str">
        <f>_xlfn.IFNA(IF(_xlfn.IFNA(INDEX('CX1'!$M:$M,MATCH(Table2[[#This Row],[Name]],'CX1'!$C:$C,0),1), "") = 0, "",  INDEX('CX1'!$M:$M,MATCH(Table2[[#This Row],[Name]],'CX1'!$C:$C,0),1)), "")</f>
        <v>number</v>
      </c>
      <c r="N1812" t="s">
        <v>504</v>
      </c>
      <c r="R1812" t="s">
        <v>8</v>
      </c>
      <c r="S1812" t="b">
        <v>1</v>
      </c>
    </row>
    <row r="1813" spans="1:19">
      <c r="A1813" s="1">
        <v>1811</v>
      </c>
      <c r="B1813" t="s">
        <v>108</v>
      </c>
      <c r="C1813" t="s">
        <v>211</v>
      </c>
      <c r="D1813" t="s">
        <v>258</v>
      </c>
      <c r="E1813" t="str">
        <f>MID(Table2[[#This Row],[DeviceId2]], 12, LEN(Table2[[#This Row],[DeviceId2]]))</f>
        <v>VAV203</v>
      </c>
      <c r="F1813" t="str">
        <f>CONCATENATE("10.3.13.71/pe/", Table2[[#This Row],[Device Tag]], ".xml")</f>
        <v>10.3.13.71/pe/VAV203.xml</v>
      </c>
      <c r="H1813" s="5" t="str">
        <f>_xlfn.IFNA(IF(_xlfn.IFNA(INDEX('CX1'!$H:$H,MATCH(Table2[[#This Row],[Name]],'CX1'!$C:$C,0),1), "") = 0, "",  INDEX('CX1'!$H:$H,MATCH(Table2[[#This Row],[Name]],'CX1'!$C:$C,0),1)), "")</f>
        <v/>
      </c>
      <c r="I1813" s="5">
        <f>_xlfn.IFNA(IF(_xlfn.IFNA(INDEX('CX1'!$I:$I,MATCH(Table2[[#This Row],[DeviceId2]],'CX1'!$C:$C,0),1), "") = 0, "",  INDEX('CX1'!$I:$I,MATCH(Table2[[#This Row],[Name]],'CX1'!$C:$C,0),1)), "")</f>
        <v>1000</v>
      </c>
      <c r="J1813" s="5" t="str">
        <f>_xlfn.IFNA(IF(_xlfn.IFNA(INDEX('CX1'!$J:$J,MATCH(Table2[[#This Row],[Name]],'CX1'!$C:$C,0),1), "") = 0, "",  INDEX('CX1'!$J:$J,MATCH(Table2[[#This Row],[Name]],'CX1'!$C:$C,0),1)), "")</f>
        <v/>
      </c>
      <c r="K181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13" t="s">
        <v>380</v>
      </c>
      <c r="N1813" t="s">
        <v>767</v>
      </c>
      <c r="R1813" t="s">
        <v>8</v>
      </c>
      <c r="S1813" t="b">
        <v>1</v>
      </c>
    </row>
    <row r="1814" spans="1:19" hidden="1">
      <c r="A1814" s="1">
        <v>1812</v>
      </c>
      <c r="B1814" t="s">
        <v>31</v>
      </c>
      <c r="C1814" t="s">
        <v>32</v>
      </c>
      <c r="D1814" t="s">
        <v>258</v>
      </c>
      <c r="E1814" t="str">
        <f>MID(Table2[[#This Row],[DeviceId2]], 12, LEN(Table2[[#This Row],[DeviceId2]]))</f>
        <v>VAV203</v>
      </c>
      <c r="F1814" t="str">
        <f>CONCATENATE("10.3.13.71/pe/", Table2[[#This Row],[Device Tag]], ".xml")</f>
        <v>10.3.13.71/pe/VAV203.xml</v>
      </c>
      <c r="H1814" s="5" t="str">
        <f>_xlfn.IFNA(IF(_xlfn.IFNA(INDEX('CX1'!$H:$H,MATCH(Table2[[#This Row],[Name]],'CX1'!$C:$C,0),1), "") = 0, "",  INDEX('CX1'!$H:$H,MATCH(Table2[[#This Row],[Name]],'CX1'!$C:$C,0),1)), "")</f>
        <v/>
      </c>
      <c r="I1814" s="5" t="e">
        <f>_xlfn.IFNA(IF(_xlfn.IFNA(INDEX('CX1'!$I:$I,MATCH(Table2[[#This Row],[DeviceId2]],'CX1'!$C:$C,0),1), "") = 0, "",  INDEX('CX1'!$I:$I,MATCH(Table2[[#This Row],[Name]],'CX1'!$C:$C,0),1)), "")</f>
        <v>#VALUE!</v>
      </c>
      <c r="J1814" s="5" t="str">
        <f>_xlfn.IFNA(IF(_xlfn.IFNA(INDEX('CX1'!$J:$J,MATCH(Table2[[#This Row],[Name]],'CX1'!$C:$C,0),1), "") = 0, "",  INDEX('CX1'!$J:$J,MATCH(Table2[[#This Row],[Name]],'CX1'!$C:$C,0),1)), "")</f>
        <v/>
      </c>
      <c r="K1814" t="str">
        <f>IFERROR(_xlfn.IFNA(IF(_xlfn.IFNA(INDEX('CX1'!$K:$K,MATCH(Table2[[#This Row],[Name]],'CX1'!$C:$C,0),1), "") = 0, "",  INDEX('CX1'!$K:$K,MATCH(Table2[[#This Row],[Name]],'CX1'!$C:$C,0),1)), ""), "")</f>
        <v/>
      </c>
      <c r="M1814" t="str">
        <f>_xlfn.IFNA(IF(_xlfn.IFNA(INDEX('CX1'!$M:$M,MATCH(Table2[[#This Row],[Name]],'CX1'!$C:$C,0),1), "") = 0, "",  INDEX('CX1'!$M:$M,MATCH(Table2[[#This Row],[Name]],'CX1'!$C:$C,0),1)), "")</f>
        <v/>
      </c>
      <c r="N1814" t="s">
        <v>767</v>
      </c>
      <c r="R1814" t="s">
        <v>8</v>
      </c>
    </row>
    <row r="1815" spans="1:19" hidden="1">
      <c r="A1815" s="1">
        <v>1813</v>
      </c>
      <c r="B1815" t="s">
        <v>31</v>
      </c>
      <c r="C1815" t="s">
        <v>212</v>
      </c>
      <c r="D1815" t="s">
        <v>258</v>
      </c>
      <c r="E1815" t="str">
        <f>MID(Table2[[#This Row],[DeviceId2]], 12, LEN(Table2[[#This Row],[DeviceId2]]))</f>
        <v>VAV203</v>
      </c>
      <c r="F1815" t="str">
        <f>CONCATENATE("10.3.13.71/pe/", Table2[[#This Row],[Device Tag]], ".xml")</f>
        <v>10.3.13.71/pe/VAV203.xml</v>
      </c>
      <c r="H1815" s="5" t="str">
        <f>_xlfn.IFNA(IF(_xlfn.IFNA(INDEX('CX1'!$H:$H,MATCH(Table2[[#This Row],[Name]],'CX1'!$C:$C,0),1), "") = 0, "",  INDEX('CX1'!$H:$H,MATCH(Table2[[#This Row],[Name]],'CX1'!$C:$C,0),1)), "")</f>
        <v/>
      </c>
      <c r="I1815" s="5" t="e">
        <f>_xlfn.IFNA(IF(_xlfn.IFNA(INDEX('CX1'!$I:$I,MATCH(Table2[[#This Row],[DeviceId2]],'CX1'!$C:$C,0),1), "") = 0, "",  INDEX('CX1'!$I:$I,MATCH(Table2[[#This Row],[Name]],'CX1'!$C:$C,0),1)), "")</f>
        <v>#VALUE!</v>
      </c>
      <c r="J1815" s="5" t="str">
        <f>_xlfn.IFNA(IF(_xlfn.IFNA(INDEX('CX1'!$J:$J,MATCH(Table2[[#This Row],[Name]],'CX1'!$C:$C,0),1), "") = 0, "",  INDEX('CX1'!$J:$J,MATCH(Table2[[#This Row],[Name]],'CX1'!$C:$C,0),1)), "")</f>
        <v/>
      </c>
      <c r="K1815" t="str">
        <f>IFERROR(_xlfn.IFNA(IF(_xlfn.IFNA(INDEX('CX1'!$K:$K,MATCH(Table2[[#This Row],[Name]],'CX1'!$C:$C,0),1), "") = 0, "",  INDEX('CX1'!$K:$K,MATCH(Table2[[#This Row],[Name]],'CX1'!$C:$C,0),1)), ""), "")</f>
        <v/>
      </c>
      <c r="M1815" t="str">
        <f>_xlfn.IFNA(IF(_xlfn.IFNA(INDEX('CX1'!$M:$M,MATCH(Table2[[#This Row],[Name]],'CX1'!$C:$C,0),1), "") = 0, "",  INDEX('CX1'!$M:$M,MATCH(Table2[[#This Row],[Name]],'CX1'!$C:$C,0),1)), "")</f>
        <v/>
      </c>
      <c r="N1815" t="s">
        <v>767</v>
      </c>
      <c r="R1815" t="s">
        <v>8</v>
      </c>
    </row>
    <row r="1816" spans="1:19" hidden="1">
      <c r="A1816" s="1">
        <v>1814</v>
      </c>
      <c r="B1816" t="s">
        <v>111</v>
      </c>
      <c r="C1816" t="s">
        <v>112</v>
      </c>
      <c r="D1816" t="s">
        <v>258</v>
      </c>
      <c r="E1816" t="str">
        <f>MID(Table2[[#This Row],[DeviceId2]], 12, LEN(Table2[[#This Row],[DeviceId2]]))</f>
        <v>VAV203</v>
      </c>
      <c r="F1816" t="str">
        <f>CONCATENATE("10.3.13.71/pe/", Table2[[#This Row],[Device Tag]], ".xml")</f>
        <v>10.3.13.71/pe/VAV203.xml</v>
      </c>
      <c r="H1816" s="5" t="str">
        <f>_xlfn.IFNA(IF(_xlfn.IFNA(INDEX('CX1'!$H:$H,MATCH(Table2[[#This Row],[Name]],'CX1'!$C:$C,0),1), "") = 0, "",  INDEX('CX1'!$H:$H,MATCH(Table2[[#This Row],[Name]],'CX1'!$C:$C,0),1)), "")</f>
        <v/>
      </c>
      <c r="I1816" s="5" t="e">
        <f>_xlfn.IFNA(IF(_xlfn.IFNA(INDEX('CX1'!$I:$I,MATCH(Table2[[#This Row],[DeviceId2]],'CX1'!$C:$C,0),1), "") = 0, "",  INDEX('CX1'!$I:$I,MATCH(Table2[[#This Row],[Name]],'CX1'!$C:$C,0),1)), "")</f>
        <v>#VALUE!</v>
      </c>
      <c r="J1816" s="5" t="str">
        <f>_xlfn.IFNA(IF(_xlfn.IFNA(INDEX('CX1'!$J:$J,MATCH(Table2[[#This Row],[Name]],'CX1'!$C:$C,0),1), "") = 0, "",  INDEX('CX1'!$J:$J,MATCH(Table2[[#This Row],[Name]],'CX1'!$C:$C,0),1)), "")</f>
        <v/>
      </c>
      <c r="K1816" t="str">
        <f>IFERROR(_xlfn.IFNA(IF(_xlfn.IFNA(INDEX('CX1'!$K:$K,MATCH(Table2[[#This Row],[Name]],'CX1'!$C:$C,0),1), "") = 0, "",  INDEX('CX1'!$K:$K,MATCH(Table2[[#This Row],[Name]],'CX1'!$C:$C,0),1)), ""), "")</f>
        <v/>
      </c>
      <c r="M1816" t="str">
        <f>_xlfn.IFNA(IF(_xlfn.IFNA(INDEX('CX1'!$M:$M,MATCH(Table2[[#This Row],[Name]],'CX1'!$C:$C,0),1), "") = 0, "",  INDEX('CX1'!$M:$M,MATCH(Table2[[#This Row],[Name]],'CX1'!$C:$C,0),1)), "")</f>
        <v/>
      </c>
      <c r="N1816" t="s">
        <v>767</v>
      </c>
      <c r="R1816" t="s">
        <v>8</v>
      </c>
    </row>
    <row r="1817" spans="1:19" hidden="1">
      <c r="A1817" s="1">
        <v>1815</v>
      </c>
      <c r="B1817" t="s">
        <v>111</v>
      </c>
      <c r="C1817" t="s">
        <v>113</v>
      </c>
      <c r="D1817" t="s">
        <v>258</v>
      </c>
      <c r="E1817" t="str">
        <f>MID(Table2[[#This Row],[DeviceId2]], 12, LEN(Table2[[#This Row],[DeviceId2]]))</f>
        <v>VAV203</v>
      </c>
      <c r="F1817" t="str">
        <f>CONCATENATE("10.3.13.71/pe/", Table2[[#This Row],[Device Tag]], ".xml")</f>
        <v>10.3.13.71/pe/VAV203.xml</v>
      </c>
      <c r="H1817" s="5" t="str">
        <f>_xlfn.IFNA(IF(_xlfn.IFNA(INDEX('CX1'!$H:$H,MATCH(Table2[[#This Row],[Name]],'CX1'!$C:$C,0),1), "") = 0, "",  INDEX('CX1'!$H:$H,MATCH(Table2[[#This Row],[Name]],'CX1'!$C:$C,0),1)), "")</f>
        <v/>
      </c>
      <c r="I1817" s="5" t="e">
        <f>_xlfn.IFNA(IF(_xlfn.IFNA(INDEX('CX1'!$I:$I,MATCH(Table2[[#This Row],[DeviceId2]],'CX1'!$C:$C,0),1), "") = 0, "",  INDEX('CX1'!$I:$I,MATCH(Table2[[#This Row],[Name]],'CX1'!$C:$C,0),1)), "")</f>
        <v>#VALUE!</v>
      </c>
      <c r="J1817" s="5" t="str">
        <f>_xlfn.IFNA(IF(_xlfn.IFNA(INDEX('CX1'!$J:$J,MATCH(Table2[[#This Row],[Name]],'CX1'!$C:$C,0),1), "") = 0, "",  INDEX('CX1'!$J:$J,MATCH(Table2[[#This Row],[Name]],'CX1'!$C:$C,0),1)), "")</f>
        <v/>
      </c>
      <c r="K1817" t="str">
        <f>IFERROR(_xlfn.IFNA(IF(_xlfn.IFNA(INDEX('CX1'!$K:$K,MATCH(Table2[[#This Row],[Name]],'CX1'!$C:$C,0),1), "") = 0, "",  INDEX('CX1'!$K:$K,MATCH(Table2[[#This Row],[Name]],'CX1'!$C:$C,0),1)), ""), "")</f>
        <v/>
      </c>
      <c r="M1817" t="str">
        <f>_xlfn.IFNA(IF(_xlfn.IFNA(INDEX('CX1'!$M:$M,MATCH(Table2[[#This Row],[Name]],'CX1'!$C:$C,0),1), "") = 0, "",  INDEX('CX1'!$M:$M,MATCH(Table2[[#This Row],[Name]],'CX1'!$C:$C,0),1)), "")</f>
        <v/>
      </c>
      <c r="N1817" t="s">
        <v>767</v>
      </c>
      <c r="R1817" t="s">
        <v>8</v>
      </c>
    </row>
    <row r="1818" spans="1:19" hidden="1">
      <c r="A1818" s="1">
        <v>1816</v>
      </c>
      <c r="B1818" t="s">
        <v>33</v>
      </c>
      <c r="C1818" t="s">
        <v>35</v>
      </c>
      <c r="D1818" t="s">
        <v>258</v>
      </c>
      <c r="E1818" t="str">
        <f>MID(Table2[[#This Row],[DeviceId2]], 12, LEN(Table2[[#This Row],[DeviceId2]]))</f>
        <v>VAV203</v>
      </c>
      <c r="F1818" t="str">
        <f>CONCATENATE("10.3.13.71/pe/", Table2[[#This Row],[Device Tag]], ".xml")</f>
        <v>10.3.13.71/pe/VAV203.xml</v>
      </c>
      <c r="H1818" s="5" t="str">
        <f>_xlfn.IFNA(IF(_xlfn.IFNA(INDEX('CX1'!$H:$H,MATCH(Table2[[#This Row],[Name]],'CX1'!$C:$C,0),1), "") = 0, "",  INDEX('CX1'!$H:$H,MATCH(Table2[[#This Row],[Name]],'CX1'!$C:$C,0),1)), "")</f>
        <v/>
      </c>
      <c r="I1818" s="5" t="e">
        <f>_xlfn.IFNA(IF(_xlfn.IFNA(INDEX('CX1'!$I:$I,MATCH(Table2[[#This Row],[DeviceId2]],'CX1'!$C:$C,0),1), "") = 0, "",  INDEX('CX1'!$I:$I,MATCH(Table2[[#This Row],[Name]],'CX1'!$C:$C,0),1)), "")</f>
        <v>#VALUE!</v>
      </c>
      <c r="J1818" s="5" t="str">
        <f>_xlfn.IFNA(IF(_xlfn.IFNA(INDEX('CX1'!$J:$J,MATCH(Table2[[#This Row],[Name]],'CX1'!$C:$C,0),1), "") = 0, "",  INDEX('CX1'!$J:$J,MATCH(Table2[[#This Row],[Name]],'CX1'!$C:$C,0),1)), "")</f>
        <v/>
      </c>
      <c r="K1818" t="str">
        <f>IFERROR(_xlfn.IFNA(IF(_xlfn.IFNA(INDEX('CX1'!$K:$K,MATCH(Table2[[#This Row],[Name]],'CX1'!$C:$C,0),1), "") = 0, "",  INDEX('CX1'!$K:$K,MATCH(Table2[[#This Row],[Name]],'CX1'!$C:$C,0),1)), ""), "")</f>
        <v/>
      </c>
      <c r="M1818" t="str">
        <f>_xlfn.IFNA(IF(_xlfn.IFNA(INDEX('CX1'!$M:$M,MATCH(Table2[[#This Row],[Name]],'CX1'!$C:$C,0),1), "") = 0, "",  INDEX('CX1'!$M:$M,MATCH(Table2[[#This Row],[Name]],'CX1'!$C:$C,0),1)), "")</f>
        <v/>
      </c>
      <c r="N1818" t="s">
        <v>767</v>
      </c>
      <c r="R1818" t="s">
        <v>8</v>
      </c>
    </row>
    <row r="1819" spans="1:19" hidden="1">
      <c r="A1819" s="1">
        <v>1817</v>
      </c>
      <c r="B1819" t="s">
        <v>33</v>
      </c>
      <c r="C1819" t="s">
        <v>213</v>
      </c>
      <c r="D1819" t="s">
        <v>258</v>
      </c>
      <c r="E1819" t="str">
        <f>MID(Table2[[#This Row],[DeviceId2]], 12, LEN(Table2[[#This Row],[DeviceId2]]))</f>
        <v>VAV203</v>
      </c>
      <c r="F1819" t="str">
        <f>CONCATENATE("10.3.13.71/pe/", Table2[[#This Row],[Device Tag]], ".xml")</f>
        <v>10.3.13.71/pe/VAV203.xml</v>
      </c>
      <c r="H1819" s="5" t="str">
        <f>_xlfn.IFNA(IF(_xlfn.IFNA(INDEX('CX1'!$H:$H,MATCH(Table2[[#This Row],[Name]],'CX1'!$C:$C,0),1), "") = 0, "",  INDEX('CX1'!$H:$H,MATCH(Table2[[#This Row],[Name]],'CX1'!$C:$C,0),1)), "")</f>
        <v/>
      </c>
      <c r="I1819" s="5" t="e">
        <f>_xlfn.IFNA(IF(_xlfn.IFNA(INDEX('CX1'!$I:$I,MATCH(Table2[[#This Row],[DeviceId2]],'CX1'!$C:$C,0),1), "") = 0, "",  INDEX('CX1'!$I:$I,MATCH(Table2[[#This Row],[Name]],'CX1'!$C:$C,0),1)), "")</f>
        <v>#VALUE!</v>
      </c>
      <c r="J1819" s="5" t="str">
        <f>_xlfn.IFNA(IF(_xlfn.IFNA(INDEX('CX1'!$J:$J,MATCH(Table2[[#This Row],[Name]],'CX1'!$C:$C,0),1), "") = 0, "",  INDEX('CX1'!$J:$J,MATCH(Table2[[#This Row],[Name]],'CX1'!$C:$C,0),1)), "")</f>
        <v/>
      </c>
      <c r="K1819" t="str">
        <f>IFERROR(_xlfn.IFNA(IF(_xlfn.IFNA(INDEX('CX1'!$K:$K,MATCH(Table2[[#This Row],[Name]],'CX1'!$C:$C,0),1), "") = 0, "",  INDEX('CX1'!$K:$K,MATCH(Table2[[#This Row],[Name]],'CX1'!$C:$C,0),1)), ""), "")</f>
        <v/>
      </c>
      <c r="N1819" t="s">
        <v>767</v>
      </c>
      <c r="R1819" t="s">
        <v>8</v>
      </c>
    </row>
    <row r="1820" spans="1:19" hidden="1">
      <c r="A1820" s="1">
        <v>1818</v>
      </c>
      <c r="B1820" t="s">
        <v>33</v>
      </c>
      <c r="C1820" t="s">
        <v>214</v>
      </c>
      <c r="D1820" t="s">
        <v>258</v>
      </c>
      <c r="E1820" t="str">
        <f>MID(Table2[[#This Row],[DeviceId2]], 12, LEN(Table2[[#This Row],[DeviceId2]]))</f>
        <v>VAV203</v>
      </c>
      <c r="F1820" t="str">
        <f>CONCATENATE("10.3.13.71/pe/", Table2[[#This Row],[Device Tag]], ".xml")</f>
        <v>10.3.13.71/pe/VAV203.xml</v>
      </c>
      <c r="H1820" s="5" t="str">
        <f>_xlfn.IFNA(IF(_xlfn.IFNA(INDEX('CX1'!$H:$H,MATCH(Table2[[#This Row],[Name]],'CX1'!$C:$C,0),1), "") = 0, "",  INDEX('CX1'!$H:$H,MATCH(Table2[[#This Row],[Name]],'CX1'!$C:$C,0),1)), "")</f>
        <v/>
      </c>
      <c r="I1820" s="5">
        <f>_xlfn.IFNA(IF(_xlfn.IFNA(INDEX('CX1'!$I:$I,MATCH(Table2[[#This Row],[DeviceId2]],'CX1'!$C:$C,0),1), "") = 0, "",  INDEX('CX1'!$I:$I,MATCH(Table2[[#This Row],[Name]],'CX1'!$C:$C,0),1)), "")</f>
        <v>1</v>
      </c>
      <c r="J1820" s="5" t="str">
        <f>_xlfn.IFNA(IF(_xlfn.IFNA(INDEX('CX1'!$J:$J,MATCH(Table2[[#This Row],[Name]],'CX1'!$C:$C,0),1), "") = 0, "",  INDEX('CX1'!$J:$J,MATCH(Table2[[#This Row],[Name]],'CX1'!$C:$C,0),1)), "")</f>
        <v/>
      </c>
      <c r="K1820" t="str">
        <f>IFERROR(_xlfn.IFNA(IF(_xlfn.IFNA(INDEX('CX1'!$K:$K,MATCH(Table2[[#This Row],[Name]],'CX1'!$C:$C,0),1), "") = 0, "",  INDEX('CX1'!$K:$K,MATCH(Table2[[#This Row],[Name]],'CX1'!$C:$C,0),1)), ""), "")</f>
        <v/>
      </c>
      <c r="N1820" t="s">
        <v>767</v>
      </c>
      <c r="R1820" t="s">
        <v>8</v>
      </c>
    </row>
    <row r="1821" spans="1:19" hidden="1">
      <c r="A1821" s="1">
        <v>1819</v>
      </c>
      <c r="B1821" t="s">
        <v>33</v>
      </c>
      <c r="C1821" t="s">
        <v>38</v>
      </c>
      <c r="D1821" t="s">
        <v>258</v>
      </c>
      <c r="E1821" t="str">
        <f>MID(Table2[[#This Row],[DeviceId2]], 12, LEN(Table2[[#This Row],[DeviceId2]]))</f>
        <v>VAV203</v>
      </c>
      <c r="F1821" t="str">
        <f>CONCATENATE("10.3.13.71/pe/", Table2[[#This Row],[Device Tag]], ".xml")</f>
        <v>10.3.13.71/pe/VAV203.xml</v>
      </c>
      <c r="H1821" s="5" t="str">
        <f>_xlfn.IFNA(IF(_xlfn.IFNA(INDEX('CX1'!$H:$H,MATCH(Table2[[#This Row],[Name]],'CX1'!$C:$C,0),1), "") = 0, "",  INDEX('CX1'!$H:$H,MATCH(Table2[[#This Row],[Name]],'CX1'!$C:$C,0),1)), "")</f>
        <v/>
      </c>
      <c r="I1821" s="5" t="e">
        <f>_xlfn.IFNA(IF(_xlfn.IFNA(INDEX('CX1'!$I:$I,MATCH(Table2[[#This Row],[DeviceId2]],'CX1'!$C:$C,0),1), "") = 0, "",  INDEX('CX1'!$I:$I,MATCH(Table2[[#This Row],[Name]],'CX1'!$C:$C,0),1)), "")</f>
        <v>#VALUE!</v>
      </c>
      <c r="J1821" s="5" t="str">
        <f>_xlfn.IFNA(IF(_xlfn.IFNA(INDEX('CX1'!$J:$J,MATCH(Table2[[#This Row],[Name]],'CX1'!$C:$C,0),1), "") = 0, "",  INDEX('CX1'!$J:$J,MATCH(Table2[[#This Row],[Name]],'CX1'!$C:$C,0),1)), "")</f>
        <v/>
      </c>
      <c r="K1821" t="str">
        <f>IFERROR(_xlfn.IFNA(IF(_xlfn.IFNA(INDEX('CX1'!$K:$K,MATCH(Table2[[#This Row],[Name]],'CX1'!$C:$C,0),1), "") = 0, "",  INDEX('CX1'!$K:$K,MATCH(Table2[[#This Row],[Name]],'CX1'!$C:$C,0),1)), ""), "")</f>
        <v/>
      </c>
      <c r="M1821" t="str">
        <f>_xlfn.IFNA(IF(_xlfn.IFNA(INDEX('CX1'!$M:$M,MATCH(Table2[[#This Row],[Name]],'CX1'!$C:$C,0),1), "") = 0, "",  INDEX('CX1'!$M:$M,MATCH(Table2[[#This Row],[Name]],'CX1'!$C:$C,0),1)), "")</f>
        <v/>
      </c>
      <c r="N1821" t="s">
        <v>767</v>
      </c>
      <c r="R1821" t="s">
        <v>8</v>
      </c>
    </row>
    <row r="1822" spans="1:19" hidden="1">
      <c r="A1822" s="1">
        <v>1820</v>
      </c>
      <c r="B1822" t="s">
        <v>33</v>
      </c>
      <c r="C1822" t="s">
        <v>34</v>
      </c>
      <c r="D1822" t="s">
        <v>258</v>
      </c>
      <c r="E1822" t="str">
        <f>MID(Table2[[#This Row],[DeviceId2]], 12, LEN(Table2[[#This Row],[DeviceId2]]))</f>
        <v>VAV203</v>
      </c>
      <c r="F1822" t="str">
        <f>CONCATENATE("10.3.13.71/pe/", Table2[[#This Row],[Device Tag]], ".xml")</f>
        <v>10.3.13.71/pe/VAV203.xml</v>
      </c>
      <c r="H1822" s="5" t="str">
        <f>_xlfn.IFNA(IF(_xlfn.IFNA(INDEX('CX1'!$H:$H,MATCH(Table2[[#This Row],[Name]],'CX1'!$C:$C,0),1), "") = 0, "",  INDEX('CX1'!$H:$H,MATCH(Table2[[#This Row],[Name]],'CX1'!$C:$C,0),1)), "")</f>
        <v/>
      </c>
      <c r="I1822" s="5" t="e">
        <f>_xlfn.IFNA(IF(_xlfn.IFNA(INDEX('CX1'!$I:$I,MATCH(Table2[[#This Row],[DeviceId2]],'CX1'!$C:$C,0),1), "") = 0, "",  INDEX('CX1'!$I:$I,MATCH(Table2[[#This Row],[Name]],'CX1'!$C:$C,0),1)), "")</f>
        <v>#VALUE!</v>
      </c>
      <c r="J1822" s="5" t="str">
        <f>_xlfn.IFNA(IF(_xlfn.IFNA(INDEX('CX1'!$J:$J,MATCH(Table2[[#This Row],[Name]],'CX1'!$C:$C,0),1), "") = 0, "",  INDEX('CX1'!$J:$J,MATCH(Table2[[#This Row],[Name]],'CX1'!$C:$C,0),1)), "")</f>
        <v/>
      </c>
      <c r="K1822" t="str">
        <f>IFERROR(_xlfn.IFNA(IF(_xlfn.IFNA(INDEX('CX1'!$K:$K,MATCH(Table2[[#This Row],[Name]],'CX1'!$C:$C,0),1), "") = 0, "",  INDEX('CX1'!$K:$K,MATCH(Table2[[#This Row],[Name]],'CX1'!$C:$C,0),1)), ""), "")</f>
        <v/>
      </c>
      <c r="M1822" t="str">
        <f>_xlfn.IFNA(IF(_xlfn.IFNA(INDEX('CX1'!$M:$M,MATCH(Table2[[#This Row],[Name]],'CX1'!$C:$C,0),1), "") = 0, "",  INDEX('CX1'!$M:$M,MATCH(Table2[[#This Row],[Name]],'CX1'!$C:$C,0),1)), "")</f>
        <v/>
      </c>
      <c r="N1822" t="s">
        <v>767</v>
      </c>
      <c r="R1822" t="s">
        <v>8</v>
      </c>
    </row>
    <row r="1823" spans="1:19" hidden="1">
      <c r="A1823" s="1">
        <v>1821</v>
      </c>
      <c r="B1823" t="s">
        <v>33</v>
      </c>
      <c r="C1823" t="s">
        <v>215</v>
      </c>
      <c r="D1823" t="s">
        <v>258</v>
      </c>
      <c r="E1823" t="str">
        <f>MID(Table2[[#This Row],[DeviceId2]], 12, LEN(Table2[[#This Row],[DeviceId2]]))</f>
        <v>VAV203</v>
      </c>
      <c r="F1823" t="str">
        <f>CONCATENATE("10.3.13.71/pe/", Table2[[#This Row],[Device Tag]], ".xml")</f>
        <v>10.3.13.71/pe/VAV203.xml</v>
      </c>
      <c r="H1823" s="5" t="str">
        <f>_xlfn.IFNA(IF(_xlfn.IFNA(INDEX('CX1'!$H:$H,MATCH(Table2[[#This Row],[Name]],'CX1'!$C:$C,0),1), "") = 0, "",  INDEX('CX1'!$H:$H,MATCH(Table2[[#This Row],[Name]],'CX1'!$C:$C,0),1)), "")</f>
        <v/>
      </c>
      <c r="I1823" s="5">
        <f>_xlfn.IFNA(IF(_xlfn.IFNA(INDEX('CX1'!$I:$I,MATCH(Table2[[#This Row],[DeviceId2]],'CX1'!$C:$C,0),1), "") = 0, "",  INDEX('CX1'!$I:$I,MATCH(Table2[[#This Row],[Name]],'CX1'!$C:$C,0),1)), "")</f>
        <v>1</v>
      </c>
      <c r="J1823" s="5" t="str">
        <f>_xlfn.IFNA(IF(_xlfn.IFNA(INDEX('CX1'!$J:$J,MATCH(Table2[[#This Row],[Name]],'CX1'!$C:$C,0),1), "") = 0, "",  INDEX('CX1'!$J:$J,MATCH(Table2[[#This Row],[Name]],'CX1'!$C:$C,0),1)), "")</f>
        <v/>
      </c>
      <c r="K1823" t="str">
        <f>IFERROR(_xlfn.IFNA(IF(_xlfn.IFNA(INDEX('CX1'!$K:$K,MATCH(Table2[[#This Row],[Name]],'CX1'!$C:$C,0),1), "") = 0, "",  INDEX('CX1'!$K:$K,MATCH(Table2[[#This Row],[Name]],'CX1'!$C:$C,0),1)), ""), "")</f>
        <v/>
      </c>
      <c r="N1823" t="s">
        <v>767</v>
      </c>
      <c r="R1823" t="s">
        <v>8</v>
      </c>
    </row>
    <row r="1824" spans="1:19" hidden="1">
      <c r="A1824" s="1">
        <v>1822</v>
      </c>
      <c r="B1824" t="s">
        <v>33</v>
      </c>
      <c r="C1824" t="s">
        <v>216</v>
      </c>
      <c r="D1824" t="s">
        <v>258</v>
      </c>
      <c r="E1824" t="str">
        <f>MID(Table2[[#This Row],[DeviceId2]], 12, LEN(Table2[[#This Row],[DeviceId2]]))</f>
        <v>VAV203</v>
      </c>
      <c r="F1824" t="str">
        <f>CONCATENATE("10.3.13.71/pe/", Table2[[#This Row],[Device Tag]], ".xml")</f>
        <v>10.3.13.71/pe/VAV203.xml</v>
      </c>
      <c r="H1824" s="5" t="str">
        <f>_xlfn.IFNA(IF(_xlfn.IFNA(INDEX('CX1'!$H:$H,MATCH(Table2[[#This Row],[Name]],'CX1'!$C:$C,0),1), "") = 0, "",  INDEX('CX1'!$H:$H,MATCH(Table2[[#This Row],[Name]],'CX1'!$C:$C,0),1)), "")</f>
        <v/>
      </c>
      <c r="I1824" s="5">
        <f>_xlfn.IFNA(IF(_xlfn.IFNA(INDEX('CX1'!$I:$I,MATCH(Table2[[#This Row],[DeviceId2]],'CX1'!$C:$C,0),1), "") = 0, "",  INDEX('CX1'!$I:$I,MATCH(Table2[[#This Row],[Name]],'CX1'!$C:$C,0),1)), "")</f>
        <v>1</v>
      </c>
      <c r="J1824" s="5" t="str">
        <f>_xlfn.IFNA(IF(_xlfn.IFNA(INDEX('CX1'!$J:$J,MATCH(Table2[[#This Row],[Name]],'CX1'!$C:$C,0),1), "") = 0, "",  INDEX('CX1'!$J:$J,MATCH(Table2[[#This Row],[Name]],'CX1'!$C:$C,0),1)), "")</f>
        <v/>
      </c>
      <c r="K1824" t="str">
        <f>IFERROR(_xlfn.IFNA(IF(_xlfn.IFNA(INDEX('CX1'!$K:$K,MATCH(Table2[[#This Row],[Name]],'CX1'!$C:$C,0),1), "") = 0, "",  INDEX('CX1'!$K:$K,MATCH(Table2[[#This Row],[Name]],'CX1'!$C:$C,0),1)), ""), "")</f>
        <v/>
      </c>
      <c r="N1824" t="s">
        <v>767</v>
      </c>
      <c r="R1824" t="s">
        <v>8</v>
      </c>
    </row>
    <row r="1825" spans="1:18" hidden="1">
      <c r="A1825" s="1">
        <v>1823</v>
      </c>
      <c r="B1825" t="s">
        <v>33</v>
      </c>
      <c r="C1825" t="s">
        <v>217</v>
      </c>
      <c r="D1825" t="s">
        <v>258</v>
      </c>
      <c r="E1825" t="str">
        <f>MID(Table2[[#This Row],[DeviceId2]], 12, LEN(Table2[[#This Row],[DeviceId2]]))</f>
        <v>VAV203</v>
      </c>
      <c r="F1825" t="str">
        <f>CONCATENATE("10.3.13.71/pe/", Table2[[#This Row],[Device Tag]], ".xml")</f>
        <v>10.3.13.71/pe/VAV203.xml</v>
      </c>
      <c r="H1825" s="5" t="str">
        <f>_xlfn.IFNA(IF(_xlfn.IFNA(INDEX('CX1'!$H:$H,MATCH(Table2[[#This Row],[Name]],'CX1'!$C:$C,0),1), "") = 0, "",  INDEX('CX1'!$H:$H,MATCH(Table2[[#This Row],[Name]],'CX1'!$C:$C,0),1)), "")</f>
        <v/>
      </c>
      <c r="I1825" s="5">
        <f>_xlfn.IFNA(IF(_xlfn.IFNA(INDEX('CX1'!$I:$I,MATCH(Table2[[#This Row],[DeviceId2]],'CX1'!$C:$C,0),1), "") = 0, "",  INDEX('CX1'!$I:$I,MATCH(Table2[[#This Row],[Name]],'CX1'!$C:$C,0),1)), "")</f>
        <v>1</v>
      </c>
      <c r="J1825" s="5" t="str">
        <f>_xlfn.IFNA(IF(_xlfn.IFNA(INDEX('CX1'!$J:$J,MATCH(Table2[[#This Row],[Name]],'CX1'!$C:$C,0),1), "") = 0, "",  INDEX('CX1'!$J:$J,MATCH(Table2[[#This Row],[Name]],'CX1'!$C:$C,0),1)), "")</f>
        <v/>
      </c>
      <c r="K1825" t="str">
        <f>IFERROR(_xlfn.IFNA(IF(_xlfn.IFNA(INDEX('CX1'!$K:$K,MATCH(Table2[[#This Row],[Name]],'CX1'!$C:$C,0),1), "") = 0, "",  INDEX('CX1'!$K:$K,MATCH(Table2[[#This Row],[Name]],'CX1'!$C:$C,0),1)), ""), "")</f>
        <v/>
      </c>
      <c r="N1825" t="s">
        <v>767</v>
      </c>
      <c r="R1825" t="s">
        <v>8</v>
      </c>
    </row>
    <row r="1826" spans="1:18" hidden="1">
      <c r="A1826" s="1">
        <v>1824</v>
      </c>
      <c r="B1826" t="s">
        <v>45</v>
      </c>
      <c r="C1826" t="s">
        <v>47</v>
      </c>
      <c r="D1826" t="s">
        <v>258</v>
      </c>
      <c r="E1826" t="str">
        <f>MID(Table2[[#This Row],[DeviceId2]], 12, LEN(Table2[[#This Row],[DeviceId2]]))</f>
        <v>VAV203</v>
      </c>
      <c r="F1826" t="str">
        <f>CONCATENATE("10.3.13.71/pe/", Table2[[#This Row],[Device Tag]], ".xml")</f>
        <v>10.3.13.71/pe/VAV203.xml</v>
      </c>
      <c r="H1826" s="5" t="str">
        <f>_xlfn.IFNA(IF(_xlfn.IFNA(INDEX('CX1'!$H:$H,MATCH(Table2[[#This Row],[Name]],'CX1'!$C:$C,0),1), "") = 0, "",  INDEX('CX1'!$H:$H,MATCH(Table2[[#This Row],[Name]],'CX1'!$C:$C,0),1)), "")</f>
        <v/>
      </c>
      <c r="I1826" s="5" t="e">
        <f>_xlfn.IFNA(IF(_xlfn.IFNA(INDEX('CX1'!$I:$I,MATCH(Table2[[#This Row],[DeviceId2]],'CX1'!$C:$C,0),1), "") = 0, "",  INDEX('CX1'!$I:$I,MATCH(Table2[[#This Row],[Name]],'CX1'!$C:$C,0),1)), "")</f>
        <v>#VALUE!</v>
      </c>
      <c r="J1826" s="5" t="str">
        <f>_xlfn.IFNA(IF(_xlfn.IFNA(INDEX('CX1'!$J:$J,MATCH(Table2[[#This Row],[Name]],'CX1'!$C:$C,0),1), "") = 0, "",  INDEX('CX1'!$J:$J,MATCH(Table2[[#This Row],[Name]],'CX1'!$C:$C,0),1)), "")</f>
        <v/>
      </c>
      <c r="K1826" t="str">
        <f>IFERROR(_xlfn.IFNA(IF(_xlfn.IFNA(INDEX('CX1'!$K:$K,MATCH(Table2[[#This Row],[Name]],'CX1'!$C:$C,0),1), "") = 0, "",  INDEX('CX1'!$K:$K,MATCH(Table2[[#This Row],[Name]],'CX1'!$C:$C,0),1)), ""), "")</f>
        <v/>
      </c>
      <c r="M1826" t="str">
        <f>_xlfn.IFNA(IF(_xlfn.IFNA(INDEX('CX1'!$M:$M,MATCH(Table2[[#This Row],[Name]],'CX1'!$C:$C,0),1), "") = 0, "",  INDEX('CX1'!$M:$M,MATCH(Table2[[#This Row],[Name]],'CX1'!$C:$C,0),1)), "")</f>
        <v/>
      </c>
      <c r="N1826" t="s">
        <v>767</v>
      </c>
      <c r="R1826" t="s">
        <v>8</v>
      </c>
    </row>
    <row r="1827" spans="1:18" hidden="1">
      <c r="A1827" s="1">
        <v>1825</v>
      </c>
      <c r="B1827" t="s">
        <v>45</v>
      </c>
      <c r="C1827" t="s">
        <v>48</v>
      </c>
      <c r="D1827" t="s">
        <v>258</v>
      </c>
      <c r="E1827" t="str">
        <f>MID(Table2[[#This Row],[DeviceId2]], 12, LEN(Table2[[#This Row],[DeviceId2]]))</f>
        <v>VAV203</v>
      </c>
      <c r="F1827" t="str">
        <f>CONCATENATE("10.3.13.71/pe/", Table2[[#This Row],[Device Tag]], ".xml")</f>
        <v>10.3.13.71/pe/VAV203.xml</v>
      </c>
      <c r="H1827" s="5" t="str">
        <f>_xlfn.IFNA(IF(_xlfn.IFNA(INDEX('CX1'!$H:$H,MATCH(Table2[[#This Row],[Name]],'CX1'!$C:$C,0),1), "") = 0, "",  INDEX('CX1'!$H:$H,MATCH(Table2[[#This Row],[Name]],'CX1'!$C:$C,0),1)), "")</f>
        <v/>
      </c>
      <c r="I1827" s="5" t="e">
        <f>_xlfn.IFNA(IF(_xlfn.IFNA(INDEX('CX1'!$I:$I,MATCH(Table2[[#This Row],[DeviceId2]],'CX1'!$C:$C,0),1), "") = 0, "",  INDEX('CX1'!$I:$I,MATCH(Table2[[#This Row],[Name]],'CX1'!$C:$C,0),1)), "")</f>
        <v>#VALUE!</v>
      </c>
      <c r="J1827" s="5" t="str">
        <f>_xlfn.IFNA(IF(_xlfn.IFNA(INDEX('CX1'!$J:$J,MATCH(Table2[[#This Row],[Name]],'CX1'!$C:$C,0),1), "") = 0, "",  INDEX('CX1'!$J:$J,MATCH(Table2[[#This Row],[Name]],'CX1'!$C:$C,0),1)), "")</f>
        <v/>
      </c>
      <c r="K1827" t="str">
        <f>IFERROR(_xlfn.IFNA(IF(_xlfn.IFNA(INDEX('CX1'!$K:$K,MATCH(Table2[[#This Row],[Name]],'CX1'!$C:$C,0),1), "") = 0, "",  INDEX('CX1'!$K:$K,MATCH(Table2[[#This Row],[Name]],'CX1'!$C:$C,0),1)), ""), "")</f>
        <v/>
      </c>
      <c r="M1827" t="str">
        <f>_xlfn.IFNA(IF(_xlfn.IFNA(INDEX('CX1'!$M:$M,MATCH(Table2[[#This Row],[Name]],'CX1'!$C:$C,0),1), "") = 0, "",  INDEX('CX1'!$M:$M,MATCH(Table2[[#This Row],[Name]],'CX1'!$C:$C,0),1)), "")</f>
        <v/>
      </c>
      <c r="N1827" t="s">
        <v>767</v>
      </c>
      <c r="R1827" t="s">
        <v>8</v>
      </c>
    </row>
    <row r="1828" spans="1:18" hidden="1">
      <c r="A1828" s="1">
        <v>1826</v>
      </c>
      <c r="B1828" t="s">
        <v>45</v>
      </c>
      <c r="C1828" t="s">
        <v>49</v>
      </c>
      <c r="D1828" t="s">
        <v>258</v>
      </c>
      <c r="E1828" t="str">
        <f>MID(Table2[[#This Row],[DeviceId2]], 12, LEN(Table2[[#This Row],[DeviceId2]]))</f>
        <v>VAV203</v>
      </c>
      <c r="F1828" t="str">
        <f>CONCATENATE("10.3.13.71/pe/", Table2[[#This Row],[Device Tag]], ".xml")</f>
        <v>10.3.13.71/pe/VAV203.xml</v>
      </c>
      <c r="H1828" s="5" t="str">
        <f>_xlfn.IFNA(IF(_xlfn.IFNA(INDEX('CX1'!$H:$H,MATCH(Table2[[#This Row],[Name]],'CX1'!$C:$C,0),1), "") = 0, "",  INDEX('CX1'!$H:$H,MATCH(Table2[[#This Row],[Name]],'CX1'!$C:$C,0),1)), "")</f>
        <v/>
      </c>
      <c r="I1828" s="5" t="e">
        <f>_xlfn.IFNA(IF(_xlfn.IFNA(INDEX('CX1'!$I:$I,MATCH(Table2[[#This Row],[DeviceId2]],'CX1'!$C:$C,0),1), "") = 0, "",  INDEX('CX1'!$I:$I,MATCH(Table2[[#This Row],[Name]],'CX1'!$C:$C,0),1)), "")</f>
        <v>#VALUE!</v>
      </c>
      <c r="J1828" s="5" t="str">
        <f>_xlfn.IFNA(IF(_xlfn.IFNA(INDEX('CX1'!$J:$J,MATCH(Table2[[#This Row],[Name]],'CX1'!$C:$C,0),1), "") = 0, "",  INDEX('CX1'!$J:$J,MATCH(Table2[[#This Row],[Name]],'CX1'!$C:$C,0),1)), "")</f>
        <v/>
      </c>
      <c r="K1828" t="str">
        <f>IFERROR(_xlfn.IFNA(IF(_xlfn.IFNA(INDEX('CX1'!$K:$K,MATCH(Table2[[#This Row],[Name]],'CX1'!$C:$C,0),1), "") = 0, "",  INDEX('CX1'!$K:$K,MATCH(Table2[[#This Row],[Name]],'CX1'!$C:$C,0),1)), ""), "")</f>
        <v/>
      </c>
      <c r="M1828" t="str">
        <f>_xlfn.IFNA(IF(_xlfn.IFNA(INDEX('CX1'!$M:$M,MATCH(Table2[[#This Row],[Name]],'CX1'!$C:$C,0),1), "") = 0, "",  INDEX('CX1'!$M:$M,MATCH(Table2[[#This Row],[Name]],'CX1'!$C:$C,0),1)), "")</f>
        <v/>
      </c>
      <c r="N1828" t="s">
        <v>767</v>
      </c>
      <c r="R1828" t="s">
        <v>8</v>
      </c>
    </row>
    <row r="1829" spans="1:18" hidden="1">
      <c r="A1829" s="1">
        <v>1827</v>
      </c>
      <c r="B1829" t="s">
        <v>45</v>
      </c>
      <c r="C1829" t="s">
        <v>50</v>
      </c>
      <c r="D1829" t="s">
        <v>258</v>
      </c>
      <c r="E1829" t="str">
        <f>MID(Table2[[#This Row],[DeviceId2]], 12, LEN(Table2[[#This Row],[DeviceId2]]))</f>
        <v>VAV203</v>
      </c>
      <c r="F1829" t="str">
        <f>CONCATENATE("10.3.13.71/pe/", Table2[[#This Row],[Device Tag]], ".xml")</f>
        <v>10.3.13.71/pe/VAV203.xml</v>
      </c>
      <c r="H1829" s="5" t="str">
        <f>_xlfn.IFNA(IF(_xlfn.IFNA(INDEX('CX1'!$H:$H,MATCH(Table2[[#This Row],[Name]],'CX1'!$C:$C,0),1), "") = 0, "",  INDEX('CX1'!$H:$H,MATCH(Table2[[#This Row],[Name]],'CX1'!$C:$C,0),1)), "")</f>
        <v/>
      </c>
      <c r="I1829" s="5" t="e">
        <f>_xlfn.IFNA(IF(_xlfn.IFNA(INDEX('CX1'!$I:$I,MATCH(Table2[[#This Row],[DeviceId2]],'CX1'!$C:$C,0),1), "") = 0, "",  INDEX('CX1'!$I:$I,MATCH(Table2[[#This Row],[Name]],'CX1'!$C:$C,0),1)), "")</f>
        <v>#VALUE!</v>
      </c>
      <c r="J1829" s="5" t="str">
        <f>_xlfn.IFNA(IF(_xlfn.IFNA(INDEX('CX1'!$J:$J,MATCH(Table2[[#This Row],[Name]],'CX1'!$C:$C,0),1), "") = 0, "",  INDEX('CX1'!$J:$J,MATCH(Table2[[#This Row],[Name]],'CX1'!$C:$C,0),1)), "")</f>
        <v/>
      </c>
      <c r="K1829" t="str">
        <f>IFERROR(_xlfn.IFNA(IF(_xlfn.IFNA(INDEX('CX1'!$K:$K,MATCH(Table2[[#This Row],[Name]],'CX1'!$C:$C,0),1), "") = 0, "",  INDEX('CX1'!$K:$K,MATCH(Table2[[#This Row],[Name]],'CX1'!$C:$C,0),1)), ""), "")</f>
        <v/>
      </c>
      <c r="M1829" t="str">
        <f>_xlfn.IFNA(IF(_xlfn.IFNA(INDEX('CX1'!$M:$M,MATCH(Table2[[#This Row],[Name]],'CX1'!$C:$C,0),1), "") = 0, "",  INDEX('CX1'!$M:$M,MATCH(Table2[[#This Row],[Name]],'CX1'!$C:$C,0),1)), "")</f>
        <v/>
      </c>
      <c r="N1829" t="s">
        <v>767</v>
      </c>
      <c r="R1829" t="s">
        <v>8</v>
      </c>
    </row>
    <row r="1830" spans="1:18" hidden="1">
      <c r="A1830" s="1">
        <v>1828</v>
      </c>
      <c r="B1830" t="s">
        <v>45</v>
      </c>
      <c r="C1830" t="s">
        <v>52</v>
      </c>
      <c r="D1830" t="s">
        <v>258</v>
      </c>
      <c r="E1830" t="str">
        <f>MID(Table2[[#This Row],[DeviceId2]], 12, LEN(Table2[[#This Row],[DeviceId2]]))</f>
        <v>VAV203</v>
      </c>
      <c r="F1830" t="str">
        <f>CONCATENATE("10.3.13.71/pe/", Table2[[#This Row],[Device Tag]], ".xml")</f>
        <v>10.3.13.71/pe/VAV203.xml</v>
      </c>
      <c r="H1830" s="5" t="str">
        <f>_xlfn.IFNA(IF(_xlfn.IFNA(INDEX('CX1'!$H:$H,MATCH(Table2[[#This Row],[Name]],'CX1'!$C:$C,0),1), "") = 0, "",  INDEX('CX1'!$H:$H,MATCH(Table2[[#This Row],[Name]],'CX1'!$C:$C,0),1)), "")</f>
        <v/>
      </c>
      <c r="I1830" s="5" t="e">
        <f>_xlfn.IFNA(IF(_xlfn.IFNA(INDEX('CX1'!$I:$I,MATCH(Table2[[#This Row],[DeviceId2]],'CX1'!$C:$C,0),1), "") = 0, "",  INDEX('CX1'!$I:$I,MATCH(Table2[[#This Row],[Name]],'CX1'!$C:$C,0),1)), "")</f>
        <v>#VALUE!</v>
      </c>
      <c r="J1830" s="5" t="str">
        <f>_xlfn.IFNA(IF(_xlfn.IFNA(INDEX('CX1'!$J:$J,MATCH(Table2[[#This Row],[Name]],'CX1'!$C:$C,0),1), "") = 0, "",  INDEX('CX1'!$J:$J,MATCH(Table2[[#This Row],[Name]],'CX1'!$C:$C,0),1)), "")</f>
        <v/>
      </c>
      <c r="K1830" t="str">
        <f>IFERROR(_xlfn.IFNA(IF(_xlfn.IFNA(INDEX('CX1'!$K:$K,MATCH(Table2[[#This Row],[Name]],'CX1'!$C:$C,0),1), "") = 0, "",  INDEX('CX1'!$K:$K,MATCH(Table2[[#This Row],[Name]],'CX1'!$C:$C,0),1)), ""), "")</f>
        <v/>
      </c>
      <c r="M1830" t="str">
        <f>_xlfn.IFNA(IF(_xlfn.IFNA(INDEX('CX1'!$M:$M,MATCH(Table2[[#This Row],[Name]],'CX1'!$C:$C,0),1), "") = 0, "",  INDEX('CX1'!$M:$M,MATCH(Table2[[#This Row],[Name]],'CX1'!$C:$C,0),1)), "")</f>
        <v/>
      </c>
      <c r="N1830" t="s">
        <v>767</v>
      </c>
      <c r="R1830" t="s">
        <v>8</v>
      </c>
    </row>
    <row r="1831" spans="1:18" hidden="1">
      <c r="A1831" s="1">
        <v>1829</v>
      </c>
      <c r="B1831" t="s">
        <v>45</v>
      </c>
      <c r="C1831" t="s">
        <v>53</v>
      </c>
      <c r="D1831" t="s">
        <v>258</v>
      </c>
      <c r="E1831" t="str">
        <f>MID(Table2[[#This Row],[DeviceId2]], 12, LEN(Table2[[#This Row],[DeviceId2]]))</f>
        <v>VAV203</v>
      </c>
      <c r="F1831" t="str">
        <f>CONCATENATE("10.3.13.71/pe/", Table2[[#This Row],[Device Tag]], ".xml")</f>
        <v>10.3.13.71/pe/VAV203.xml</v>
      </c>
      <c r="H1831" s="5" t="str">
        <f>_xlfn.IFNA(IF(_xlfn.IFNA(INDEX('CX1'!$H:$H,MATCH(Table2[[#This Row],[Name]],'CX1'!$C:$C,0),1), "") = 0, "",  INDEX('CX1'!$H:$H,MATCH(Table2[[#This Row],[Name]],'CX1'!$C:$C,0),1)), "")</f>
        <v/>
      </c>
      <c r="I1831" s="5" t="e">
        <f>_xlfn.IFNA(IF(_xlfn.IFNA(INDEX('CX1'!$I:$I,MATCH(Table2[[#This Row],[DeviceId2]],'CX1'!$C:$C,0),1), "") = 0, "",  INDEX('CX1'!$I:$I,MATCH(Table2[[#This Row],[Name]],'CX1'!$C:$C,0),1)), "")</f>
        <v>#VALUE!</v>
      </c>
      <c r="J1831" s="5" t="str">
        <f>_xlfn.IFNA(IF(_xlfn.IFNA(INDEX('CX1'!$J:$J,MATCH(Table2[[#This Row],[Name]],'CX1'!$C:$C,0),1), "") = 0, "",  INDEX('CX1'!$J:$J,MATCH(Table2[[#This Row],[Name]],'CX1'!$C:$C,0),1)), "")</f>
        <v/>
      </c>
      <c r="K1831" t="str">
        <f>IFERROR(_xlfn.IFNA(IF(_xlfn.IFNA(INDEX('CX1'!$K:$K,MATCH(Table2[[#This Row],[Name]],'CX1'!$C:$C,0),1), "") = 0, "",  INDEX('CX1'!$K:$K,MATCH(Table2[[#This Row],[Name]],'CX1'!$C:$C,0),1)), ""), "")</f>
        <v/>
      </c>
      <c r="M1831" t="str">
        <f>_xlfn.IFNA(IF(_xlfn.IFNA(INDEX('CX1'!$M:$M,MATCH(Table2[[#This Row],[Name]],'CX1'!$C:$C,0),1), "") = 0, "",  INDEX('CX1'!$M:$M,MATCH(Table2[[#This Row],[Name]],'CX1'!$C:$C,0),1)), "")</f>
        <v/>
      </c>
      <c r="N1831" t="s">
        <v>767</v>
      </c>
      <c r="R1831" t="s">
        <v>8</v>
      </c>
    </row>
    <row r="1832" spans="1:18" hidden="1">
      <c r="A1832" s="1">
        <v>1830</v>
      </c>
      <c r="B1832" t="s">
        <v>45</v>
      </c>
      <c r="C1832" t="s">
        <v>54</v>
      </c>
      <c r="D1832" t="s">
        <v>258</v>
      </c>
      <c r="E1832" t="str">
        <f>MID(Table2[[#This Row],[DeviceId2]], 12, LEN(Table2[[#This Row],[DeviceId2]]))</f>
        <v>VAV203</v>
      </c>
      <c r="F1832" t="str">
        <f>CONCATENATE("10.3.13.71/pe/", Table2[[#This Row],[Device Tag]], ".xml")</f>
        <v>10.3.13.71/pe/VAV203.xml</v>
      </c>
      <c r="H1832" s="5" t="str">
        <f>_xlfn.IFNA(IF(_xlfn.IFNA(INDEX('CX1'!$H:$H,MATCH(Table2[[#This Row],[Name]],'CX1'!$C:$C,0),1), "") = 0, "",  INDEX('CX1'!$H:$H,MATCH(Table2[[#This Row],[Name]],'CX1'!$C:$C,0),1)), "")</f>
        <v/>
      </c>
      <c r="I1832" s="5" t="e">
        <f>_xlfn.IFNA(IF(_xlfn.IFNA(INDEX('CX1'!$I:$I,MATCH(Table2[[#This Row],[DeviceId2]],'CX1'!$C:$C,0),1), "") = 0, "",  INDEX('CX1'!$I:$I,MATCH(Table2[[#This Row],[Name]],'CX1'!$C:$C,0),1)), "")</f>
        <v>#VALUE!</v>
      </c>
      <c r="J1832" s="5" t="str">
        <f>_xlfn.IFNA(IF(_xlfn.IFNA(INDEX('CX1'!$J:$J,MATCH(Table2[[#This Row],[Name]],'CX1'!$C:$C,0),1), "") = 0, "",  INDEX('CX1'!$J:$J,MATCH(Table2[[#This Row],[Name]],'CX1'!$C:$C,0),1)), "")</f>
        <v/>
      </c>
      <c r="K1832" t="str">
        <f>IFERROR(_xlfn.IFNA(IF(_xlfn.IFNA(INDEX('CX1'!$K:$K,MATCH(Table2[[#This Row],[Name]],'CX1'!$C:$C,0),1), "") = 0, "",  INDEX('CX1'!$K:$K,MATCH(Table2[[#This Row],[Name]],'CX1'!$C:$C,0),1)), ""), "")</f>
        <v/>
      </c>
      <c r="M1832" t="str">
        <f>_xlfn.IFNA(IF(_xlfn.IFNA(INDEX('CX1'!$M:$M,MATCH(Table2[[#This Row],[Name]],'CX1'!$C:$C,0),1), "") = 0, "",  INDEX('CX1'!$M:$M,MATCH(Table2[[#This Row],[Name]],'CX1'!$C:$C,0),1)), "")</f>
        <v/>
      </c>
      <c r="N1832" t="s">
        <v>767</v>
      </c>
      <c r="R1832" t="s">
        <v>8</v>
      </c>
    </row>
    <row r="1833" spans="1:18" hidden="1">
      <c r="A1833" s="1">
        <v>1831</v>
      </c>
      <c r="B1833" t="s">
        <v>45</v>
      </c>
      <c r="C1833" t="s">
        <v>55</v>
      </c>
      <c r="D1833" t="s">
        <v>258</v>
      </c>
      <c r="E1833" t="str">
        <f>MID(Table2[[#This Row],[DeviceId2]], 12, LEN(Table2[[#This Row],[DeviceId2]]))</f>
        <v>VAV203</v>
      </c>
      <c r="F1833" t="str">
        <f>CONCATENATE("10.3.13.71/pe/", Table2[[#This Row],[Device Tag]], ".xml")</f>
        <v>10.3.13.71/pe/VAV203.xml</v>
      </c>
      <c r="H1833" s="5" t="str">
        <f>_xlfn.IFNA(IF(_xlfn.IFNA(INDEX('CX1'!$H:$H,MATCH(Table2[[#This Row],[Name]],'CX1'!$C:$C,0),1), "") = 0, "",  INDEX('CX1'!$H:$H,MATCH(Table2[[#This Row],[Name]],'CX1'!$C:$C,0),1)), "")</f>
        <v/>
      </c>
      <c r="I1833" s="5" t="e">
        <f>_xlfn.IFNA(IF(_xlfn.IFNA(INDEX('CX1'!$I:$I,MATCH(Table2[[#This Row],[DeviceId2]],'CX1'!$C:$C,0),1), "") = 0, "",  INDEX('CX1'!$I:$I,MATCH(Table2[[#This Row],[Name]],'CX1'!$C:$C,0),1)), "")</f>
        <v>#VALUE!</v>
      </c>
      <c r="J1833" s="5" t="str">
        <f>_xlfn.IFNA(IF(_xlfn.IFNA(INDEX('CX1'!$J:$J,MATCH(Table2[[#This Row],[Name]],'CX1'!$C:$C,0),1), "") = 0, "",  INDEX('CX1'!$J:$J,MATCH(Table2[[#This Row],[Name]],'CX1'!$C:$C,0),1)), "")</f>
        <v/>
      </c>
      <c r="K1833" t="str">
        <f>IFERROR(_xlfn.IFNA(IF(_xlfn.IFNA(INDEX('CX1'!$K:$K,MATCH(Table2[[#This Row],[Name]],'CX1'!$C:$C,0),1), "") = 0, "",  INDEX('CX1'!$K:$K,MATCH(Table2[[#This Row],[Name]],'CX1'!$C:$C,0),1)), ""), "")</f>
        <v/>
      </c>
      <c r="M1833" t="str">
        <f>_xlfn.IFNA(IF(_xlfn.IFNA(INDEX('CX1'!$M:$M,MATCH(Table2[[#This Row],[Name]],'CX1'!$C:$C,0),1), "") = 0, "",  INDEX('CX1'!$M:$M,MATCH(Table2[[#This Row],[Name]],'CX1'!$C:$C,0),1)), "")</f>
        <v/>
      </c>
      <c r="N1833" t="s">
        <v>767</v>
      </c>
      <c r="R1833" t="s">
        <v>8</v>
      </c>
    </row>
    <row r="1834" spans="1:18" hidden="1">
      <c r="A1834" s="1">
        <v>1832</v>
      </c>
      <c r="B1834" t="s">
        <v>45</v>
      </c>
      <c r="C1834" t="s">
        <v>56</v>
      </c>
      <c r="D1834" t="s">
        <v>258</v>
      </c>
      <c r="E1834" t="str">
        <f>MID(Table2[[#This Row],[DeviceId2]], 12, LEN(Table2[[#This Row],[DeviceId2]]))</f>
        <v>VAV203</v>
      </c>
      <c r="F1834" t="str">
        <f>CONCATENATE("10.3.13.71/pe/", Table2[[#This Row],[Device Tag]], ".xml")</f>
        <v>10.3.13.71/pe/VAV203.xml</v>
      </c>
      <c r="H1834" s="5" t="str">
        <f>_xlfn.IFNA(IF(_xlfn.IFNA(INDEX('CX1'!$H:$H,MATCH(Table2[[#This Row],[Name]],'CX1'!$C:$C,0),1), "") = 0, "",  INDEX('CX1'!$H:$H,MATCH(Table2[[#This Row],[Name]],'CX1'!$C:$C,0),1)), "")</f>
        <v/>
      </c>
      <c r="I1834" s="5" t="e">
        <f>_xlfn.IFNA(IF(_xlfn.IFNA(INDEX('CX1'!$I:$I,MATCH(Table2[[#This Row],[DeviceId2]],'CX1'!$C:$C,0),1), "") = 0, "",  INDEX('CX1'!$I:$I,MATCH(Table2[[#This Row],[Name]],'CX1'!$C:$C,0),1)), "")</f>
        <v>#VALUE!</v>
      </c>
      <c r="J1834" s="5" t="str">
        <f>_xlfn.IFNA(IF(_xlfn.IFNA(INDEX('CX1'!$J:$J,MATCH(Table2[[#This Row],[Name]],'CX1'!$C:$C,0),1), "") = 0, "",  INDEX('CX1'!$J:$J,MATCH(Table2[[#This Row],[Name]],'CX1'!$C:$C,0),1)), "")</f>
        <v/>
      </c>
      <c r="K1834" t="str">
        <f>IFERROR(_xlfn.IFNA(IF(_xlfn.IFNA(INDEX('CX1'!$K:$K,MATCH(Table2[[#This Row],[Name]],'CX1'!$C:$C,0),1), "") = 0, "",  INDEX('CX1'!$K:$K,MATCH(Table2[[#This Row],[Name]],'CX1'!$C:$C,0),1)), ""), "")</f>
        <v/>
      </c>
      <c r="M1834" t="str">
        <f>_xlfn.IFNA(IF(_xlfn.IFNA(INDEX('CX1'!$M:$M,MATCH(Table2[[#This Row],[Name]],'CX1'!$C:$C,0),1), "") = 0, "",  INDEX('CX1'!$M:$M,MATCH(Table2[[#This Row],[Name]],'CX1'!$C:$C,0),1)), "")</f>
        <v/>
      </c>
      <c r="N1834" t="s">
        <v>767</v>
      </c>
      <c r="R1834" t="s">
        <v>8</v>
      </c>
    </row>
    <row r="1835" spans="1:18" hidden="1">
      <c r="A1835" s="1">
        <v>1833</v>
      </c>
      <c r="B1835" t="s">
        <v>45</v>
      </c>
      <c r="C1835" t="s">
        <v>57</v>
      </c>
      <c r="D1835" t="s">
        <v>258</v>
      </c>
      <c r="E1835" t="str">
        <f>MID(Table2[[#This Row],[DeviceId2]], 12, LEN(Table2[[#This Row],[DeviceId2]]))</f>
        <v>VAV203</v>
      </c>
      <c r="F1835" t="str">
        <f>CONCATENATE("10.3.13.71/pe/", Table2[[#This Row],[Device Tag]], ".xml")</f>
        <v>10.3.13.71/pe/VAV203.xml</v>
      </c>
      <c r="H1835" s="5" t="str">
        <f>_xlfn.IFNA(IF(_xlfn.IFNA(INDEX('CX1'!$H:$H,MATCH(Table2[[#This Row],[Name]],'CX1'!$C:$C,0),1), "") = 0, "",  INDEX('CX1'!$H:$H,MATCH(Table2[[#This Row],[Name]],'CX1'!$C:$C,0),1)), "")</f>
        <v/>
      </c>
      <c r="I1835" s="5" t="e">
        <f>_xlfn.IFNA(IF(_xlfn.IFNA(INDEX('CX1'!$I:$I,MATCH(Table2[[#This Row],[DeviceId2]],'CX1'!$C:$C,0),1), "") = 0, "",  INDEX('CX1'!$I:$I,MATCH(Table2[[#This Row],[Name]],'CX1'!$C:$C,0),1)), "")</f>
        <v>#VALUE!</v>
      </c>
      <c r="J1835" s="5" t="str">
        <f>_xlfn.IFNA(IF(_xlfn.IFNA(INDEX('CX1'!$J:$J,MATCH(Table2[[#This Row],[Name]],'CX1'!$C:$C,0),1), "") = 0, "",  INDEX('CX1'!$J:$J,MATCH(Table2[[#This Row],[Name]],'CX1'!$C:$C,0),1)), "")</f>
        <v/>
      </c>
      <c r="K1835" t="str">
        <f>IFERROR(_xlfn.IFNA(IF(_xlfn.IFNA(INDEX('CX1'!$K:$K,MATCH(Table2[[#This Row],[Name]],'CX1'!$C:$C,0),1), "") = 0, "",  INDEX('CX1'!$K:$K,MATCH(Table2[[#This Row],[Name]],'CX1'!$C:$C,0),1)), ""), "")</f>
        <v/>
      </c>
      <c r="M1835" t="str">
        <f>_xlfn.IFNA(IF(_xlfn.IFNA(INDEX('CX1'!$M:$M,MATCH(Table2[[#This Row],[Name]],'CX1'!$C:$C,0),1), "") = 0, "",  INDEX('CX1'!$M:$M,MATCH(Table2[[#This Row],[Name]],'CX1'!$C:$C,0),1)), "")</f>
        <v/>
      </c>
      <c r="N1835" t="s">
        <v>767</v>
      </c>
      <c r="R1835" t="s">
        <v>8</v>
      </c>
    </row>
    <row r="1836" spans="1:18" hidden="1">
      <c r="A1836" s="1">
        <v>1834</v>
      </c>
      <c r="B1836" t="s">
        <v>45</v>
      </c>
      <c r="C1836" t="s">
        <v>58</v>
      </c>
      <c r="D1836" t="s">
        <v>258</v>
      </c>
      <c r="E1836" t="str">
        <f>MID(Table2[[#This Row],[DeviceId2]], 12, LEN(Table2[[#This Row],[DeviceId2]]))</f>
        <v>VAV203</v>
      </c>
      <c r="F1836" t="str">
        <f>CONCATENATE("10.3.13.71/pe/", Table2[[#This Row],[Device Tag]], ".xml")</f>
        <v>10.3.13.71/pe/VAV203.xml</v>
      </c>
      <c r="H1836" s="5" t="str">
        <f>_xlfn.IFNA(IF(_xlfn.IFNA(INDEX('CX1'!$H:$H,MATCH(Table2[[#This Row],[Name]],'CX1'!$C:$C,0),1), "") = 0, "",  INDEX('CX1'!$H:$H,MATCH(Table2[[#This Row],[Name]],'CX1'!$C:$C,0),1)), "")</f>
        <v/>
      </c>
      <c r="I1836" s="5" t="e">
        <f>_xlfn.IFNA(IF(_xlfn.IFNA(INDEX('CX1'!$I:$I,MATCH(Table2[[#This Row],[DeviceId2]],'CX1'!$C:$C,0),1), "") = 0, "",  INDEX('CX1'!$I:$I,MATCH(Table2[[#This Row],[Name]],'CX1'!$C:$C,0),1)), "")</f>
        <v>#VALUE!</v>
      </c>
      <c r="J1836" s="5" t="str">
        <f>_xlfn.IFNA(IF(_xlfn.IFNA(INDEX('CX1'!$J:$J,MATCH(Table2[[#This Row],[Name]],'CX1'!$C:$C,0),1), "") = 0, "",  INDEX('CX1'!$J:$J,MATCH(Table2[[#This Row],[Name]],'CX1'!$C:$C,0),1)), "")</f>
        <v/>
      </c>
      <c r="K1836" t="str">
        <f>IFERROR(_xlfn.IFNA(IF(_xlfn.IFNA(INDEX('CX1'!$K:$K,MATCH(Table2[[#This Row],[Name]],'CX1'!$C:$C,0),1), "") = 0, "",  INDEX('CX1'!$K:$K,MATCH(Table2[[#This Row],[Name]],'CX1'!$C:$C,0),1)), ""), "")</f>
        <v/>
      </c>
      <c r="M1836" t="str">
        <f>_xlfn.IFNA(IF(_xlfn.IFNA(INDEX('CX1'!$M:$M,MATCH(Table2[[#This Row],[Name]],'CX1'!$C:$C,0),1), "") = 0, "",  INDEX('CX1'!$M:$M,MATCH(Table2[[#This Row],[Name]],'CX1'!$C:$C,0),1)), "")</f>
        <v/>
      </c>
      <c r="N1836" t="s">
        <v>767</v>
      </c>
      <c r="R1836" t="s">
        <v>8</v>
      </c>
    </row>
    <row r="1837" spans="1:18" hidden="1">
      <c r="A1837" s="1">
        <v>1835</v>
      </c>
      <c r="B1837" t="s">
        <v>45</v>
      </c>
      <c r="C1837" t="s">
        <v>59</v>
      </c>
      <c r="D1837" t="s">
        <v>258</v>
      </c>
      <c r="E1837" t="str">
        <f>MID(Table2[[#This Row],[DeviceId2]], 12, LEN(Table2[[#This Row],[DeviceId2]]))</f>
        <v>VAV203</v>
      </c>
      <c r="F1837" t="str">
        <f>CONCATENATE("10.3.13.71/pe/", Table2[[#This Row],[Device Tag]], ".xml")</f>
        <v>10.3.13.71/pe/VAV203.xml</v>
      </c>
      <c r="H1837" s="5" t="str">
        <f>_xlfn.IFNA(IF(_xlfn.IFNA(INDEX('CX1'!$H:$H,MATCH(Table2[[#This Row],[Name]],'CX1'!$C:$C,0),1), "") = 0, "",  INDEX('CX1'!$H:$H,MATCH(Table2[[#This Row],[Name]],'CX1'!$C:$C,0),1)), "")</f>
        <v/>
      </c>
      <c r="I1837" s="5" t="e">
        <f>_xlfn.IFNA(IF(_xlfn.IFNA(INDEX('CX1'!$I:$I,MATCH(Table2[[#This Row],[DeviceId2]],'CX1'!$C:$C,0),1), "") = 0, "",  INDEX('CX1'!$I:$I,MATCH(Table2[[#This Row],[Name]],'CX1'!$C:$C,0),1)), "")</f>
        <v>#VALUE!</v>
      </c>
      <c r="J1837" s="5" t="str">
        <f>_xlfn.IFNA(IF(_xlfn.IFNA(INDEX('CX1'!$J:$J,MATCH(Table2[[#This Row],[Name]],'CX1'!$C:$C,0),1), "") = 0, "",  INDEX('CX1'!$J:$J,MATCH(Table2[[#This Row],[Name]],'CX1'!$C:$C,0),1)), "")</f>
        <v/>
      </c>
      <c r="K1837" t="str">
        <f>IFERROR(_xlfn.IFNA(IF(_xlfn.IFNA(INDEX('CX1'!$K:$K,MATCH(Table2[[#This Row],[Name]],'CX1'!$C:$C,0),1), "") = 0, "",  INDEX('CX1'!$K:$K,MATCH(Table2[[#This Row],[Name]],'CX1'!$C:$C,0),1)), ""), "")</f>
        <v/>
      </c>
      <c r="M1837" t="str">
        <f>_xlfn.IFNA(IF(_xlfn.IFNA(INDEX('CX1'!$M:$M,MATCH(Table2[[#This Row],[Name]],'CX1'!$C:$C,0),1), "") = 0, "",  INDEX('CX1'!$M:$M,MATCH(Table2[[#This Row],[Name]],'CX1'!$C:$C,0),1)), "")</f>
        <v/>
      </c>
      <c r="N1837" t="s">
        <v>767</v>
      </c>
      <c r="R1837" t="s">
        <v>8</v>
      </c>
    </row>
    <row r="1838" spans="1:18" hidden="1">
      <c r="A1838" s="1">
        <v>1836</v>
      </c>
      <c r="B1838" t="s">
        <v>45</v>
      </c>
      <c r="C1838" t="s">
        <v>60</v>
      </c>
      <c r="D1838" t="s">
        <v>258</v>
      </c>
      <c r="E1838" t="str">
        <f>MID(Table2[[#This Row],[DeviceId2]], 12, LEN(Table2[[#This Row],[DeviceId2]]))</f>
        <v>VAV203</v>
      </c>
      <c r="F1838" t="str">
        <f>CONCATENATE("10.3.13.71/pe/", Table2[[#This Row],[Device Tag]], ".xml")</f>
        <v>10.3.13.71/pe/VAV203.xml</v>
      </c>
      <c r="H1838" s="5" t="str">
        <f>_xlfn.IFNA(IF(_xlfn.IFNA(INDEX('CX1'!$H:$H,MATCH(Table2[[#This Row],[Name]],'CX1'!$C:$C,0),1), "") = 0, "",  INDEX('CX1'!$H:$H,MATCH(Table2[[#This Row],[Name]],'CX1'!$C:$C,0),1)), "")</f>
        <v/>
      </c>
      <c r="I1838" s="5" t="e">
        <f>_xlfn.IFNA(IF(_xlfn.IFNA(INDEX('CX1'!$I:$I,MATCH(Table2[[#This Row],[DeviceId2]],'CX1'!$C:$C,0),1), "") = 0, "",  INDEX('CX1'!$I:$I,MATCH(Table2[[#This Row],[Name]],'CX1'!$C:$C,0),1)), "")</f>
        <v>#VALUE!</v>
      </c>
      <c r="J1838" s="5" t="str">
        <f>_xlfn.IFNA(IF(_xlfn.IFNA(INDEX('CX1'!$J:$J,MATCH(Table2[[#This Row],[Name]],'CX1'!$C:$C,0),1), "") = 0, "",  INDEX('CX1'!$J:$J,MATCH(Table2[[#This Row],[Name]],'CX1'!$C:$C,0),1)), "")</f>
        <v/>
      </c>
      <c r="K1838" t="str">
        <f>IFERROR(_xlfn.IFNA(IF(_xlfn.IFNA(INDEX('CX1'!$K:$K,MATCH(Table2[[#This Row],[Name]],'CX1'!$C:$C,0),1), "") = 0, "",  INDEX('CX1'!$K:$K,MATCH(Table2[[#This Row],[Name]],'CX1'!$C:$C,0),1)), ""), "")</f>
        <v/>
      </c>
      <c r="M1838" t="str">
        <f>_xlfn.IFNA(IF(_xlfn.IFNA(INDEX('CX1'!$M:$M,MATCH(Table2[[#This Row],[Name]],'CX1'!$C:$C,0),1), "") = 0, "",  INDEX('CX1'!$M:$M,MATCH(Table2[[#This Row],[Name]],'CX1'!$C:$C,0),1)), "")</f>
        <v/>
      </c>
      <c r="N1838" t="s">
        <v>767</v>
      </c>
      <c r="R1838" t="s">
        <v>8</v>
      </c>
    </row>
    <row r="1839" spans="1:18" hidden="1">
      <c r="A1839" s="1">
        <v>1837</v>
      </c>
      <c r="B1839" t="s">
        <v>45</v>
      </c>
      <c r="C1839" t="s">
        <v>120</v>
      </c>
      <c r="D1839" t="s">
        <v>258</v>
      </c>
      <c r="E1839" t="str">
        <f>MID(Table2[[#This Row],[DeviceId2]], 12, LEN(Table2[[#This Row],[DeviceId2]]))</f>
        <v>VAV203</v>
      </c>
      <c r="F1839" t="str">
        <f>CONCATENATE("10.3.13.71/pe/", Table2[[#This Row],[Device Tag]], ".xml")</f>
        <v>10.3.13.71/pe/VAV203.xml</v>
      </c>
      <c r="H1839" s="5" t="str">
        <f>_xlfn.IFNA(IF(_xlfn.IFNA(INDEX('CX1'!$H:$H,MATCH(Table2[[#This Row],[Name]],'CX1'!$C:$C,0),1), "") = 0, "",  INDEX('CX1'!$H:$H,MATCH(Table2[[#This Row],[Name]],'CX1'!$C:$C,0),1)), "")</f>
        <v/>
      </c>
      <c r="I1839" s="5" t="e">
        <f>_xlfn.IFNA(IF(_xlfn.IFNA(INDEX('CX1'!$I:$I,MATCH(Table2[[#This Row],[DeviceId2]],'CX1'!$C:$C,0),1), "") = 0, "",  INDEX('CX1'!$I:$I,MATCH(Table2[[#This Row],[Name]],'CX1'!$C:$C,0),1)), "")</f>
        <v>#VALUE!</v>
      </c>
      <c r="J1839" s="5" t="str">
        <f>_xlfn.IFNA(IF(_xlfn.IFNA(INDEX('CX1'!$J:$J,MATCH(Table2[[#This Row],[Name]],'CX1'!$C:$C,0),1), "") = 0, "",  INDEX('CX1'!$J:$J,MATCH(Table2[[#This Row],[Name]],'CX1'!$C:$C,0),1)), "")</f>
        <v/>
      </c>
      <c r="K1839" t="str">
        <f>IFERROR(_xlfn.IFNA(IF(_xlfn.IFNA(INDEX('CX1'!$K:$K,MATCH(Table2[[#This Row],[Name]],'CX1'!$C:$C,0),1), "") = 0, "",  INDEX('CX1'!$K:$K,MATCH(Table2[[#This Row],[Name]],'CX1'!$C:$C,0),1)), ""), "")</f>
        <v/>
      </c>
      <c r="M1839" t="str">
        <f>_xlfn.IFNA(IF(_xlfn.IFNA(INDEX('CX1'!$M:$M,MATCH(Table2[[#This Row],[Name]],'CX1'!$C:$C,0),1), "") = 0, "",  INDEX('CX1'!$M:$M,MATCH(Table2[[#This Row],[Name]],'CX1'!$C:$C,0),1)), "")</f>
        <v/>
      </c>
      <c r="N1839" t="s">
        <v>767</v>
      </c>
      <c r="R1839" t="s">
        <v>8</v>
      </c>
    </row>
    <row r="1840" spans="1:18" hidden="1">
      <c r="A1840" s="1">
        <v>1838</v>
      </c>
      <c r="B1840" t="s">
        <v>45</v>
      </c>
      <c r="C1840" t="s">
        <v>61</v>
      </c>
      <c r="D1840" t="s">
        <v>258</v>
      </c>
      <c r="E1840" t="str">
        <f>MID(Table2[[#This Row],[DeviceId2]], 12, LEN(Table2[[#This Row],[DeviceId2]]))</f>
        <v>VAV203</v>
      </c>
      <c r="F1840" t="str">
        <f>CONCATENATE("10.3.13.71/pe/", Table2[[#This Row],[Device Tag]], ".xml")</f>
        <v>10.3.13.71/pe/VAV203.xml</v>
      </c>
      <c r="H1840" s="5" t="str">
        <f>_xlfn.IFNA(IF(_xlfn.IFNA(INDEX('CX1'!$H:$H,MATCH(Table2[[#This Row],[Name]],'CX1'!$C:$C,0),1), "") = 0, "",  INDEX('CX1'!$H:$H,MATCH(Table2[[#This Row],[Name]],'CX1'!$C:$C,0),1)), "")</f>
        <v/>
      </c>
      <c r="I1840" s="5" t="e">
        <f>_xlfn.IFNA(IF(_xlfn.IFNA(INDEX('CX1'!$I:$I,MATCH(Table2[[#This Row],[DeviceId2]],'CX1'!$C:$C,0),1), "") = 0, "",  INDEX('CX1'!$I:$I,MATCH(Table2[[#This Row],[Name]],'CX1'!$C:$C,0),1)), "")</f>
        <v>#VALUE!</v>
      </c>
      <c r="J1840" s="5" t="str">
        <f>_xlfn.IFNA(IF(_xlfn.IFNA(INDEX('CX1'!$J:$J,MATCH(Table2[[#This Row],[Name]],'CX1'!$C:$C,0),1), "") = 0, "",  INDEX('CX1'!$J:$J,MATCH(Table2[[#This Row],[Name]],'CX1'!$C:$C,0),1)), "")</f>
        <v/>
      </c>
      <c r="K1840" t="str">
        <f>IFERROR(_xlfn.IFNA(IF(_xlfn.IFNA(INDEX('CX1'!$K:$K,MATCH(Table2[[#This Row],[Name]],'CX1'!$C:$C,0),1), "") = 0, "",  INDEX('CX1'!$K:$K,MATCH(Table2[[#This Row],[Name]],'CX1'!$C:$C,0),1)), ""), "")</f>
        <v/>
      </c>
      <c r="M1840" t="str">
        <f>_xlfn.IFNA(IF(_xlfn.IFNA(INDEX('CX1'!$M:$M,MATCH(Table2[[#This Row],[Name]],'CX1'!$C:$C,0),1), "") = 0, "",  INDEX('CX1'!$M:$M,MATCH(Table2[[#This Row],[Name]],'CX1'!$C:$C,0),1)), "")</f>
        <v/>
      </c>
      <c r="N1840" t="s">
        <v>767</v>
      </c>
      <c r="R1840" t="s">
        <v>8</v>
      </c>
    </row>
    <row r="1841" spans="1:19" hidden="1">
      <c r="A1841" s="1">
        <v>1839</v>
      </c>
      <c r="B1841" t="s">
        <v>45</v>
      </c>
      <c r="C1841" t="s">
        <v>62</v>
      </c>
      <c r="D1841" t="s">
        <v>258</v>
      </c>
      <c r="E1841" t="str">
        <f>MID(Table2[[#This Row],[DeviceId2]], 12, LEN(Table2[[#This Row],[DeviceId2]]))</f>
        <v>VAV203</v>
      </c>
      <c r="F1841" t="str">
        <f>CONCATENATE("10.3.13.71/pe/", Table2[[#This Row],[Device Tag]], ".xml")</f>
        <v>10.3.13.71/pe/VAV203.xml</v>
      </c>
      <c r="H1841" s="5" t="str">
        <f>_xlfn.IFNA(IF(_xlfn.IFNA(INDEX('CX1'!$H:$H,MATCH(Table2[[#This Row],[Name]],'CX1'!$C:$C,0),1), "") = 0, "",  INDEX('CX1'!$H:$H,MATCH(Table2[[#This Row],[Name]],'CX1'!$C:$C,0),1)), "")</f>
        <v/>
      </c>
      <c r="I1841" s="5" t="e">
        <f>_xlfn.IFNA(IF(_xlfn.IFNA(INDEX('CX1'!$I:$I,MATCH(Table2[[#This Row],[DeviceId2]],'CX1'!$C:$C,0),1), "") = 0, "",  INDEX('CX1'!$I:$I,MATCH(Table2[[#This Row],[Name]],'CX1'!$C:$C,0),1)), "")</f>
        <v>#VALUE!</v>
      </c>
      <c r="J1841" s="5" t="str">
        <f>_xlfn.IFNA(IF(_xlfn.IFNA(INDEX('CX1'!$J:$J,MATCH(Table2[[#This Row],[Name]],'CX1'!$C:$C,0),1), "") = 0, "",  INDEX('CX1'!$J:$J,MATCH(Table2[[#This Row],[Name]],'CX1'!$C:$C,0),1)), "")</f>
        <v/>
      </c>
      <c r="K1841" t="str">
        <f>IFERROR(_xlfn.IFNA(IF(_xlfn.IFNA(INDEX('CX1'!$K:$K,MATCH(Table2[[#This Row],[Name]],'CX1'!$C:$C,0),1), "") = 0, "",  INDEX('CX1'!$K:$K,MATCH(Table2[[#This Row],[Name]],'CX1'!$C:$C,0),1)), ""), "")</f>
        <v/>
      </c>
      <c r="M1841" t="str">
        <f>_xlfn.IFNA(IF(_xlfn.IFNA(INDEX('CX1'!$M:$M,MATCH(Table2[[#This Row],[Name]],'CX1'!$C:$C,0),1), "") = 0, "",  INDEX('CX1'!$M:$M,MATCH(Table2[[#This Row],[Name]],'CX1'!$C:$C,0),1)), "")</f>
        <v/>
      </c>
      <c r="N1841" t="s">
        <v>767</v>
      </c>
      <c r="R1841" t="s">
        <v>8</v>
      </c>
    </row>
    <row r="1842" spans="1:19" hidden="1">
      <c r="A1842" s="1">
        <v>1840</v>
      </c>
      <c r="B1842" t="s">
        <v>45</v>
      </c>
      <c r="C1842" t="s">
        <v>63</v>
      </c>
      <c r="D1842" t="s">
        <v>258</v>
      </c>
      <c r="E1842" t="str">
        <f>MID(Table2[[#This Row],[DeviceId2]], 12, LEN(Table2[[#This Row],[DeviceId2]]))</f>
        <v>VAV203</v>
      </c>
      <c r="F1842" t="str">
        <f>CONCATENATE("10.3.13.71/pe/", Table2[[#This Row],[Device Tag]], ".xml")</f>
        <v>10.3.13.71/pe/VAV203.xml</v>
      </c>
      <c r="H1842" s="5" t="str">
        <f>_xlfn.IFNA(IF(_xlfn.IFNA(INDEX('CX1'!$H:$H,MATCH(Table2[[#This Row],[Name]],'CX1'!$C:$C,0),1), "") = 0, "",  INDEX('CX1'!$H:$H,MATCH(Table2[[#This Row],[Name]],'CX1'!$C:$C,0),1)), "")</f>
        <v/>
      </c>
      <c r="I1842" s="5">
        <f>_xlfn.IFNA(IF(_xlfn.IFNA(INDEX('CX1'!$I:$I,MATCH(Table2[[#This Row],[DeviceId2]],'CX1'!$C:$C,0),1), "") = 0, "",  INDEX('CX1'!$I:$I,MATCH(Table2[[#This Row],[Name]],'CX1'!$C:$C,0),1)), "")</f>
        <v>1</v>
      </c>
      <c r="J1842" s="5" t="str">
        <f>_xlfn.IFNA(IF(_xlfn.IFNA(INDEX('CX1'!$J:$J,MATCH(Table2[[#This Row],[Name]],'CX1'!$C:$C,0),1), "") = 0, "",  INDEX('CX1'!$J:$J,MATCH(Table2[[#This Row],[Name]],'CX1'!$C:$C,0),1)), "")</f>
        <v/>
      </c>
      <c r="K1842" t="str">
        <f>IFERROR(_xlfn.IFNA(IF(_xlfn.IFNA(INDEX('CX1'!$K:$K,MATCH(Table2[[#This Row],[Name]],'CX1'!$C:$C,0),1), "") = 0, "",  INDEX('CX1'!$K:$K,MATCH(Table2[[#This Row],[Name]],'CX1'!$C:$C,0),1)), ""), "")</f>
        <v/>
      </c>
      <c r="N1842" t="s">
        <v>767</v>
      </c>
      <c r="R1842" t="s">
        <v>8</v>
      </c>
      <c r="S1842" t="b">
        <v>0</v>
      </c>
    </row>
    <row r="1843" spans="1:19" hidden="1">
      <c r="A1843" s="1">
        <v>1841</v>
      </c>
      <c r="B1843" t="s">
        <v>45</v>
      </c>
      <c r="C1843" t="s">
        <v>65</v>
      </c>
      <c r="D1843" t="s">
        <v>258</v>
      </c>
      <c r="E1843" t="str">
        <f>MID(Table2[[#This Row],[DeviceId2]], 12, LEN(Table2[[#This Row],[DeviceId2]]))</f>
        <v>VAV203</v>
      </c>
      <c r="F1843" t="str">
        <f>CONCATENATE("10.3.13.71/pe/", Table2[[#This Row],[Device Tag]], ".xml")</f>
        <v>10.3.13.71/pe/VAV203.xml</v>
      </c>
      <c r="H1843" s="5" t="str">
        <f>_xlfn.IFNA(IF(_xlfn.IFNA(INDEX('CX1'!$H:$H,MATCH(Table2[[#This Row],[Name]],'CX1'!$C:$C,0),1), "") = 0, "",  INDEX('CX1'!$H:$H,MATCH(Table2[[#This Row],[Name]],'CX1'!$C:$C,0),1)), "")</f>
        <v/>
      </c>
      <c r="I1843" s="5" t="e">
        <f>_xlfn.IFNA(IF(_xlfn.IFNA(INDEX('CX1'!$I:$I,MATCH(Table2[[#This Row],[DeviceId2]],'CX1'!$C:$C,0),1), "") = 0, "",  INDEX('CX1'!$I:$I,MATCH(Table2[[#This Row],[Name]],'CX1'!$C:$C,0),1)), "")</f>
        <v>#VALUE!</v>
      </c>
      <c r="J1843" s="5" t="str">
        <f>_xlfn.IFNA(IF(_xlfn.IFNA(INDEX('CX1'!$J:$J,MATCH(Table2[[#This Row],[Name]],'CX1'!$C:$C,0),1), "") = 0, "",  INDEX('CX1'!$J:$J,MATCH(Table2[[#This Row],[Name]],'CX1'!$C:$C,0),1)), "")</f>
        <v/>
      </c>
      <c r="K1843" t="str">
        <f>IFERROR(_xlfn.IFNA(IF(_xlfn.IFNA(INDEX('CX1'!$K:$K,MATCH(Table2[[#This Row],[Name]],'CX1'!$C:$C,0),1), "") = 0, "",  INDEX('CX1'!$K:$K,MATCH(Table2[[#This Row],[Name]],'CX1'!$C:$C,0),1)), ""), "")</f>
        <v/>
      </c>
      <c r="M1843" t="str">
        <f>_xlfn.IFNA(IF(_xlfn.IFNA(INDEX('CX1'!$M:$M,MATCH(Table2[[#This Row],[Name]],'CX1'!$C:$C,0),1), "") = 0, "",  INDEX('CX1'!$M:$M,MATCH(Table2[[#This Row],[Name]],'CX1'!$C:$C,0),1)), "")</f>
        <v/>
      </c>
      <c r="N1843" t="s">
        <v>767</v>
      </c>
      <c r="R1843" t="s">
        <v>8</v>
      </c>
    </row>
    <row r="1844" spans="1:19" hidden="1">
      <c r="A1844" s="1">
        <v>1842</v>
      </c>
      <c r="B1844" t="s">
        <v>45</v>
      </c>
      <c r="C1844" t="s">
        <v>66</v>
      </c>
      <c r="D1844" t="s">
        <v>258</v>
      </c>
      <c r="E1844" t="str">
        <f>MID(Table2[[#This Row],[DeviceId2]], 12, LEN(Table2[[#This Row],[DeviceId2]]))</f>
        <v>VAV203</v>
      </c>
      <c r="F1844" t="str">
        <f>CONCATENATE("10.3.13.71/pe/", Table2[[#This Row],[Device Tag]], ".xml")</f>
        <v>10.3.13.71/pe/VAV203.xml</v>
      </c>
      <c r="H1844" s="5" t="str">
        <f>_xlfn.IFNA(IF(_xlfn.IFNA(INDEX('CX1'!$H:$H,MATCH(Table2[[#This Row],[Name]],'CX1'!$C:$C,0),1), "") = 0, "",  INDEX('CX1'!$H:$H,MATCH(Table2[[#This Row],[Name]],'CX1'!$C:$C,0),1)), "")</f>
        <v/>
      </c>
      <c r="I1844" s="5" t="e">
        <f>_xlfn.IFNA(IF(_xlfn.IFNA(INDEX('CX1'!$I:$I,MATCH(Table2[[#This Row],[DeviceId2]],'CX1'!$C:$C,0),1), "") = 0, "",  INDEX('CX1'!$I:$I,MATCH(Table2[[#This Row],[Name]],'CX1'!$C:$C,0),1)), "")</f>
        <v>#VALUE!</v>
      </c>
      <c r="J1844" s="5" t="str">
        <f>_xlfn.IFNA(IF(_xlfn.IFNA(INDEX('CX1'!$J:$J,MATCH(Table2[[#This Row],[Name]],'CX1'!$C:$C,0),1), "") = 0, "",  INDEX('CX1'!$J:$J,MATCH(Table2[[#This Row],[Name]],'CX1'!$C:$C,0),1)), "")</f>
        <v/>
      </c>
      <c r="K1844" t="str">
        <f>IFERROR(_xlfn.IFNA(IF(_xlfn.IFNA(INDEX('CX1'!$K:$K,MATCH(Table2[[#This Row],[Name]],'CX1'!$C:$C,0),1), "") = 0, "",  INDEX('CX1'!$K:$K,MATCH(Table2[[#This Row],[Name]],'CX1'!$C:$C,0),1)), ""), "")</f>
        <v/>
      </c>
      <c r="M1844" t="str">
        <f>_xlfn.IFNA(IF(_xlfn.IFNA(INDEX('CX1'!$M:$M,MATCH(Table2[[#This Row],[Name]],'CX1'!$C:$C,0),1), "") = 0, "",  INDEX('CX1'!$M:$M,MATCH(Table2[[#This Row],[Name]],'CX1'!$C:$C,0),1)), "")</f>
        <v/>
      </c>
      <c r="N1844" t="s">
        <v>767</v>
      </c>
      <c r="R1844" t="s">
        <v>8</v>
      </c>
    </row>
    <row r="1845" spans="1:19" hidden="1">
      <c r="A1845" s="1">
        <v>1843</v>
      </c>
      <c r="B1845" t="s">
        <v>45</v>
      </c>
      <c r="C1845" t="s">
        <v>67</v>
      </c>
      <c r="D1845" t="s">
        <v>258</v>
      </c>
      <c r="E1845" t="str">
        <f>MID(Table2[[#This Row],[DeviceId2]], 12, LEN(Table2[[#This Row],[DeviceId2]]))</f>
        <v>VAV203</v>
      </c>
      <c r="F1845" t="str">
        <f>CONCATENATE("10.3.13.71/pe/", Table2[[#This Row],[Device Tag]], ".xml")</f>
        <v>10.3.13.71/pe/VAV203.xml</v>
      </c>
      <c r="H1845" s="5" t="str">
        <f>_xlfn.IFNA(IF(_xlfn.IFNA(INDEX('CX1'!$H:$H,MATCH(Table2[[#This Row],[Name]],'CX1'!$C:$C,0),1), "") = 0, "",  INDEX('CX1'!$H:$H,MATCH(Table2[[#This Row],[Name]],'CX1'!$C:$C,0),1)), "")</f>
        <v/>
      </c>
      <c r="I1845" s="5" t="e">
        <f>_xlfn.IFNA(IF(_xlfn.IFNA(INDEX('CX1'!$I:$I,MATCH(Table2[[#This Row],[DeviceId2]],'CX1'!$C:$C,0),1), "") = 0, "",  INDEX('CX1'!$I:$I,MATCH(Table2[[#This Row],[Name]],'CX1'!$C:$C,0),1)), "")</f>
        <v>#VALUE!</v>
      </c>
      <c r="J1845" s="5" t="str">
        <f>_xlfn.IFNA(IF(_xlfn.IFNA(INDEX('CX1'!$J:$J,MATCH(Table2[[#This Row],[Name]],'CX1'!$C:$C,0),1), "") = 0, "",  INDEX('CX1'!$J:$J,MATCH(Table2[[#This Row],[Name]],'CX1'!$C:$C,0),1)), "")</f>
        <v/>
      </c>
      <c r="K1845" t="str">
        <f>IFERROR(_xlfn.IFNA(IF(_xlfn.IFNA(INDEX('CX1'!$K:$K,MATCH(Table2[[#This Row],[Name]],'CX1'!$C:$C,0),1), "") = 0, "",  INDEX('CX1'!$K:$K,MATCH(Table2[[#This Row],[Name]],'CX1'!$C:$C,0),1)), ""), "")</f>
        <v/>
      </c>
      <c r="M1845" t="str">
        <f>_xlfn.IFNA(IF(_xlfn.IFNA(INDEX('CX1'!$M:$M,MATCH(Table2[[#This Row],[Name]],'CX1'!$C:$C,0),1), "") = 0, "",  INDEX('CX1'!$M:$M,MATCH(Table2[[#This Row],[Name]],'CX1'!$C:$C,0),1)), "")</f>
        <v/>
      </c>
      <c r="N1845" t="s">
        <v>767</v>
      </c>
      <c r="R1845" t="s">
        <v>8</v>
      </c>
    </row>
    <row r="1846" spans="1:19" hidden="1">
      <c r="A1846" s="1">
        <v>1844</v>
      </c>
      <c r="B1846" t="s">
        <v>45</v>
      </c>
      <c r="C1846" t="s">
        <v>68</v>
      </c>
      <c r="D1846" t="s">
        <v>258</v>
      </c>
      <c r="E1846" t="str">
        <f>MID(Table2[[#This Row],[DeviceId2]], 12, LEN(Table2[[#This Row],[DeviceId2]]))</f>
        <v>VAV203</v>
      </c>
      <c r="F1846" t="str">
        <f>CONCATENATE("10.3.13.71/pe/", Table2[[#This Row],[Device Tag]], ".xml")</f>
        <v>10.3.13.71/pe/VAV203.xml</v>
      </c>
      <c r="H1846" s="5" t="str">
        <f>_xlfn.IFNA(IF(_xlfn.IFNA(INDEX('CX1'!$H:$H,MATCH(Table2[[#This Row],[Name]],'CX1'!$C:$C,0),1), "") = 0, "",  INDEX('CX1'!$H:$H,MATCH(Table2[[#This Row],[Name]],'CX1'!$C:$C,0),1)), "")</f>
        <v/>
      </c>
      <c r="I1846" s="5" t="e">
        <f>_xlfn.IFNA(IF(_xlfn.IFNA(INDEX('CX1'!$I:$I,MATCH(Table2[[#This Row],[DeviceId2]],'CX1'!$C:$C,0),1), "") = 0, "",  INDEX('CX1'!$I:$I,MATCH(Table2[[#This Row],[Name]],'CX1'!$C:$C,0),1)), "")</f>
        <v>#VALUE!</v>
      </c>
      <c r="J1846" s="5" t="str">
        <f>_xlfn.IFNA(IF(_xlfn.IFNA(INDEX('CX1'!$J:$J,MATCH(Table2[[#This Row],[Name]],'CX1'!$C:$C,0),1), "") = 0, "",  INDEX('CX1'!$J:$J,MATCH(Table2[[#This Row],[Name]],'CX1'!$C:$C,0),1)), "")</f>
        <v/>
      </c>
      <c r="K1846" t="str">
        <f>IFERROR(_xlfn.IFNA(IF(_xlfn.IFNA(INDEX('CX1'!$K:$K,MATCH(Table2[[#This Row],[Name]],'CX1'!$C:$C,0),1), "") = 0, "",  INDEX('CX1'!$K:$K,MATCH(Table2[[#This Row],[Name]],'CX1'!$C:$C,0),1)), ""), "")</f>
        <v/>
      </c>
      <c r="M1846" t="str">
        <f>_xlfn.IFNA(IF(_xlfn.IFNA(INDEX('CX1'!$M:$M,MATCH(Table2[[#This Row],[Name]],'CX1'!$C:$C,0),1), "") = 0, "",  INDEX('CX1'!$M:$M,MATCH(Table2[[#This Row],[Name]],'CX1'!$C:$C,0),1)), "")</f>
        <v/>
      </c>
      <c r="N1846" t="s">
        <v>767</v>
      </c>
      <c r="R1846" t="s">
        <v>8</v>
      </c>
    </row>
    <row r="1847" spans="1:19" hidden="1">
      <c r="A1847" s="1">
        <v>1845</v>
      </c>
      <c r="B1847" t="s">
        <v>45</v>
      </c>
      <c r="C1847" t="s">
        <v>70</v>
      </c>
      <c r="D1847" t="s">
        <v>258</v>
      </c>
      <c r="E1847" t="str">
        <f>MID(Table2[[#This Row],[DeviceId2]], 12, LEN(Table2[[#This Row],[DeviceId2]]))</f>
        <v>VAV203</v>
      </c>
      <c r="F1847" t="str">
        <f>CONCATENATE("10.3.13.71/pe/", Table2[[#This Row],[Device Tag]], ".xml")</f>
        <v>10.3.13.71/pe/VAV203.xml</v>
      </c>
      <c r="H1847" s="5" t="str">
        <f>_xlfn.IFNA(IF(_xlfn.IFNA(INDEX('CX1'!$H:$H,MATCH(Table2[[#This Row],[Name]],'CX1'!$C:$C,0),1), "") = 0, "",  INDEX('CX1'!$H:$H,MATCH(Table2[[#This Row],[Name]],'CX1'!$C:$C,0),1)), "")</f>
        <v/>
      </c>
      <c r="I1847" s="5" t="e">
        <f>_xlfn.IFNA(IF(_xlfn.IFNA(INDEX('CX1'!$I:$I,MATCH(Table2[[#This Row],[DeviceId2]],'CX1'!$C:$C,0),1), "") = 0, "",  INDEX('CX1'!$I:$I,MATCH(Table2[[#This Row],[Name]],'CX1'!$C:$C,0),1)), "")</f>
        <v>#VALUE!</v>
      </c>
      <c r="J1847" s="5" t="str">
        <f>_xlfn.IFNA(IF(_xlfn.IFNA(INDEX('CX1'!$J:$J,MATCH(Table2[[#This Row],[Name]],'CX1'!$C:$C,0),1), "") = 0, "",  INDEX('CX1'!$J:$J,MATCH(Table2[[#This Row],[Name]],'CX1'!$C:$C,0),1)), "")</f>
        <v/>
      </c>
      <c r="K1847" t="str">
        <f>IFERROR(_xlfn.IFNA(IF(_xlfn.IFNA(INDEX('CX1'!$K:$K,MATCH(Table2[[#This Row],[Name]],'CX1'!$C:$C,0),1), "") = 0, "",  INDEX('CX1'!$K:$K,MATCH(Table2[[#This Row],[Name]],'CX1'!$C:$C,0),1)), ""), "")</f>
        <v/>
      </c>
      <c r="M1847" t="str">
        <f>_xlfn.IFNA(IF(_xlfn.IFNA(INDEX('CX1'!$M:$M,MATCH(Table2[[#This Row],[Name]],'CX1'!$C:$C,0),1), "") = 0, "",  INDEX('CX1'!$M:$M,MATCH(Table2[[#This Row],[Name]],'CX1'!$C:$C,0),1)), "")</f>
        <v/>
      </c>
      <c r="N1847" t="s">
        <v>767</v>
      </c>
      <c r="R1847" t="s">
        <v>8</v>
      </c>
    </row>
    <row r="1848" spans="1:19" hidden="1">
      <c r="A1848" s="1">
        <v>1846</v>
      </c>
      <c r="B1848" t="s">
        <v>45</v>
      </c>
      <c r="C1848" t="s">
        <v>71</v>
      </c>
      <c r="D1848" t="s">
        <v>258</v>
      </c>
      <c r="E1848" t="str">
        <f>MID(Table2[[#This Row],[DeviceId2]], 12, LEN(Table2[[#This Row],[DeviceId2]]))</f>
        <v>VAV203</v>
      </c>
      <c r="F1848" t="str">
        <f>CONCATENATE("10.3.13.71/pe/", Table2[[#This Row],[Device Tag]], ".xml")</f>
        <v>10.3.13.71/pe/VAV203.xml</v>
      </c>
      <c r="H1848" s="5" t="str">
        <f>_xlfn.IFNA(IF(_xlfn.IFNA(INDEX('CX1'!$H:$H,MATCH(Table2[[#This Row],[Name]],'CX1'!$C:$C,0),1), "") = 0, "",  INDEX('CX1'!$H:$H,MATCH(Table2[[#This Row],[Name]],'CX1'!$C:$C,0),1)), "")</f>
        <v/>
      </c>
      <c r="I1848" s="5" t="e">
        <f>_xlfn.IFNA(IF(_xlfn.IFNA(INDEX('CX1'!$I:$I,MATCH(Table2[[#This Row],[DeviceId2]],'CX1'!$C:$C,0),1), "") = 0, "",  INDEX('CX1'!$I:$I,MATCH(Table2[[#This Row],[Name]],'CX1'!$C:$C,0),1)), "")</f>
        <v>#VALUE!</v>
      </c>
      <c r="J1848" s="5" t="str">
        <f>_xlfn.IFNA(IF(_xlfn.IFNA(INDEX('CX1'!$J:$J,MATCH(Table2[[#This Row],[Name]],'CX1'!$C:$C,0),1), "") = 0, "",  INDEX('CX1'!$J:$J,MATCH(Table2[[#This Row],[Name]],'CX1'!$C:$C,0),1)), "")</f>
        <v/>
      </c>
      <c r="K1848" t="str">
        <f>IFERROR(_xlfn.IFNA(IF(_xlfn.IFNA(INDEX('CX1'!$K:$K,MATCH(Table2[[#This Row],[Name]],'CX1'!$C:$C,0),1), "") = 0, "",  INDEX('CX1'!$K:$K,MATCH(Table2[[#This Row],[Name]],'CX1'!$C:$C,0),1)), ""), "")</f>
        <v/>
      </c>
      <c r="M1848" t="str">
        <f>_xlfn.IFNA(IF(_xlfn.IFNA(INDEX('CX1'!$M:$M,MATCH(Table2[[#This Row],[Name]],'CX1'!$C:$C,0),1), "") = 0, "",  INDEX('CX1'!$M:$M,MATCH(Table2[[#This Row],[Name]],'CX1'!$C:$C,0),1)), "")</f>
        <v/>
      </c>
      <c r="N1848" t="s">
        <v>767</v>
      </c>
      <c r="R1848" t="s">
        <v>8</v>
      </c>
    </row>
    <row r="1849" spans="1:19" hidden="1">
      <c r="A1849" s="1">
        <v>1847</v>
      </c>
      <c r="B1849" t="s">
        <v>45</v>
      </c>
      <c r="C1849" t="s">
        <v>72</v>
      </c>
      <c r="D1849" t="s">
        <v>258</v>
      </c>
      <c r="E1849" t="str">
        <f>MID(Table2[[#This Row],[DeviceId2]], 12, LEN(Table2[[#This Row],[DeviceId2]]))</f>
        <v>VAV203</v>
      </c>
      <c r="F1849" t="str">
        <f>CONCATENATE("10.3.13.71/pe/", Table2[[#This Row],[Device Tag]], ".xml")</f>
        <v>10.3.13.71/pe/VAV203.xml</v>
      </c>
      <c r="H1849" s="5" t="str">
        <f>_xlfn.IFNA(IF(_xlfn.IFNA(INDEX('CX1'!$H:$H,MATCH(Table2[[#This Row],[Name]],'CX1'!$C:$C,0),1), "") = 0, "",  INDEX('CX1'!$H:$H,MATCH(Table2[[#This Row],[Name]],'CX1'!$C:$C,0),1)), "")</f>
        <v/>
      </c>
      <c r="I1849" s="5" t="e">
        <f>_xlfn.IFNA(IF(_xlfn.IFNA(INDEX('CX1'!$I:$I,MATCH(Table2[[#This Row],[DeviceId2]],'CX1'!$C:$C,0),1), "") = 0, "",  INDEX('CX1'!$I:$I,MATCH(Table2[[#This Row],[Name]],'CX1'!$C:$C,0),1)), "")</f>
        <v>#VALUE!</v>
      </c>
      <c r="J1849" s="5" t="str">
        <f>_xlfn.IFNA(IF(_xlfn.IFNA(INDEX('CX1'!$J:$J,MATCH(Table2[[#This Row],[Name]],'CX1'!$C:$C,0),1), "") = 0, "",  INDEX('CX1'!$J:$J,MATCH(Table2[[#This Row],[Name]],'CX1'!$C:$C,0),1)), "")</f>
        <v/>
      </c>
      <c r="K1849" t="str">
        <f>IFERROR(_xlfn.IFNA(IF(_xlfn.IFNA(INDEX('CX1'!$K:$K,MATCH(Table2[[#This Row],[Name]],'CX1'!$C:$C,0),1), "") = 0, "",  INDEX('CX1'!$K:$K,MATCH(Table2[[#This Row],[Name]],'CX1'!$C:$C,0),1)), ""), "")</f>
        <v/>
      </c>
      <c r="M1849" t="str">
        <f>_xlfn.IFNA(IF(_xlfn.IFNA(INDEX('CX1'!$M:$M,MATCH(Table2[[#This Row],[Name]],'CX1'!$C:$C,0),1), "") = 0, "",  INDEX('CX1'!$M:$M,MATCH(Table2[[#This Row],[Name]],'CX1'!$C:$C,0),1)), "")</f>
        <v/>
      </c>
      <c r="N1849" t="s">
        <v>767</v>
      </c>
      <c r="R1849" t="s">
        <v>8</v>
      </c>
    </row>
    <row r="1850" spans="1:19" hidden="1">
      <c r="A1850" s="1">
        <v>1848</v>
      </c>
      <c r="B1850" t="s">
        <v>45</v>
      </c>
      <c r="C1850" t="s">
        <v>121</v>
      </c>
      <c r="D1850" t="s">
        <v>258</v>
      </c>
      <c r="E1850" t="str">
        <f>MID(Table2[[#This Row],[DeviceId2]], 12, LEN(Table2[[#This Row],[DeviceId2]]))</f>
        <v>VAV203</v>
      </c>
      <c r="F1850" t="str">
        <f>CONCATENATE("10.3.13.71/pe/", Table2[[#This Row],[Device Tag]], ".xml")</f>
        <v>10.3.13.71/pe/VAV203.xml</v>
      </c>
      <c r="H1850" s="5" t="str">
        <f>_xlfn.IFNA(IF(_xlfn.IFNA(INDEX('CX1'!$H:$H,MATCH(Table2[[#This Row],[Name]],'CX1'!$C:$C,0),1), "") = 0, "",  INDEX('CX1'!$H:$H,MATCH(Table2[[#This Row],[Name]],'CX1'!$C:$C,0),1)), "")</f>
        <v/>
      </c>
      <c r="I1850" s="5" t="e">
        <f>_xlfn.IFNA(IF(_xlfn.IFNA(INDEX('CX1'!$I:$I,MATCH(Table2[[#This Row],[DeviceId2]],'CX1'!$C:$C,0),1), "") = 0, "",  INDEX('CX1'!$I:$I,MATCH(Table2[[#This Row],[Name]],'CX1'!$C:$C,0),1)), "")</f>
        <v>#VALUE!</v>
      </c>
      <c r="J1850" s="5" t="str">
        <f>_xlfn.IFNA(IF(_xlfn.IFNA(INDEX('CX1'!$J:$J,MATCH(Table2[[#This Row],[Name]],'CX1'!$C:$C,0),1), "") = 0, "",  INDEX('CX1'!$J:$J,MATCH(Table2[[#This Row],[Name]],'CX1'!$C:$C,0),1)), "")</f>
        <v/>
      </c>
      <c r="K1850" t="str">
        <f>IFERROR(_xlfn.IFNA(IF(_xlfn.IFNA(INDEX('CX1'!$K:$K,MATCH(Table2[[#This Row],[Name]],'CX1'!$C:$C,0),1), "") = 0, "",  INDEX('CX1'!$K:$K,MATCH(Table2[[#This Row],[Name]],'CX1'!$C:$C,0),1)), ""), "")</f>
        <v/>
      </c>
      <c r="M1850" t="str">
        <f>_xlfn.IFNA(IF(_xlfn.IFNA(INDEX('CX1'!$M:$M,MATCH(Table2[[#This Row],[Name]],'CX1'!$C:$C,0),1), "") = 0, "",  INDEX('CX1'!$M:$M,MATCH(Table2[[#This Row],[Name]],'CX1'!$C:$C,0),1)), "")</f>
        <v/>
      </c>
      <c r="N1850" t="s">
        <v>767</v>
      </c>
      <c r="R1850" t="s">
        <v>8</v>
      </c>
    </row>
    <row r="1851" spans="1:19" hidden="1">
      <c r="A1851" s="1">
        <v>1849</v>
      </c>
      <c r="B1851" t="s">
        <v>45</v>
      </c>
      <c r="C1851" t="s">
        <v>74</v>
      </c>
      <c r="D1851" t="s">
        <v>258</v>
      </c>
      <c r="E1851" t="str">
        <f>MID(Table2[[#This Row],[DeviceId2]], 12, LEN(Table2[[#This Row],[DeviceId2]]))</f>
        <v>VAV203</v>
      </c>
      <c r="F1851" t="str">
        <f>CONCATENATE("10.3.13.71/pe/", Table2[[#This Row],[Device Tag]], ".xml")</f>
        <v>10.3.13.71/pe/VAV203.xml</v>
      </c>
      <c r="H1851" s="5" t="str">
        <f>_xlfn.IFNA(IF(_xlfn.IFNA(INDEX('CX1'!$H:$H,MATCH(Table2[[#This Row],[Name]],'CX1'!$C:$C,0),1), "") = 0, "",  INDEX('CX1'!$H:$H,MATCH(Table2[[#This Row],[Name]],'CX1'!$C:$C,0),1)), "")</f>
        <v/>
      </c>
      <c r="I1851" s="5" t="e">
        <f>_xlfn.IFNA(IF(_xlfn.IFNA(INDEX('CX1'!$I:$I,MATCH(Table2[[#This Row],[DeviceId2]],'CX1'!$C:$C,0),1), "") = 0, "",  INDEX('CX1'!$I:$I,MATCH(Table2[[#This Row],[Name]],'CX1'!$C:$C,0),1)), "")</f>
        <v>#VALUE!</v>
      </c>
      <c r="J1851" s="5" t="str">
        <f>_xlfn.IFNA(IF(_xlfn.IFNA(INDEX('CX1'!$J:$J,MATCH(Table2[[#This Row],[Name]],'CX1'!$C:$C,0),1), "") = 0, "",  INDEX('CX1'!$J:$J,MATCH(Table2[[#This Row],[Name]],'CX1'!$C:$C,0),1)), "")</f>
        <v/>
      </c>
      <c r="K1851" t="str">
        <f>IFERROR(_xlfn.IFNA(IF(_xlfn.IFNA(INDEX('CX1'!$K:$K,MATCH(Table2[[#This Row],[Name]],'CX1'!$C:$C,0),1), "") = 0, "",  INDEX('CX1'!$K:$K,MATCH(Table2[[#This Row],[Name]],'CX1'!$C:$C,0),1)), ""), "")</f>
        <v/>
      </c>
      <c r="M1851" t="str">
        <f>_xlfn.IFNA(IF(_xlfn.IFNA(INDEX('CX1'!$M:$M,MATCH(Table2[[#This Row],[Name]],'CX1'!$C:$C,0),1), "") = 0, "",  INDEX('CX1'!$M:$M,MATCH(Table2[[#This Row],[Name]],'CX1'!$C:$C,0),1)), "")</f>
        <v/>
      </c>
      <c r="N1851" t="s">
        <v>767</v>
      </c>
      <c r="R1851" t="s">
        <v>8</v>
      </c>
    </row>
    <row r="1852" spans="1:19" hidden="1">
      <c r="A1852" s="1">
        <v>1850</v>
      </c>
      <c r="B1852" t="s">
        <v>45</v>
      </c>
      <c r="C1852" t="s">
        <v>75</v>
      </c>
      <c r="D1852" t="s">
        <v>258</v>
      </c>
      <c r="E1852" t="str">
        <f>MID(Table2[[#This Row],[DeviceId2]], 12, LEN(Table2[[#This Row],[DeviceId2]]))</f>
        <v>VAV203</v>
      </c>
      <c r="F1852" t="str">
        <f>CONCATENATE("10.3.13.71/pe/", Table2[[#This Row],[Device Tag]], ".xml")</f>
        <v>10.3.13.71/pe/VAV203.xml</v>
      </c>
      <c r="H1852" s="5" t="str">
        <f>_xlfn.IFNA(IF(_xlfn.IFNA(INDEX('CX1'!$H:$H,MATCH(Table2[[#This Row],[Name]],'CX1'!$C:$C,0),1), "") = 0, "",  INDEX('CX1'!$H:$H,MATCH(Table2[[#This Row],[Name]],'CX1'!$C:$C,0),1)), "")</f>
        <v/>
      </c>
      <c r="I1852" s="5" t="e">
        <f>_xlfn.IFNA(IF(_xlfn.IFNA(INDEX('CX1'!$I:$I,MATCH(Table2[[#This Row],[DeviceId2]],'CX1'!$C:$C,0),1), "") = 0, "",  INDEX('CX1'!$I:$I,MATCH(Table2[[#This Row],[Name]],'CX1'!$C:$C,0),1)), "")</f>
        <v>#VALUE!</v>
      </c>
      <c r="J1852" s="5" t="str">
        <f>_xlfn.IFNA(IF(_xlfn.IFNA(INDEX('CX1'!$J:$J,MATCH(Table2[[#This Row],[Name]],'CX1'!$C:$C,0),1), "") = 0, "",  INDEX('CX1'!$J:$J,MATCH(Table2[[#This Row],[Name]],'CX1'!$C:$C,0),1)), "")</f>
        <v/>
      </c>
      <c r="K1852" t="str">
        <f>IFERROR(_xlfn.IFNA(IF(_xlfn.IFNA(INDEX('CX1'!$K:$K,MATCH(Table2[[#This Row],[Name]],'CX1'!$C:$C,0),1), "") = 0, "",  INDEX('CX1'!$K:$K,MATCH(Table2[[#This Row],[Name]],'CX1'!$C:$C,0),1)), ""), "")</f>
        <v/>
      </c>
      <c r="M1852" t="str">
        <f>_xlfn.IFNA(IF(_xlfn.IFNA(INDEX('CX1'!$M:$M,MATCH(Table2[[#This Row],[Name]],'CX1'!$C:$C,0),1), "") = 0, "",  INDEX('CX1'!$M:$M,MATCH(Table2[[#This Row],[Name]],'CX1'!$C:$C,0),1)), "")</f>
        <v/>
      </c>
      <c r="N1852" t="s">
        <v>767</v>
      </c>
      <c r="R1852" t="s">
        <v>8</v>
      </c>
    </row>
    <row r="1853" spans="1:19" hidden="1">
      <c r="A1853" s="1">
        <v>1851</v>
      </c>
      <c r="B1853" t="s">
        <v>45</v>
      </c>
      <c r="C1853" t="s">
        <v>77</v>
      </c>
      <c r="D1853" t="s">
        <v>258</v>
      </c>
      <c r="E1853" t="str">
        <f>MID(Table2[[#This Row],[DeviceId2]], 12, LEN(Table2[[#This Row],[DeviceId2]]))</f>
        <v>VAV203</v>
      </c>
      <c r="F1853" t="str">
        <f>CONCATENATE("10.3.13.71/pe/", Table2[[#This Row],[Device Tag]], ".xml")</f>
        <v>10.3.13.71/pe/VAV203.xml</v>
      </c>
      <c r="H1853" s="5" t="str">
        <f>_xlfn.IFNA(IF(_xlfn.IFNA(INDEX('CX1'!$H:$H,MATCH(Table2[[#This Row],[Name]],'CX1'!$C:$C,0),1), "") = 0, "",  INDEX('CX1'!$H:$H,MATCH(Table2[[#This Row],[Name]],'CX1'!$C:$C,0),1)), "")</f>
        <v/>
      </c>
      <c r="I1853" s="5" t="e">
        <f>_xlfn.IFNA(IF(_xlfn.IFNA(INDEX('CX1'!$I:$I,MATCH(Table2[[#This Row],[DeviceId2]],'CX1'!$C:$C,0),1), "") = 0, "",  INDEX('CX1'!$I:$I,MATCH(Table2[[#This Row],[Name]],'CX1'!$C:$C,0),1)), "")</f>
        <v>#VALUE!</v>
      </c>
      <c r="J1853" s="5" t="str">
        <f>_xlfn.IFNA(IF(_xlfn.IFNA(INDEX('CX1'!$J:$J,MATCH(Table2[[#This Row],[Name]],'CX1'!$C:$C,0),1), "") = 0, "",  INDEX('CX1'!$J:$J,MATCH(Table2[[#This Row],[Name]],'CX1'!$C:$C,0),1)), "")</f>
        <v/>
      </c>
      <c r="K1853" t="str">
        <f>IFERROR(_xlfn.IFNA(IF(_xlfn.IFNA(INDEX('CX1'!$K:$K,MATCH(Table2[[#This Row],[Name]],'CX1'!$C:$C,0),1), "") = 0, "",  INDEX('CX1'!$K:$K,MATCH(Table2[[#This Row],[Name]],'CX1'!$C:$C,0),1)), ""), "")</f>
        <v/>
      </c>
      <c r="M1853" t="str">
        <f>_xlfn.IFNA(IF(_xlfn.IFNA(INDEX('CX1'!$M:$M,MATCH(Table2[[#This Row],[Name]],'CX1'!$C:$C,0),1), "") = 0, "",  INDEX('CX1'!$M:$M,MATCH(Table2[[#This Row],[Name]],'CX1'!$C:$C,0),1)), "")</f>
        <v/>
      </c>
      <c r="N1853" t="s">
        <v>767</v>
      </c>
      <c r="R1853" t="s">
        <v>8</v>
      </c>
    </row>
    <row r="1854" spans="1:19" hidden="1">
      <c r="A1854" s="1">
        <v>1852</v>
      </c>
      <c r="B1854" t="s">
        <v>45</v>
      </c>
      <c r="C1854" t="s">
        <v>78</v>
      </c>
      <c r="D1854" t="s">
        <v>258</v>
      </c>
      <c r="E1854" t="str">
        <f>MID(Table2[[#This Row],[DeviceId2]], 12, LEN(Table2[[#This Row],[DeviceId2]]))</f>
        <v>VAV203</v>
      </c>
      <c r="F1854" t="str">
        <f>CONCATENATE("10.3.13.71/pe/", Table2[[#This Row],[Device Tag]], ".xml")</f>
        <v>10.3.13.71/pe/VAV203.xml</v>
      </c>
      <c r="H1854" s="5" t="str">
        <f>_xlfn.IFNA(IF(_xlfn.IFNA(INDEX('CX1'!$H:$H,MATCH(Table2[[#This Row],[Name]],'CX1'!$C:$C,0),1), "") = 0, "",  INDEX('CX1'!$H:$H,MATCH(Table2[[#This Row],[Name]],'CX1'!$C:$C,0),1)), "")</f>
        <v/>
      </c>
      <c r="I1854" s="5" t="e">
        <f>_xlfn.IFNA(IF(_xlfn.IFNA(INDEX('CX1'!$I:$I,MATCH(Table2[[#This Row],[DeviceId2]],'CX1'!$C:$C,0),1), "") = 0, "",  INDEX('CX1'!$I:$I,MATCH(Table2[[#This Row],[Name]],'CX1'!$C:$C,0),1)), "")</f>
        <v>#VALUE!</v>
      </c>
      <c r="J1854" s="5" t="str">
        <f>_xlfn.IFNA(IF(_xlfn.IFNA(INDEX('CX1'!$J:$J,MATCH(Table2[[#This Row],[Name]],'CX1'!$C:$C,0),1), "") = 0, "",  INDEX('CX1'!$J:$J,MATCH(Table2[[#This Row],[Name]],'CX1'!$C:$C,0),1)), "")</f>
        <v/>
      </c>
      <c r="K1854" t="str">
        <f>IFERROR(_xlfn.IFNA(IF(_xlfn.IFNA(INDEX('CX1'!$K:$K,MATCH(Table2[[#This Row],[Name]],'CX1'!$C:$C,0),1), "") = 0, "",  INDEX('CX1'!$K:$K,MATCH(Table2[[#This Row],[Name]],'CX1'!$C:$C,0),1)), ""), "")</f>
        <v/>
      </c>
      <c r="M1854" t="str">
        <f>_xlfn.IFNA(IF(_xlfn.IFNA(INDEX('CX1'!$M:$M,MATCH(Table2[[#This Row],[Name]],'CX1'!$C:$C,0),1), "") = 0, "",  INDEX('CX1'!$M:$M,MATCH(Table2[[#This Row],[Name]],'CX1'!$C:$C,0),1)), "")</f>
        <v/>
      </c>
      <c r="N1854" t="s">
        <v>767</v>
      </c>
      <c r="R1854" t="s">
        <v>8</v>
      </c>
    </row>
    <row r="1855" spans="1:19" hidden="1">
      <c r="A1855" s="1">
        <v>1853</v>
      </c>
      <c r="B1855" t="s">
        <v>45</v>
      </c>
      <c r="C1855" t="s">
        <v>79</v>
      </c>
      <c r="D1855" t="s">
        <v>258</v>
      </c>
      <c r="E1855" t="str">
        <f>MID(Table2[[#This Row],[DeviceId2]], 12, LEN(Table2[[#This Row],[DeviceId2]]))</f>
        <v>VAV203</v>
      </c>
      <c r="F1855" t="str">
        <f>CONCATENATE("10.3.13.71/pe/", Table2[[#This Row],[Device Tag]], ".xml")</f>
        <v>10.3.13.71/pe/VAV203.xml</v>
      </c>
      <c r="H1855" s="5" t="str">
        <f>_xlfn.IFNA(IF(_xlfn.IFNA(INDEX('CX1'!$H:$H,MATCH(Table2[[#This Row],[Name]],'CX1'!$C:$C,0),1), "") = 0, "",  INDEX('CX1'!$H:$H,MATCH(Table2[[#This Row],[Name]],'CX1'!$C:$C,0),1)), "")</f>
        <v/>
      </c>
      <c r="I1855" s="5" t="e">
        <f>_xlfn.IFNA(IF(_xlfn.IFNA(INDEX('CX1'!$I:$I,MATCH(Table2[[#This Row],[DeviceId2]],'CX1'!$C:$C,0),1), "") = 0, "",  INDEX('CX1'!$I:$I,MATCH(Table2[[#This Row],[Name]],'CX1'!$C:$C,0),1)), "")</f>
        <v>#VALUE!</v>
      </c>
      <c r="J1855" s="5" t="str">
        <f>_xlfn.IFNA(IF(_xlfn.IFNA(INDEX('CX1'!$J:$J,MATCH(Table2[[#This Row],[Name]],'CX1'!$C:$C,0),1), "") = 0, "",  INDEX('CX1'!$J:$J,MATCH(Table2[[#This Row],[Name]],'CX1'!$C:$C,0),1)), "")</f>
        <v/>
      </c>
      <c r="K1855" t="str">
        <f>IFERROR(_xlfn.IFNA(IF(_xlfn.IFNA(INDEX('CX1'!$K:$K,MATCH(Table2[[#This Row],[Name]],'CX1'!$C:$C,0),1), "") = 0, "",  INDEX('CX1'!$K:$K,MATCH(Table2[[#This Row],[Name]],'CX1'!$C:$C,0),1)), ""), "")</f>
        <v/>
      </c>
      <c r="M1855" t="str">
        <f>_xlfn.IFNA(IF(_xlfn.IFNA(INDEX('CX1'!$M:$M,MATCH(Table2[[#This Row],[Name]],'CX1'!$C:$C,0),1), "") = 0, "",  INDEX('CX1'!$M:$M,MATCH(Table2[[#This Row],[Name]],'CX1'!$C:$C,0),1)), "")</f>
        <v/>
      </c>
      <c r="N1855" t="s">
        <v>767</v>
      </c>
      <c r="R1855" t="s">
        <v>8</v>
      </c>
    </row>
    <row r="1856" spans="1:19" hidden="1">
      <c r="A1856" s="1">
        <v>1854</v>
      </c>
      <c r="B1856" t="s">
        <v>45</v>
      </c>
      <c r="C1856" t="s">
        <v>80</v>
      </c>
      <c r="D1856" t="s">
        <v>258</v>
      </c>
      <c r="E1856" t="str">
        <f>MID(Table2[[#This Row],[DeviceId2]], 12, LEN(Table2[[#This Row],[DeviceId2]]))</f>
        <v>VAV203</v>
      </c>
      <c r="F1856" t="str">
        <f>CONCATENATE("10.3.13.71/pe/", Table2[[#This Row],[Device Tag]], ".xml")</f>
        <v>10.3.13.71/pe/VAV203.xml</v>
      </c>
      <c r="H1856" s="5" t="str">
        <f>_xlfn.IFNA(IF(_xlfn.IFNA(INDEX('CX1'!$H:$H,MATCH(Table2[[#This Row],[Name]],'CX1'!$C:$C,0),1), "") = 0, "",  INDEX('CX1'!$H:$H,MATCH(Table2[[#This Row],[Name]],'CX1'!$C:$C,0),1)), "")</f>
        <v/>
      </c>
      <c r="I1856" s="5" t="e">
        <f>_xlfn.IFNA(IF(_xlfn.IFNA(INDEX('CX1'!$I:$I,MATCH(Table2[[#This Row],[DeviceId2]],'CX1'!$C:$C,0),1), "") = 0, "",  INDEX('CX1'!$I:$I,MATCH(Table2[[#This Row],[Name]],'CX1'!$C:$C,0),1)), "")</f>
        <v>#VALUE!</v>
      </c>
      <c r="J1856" s="5" t="str">
        <f>_xlfn.IFNA(IF(_xlfn.IFNA(INDEX('CX1'!$J:$J,MATCH(Table2[[#This Row],[Name]],'CX1'!$C:$C,0),1), "") = 0, "",  INDEX('CX1'!$J:$J,MATCH(Table2[[#This Row],[Name]],'CX1'!$C:$C,0),1)), "")</f>
        <v/>
      </c>
      <c r="K1856" t="str">
        <f>IFERROR(_xlfn.IFNA(IF(_xlfn.IFNA(INDEX('CX1'!$K:$K,MATCH(Table2[[#This Row],[Name]],'CX1'!$C:$C,0),1), "") = 0, "",  INDEX('CX1'!$K:$K,MATCH(Table2[[#This Row],[Name]],'CX1'!$C:$C,0),1)), ""), "")</f>
        <v/>
      </c>
      <c r="M1856" t="str">
        <f>_xlfn.IFNA(IF(_xlfn.IFNA(INDEX('CX1'!$M:$M,MATCH(Table2[[#This Row],[Name]],'CX1'!$C:$C,0),1), "") = 0, "",  INDEX('CX1'!$M:$M,MATCH(Table2[[#This Row],[Name]],'CX1'!$C:$C,0),1)), "")</f>
        <v/>
      </c>
      <c r="N1856" t="s">
        <v>767</v>
      </c>
      <c r="R1856" t="s">
        <v>8</v>
      </c>
    </row>
    <row r="1857" spans="1:19" hidden="1">
      <c r="A1857" s="1">
        <v>1855</v>
      </c>
      <c r="B1857" t="s">
        <v>45</v>
      </c>
      <c r="C1857" t="s">
        <v>89</v>
      </c>
      <c r="D1857" t="s">
        <v>258</v>
      </c>
      <c r="E1857" t="str">
        <f>MID(Table2[[#This Row],[DeviceId2]], 12, LEN(Table2[[#This Row],[DeviceId2]]))</f>
        <v>VAV203</v>
      </c>
      <c r="F1857" t="str">
        <f>CONCATENATE("10.3.13.71/pe/", Table2[[#This Row],[Device Tag]], ".xml")</f>
        <v>10.3.13.71/pe/VAV203.xml</v>
      </c>
      <c r="H1857" s="5" t="str">
        <f>_xlfn.IFNA(IF(_xlfn.IFNA(INDEX('CX1'!$H:$H,MATCH(Table2[[#This Row],[Name]],'CX1'!$C:$C,0),1), "") = 0, "",  INDEX('CX1'!$H:$H,MATCH(Table2[[#This Row],[Name]],'CX1'!$C:$C,0),1)), "")</f>
        <v/>
      </c>
      <c r="I1857" s="5" t="e">
        <f>_xlfn.IFNA(IF(_xlfn.IFNA(INDEX('CX1'!$I:$I,MATCH(Table2[[#This Row],[DeviceId2]],'CX1'!$C:$C,0),1), "") = 0, "",  INDEX('CX1'!$I:$I,MATCH(Table2[[#This Row],[Name]],'CX1'!$C:$C,0),1)), "")</f>
        <v>#VALUE!</v>
      </c>
      <c r="J1857" s="5" t="str">
        <f>_xlfn.IFNA(IF(_xlfn.IFNA(INDEX('CX1'!$J:$J,MATCH(Table2[[#This Row],[Name]],'CX1'!$C:$C,0),1), "") = 0, "",  INDEX('CX1'!$J:$J,MATCH(Table2[[#This Row],[Name]],'CX1'!$C:$C,0),1)), "")</f>
        <v/>
      </c>
      <c r="K1857" t="str">
        <f>IFERROR(_xlfn.IFNA(IF(_xlfn.IFNA(INDEX('CX1'!$K:$K,MATCH(Table2[[#This Row],[Name]],'CX1'!$C:$C,0),1), "") = 0, "",  INDEX('CX1'!$K:$K,MATCH(Table2[[#This Row],[Name]],'CX1'!$C:$C,0),1)), ""), "")</f>
        <v/>
      </c>
      <c r="M1857" t="str">
        <f>_xlfn.IFNA(IF(_xlfn.IFNA(INDEX('CX1'!$M:$M,MATCH(Table2[[#This Row],[Name]],'CX1'!$C:$C,0),1), "") = 0, "",  INDEX('CX1'!$M:$M,MATCH(Table2[[#This Row],[Name]],'CX1'!$C:$C,0),1)), "")</f>
        <v/>
      </c>
      <c r="N1857" t="s">
        <v>767</v>
      </c>
      <c r="R1857" t="s">
        <v>8</v>
      </c>
    </row>
    <row r="1858" spans="1:19" hidden="1">
      <c r="A1858" s="1">
        <v>1856</v>
      </c>
      <c r="B1858" t="s">
        <v>45</v>
      </c>
      <c r="C1858" t="s">
        <v>90</v>
      </c>
      <c r="D1858" t="s">
        <v>258</v>
      </c>
      <c r="E1858" t="str">
        <f>MID(Table2[[#This Row],[DeviceId2]], 12, LEN(Table2[[#This Row],[DeviceId2]]))</f>
        <v>VAV203</v>
      </c>
      <c r="F1858" t="str">
        <f>CONCATENATE("10.3.13.71/pe/", Table2[[#This Row],[Device Tag]], ".xml")</f>
        <v>10.3.13.71/pe/VAV203.xml</v>
      </c>
      <c r="H1858" s="5" t="str">
        <f>_xlfn.IFNA(IF(_xlfn.IFNA(INDEX('CX1'!$H:$H,MATCH(Table2[[#This Row],[Name]],'CX1'!$C:$C,0),1), "") = 0, "",  INDEX('CX1'!$H:$H,MATCH(Table2[[#This Row],[Name]],'CX1'!$C:$C,0),1)), "")</f>
        <v/>
      </c>
      <c r="I1858" s="5" t="e">
        <f>_xlfn.IFNA(IF(_xlfn.IFNA(INDEX('CX1'!$I:$I,MATCH(Table2[[#This Row],[DeviceId2]],'CX1'!$C:$C,0),1), "") = 0, "",  INDEX('CX1'!$I:$I,MATCH(Table2[[#This Row],[Name]],'CX1'!$C:$C,0),1)), "")</f>
        <v>#VALUE!</v>
      </c>
      <c r="J1858" s="5" t="str">
        <f>_xlfn.IFNA(IF(_xlfn.IFNA(INDEX('CX1'!$J:$J,MATCH(Table2[[#This Row],[Name]],'CX1'!$C:$C,0),1), "") = 0, "",  INDEX('CX1'!$J:$J,MATCH(Table2[[#This Row],[Name]],'CX1'!$C:$C,0),1)), "")</f>
        <v/>
      </c>
      <c r="K1858" t="str">
        <f>IFERROR(_xlfn.IFNA(IF(_xlfn.IFNA(INDEX('CX1'!$K:$K,MATCH(Table2[[#This Row],[Name]],'CX1'!$C:$C,0),1), "") = 0, "",  INDEX('CX1'!$K:$K,MATCH(Table2[[#This Row],[Name]],'CX1'!$C:$C,0),1)), ""), "")</f>
        <v/>
      </c>
      <c r="M1858" t="str">
        <f>_xlfn.IFNA(IF(_xlfn.IFNA(INDEX('CX1'!$M:$M,MATCH(Table2[[#This Row],[Name]],'CX1'!$C:$C,0),1), "") = 0, "",  INDEX('CX1'!$M:$M,MATCH(Table2[[#This Row],[Name]],'CX1'!$C:$C,0),1)), "")</f>
        <v/>
      </c>
      <c r="N1858" t="s">
        <v>767</v>
      </c>
      <c r="R1858" t="s">
        <v>8</v>
      </c>
    </row>
    <row r="1859" spans="1:19" hidden="1">
      <c r="A1859" s="1">
        <v>1857</v>
      </c>
      <c r="B1859" t="s">
        <v>45</v>
      </c>
      <c r="C1859" t="s">
        <v>91</v>
      </c>
      <c r="D1859" t="s">
        <v>258</v>
      </c>
      <c r="E1859" t="str">
        <f>MID(Table2[[#This Row],[DeviceId2]], 12, LEN(Table2[[#This Row],[DeviceId2]]))</f>
        <v>VAV203</v>
      </c>
      <c r="F1859" t="str">
        <f>CONCATENATE("10.3.13.71/pe/", Table2[[#This Row],[Device Tag]], ".xml")</f>
        <v>10.3.13.71/pe/VAV203.xml</v>
      </c>
      <c r="H1859" s="5" t="str">
        <f>_xlfn.IFNA(IF(_xlfn.IFNA(INDEX('CX1'!$H:$H,MATCH(Table2[[#This Row],[Name]],'CX1'!$C:$C,0),1), "") = 0, "",  INDEX('CX1'!$H:$H,MATCH(Table2[[#This Row],[Name]],'CX1'!$C:$C,0),1)), "")</f>
        <v/>
      </c>
      <c r="I1859" s="5" t="e">
        <f>_xlfn.IFNA(IF(_xlfn.IFNA(INDEX('CX1'!$I:$I,MATCH(Table2[[#This Row],[DeviceId2]],'CX1'!$C:$C,0),1), "") = 0, "",  INDEX('CX1'!$I:$I,MATCH(Table2[[#This Row],[Name]],'CX1'!$C:$C,0),1)), "")</f>
        <v>#VALUE!</v>
      </c>
      <c r="J1859" s="5" t="str">
        <f>_xlfn.IFNA(IF(_xlfn.IFNA(INDEX('CX1'!$J:$J,MATCH(Table2[[#This Row],[Name]],'CX1'!$C:$C,0),1), "") = 0, "",  INDEX('CX1'!$J:$J,MATCH(Table2[[#This Row],[Name]],'CX1'!$C:$C,0),1)), "")</f>
        <v/>
      </c>
      <c r="K1859" t="str">
        <f>IFERROR(_xlfn.IFNA(IF(_xlfn.IFNA(INDEX('CX1'!$K:$K,MATCH(Table2[[#This Row],[Name]],'CX1'!$C:$C,0),1), "") = 0, "",  INDEX('CX1'!$K:$K,MATCH(Table2[[#This Row],[Name]],'CX1'!$C:$C,0),1)), ""), "")</f>
        <v/>
      </c>
      <c r="M1859" t="str">
        <f>_xlfn.IFNA(IF(_xlfn.IFNA(INDEX('CX1'!$M:$M,MATCH(Table2[[#This Row],[Name]],'CX1'!$C:$C,0),1), "") = 0, "",  INDEX('CX1'!$M:$M,MATCH(Table2[[#This Row],[Name]],'CX1'!$C:$C,0),1)), "")</f>
        <v/>
      </c>
      <c r="N1859" t="s">
        <v>767</v>
      </c>
      <c r="R1859" t="s">
        <v>8</v>
      </c>
    </row>
    <row r="1860" spans="1:19" hidden="1">
      <c r="A1860" s="1">
        <v>1858</v>
      </c>
      <c r="B1860" t="s">
        <v>45</v>
      </c>
      <c r="C1860" t="s">
        <v>92</v>
      </c>
      <c r="D1860" t="s">
        <v>258</v>
      </c>
      <c r="E1860" t="str">
        <f>MID(Table2[[#This Row],[DeviceId2]], 12, LEN(Table2[[#This Row],[DeviceId2]]))</f>
        <v>VAV203</v>
      </c>
      <c r="F1860" t="str">
        <f>CONCATENATE("10.3.13.71/pe/", Table2[[#This Row],[Device Tag]], ".xml")</f>
        <v>10.3.13.71/pe/VAV203.xml</v>
      </c>
      <c r="H1860" s="5" t="str">
        <f>_xlfn.IFNA(IF(_xlfn.IFNA(INDEX('CX1'!$H:$H,MATCH(Table2[[#This Row],[Name]],'CX1'!$C:$C,0),1), "") = 0, "",  INDEX('CX1'!$H:$H,MATCH(Table2[[#This Row],[Name]],'CX1'!$C:$C,0),1)), "")</f>
        <v/>
      </c>
      <c r="I1860" s="5" t="e">
        <f>_xlfn.IFNA(IF(_xlfn.IFNA(INDEX('CX1'!$I:$I,MATCH(Table2[[#This Row],[DeviceId2]],'CX1'!$C:$C,0),1), "") = 0, "",  INDEX('CX1'!$I:$I,MATCH(Table2[[#This Row],[Name]],'CX1'!$C:$C,0),1)), "")</f>
        <v>#VALUE!</v>
      </c>
      <c r="J1860" s="5" t="str">
        <f>_xlfn.IFNA(IF(_xlfn.IFNA(INDEX('CX1'!$J:$J,MATCH(Table2[[#This Row],[Name]],'CX1'!$C:$C,0),1), "") = 0, "",  INDEX('CX1'!$J:$J,MATCH(Table2[[#This Row],[Name]],'CX1'!$C:$C,0),1)), "")</f>
        <v/>
      </c>
      <c r="K1860" t="str">
        <f>IFERROR(_xlfn.IFNA(IF(_xlfn.IFNA(INDEX('CX1'!$K:$K,MATCH(Table2[[#This Row],[Name]],'CX1'!$C:$C,0),1), "") = 0, "",  INDEX('CX1'!$K:$K,MATCH(Table2[[#This Row],[Name]],'CX1'!$C:$C,0),1)), ""), "")</f>
        <v/>
      </c>
      <c r="M1860" t="str">
        <f>_xlfn.IFNA(IF(_xlfn.IFNA(INDEX('CX1'!$M:$M,MATCH(Table2[[#This Row],[Name]],'CX1'!$C:$C,0),1), "") = 0, "",  INDEX('CX1'!$M:$M,MATCH(Table2[[#This Row],[Name]],'CX1'!$C:$C,0),1)), "")</f>
        <v/>
      </c>
      <c r="N1860" t="s">
        <v>767</v>
      </c>
      <c r="R1860" t="s">
        <v>8</v>
      </c>
    </row>
    <row r="1861" spans="1:19">
      <c r="A1861" s="1">
        <v>1859</v>
      </c>
      <c r="B1861" t="s">
        <v>21</v>
      </c>
      <c r="C1861" t="s">
        <v>174</v>
      </c>
      <c r="D1861" t="s">
        <v>259</v>
      </c>
      <c r="E1861" t="str">
        <f>MID(Table2[[#This Row],[DeviceId2]], 12, LEN(Table2[[#This Row],[DeviceId2]]))</f>
        <v>VAV204</v>
      </c>
      <c r="F1861" t="str">
        <f>CONCATENATE("10.3.13.71/pe/", Table2[[#This Row],[Device Tag]], ".xml")</f>
        <v>10.3.13.71/pe/VAV204.xml</v>
      </c>
      <c r="H1861" s="5" t="str">
        <f>_xlfn.IFNA(IF(_xlfn.IFNA(INDEX('CX1'!$H:$H,MATCH(Table2[[#This Row],[Name]],'CX1'!$C:$C,0),1), "") = 0, "",  INDEX('CX1'!$H:$H,MATCH(Table2[[#This Row],[Name]],'CX1'!$C:$C,0),1)), "")</f>
        <v>°F</v>
      </c>
      <c r="I1861" s="5">
        <f>_xlfn.IFNA(IF(_xlfn.IFNA(INDEX('CX1'!$I:$I,MATCH(Table2[[#This Row],[DeviceId2]],'CX1'!$C:$C,0),1), "") = 0, "",  INDEX('CX1'!$I:$I,MATCH(Table2[[#This Row],[Name]],'CX1'!$C:$C,0),1)), "")</f>
        <v>1000</v>
      </c>
      <c r="J1861" s="5" t="str">
        <f>_xlfn.IFNA(IF(_xlfn.IFNA(INDEX('CX1'!$J:$J,MATCH(Table2[[#This Row],[Name]],'CX1'!$C:$C,0),1), "") = 0, "",  INDEX('CX1'!$J:$J,MATCH(Table2[[#This Row],[Name]],'CX1'!$C:$C,0),1)), "")</f>
        <v/>
      </c>
      <c r="K186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86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1" t="str">
        <f>_xlfn.IFNA(IF(_xlfn.IFNA(INDEX('CX1'!$M:$M,MATCH(Table2[[#This Row],[Name]],'CX1'!$C:$C,0),1), "") = 0, "",  INDEX('CX1'!$M:$M,MATCH(Table2[[#This Row],[Name]],'CX1'!$C:$C,0),1)), "")</f>
        <v>number</v>
      </c>
      <c r="N1861" t="s">
        <v>766</v>
      </c>
      <c r="R1861" t="s">
        <v>8</v>
      </c>
      <c r="S1861" t="b">
        <v>1</v>
      </c>
    </row>
    <row r="1862" spans="1:19">
      <c r="A1862" s="1">
        <v>1860</v>
      </c>
      <c r="B1862" t="s">
        <v>21</v>
      </c>
      <c r="C1862" t="s">
        <v>175</v>
      </c>
      <c r="D1862" t="s">
        <v>259</v>
      </c>
      <c r="E1862" t="str">
        <f>MID(Table2[[#This Row],[DeviceId2]], 12, LEN(Table2[[#This Row],[DeviceId2]]))</f>
        <v>VAV204</v>
      </c>
      <c r="F1862" t="str">
        <f>CONCATENATE("10.3.13.71/pe/", Table2[[#This Row],[Device Tag]], ".xml")</f>
        <v>10.3.13.71/pe/VAV204.xml</v>
      </c>
      <c r="H1862" s="5" t="str">
        <f>_xlfn.IFNA(IF(_xlfn.IFNA(INDEX('CX1'!$H:$H,MATCH(Table2[[#This Row],[Name]],'CX1'!$C:$C,0),1), "") = 0, "",  INDEX('CX1'!$H:$H,MATCH(Table2[[#This Row],[Name]],'CX1'!$C:$C,0),1)), "")</f>
        <v>°F</v>
      </c>
      <c r="I1862" s="5">
        <f>_xlfn.IFNA(IF(_xlfn.IFNA(INDEX('CX1'!$I:$I,MATCH(Table2[[#This Row],[DeviceId2]],'CX1'!$C:$C,0),1), "") = 0, "",  INDEX('CX1'!$I:$I,MATCH(Table2[[#This Row],[Name]],'CX1'!$C:$C,0),1)), "")</f>
        <v>1000</v>
      </c>
      <c r="J1862" s="5" t="str">
        <f>_xlfn.IFNA(IF(_xlfn.IFNA(INDEX('CX1'!$J:$J,MATCH(Table2[[#This Row],[Name]],'CX1'!$C:$C,0),1), "") = 0, "",  INDEX('CX1'!$J:$J,MATCH(Table2[[#This Row],[Name]],'CX1'!$C:$C,0),1)), "")</f>
        <v/>
      </c>
      <c r="K186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86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2" t="str">
        <f>_xlfn.IFNA(IF(_xlfn.IFNA(INDEX('CX1'!$M:$M,MATCH(Table2[[#This Row],[Name]],'CX1'!$C:$C,0),1), "") = 0, "",  INDEX('CX1'!$M:$M,MATCH(Table2[[#This Row],[Name]],'CX1'!$C:$C,0),1)), "")</f>
        <v>number</v>
      </c>
      <c r="N1862" t="s">
        <v>766</v>
      </c>
      <c r="R1862" t="s">
        <v>8</v>
      </c>
      <c r="S1862" t="b">
        <v>1</v>
      </c>
    </row>
    <row r="1863" spans="1:19">
      <c r="A1863" s="1">
        <v>1861</v>
      </c>
      <c r="B1863" t="s">
        <v>21</v>
      </c>
      <c r="C1863" t="s">
        <v>176</v>
      </c>
      <c r="D1863" t="s">
        <v>259</v>
      </c>
      <c r="E1863" t="str">
        <f>MID(Table2[[#This Row],[DeviceId2]], 12, LEN(Table2[[#This Row],[DeviceId2]]))</f>
        <v>VAV204</v>
      </c>
      <c r="F1863" t="str">
        <f>CONCATENATE("10.3.13.71/pe/", Table2[[#This Row],[Device Tag]], ".xml")</f>
        <v>10.3.13.71/pe/VAV204.xml</v>
      </c>
      <c r="H1863" s="5" t="str">
        <f>_xlfn.IFNA(IF(_xlfn.IFNA(INDEX('CX1'!$H:$H,MATCH(Table2[[#This Row],[Name]],'CX1'!$C:$C,0),1), "") = 0, "",  INDEX('CX1'!$H:$H,MATCH(Table2[[#This Row],[Name]],'CX1'!$C:$C,0),1)), "")</f>
        <v>°F</v>
      </c>
      <c r="I1863" s="5">
        <f>_xlfn.IFNA(IF(_xlfn.IFNA(INDEX('CX1'!$I:$I,MATCH(Table2[[#This Row],[DeviceId2]],'CX1'!$C:$C,0),1), "") = 0, "",  INDEX('CX1'!$I:$I,MATCH(Table2[[#This Row],[Name]],'CX1'!$C:$C,0),1)), "")</f>
        <v>1000</v>
      </c>
      <c r="J1863" s="5" t="str">
        <f>_xlfn.IFNA(IF(_xlfn.IFNA(INDEX('CX1'!$J:$J,MATCH(Table2[[#This Row],[Name]],'CX1'!$C:$C,0),1), "") = 0, "",  INDEX('CX1'!$J:$J,MATCH(Table2[[#This Row],[Name]],'CX1'!$C:$C,0),1)), "")</f>
        <v/>
      </c>
      <c r="K186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8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63" t="str">
        <f>_xlfn.IFNA(IF(_xlfn.IFNA(INDEX('CX1'!$M:$M,MATCH(Table2[[#This Row],[Name]],'CX1'!$C:$C,0),1), "") = 0, "",  INDEX('CX1'!$M:$M,MATCH(Table2[[#This Row],[Name]],'CX1'!$C:$C,0),1)), "")</f>
        <v>number</v>
      </c>
      <c r="N1863" t="s">
        <v>766</v>
      </c>
      <c r="R1863" t="s">
        <v>8</v>
      </c>
      <c r="S1863" t="b">
        <v>1</v>
      </c>
    </row>
    <row r="1864" spans="1:19">
      <c r="A1864" s="1">
        <v>1862</v>
      </c>
      <c r="B1864" t="s">
        <v>21</v>
      </c>
      <c r="C1864" t="s">
        <v>177</v>
      </c>
      <c r="D1864" t="s">
        <v>259</v>
      </c>
      <c r="E1864" t="str">
        <f>MID(Table2[[#This Row],[DeviceId2]], 12, LEN(Table2[[#This Row],[DeviceId2]]))</f>
        <v>VAV204</v>
      </c>
      <c r="F1864" t="str">
        <f>CONCATENATE("10.3.13.71/pe/", Table2[[#This Row],[Device Tag]], ".xml")</f>
        <v>10.3.13.71/pe/VAV204.xml</v>
      </c>
      <c r="H1864" s="5" t="str">
        <f>_xlfn.IFNA(IF(_xlfn.IFNA(INDEX('CX1'!$H:$H,MATCH(Table2[[#This Row],[Name]],'CX1'!$C:$C,0),1), "") = 0, "",  INDEX('CX1'!$H:$H,MATCH(Table2[[#This Row],[Name]],'CX1'!$C:$C,0),1)), "")</f>
        <v/>
      </c>
      <c r="I1864" s="5">
        <f>_xlfn.IFNA(IF(_xlfn.IFNA(INDEX('CX1'!$I:$I,MATCH(Table2[[#This Row],[DeviceId2]],'CX1'!$C:$C,0),1), "") = 0, "",  INDEX('CX1'!$I:$I,MATCH(Table2[[#This Row],[Name]],'CX1'!$C:$C,0),1)), "")</f>
        <v>1000</v>
      </c>
      <c r="J1864" s="5" t="str">
        <f>_xlfn.IFNA(IF(_xlfn.IFNA(INDEX('CX1'!$J:$J,MATCH(Table2[[#This Row],[Name]],'CX1'!$C:$C,0),1), "") = 0, "",  INDEX('CX1'!$J:$J,MATCH(Table2[[#This Row],[Name]],'CX1'!$C:$C,0),1)), "")</f>
        <v/>
      </c>
      <c r="K186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8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64" t="str">
        <f>_xlfn.IFNA(IF(_xlfn.IFNA(INDEX('CX1'!$M:$M,MATCH(Table2[[#This Row],[Name]],'CX1'!$C:$C,0),1), "") = 0, "",  INDEX('CX1'!$M:$M,MATCH(Table2[[#This Row],[Name]],'CX1'!$C:$C,0),1)), "")</f>
        <v>number</v>
      </c>
      <c r="N1864" t="s">
        <v>767</v>
      </c>
      <c r="R1864" t="s">
        <v>8</v>
      </c>
      <c r="S1864" t="b">
        <v>1</v>
      </c>
    </row>
    <row r="1865" spans="1:19">
      <c r="A1865" s="1">
        <v>1863</v>
      </c>
      <c r="B1865" t="s">
        <v>21</v>
      </c>
      <c r="C1865" t="s">
        <v>178</v>
      </c>
      <c r="D1865" t="s">
        <v>259</v>
      </c>
      <c r="E1865" t="str">
        <f>MID(Table2[[#This Row],[DeviceId2]], 12, LEN(Table2[[#This Row],[DeviceId2]]))</f>
        <v>VAV204</v>
      </c>
      <c r="F1865" t="str">
        <f>CONCATENATE("10.3.13.71/pe/", Table2[[#This Row],[Device Tag]], ".xml")</f>
        <v>10.3.13.71/pe/VAV204.xml</v>
      </c>
      <c r="H1865" s="5" t="str">
        <f>_xlfn.IFNA(IF(_xlfn.IFNA(INDEX('CX1'!$H:$H,MATCH(Table2[[#This Row],[Name]],'CX1'!$C:$C,0),1), "") = 0, "",  INDEX('CX1'!$H:$H,MATCH(Table2[[#This Row],[Name]],'CX1'!$C:$C,0),1)), "")</f>
        <v/>
      </c>
      <c r="I1865" s="5">
        <f>_xlfn.IFNA(IF(_xlfn.IFNA(INDEX('CX1'!$I:$I,MATCH(Table2[[#This Row],[DeviceId2]],'CX1'!$C:$C,0),1), "") = 0, "",  INDEX('CX1'!$I:$I,MATCH(Table2[[#This Row],[Name]],'CX1'!$C:$C,0),1)), "")</f>
        <v>1000</v>
      </c>
      <c r="J1865" s="5" t="str">
        <f>_xlfn.IFNA(IF(_xlfn.IFNA(INDEX('CX1'!$J:$J,MATCH(Table2[[#This Row],[Name]],'CX1'!$C:$C,0),1), "") = 0, "",  INDEX('CX1'!$J:$J,MATCH(Table2[[#This Row],[Name]],'CX1'!$C:$C,0),1)), "")</f>
        <v/>
      </c>
      <c r="K186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8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5" t="str">
        <f>_xlfn.IFNA(IF(_xlfn.IFNA(INDEX('CX1'!$M:$M,MATCH(Table2[[#This Row],[Name]],'CX1'!$C:$C,0),1), "") = 0, "",  INDEX('CX1'!$M:$M,MATCH(Table2[[#This Row],[Name]],'CX1'!$C:$C,0),1)), "")</f>
        <v>number</v>
      </c>
      <c r="N1865" t="s">
        <v>767</v>
      </c>
      <c r="R1865" t="s">
        <v>8</v>
      </c>
      <c r="S1865" t="b">
        <v>1</v>
      </c>
    </row>
    <row r="1866" spans="1:19">
      <c r="A1866" s="1">
        <v>1864</v>
      </c>
      <c r="B1866" t="s">
        <v>21</v>
      </c>
      <c r="C1866" t="s">
        <v>179</v>
      </c>
      <c r="D1866" t="s">
        <v>259</v>
      </c>
      <c r="E1866" t="str">
        <f>MID(Table2[[#This Row],[DeviceId2]], 12, LEN(Table2[[#This Row],[DeviceId2]]))</f>
        <v>VAV204</v>
      </c>
      <c r="F1866" t="str">
        <f>CONCATENATE("10.3.13.71/pe/", Table2[[#This Row],[Device Tag]], ".xml")</f>
        <v>10.3.13.71/pe/VAV204.xml</v>
      </c>
      <c r="H1866" s="5" t="str">
        <f>_xlfn.IFNA(IF(_xlfn.IFNA(INDEX('CX1'!$H:$H,MATCH(Table2[[#This Row],[Name]],'CX1'!$C:$C,0),1), "") = 0, "",  INDEX('CX1'!$H:$H,MATCH(Table2[[#This Row],[Name]],'CX1'!$C:$C,0),1)), "")</f>
        <v>°F</v>
      </c>
      <c r="I1866" s="5">
        <f>_xlfn.IFNA(IF(_xlfn.IFNA(INDEX('CX1'!$I:$I,MATCH(Table2[[#This Row],[DeviceId2]],'CX1'!$C:$C,0),1), "") = 0, "",  INDEX('CX1'!$I:$I,MATCH(Table2[[#This Row],[Name]],'CX1'!$C:$C,0),1)), "")</f>
        <v>1000</v>
      </c>
      <c r="J1866" s="5" t="str">
        <f>_xlfn.IFNA(IF(_xlfn.IFNA(INDEX('CX1'!$J:$J,MATCH(Table2[[#This Row],[Name]],'CX1'!$C:$C,0),1), "") = 0, "",  INDEX('CX1'!$J:$J,MATCH(Table2[[#This Row],[Name]],'CX1'!$C:$C,0),1)), "")</f>
        <v/>
      </c>
      <c r="K186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86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6" t="str">
        <f>_xlfn.IFNA(IF(_xlfn.IFNA(INDEX('CX1'!$M:$M,MATCH(Table2[[#This Row],[Name]],'CX1'!$C:$C,0),1), "") = 0, "",  INDEX('CX1'!$M:$M,MATCH(Table2[[#This Row],[Name]],'CX1'!$C:$C,0),1)), "")</f>
        <v>number</v>
      </c>
      <c r="N1866" t="s">
        <v>766</v>
      </c>
      <c r="R1866" t="s">
        <v>8</v>
      </c>
      <c r="S1866" t="b">
        <v>1</v>
      </c>
    </row>
    <row r="1867" spans="1:19">
      <c r="A1867" s="1">
        <v>1865</v>
      </c>
      <c r="B1867" t="s">
        <v>21</v>
      </c>
      <c r="C1867" t="s">
        <v>180</v>
      </c>
      <c r="D1867" t="s">
        <v>259</v>
      </c>
      <c r="E1867" t="str">
        <f>MID(Table2[[#This Row],[DeviceId2]], 12, LEN(Table2[[#This Row],[DeviceId2]]))</f>
        <v>VAV204</v>
      </c>
      <c r="F1867" t="str">
        <f>CONCATENATE("10.3.13.71/pe/", Table2[[#This Row],[Device Tag]], ".xml")</f>
        <v>10.3.13.71/pe/VAV204.xml</v>
      </c>
      <c r="H1867" s="5" t="str">
        <f>_xlfn.IFNA(IF(_xlfn.IFNA(INDEX('CX1'!$H:$H,MATCH(Table2[[#This Row],[Name]],'CX1'!$C:$C,0),1), "") = 0, "",  INDEX('CX1'!$H:$H,MATCH(Table2[[#This Row],[Name]],'CX1'!$C:$C,0),1)), "")</f>
        <v>°F</v>
      </c>
      <c r="I1867" s="5">
        <f>_xlfn.IFNA(IF(_xlfn.IFNA(INDEX('CX1'!$I:$I,MATCH(Table2[[#This Row],[DeviceId2]],'CX1'!$C:$C,0),1), "") = 0, "",  INDEX('CX1'!$I:$I,MATCH(Table2[[#This Row],[Name]],'CX1'!$C:$C,0),1)), "")</f>
        <v>1000</v>
      </c>
      <c r="J1867" s="5" t="str">
        <f>_xlfn.IFNA(IF(_xlfn.IFNA(INDEX('CX1'!$J:$J,MATCH(Table2[[#This Row],[Name]],'CX1'!$C:$C,0),1), "") = 0, "",  INDEX('CX1'!$J:$J,MATCH(Table2[[#This Row],[Name]],'CX1'!$C:$C,0),1)), "")</f>
        <v/>
      </c>
      <c r="K186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86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67" t="str">
        <f>_xlfn.IFNA(IF(_xlfn.IFNA(INDEX('CX1'!$M:$M,MATCH(Table2[[#This Row],[Name]],'CX1'!$C:$C,0),1), "") = 0, "",  INDEX('CX1'!$M:$M,MATCH(Table2[[#This Row],[Name]],'CX1'!$C:$C,0),1)), "")</f>
        <v>number</v>
      </c>
      <c r="N1867" t="s">
        <v>766</v>
      </c>
      <c r="R1867" t="s">
        <v>8</v>
      </c>
      <c r="S1867" t="b">
        <v>1</v>
      </c>
    </row>
    <row r="1868" spans="1:19" hidden="1">
      <c r="A1868" s="1">
        <v>1866</v>
      </c>
      <c r="B1868" t="s">
        <v>21</v>
      </c>
      <c r="C1868" t="s">
        <v>181</v>
      </c>
      <c r="D1868" t="s">
        <v>259</v>
      </c>
      <c r="E1868" t="str">
        <f>MID(Table2[[#This Row],[DeviceId2]], 12, LEN(Table2[[#This Row],[DeviceId2]]))</f>
        <v>VAV204</v>
      </c>
      <c r="F1868" t="str">
        <f>CONCATENATE("10.3.13.71/pe/", Table2[[#This Row],[Device Tag]], ".xml")</f>
        <v>10.3.13.71/pe/VAV204.xml</v>
      </c>
      <c r="H1868" s="5" t="str">
        <f>_xlfn.IFNA(IF(_xlfn.IFNA(INDEX('CX1'!$H:$H,MATCH(Table2[[#This Row],[Name]],'CX1'!$C:$C,0),1), "") = 0, "",  INDEX('CX1'!$H:$H,MATCH(Table2[[#This Row],[Name]],'CX1'!$C:$C,0),1)), "")</f>
        <v/>
      </c>
      <c r="I1868" s="5" t="e">
        <f>_xlfn.IFNA(IF(_xlfn.IFNA(INDEX('CX1'!$I:$I,MATCH(Table2[[#This Row],[DeviceId2]],'CX1'!$C:$C,0),1), "") = 0, "",  INDEX('CX1'!$I:$I,MATCH(Table2[[#This Row],[Name]],'CX1'!$C:$C,0),1)), "")</f>
        <v>#VALUE!</v>
      </c>
      <c r="J1868" s="5" t="str">
        <f>_xlfn.IFNA(IF(_xlfn.IFNA(INDEX('CX1'!$J:$J,MATCH(Table2[[#This Row],[Name]],'CX1'!$C:$C,0),1), "") = 0, "",  INDEX('CX1'!$J:$J,MATCH(Table2[[#This Row],[Name]],'CX1'!$C:$C,0),1)), "")</f>
        <v/>
      </c>
      <c r="K1868" t="str">
        <f>IFERROR(_xlfn.IFNA(IF(_xlfn.IFNA(INDEX('CX1'!$K:$K,MATCH(Table2[[#This Row],[Name]],'CX1'!$C:$C,0),1), "") = 0, "",  INDEX('CX1'!$K:$K,MATCH(Table2[[#This Row],[Name]],'CX1'!$C:$C,0),1)), ""), "")</f>
        <v/>
      </c>
      <c r="M1868" t="str">
        <f>_xlfn.IFNA(IF(_xlfn.IFNA(INDEX('CX1'!$M:$M,MATCH(Table2[[#This Row],[Name]],'CX1'!$C:$C,0),1), "") = 0, "",  INDEX('CX1'!$M:$M,MATCH(Table2[[#This Row],[Name]],'CX1'!$C:$C,0),1)), "")</f>
        <v/>
      </c>
      <c r="N1868" t="s">
        <v>767</v>
      </c>
      <c r="R1868" t="s">
        <v>8</v>
      </c>
    </row>
    <row r="1869" spans="1:19" hidden="1">
      <c r="A1869" s="1">
        <v>1867</v>
      </c>
      <c r="B1869" t="s">
        <v>21</v>
      </c>
      <c r="C1869" t="s">
        <v>182</v>
      </c>
      <c r="D1869" t="s">
        <v>259</v>
      </c>
      <c r="E1869" t="str">
        <f>MID(Table2[[#This Row],[DeviceId2]], 12, LEN(Table2[[#This Row],[DeviceId2]]))</f>
        <v>VAV204</v>
      </c>
      <c r="F1869" t="str">
        <f>CONCATENATE("10.3.13.71/pe/", Table2[[#This Row],[Device Tag]], ".xml")</f>
        <v>10.3.13.71/pe/VAV204.xml</v>
      </c>
      <c r="H1869" s="5" t="str">
        <f>_xlfn.IFNA(IF(_xlfn.IFNA(INDEX('CX1'!$H:$H,MATCH(Table2[[#This Row],[Name]],'CX1'!$C:$C,0),1), "") = 0, "",  INDEX('CX1'!$H:$H,MATCH(Table2[[#This Row],[Name]],'CX1'!$C:$C,0),1)), "")</f>
        <v/>
      </c>
      <c r="I1869" s="5" t="e">
        <f>_xlfn.IFNA(IF(_xlfn.IFNA(INDEX('CX1'!$I:$I,MATCH(Table2[[#This Row],[DeviceId2]],'CX1'!$C:$C,0),1), "") = 0, "",  INDEX('CX1'!$I:$I,MATCH(Table2[[#This Row],[Name]],'CX1'!$C:$C,0),1)), "")</f>
        <v>#VALUE!</v>
      </c>
      <c r="J1869" s="5" t="str">
        <f>_xlfn.IFNA(IF(_xlfn.IFNA(INDEX('CX1'!$J:$J,MATCH(Table2[[#This Row],[Name]],'CX1'!$C:$C,0),1), "") = 0, "",  INDEX('CX1'!$J:$J,MATCH(Table2[[#This Row],[Name]],'CX1'!$C:$C,0),1)), "")</f>
        <v/>
      </c>
      <c r="K1869" t="str">
        <f>IFERROR(_xlfn.IFNA(IF(_xlfn.IFNA(INDEX('CX1'!$K:$K,MATCH(Table2[[#This Row],[Name]],'CX1'!$C:$C,0),1), "") = 0, "",  INDEX('CX1'!$K:$K,MATCH(Table2[[#This Row],[Name]],'CX1'!$C:$C,0),1)), ""), "")</f>
        <v/>
      </c>
      <c r="M1869" t="str">
        <f>_xlfn.IFNA(IF(_xlfn.IFNA(INDEX('CX1'!$M:$M,MATCH(Table2[[#This Row],[Name]],'CX1'!$C:$C,0),1), "") = 0, "",  INDEX('CX1'!$M:$M,MATCH(Table2[[#This Row],[Name]],'CX1'!$C:$C,0),1)), "")</f>
        <v/>
      </c>
      <c r="N1869" t="s">
        <v>767</v>
      </c>
      <c r="R1869" t="s">
        <v>8</v>
      </c>
    </row>
    <row r="1870" spans="1:19">
      <c r="A1870" s="1">
        <v>1868</v>
      </c>
      <c r="B1870" t="s">
        <v>21</v>
      </c>
      <c r="C1870" t="s">
        <v>183</v>
      </c>
      <c r="D1870" t="s">
        <v>259</v>
      </c>
      <c r="E1870" t="str">
        <f>MID(Table2[[#This Row],[DeviceId2]], 12, LEN(Table2[[#This Row],[DeviceId2]]))</f>
        <v>VAV204</v>
      </c>
      <c r="F1870" t="str">
        <f>CONCATENATE("10.3.13.71/pe/", Table2[[#This Row],[Device Tag]], ".xml")</f>
        <v>10.3.13.71/pe/VAV204.xml</v>
      </c>
      <c r="H1870" s="5" t="str">
        <f>_xlfn.IFNA(IF(_xlfn.IFNA(INDEX('CX1'!$H:$H,MATCH(Table2[[#This Row],[Name]],'CX1'!$C:$C,0),1), "") = 0, "",  INDEX('CX1'!$H:$H,MATCH(Table2[[#This Row],[Name]],'CX1'!$C:$C,0),1)), "")</f>
        <v>%</v>
      </c>
      <c r="I1870" s="5">
        <f>_xlfn.IFNA(IF(_xlfn.IFNA(INDEX('CX1'!$I:$I,MATCH(Table2[[#This Row],[DeviceId2]],'CX1'!$C:$C,0),1), "") = 0, "",  INDEX('CX1'!$I:$I,MATCH(Table2[[#This Row],[Name]],'CX1'!$C:$C,0),1)), "")</f>
        <v>1000</v>
      </c>
      <c r="J1870" s="5" t="str">
        <f>_xlfn.IFNA(IF(_xlfn.IFNA(INDEX('CX1'!$J:$J,MATCH(Table2[[#This Row],[Name]],'CX1'!$C:$C,0),1), "") = 0, "",  INDEX('CX1'!$J:$J,MATCH(Table2[[#This Row],[Name]],'CX1'!$C:$C,0),1)), "")</f>
        <v/>
      </c>
      <c r="K187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8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0" t="s">
        <v>768</v>
      </c>
      <c r="N1870" t="s">
        <v>504</v>
      </c>
      <c r="R1870" t="s">
        <v>8</v>
      </c>
      <c r="S1870" t="b">
        <v>1</v>
      </c>
    </row>
    <row r="1871" spans="1:19">
      <c r="A1871" s="1">
        <v>1869</v>
      </c>
      <c r="B1871" t="s">
        <v>21</v>
      </c>
      <c r="C1871" t="s">
        <v>184</v>
      </c>
      <c r="D1871" t="s">
        <v>259</v>
      </c>
      <c r="E1871" t="str">
        <f>MID(Table2[[#This Row],[DeviceId2]], 12, LEN(Table2[[#This Row],[DeviceId2]]))</f>
        <v>VAV204</v>
      </c>
      <c r="F1871" t="str">
        <f>CONCATENATE("10.3.13.71/pe/", Table2[[#This Row],[Device Tag]], ".xml")</f>
        <v>10.3.13.71/pe/VAV204.xml</v>
      </c>
      <c r="H1871" s="5" t="str">
        <f>_xlfn.IFNA(IF(_xlfn.IFNA(INDEX('CX1'!$H:$H,MATCH(Table2[[#This Row],[Name]],'CX1'!$C:$C,0),1), "") = 0, "",  INDEX('CX1'!$H:$H,MATCH(Table2[[#This Row],[Name]],'CX1'!$C:$C,0),1)), "")</f>
        <v/>
      </c>
      <c r="I1871" s="5">
        <f>_xlfn.IFNA(IF(_xlfn.IFNA(INDEX('CX1'!$I:$I,MATCH(Table2[[#This Row],[DeviceId2]],'CX1'!$C:$C,0),1), "") = 0, "",  INDEX('CX1'!$I:$I,MATCH(Table2[[#This Row],[Name]],'CX1'!$C:$C,0),1)), "")</f>
        <v>1000</v>
      </c>
      <c r="J1871" s="5" t="str">
        <f>_xlfn.IFNA(IF(_xlfn.IFNA(INDEX('CX1'!$J:$J,MATCH(Table2[[#This Row],[Name]],'CX1'!$C:$C,0),1), "") = 0, "",  INDEX('CX1'!$J:$J,MATCH(Table2[[#This Row],[Name]],'CX1'!$C:$C,0),1)), "")</f>
        <v/>
      </c>
      <c r="K187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8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1" t="s">
        <v>768</v>
      </c>
      <c r="N1871" t="s">
        <v>767</v>
      </c>
      <c r="R1871" t="s">
        <v>8</v>
      </c>
      <c r="S1871" t="b">
        <v>1</v>
      </c>
    </row>
    <row r="1872" spans="1:19">
      <c r="A1872" s="12">
        <v>1870</v>
      </c>
      <c r="B1872" s="13" t="s">
        <v>21</v>
      </c>
      <c r="C1872" s="13" t="s">
        <v>185</v>
      </c>
      <c r="D1872" s="13" t="s">
        <v>259</v>
      </c>
      <c r="E1872" s="13" t="str">
        <f>MID(Table2[[#This Row],[DeviceId2]], 12, LEN(Table2[[#This Row],[DeviceId2]]))</f>
        <v>VAV204</v>
      </c>
      <c r="F1872" s="13" t="str">
        <f>CONCATENATE("10.3.13.71/pe/", Table2[[#This Row],[Device Tag]], ".xml")</f>
        <v>10.3.13.71/pe/VAV204.xml</v>
      </c>
      <c r="G1872" s="13"/>
      <c r="H1872" s="14" t="str">
        <f>_xlfn.IFNA(IF(_xlfn.IFNA(INDEX('CX1'!$H:$H,MATCH(Table2[[#This Row],[Name]],'CX1'!$C:$C,0),1), "") = 0, "",  INDEX('CX1'!$H:$H,MATCH(Table2[[#This Row],[Name]],'CX1'!$C:$C,0),1)), "")</f>
        <v/>
      </c>
      <c r="I1872" s="14">
        <f>_xlfn.IFNA(IF(_xlfn.IFNA(INDEX('CX1'!$I:$I,MATCH(Table2[[#This Row],[DeviceId2]],'CX1'!$C:$C,0),1), "") = 0, "",  INDEX('CX1'!$I:$I,MATCH(Table2[[#This Row],[Name]],'CX1'!$C:$C,0),1)), "")</f>
        <v>1000</v>
      </c>
      <c r="J1872" s="14" t="str">
        <f>_xlfn.IFNA(IF(_xlfn.IFNA(INDEX('CX1'!$J:$J,MATCH(Table2[[#This Row],[Name]],'CX1'!$C:$C,0),1), "") = 0, "",  INDEX('CX1'!$J:$J,MATCH(Table2[[#This Row],[Name]],'CX1'!$C:$C,0),1)), "")</f>
        <v/>
      </c>
      <c r="K187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872" s="13" t="str">
        <f>_xlfn.IFNA(IF(_xlfn.IFNA(INDEX('CX1'!$L:$L,MATCH(Table2[[#This Row],[Name]],'CX1'!$C:$C,0),1), "") = 0, "",  INDEX('CX1'!$L:$L,MATCH(Table2[[#This Row],[Name]],'CX1'!$C:$C,0),1)), "")</f>
        <v>his, point, writable</v>
      </c>
      <c r="M1872" s="13" t="s">
        <v>298</v>
      </c>
      <c r="N1872" s="13" t="s">
        <v>767</v>
      </c>
      <c r="O1872" s="13"/>
      <c r="P1872" s="13"/>
      <c r="Q1872" s="13"/>
      <c r="R1872" s="13" t="s">
        <v>8</v>
      </c>
      <c r="S1872" s="13" t="b">
        <v>0</v>
      </c>
    </row>
    <row r="1873" spans="1:19">
      <c r="A1873" s="1">
        <v>1871</v>
      </c>
      <c r="B1873" t="s">
        <v>21</v>
      </c>
      <c r="C1873" t="s">
        <v>186</v>
      </c>
      <c r="D1873" t="s">
        <v>259</v>
      </c>
      <c r="E1873" t="str">
        <f>MID(Table2[[#This Row],[DeviceId2]], 12, LEN(Table2[[#This Row],[DeviceId2]]))</f>
        <v>VAV204</v>
      </c>
      <c r="F1873" t="str">
        <f>CONCATENATE("10.3.13.71/pe/", Table2[[#This Row],[Device Tag]], ".xml")</f>
        <v>10.3.13.71/pe/VAV204.xml</v>
      </c>
      <c r="H1873" s="5" t="str">
        <f>_xlfn.IFNA(IF(_xlfn.IFNA(INDEX('CX1'!$H:$H,MATCH(Table2[[#This Row],[Name]],'CX1'!$C:$C,0),1), "") = 0, "",  INDEX('CX1'!$H:$H,MATCH(Table2[[#This Row],[Name]],'CX1'!$C:$C,0),1)), "")</f>
        <v>°F</v>
      </c>
      <c r="I1873" s="5">
        <f>_xlfn.IFNA(IF(_xlfn.IFNA(INDEX('CX1'!$I:$I,MATCH(Table2[[#This Row],[DeviceId2]],'CX1'!$C:$C,0),1), "") = 0, "",  INDEX('CX1'!$I:$I,MATCH(Table2[[#This Row],[Name]],'CX1'!$C:$C,0),1)), "")</f>
        <v>1000</v>
      </c>
      <c r="J1873" s="5" t="str">
        <f>_xlfn.IFNA(IF(_xlfn.IFNA(INDEX('CX1'!$J:$J,MATCH(Table2[[#This Row],[Name]],'CX1'!$C:$C,0),1), "") = 0, "",  INDEX('CX1'!$J:$J,MATCH(Table2[[#This Row],[Name]],'CX1'!$C:$C,0),1)), "")</f>
        <v/>
      </c>
      <c r="K187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8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3" t="str">
        <f>_xlfn.IFNA(IF(_xlfn.IFNA(INDEX('CX1'!$M:$M,MATCH(Table2[[#This Row],[Name]],'CX1'!$C:$C,0),1), "") = 0, "",  INDEX('CX1'!$M:$M,MATCH(Table2[[#This Row],[Name]],'CX1'!$C:$C,0),1)), "")</f>
        <v>number</v>
      </c>
      <c r="N1873" t="s">
        <v>766</v>
      </c>
      <c r="R1873" t="s">
        <v>8</v>
      </c>
      <c r="S1873" t="b">
        <v>1</v>
      </c>
    </row>
    <row r="1874" spans="1:19">
      <c r="A1874" s="1">
        <v>1872</v>
      </c>
      <c r="B1874" t="s">
        <v>21</v>
      </c>
      <c r="C1874" t="s">
        <v>187</v>
      </c>
      <c r="D1874" t="s">
        <v>259</v>
      </c>
      <c r="E1874" t="str">
        <f>MID(Table2[[#This Row],[DeviceId2]], 12, LEN(Table2[[#This Row],[DeviceId2]]))</f>
        <v>VAV204</v>
      </c>
      <c r="F1874" t="str">
        <f>CONCATENATE("10.3.13.71/pe/", Table2[[#This Row],[Device Tag]], ".xml")</f>
        <v>10.3.13.71/pe/VAV204.xml</v>
      </c>
      <c r="H1874" s="5" t="str">
        <f>_xlfn.IFNA(IF(_xlfn.IFNA(INDEX('CX1'!$H:$H,MATCH(Table2[[#This Row],[Name]],'CX1'!$C:$C,0),1), "") = 0, "",  INDEX('CX1'!$H:$H,MATCH(Table2[[#This Row],[Name]],'CX1'!$C:$C,0),1)), "")</f>
        <v/>
      </c>
      <c r="I1874" s="5">
        <f>_xlfn.IFNA(IF(_xlfn.IFNA(INDEX('CX1'!$I:$I,MATCH(Table2[[#This Row],[DeviceId2]],'CX1'!$C:$C,0),1), "") = 0, "",  INDEX('CX1'!$I:$I,MATCH(Table2[[#This Row],[Name]],'CX1'!$C:$C,0),1)), "")</f>
        <v>1000</v>
      </c>
      <c r="J1874" s="5" t="str">
        <f>_xlfn.IFNA(IF(_xlfn.IFNA(INDEX('CX1'!$J:$J,MATCH(Table2[[#This Row],[Name]],'CX1'!$C:$C,0),1), "") = 0, "",  INDEX('CX1'!$J:$J,MATCH(Table2[[#This Row],[Name]],'CX1'!$C:$C,0),1)), "")</f>
        <v/>
      </c>
      <c r="K1874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8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4" t="s">
        <v>380</v>
      </c>
      <c r="N1874" t="s">
        <v>767</v>
      </c>
      <c r="R1874" t="s">
        <v>8</v>
      </c>
      <c r="S1874" t="b">
        <v>1</v>
      </c>
    </row>
    <row r="1875" spans="1:19" hidden="1">
      <c r="A1875" s="1">
        <v>1873</v>
      </c>
      <c r="B1875" t="s">
        <v>21</v>
      </c>
      <c r="C1875" t="s">
        <v>188</v>
      </c>
      <c r="D1875" t="s">
        <v>259</v>
      </c>
      <c r="E1875" t="str">
        <f>MID(Table2[[#This Row],[DeviceId2]], 12, LEN(Table2[[#This Row],[DeviceId2]]))</f>
        <v>VAV204</v>
      </c>
      <c r="F1875" t="str">
        <f>CONCATENATE("10.3.13.71/pe/", Table2[[#This Row],[Device Tag]], ".xml")</f>
        <v>10.3.13.71/pe/VAV204.xml</v>
      </c>
      <c r="H1875" s="5" t="str">
        <f>_xlfn.IFNA(IF(_xlfn.IFNA(INDEX('CX1'!$H:$H,MATCH(Table2[[#This Row],[Name]],'CX1'!$C:$C,0),1), "") = 0, "",  INDEX('CX1'!$H:$H,MATCH(Table2[[#This Row],[Name]],'CX1'!$C:$C,0),1)), "")</f>
        <v/>
      </c>
      <c r="I1875" s="5" t="e">
        <f>_xlfn.IFNA(IF(_xlfn.IFNA(INDEX('CX1'!$I:$I,MATCH(Table2[[#This Row],[DeviceId2]],'CX1'!$C:$C,0),1), "") = 0, "",  INDEX('CX1'!$I:$I,MATCH(Table2[[#This Row],[Name]],'CX1'!$C:$C,0),1)), "")</f>
        <v>#VALUE!</v>
      </c>
      <c r="J1875" s="5" t="str">
        <f>_xlfn.IFNA(IF(_xlfn.IFNA(INDEX('CX1'!$J:$J,MATCH(Table2[[#This Row],[Name]],'CX1'!$C:$C,0),1), "") = 0, "",  INDEX('CX1'!$J:$J,MATCH(Table2[[#This Row],[Name]],'CX1'!$C:$C,0),1)), "")</f>
        <v/>
      </c>
      <c r="K1875" t="str">
        <f>IFERROR(_xlfn.IFNA(IF(_xlfn.IFNA(INDEX('CX1'!$K:$K,MATCH(Table2[[#This Row],[Name]],'CX1'!$C:$C,0),1), "") = 0, "",  INDEX('CX1'!$K:$K,MATCH(Table2[[#This Row],[Name]],'CX1'!$C:$C,0),1)), ""), "")</f>
        <v/>
      </c>
      <c r="M1875" t="str">
        <f>_xlfn.IFNA(IF(_xlfn.IFNA(INDEX('CX1'!$M:$M,MATCH(Table2[[#This Row],[Name]],'CX1'!$C:$C,0),1), "") = 0, "",  INDEX('CX1'!$M:$M,MATCH(Table2[[#This Row],[Name]],'CX1'!$C:$C,0),1)), "")</f>
        <v/>
      </c>
      <c r="N1875" t="s">
        <v>767</v>
      </c>
      <c r="R1875" t="s">
        <v>8</v>
      </c>
    </row>
    <row r="1876" spans="1:19" hidden="1">
      <c r="A1876" s="1">
        <v>1874</v>
      </c>
      <c r="B1876" t="s">
        <v>21</v>
      </c>
      <c r="C1876" t="s">
        <v>131</v>
      </c>
      <c r="D1876" t="s">
        <v>259</v>
      </c>
      <c r="E1876" t="str">
        <f>MID(Table2[[#This Row],[DeviceId2]], 12, LEN(Table2[[#This Row],[DeviceId2]]))</f>
        <v>VAV204</v>
      </c>
      <c r="F1876" t="str">
        <f>CONCATENATE("10.3.13.71/pe/", Table2[[#This Row],[Device Tag]], ".xml")</f>
        <v>10.3.13.71/pe/VAV204.xml</v>
      </c>
      <c r="H1876" s="5" t="str">
        <f>_xlfn.IFNA(IF(_xlfn.IFNA(INDEX('CX1'!$H:$H,MATCH(Table2[[#This Row],[Name]],'CX1'!$C:$C,0),1), "") = 0, "",  INDEX('CX1'!$H:$H,MATCH(Table2[[#This Row],[Name]],'CX1'!$C:$C,0),1)), "")</f>
        <v/>
      </c>
      <c r="I1876" s="5" t="e">
        <f>_xlfn.IFNA(IF(_xlfn.IFNA(INDEX('CX1'!$I:$I,MATCH(Table2[[#This Row],[DeviceId2]],'CX1'!$C:$C,0),1), "") = 0, "",  INDEX('CX1'!$I:$I,MATCH(Table2[[#This Row],[Name]],'CX1'!$C:$C,0),1)), "")</f>
        <v>#VALUE!</v>
      </c>
      <c r="J1876" s="5" t="str">
        <f>_xlfn.IFNA(IF(_xlfn.IFNA(INDEX('CX1'!$J:$J,MATCH(Table2[[#This Row],[Name]],'CX1'!$C:$C,0),1), "") = 0, "",  INDEX('CX1'!$J:$J,MATCH(Table2[[#This Row],[Name]],'CX1'!$C:$C,0),1)), "")</f>
        <v/>
      </c>
      <c r="K1876" t="str">
        <f>IFERROR(_xlfn.IFNA(IF(_xlfn.IFNA(INDEX('CX1'!$K:$K,MATCH(Table2[[#This Row],[Name]],'CX1'!$C:$C,0),1), "") = 0, "",  INDEX('CX1'!$K:$K,MATCH(Table2[[#This Row],[Name]],'CX1'!$C:$C,0),1)), ""), "")</f>
        <v/>
      </c>
      <c r="M1876" t="str">
        <f>_xlfn.IFNA(IF(_xlfn.IFNA(INDEX('CX1'!$M:$M,MATCH(Table2[[#This Row],[Name]],'CX1'!$C:$C,0),1), "") = 0, "",  INDEX('CX1'!$M:$M,MATCH(Table2[[#This Row],[Name]],'CX1'!$C:$C,0),1)), "")</f>
        <v/>
      </c>
      <c r="N1876" t="s">
        <v>767</v>
      </c>
      <c r="R1876" t="s">
        <v>8</v>
      </c>
    </row>
    <row r="1877" spans="1:19">
      <c r="A1877" s="12">
        <v>1875</v>
      </c>
      <c r="B1877" s="13" t="s">
        <v>21</v>
      </c>
      <c r="C1877" s="13" t="s">
        <v>189</v>
      </c>
      <c r="D1877" s="13" t="s">
        <v>259</v>
      </c>
      <c r="E1877" s="13" t="str">
        <f>MID(Table2[[#This Row],[DeviceId2]], 12, LEN(Table2[[#This Row],[DeviceId2]]))</f>
        <v>VAV204</v>
      </c>
      <c r="F1877" s="13" t="str">
        <f>CONCATENATE("10.3.13.71/pe/", Table2[[#This Row],[Device Tag]], ".xml")</f>
        <v>10.3.13.71/pe/VAV204.xml</v>
      </c>
      <c r="G1877" s="13"/>
      <c r="H1877" s="14" t="str">
        <f>_xlfn.IFNA(IF(_xlfn.IFNA(INDEX('CX1'!$H:$H,MATCH(Table2[[#This Row],[Name]],'CX1'!$C:$C,0),1), "") = 0, "",  INDEX('CX1'!$H:$H,MATCH(Table2[[#This Row],[Name]],'CX1'!$C:$C,0),1)), "")</f>
        <v/>
      </c>
      <c r="I1877" s="14">
        <f>_xlfn.IFNA(IF(_xlfn.IFNA(INDEX('CX1'!$I:$I,MATCH(Table2[[#This Row],[DeviceId2]],'CX1'!$C:$C,0),1), "") = 0, "",  INDEX('CX1'!$I:$I,MATCH(Table2[[#This Row],[Name]],'CX1'!$C:$C,0),1)), "")</f>
        <v>1000</v>
      </c>
      <c r="J1877" s="14" t="str">
        <f>_xlfn.IFNA(IF(_xlfn.IFNA(INDEX('CX1'!$J:$J,MATCH(Table2[[#This Row],[Name]],'CX1'!$C:$C,0),1), "") = 0, "",  INDEX('CX1'!$J:$J,MATCH(Table2[[#This Row],[Name]],'CX1'!$C:$C,0),1)), "")</f>
        <v/>
      </c>
      <c r="K187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87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7" s="13" t="str">
        <f>_xlfn.IFNA(IF(_xlfn.IFNA(INDEX('CX1'!$M:$M,MATCH(Table2[[#This Row],[Name]],'CX1'!$C:$C,0),1), "") = 0, "",  INDEX('CX1'!$M:$M,MATCH(Table2[[#This Row],[Name]],'CX1'!$C:$C,0),1)), "")</f>
        <v>number</v>
      </c>
      <c r="N1877" s="13" t="s">
        <v>767</v>
      </c>
      <c r="O1877" s="13"/>
      <c r="P1877" s="13"/>
      <c r="Q1877" s="13"/>
      <c r="R1877" s="13" t="s">
        <v>8</v>
      </c>
      <c r="S1877" s="13" t="b">
        <v>0</v>
      </c>
    </row>
    <row r="1878" spans="1:19">
      <c r="A1878" s="12">
        <v>1876</v>
      </c>
      <c r="B1878" s="13" t="s">
        <v>21</v>
      </c>
      <c r="C1878" s="13" t="s">
        <v>132</v>
      </c>
      <c r="D1878" s="13" t="s">
        <v>259</v>
      </c>
      <c r="E1878" s="13" t="str">
        <f>MID(Table2[[#This Row],[DeviceId2]], 12, LEN(Table2[[#This Row],[DeviceId2]]))</f>
        <v>VAV204</v>
      </c>
      <c r="F1878" s="13" t="str">
        <f>CONCATENATE("10.3.13.71/pe/", Table2[[#This Row],[Device Tag]], ".xml")</f>
        <v>10.3.13.71/pe/VAV204.xml</v>
      </c>
      <c r="G1878" s="13"/>
      <c r="H1878" s="14" t="str">
        <f>_xlfn.IFNA(IF(_xlfn.IFNA(INDEX('CX1'!$H:$H,MATCH(Table2[[#This Row],[Name]],'CX1'!$C:$C,0),1), "") = 0, "",  INDEX('CX1'!$H:$H,MATCH(Table2[[#This Row],[Name]],'CX1'!$C:$C,0),1)), "")</f>
        <v/>
      </c>
      <c r="I1878" s="14">
        <f>_xlfn.IFNA(IF(_xlfn.IFNA(INDEX('CX1'!$I:$I,MATCH(Table2[[#This Row],[DeviceId2]],'CX1'!$C:$C,0),1), "") = 0, "",  INDEX('CX1'!$I:$I,MATCH(Table2[[#This Row],[Name]],'CX1'!$C:$C,0),1)), "")</f>
        <v>1000</v>
      </c>
      <c r="J1878" s="14" t="str">
        <f>_xlfn.IFNA(IF(_xlfn.IFNA(INDEX('CX1'!$J:$J,MATCH(Table2[[#This Row],[Name]],'CX1'!$C:$C,0),1), "") = 0, "",  INDEX('CX1'!$J:$J,MATCH(Table2[[#This Row],[Name]],'CX1'!$C:$C,0),1)), "")</f>
        <v/>
      </c>
      <c r="K187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87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78" s="13" t="s">
        <v>298</v>
      </c>
      <c r="N1878" s="13" t="s">
        <v>767</v>
      </c>
      <c r="O1878" s="13"/>
      <c r="P1878" s="13"/>
      <c r="Q1878" s="13"/>
      <c r="R1878" s="13" t="s">
        <v>8</v>
      </c>
      <c r="S1878" s="13" t="b">
        <v>0</v>
      </c>
    </row>
    <row r="1879" spans="1:19" hidden="1">
      <c r="A1879" s="1">
        <v>1877</v>
      </c>
      <c r="B1879" t="s">
        <v>21</v>
      </c>
      <c r="C1879" t="s">
        <v>190</v>
      </c>
      <c r="D1879" t="s">
        <v>259</v>
      </c>
      <c r="E1879" t="str">
        <f>MID(Table2[[#This Row],[DeviceId2]], 12, LEN(Table2[[#This Row],[DeviceId2]]))</f>
        <v>VAV204</v>
      </c>
      <c r="F1879" t="str">
        <f>CONCATENATE("10.3.13.71/pe/", Table2[[#This Row],[Device Tag]], ".xml")</f>
        <v>10.3.13.71/pe/VAV204.xml</v>
      </c>
      <c r="H1879" s="5" t="str">
        <f>_xlfn.IFNA(IF(_xlfn.IFNA(INDEX('CX1'!$H:$H,MATCH(Table2[[#This Row],[Name]],'CX1'!$C:$C,0),1), "") = 0, "",  INDEX('CX1'!$H:$H,MATCH(Table2[[#This Row],[Name]],'CX1'!$C:$C,0),1)), "")</f>
        <v/>
      </c>
      <c r="I1879" s="5" t="e">
        <f>_xlfn.IFNA(IF(_xlfn.IFNA(INDEX('CX1'!$I:$I,MATCH(Table2[[#This Row],[DeviceId2]],'CX1'!$C:$C,0),1), "") = 0, "",  INDEX('CX1'!$I:$I,MATCH(Table2[[#This Row],[Name]],'CX1'!$C:$C,0),1)), "")</f>
        <v>#VALUE!</v>
      </c>
      <c r="J1879" s="5" t="str">
        <f>_xlfn.IFNA(IF(_xlfn.IFNA(INDEX('CX1'!$J:$J,MATCH(Table2[[#This Row],[Name]],'CX1'!$C:$C,0),1), "") = 0, "",  INDEX('CX1'!$J:$J,MATCH(Table2[[#This Row],[Name]],'CX1'!$C:$C,0),1)), "")</f>
        <v/>
      </c>
      <c r="K1879" t="str">
        <f>IFERROR(_xlfn.IFNA(IF(_xlfn.IFNA(INDEX('CX1'!$K:$K,MATCH(Table2[[#This Row],[Name]],'CX1'!$C:$C,0),1), "") = 0, "",  INDEX('CX1'!$K:$K,MATCH(Table2[[#This Row],[Name]],'CX1'!$C:$C,0),1)), ""), "")</f>
        <v/>
      </c>
      <c r="M1879" t="str">
        <f>_xlfn.IFNA(IF(_xlfn.IFNA(INDEX('CX1'!$M:$M,MATCH(Table2[[#This Row],[Name]],'CX1'!$C:$C,0),1), "") = 0, "",  INDEX('CX1'!$M:$M,MATCH(Table2[[#This Row],[Name]],'CX1'!$C:$C,0),1)), "")</f>
        <v/>
      </c>
      <c r="N1879" t="s">
        <v>767</v>
      </c>
      <c r="R1879" t="s">
        <v>8</v>
      </c>
    </row>
    <row r="1880" spans="1:19" hidden="1">
      <c r="A1880" s="1">
        <v>1878</v>
      </c>
      <c r="B1880" t="s">
        <v>21</v>
      </c>
      <c r="C1880" t="s">
        <v>191</v>
      </c>
      <c r="D1880" t="s">
        <v>259</v>
      </c>
      <c r="E1880" t="str">
        <f>MID(Table2[[#This Row],[DeviceId2]], 12, LEN(Table2[[#This Row],[DeviceId2]]))</f>
        <v>VAV204</v>
      </c>
      <c r="F1880" t="str">
        <f>CONCATENATE("10.3.13.71/pe/", Table2[[#This Row],[Device Tag]], ".xml")</f>
        <v>10.3.13.71/pe/VAV204.xml</v>
      </c>
      <c r="H1880" s="5" t="str">
        <f>_xlfn.IFNA(IF(_xlfn.IFNA(INDEX('CX1'!$H:$H,MATCH(Table2[[#This Row],[Name]],'CX1'!$C:$C,0),1), "") = 0, "",  INDEX('CX1'!$H:$H,MATCH(Table2[[#This Row],[Name]],'CX1'!$C:$C,0),1)), "")</f>
        <v/>
      </c>
      <c r="I1880" s="5" t="e">
        <f>_xlfn.IFNA(IF(_xlfn.IFNA(INDEX('CX1'!$I:$I,MATCH(Table2[[#This Row],[DeviceId2]],'CX1'!$C:$C,0),1), "") = 0, "",  INDEX('CX1'!$I:$I,MATCH(Table2[[#This Row],[Name]],'CX1'!$C:$C,0),1)), "")</f>
        <v>#VALUE!</v>
      </c>
      <c r="J1880" s="5" t="str">
        <f>_xlfn.IFNA(IF(_xlfn.IFNA(INDEX('CX1'!$J:$J,MATCH(Table2[[#This Row],[Name]],'CX1'!$C:$C,0),1), "") = 0, "",  INDEX('CX1'!$J:$J,MATCH(Table2[[#This Row],[Name]],'CX1'!$C:$C,0),1)), "")</f>
        <v/>
      </c>
      <c r="K1880" t="str">
        <f>IFERROR(_xlfn.IFNA(IF(_xlfn.IFNA(INDEX('CX1'!$K:$K,MATCH(Table2[[#This Row],[Name]],'CX1'!$C:$C,0),1), "") = 0, "",  INDEX('CX1'!$K:$K,MATCH(Table2[[#This Row],[Name]],'CX1'!$C:$C,0),1)), ""), "")</f>
        <v/>
      </c>
      <c r="M1880" t="str">
        <f>_xlfn.IFNA(IF(_xlfn.IFNA(INDEX('CX1'!$M:$M,MATCH(Table2[[#This Row],[Name]],'CX1'!$C:$C,0),1), "") = 0, "",  INDEX('CX1'!$M:$M,MATCH(Table2[[#This Row],[Name]],'CX1'!$C:$C,0),1)), "")</f>
        <v/>
      </c>
      <c r="N1880" t="s">
        <v>767</v>
      </c>
      <c r="R1880" t="s">
        <v>8</v>
      </c>
    </row>
    <row r="1881" spans="1:19">
      <c r="A1881" s="12">
        <v>1879</v>
      </c>
      <c r="B1881" s="13" t="s">
        <v>21</v>
      </c>
      <c r="C1881" s="13" t="s">
        <v>192</v>
      </c>
      <c r="D1881" s="13" t="s">
        <v>259</v>
      </c>
      <c r="E1881" s="13" t="str">
        <f>MID(Table2[[#This Row],[DeviceId2]], 12, LEN(Table2[[#This Row],[DeviceId2]]))</f>
        <v>VAV204</v>
      </c>
      <c r="F1881" s="13" t="str">
        <f>CONCATENATE("10.3.13.71/pe/", Table2[[#This Row],[Device Tag]], ".xml")</f>
        <v>10.3.13.71/pe/VAV204.xml</v>
      </c>
      <c r="G1881" s="13"/>
      <c r="H1881" s="14" t="str">
        <f>_xlfn.IFNA(IF(_xlfn.IFNA(INDEX('CX1'!$H:$H,MATCH(Table2[[#This Row],[Name]],'CX1'!$C:$C,0),1), "") = 0, "",  INDEX('CX1'!$H:$H,MATCH(Table2[[#This Row],[Name]],'CX1'!$C:$C,0),1)), "")</f>
        <v/>
      </c>
      <c r="I1881" s="14">
        <f>_xlfn.IFNA(IF(_xlfn.IFNA(INDEX('CX1'!$I:$I,MATCH(Table2[[#This Row],[DeviceId2]],'CX1'!$C:$C,0),1), "") = 0, "",  INDEX('CX1'!$I:$I,MATCH(Table2[[#This Row],[Name]],'CX1'!$C:$C,0),1)), "")</f>
        <v>1000</v>
      </c>
      <c r="J1881" s="14" t="str">
        <f>_xlfn.IFNA(IF(_xlfn.IFNA(INDEX('CX1'!$J:$J,MATCH(Table2[[#This Row],[Name]],'CX1'!$C:$C,0),1), "") = 0, "",  INDEX('CX1'!$J:$J,MATCH(Table2[[#This Row],[Name]],'CX1'!$C:$C,0),1)), "")</f>
        <v/>
      </c>
      <c r="K188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88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81" s="13" t="str">
        <f>_xlfn.IFNA(IF(_xlfn.IFNA(INDEX('CX1'!$M:$M,MATCH(Table2[[#This Row],[Name]],'CX1'!$C:$C,0),1), "") = 0, "",  INDEX('CX1'!$M:$M,MATCH(Table2[[#This Row],[Name]],'CX1'!$C:$C,0),1)), "")</f>
        <v>number</v>
      </c>
      <c r="N1881" s="13" t="s">
        <v>767</v>
      </c>
      <c r="O1881" s="13"/>
      <c r="P1881" s="13"/>
      <c r="Q1881" s="13"/>
      <c r="R1881" s="13" t="s">
        <v>8</v>
      </c>
      <c r="S1881" s="13" t="b">
        <v>0</v>
      </c>
    </row>
    <row r="1882" spans="1:19" hidden="1">
      <c r="A1882" s="1">
        <v>1880</v>
      </c>
      <c r="B1882" t="s">
        <v>21</v>
      </c>
      <c r="C1882" t="s">
        <v>193</v>
      </c>
      <c r="D1882" t="s">
        <v>259</v>
      </c>
      <c r="E1882" t="str">
        <f>MID(Table2[[#This Row],[DeviceId2]], 12, LEN(Table2[[#This Row],[DeviceId2]]))</f>
        <v>VAV204</v>
      </c>
      <c r="F1882" t="str">
        <f>CONCATENATE("10.3.13.71/pe/", Table2[[#This Row],[Device Tag]], ".xml")</f>
        <v>10.3.13.71/pe/VAV204.xml</v>
      </c>
      <c r="H1882" s="5" t="str">
        <f>_xlfn.IFNA(IF(_xlfn.IFNA(INDEX('CX1'!$H:$H,MATCH(Table2[[#This Row],[Name]],'CX1'!$C:$C,0),1), "") = 0, "",  INDEX('CX1'!$H:$H,MATCH(Table2[[#This Row],[Name]],'CX1'!$C:$C,0),1)), "")</f>
        <v/>
      </c>
      <c r="I1882" s="5" t="e">
        <f>_xlfn.IFNA(IF(_xlfn.IFNA(INDEX('CX1'!$I:$I,MATCH(Table2[[#This Row],[DeviceId2]],'CX1'!$C:$C,0),1), "") = 0, "",  INDEX('CX1'!$I:$I,MATCH(Table2[[#This Row],[Name]],'CX1'!$C:$C,0),1)), "")</f>
        <v>#VALUE!</v>
      </c>
      <c r="J1882" s="5" t="str">
        <f>_xlfn.IFNA(IF(_xlfn.IFNA(INDEX('CX1'!$J:$J,MATCH(Table2[[#This Row],[Name]],'CX1'!$C:$C,0),1), "") = 0, "",  INDEX('CX1'!$J:$J,MATCH(Table2[[#This Row],[Name]],'CX1'!$C:$C,0),1)), "")</f>
        <v/>
      </c>
      <c r="K1882" t="str">
        <f>IFERROR(_xlfn.IFNA(IF(_xlfn.IFNA(INDEX('CX1'!$K:$K,MATCH(Table2[[#This Row],[Name]],'CX1'!$C:$C,0),1), "") = 0, "",  INDEX('CX1'!$K:$K,MATCH(Table2[[#This Row],[Name]],'CX1'!$C:$C,0),1)), ""), "")</f>
        <v/>
      </c>
      <c r="M1882" t="str">
        <f>_xlfn.IFNA(IF(_xlfn.IFNA(INDEX('CX1'!$M:$M,MATCH(Table2[[#This Row],[Name]],'CX1'!$C:$C,0),1), "") = 0, "",  INDEX('CX1'!$M:$M,MATCH(Table2[[#This Row],[Name]],'CX1'!$C:$C,0),1)), "")</f>
        <v/>
      </c>
      <c r="N1882" t="s">
        <v>767</v>
      </c>
      <c r="R1882" t="s">
        <v>8</v>
      </c>
    </row>
    <row r="1883" spans="1:19" hidden="1">
      <c r="A1883" s="1">
        <v>1881</v>
      </c>
      <c r="B1883" t="s">
        <v>21</v>
      </c>
      <c r="C1883" t="s">
        <v>194</v>
      </c>
      <c r="D1883" t="s">
        <v>259</v>
      </c>
      <c r="E1883" t="str">
        <f>MID(Table2[[#This Row],[DeviceId2]], 12, LEN(Table2[[#This Row],[DeviceId2]]))</f>
        <v>VAV204</v>
      </c>
      <c r="F1883" t="str">
        <f>CONCATENATE("10.3.13.71/pe/", Table2[[#This Row],[Device Tag]], ".xml")</f>
        <v>10.3.13.71/pe/VAV204.xml</v>
      </c>
      <c r="H1883" s="5" t="str">
        <f>_xlfn.IFNA(IF(_xlfn.IFNA(INDEX('CX1'!$H:$H,MATCH(Table2[[#This Row],[Name]],'CX1'!$C:$C,0),1), "") = 0, "",  INDEX('CX1'!$H:$H,MATCH(Table2[[#This Row],[Name]],'CX1'!$C:$C,0),1)), "")</f>
        <v/>
      </c>
      <c r="I1883" s="5" t="e">
        <f>_xlfn.IFNA(IF(_xlfn.IFNA(INDEX('CX1'!$I:$I,MATCH(Table2[[#This Row],[DeviceId2]],'CX1'!$C:$C,0),1), "") = 0, "",  INDEX('CX1'!$I:$I,MATCH(Table2[[#This Row],[Name]],'CX1'!$C:$C,0),1)), "")</f>
        <v>#VALUE!</v>
      </c>
      <c r="J1883" s="5" t="str">
        <f>_xlfn.IFNA(IF(_xlfn.IFNA(INDEX('CX1'!$J:$J,MATCH(Table2[[#This Row],[Name]],'CX1'!$C:$C,0),1), "") = 0, "",  INDEX('CX1'!$J:$J,MATCH(Table2[[#This Row],[Name]],'CX1'!$C:$C,0),1)), "")</f>
        <v/>
      </c>
      <c r="K1883" t="str">
        <f>IFERROR(_xlfn.IFNA(IF(_xlfn.IFNA(INDEX('CX1'!$K:$K,MATCH(Table2[[#This Row],[Name]],'CX1'!$C:$C,0),1), "") = 0, "",  INDEX('CX1'!$K:$K,MATCH(Table2[[#This Row],[Name]],'CX1'!$C:$C,0),1)), ""), "")</f>
        <v/>
      </c>
      <c r="M1883" t="str">
        <f>_xlfn.IFNA(IF(_xlfn.IFNA(INDEX('CX1'!$M:$M,MATCH(Table2[[#This Row],[Name]],'CX1'!$C:$C,0),1), "") = 0, "",  INDEX('CX1'!$M:$M,MATCH(Table2[[#This Row],[Name]],'CX1'!$C:$C,0),1)), "")</f>
        <v/>
      </c>
      <c r="N1883" t="s">
        <v>767</v>
      </c>
      <c r="R1883" t="s">
        <v>8</v>
      </c>
    </row>
    <row r="1884" spans="1:19" hidden="1">
      <c r="A1884" s="1">
        <v>1882</v>
      </c>
      <c r="B1884" t="s">
        <v>21</v>
      </c>
      <c r="C1884" t="s">
        <v>195</v>
      </c>
      <c r="D1884" t="s">
        <v>259</v>
      </c>
      <c r="E1884" t="str">
        <f>MID(Table2[[#This Row],[DeviceId2]], 12, LEN(Table2[[#This Row],[DeviceId2]]))</f>
        <v>VAV204</v>
      </c>
      <c r="F1884" t="str">
        <f>CONCATENATE("10.3.13.71/pe/", Table2[[#This Row],[Device Tag]], ".xml")</f>
        <v>10.3.13.71/pe/VAV204.xml</v>
      </c>
      <c r="H1884" s="5" t="str">
        <f>_xlfn.IFNA(IF(_xlfn.IFNA(INDEX('CX1'!$H:$H,MATCH(Table2[[#This Row],[Name]],'CX1'!$C:$C,0),1), "") = 0, "",  INDEX('CX1'!$H:$H,MATCH(Table2[[#This Row],[Name]],'CX1'!$C:$C,0),1)), "")</f>
        <v/>
      </c>
      <c r="I1884" s="5" t="e">
        <f>_xlfn.IFNA(IF(_xlfn.IFNA(INDEX('CX1'!$I:$I,MATCH(Table2[[#This Row],[DeviceId2]],'CX1'!$C:$C,0),1), "") = 0, "",  INDEX('CX1'!$I:$I,MATCH(Table2[[#This Row],[Name]],'CX1'!$C:$C,0),1)), "")</f>
        <v>#VALUE!</v>
      </c>
      <c r="J1884" s="5" t="str">
        <f>_xlfn.IFNA(IF(_xlfn.IFNA(INDEX('CX1'!$J:$J,MATCH(Table2[[#This Row],[Name]],'CX1'!$C:$C,0),1), "") = 0, "",  INDEX('CX1'!$J:$J,MATCH(Table2[[#This Row],[Name]],'CX1'!$C:$C,0),1)), "")</f>
        <v/>
      </c>
      <c r="K1884" t="str">
        <f>IFERROR(_xlfn.IFNA(IF(_xlfn.IFNA(INDEX('CX1'!$K:$K,MATCH(Table2[[#This Row],[Name]],'CX1'!$C:$C,0),1), "") = 0, "",  INDEX('CX1'!$K:$K,MATCH(Table2[[#This Row],[Name]],'CX1'!$C:$C,0),1)), ""), "")</f>
        <v/>
      </c>
      <c r="M1884" t="str">
        <f>_xlfn.IFNA(IF(_xlfn.IFNA(INDEX('CX1'!$M:$M,MATCH(Table2[[#This Row],[Name]],'CX1'!$C:$C,0),1), "") = 0, "",  INDEX('CX1'!$M:$M,MATCH(Table2[[#This Row],[Name]],'CX1'!$C:$C,0),1)), "")</f>
        <v/>
      </c>
      <c r="N1884" t="s">
        <v>767</v>
      </c>
      <c r="R1884" t="s">
        <v>8</v>
      </c>
    </row>
    <row r="1885" spans="1:19" hidden="1">
      <c r="A1885" s="1">
        <v>1883</v>
      </c>
      <c r="B1885" t="s">
        <v>21</v>
      </c>
      <c r="C1885" t="s">
        <v>196</v>
      </c>
      <c r="D1885" t="s">
        <v>259</v>
      </c>
      <c r="E1885" t="str">
        <f>MID(Table2[[#This Row],[DeviceId2]], 12, LEN(Table2[[#This Row],[DeviceId2]]))</f>
        <v>VAV204</v>
      </c>
      <c r="F1885" t="str">
        <f>CONCATENATE("10.3.13.71/pe/", Table2[[#This Row],[Device Tag]], ".xml")</f>
        <v>10.3.13.71/pe/VAV204.xml</v>
      </c>
      <c r="H1885" s="5" t="str">
        <f>_xlfn.IFNA(IF(_xlfn.IFNA(INDEX('CX1'!$H:$H,MATCH(Table2[[#This Row],[Name]],'CX1'!$C:$C,0),1), "") = 0, "",  INDEX('CX1'!$H:$H,MATCH(Table2[[#This Row],[Name]],'CX1'!$C:$C,0),1)), "")</f>
        <v/>
      </c>
      <c r="I1885" s="5" t="e">
        <f>_xlfn.IFNA(IF(_xlfn.IFNA(INDEX('CX1'!$I:$I,MATCH(Table2[[#This Row],[DeviceId2]],'CX1'!$C:$C,0),1), "") = 0, "",  INDEX('CX1'!$I:$I,MATCH(Table2[[#This Row],[Name]],'CX1'!$C:$C,0),1)), "")</f>
        <v>#VALUE!</v>
      </c>
      <c r="J1885" s="5" t="str">
        <f>_xlfn.IFNA(IF(_xlfn.IFNA(INDEX('CX1'!$J:$J,MATCH(Table2[[#This Row],[Name]],'CX1'!$C:$C,0),1), "") = 0, "",  INDEX('CX1'!$J:$J,MATCH(Table2[[#This Row],[Name]],'CX1'!$C:$C,0),1)), "")</f>
        <v/>
      </c>
      <c r="K1885" t="str">
        <f>IFERROR(_xlfn.IFNA(IF(_xlfn.IFNA(INDEX('CX1'!$K:$K,MATCH(Table2[[#This Row],[Name]],'CX1'!$C:$C,0),1), "") = 0, "",  INDEX('CX1'!$K:$K,MATCH(Table2[[#This Row],[Name]],'CX1'!$C:$C,0),1)), ""), "")</f>
        <v/>
      </c>
      <c r="M1885" t="str">
        <f>_xlfn.IFNA(IF(_xlfn.IFNA(INDEX('CX1'!$M:$M,MATCH(Table2[[#This Row],[Name]],'CX1'!$C:$C,0),1), "") = 0, "",  INDEX('CX1'!$M:$M,MATCH(Table2[[#This Row],[Name]],'CX1'!$C:$C,0),1)), "")</f>
        <v/>
      </c>
      <c r="N1885" t="s">
        <v>767</v>
      </c>
      <c r="R1885" t="s">
        <v>8</v>
      </c>
    </row>
    <row r="1886" spans="1:19">
      <c r="A1886" s="12">
        <v>1884</v>
      </c>
      <c r="B1886" s="13" t="s">
        <v>21</v>
      </c>
      <c r="C1886" s="13" t="s">
        <v>197</v>
      </c>
      <c r="D1886" s="13" t="s">
        <v>259</v>
      </c>
      <c r="E1886" s="13" t="str">
        <f>MID(Table2[[#This Row],[DeviceId2]], 12, LEN(Table2[[#This Row],[DeviceId2]]))</f>
        <v>VAV204</v>
      </c>
      <c r="F1886" s="13" t="str">
        <f>CONCATENATE("10.3.13.71/pe/", Table2[[#This Row],[Device Tag]], ".xml")</f>
        <v>10.3.13.71/pe/VAV204.xml</v>
      </c>
      <c r="G1886" s="13"/>
      <c r="H1886" s="14" t="str">
        <f>_xlfn.IFNA(IF(_xlfn.IFNA(INDEX('CX1'!$H:$H,MATCH(Table2[[#This Row],[Name]],'CX1'!$C:$C,0),1), "") = 0, "",  INDEX('CX1'!$H:$H,MATCH(Table2[[#This Row],[Name]],'CX1'!$C:$C,0),1)), "")</f>
        <v/>
      </c>
      <c r="I1886" s="14">
        <f>_xlfn.IFNA(IF(_xlfn.IFNA(INDEX('CX1'!$I:$I,MATCH(Table2[[#This Row],[DeviceId2]],'CX1'!$C:$C,0),1), "") = 0, "",  INDEX('CX1'!$I:$I,MATCH(Table2[[#This Row],[Name]],'CX1'!$C:$C,0),1)), "")</f>
        <v>1</v>
      </c>
      <c r="J1886" s="14" t="str">
        <f>_xlfn.IFNA(IF(_xlfn.IFNA(INDEX('CX1'!$J:$J,MATCH(Table2[[#This Row],[Name]],'CX1'!$C:$C,0),1), "") = 0, "",  INDEX('CX1'!$J:$J,MATCH(Table2[[#This Row],[Name]],'CX1'!$C:$C,0),1)), "")</f>
        <v/>
      </c>
      <c r="K188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886" s="13" t="str">
        <f>_xlfn.IFNA(IF(_xlfn.IFNA(INDEX('CX1'!$L:$L,MATCH(Table2[[#This Row],[Name]],'CX1'!$C:$C,0),1), "") = 0, "",  INDEX('CX1'!$L:$L,MATCH(Table2[[#This Row],[Name]],'CX1'!$C:$C,0),1)), "")</f>
        <v>his, point, writable</v>
      </c>
      <c r="M1886" s="13" t="str">
        <f>_xlfn.IFNA(IF(_xlfn.IFNA(INDEX('CX1'!$M:$M,MATCH(Table2[[#This Row],[Name]],'CX1'!$C:$C,0),1), "") = 0, "",  INDEX('CX1'!$M:$M,MATCH(Table2[[#This Row],[Name]],'CX1'!$C:$C,0),1)), "")</f>
        <v>boolean</v>
      </c>
      <c r="N1886" s="13" t="s">
        <v>767</v>
      </c>
      <c r="O1886" s="13"/>
      <c r="P1886" s="13"/>
      <c r="Q1886" s="13"/>
      <c r="R1886" s="13" t="s">
        <v>8</v>
      </c>
      <c r="S1886" s="13" t="b">
        <v>0</v>
      </c>
    </row>
    <row r="1887" spans="1:19">
      <c r="A1887" s="12">
        <v>1885</v>
      </c>
      <c r="B1887" s="13" t="s">
        <v>21</v>
      </c>
      <c r="C1887" s="13" t="s">
        <v>198</v>
      </c>
      <c r="D1887" s="13" t="s">
        <v>259</v>
      </c>
      <c r="E1887" s="13" t="str">
        <f>MID(Table2[[#This Row],[DeviceId2]], 12, LEN(Table2[[#This Row],[DeviceId2]]))</f>
        <v>VAV204</v>
      </c>
      <c r="F1887" s="13" t="str">
        <f>CONCATENATE("10.3.13.71/pe/", Table2[[#This Row],[Device Tag]], ".xml")</f>
        <v>10.3.13.71/pe/VAV204.xml</v>
      </c>
      <c r="G1887" s="13"/>
      <c r="H1887" s="14" t="str">
        <f>_xlfn.IFNA(IF(_xlfn.IFNA(INDEX('CX1'!$H:$H,MATCH(Table2[[#This Row],[Name]],'CX1'!$C:$C,0),1), "") = 0, "",  INDEX('CX1'!$H:$H,MATCH(Table2[[#This Row],[Name]],'CX1'!$C:$C,0),1)), "")</f>
        <v/>
      </c>
      <c r="I1887" s="14">
        <f>_xlfn.IFNA(IF(_xlfn.IFNA(INDEX('CX1'!$I:$I,MATCH(Table2[[#This Row],[DeviceId2]],'CX1'!$C:$C,0),1), "") = 0, "",  INDEX('CX1'!$I:$I,MATCH(Table2[[#This Row],[Name]],'CX1'!$C:$C,0),1)), "")</f>
        <v>1</v>
      </c>
      <c r="J1887" s="14" t="str">
        <f>_xlfn.IFNA(IF(_xlfn.IFNA(INDEX('CX1'!$J:$J,MATCH(Table2[[#This Row],[Name]],'CX1'!$C:$C,0),1), "") = 0, "",  INDEX('CX1'!$J:$J,MATCH(Table2[[#This Row],[Name]],'CX1'!$C:$C,0),1)), "")</f>
        <v/>
      </c>
      <c r="K188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887" s="13" t="str">
        <f>_xlfn.IFNA(IF(_xlfn.IFNA(INDEX('CX1'!$L:$L,MATCH(Table2[[#This Row],[Name]],'CX1'!$C:$C,0),1), "") = 0, "",  INDEX('CX1'!$L:$L,MATCH(Table2[[#This Row],[Name]],'CX1'!$C:$C,0),1)), "")</f>
        <v>his, point, writable</v>
      </c>
      <c r="M1887" s="13" t="str">
        <f>_xlfn.IFNA(IF(_xlfn.IFNA(INDEX('CX1'!$M:$M,MATCH(Table2[[#This Row],[Name]],'CX1'!$C:$C,0),1), "") = 0, "",  INDEX('CX1'!$M:$M,MATCH(Table2[[#This Row],[Name]],'CX1'!$C:$C,0),1)), "")</f>
        <v>boolean</v>
      </c>
      <c r="N1887" s="13" t="s">
        <v>767</v>
      </c>
      <c r="O1887" s="13"/>
      <c r="P1887" s="13"/>
      <c r="Q1887" s="13"/>
      <c r="R1887" s="13" t="s">
        <v>8</v>
      </c>
      <c r="S1887" s="13" t="b">
        <v>0</v>
      </c>
    </row>
    <row r="1888" spans="1:19" hidden="1">
      <c r="A1888" s="1">
        <v>1886</v>
      </c>
      <c r="B1888" t="s">
        <v>21</v>
      </c>
      <c r="C1888" t="s">
        <v>199</v>
      </c>
      <c r="D1888" t="s">
        <v>259</v>
      </c>
      <c r="E1888" t="str">
        <f>MID(Table2[[#This Row],[DeviceId2]], 12, LEN(Table2[[#This Row],[DeviceId2]]))</f>
        <v>VAV204</v>
      </c>
      <c r="F1888" t="str">
        <f>CONCATENATE("10.3.13.71/pe/", Table2[[#This Row],[Device Tag]], ".xml")</f>
        <v>10.3.13.71/pe/VAV204.xml</v>
      </c>
      <c r="H1888" s="5" t="str">
        <f>_xlfn.IFNA(IF(_xlfn.IFNA(INDEX('CX1'!$H:$H,MATCH(Table2[[#This Row],[Name]],'CX1'!$C:$C,0),1), "") = 0, "",  INDEX('CX1'!$H:$H,MATCH(Table2[[#This Row],[Name]],'CX1'!$C:$C,0),1)), "")</f>
        <v/>
      </c>
      <c r="I1888" s="5">
        <f>_xlfn.IFNA(IF(_xlfn.IFNA(INDEX('CX1'!$I:$I,MATCH(Table2[[#This Row],[DeviceId2]],'CX1'!$C:$C,0),1), "") = 0, "",  INDEX('CX1'!$I:$I,MATCH(Table2[[#This Row],[Name]],'CX1'!$C:$C,0),1)), "")</f>
        <v>1</v>
      </c>
      <c r="J1888" s="5" t="str">
        <f>_xlfn.IFNA(IF(_xlfn.IFNA(INDEX('CX1'!$J:$J,MATCH(Table2[[#This Row],[Name]],'CX1'!$C:$C,0),1), "") = 0, "",  INDEX('CX1'!$J:$J,MATCH(Table2[[#This Row],[Name]],'CX1'!$C:$C,0),1)), "")</f>
        <v/>
      </c>
      <c r="K1888" t="str">
        <f>IFERROR(_xlfn.IFNA(IF(_xlfn.IFNA(INDEX('CX1'!$K:$K,MATCH(Table2[[#This Row],[Name]],'CX1'!$C:$C,0),1), "") = 0, "",  INDEX('CX1'!$K:$K,MATCH(Table2[[#This Row],[Name]],'CX1'!$C:$C,0),1)), ""), "")</f>
        <v/>
      </c>
      <c r="M1888" t="str">
        <f>_xlfn.IFNA(IF(_xlfn.IFNA(INDEX('CX1'!$M:$M,MATCH(Table2[[#This Row],[Name]],'CX1'!$C:$C,0),1), "") = 0, "",  INDEX('CX1'!$M:$M,MATCH(Table2[[#This Row],[Name]],'CX1'!$C:$C,0),1)), "")</f>
        <v/>
      </c>
      <c r="N1888" t="s">
        <v>767</v>
      </c>
      <c r="R1888" t="s">
        <v>8</v>
      </c>
    </row>
    <row r="1889" spans="1:19" hidden="1">
      <c r="A1889" s="1">
        <v>1887</v>
      </c>
      <c r="B1889" t="s">
        <v>21</v>
      </c>
      <c r="C1889" t="s">
        <v>25</v>
      </c>
      <c r="D1889" t="s">
        <v>259</v>
      </c>
      <c r="E1889" t="str">
        <f>MID(Table2[[#This Row],[DeviceId2]], 12, LEN(Table2[[#This Row],[DeviceId2]]))</f>
        <v>VAV204</v>
      </c>
      <c r="F1889" t="str">
        <f>CONCATENATE("10.3.13.71/pe/", Table2[[#This Row],[Device Tag]], ".xml")</f>
        <v>10.3.13.71/pe/VAV204.xml</v>
      </c>
      <c r="H1889" s="5" t="str">
        <f>_xlfn.IFNA(IF(_xlfn.IFNA(INDEX('CX1'!$H:$H,MATCH(Table2[[#This Row],[Name]],'CX1'!$C:$C,0),1), "") = 0, "",  INDEX('CX1'!$H:$H,MATCH(Table2[[#This Row],[Name]],'CX1'!$C:$C,0),1)), "")</f>
        <v/>
      </c>
      <c r="I1889" s="5">
        <f>_xlfn.IFNA(IF(_xlfn.IFNA(INDEX('CX1'!$I:$I,MATCH(Table2[[#This Row],[DeviceId2]],'CX1'!$C:$C,0),1), "") = 0, "",  INDEX('CX1'!$I:$I,MATCH(Table2[[#This Row],[Name]],'CX1'!$C:$C,0),1)), "")</f>
        <v>1</v>
      </c>
      <c r="J1889" s="5" t="str">
        <f>_xlfn.IFNA(IF(_xlfn.IFNA(INDEX('CX1'!$J:$J,MATCH(Table2[[#This Row],[Name]],'CX1'!$C:$C,0),1), "") = 0, "",  INDEX('CX1'!$J:$J,MATCH(Table2[[#This Row],[Name]],'CX1'!$C:$C,0),1)), "")</f>
        <v/>
      </c>
      <c r="K1889" t="str">
        <f>IFERROR(_xlfn.IFNA(IF(_xlfn.IFNA(INDEX('CX1'!$K:$K,MATCH(Table2[[#This Row],[Name]],'CX1'!$C:$C,0),1), "") = 0, "",  INDEX('CX1'!$K:$K,MATCH(Table2[[#This Row],[Name]],'CX1'!$C:$C,0),1)), ""), "")</f>
        <v/>
      </c>
      <c r="M1889" t="str">
        <f>_xlfn.IFNA(IF(_xlfn.IFNA(INDEX('CX1'!$M:$M,MATCH(Table2[[#This Row],[Name]],'CX1'!$C:$C,0),1), "") = 0, "",  INDEX('CX1'!$M:$M,MATCH(Table2[[#This Row],[Name]],'CX1'!$C:$C,0),1)), "")</f>
        <v/>
      </c>
      <c r="N1889" t="s">
        <v>767</v>
      </c>
      <c r="R1889" t="s">
        <v>8</v>
      </c>
    </row>
    <row r="1890" spans="1:19">
      <c r="A1890" s="1">
        <v>1888</v>
      </c>
      <c r="B1890" t="s">
        <v>21</v>
      </c>
      <c r="C1890" t="s">
        <v>200</v>
      </c>
      <c r="D1890" t="s">
        <v>259</v>
      </c>
      <c r="E1890" t="str">
        <f>MID(Table2[[#This Row],[DeviceId2]], 12, LEN(Table2[[#This Row],[DeviceId2]]))</f>
        <v>VAV204</v>
      </c>
      <c r="F1890" t="str">
        <f>CONCATENATE("10.3.13.71/pe/", Table2[[#This Row],[Device Tag]], ".xml")</f>
        <v>10.3.13.71/pe/VAV204.xml</v>
      </c>
      <c r="H1890" s="5" t="str">
        <f>_xlfn.IFNA(IF(_xlfn.IFNA(INDEX('CX1'!$H:$H,MATCH(Table2[[#This Row],[Name]],'CX1'!$C:$C,0),1), "") = 0, "",  INDEX('CX1'!$H:$H,MATCH(Table2[[#This Row],[Name]],'CX1'!$C:$C,0),1)), "")</f>
        <v/>
      </c>
      <c r="I1890" s="5">
        <f>_xlfn.IFNA(IF(_xlfn.IFNA(INDEX('CX1'!$I:$I,MATCH(Table2[[#This Row],[DeviceId2]],'CX1'!$C:$C,0),1), "") = 0, "",  INDEX('CX1'!$I:$I,MATCH(Table2[[#This Row],[Name]],'CX1'!$C:$C,0),1)), "")</f>
        <v>1</v>
      </c>
      <c r="J1890" s="5" t="str">
        <f>_xlfn.IFNA(IF(_xlfn.IFNA(INDEX('CX1'!$J:$J,MATCH(Table2[[#This Row],[Name]],'CX1'!$C:$C,0),1), "") = 0, "",  INDEX('CX1'!$J:$J,MATCH(Table2[[#This Row],[Name]],'CX1'!$C:$C,0),1)), "")</f>
        <v/>
      </c>
      <c r="K189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890" t="str">
        <f>_xlfn.IFNA(IF(_xlfn.IFNA(INDEX('CX1'!$L:$L,MATCH(Table2[[#This Row],[Name]],'CX1'!$C:$C,0),1), "") = 0, "",  INDEX('CX1'!$L:$L,MATCH(Table2[[#This Row],[Name]],'CX1'!$C:$C,0),1)), "")</f>
        <v>his, point, writable</v>
      </c>
      <c r="M1890" t="str">
        <f>_xlfn.IFNA(IF(_xlfn.IFNA(INDEX('CX1'!$M:$M,MATCH(Table2[[#This Row],[Name]],'CX1'!$C:$C,0),1), "") = 0, "",  INDEX('CX1'!$M:$M,MATCH(Table2[[#This Row],[Name]],'CX1'!$C:$C,0),1)), "")</f>
        <v>boolean</v>
      </c>
      <c r="N1890" t="s">
        <v>767</v>
      </c>
      <c r="R1890" t="s">
        <v>8</v>
      </c>
      <c r="S1890" t="b">
        <v>1</v>
      </c>
    </row>
    <row r="1891" spans="1:19">
      <c r="A1891" s="1">
        <v>1889</v>
      </c>
      <c r="B1891" t="s">
        <v>21</v>
      </c>
      <c r="C1891" t="s">
        <v>201</v>
      </c>
      <c r="D1891" t="s">
        <v>259</v>
      </c>
      <c r="E1891" t="str">
        <f>MID(Table2[[#This Row],[DeviceId2]], 12, LEN(Table2[[#This Row],[DeviceId2]]))</f>
        <v>VAV204</v>
      </c>
      <c r="F1891" t="str">
        <f>CONCATENATE("10.3.13.71/pe/", Table2[[#This Row],[Device Tag]], ".xml")</f>
        <v>10.3.13.71/pe/VAV204.xml</v>
      </c>
      <c r="H1891" s="5" t="str">
        <f>_xlfn.IFNA(IF(_xlfn.IFNA(INDEX('CX1'!$H:$H,MATCH(Table2[[#This Row],[Name]],'CX1'!$C:$C,0),1), "") = 0, "",  INDEX('CX1'!$H:$H,MATCH(Table2[[#This Row],[Name]],'CX1'!$C:$C,0),1)), "")</f>
        <v/>
      </c>
      <c r="I1891" s="5">
        <f>_xlfn.IFNA(IF(_xlfn.IFNA(INDEX('CX1'!$I:$I,MATCH(Table2[[#This Row],[DeviceId2]],'CX1'!$C:$C,0),1), "") = 0, "",  INDEX('CX1'!$I:$I,MATCH(Table2[[#This Row],[Name]],'CX1'!$C:$C,0),1)), "")</f>
        <v>1</v>
      </c>
      <c r="J1891" s="5" t="str">
        <f>_xlfn.IFNA(IF(_xlfn.IFNA(INDEX('CX1'!$J:$J,MATCH(Table2[[#This Row],[Name]],'CX1'!$C:$C,0),1), "") = 0, "",  INDEX('CX1'!$J:$J,MATCH(Table2[[#This Row],[Name]],'CX1'!$C:$C,0),1)), "")</f>
        <v/>
      </c>
      <c r="K189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891" t="str">
        <f>_xlfn.IFNA(IF(_xlfn.IFNA(INDEX('CX1'!$L:$L,MATCH(Table2[[#This Row],[Name]],'CX1'!$C:$C,0),1), "") = 0, "",  INDEX('CX1'!$L:$L,MATCH(Table2[[#This Row],[Name]],'CX1'!$C:$C,0),1)), "")</f>
        <v>his, point, writable</v>
      </c>
      <c r="M1891" t="str">
        <f>_xlfn.IFNA(IF(_xlfn.IFNA(INDEX('CX1'!$M:$M,MATCH(Table2[[#This Row],[Name]],'CX1'!$C:$C,0),1), "") = 0, "",  INDEX('CX1'!$M:$M,MATCH(Table2[[#This Row],[Name]],'CX1'!$C:$C,0),1)), "")</f>
        <v>boolean</v>
      </c>
      <c r="N1891" t="s">
        <v>767</v>
      </c>
      <c r="R1891" t="s">
        <v>8</v>
      </c>
      <c r="S1891" t="b">
        <v>1</v>
      </c>
    </row>
    <row r="1892" spans="1:19">
      <c r="A1892" s="1">
        <v>1890</v>
      </c>
      <c r="B1892" t="s">
        <v>21</v>
      </c>
      <c r="C1892" t="s">
        <v>202</v>
      </c>
      <c r="D1892" t="s">
        <v>259</v>
      </c>
      <c r="E1892" t="str">
        <f>MID(Table2[[#This Row],[DeviceId2]], 12, LEN(Table2[[#This Row],[DeviceId2]]))</f>
        <v>VAV204</v>
      </c>
      <c r="F1892" t="str">
        <f>CONCATENATE("10.3.13.71/pe/", Table2[[#This Row],[Device Tag]], ".xml")</f>
        <v>10.3.13.71/pe/VAV204.xml</v>
      </c>
      <c r="H1892" s="5" t="str">
        <f>_xlfn.IFNA(IF(_xlfn.IFNA(INDEX('CX1'!$H:$H,MATCH(Table2[[#This Row],[Name]],'CX1'!$C:$C,0),1), "") = 0, "",  INDEX('CX1'!$H:$H,MATCH(Table2[[#This Row],[Name]],'CX1'!$C:$C,0),1)), "")</f>
        <v>°F</v>
      </c>
      <c r="I1892" s="5">
        <f>_xlfn.IFNA(IF(_xlfn.IFNA(INDEX('CX1'!$I:$I,MATCH(Table2[[#This Row],[DeviceId2]],'CX1'!$C:$C,0),1), "") = 0, "",  INDEX('CX1'!$I:$I,MATCH(Table2[[#This Row],[Name]],'CX1'!$C:$C,0),1)), "")</f>
        <v>1000</v>
      </c>
      <c r="J1892" s="5" t="str">
        <f>_xlfn.IFNA(IF(_xlfn.IFNA(INDEX('CX1'!$J:$J,MATCH(Table2[[#This Row],[Name]],'CX1'!$C:$C,0),1), "") = 0, "",  INDEX('CX1'!$J:$J,MATCH(Table2[[#This Row],[Name]],'CX1'!$C:$C,0),1)), "")</f>
        <v/>
      </c>
      <c r="K189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8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2" t="str">
        <f>_xlfn.IFNA(IF(_xlfn.IFNA(INDEX('CX1'!$M:$M,MATCH(Table2[[#This Row],[Name]],'CX1'!$C:$C,0),1), "") = 0, "",  INDEX('CX1'!$M:$M,MATCH(Table2[[#This Row],[Name]],'CX1'!$C:$C,0),1)), "")</f>
        <v>number</v>
      </c>
      <c r="N1892" t="s">
        <v>766</v>
      </c>
      <c r="R1892" t="s">
        <v>8</v>
      </c>
      <c r="S1892" t="b">
        <v>1</v>
      </c>
    </row>
    <row r="1893" spans="1:19">
      <c r="A1893" s="1">
        <v>1891</v>
      </c>
      <c r="B1893" t="s">
        <v>21</v>
      </c>
      <c r="C1893" t="s">
        <v>203</v>
      </c>
      <c r="D1893" t="s">
        <v>259</v>
      </c>
      <c r="E1893" t="str">
        <f>MID(Table2[[#This Row],[DeviceId2]], 12, LEN(Table2[[#This Row],[DeviceId2]]))</f>
        <v>VAV204</v>
      </c>
      <c r="F1893" t="str">
        <f>CONCATENATE("10.3.13.71/pe/", Table2[[#This Row],[Device Tag]], ".xml")</f>
        <v>10.3.13.71/pe/VAV204.xml</v>
      </c>
      <c r="H1893" s="5" t="str">
        <f>_xlfn.IFNA(IF(_xlfn.IFNA(INDEX('CX1'!$H:$H,MATCH(Table2[[#This Row],[Name]],'CX1'!$C:$C,0),1), "") = 0, "",  INDEX('CX1'!$H:$H,MATCH(Table2[[#This Row],[Name]],'CX1'!$C:$C,0),1)), "")</f>
        <v>°F</v>
      </c>
      <c r="I1893" s="5">
        <f>_xlfn.IFNA(IF(_xlfn.IFNA(INDEX('CX1'!$I:$I,MATCH(Table2[[#This Row],[DeviceId2]],'CX1'!$C:$C,0),1), "") = 0, "",  INDEX('CX1'!$I:$I,MATCH(Table2[[#This Row],[Name]],'CX1'!$C:$C,0),1)), "")</f>
        <v>1000</v>
      </c>
      <c r="J1893" s="5" t="str">
        <f>_xlfn.IFNA(IF(_xlfn.IFNA(INDEX('CX1'!$J:$J,MATCH(Table2[[#This Row],[Name]],'CX1'!$C:$C,0),1), "") = 0, "",  INDEX('CX1'!$J:$J,MATCH(Table2[[#This Row],[Name]],'CX1'!$C:$C,0),1)), "")</f>
        <v/>
      </c>
      <c r="K189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8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3" t="str">
        <f>_xlfn.IFNA(IF(_xlfn.IFNA(INDEX('CX1'!$M:$M,MATCH(Table2[[#This Row],[Name]],'CX1'!$C:$C,0),1), "") = 0, "",  INDEX('CX1'!$M:$M,MATCH(Table2[[#This Row],[Name]],'CX1'!$C:$C,0),1)), "")</f>
        <v>number</v>
      </c>
      <c r="N1893" t="s">
        <v>766</v>
      </c>
      <c r="R1893" t="s">
        <v>8</v>
      </c>
      <c r="S1893" t="b">
        <v>1</v>
      </c>
    </row>
    <row r="1894" spans="1:19" hidden="1">
      <c r="A1894" s="1">
        <v>1892</v>
      </c>
      <c r="B1894" t="s">
        <v>21</v>
      </c>
      <c r="C1894" t="s">
        <v>147</v>
      </c>
      <c r="D1894" t="s">
        <v>259</v>
      </c>
      <c r="E1894" t="str">
        <f>MID(Table2[[#This Row],[DeviceId2]], 12, LEN(Table2[[#This Row],[DeviceId2]]))</f>
        <v>VAV204</v>
      </c>
      <c r="F1894" t="str">
        <f>CONCATENATE("10.3.13.71/pe/", Table2[[#This Row],[Device Tag]], ".xml")</f>
        <v>10.3.13.71/pe/VAV204.xml</v>
      </c>
      <c r="H1894" s="5" t="str">
        <f>_xlfn.IFNA(IF(_xlfn.IFNA(INDEX('CX1'!$H:$H,MATCH(Table2[[#This Row],[Name]],'CX1'!$C:$C,0),1), "") = 0, "",  INDEX('CX1'!$H:$H,MATCH(Table2[[#This Row],[Name]],'CX1'!$C:$C,0),1)), "")</f>
        <v/>
      </c>
      <c r="I1894" s="5" t="e">
        <f>_xlfn.IFNA(IF(_xlfn.IFNA(INDEX('CX1'!$I:$I,MATCH(Table2[[#This Row],[DeviceId2]],'CX1'!$C:$C,0),1), "") = 0, "",  INDEX('CX1'!$I:$I,MATCH(Table2[[#This Row],[Name]],'CX1'!$C:$C,0),1)), "")</f>
        <v>#VALUE!</v>
      </c>
      <c r="J1894" s="5" t="str">
        <f>_xlfn.IFNA(IF(_xlfn.IFNA(INDEX('CX1'!$J:$J,MATCH(Table2[[#This Row],[Name]],'CX1'!$C:$C,0),1), "") = 0, "",  INDEX('CX1'!$J:$J,MATCH(Table2[[#This Row],[Name]],'CX1'!$C:$C,0),1)), "")</f>
        <v/>
      </c>
      <c r="K1894" t="str">
        <f>IFERROR(_xlfn.IFNA(IF(_xlfn.IFNA(INDEX('CX1'!$K:$K,MATCH(Table2[[#This Row],[Name]],'CX1'!$C:$C,0),1), "") = 0, "",  INDEX('CX1'!$K:$K,MATCH(Table2[[#This Row],[Name]],'CX1'!$C:$C,0),1)), ""), "")</f>
        <v/>
      </c>
      <c r="M1894" t="str">
        <f>_xlfn.IFNA(IF(_xlfn.IFNA(INDEX('CX1'!$M:$M,MATCH(Table2[[#This Row],[Name]],'CX1'!$C:$C,0),1), "") = 0, "",  INDEX('CX1'!$M:$M,MATCH(Table2[[#This Row],[Name]],'CX1'!$C:$C,0),1)), "")</f>
        <v/>
      </c>
      <c r="N1894" t="s">
        <v>767</v>
      </c>
      <c r="R1894" t="s">
        <v>8</v>
      </c>
    </row>
    <row r="1895" spans="1:19">
      <c r="A1895" s="1">
        <v>1893</v>
      </c>
      <c r="B1895" t="s">
        <v>21</v>
      </c>
      <c r="C1895" t="s">
        <v>204</v>
      </c>
      <c r="D1895" t="s">
        <v>259</v>
      </c>
      <c r="E1895" t="str">
        <f>MID(Table2[[#This Row],[DeviceId2]], 12, LEN(Table2[[#This Row],[DeviceId2]]))</f>
        <v>VAV204</v>
      </c>
      <c r="F1895" t="str">
        <f>CONCATENATE("10.3.13.71/pe/", Table2[[#This Row],[Device Tag]], ".xml")</f>
        <v>10.3.13.71/pe/VAV204.xml</v>
      </c>
      <c r="H1895" s="5" t="str">
        <f>_xlfn.IFNA(IF(_xlfn.IFNA(INDEX('CX1'!$H:$H,MATCH(Table2[[#This Row],[Name]],'CX1'!$C:$C,0),1), "") = 0, "",  INDEX('CX1'!$H:$H,MATCH(Table2[[#This Row],[Name]],'CX1'!$C:$C,0),1)), "")</f>
        <v>°F</v>
      </c>
      <c r="I1895" s="5">
        <f>_xlfn.IFNA(IF(_xlfn.IFNA(INDEX('CX1'!$I:$I,MATCH(Table2[[#This Row],[DeviceId2]],'CX1'!$C:$C,0),1), "") = 0, "",  INDEX('CX1'!$I:$I,MATCH(Table2[[#This Row],[Name]],'CX1'!$C:$C,0),1)), "")</f>
        <v>1000</v>
      </c>
      <c r="J1895" s="5" t="str">
        <f>_xlfn.IFNA(IF(_xlfn.IFNA(INDEX('CX1'!$J:$J,MATCH(Table2[[#This Row],[Name]],'CX1'!$C:$C,0),1), "") = 0, "",  INDEX('CX1'!$J:$J,MATCH(Table2[[#This Row],[Name]],'CX1'!$C:$C,0),1)), "")</f>
        <v/>
      </c>
      <c r="K189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8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5" t="str">
        <f>_xlfn.IFNA(IF(_xlfn.IFNA(INDEX('CX1'!$M:$M,MATCH(Table2[[#This Row],[Name]],'CX1'!$C:$C,0),1), "") = 0, "",  INDEX('CX1'!$M:$M,MATCH(Table2[[#This Row],[Name]],'CX1'!$C:$C,0),1)), "")</f>
        <v>number</v>
      </c>
      <c r="N1895" t="s">
        <v>766</v>
      </c>
      <c r="R1895" t="s">
        <v>8</v>
      </c>
      <c r="S1895" t="b">
        <v>1</v>
      </c>
    </row>
    <row r="1896" spans="1:19" hidden="1">
      <c r="A1896" s="1">
        <v>1894</v>
      </c>
      <c r="B1896" t="s">
        <v>21</v>
      </c>
      <c r="C1896" t="s">
        <v>205</v>
      </c>
      <c r="D1896" t="s">
        <v>259</v>
      </c>
      <c r="E1896" t="str">
        <f>MID(Table2[[#This Row],[DeviceId2]], 12, LEN(Table2[[#This Row],[DeviceId2]]))</f>
        <v>VAV204</v>
      </c>
      <c r="F1896" t="str">
        <f>CONCATENATE("10.3.13.71/pe/", Table2[[#This Row],[Device Tag]], ".xml")</f>
        <v>10.3.13.71/pe/VAV204.xml</v>
      </c>
      <c r="H1896" s="5" t="str">
        <f>_xlfn.IFNA(IF(_xlfn.IFNA(INDEX('CX1'!$H:$H,MATCH(Table2[[#This Row],[Name]],'CX1'!$C:$C,0),1), "") = 0, "",  INDEX('CX1'!$H:$H,MATCH(Table2[[#This Row],[Name]],'CX1'!$C:$C,0),1)), "")</f>
        <v/>
      </c>
      <c r="I1896" s="5">
        <f>_xlfn.IFNA(IF(_xlfn.IFNA(INDEX('CX1'!$I:$I,MATCH(Table2[[#This Row],[DeviceId2]],'CX1'!$C:$C,0),1), "") = 0, "",  INDEX('CX1'!$I:$I,MATCH(Table2[[#This Row],[Name]],'CX1'!$C:$C,0),1)), "")</f>
        <v>1000</v>
      </c>
      <c r="J1896" s="5" t="str">
        <f>_xlfn.IFNA(IF(_xlfn.IFNA(INDEX('CX1'!$J:$J,MATCH(Table2[[#This Row],[Name]],'CX1'!$C:$C,0),1), "") = 0, "",  INDEX('CX1'!$J:$J,MATCH(Table2[[#This Row],[Name]],'CX1'!$C:$C,0),1)), "")</f>
        <v/>
      </c>
      <c r="K189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896" t="s">
        <v>767</v>
      </c>
      <c r="R1896" t="s">
        <v>8</v>
      </c>
    </row>
    <row r="1897" spans="1:19">
      <c r="A1897" s="1">
        <v>1895</v>
      </c>
      <c r="B1897" t="s">
        <v>105</v>
      </c>
      <c r="C1897" t="s">
        <v>206</v>
      </c>
      <c r="D1897" t="s">
        <v>259</v>
      </c>
      <c r="E1897" t="str">
        <f>MID(Table2[[#This Row],[DeviceId2]], 12, LEN(Table2[[#This Row],[DeviceId2]]))</f>
        <v>VAV204</v>
      </c>
      <c r="F1897" t="str">
        <f>CONCATENATE("10.3.13.71/pe/", Table2[[#This Row],[Device Tag]], ".xml")</f>
        <v>10.3.13.71/pe/VAV204.xml</v>
      </c>
      <c r="H1897" s="5" t="str">
        <f>_xlfn.IFNA(IF(_xlfn.IFNA(INDEX('CX1'!$H:$H,MATCH(Table2[[#This Row],[Name]],'CX1'!$C:$C,0),1), "") = 0, "",  INDEX('CX1'!$H:$H,MATCH(Table2[[#This Row],[Name]],'CX1'!$C:$C,0),1)), "")</f>
        <v>°F</v>
      </c>
      <c r="I1897" s="5">
        <f>_xlfn.IFNA(IF(_xlfn.IFNA(INDEX('CX1'!$I:$I,MATCH(Table2[[#This Row],[DeviceId2]],'CX1'!$C:$C,0),1), "") = 0, "",  INDEX('CX1'!$I:$I,MATCH(Table2[[#This Row],[Name]],'CX1'!$C:$C,0),1)), "")</f>
        <v>1000</v>
      </c>
      <c r="J1897" s="5" t="str">
        <f>_xlfn.IFNA(IF(_xlfn.IFNA(INDEX('CX1'!$J:$J,MATCH(Table2[[#This Row],[Name]],'CX1'!$C:$C,0),1), "") = 0, "",  INDEX('CX1'!$J:$J,MATCH(Table2[[#This Row],[Name]],'CX1'!$C:$C,0),1)), "")</f>
        <v/>
      </c>
      <c r="K189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89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897" t="str">
        <f>_xlfn.IFNA(IF(_xlfn.IFNA(INDEX('CX1'!$M:$M,MATCH(Table2[[#This Row],[Name]],'CX1'!$C:$C,0),1), "") = 0, "",  INDEX('CX1'!$M:$M,MATCH(Table2[[#This Row],[Name]],'CX1'!$C:$C,0),1)), "")</f>
        <v>number</v>
      </c>
      <c r="N1897" t="s">
        <v>766</v>
      </c>
      <c r="R1897" t="s">
        <v>8</v>
      </c>
      <c r="S1897" t="b">
        <v>1</v>
      </c>
    </row>
    <row r="1898" spans="1:19">
      <c r="A1898" s="1">
        <v>1896</v>
      </c>
      <c r="B1898" t="s">
        <v>105</v>
      </c>
      <c r="C1898" t="s">
        <v>207</v>
      </c>
      <c r="D1898" t="s">
        <v>259</v>
      </c>
      <c r="E1898" t="str">
        <f>MID(Table2[[#This Row],[DeviceId2]], 12, LEN(Table2[[#This Row],[DeviceId2]]))</f>
        <v>VAV204</v>
      </c>
      <c r="F1898" t="str">
        <f>CONCATENATE("10.3.13.71/pe/", Table2[[#This Row],[Device Tag]], ".xml")</f>
        <v>10.3.13.71/pe/VAV204.xml</v>
      </c>
      <c r="H1898" s="5" t="str">
        <f>_xlfn.IFNA(IF(_xlfn.IFNA(INDEX('CX1'!$H:$H,MATCH(Table2[[#This Row],[Name]],'CX1'!$C:$C,0),1), "") = 0, "",  INDEX('CX1'!$H:$H,MATCH(Table2[[#This Row],[Name]],'CX1'!$C:$C,0),1)), "")</f>
        <v>°F</v>
      </c>
      <c r="I1898" s="5">
        <f>_xlfn.IFNA(IF(_xlfn.IFNA(INDEX('CX1'!$I:$I,MATCH(Table2[[#This Row],[DeviceId2]],'CX1'!$C:$C,0),1), "") = 0, "",  INDEX('CX1'!$I:$I,MATCH(Table2[[#This Row],[Name]],'CX1'!$C:$C,0),1)), "")</f>
        <v>1000</v>
      </c>
      <c r="J1898" s="5" t="str">
        <f>_xlfn.IFNA(IF(_xlfn.IFNA(INDEX('CX1'!$J:$J,MATCH(Table2[[#This Row],[Name]],'CX1'!$C:$C,0),1), "") = 0, "",  INDEX('CX1'!$J:$J,MATCH(Table2[[#This Row],[Name]],'CX1'!$C:$C,0),1)), "")</f>
        <v/>
      </c>
      <c r="K189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8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8" t="str">
        <f>_xlfn.IFNA(IF(_xlfn.IFNA(INDEX('CX1'!$M:$M,MATCH(Table2[[#This Row],[Name]],'CX1'!$C:$C,0),1), "") = 0, "",  INDEX('CX1'!$M:$M,MATCH(Table2[[#This Row],[Name]],'CX1'!$C:$C,0),1)), "")</f>
        <v>number</v>
      </c>
      <c r="N1898" t="s">
        <v>766</v>
      </c>
      <c r="R1898" t="s">
        <v>8</v>
      </c>
      <c r="S1898" t="b">
        <v>1</v>
      </c>
    </row>
    <row r="1899" spans="1:19">
      <c r="A1899" s="1">
        <v>1897</v>
      </c>
      <c r="B1899" t="s">
        <v>105</v>
      </c>
      <c r="C1899" t="s">
        <v>208</v>
      </c>
      <c r="D1899" t="s">
        <v>259</v>
      </c>
      <c r="E1899" t="str">
        <f>MID(Table2[[#This Row],[DeviceId2]], 12, LEN(Table2[[#This Row],[DeviceId2]]))</f>
        <v>VAV204</v>
      </c>
      <c r="F1899" t="str">
        <f>CONCATENATE("10.3.13.71/pe/", Table2[[#This Row],[Device Tag]], ".xml")</f>
        <v>10.3.13.71/pe/VAV204.xml</v>
      </c>
      <c r="H1899" s="5" t="str">
        <f>_xlfn.IFNA(IF(_xlfn.IFNA(INDEX('CX1'!$H:$H,MATCH(Table2[[#This Row],[Name]],'CX1'!$C:$C,0),1), "") = 0, "",  INDEX('CX1'!$H:$H,MATCH(Table2[[#This Row],[Name]],'CX1'!$C:$C,0),1)), "")</f>
        <v>°F</v>
      </c>
      <c r="I1899" s="5">
        <f>_xlfn.IFNA(IF(_xlfn.IFNA(INDEX('CX1'!$I:$I,MATCH(Table2[[#This Row],[DeviceId2]],'CX1'!$C:$C,0),1), "") = 0, "",  INDEX('CX1'!$I:$I,MATCH(Table2[[#This Row],[Name]],'CX1'!$C:$C,0),1)), "")</f>
        <v>1000</v>
      </c>
      <c r="J1899" s="5" t="str">
        <f>_xlfn.IFNA(IF(_xlfn.IFNA(INDEX('CX1'!$J:$J,MATCH(Table2[[#This Row],[Name]],'CX1'!$C:$C,0),1), "") = 0, "",  INDEX('CX1'!$J:$J,MATCH(Table2[[#This Row],[Name]],'CX1'!$C:$C,0),1)), "")</f>
        <v/>
      </c>
      <c r="K189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8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899" t="str">
        <f>_xlfn.IFNA(IF(_xlfn.IFNA(INDEX('CX1'!$M:$M,MATCH(Table2[[#This Row],[Name]],'CX1'!$C:$C,0),1), "") = 0, "",  INDEX('CX1'!$M:$M,MATCH(Table2[[#This Row],[Name]],'CX1'!$C:$C,0),1)), "")</f>
        <v>number</v>
      </c>
      <c r="N1899" t="s">
        <v>766</v>
      </c>
      <c r="R1899" t="s">
        <v>8</v>
      </c>
      <c r="S1899" t="b">
        <v>1</v>
      </c>
    </row>
    <row r="1900" spans="1:19">
      <c r="A1900" s="1">
        <v>1898</v>
      </c>
      <c r="B1900" t="s">
        <v>105</v>
      </c>
      <c r="C1900" t="s">
        <v>209</v>
      </c>
      <c r="D1900" t="s">
        <v>259</v>
      </c>
      <c r="E1900" t="str">
        <f>MID(Table2[[#This Row],[DeviceId2]], 12, LEN(Table2[[#This Row],[DeviceId2]]))</f>
        <v>VAV204</v>
      </c>
      <c r="F1900" t="str">
        <f>CONCATENATE("10.3.13.71/pe/", Table2[[#This Row],[Device Tag]], ".xml")</f>
        <v>10.3.13.71/pe/VAV204.xml</v>
      </c>
      <c r="H1900" s="5" t="str">
        <f>_xlfn.IFNA(IF(_xlfn.IFNA(INDEX('CX1'!$H:$H,MATCH(Table2[[#This Row],[Name]],'CX1'!$C:$C,0),1), "") = 0, "",  INDEX('CX1'!$H:$H,MATCH(Table2[[#This Row],[Name]],'CX1'!$C:$C,0),1)), "")</f>
        <v/>
      </c>
      <c r="I1900" s="5">
        <f>_xlfn.IFNA(IF(_xlfn.IFNA(INDEX('CX1'!$I:$I,MATCH(Table2[[#This Row],[DeviceId2]],'CX1'!$C:$C,0),1), "") = 0, "",  INDEX('CX1'!$I:$I,MATCH(Table2[[#This Row],[Name]],'CX1'!$C:$C,0),1)), "")</f>
        <v>1000</v>
      </c>
      <c r="J1900" s="5" t="str">
        <f>_xlfn.IFNA(IF(_xlfn.IFNA(INDEX('CX1'!$J:$J,MATCH(Table2[[#This Row],[Name]],'CX1'!$C:$C,0),1), "") = 0, "",  INDEX('CX1'!$J:$J,MATCH(Table2[[#This Row],[Name]],'CX1'!$C:$C,0),1)), "")</f>
        <v/>
      </c>
      <c r="K190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900" t="str">
        <f>_xlfn.IFNA(IF(_xlfn.IFNA(INDEX('CX1'!$L:$L,MATCH(Table2[[#This Row],[Name]],'CX1'!$C:$C,0),1), "") = 0, "",  INDEX('CX1'!$L:$L,MATCH(Table2[[#This Row],[Name]],'CX1'!$C:$C,0),1)), "")</f>
        <v>his, point, writable</v>
      </c>
      <c r="M1900" t="s">
        <v>380</v>
      </c>
      <c r="N1900" t="s">
        <v>767</v>
      </c>
      <c r="R1900" t="s">
        <v>8</v>
      </c>
      <c r="S1900" t="b">
        <v>1</v>
      </c>
    </row>
    <row r="1901" spans="1:19">
      <c r="A1901" s="1">
        <v>1899</v>
      </c>
      <c r="B1901" t="s">
        <v>108</v>
      </c>
      <c r="C1901" t="s">
        <v>210</v>
      </c>
      <c r="D1901" t="s">
        <v>259</v>
      </c>
      <c r="E1901" t="str">
        <f>MID(Table2[[#This Row],[DeviceId2]], 12, LEN(Table2[[#This Row],[DeviceId2]]))</f>
        <v>VAV204</v>
      </c>
      <c r="F1901" t="str">
        <f>CONCATENATE("10.3.13.71/pe/", Table2[[#This Row],[Device Tag]], ".xml")</f>
        <v>10.3.13.71/pe/VAV204.xml</v>
      </c>
      <c r="H1901" s="5" t="str">
        <f>_xlfn.IFNA(IF(_xlfn.IFNA(INDEX('CX1'!$H:$H,MATCH(Table2[[#This Row],[Name]],'CX1'!$C:$C,0),1), "") = 0, "",  INDEX('CX1'!$H:$H,MATCH(Table2[[#This Row],[Name]],'CX1'!$C:$C,0),1)), "")</f>
        <v>%</v>
      </c>
      <c r="I1901" s="5">
        <f>_xlfn.IFNA(IF(_xlfn.IFNA(INDEX('CX1'!$I:$I,MATCH(Table2[[#This Row],[DeviceId2]],'CX1'!$C:$C,0),1), "") = 0, "",  INDEX('CX1'!$I:$I,MATCH(Table2[[#This Row],[Name]],'CX1'!$C:$C,0),1)), "")</f>
        <v>1000</v>
      </c>
      <c r="J1901" s="5" t="str">
        <f>_xlfn.IFNA(IF(_xlfn.IFNA(INDEX('CX1'!$J:$J,MATCH(Table2[[#This Row],[Name]],'CX1'!$C:$C,0),1), "") = 0, "",  INDEX('CX1'!$J:$J,MATCH(Table2[[#This Row],[Name]],'CX1'!$C:$C,0),1)), "")</f>
        <v/>
      </c>
      <c r="K190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9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01" t="str">
        <f>_xlfn.IFNA(IF(_xlfn.IFNA(INDEX('CX1'!$M:$M,MATCH(Table2[[#This Row],[Name]],'CX1'!$C:$C,0),1), "") = 0, "",  INDEX('CX1'!$M:$M,MATCH(Table2[[#This Row],[Name]],'CX1'!$C:$C,0),1)), "")</f>
        <v>number</v>
      </c>
      <c r="N1901" t="s">
        <v>504</v>
      </c>
      <c r="R1901" t="s">
        <v>8</v>
      </c>
      <c r="S1901" t="b">
        <v>1</v>
      </c>
    </row>
    <row r="1902" spans="1:19">
      <c r="A1902" s="1">
        <v>1900</v>
      </c>
      <c r="B1902" t="s">
        <v>108</v>
      </c>
      <c r="C1902" t="s">
        <v>211</v>
      </c>
      <c r="D1902" t="s">
        <v>259</v>
      </c>
      <c r="E1902" t="str">
        <f>MID(Table2[[#This Row],[DeviceId2]], 12, LEN(Table2[[#This Row],[DeviceId2]]))</f>
        <v>VAV204</v>
      </c>
      <c r="F1902" t="str">
        <f>CONCATENATE("10.3.13.71/pe/", Table2[[#This Row],[Device Tag]], ".xml")</f>
        <v>10.3.13.71/pe/VAV204.xml</v>
      </c>
      <c r="H1902" s="5" t="str">
        <f>_xlfn.IFNA(IF(_xlfn.IFNA(INDEX('CX1'!$H:$H,MATCH(Table2[[#This Row],[Name]],'CX1'!$C:$C,0),1), "") = 0, "",  INDEX('CX1'!$H:$H,MATCH(Table2[[#This Row],[Name]],'CX1'!$C:$C,0),1)), "")</f>
        <v/>
      </c>
      <c r="I1902" s="5">
        <f>_xlfn.IFNA(IF(_xlfn.IFNA(INDEX('CX1'!$I:$I,MATCH(Table2[[#This Row],[DeviceId2]],'CX1'!$C:$C,0),1), "") = 0, "",  INDEX('CX1'!$I:$I,MATCH(Table2[[#This Row],[Name]],'CX1'!$C:$C,0),1)), "")</f>
        <v>1000</v>
      </c>
      <c r="J1902" s="5" t="str">
        <f>_xlfn.IFNA(IF(_xlfn.IFNA(INDEX('CX1'!$J:$J,MATCH(Table2[[#This Row],[Name]],'CX1'!$C:$C,0),1), "") = 0, "",  INDEX('CX1'!$J:$J,MATCH(Table2[[#This Row],[Name]],'CX1'!$C:$C,0),1)), "")</f>
        <v/>
      </c>
      <c r="K190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9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02" t="s">
        <v>380</v>
      </c>
      <c r="N1902" t="s">
        <v>767</v>
      </c>
      <c r="R1902" t="s">
        <v>8</v>
      </c>
      <c r="S1902" t="b">
        <v>1</v>
      </c>
    </row>
    <row r="1903" spans="1:19" hidden="1">
      <c r="A1903" s="1">
        <v>1901</v>
      </c>
      <c r="B1903" t="s">
        <v>31</v>
      </c>
      <c r="C1903" t="s">
        <v>32</v>
      </c>
      <c r="D1903" t="s">
        <v>259</v>
      </c>
      <c r="E1903" t="str">
        <f>MID(Table2[[#This Row],[DeviceId2]], 12, LEN(Table2[[#This Row],[DeviceId2]]))</f>
        <v>VAV204</v>
      </c>
      <c r="F1903" t="str">
        <f>CONCATENATE("10.3.13.71/pe/", Table2[[#This Row],[Device Tag]], ".xml")</f>
        <v>10.3.13.71/pe/VAV204.xml</v>
      </c>
      <c r="H1903" s="5" t="str">
        <f>_xlfn.IFNA(IF(_xlfn.IFNA(INDEX('CX1'!$H:$H,MATCH(Table2[[#This Row],[Name]],'CX1'!$C:$C,0),1), "") = 0, "",  INDEX('CX1'!$H:$H,MATCH(Table2[[#This Row],[Name]],'CX1'!$C:$C,0),1)), "")</f>
        <v/>
      </c>
      <c r="I1903" s="5" t="e">
        <f>_xlfn.IFNA(IF(_xlfn.IFNA(INDEX('CX1'!$I:$I,MATCH(Table2[[#This Row],[DeviceId2]],'CX1'!$C:$C,0),1), "") = 0, "",  INDEX('CX1'!$I:$I,MATCH(Table2[[#This Row],[Name]],'CX1'!$C:$C,0),1)), "")</f>
        <v>#VALUE!</v>
      </c>
      <c r="J1903" s="5" t="str">
        <f>_xlfn.IFNA(IF(_xlfn.IFNA(INDEX('CX1'!$J:$J,MATCH(Table2[[#This Row],[Name]],'CX1'!$C:$C,0),1), "") = 0, "",  INDEX('CX1'!$J:$J,MATCH(Table2[[#This Row],[Name]],'CX1'!$C:$C,0),1)), "")</f>
        <v/>
      </c>
      <c r="K1903" t="str">
        <f>IFERROR(_xlfn.IFNA(IF(_xlfn.IFNA(INDEX('CX1'!$K:$K,MATCH(Table2[[#This Row],[Name]],'CX1'!$C:$C,0),1), "") = 0, "",  INDEX('CX1'!$K:$K,MATCH(Table2[[#This Row],[Name]],'CX1'!$C:$C,0),1)), ""), "")</f>
        <v/>
      </c>
      <c r="M1903" t="str">
        <f>_xlfn.IFNA(IF(_xlfn.IFNA(INDEX('CX1'!$M:$M,MATCH(Table2[[#This Row],[Name]],'CX1'!$C:$C,0),1), "") = 0, "",  INDEX('CX1'!$M:$M,MATCH(Table2[[#This Row],[Name]],'CX1'!$C:$C,0),1)), "")</f>
        <v/>
      </c>
      <c r="N1903" t="s">
        <v>767</v>
      </c>
      <c r="R1903" t="s">
        <v>8</v>
      </c>
    </row>
    <row r="1904" spans="1:19" hidden="1">
      <c r="A1904" s="1">
        <v>1902</v>
      </c>
      <c r="B1904" t="s">
        <v>31</v>
      </c>
      <c r="C1904" t="s">
        <v>212</v>
      </c>
      <c r="D1904" t="s">
        <v>259</v>
      </c>
      <c r="E1904" t="str">
        <f>MID(Table2[[#This Row],[DeviceId2]], 12, LEN(Table2[[#This Row],[DeviceId2]]))</f>
        <v>VAV204</v>
      </c>
      <c r="F1904" t="str">
        <f>CONCATENATE("10.3.13.71/pe/", Table2[[#This Row],[Device Tag]], ".xml")</f>
        <v>10.3.13.71/pe/VAV204.xml</v>
      </c>
      <c r="H1904" s="5" t="str">
        <f>_xlfn.IFNA(IF(_xlfn.IFNA(INDEX('CX1'!$H:$H,MATCH(Table2[[#This Row],[Name]],'CX1'!$C:$C,0),1), "") = 0, "",  INDEX('CX1'!$H:$H,MATCH(Table2[[#This Row],[Name]],'CX1'!$C:$C,0),1)), "")</f>
        <v/>
      </c>
      <c r="I1904" s="5" t="e">
        <f>_xlfn.IFNA(IF(_xlfn.IFNA(INDEX('CX1'!$I:$I,MATCH(Table2[[#This Row],[DeviceId2]],'CX1'!$C:$C,0),1), "") = 0, "",  INDEX('CX1'!$I:$I,MATCH(Table2[[#This Row],[Name]],'CX1'!$C:$C,0),1)), "")</f>
        <v>#VALUE!</v>
      </c>
      <c r="J1904" s="5" t="str">
        <f>_xlfn.IFNA(IF(_xlfn.IFNA(INDEX('CX1'!$J:$J,MATCH(Table2[[#This Row],[Name]],'CX1'!$C:$C,0),1), "") = 0, "",  INDEX('CX1'!$J:$J,MATCH(Table2[[#This Row],[Name]],'CX1'!$C:$C,0),1)), "")</f>
        <v/>
      </c>
      <c r="K1904" t="str">
        <f>IFERROR(_xlfn.IFNA(IF(_xlfn.IFNA(INDEX('CX1'!$K:$K,MATCH(Table2[[#This Row],[Name]],'CX1'!$C:$C,0),1), "") = 0, "",  INDEX('CX1'!$K:$K,MATCH(Table2[[#This Row],[Name]],'CX1'!$C:$C,0),1)), ""), "")</f>
        <v/>
      </c>
      <c r="M1904" t="str">
        <f>_xlfn.IFNA(IF(_xlfn.IFNA(INDEX('CX1'!$M:$M,MATCH(Table2[[#This Row],[Name]],'CX1'!$C:$C,0),1), "") = 0, "",  INDEX('CX1'!$M:$M,MATCH(Table2[[#This Row],[Name]],'CX1'!$C:$C,0),1)), "")</f>
        <v/>
      </c>
      <c r="N1904" t="s">
        <v>767</v>
      </c>
      <c r="R1904" t="s">
        <v>8</v>
      </c>
    </row>
    <row r="1905" spans="1:18" hidden="1">
      <c r="A1905" s="1">
        <v>1903</v>
      </c>
      <c r="B1905" t="s">
        <v>111</v>
      </c>
      <c r="C1905" t="s">
        <v>112</v>
      </c>
      <c r="D1905" t="s">
        <v>259</v>
      </c>
      <c r="E1905" t="str">
        <f>MID(Table2[[#This Row],[DeviceId2]], 12, LEN(Table2[[#This Row],[DeviceId2]]))</f>
        <v>VAV204</v>
      </c>
      <c r="F1905" t="str">
        <f>CONCATENATE("10.3.13.71/pe/", Table2[[#This Row],[Device Tag]], ".xml")</f>
        <v>10.3.13.71/pe/VAV204.xml</v>
      </c>
      <c r="H1905" s="5" t="str">
        <f>_xlfn.IFNA(IF(_xlfn.IFNA(INDEX('CX1'!$H:$H,MATCH(Table2[[#This Row],[Name]],'CX1'!$C:$C,0),1), "") = 0, "",  INDEX('CX1'!$H:$H,MATCH(Table2[[#This Row],[Name]],'CX1'!$C:$C,0),1)), "")</f>
        <v/>
      </c>
      <c r="I1905" s="5" t="e">
        <f>_xlfn.IFNA(IF(_xlfn.IFNA(INDEX('CX1'!$I:$I,MATCH(Table2[[#This Row],[DeviceId2]],'CX1'!$C:$C,0),1), "") = 0, "",  INDEX('CX1'!$I:$I,MATCH(Table2[[#This Row],[Name]],'CX1'!$C:$C,0),1)), "")</f>
        <v>#VALUE!</v>
      </c>
      <c r="J1905" s="5" t="str">
        <f>_xlfn.IFNA(IF(_xlfn.IFNA(INDEX('CX1'!$J:$J,MATCH(Table2[[#This Row],[Name]],'CX1'!$C:$C,0),1), "") = 0, "",  INDEX('CX1'!$J:$J,MATCH(Table2[[#This Row],[Name]],'CX1'!$C:$C,0),1)), "")</f>
        <v/>
      </c>
      <c r="K1905" t="str">
        <f>IFERROR(_xlfn.IFNA(IF(_xlfn.IFNA(INDEX('CX1'!$K:$K,MATCH(Table2[[#This Row],[Name]],'CX1'!$C:$C,0),1), "") = 0, "",  INDEX('CX1'!$K:$K,MATCH(Table2[[#This Row],[Name]],'CX1'!$C:$C,0),1)), ""), "")</f>
        <v/>
      </c>
      <c r="M1905" t="str">
        <f>_xlfn.IFNA(IF(_xlfn.IFNA(INDEX('CX1'!$M:$M,MATCH(Table2[[#This Row],[Name]],'CX1'!$C:$C,0),1), "") = 0, "",  INDEX('CX1'!$M:$M,MATCH(Table2[[#This Row],[Name]],'CX1'!$C:$C,0),1)), "")</f>
        <v/>
      </c>
      <c r="N1905" t="s">
        <v>767</v>
      </c>
      <c r="R1905" t="s">
        <v>8</v>
      </c>
    </row>
    <row r="1906" spans="1:18" hidden="1">
      <c r="A1906" s="1">
        <v>1904</v>
      </c>
      <c r="B1906" t="s">
        <v>111</v>
      </c>
      <c r="C1906" t="s">
        <v>113</v>
      </c>
      <c r="D1906" t="s">
        <v>259</v>
      </c>
      <c r="E1906" t="str">
        <f>MID(Table2[[#This Row],[DeviceId2]], 12, LEN(Table2[[#This Row],[DeviceId2]]))</f>
        <v>VAV204</v>
      </c>
      <c r="F1906" t="str">
        <f>CONCATENATE("10.3.13.71/pe/", Table2[[#This Row],[Device Tag]], ".xml")</f>
        <v>10.3.13.71/pe/VAV204.xml</v>
      </c>
      <c r="H1906" s="5" t="str">
        <f>_xlfn.IFNA(IF(_xlfn.IFNA(INDEX('CX1'!$H:$H,MATCH(Table2[[#This Row],[Name]],'CX1'!$C:$C,0),1), "") = 0, "",  INDEX('CX1'!$H:$H,MATCH(Table2[[#This Row],[Name]],'CX1'!$C:$C,0),1)), "")</f>
        <v/>
      </c>
      <c r="I1906" s="5" t="e">
        <f>_xlfn.IFNA(IF(_xlfn.IFNA(INDEX('CX1'!$I:$I,MATCH(Table2[[#This Row],[DeviceId2]],'CX1'!$C:$C,0),1), "") = 0, "",  INDEX('CX1'!$I:$I,MATCH(Table2[[#This Row],[Name]],'CX1'!$C:$C,0),1)), "")</f>
        <v>#VALUE!</v>
      </c>
      <c r="J1906" s="5" t="str">
        <f>_xlfn.IFNA(IF(_xlfn.IFNA(INDEX('CX1'!$J:$J,MATCH(Table2[[#This Row],[Name]],'CX1'!$C:$C,0),1), "") = 0, "",  INDEX('CX1'!$J:$J,MATCH(Table2[[#This Row],[Name]],'CX1'!$C:$C,0),1)), "")</f>
        <v/>
      </c>
      <c r="K1906" t="str">
        <f>IFERROR(_xlfn.IFNA(IF(_xlfn.IFNA(INDEX('CX1'!$K:$K,MATCH(Table2[[#This Row],[Name]],'CX1'!$C:$C,0),1), "") = 0, "",  INDEX('CX1'!$K:$K,MATCH(Table2[[#This Row],[Name]],'CX1'!$C:$C,0),1)), ""), "")</f>
        <v/>
      </c>
      <c r="M1906" t="str">
        <f>_xlfn.IFNA(IF(_xlfn.IFNA(INDEX('CX1'!$M:$M,MATCH(Table2[[#This Row],[Name]],'CX1'!$C:$C,0),1), "") = 0, "",  INDEX('CX1'!$M:$M,MATCH(Table2[[#This Row],[Name]],'CX1'!$C:$C,0),1)), "")</f>
        <v/>
      </c>
      <c r="N1906" t="s">
        <v>767</v>
      </c>
      <c r="R1906" t="s">
        <v>8</v>
      </c>
    </row>
    <row r="1907" spans="1:18" hidden="1">
      <c r="A1907" s="1">
        <v>1905</v>
      </c>
      <c r="B1907" t="s">
        <v>33</v>
      </c>
      <c r="C1907" t="s">
        <v>216</v>
      </c>
      <c r="D1907" t="s">
        <v>259</v>
      </c>
      <c r="E1907" t="str">
        <f>MID(Table2[[#This Row],[DeviceId2]], 12, LEN(Table2[[#This Row],[DeviceId2]]))</f>
        <v>VAV204</v>
      </c>
      <c r="F1907" t="str">
        <f>CONCATENATE("10.3.13.71/pe/", Table2[[#This Row],[Device Tag]], ".xml")</f>
        <v>10.3.13.71/pe/VAV204.xml</v>
      </c>
      <c r="H1907" s="5" t="str">
        <f>_xlfn.IFNA(IF(_xlfn.IFNA(INDEX('CX1'!$H:$H,MATCH(Table2[[#This Row],[Name]],'CX1'!$C:$C,0),1), "") = 0, "",  INDEX('CX1'!$H:$H,MATCH(Table2[[#This Row],[Name]],'CX1'!$C:$C,0),1)), "")</f>
        <v/>
      </c>
      <c r="I1907" s="5">
        <f>_xlfn.IFNA(IF(_xlfn.IFNA(INDEX('CX1'!$I:$I,MATCH(Table2[[#This Row],[DeviceId2]],'CX1'!$C:$C,0),1), "") = 0, "",  INDEX('CX1'!$I:$I,MATCH(Table2[[#This Row],[Name]],'CX1'!$C:$C,0),1)), "")</f>
        <v>1</v>
      </c>
      <c r="J1907" s="5" t="str">
        <f>_xlfn.IFNA(IF(_xlfn.IFNA(INDEX('CX1'!$J:$J,MATCH(Table2[[#This Row],[Name]],'CX1'!$C:$C,0),1), "") = 0, "",  INDEX('CX1'!$J:$J,MATCH(Table2[[#This Row],[Name]],'CX1'!$C:$C,0),1)), "")</f>
        <v/>
      </c>
      <c r="K1907" t="str">
        <f>IFERROR(_xlfn.IFNA(IF(_xlfn.IFNA(INDEX('CX1'!$K:$K,MATCH(Table2[[#This Row],[Name]],'CX1'!$C:$C,0),1), "") = 0, "",  INDEX('CX1'!$K:$K,MATCH(Table2[[#This Row],[Name]],'CX1'!$C:$C,0),1)), ""), "")</f>
        <v/>
      </c>
      <c r="N1907" t="s">
        <v>767</v>
      </c>
      <c r="R1907" t="s">
        <v>8</v>
      </c>
    </row>
    <row r="1908" spans="1:18" hidden="1">
      <c r="A1908" s="1">
        <v>1906</v>
      </c>
      <c r="B1908" t="s">
        <v>33</v>
      </c>
      <c r="C1908" t="s">
        <v>215</v>
      </c>
      <c r="D1908" t="s">
        <v>259</v>
      </c>
      <c r="E1908" t="str">
        <f>MID(Table2[[#This Row],[DeviceId2]], 12, LEN(Table2[[#This Row],[DeviceId2]]))</f>
        <v>VAV204</v>
      </c>
      <c r="F1908" t="str">
        <f>CONCATENATE("10.3.13.71/pe/", Table2[[#This Row],[Device Tag]], ".xml")</f>
        <v>10.3.13.71/pe/VAV204.xml</v>
      </c>
      <c r="H1908" s="5" t="str">
        <f>_xlfn.IFNA(IF(_xlfn.IFNA(INDEX('CX1'!$H:$H,MATCH(Table2[[#This Row],[Name]],'CX1'!$C:$C,0),1), "") = 0, "",  INDEX('CX1'!$H:$H,MATCH(Table2[[#This Row],[Name]],'CX1'!$C:$C,0),1)), "")</f>
        <v/>
      </c>
      <c r="I1908" s="5">
        <f>_xlfn.IFNA(IF(_xlfn.IFNA(INDEX('CX1'!$I:$I,MATCH(Table2[[#This Row],[DeviceId2]],'CX1'!$C:$C,0),1), "") = 0, "",  INDEX('CX1'!$I:$I,MATCH(Table2[[#This Row],[Name]],'CX1'!$C:$C,0),1)), "")</f>
        <v>1</v>
      </c>
      <c r="J1908" s="5" t="str">
        <f>_xlfn.IFNA(IF(_xlfn.IFNA(INDEX('CX1'!$J:$J,MATCH(Table2[[#This Row],[Name]],'CX1'!$C:$C,0),1), "") = 0, "",  INDEX('CX1'!$J:$J,MATCH(Table2[[#This Row],[Name]],'CX1'!$C:$C,0),1)), "")</f>
        <v/>
      </c>
      <c r="K1908" t="str">
        <f>IFERROR(_xlfn.IFNA(IF(_xlfn.IFNA(INDEX('CX1'!$K:$K,MATCH(Table2[[#This Row],[Name]],'CX1'!$C:$C,0),1), "") = 0, "",  INDEX('CX1'!$K:$K,MATCH(Table2[[#This Row],[Name]],'CX1'!$C:$C,0),1)), ""), "")</f>
        <v/>
      </c>
      <c r="N1908" t="s">
        <v>767</v>
      </c>
      <c r="R1908" t="s">
        <v>8</v>
      </c>
    </row>
    <row r="1909" spans="1:18" hidden="1">
      <c r="A1909" s="1">
        <v>1907</v>
      </c>
      <c r="B1909" t="s">
        <v>33</v>
      </c>
      <c r="C1909" t="s">
        <v>34</v>
      </c>
      <c r="D1909" t="s">
        <v>259</v>
      </c>
      <c r="E1909" t="str">
        <f>MID(Table2[[#This Row],[DeviceId2]], 12, LEN(Table2[[#This Row],[DeviceId2]]))</f>
        <v>VAV204</v>
      </c>
      <c r="F1909" t="str">
        <f>CONCATENATE("10.3.13.71/pe/", Table2[[#This Row],[Device Tag]], ".xml")</f>
        <v>10.3.13.71/pe/VAV204.xml</v>
      </c>
      <c r="H1909" s="5" t="str">
        <f>_xlfn.IFNA(IF(_xlfn.IFNA(INDEX('CX1'!$H:$H,MATCH(Table2[[#This Row],[Name]],'CX1'!$C:$C,0),1), "") = 0, "",  INDEX('CX1'!$H:$H,MATCH(Table2[[#This Row],[Name]],'CX1'!$C:$C,0),1)), "")</f>
        <v/>
      </c>
      <c r="I1909" s="5" t="e">
        <f>_xlfn.IFNA(IF(_xlfn.IFNA(INDEX('CX1'!$I:$I,MATCH(Table2[[#This Row],[DeviceId2]],'CX1'!$C:$C,0),1), "") = 0, "",  INDEX('CX1'!$I:$I,MATCH(Table2[[#This Row],[Name]],'CX1'!$C:$C,0),1)), "")</f>
        <v>#VALUE!</v>
      </c>
      <c r="J1909" s="5" t="str">
        <f>_xlfn.IFNA(IF(_xlfn.IFNA(INDEX('CX1'!$J:$J,MATCH(Table2[[#This Row],[Name]],'CX1'!$C:$C,0),1), "") = 0, "",  INDEX('CX1'!$J:$J,MATCH(Table2[[#This Row],[Name]],'CX1'!$C:$C,0),1)), "")</f>
        <v/>
      </c>
      <c r="K1909" t="str">
        <f>IFERROR(_xlfn.IFNA(IF(_xlfn.IFNA(INDEX('CX1'!$K:$K,MATCH(Table2[[#This Row],[Name]],'CX1'!$C:$C,0),1), "") = 0, "",  INDEX('CX1'!$K:$K,MATCH(Table2[[#This Row],[Name]],'CX1'!$C:$C,0),1)), ""), "")</f>
        <v/>
      </c>
      <c r="M1909" t="str">
        <f>_xlfn.IFNA(IF(_xlfn.IFNA(INDEX('CX1'!$M:$M,MATCH(Table2[[#This Row],[Name]],'CX1'!$C:$C,0),1), "") = 0, "",  INDEX('CX1'!$M:$M,MATCH(Table2[[#This Row],[Name]],'CX1'!$C:$C,0),1)), "")</f>
        <v/>
      </c>
      <c r="N1909" t="s">
        <v>767</v>
      </c>
      <c r="R1909" t="s">
        <v>8</v>
      </c>
    </row>
    <row r="1910" spans="1:18" hidden="1">
      <c r="A1910" s="1">
        <v>1908</v>
      </c>
      <c r="B1910" t="s">
        <v>33</v>
      </c>
      <c r="C1910" t="s">
        <v>38</v>
      </c>
      <c r="D1910" t="s">
        <v>259</v>
      </c>
      <c r="E1910" t="str">
        <f>MID(Table2[[#This Row],[DeviceId2]], 12, LEN(Table2[[#This Row],[DeviceId2]]))</f>
        <v>VAV204</v>
      </c>
      <c r="F1910" t="str">
        <f>CONCATENATE("10.3.13.71/pe/", Table2[[#This Row],[Device Tag]], ".xml")</f>
        <v>10.3.13.71/pe/VAV204.xml</v>
      </c>
      <c r="H1910" s="5" t="str">
        <f>_xlfn.IFNA(IF(_xlfn.IFNA(INDEX('CX1'!$H:$H,MATCH(Table2[[#This Row],[Name]],'CX1'!$C:$C,0),1), "") = 0, "",  INDEX('CX1'!$H:$H,MATCH(Table2[[#This Row],[Name]],'CX1'!$C:$C,0),1)), "")</f>
        <v/>
      </c>
      <c r="I1910" s="5" t="e">
        <f>_xlfn.IFNA(IF(_xlfn.IFNA(INDEX('CX1'!$I:$I,MATCH(Table2[[#This Row],[DeviceId2]],'CX1'!$C:$C,0),1), "") = 0, "",  INDEX('CX1'!$I:$I,MATCH(Table2[[#This Row],[Name]],'CX1'!$C:$C,0),1)), "")</f>
        <v>#VALUE!</v>
      </c>
      <c r="J1910" s="5" t="str">
        <f>_xlfn.IFNA(IF(_xlfn.IFNA(INDEX('CX1'!$J:$J,MATCH(Table2[[#This Row],[Name]],'CX1'!$C:$C,0),1), "") = 0, "",  INDEX('CX1'!$J:$J,MATCH(Table2[[#This Row],[Name]],'CX1'!$C:$C,0),1)), "")</f>
        <v/>
      </c>
      <c r="K1910" t="str">
        <f>IFERROR(_xlfn.IFNA(IF(_xlfn.IFNA(INDEX('CX1'!$K:$K,MATCH(Table2[[#This Row],[Name]],'CX1'!$C:$C,0),1), "") = 0, "",  INDEX('CX1'!$K:$K,MATCH(Table2[[#This Row],[Name]],'CX1'!$C:$C,0),1)), ""), "")</f>
        <v/>
      </c>
      <c r="M1910" t="str">
        <f>_xlfn.IFNA(IF(_xlfn.IFNA(INDEX('CX1'!$M:$M,MATCH(Table2[[#This Row],[Name]],'CX1'!$C:$C,0),1), "") = 0, "",  INDEX('CX1'!$M:$M,MATCH(Table2[[#This Row],[Name]],'CX1'!$C:$C,0),1)), "")</f>
        <v/>
      </c>
      <c r="N1910" t="s">
        <v>767</v>
      </c>
      <c r="R1910" t="s">
        <v>8</v>
      </c>
    </row>
    <row r="1911" spans="1:18" hidden="1">
      <c r="A1911" s="1">
        <v>1909</v>
      </c>
      <c r="B1911" t="s">
        <v>33</v>
      </c>
      <c r="C1911" t="s">
        <v>214</v>
      </c>
      <c r="D1911" t="s">
        <v>259</v>
      </c>
      <c r="E1911" t="str">
        <f>MID(Table2[[#This Row],[DeviceId2]], 12, LEN(Table2[[#This Row],[DeviceId2]]))</f>
        <v>VAV204</v>
      </c>
      <c r="F1911" t="str">
        <f>CONCATENATE("10.3.13.71/pe/", Table2[[#This Row],[Device Tag]], ".xml")</f>
        <v>10.3.13.71/pe/VAV204.xml</v>
      </c>
      <c r="H1911" s="5" t="str">
        <f>_xlfn.IFNA(IF(_xlfn.IFNA(INDEX('CX1'!$H:$H,MATCH(Table2[[#This Row],[Name]],'CX1'!$C:$C,0),1), "") = 0, "",  INDEX('CX1'!$H:$H,MATCH(Table2[[#This Row],[Name]],'CX1'!$C:$C,0),1)), "")</f>
        <v/>
      </c>
      <c r="I1911" s="5">
        <f>_xlfn.IFNA(IF(_xlfn.IFNA(INDEX('CX1'!$I:$I,MATCH(Table2[[#This Row],[DeviceId2]],'CX1'!$C:$C,0),1), "") = 0, "",  INDEX('CX1'!$I:$I,MATCH(Table2[[#This Row],[Name]],'CX1'!$C:$C,0),1)), "")</f>
        <v>1</v>
      </c>
      <c r="J1911" s="5" t="str">
        <f>_xlfn.IFNA(IF(_xlfn.IFNA(INDEX('CX1'!$J:$J,MATCH(Table2[[#This Row],[Name]],'CX1'!$C:$C,0),1), "") = 0, "",  INDEX('CX1'!$J:$J,MATCH(Table2[[#This Row],[Name]],'CX1'!$C:$C,0),1)), "")</f>
        <v/>
      </c>
      <c r="K1911" t="str">
        <f>IFERROR(_xlfn.IFNA(IF(_xlfn.IFNA(INDEX('CX1'!$K:$K,MATCH(Table2[[#This Row],[Name]],'CX1'!$C:$C,0),1), "") = 0, "",  INDEX('CX1'!$K:$K,MATCH(Table2[[#This Row],[Name]],'CX1'!$C:$C,0),1)), ""), "")</f>
        <v/>
      </c>
      <c r="N1911" t="s">
        <v>767</v>
      </c>
      <c r="R1911" t="s">
        <v>8</v>
      </c>
    </row>
    <row r="1912" spans="1:18" hidden="1">
      <c r="A1912" s="1">
        <v>1910</v>
      </c>
      <c r="B1912" t="s">
        <v>33</v>
      </c>
      <c r="C1912" t="s">
        <v>213</v>
      </c>
      <c r="D1912" t="s">
        <v>259</v>
      </c>
      <c r="E1912" t="str">
        <f>MID(Table2[[#This Row],[DeviceId2]], 12, LEN(Table2[[#This Row],[DeviceId2]]))</f>
        <v>VAV204</v>
      </c>
      <c r="F1912" t="str">
        <f>CONCATENATE("10.3.13.71/pe/", Table2[[#This Row],[Device Tag]], ".xml")</f>
        <v>10.3.13.71/pe/VAV204.xml</v>
      </c>
      <c r="H1912" s="5" t="str">
        <f>_xlfn.IFNA(IF(_xlfn.IFNA(INDEX('CX1'!$H:$H,MATCH(Table2[[#This Row],[Name]],'CX1'!$C:$C,0),1), "") = 0, "",  INDEX('CX1'!$H:$H,MATCH(Table2[[#This Row],[Name]],'CX1'!$C:$C,0),1)), "")</f>
        <v/>
      </c>
      <c r="I1912" s="5" t="e">
        <f>_xlfn.IFNA(IF(_xlfn.IFNA(INDEX('CX1'!$I:$I,MATCH(Table2[[#This Row],[DeviceId2]],'CX1'!$C:$C,0),1), "") = 0, "",  INDEX('CX1'!$I:$I,MATCH(Table2[[#This Row],[Name]],'CX1'!$C:$C,0),1)), "")</f>
        <v>#VALUE!</v>
      </c>
      <c r="J1912" s="5" t="str">
        <f>_xlfn.IFNA(IF(_xlfn.IFNA(INDEX('CX1'!$J:$J,MATCH(Table2[[#This Row],[Name]],'CX1'!$C:$C,0),1), "") = 0, "",  INDEX('CX1'!$J:$J,MATCH(Table2[[#This Row],[Name]],'CX1'!$C:$C,0),1)), "")</f>
        <v/>
      </c>
      <c r="K1912" t="str">
        <f>IFERROR(_xlfn.IFNA(IF(_xlfn.IFNA(INDEX('CX1'!$K:$K,MATCH(Table2[[#This Row],[Name]],'CX1'!$C:$C,0),1), "") = 0, "",  INDEX('CX1'!$K:$K,MATCH(Table2[[#This Row],[Name]],'CX1'!$C:$C,0),1)), ""), "")</f>
        <v/>
      </c>
      <c r="N1912" t="s">
        <v>767</v>
      </c>
      <c r="R1912" t="s">
        <v>8</v>
      </c>
    </row>
    <row r="1913" spans="1:18" hidden="1">
      <c r="A1913" s="1">
        <v>1911</v>
      </c>
      <c r="B1913" t="s">
        <v>33</v>
      </c>
      <c r="C1913" t="s">
        <v>35</v>
      </c>
      <c r="D1913" t="s">
        <v>259</v>
      </c>
      <c r="E1913" t="str">
        <f>MID(Table2[[#This Row],[DeviceId2]], 12, LEN(Table2[[#This Row],[DeviceId2]]))</f>
        <v>VAV204</v>
      </c>
      <c r="F1913" t="str">
        <f>CONCATENATE("10.3.13.71/pe/", Table2[[#This Row],[Device Tag]], ".xml")</f>
        <v>10.3.13.71/pe/VAV204.xml</v>
      </c>
      <c r="H1913" s="5" t="str">
        <f>_xlfn.IFNA(IF(_xlfn.IFNA(INDEX('CX1'!$H:$H,MATCH(Table2[[#This Row],[Name]],'CX1'!$C:$C,0),1), "") = 0, "",  INDEX('CX1'!$H:$H,MATCH(Table2[[#This Row],[Name]],'CX1'!$C:$C,0),1)), "")</f>
        <v/>
      </c>
      <c r="I1913" s="5" t="e">
        <f>_xlfn.IFNA(IF(_xlfn.IFNA(INDEX('CX1'!$I:$I,MATCH(Table2[[#This Row],[DeviceId2]],'CX1'!$C:$C,0),1), "") = 0, "",  INDEX('CX1'!$I:$I,MATCH(Table2[[#This Row],[Name]],'CX1'!$C:$C,0),1)), "")</f>
        <v>#VALUE!</v>
      </c>
      <c r="J1913" s="5" t="str">
        <f>_xlfn.IFNA(IF(_xlfn.IFNA(INDEX('CX1'!$J:$J,MATCH(Table2[[#This Row],[Name]],'CX1'!$C:$C,0),1), "") = 0, "",  INDEX('CX1'!$J:$J,MATCH(Table2[[#This Row],[Name]],'CX1'!$C:$C,0),1)), "")</f>
        <v/>
      </c>
      <c r="K1913" t="str">
        <f>IFERROR(_xlfn.IFNA(IF(_xlfn.IFNA(INDEX('CX1'!$K:$K,MATCH(Table2[[#This Row],[Name]],'CX1'!$C:$C,0),1), "") = 0, "",  INDEX('CX1'!$K:$K,MATCH(Table2[[#This Row],[Name]],'CX1'!$C:$C,0),1)), ""), "")</f>
        <v/>
      </c>
      <c r="M1913" t="str">
        <f>_xlfn.IFNA(IF(_xlfn.IFNA(INDEX('CX1'!$M:$M,MATCH(Table2[[#This Row],[Name]],'CX1'!$C:$C,0),1), "") = 0, "",  INDEX('CX1'!$M:$M,MATCH(Table2[[#This Row],[Name]],'CX1'!$C:$C,0),1)), "")</f>
        <v/>
      </c>
      <c r="N1913" t="s">
        <v>767</v>
      </c>
      <c r="R1913" t="s">
        <v>8</v>
      </c>
    </row>
    <row r="1914" spans="1:18" hidden="1">
      <c r="A1914" s="1">
        <v>1912</v>
      </c>
      <c r="B1914" t="s">
        <v>33</v>
      </c>
      <c r="C1914" t="s">
        <v>217</v>
      </c>
      <c r="D1914" t="s">
        <v>259</v>
      </c>
      <c r="E1914" t="str">
        <f>MID(Table2[[#This Row],[DeviceId2]], 12, LEN(Table2[[#This Row],[DeviceId2]]))</f>
        <v>VAV204</v>
      </c>
      <c r="F1914" t="str">
        <f>CONCATENATE("10.3.13.71/pe/", Table2[[#This Row],[Device Tag]], ".xml")</f>
        <v>10.3.13.71/pe/VAV204.xml</v>
      </c>
      <c r="H1914" s="5" t="str">
        <f>_xlfn.IFNA(IF(_xlfn.IFNA(INDEX('CX1'!$H:$H,MATCH(Table2[[#This Row],[Name]],'CX1'!$C:$C,0),1), "") = 0, "",  INDEX('CX1'!$H:$H,MATCH(Table2[[#This Row],[Name]],'CX1'!$C:$C,0),1)), "")</f>
        <v/>
      </c>
      <c r="I1914" s="5">
        <f>_xlfn.IFNA(IF(_xlfn.IFNA(INDEX('CX1'!$I:$I,MATCH(Table2[[#This Row],[DeviceId2]],'CX1'!$C:$C,0),1), "") = 0, "",  INDEX('CX1'!$I:$I,MATCH(Table2[[#This Row],[Name]],'CX1'!$C:$C,0),1)), "")</f>
        <v>1</v>
      </c>
      <c r="J1914" s="5" t="str">
        <f>_xlfn.IFNA(IF(_xlfn.IFNA(INDEX('CX1'!$J:$J,MATCH(Table2[[#This Row],[Name]],'CX1'!$C:$C,0),1), "") = 0, "",  INDEX('CX1'!$J:$J,MATCH(Table2[[#This Row],[Name]],'CX1'!$C:$C,0),1)), "")</f>
        <v/>
      </c>
      <c r="K1914" t="str">
        <f>IFERROR(_xlfn.IFNA(IF(_xlfn.IFNA(INDEX('CX1'!$K:$K,MATCH(Table2[[#This Row],[Name]],'CX1'!$C:$C,0),1), "") = 0, "",  INDEX('CX1'!$K:$K,MATCH(Table2[[#This Row],[Name]],'CX1'!$C:$C,0),1)), ""), "")</f>
        <v/>
      </c>
      <c r="N1914" t="s">
        <v>767</v>
      </c>
      <c r="R1914" t="s">
        <v>8</v>
      </c>
    </row>
    <row r="1915" spans="1:18" hidden="1">
      <c r="A1915" s="1">
        <v>1913</v>
      </c>
      <c r="B1915" t="s">
        <v>45</v>
      </c>
      <c r="C1915" t="s">
        <v>47</v>
      </c>
      <c r="D1915" t="s">
        <v>259</v>
      </c>
      <c r="E1915" t="str">
        <f>MID(Table2[[#This Row],[DeviceId2]], 12, LEN(Table2[[#This Row],[DeviceId2]]))</f>
        <v>VAV204</v>
      </c>
      <c r="F1915" t="str">
        <f>CONCATENATE("10.3.13.71/pe/", Table2[[#This Row],[Device Tag]], ".xml")</f>
        <v>10.3.13.71/pe/VAV204.xml</v>
      </c>
      <c r="H1915" s="5" t="str">
        <f>_xlfn.IFNA(IF(_xlfn.IFNA(INDEX('CX1'!$H:$H,MATCH(Table2[[#This Row],[Name]],'CX1'!$C:$C,0),1), "") = 0, "",  INDEX('CX1'!$H:$H,MATCH(Table2[[#This Row],[Name]],'CX1'!$C:$C,0),1)), "")</f>
        <v/>
      </c>
      <c r="I1915" s="5" t="e">
        <f>_xlfn.IFNA(IF(_xlfn.IFNA(INDEX('CX1'!$I:$I,MATCH(Table2[[#This Row],[DeviceId2]],'CX1'!$C:$C,0),1), "") = 0, "",  INDEX('CX1'!$I:$I,MATCH(Table2[[#This Row],[Name]],'CX1'!$C:$C,0),1)), "")</f>
        <v>#VALUE!</v>
      </c>
      <c r="J1915" s="5" t="str">
        <f>_xlfn.IFNA(IF(_xlfn.IFNA(INDEX('CX1'!$J:$J,MATCH(Table2[[#This Row],[Name]],'CX1'!$C:$C,0),1), "") = 0, "",  INDEX('CX1'!$J:$J,MATCH(Table2[[#This Row],[Name]],'CX1'!$C:$C,0),1)), "")</f>
        <v/>
      </c>
      <c r="K1915" t="str">
        <f>IFERROR(_xlfn.IFNA(IF(_xlfn.IFNA(INDEX('CX1'!$K:$K,MATCH(Table2[[#This Row],[Name]],'CX1'!$C:$C,0),1), "") = 0, "",  INDEX('CX1'!$K:$K,MATCH(Table2[[#This Row],[Name]],'CX1'!$C:$C,0),1)), ""), "")</f>
        <v/>
      </c>
      <c r="M1915" t="str">
        <f>_xlfn.IFNA(IF(_xlfn.IFNA(INDEX('CX1'!$M:$M,MATCH(Table2[[#This Row],[Name]],'CX1'!$C:$C,0),1), "") = 0, "",  INDEX('CX1'!$M:$M,MATCH(Table2[[#This Row],[Name]],'CX1'!$C:$C,0),1)), "")</f>
        <v/>
      </c>
      <c r="N1915" t="s">
        <v>767</v>
      </c>
      <c r="R1915" t="s">
        <v>8</v>
      </c>
    </row>
    <row r="1916" spans="1:18" hidden="1">
      <c r="A1916" s="1">
        <v>1914</v>
      </c>
      <c r="B1916" t="s">
        <v>45</v>
      </c>
      <c r="C1916" t="s">
        <v>48</v>
      </c>
      <c r="D1916" t="s">
        <v>259</v>
      </c>
      <c r="E1916" t="str">
        <f>MID(Table2[[#This Row],[DeviceId2]], 12, LEN(Table2[[#This Row],[DeviceId2]]))</f>
        <v>VAV204</v>
      </c>
      <c r="F1916" t="str">
        <f>CONCATENATE("10.3.13.71/pe/", Table2[[#This Row],[Device Tag]], ".xml")</f>
        <v>10.3.13.71/pe/VAV204.xml</v>
      </c>
      <c r="H1916" s="5" t="str">
        <f>_xlfn.IFNA(IF(_xlfn.IFNA(INDEX('CX1'!$H:$H,MATCH(Table2[[#This Row],[Name]],'CX1'!$C:$C,0),1), "") = 0, "",  INDEX('CX1'!$H:$H,MATCH(Table2[[#This Row],[Name]],'CX1'!$C:$C,0),1)), "")</f>
        <v/>
      </c>
      <c r="I1916" s="5" t="e">
        <f>_xlfn.IFNA(IF(_xlfn.IFNA(INDEX('CX1'!$I:$I,MATCH(Table2[[#This Row],[DeviceId2]],'CX1'!$C:$C,0),1), "") = 0, "",  INDEX('CX1'!$I:$I,MATCH(Table2[[#This Row],[Name]],'CX1'!$C:$C,0),1)), "")</f>
        <v>#VALUE!</v>
      </c>
      <c r="J1916" s="5" t="str">
        <f>_xlfn.IFNA(IF(_xlfn.IFNA(INDEX('CX1'!$J:$J,MATCH(Table2[[#This Row],[Name]],'CX1'!$C:$C,0),1), "") = 0, "",  INDEX('CX1'!$J:$J,MATCH(Table2[[#This Row],[Name]],'CX1'!$C:$C,0),1)), "")</f>
        <v/>
      </c>
      <c r="K1916" t="str">
        <f>IFERROR(_xlfn.IFNA(IF(_xlfn.IFNA(INDEX('CX1'!$K:$K,MATCH(Table2[[#This Row],[Name]],'CX1'!$C:$C,0),1), "") = 0, "",  INDEX('CX1'!$K:$K,MATCH(Table2[[#This Row],[Name]],'CX1'!$C:$C,0),1)), ""), "")</f>
        <v/>
      </c>
      <c r="M1916" t="str">
        <f>_xlfn.IFNA(IF(_xlfn.IFNA(INDEX('CX1'!$M:$M,MATCH(Table2[[#This Row],[Name]],'CX1'!$C:$C,0),1), "") = 0, "",  INDEX('CX1'!$M:$M,MATCH(Table2[[#This Row],[Name]],'CX1'!$C:$C,0),1)), "")</f>
        <v/>
      </c>
      <c r="N1916" t="s">
        <v>767</v>
      </c>
      <c r="R1916" t="s">
        <v>8</v>
      </c>
    </row>
    <row r="1917" spans="1:18" hidden="1">
      <c r="A1917" s="1">
        <v>1915</v>
      </c>
      <c r="B1917" t="s">
        <v>45</v>
      </c>
      <c r="C1917" t="s">
        <v>49</v>
      </c>
      <c r="D1917" t="s">
        <v>259</v>
      </c>
      <c r="E1917" t="str">
        <f>MID(Table2[[#This Row],[DeviceId2]], 12, LEN(Table2[[#This Row],[DeviceId2]]))</f>
        <v>VAV204</v>
      </c>
      <c r="F1917" t="str">
        <f>CONCATENATE("10.3.13.71/pe/", Table2[[#This Row],[Device Tag]], ".xml")</f>
        <v>10.3.13.71/pe/VAV204.xml</v>
      </c>
      <c r="H1917" s="5" t="str">
        <f>_xlfn.IFNA(IF(_xlfn.IFNA(INDEX('CX1'!$H:$H,MATCH(Table2[[#This Row],[Name]],'CX1'!$C:$C,0),1), "") = 0, "",  INDEX('CX1'!$H:$H,MATCH(Table2[[#This Row],[Name]],'CX1'!$C:$C,0),1)), "")</f>
        <v/>
      </c>
      <c r="I1917" s="5" t="e">
        <f>_xlfn.IFNA(IF(_xlfn.IFNA(INDEX('CX1'!$I:$I,MATCH(Table2[[#This Row],[DeviceId2]],'CX1'!$C:$C,0),1), "") = 0, "",  INDEX('CX1'!$I:$I,MATCH(Table2[[#This Row],[Name]],'CX1'!$C:$C,0),1)), "")</f>
        <v>#VALUE!</v>
      </c>
      <c r="J1917" s="5" t="str">
        <f>_xlfn.IFNA(IF(_xlfn.IFNA(INDEX('CX1'!$J:$J,MATCH(Table2[[#This Row],[Name]],'CX1'!$C:$C,0),1), "") = 0, "",  INDEX('CX1'!$J:$J,MATCH(Table2[[#This Row],[Name]],'CX1'!$C:$C,0),1)), "")</f>
        <v/>
      </c>
      <c r="K1917" t="str">
        <f>IFERROR(_xlfn.IFNA(IF(_xlfn.IFNA(INDEX('CX1'!$K:$K,MATCH(Table2[[#This Row],[Name]],'CX1'!$C:$C,0),1), "") = 0, "",  INDEX('CX1'!$K:$K,MATCH(Table2[[#This Row],[Name]],'CX1'!$C:$C,0),1)), ""), "")</f>
        <v/>
      </c>
      <c r="M1917" t="str">
        <f>_xlfn.IFNA(IF(_xlfn.IFNA(INDEX('CX1'!$M:$M,MATCH(Table2[[#This Row],[Name]],'CX1'!$C:$C,0),1), "") = 0, "",  INDEX('CX1'!$M:$M,MATCH(Table2[[#This Row],[Name]],'CX1'!$C:$C,0),1)), "")</f>
        <v/>
      </c>
      <c r="N1917" t="s">
        <v>767</v>
      </c>
      <c r="R1917" t="s">
        <v>8</v>
      </c>
    </row>
    <row r="1918" spans="1:18" hidden="1">
      <c r="A1918" s="1">
        <v>1916</v>
      </c>
      <c r="B1918" t="s">
        <v>45</v>
      </c>
      <c r="C1918" t="s">
        <v>50</v>
      </c>
      <c r="D1918" t="s">
        <v>259</v>
      </c>
      <c r="E1918" t="str">
        <f>MID(Table2[[#This Row],[DeviceId2]], 12, LEN(Table2[[#This Row],[DeviceId2]]))</f>
        <v>VAV204</v>
      </c>
      <c r="F1918" t="str">
        <f>CONCATENATE("10.3.13.71/pe/", Table2[[#This Row],[Device Tag]], ".xml")</f>
        <v>10.3.13.71/pe/VAV204.xml</v>
      </c>
      <c r="H1918" s="5" t="str">
        <f>_xlfn.IFNA(IF(_xlfn.IFNA(INDEX('CX1'!$H:$H,MATCH(Table2[[#This Row],[Name]],'CX1'!$C:$C,0),1), "") = 0, "",  INDEX('CX1'!$H:$H,MATCH(Table2[[#This Row],[Name]],'CX1'!$C:$C,0),1)), "")</f>
        <v/>
      </c>
      <c r="I1918" s="5" t="e">
        <f>_xlfn.IFNA(IF(_xlfn.IFNA(INDEX('CX1'!$I:$I,MATCH(Table2[[#This Row],[DeviceId2]],'CX1'!$C:$C,0),1), "") = 0, "",  INDEX('CX1'!$I:$I,MATCH(Table2[[#This Row],[Name]],'CX1'!$C:$C,0),1)), "")</f>
        <v>#VALUE!</v>
      </c>
      <c r="J1918" s="5" t="str">
        <f>_xlfn.IFNA(IF(_xlfn.IFNA(INDEX('CX1'!$J:$J,MATCH(Table2[[#This Row],[Name]],'CX1'!$C:$C,0),1), "") = 0, "",  INDEX('CX1'!$J:$J,MATCH(Table2[[#This Row],[Name]],'CX1'!$C:$C,0),1)), "")</f>
        <v/>
      </c>
      <c r="K1918" t="str">
        <f>IFERROR(_xlfn.IFNA(IF(_xlfn.IFNA(INDEX('CX1'!$K:$K,MATCH(Table2[[#This Row],[Name]],'CX1'!$C:$C,0),1), "") = 0, "",  INDEX('CX1'!$K:$K,MATCH(Table2[[#This Row],[Name]],'CX1'!$C:$C,0),1)), ""), "")</f>
        <v/>
      </c>
      <c r="M1918" t="str">
        <f>_xlfn.IFNA(IF(_xlfn.IFNA(INDEX('CX1'!$M:$M,MATCH(Table2[[#This Row],[Name]],'CX1'!$C:$C,0),1), "") = 0, "",  INDEX('CX1'!$M:$M,MATCH(Table2[[#This Row],[Name]],'CX1'!$C:$C,0),1)), "")</f>
        <v/>
      </c>
      <c r="N1918" t="s">
        <v>767</v>
      </c>
      <c r="R1918" t="s">
        <v>8</v>
      </c>
    </row>
    <row r="1919" spans="1:18" hidden="1">
      <c r="A1919" s="1">
        <v>1917</v>
      </c>
      <c r="B1919" t="s">
        <v>45</v>
      </c>
      <c r="C1919" t="s">
        <v>52</v>
      </c>
      <c r="D1919" t="s">
        <v>259</v>
      </c>
      <c r="E1919" t="str">
        <f>MID(Table2[[#This Row],[DeviceId2]], 12, LEN(Table2[[#This Row],[DeviceId2]]))</f>
        <v>VAV204</v>
      </c>
      <c r="F1919" t="str">
        <f>CONCATENATE("10.3.13.71/pe/", Table2[[#This Row],[Device Tag]], ".xml")</f>
        <v>10.3.13.71/pe/VAV204.xml</v>
      </c>
      <c r="H1919" s="5" t="str">
        <f>_xlfn.IFNA(IF(_xlfn.IFNA(INDEX('CX1'!$H:$H,MATCH(Table2[[#This Row],[Name]],'CX1'!$C:$C,0),1), "") = 0, "",  INDEX('CX1'!$H:$H,MATCH(Table2[[#This Row],[Name]],'CX1'!$C:$C,0),1)), "")</f>
        <v/>
      </c>
      <c r="I1919" s="5" t="e">
        <f>_xlfn.IFNA(IF(_xlfn.IFNA(INDEX('CX1'!$I:$I,MATCH(Table2[[#This Row],[DeviceId2]],'CX1'!$C:$C,0),1), "") = 0, "",  INDEX('CX1'!$I:$I,MATCH(Table2[[#This Row],[Name]],'CX1'!$C:$C,0),1)), "")</f>
        <v>#VALUE!</v>
      </c>
      <c r="J1919" s="5" t="str">
        <f>_xlfn.IFNA(IF(_xlfn.IFNA(INDEX('CX1'!$J:$J,MATCH(Table2[[#This Row],[Name]],'CX1'!$C:$C,0),1), "") = 0, "",  INDEX('CX1'!$J:$J,MATCH(Table2[[#This Row],[Name]],'CX1'!$C:$C,0),1)), "")</f>
        <v/>
      </c>
      <c r="K1919" t="str">
        <f>IFERROR(_xlfn.IFNA(IF(_xlfn.IFNA(INDEX('CX1'!$K:$K,MATCH(Table2[[#This Row],[Name]],'CX1'!$C:$C,0),1), "") = 0, "",  INDEX('CX1'!$K:$K,MATCH(Table2[[#This Row],[Name]],'CX1'!$C:$C,0),1)), ""), "")</f>
        <v/>
      </c>
      <c r="M1919" t="str">
        <f>_xlfn.IFNA(IF(_xlfn.IFNA(INDEX('CX1'!$M:$M,MATCH(Table2[[#This Row],[Name]],'CX1'!$C:$C,0),1), "") = 0, "",  INDEX('CX1'!$M:$M,MATCH(Table2[[#This Row],[Name]],'CX1'!$C:$C,0),1)), "")</f>
        <v/>
      </c>
      <c r="N1919" t="s">
        <v>767</v>
      </c>
      <c r="R1919" t="s">
        <v>8</v>
      </c>
    </row>
    <row r="1920" spans="1:18" hidden="1">
      <c r="A1920" s="1">
        <v>1918</v>
      </c>
      <c r="B1920" t="s">
        <v>45</v>
      </c>
      <c r="C1920" t="s">
        <v>53</v>
      </c>
      <c r="D1920" t="s">
        <v>259</v>
      </c>
      <c r="E1920" t="str">
        <f>MID(Table2[[#This Row],[DeviceId2]], 12, LEN(Table2[[#This Row],[DeviceId2]]))</f>
        <v>VAV204</v>
      </c>
      <c r="F1920" t="str">
        <f>CONCATENATE("10.3.13.71/pe/", Table2[[#This Row],[Device Tag]], ".xml")</f>
        <v>10.3.13.71/pe/VAV204.xml</v>
      </c>
      <c r="H1920" s="5" t="str">
        <f>_xlfn.IFNA(IF(_xlfn.IFNA(INDEX('CX1'!$H:$H,MATCH(Table2[[#This Row],[Name]],'CX1'!$C:$C,0),1), "") = 0, "",  INDEX('CX1'!$H:$H,MATCH(Table2[[#This Row],[Name]],'CX1'!$C:$C,0),1)), "")</f>
        <v/>
      </c>
      <c r="I1920" s="5" t="e">
        <f>_xlfn.IFNA(IF(_xlfn.IFNA(INDEX('CX1'!$I:$I,MATCH(Table2[[#This Row],[DeviceId2]],'CX1'!$C:$C,0),1), "") = 0, "",  INDEX('CX1'!$I:$I,MATCH(Table2[[#This Row],[Name]],'CX1'!$C:$C,0),1)), "")</f>
        <v>#VALUE!</v>
      </c>
      <c r="J1920" s="5" t="str">
        <f>_xlfn.IFNA(IF(_xlfn.IFNA(INDEX('CX1'!$J:$J,MATCH(Table2[[#This Row],[Name]],'CX1'!$C:$C,0),1), "") = 0, "",  INDEX('CX1'!$J:$J,MATCH(Table2[[#This Row],[Name]],'CX1'!$C:$C,0),1)), "")</f>
        <v/>
      </c>
      <c r="K1920" t="str">
        <f>IFERROR(_xlfn.IFNA(IF(_xlfn.IFNA(INDEX('CX1'!$K:$K,MATCH(Table2[[#This Row],[Name]],'CX1'!$C:$C,0),1), "") = 0, "",  INDEX('CX1'!$K:$K,MATCH(Table2[[#This Row],[Name]],'CX1'!$C:$C,0),1)), ""), "")</f>
        <v/>
      </c>
      <c r="M1920" t="str">
        <f>_xlfn.IFNA(IF(_xlfn.IFNA(INDEX('CX1'!$M:$M,MATCH(Table2[[#This Row],[Name]],'CX1'!$C:$C,0),1), "") = 0, "",  INDEX('CX1'!$M:$M,MATCH(Table2[[#This Row],[Name]],'CX1'!$C:$C,0),1)), "")</f>
        <v/>
      </c>
      <c r="N1920" t="s">
        <v>767</v>
      </c>
      <c r="R1920" t="s">
        <v>8</v>
      </c>
    </row>
    <row r="1921" spans="1:19" hidden="1">
      <c r="A1921" s="1">
        <v>1919</v>
      </c>
      <c r="B1921" t="s">
        <v>45</v>
      </c>
      <c r="C1921" t="s">
        <v>54</v>
      </c>
      <c r="D1921" t="s">
        <v>259</v>
      </c>
      <c r="E1921" t="str">
        <f>MID(Table2[[#This Row],[DeviceId2]], 12, LEN(Table2[[#This Row],[DeviceId2]]))</f>
        <v>VAV204</v>
      </c>
      <c r="F1921" t="str">
        <f>CONCATENATE("10.3.13.71/pe/", Table2[[#This Row],[Device Tag]], ".xml")</f>
        <v>10.3.13.71/pe/VAV204.xml</v>
      </c>
      <c r="H1921" s="5" t="str">
        <f>_xlfn.IFNA(IF(_xlfn.IFNA(INDEX('CX1'!$H:$H,MATCH(Table2[[#This Row],[Name]],'CX1'!$C:$C,0),1), "") = 0, "",  INDEX('CX1'!$H:$H,MATCH(Table2[[#This Row],[Name]],'CX1'!$C:$C,0),1)), "")</f>
        <v/>
      </c>
      <c r="I1921" s="5" t="e">
        <f>_xlfn.IFNA(IF(_xlfn.IFNA(INDEX('CX1'!$I:$I,MATCH(Table2[[#This Row],[DeviceId2]],'CX1'!$C:$C,0),1), "") = 0, "",  INDEX('CX1'!$I:$I,MATCH(Table2[[#This Row],[Name]],'CX1'!$C:$C,0),1)), "")</f>
        <v>#VALUE!</v>
      </c>
      <c r="J1921" s="5" t="str">
        <f>_xlfn.IFNA(IF(_xlfn.IFNA(INDEX('CX1'!$J:$J,MATCH(Table2[[#This Row],[Name]],'CX1'!$C:$C,0),1), "") = 0, "",  INDEX('CX1'!$J:$J,MATCH(Table2[[#This Row],[Name]],'CX1'!$C:$C,0),1)), "")</f>
        <v/>
      </c>
      <c r="K1921" t="str">
        <f>IFERROR(_xlfn.IFNA(IF(_xlfn.IFNA(INDEX('CX1'!$K:$K,MATCH(Table2[[#This Row],[Name]],'CX1'!$C:$C,0),1), "") = 0, "",  INDEX('CX1'!$K:$K,MATCH(Table2[[#This Row],[Name]],'CX1'!$C:$C,0),1)), ""), "")</f>
        <v/>
      </c>
      <c r="M1921" t="str">
        <f>_xlfn.IFNA(IF(_xlfn.IFNA(INDEX('CX1'!$M:$M,MATCH(Table2[[#This Row],[Name]],'CX1'!$C:$C,0),1), "") = 0, "",  INDEX('CX1'!$M:$M,MATCH(Table2[[#This Row],[Name]],'CX1'!$C:$C,0),1)), "")</f>
        <v/>
      </c>
      <c r="N1921" t="s">
        <v>767</v>
      </c>
      <c r="R1921" t="s">
        <v>8</v>
      </c>
    </row>
    <row r="1922" spans="1:19" hidden="1">
      <c r="A1922" s="1">
        <v>1920</v>
      </c>
      <c r="B1922" t="s">
        <v>45</v>
      </c>
      <c r="C1922" t="s">
        <v>55</v>
      </c>
      <c r="D1922" t="s">
        <v>259</v>
      </c>
      <c r="E1922" t="str">
        <f>MID(Table2[[#This Row],[DeviceId2]], 12, LEN(Table2[[#This Row],[DeviceId2]]))</f>
        <v>VAV204</v>
      </c>
      <c r="F1922" t="str">
        <f>CONCATENATE("10.3.13.71/pe/", Table2[[#This Row],[Device Tag]], ".xml")</f>
        <v>10.3.13.71/pe/VAV204.xml</v>
      </c>
      <c r="H1922" s="5" t="str">
        <f>_xlfn.IFNA(IF(_xlfn.IFNA(INDEX('CX1'!$H:$H,MATCH(Table2[[#This Row],[Name]],'CX1'!$C:$C,0),1), "") = 0, "",  INDEX('CX1'!$H:$H,MATCH(Table2[[#This Row],[Name]],'CX1'!$C:$C,0),1)), "")</f>
        <v/>
      </c>
      <c r="I1922" s="5" t="e">
        <f>_xlfn.IFNA(IF(_xlfn.IFNA(INDEX('CX1'!$I:$I,MATCH(Table2[[#This Row],[DeviceId2]],'CX1'!$C:$C,0),1), "") = 0, "",  INDEX('CX1'!$I:$I,MATCH(Table2[[#This Row],[Name]],'CX1'!$C:$C,0),1)), "")</f>
        <v>#VALUE!</v>
      </c>
      <c r="J1922" s="5" t="str">
        <f>_xlfn.IFNA(IF(_xlfn.IFNA(INDEX('CX1'!$J:$J,MATCH(Table2[[#This Row],[Name]],'CX1'!$C:$C,0),1), "") = 0, "",  INDEX('CX1'!$J:$J,MATCH(Table2[[#This Row],[Name]],'CX1'!$C:$C,0),1)), "")</f>
        <v/>
      </c>
      <c r="K1922" t="str">
        <f>IFERROR(_xlfn.IFNA(IF(_xlfn.IFNA(INDEX('CX1'!$K:$K,MATCH(Table2[[#This Row],[Name]],'CX1'!$C:$C,0),1), "") = 0, "",  INDEX('CX1'!$K:$K,MATCH(Table2[[#This Row],[Name]],'CX1'!$C:$C,0),1)), ""), "")</f>
        <v/>
      </c>
      <c r="M1922" t="str">
        <f>_xlfn.IFNA(IF(_xlfn.IFNA(INDEX('CX1'!$M:$M,MATCH(Table2[[#This Row],[Name]],'CX1'!$C:$C,0),1), "") = 0, "",  INDEX('CX1'!$M:$M,MATCH(Table2[[#This Row],[Name]],'CX1'!$C:$C,0),1)), "")</f>
        <v/>
      </c>
      <c r="N1922" t="s">
        <v>767</v>
      </c>
      <c r="R1922" t="s">
        <v>8</v>
      </c>
    </row>
    <row r="1923" spans="1:19" hidden="1">
      <c r="A1923" s="1">
        <v>1921</v>
      </c>
      <c r="B1923" t="s">
        <v>45</v>
      </c>
      <c r="C1923" t="s">
        <v>56</v>
      </c>
      <c r="D1923" t="s">
        <v>259</v>
      </c>
      <c r="E1923" t="str">
        <f>MID(Table2[[#This Row],[DeviceId2]], 12, LEN(Table2[[#This Row],[DeviceId2]]))</f>
        <v>VAV204</v>
      </c>
      <c r="F1923" t="str">
        <f>CONCATENATE("10.3.13.71/pe/", Table2[[#This Row],[Device Tag]], ".xml")</f>
        <v>10.3.13.71/pe/VAV204.xml</v>
      </c>
      <c r="H1923" s="5" t="str">
        <f>_xlfn.IFNA(IF(_xlfn.IFNA(INDEX('CX1'!$H:$H,MATCH(Table2[[#This Row],[Name]],'CX1'!$C:$C,0),1), "") = 0, "",  INDEX('CX1'!$H:$H,MATCH(Table2[[#This Row],[Name]],'CX1'!$C:$C,0),1)), "")</f>
        <v/>
      </c>
      <c r="I1923" s="5" t="e">
        <f>_xlfn.IFNA(IF(_xlfn.IFNA(INDEX('CX1'!$I:$I,MATCH(Table2[[#This Row],[DeviceId2]],'CX1'!$C:$C,0),1), "") = 0, "",  INDEX('CX1'!$I:$I,MATCH(Table2[[#This Row],[Name]],'CX1'!$C:$C,0),1)), "")</f>
        <v>#VALUE!</v>
      </c>
      <c r="J1923" s="5" t="str">
        <f>_xlfn.IFNA(IF(_xlfn.IFNA(INDEX('CX1'!$J:$J,MATCH(Table2[[#This Row],[Name]],'CX1'!$C:$C,0),1), "") = 0, "",  INDEX('CX1'!$J:$J,MATCH(Table2[[#This Row],[Name]],'CX1'!$C:$C,0),1)), "")</f>
        <v/>
      </c>
      <c r="K1923" t="str">
        <f>IFERROR(_xlfn.IFNA(IF(_xlfn.IFNA(INDEX('CX1'!$K:$K,MATCH(Table2[[#This Row],[Name]],'CX1'!$C:$C,0),1), "") = 0, "",  INDEX('CX1'!$K:$K,MATCH(Table2[[#This Row],[Name]],'CX1'!$C:$C,0),1)), ""), "")</f>
        <v/>
      </c>
      <c r="M1923" t="str">
        <f>_xlfn.IFNA(IF(_xlfn.IFNA(INDEX('CX1'!$M:$M,MATCH(Table2[[#This Row],[Name]],'CX1'!$C:$C,0),1), "") = 0, "",  INDEX('CX1'!$M:$M,MATCH(Table2[[#This Row],[Name]],'CX1'!$C:$C,0),1)), "")</f>
        <v/>
      </c>
      <c r="N1923" t="s">
        <v>767</v>
      </c>
      <c r="R1923" t="s">
        <v>8</v>
      </c>
    </row>
    <row r="1924" spans="1:19" hidden="1">
      <c r="A1924" s="1">
        <v>1922</v>
      </c>
      <c r="B1924" t="s">
        <v>45</v>
      </c>
      <c r="C1924" t="s">
        <v>57</v>
      </c>
      <c r="D1924" t="s">
        <v>259</v>
      </c>
      <c r="E1924" t="str">
        <f>MID(Table2[[#This Row],[DeviceId2]], 12, LEN(Table2[[#This Row],[DeviceId2]]))</f>
        <v>VAV204</v>
      </c>
      <c r="F1924" t="str">
        <f>CONCATENATE("10.3.13.71/pe/", Table2[[#This Row],[Device Tag]], ".xml")</f>
        <v>10.3.13.71/pe/VAV204.xml</v>
      </c>
      <c r="H1924" s="5" t="str">
        <f>_xlfn.IFNA(IF(_xlfn.IFNA(INDEX('CX1'!$H:$H,MATCH(Table2[[#This Row],[Name]],'CX1'!$C:$C,0),1), "") = 0, "",  INDEX('CX1'!$H:$H,MATCH(Table2[[#This Row],[Name]],'CX1'!$C:$C,0),1)), "")</f>
        <v/>
      </c>
      <c r="I1924" s="5" t="e">
        <f>_xlfn.IFNA(IF(_xlfn.IFNA(INDEX('CX1'!$I:$I,MATCH(Table2[[#This Row],[DeviceId2]],'CX1'!$C:$C,0),1), "") = 0, "",  INDEX('CX1'!$I:$I,MATCH(Table2[[#This Row],[Name]],'CX1'!$C:$C,0),1)), "")</f>
        <v>#VALUE!</v>
      </c>
      <c r="J1924" s="5" t="str">
        <f>_xlfn.IFNA(IF(_xlfn.IFNA(INDEX('CX1'!$J:$J,MATCH(Table2[[#This Row],[Name]],'CX1'!$C:$C,0),1), "") = 0, "",  INDEX('CX1'!$J:$J,MATCH(Table2[[#This Row],[Name]],'CX1'!$C:$C,0),1)), "")</f>
        <v/>
      </c>
      <c r="K1924" t="str">
        <f>IFERROR(_xlfn.IFNA(IF(_xlfn.IFNA(INDEX('CX1'!$K:$K,MATCH(Table2[[#This Row],[Name]],'CX1'!$C:$C,0),1), "") = 0, "",  INDEX('CX1'!$K:$K,MATCH(Table2[[#This Row],[Name]],'CX1'!$C:$C,0),1)), ""), "")</f>
        <v/>
      </c>
      <c r="M1924" t="str">
        <f>_xlfn.IFNA(IF(_xlfn.IFNA(INDEX('CX1'!$M:$M,MATCH(Table2[[#This Row],[Name]],'CX1'!$C:$C,0),1), "") = 0, "",  INDEX('CX1'!$M:$M,MATCH(Table2[[#This Row],[Name]],'CX1'!$C:$C,0),1)), "")</f>
        <v/>
      </c>
      <c r="N1924" t="s">
        <v>767</v>
      </c>
      <c r="R1924" t="s">
        <v>8</v>
      </c>
    </row>
    <row r="1925" spans="1:19" hidden="1">
      <c r="A1925" s="1">
        <v>1923</v>
      </c>
      <c r="B1925" t="s">
        <v>45</v>
      </c>
      <c r="C1925" t="s">
        <v>58</v>
      </c>
      <c r="D1925" t="s">
        <v>259</v>
      </c>
      <c r="E1925" t="str">
        <f>MID(Table2[[#This Row],[DeviceId2]], 12, LEN(Table2[[#This Row],[DeviceId2]]))</f>
        <v>VAV204</v>
      </c>
      <c r="F1925" t="str">
        <f>CONCATENATE("10.3.13.71/pe/", Table2[[#This Row],[Device Tag]], ".xml")</f>
        <v>10.3.13.71/pe/VAV204.xml</v>
      </c>
      <c r="H1925" s="5" t="str">
        <f>_xlfn.IFNA(IF(_xlfn.IFNA(INDEX('CX1'!$H:$H,MATCH(Table2[[#This Row],[Name]],'CX1'!$C:$C,0),1), "") = 0, "",  INDEX('CX1'!$H:$H,MATCH(Table2[[#This Row],[Name]],'CX1'!$C:$C,0),1)), "")</f>
        <v/>
      </c>
      <c r="I1925" s="5" t="e">
        <f>_xlfn.IFNA(IF(_xlfn.IFNA(INDEX('CX1'!$I:$I,MATCH(Table2[[#This Row],[DeviceId2]],'CX1'!$C:$C,0),1), "") = 0, "",  INDEX('CX1'!$I:$I,MATCH(Table2[[#This Row],[Name]],'CX1'!$C:$C,0),1)), "")</f>
        <v>#VALUE!</v>
      </c>
      <c r="J1925" s="5" t="str">
        <f>_xlfn.IFNA(IF(_xlfn.IFNA(INDEX('CX1'!$J:$J,MATCH(Table2[[#This Row],[Name]],'CX1'!$C:$C,0),1), "") = 0, "",  INDEX('CX1'!$J:$J,MATCH(Table2[[#This Row],[Name]],'CX1'!$C:$C,0),1)), "")</f>
        <v/>
      </c>
      <c r="K1925" t="str">
        <f>IFERROR(_xlfn.IFNA(IF(_xlfn.IFNA(INDEX('CX1'!$K:$K,MATCH(Table2[[#This Row],[Name]],'CX1'!$C:$C,0),1), "") = 0, "",  INDEX('CX1'!$K:$K,MATCH(Table2[[#This Row],[Name]],'CX1'!$C:$C,0),1)), ""), "")</f>
        <v/>
      </c>
      <c r="M1925" t="str">
        <f>_xlfn.IFNA(IF(_xlfn.IFNA(INDEX('CX1'!$M:$M,MATCH(Table2[[#This Row],[Name]],'CX1'!$C:$C,0),1), "") = 0, "",  INDEX('CX1'!$M:$M,MATCH(Table2[[#This Row],[Name]],'CX1'!$C:$C,0),1)), "")</f>
        <v/>
      </c>
      <c r="N1925" t="s">
        <v>767</v>
      </c>
      <c r="R1925" t="s">
        <v>8</v>
      </c>
    </row>
    <row r="1926" spans="1:19" hidden="1">
      <c r="A1926" s="1">
        <v>1924</v>
      </c>
      <c r="B1926" t="s">
        <v>45</v>
      </c>
      <c r="C1926" t="s">
        <v>59</v>
      </c>
      <c r="D1926" t="s">
        <v>259</v>
      </c>
      <c r="E1926" t="str">
        <f>MID(Table2[[#This Row],[DeviceId2]], 12, LEN(Table2[[#This Row],[DeviceId2]]))</f>
        <v>VAV204</v>
      </c>
      <c r="F1926" t="str">
        <f>CONCATENATE("10.3.13.71/pe/", Table2[[#This Row],[Device Tag]], ".xml")</f>
        <v>10.3.13.71/pe/VAV204.xml</v>
      </c>
      <c r="H1926" s="5" t="str">
        <f>_xlfn.IFNA(IF(_xlfn.IFNA(INDEX('CX1'!$H:$H,MATCH(Table2[[#This Row],[Name]],'CX1'!$C:$C,0),1), "") = 0, "",  INDEX('CX1'!$H:$H,MATCH(Table2[[#This Row],[Name]],'CX1'!$C:$C,0),1)), "")</f>
        <v/>
      </c>
      <c r="I1926" s="5" t="e">
        <f>_xlfn.IFNA(IF(_xlfn.IFNA(INDEX('CX1'!$I:$I,MATCH(Table2[[#This Row],[DeviceId2]],'CX1'!$C:$C,0),1), "") = 0, "",  INDEX('CX1'!$I:$I,MATCH(Table2[[#This Row],[Name]],'CX1'!$C:$C,0),1)), "")</f>
        <v>#VALUE!</v>
      </c>
      <c r="J1926" s="5" t="str">
        <f>_xlfn.IFNA(IF(_xlfn.IFNA(INDEX('CX1'!$J:$J,MATCH(Table2[[#This Row],[Name]],'CX1'!$C:$C,0),1), "") = 0, "",  INDEX('CX1'!$J:$J,MATCH(Table2[[#This Row],[Name]],'CX1'!$C:$C,0),1)), "")</f>
        <v/>
      </c>
      <c r="K1926" t="str">
        <f>IFERROR(_xlfn.IFNA(IF(_xlfn.IFNA(INDEX('CX1'!$K:$K,MATCH(Table2[[#This Row],[Name]],'CX1'!$C:$C,0),1), "") = 0, "",  INDEX('CX1'!$K:$K,MATCH(Table2[[#This Row],[Name]],'CX1'!$C:$C,0),1)), ""), "")</f>
        <v/>
      </c>
      <c r="M1926" t="str">
        <f>_xlfn.IFNA(IF(_xlfn.IFNA(INDEX('CX1'!$M:$M,MATCH(Table2[[#This Row],[Name]],'CX1'!$C:$C,0),1), "") = 0, "",  INDEX('CX1'!$M:$M,MATCH(Table2[[#This Row],[Name]],'CX1'!$C:$C,0),1)), "")</f>
        <v/>
      </c>
      <c r="N1926" t="s">
        <v>767</v>
      </c>
      <c r="R1926" t="s">
        <v>8</v>
      </c>
    </row>
    <row r="1927" spans="1:19" hidden="1">
      <c r="A1927" s="1">
        <v>1925</v>
      </c>
      <c r="B1927" t="s">
        <v>45</v>
      </c>
      <c r="C1927" t="s">
        <v>60</v>
      </c>
      <c r="D1927" t="s">
        <v>259</v>
      </c>
      <c r="E1927" t="str">
        <f>MID(Table2[[#This Row],[DeviceId2]], 12, LEN(Table2[[#This Row],[DeviceId2]]))</f>
        <v>VAV204</v>
      </c>
      <c r="F1927" t="str">
        <f>CONCATENATE("10.3.13.71/pe/", Table2[[#This Row],[Device Tag]], ".xml")</f>
        <v>10.3.13.71/pe/VAV204.xml</v>
      </c>
      <c r="H1927" s="5" t="str">
        <f>_xlfn.IFNA(IF(_xlfn.IFNA(INDEX('CX1'!$H:$H,MATCH(Table2[[#This Row],[Name]],'CX1'!$C:$C,0),1), "") = 0, "",  INDEX('CX1'!$H:$H,MATCH(Table2[[#This Row],[Name]],'CX1'!$C:$C,0),1)), "")</f>
        <v/>
      </c>
      <c r="I1927" s="5" t="e">
        <f>_xlfn.IFNA(IF(_xlfn.IFNA(INDEX('CX1'!$I:$I,MATCH(Table2[[#This Row],[DeviceId2]],'CX1'!$C:$C,0),1), "") = 0, "",  INDEX('CX1'!$I:$I,MATCH(Table2[[#This Row],[Name]],'CX1'!$C:$C,0),1)), "")</f>
        <v>#VALUE!</v>
      </c>
      <c r="J1927" s="5" t="str">
        <f>_xlfn.IFNA(IF(_xlfn.IFNA(INDEX('CX1'!$J:$J,MATCH(Table2[[#This Row],[Name]],'CX1'!$C:$C,0),1), "") = 0, "",  INDEX('CX1'!$J:$J,MATCH(Table2[[#This Row],[Name]],'CX1'!$C:$C,0),1)), "")</f>
        <v/>
      </c>
      <c r="K1927" t="str">
        <f>IFERROR(_xlfn.IFNA(IF(_xlfn.IFNA(INDEX('CX1'!$K:$K,MATCH(Table2[[#This Row],[Name]],'CX1'!$C:$C,0),1), "") = 0, "",  INDEX('CX1'!$K:$K,MATCH(Table2[[#This Row],[Name]],'CX1'!$C:$C,0),1)), ""), "")</f>
        <v/>
      </c>
      <c r="M1927" t="str">
        <f>_xlfn.IFNA(IF(_xlfn.IFNA(INDEX('CX1'!$M:$M,MATCH(Table2[[#This Row],[Name]],'CX1'!$C:$C,0),1), "") = 0, "",  INDEX('CX1'!$M:$M,MATCH(Table2[[#This Row],[Name]],'CX1'!$C:$C,0),1)), "")</f>
        <v/>
      </c>
      <c r="N1927" t="s">
        <v>767</v>
      </c>
      <c r="R1927" t="s">
        <v>8</v>
      </c>
    </row>
    <row r="1928" spans="1:19" hidden="1">
      <c r="A1928" s="1">
        <v>1926</v>
      </c>
      <c r="B1928" t="s">
        <v>45</v>
      </c>
      <c r="C1928" t="s">
        <v>120</v>
      </c>
      <c r="D1928" t="s">
        <v>259</v>
      </c>
      <c r="E1928" t="str">
        <f>MID(Table2[[#This Row],[DeviceId2]], 12, LEN(Table2[[#This Row],[DeviceId2]]))</f>
        <v>VAV204</v>
      </c>
      <c r="F1928" t="str">
        <f>CONCATENATE("10.3.13.71/pe/", Table2[[#This Row],[Device Tag]], ".xml")</f>
        <v>10.3.13.71/pe/VAV204.xml</v>
      </c>
      <c r="H1928" s="5" t="str">
        <f>_xlfn.IFNA(IF(_xlfn.IFNA(INDEX('CX1'!$H:$H,MATCH(Table2[[#This Row],[Name]],'CX1'!$C:$C,0),1), "") = 0, "",  INDEX('CX1'!$H:$H,MATCH(Table2[[#This Row],[Name]],'CX1'!$C:$C,0),1)), "")</f>
        <v/>
      </c>
      <c r="I1928" s="5" t="e">
        <f>_xlfn.IFNA(IF(_xlfn.IFNA(INDEX('CX1'!$I:$I,MATCH(Table2[[#This Row],[DeviceId2]],'CX1'!$C:$C,0),1), "") = 0, "",  INDEX('CX1'!$I:$I,MATCH(Table2[[#This Row],[Name]],'CX1'!$C:$C,0),1)), "")</f>
        <v>#VALUE!</v>
      </c>
      <c r="J1928" s="5" t="str">
        <f>_xlfn.IFNA(IF(_xlfn.IFNA(INDEX('CX1'!$J:$J,MATCH(Table2[[#This Row],[Name]],'CX1'!$C:$C,0),1), "") = 0, "",  INDEX('CX1'!$J:$J,MATCH(Table2[[#This Row],[Name]],'CX1'!$C:$C,0),1)), "")</f>
        <v/>
      </c>
      <c r="K1928" t="str">
        <f>IFERROR(_xlfn.IFNA(IF(_xlfn.IFNA(INDEX('CX1'!$K:$K,MATCH(Table2[[#This Row],[Name]],'CX1'!$C:$C,0),1), "") = 0, "",  INDEX('CX1'!$K:$K,MATCH(Table2[[#This Row],[Name]],'CX1'!$C:$C,0),1)), ""), "")</f>
        <v/>
      </c>
      <c r="M1928" t="str">
        <f>_xlfn.IFNA(IF(_xlfn.IFNA(INDEX('CX1'!$M:$M,MATCH(Table2[[#This Row],[Name]],'CX1'!$C:$C,0),1), "") = 0, "",  INDEX('CX1'!$M:$M,MATCH(Table2[[#This Row],[Name]],'CX1'!$C:$C,0),1)), "")</f>
        <v/>
      </c>
      <c r="N1928" t="s">
        <v>767</v>
      </c>
      <c r="R1928" t="s">
        <v>8</v>
      </c>
    </row>
    <row r="1929" spans="1:19" hidden="1">
      <c r="A1929" s="1">
        <v>1927</v>
      </c>
      <c r="B1929" t="s">
        <v>45</v>
      </c>
      <c r="C1929" t="s">
        <v>61</v>
      </c>
      <c r="D1929" t="s">
        <v>259</v>
      </c>
      <c r="E1929" t="str">
        <f>MID(Table2[[#This Row],[DeviceId2]], 12, LEN(Table2[[#This Row],[DeviceId2]]))</f>
        <v>VAV204</v>
      </c>
      <c r="F1929" t="str">
        <f>CONCATENATE("10.3.13.71/pe/", Table2[[#This Row],[Device Tag]], ".xml")</f>
        <v>10.3.13.71/pe/VAV204.xml</v>
      </c>
      <c r="H1929" s="5" t="str">
        <f>_xlfn.IFNA(IF(_xlfn.IFNA(INDEX('CX1'!$H:$H,MATCH(Table2[[#This Row],[Name]],'CX1'!$C:$C,0),1), "") = 0, "",  INDEX('CX1'!$H:$H,MATCH(Table2[[#This Row],[Name]],'CX1'!$C:$C,0),1)), "")</f>
        <v/>
      </c>
      <c r="I1929" s="5" t="e">
        <f>_xlfn.IFNA(IF(_xlfn.IFNA(INDEX('CX1'!$I:$I,MATCH(Table2[[#This Row],[DeviceId2]],'CX1'!$C:$C,0),1), "") = 0, "",  INDEX('CX1'!$I:$I,MATCH(Table2[[#This Row],[Name]],'CX1'!$C:$C,0),1)), "")</f>
        <v>#VALUE!</v>
      </c>
      <c r="J1929" s="5" t="str">
        <f>_xlfn.IFNA(IF(_xlfn.IFNA(INDEX('CX1'!$J:$J,MATCH(Table2[[#This Row],[Name]],'CX1'!$C:$C,0),1), "") = 0, "",  INDEX('CX1'!$J:$J,MATCH(Table2[[#This Row],[Name]],'CX1'!$C:$C,0),1)), "")</f>
        <v/>
      </c>
      <c r="K1929" t="str">
        <f>IFERROR(_xlfn.IFNA(IF(_xlfn.IFNA(INDEX('CX1'!$K:$K,MATCH(Table2[[#This Row],[Name]],'CX1'!$C:$C,0),1), "") = 0, "",  INDEX('CX1'!$K:$K,MATCH(Table2[[#This Row],[Name]],'CX1'!$C:$C,0),1)), ""), "")</f>
        <v/>
      </c>
      <c r="M1929" t="str">
        <f>_xlfn.IFNA(IF(_xlfn.IFNA(INDEX('CX1'!$M:$M,MATCH(Table2[[#This Row],[Name]],'CX1'!$C:$C,0),1), "") = 0, "",  INDEX('CX1'!$M:$M,MATCH(Table2[[#This Row],[Name]],'CX1'!$C:$C,0),1)), "")</f>
        <v/>
      </c>
      <c r="N1929" t="s">
        <v>767</v>
      </c>
      <c r="R1929" t="s">
        <v>8</v>
      </c>
    </row>
    <row r="1930" spans="1:19" hidden="1">
      <c r="A1930" s="1">
        <v>1928</v>
      </c>
      <c r="B1930" t="s">
        <v>45</v>
      </c>
      <c r="C1930" t="s">
        <v>62</v>
      </c>
      <c r="D1930" t="s">
        <v>259</v>
      </c>
      <c r="E1930" t="str">
        <f>MID(Table2[[#This Row],[DeviceId2]], 12, LEN(Table2[[#This Row],[DeviceId2]]))</f>
        <v>VAV204</v>
      </c>
      <c r="F1930" t="str">
        <f>CONCATENATE("10.3.13.71/pe/", Table2[[#This Row],[Device Tag]], ".xml")</f>
        <v>10.3.13.71/pe/VAV204.xml</v>
      </c>
      <c r="H1930" s="5" t="str">
        <f>_xlfn.IFNA(IF(_xlfn.IFNA(INDEX('CX1'!$H:$H,MATCH(Table2[[#This Row],[Name]],'CX1'!$C:$C,0),1), "") = 0, "",  INDEX('CX1'!$H:$H,MATCH(Table2[[#This Row],[Name]],'CX1'!$C:$C,0),1)), "")</f>
        <v/>
      </c>
      <c r="I1930" s="5" t="e">
        <f>_xlfn.IFNA(IF(_xlfn.IFNA(INDEX('CX1'!$I:$I,MATCH(Table2[[#This Row],[DeviceId2]],'CX1'!$C:$C,0),1), "") = 0, "",  INDEX('CX1'!$I:$I,MATCH(Table2[[#This Row],[Name]],'CX1'!$C:$C,0),1)), "")</f>
        <v>#VALUE!</v>
      </c>
      <c r="J1930" s="5" t="str">
        <f>_xlfn.IFNA(IF(_xlfn.IFNA(INDEX('CX1'!$J:$J,MATCH(Table2[[#This Row],[Name]],'CX1'!$C:$C,0),1), "") = 0, "",  INDEX('CX1'!$J:$J,MATCH(Table2[[#This Row],[Name]],'CX1'!$C:$C,0),1)), "")</f>
        <v/>
      </c>
      <c r="K1930" t="str">
        <f>IFERROR(_xlfn.IFNA(IF(_xlfn.IFNA(INDEX('CX1'!$K:$K,MATCH(Table2[[#This Row],[Name]],'CX1'!$C:$C,0),1), "") = 0, "",  INDEX('CX1'!$K:$K,MATCH(Table2[[#This Row],[Name]],'CX1'!$C:$C,0),1)), ""), "")</f>
        <v/>
      </c>
      <c r="M1930" t="str">
        <f>_xlfn.IFNA(IF(_xlfn.IFNA(INDEX('CX1'!$M:$M,MATCH(Table2[[#This Row],[Name]],'CX1'!$C:$C,0),1), "") = 0, "",  INDEX('CX1'!$M:$M,MATCH(Table2[[#This Row],[Name]],'CX1'!$C:$C,0),1)), "")</f>
        <v/>
      </c>
      <c r="N1930" t="s">
        <v>767</v>
      </c>
      <c r="R1930" t="s">
        <v>8</v>
      </c>
    </row>
    <row r="1931" spans="1:19" hidden="1">
      <c r="A1931" s="1">
        <v>1929</v>
      </c>
      <c r="B1931" t="s">
        <v>45</v>
      </c>
      <c r="C1931" t="s">
        <v>63</v>
      </c>
      <c r="D1931" t="s">
        <v>259</v>
      </c>
      <c r="E1931" t="str">
        <f>MID(Table2[[#This Row],[DeviceId2]], 12, LEN(Table2[[#This Row],[DeviceId2]]))</f>
        <v>VAV204</v>
      </c>
      <c r="F1931" t="str">
        <f>CONCATENATE("10.3.13.71/pe/", Table2[[#This Row],[Device Tag]], ".xml")</f>
        <v>10.3.13.71/pe/VAV204.xml</v>
      </c>
      <c r="H1931" s="5" t="str">
        <f>_xlfn.IFNA(IF(_xlfn.IFNA(INDEX('CX1'!$H:$H,MATCH(Table2[[#This Row],[Name]],'CX1'!$C:$C,0),1), "") = 0, "",  INDEX('CX1'!$H:$H,MATCH(Table2[[#This Row],[Name]],'CX1'!$C:$C,0),1)), "")</f>
        <v/>
      </c>
      <c r="I1931" s="5">
        <f>_xlfn.IFNA(IF(_xlfn.IFNA(INDEX('CX1'!$I:$I,MATCH(Table2[[#This Row],[DeviceId2]],'CX1'!$C:$C,0),1), "") = 0, "",  INDEX('CX1'!$I:$I,MATCH(Table2[[#This Row],[Name]],'CX1'!$C:$C,0),1)), "")</f>
        <v>1</v>
      </c>
      <c r="J1931" s="5" t="str">
        <f>_xlfn.IFNA(IF(_xlfn.IFNA(INDEX('CX1'!$J:$J,MATCH(Table2[[#This Row],[Name]],'CX1'!$C:$C,0),1), "") = 0, "",  INDEX('CX1'!$J:$J,MATCH(Table2[[#This Row],[Name]],'CX1'!$C:$C,0),1)), "")</f>
        <v/>
      </c>
      <c r="K1931" t="str">
        <f>IFERROR(_xlfn.IFNA(IF(_xlfn.IFNA(INDEX('CX1'!$K:$K,MATCH(Table2[[#This Row],[Name]],'CX1'!$C:$C,0),1), "") = 0, "",  INDEX('CX1'!$K:$K,MATCH(Table2[[#This Row],[Name]],'CX1'!$C:$C,0),1)), ""), "")</f>
        <v/>
      </c>
      <c r="N1931" t="s">
        <v>767</v>
      </c>
      <c r="R1931" t="s">
        <v>8</v>
      </c>
      <c r="S1931" t="b">
        <v>0</v>
      </c>
    </row>
    <row r="1932" spans="1:19" hidden="1">
      <c r="A1932" s="1">
        <v>1930</v>
      </c>
      <c r="B1932" t="s">
        <v>45</v>
      </c>
      <c r="C1932" t="s">
        <v>65</v>
      </c>
      <c r="D1932" t="s">
        <v>259</v>
      </c>
      <c r="E1932" t="str">
        <f>MID(Table2[[#This Row],[DeviceId2]], 12, LEN(Table2[[#This Row],[DeviceId2]]))</f>
        <v>VAV204</v>
      </c>
      <c r="F1932" t="str">
        <f>CONCATENATE("10.3.13.71/pe/", Table2[[#This Row],[Device Tag]], ".xml")</f>
        <v>10.3.13.71/pe/VAV204.xml</v>
      </c>
      <c r="H1932" s="5" t="str">
        <f>_xlfn.IFNA(IF(_xlfn.IFNA(INDEX('CX1'!$H:$H,MATCH(Table2[[#This Row],[Name]],'CX1'!$C:$C,0),1), "") = 0, "",  INDEX('CX1'!$H:$H,MATCH(Table2[[#This Row],[Name]],'CX1'!$C:$C,0),1)), "")</f>
        <v/>
      </c>
      <c r="I1932" s="5" t="e">
        <f>_xlfn.IFNA(IF(_xlfn.IFNA(INDEX('CX1'!$I:$I,MATCH(Table2[[#This Row],[DeviceId2]],'CX1'!$C:$C,0),1), "") = 0, "",  INDEX('CX1'!$I:$I,MATCH(Table2[[#This Row],[Name]],'CX1'!$C:$C,0),1)), "")</f>
        <v>#VALUE!</v>
      </c>
      <c r="J1932" s="5" t="str">
        <f>_xlfn.IFNA(IF(_xlfn.IFNA(INDEX('CX1'!$J:$J,MATCH(Table2[[#This Row],[Name]],'CX1'!$C:$C,0),1), "") = 0, "",  INDEX('CX1'!$J:$J,MATCH(Table2[[#This Row],[Name]],'CX1'!$C:$C,0),1)), "")</f>
        <v/>
      </c>
      <c r="K1932" t="str">
        <f>IFERROR(_xlfn.IFNA(IF(_xlfn.IFNA(INDEX('CX1'!$K:$K,MATCH(Table2[[#This Row],[Name]],'CX1'!$C:$C,0),1), "") = 0, "",  INDEX('CX1'!$K:$K,MATCH(Table2[[#This Row],[Name]],'CX1'!$C:$C,0),1)), ""), "")</f>
        <v/>
      </c>
      <c r="M1932" t="str">
        <f>_xlfn.IFNA(IF(_xlfn.IFNA(INDEX('CX1'!$M:$M,MATCH(Table2[[#This Row],[Name]],'CX1'!$C:$C,0),1), "") = 0, "",  INDEX('CX1'!$M:$M,MATCH(Table2[[#This Row],[Name]],'CX1'!$C:$C,0),1)), "")</f>
        <v/>
      </c>
      <c r="N1932" t="s">
        <v>767</v>
      </c>
      <c r="R1932" t="s">
        <v>8</v>
      </c>
    </row>
    <row r="1933" spans="1:19" hidden="1">
      <c r="A1933" s="1">
        <v>1931</v>
      </c>
      <c r="B1933" t="s">
        <v>45</v>
      </c>
      <c r="C1933" t="s">
        <v>66</v>
      </c>
      <c r="D1933" t="s">
        <v>259</v>
      </c>
      <c r="E1933" t="str">
        <f>MID(Table2[[#This Row],[DeviceId2]], 12, LEN(Table2[[#This Row],[DeviceId2]]))</f>
        <v>VAV204</v>
      </c>
      <c r="F1933" t="str">
        <f>CONCATENATE("10.3.13.71/pe/", Table2[[#This Row],[Device Tag]], ".xml")</f>
        <v>10.3.13.71/pe/VAV204.xml</v>
      </c>
      <c r="H1933" s="5" t="str">
        <f>_xlfn.IFNA(IF(_xlfn.IFNA(INDEX('CX1'!$H:$H,MATCH(Table2[[#This Row],[Name]],'CX1'!$C:$C,0),1), "") = 0, "",  INDEX('CX1'!$H:$H,MATCH(Table2[[#This Row],[Name]],'CX1'!$C:$C,0),1)), "")</f>
        <v/>
      </c>
      <c r="I1933" s="5" t="e">
        <f>_xlfn.IFNA(IF(_xlfn.IFNA(INDEX('CX1'!$I:$I,MATCH(Table2[[#This Row],[DeviceId2]],'CX1'!$C:$C,0),1), "") = 0, "",  INDEX('CX1'!$I:$I,MATCH(Table2[[#This Row],[Name]],'CX1'!$C:$C,0),1)), "")</f>
        <v>#VALUE!</v>
      </c>
      <c r="J1933" s="5" t="str">
        <f>_xlfn.IFNA(IF(_xlfn.IFNA(INDEX('CX1'!$J:$J,MATCH(Table2[[#This Row],[Name]],'CX1'!$C:$C,0),1), "") = 0, "",  INDEX('CX1'!$J:$J,MATCH(Table2[[#This Row],[Name]],'CX1'!$C:$C,0),1)), "")</f>
        <v/>
      </c>
      <c r="K1933" t="str">
        <f>IFERROR(_xlfn.IFNA(IF(_xlfn.IFNA(INDEX('CX1'!$K:$K,MATCH(Table2[[#This Row],[Name]],'CX1'!$C:$C,0),1), "") = 0, "",  INDEX('CX1'!$K:$K,MATCH(Table2[[#This Row],[Name]],'CX1'!$C:$C,0),1)), ""), "")</f>
        <v/>
      </c>
      <c r="M1933" t="str">
        <f>_xlfn.IFNA(IF(_xlfn.IFNA(INDEX('CX1'!$M:$M,MATCH(Table2[[#This Row],[Name]],'CX1'!$C:$C,0),1), "") = 0, "",  INDEX('CX1'!$M:$M,MATCH(Table2[[#This Row],[Name]],'CX1'!$C:$C,0),1)), "")</f>
        <v/>
      </c>
      <c r="N1933" t="s">
        <v>767</v>
      </c>
      <c r="R1933" t="s">
        <v>8</v>
      </c>
    </row>
    <row r="1934" spans="1:19" hidden="1">
      <c r="A1934" s="1">
        <v>1932</v>
      </c>
      <c r="B1934" t="s">
        <v>45</v>
      </c>
      <c r="C1934" t="s">
        <v>67</v>
      </c>
      <c r="D1934" t="s">
        <v>259</v>
      </c>
      <c r="E1934" t="str">
        <f>MID(Table2[[#This Row],[DeviceId2]], 12, LEN(Table2[[#This Row],[DeviceId2]]))</f>
        <v>VAV204</v>
      </c>
      <c r="F1934" t="str">
        <f>CONCATENATE("10.3.13.71/pe/", Table2[[#This Row],[Device Tag]], ".xml")</f>
        <v>10.3.13.71/pe/VAV204.xml</v>
      </c>
      <c r="H1934" s="5" t="str">
        <f>_xlfn.IFNA(IF(_xlfn.IFNA(INDEX('CX1'!$H:$H,MATCH(Table2[[#This Row],[Name]],'CX1'!$C:$C,0),1), "") = 0, "",  INDEX('CX1'!$H:$H,MATCH(Table2[[#This Row],[Name]],'CX1'!$C:$C,0),1)), "")</f>
        <v/>
      </c>
      <c r="I1934" s="5" t="e">
        <f>_xlfn.IFNA(IF(_xlfn.IFNA(INDEX('CX1'!$I:$I,MATCH(Table2[[#This Row],[DeviceId2]],'CX1'!$C:$C,0),1), "") = 0, "",  INDEX('CX1'!$I:$I,MATCH(Table2[[#This Row],[Name]],'CX1'!$C:$C,0),1)), "")</f>
        <v>#VALUE!</v>
      </c>
      <c r="J1934" s="5" t="str">
        <f>_xlfn.IFNA(IF(_xlfn.IFNA(INDEX('CX1'!$J:$J,MATCH(Table2[[#This Row],[Name]],'CX1'!$C:$C,0),1), "") = 0, "",  INDEX('CX1'!$J:$J,MATCH(Table2[[#This Row],[Name]],'CX1'!$C:$C,0),1)), "")</f>
        <v/>
      </c>
      <c r="K1934" t="str">
        <f>IFERROR(_xlfn.IFNA(IF(_xlfn.IFNA(INDEX('CX1'!$K:$K,MATCH(Table2[[#This Row],[Name]],'CX1'!$C:$C,0),1), "") = 0, "",  INDEX('CX1'!$K:$K,MATCH(Table2[[#This Row],[Name]],'CX1'!$C:$C,0),1)), ""), "")</f>
        <v/>
      </c>
      <c r="M1934" t="str">
        <f>_xlfn.IFNA(IF(_xlfn.IFNA(INDEX('CX1'!$M:$M,MATCH(Table2[[#This Row],[Name]],'CX1'!$C:$C,0),1), "") = 0, "",  INDEX('CX1'!$M:$M,MATCH(Table2[[#This Row],[Name]],'CX1'!$C:$C,0),1)), "")</f>
        <v/>
      </c>
      <c r="N1934" t="s">
        <v>767</v>
      </c>
      <c r="R1934" t="s">
        <v>8</v>
      </c>
    </row>
    <row r="1935" spans="1:19" hidden="1">
      <c r="A1935" s="1">
        <v>1933</v>
      </c>
      <c r="B1935" t="s">
        <v>45</v>
      </c>
      <c r="C1935" t="s">
        <v>68</v>
      </c>
      <c r="D1935" t="s">
        <v>259</v>
      </c>
      <c r="E1935" t="str">
        <f>MID(Table2[[#This Row],[DeviceId2]], 12, LEN(Table2[[#This Row],[DeviceId2]]))</f>
        <v>VAV204</v>
      </c>
      <c r="F1935" t="str">
        <f>CONCATENATE("10.3.13.71/pe/", Table2[[#This Row],[Device Tag]], ".xml")</f>
        <v>10.3.13.71/pe/VAV204.xml</v>
      </c>
      <c r="H1935" s="5" t="str">
        <f>_xlfn.IFNA(IF(_xlfn.IFNA(INDEX('CX1'!$H:$H,MATCH(Table2[[#This Row],[Name]],'CX1'!$C:$C,0),1), "") = 0, "",  INDEX('CX1'!$H:$H,MATCH(Table2[[#This Row],[Name]],'CX1'!$C:$C,0),1)), "")</f>
        <v/>
      </c>
      <c r="I1935" s="5" t="e">
        <f>_xlfn.IFNA(IF(_xlfn.IFNA(INDEX('CX1'!$I:$I,MATCH(Table2[[#This Row],[DeviceId2]],'CX1'!$C:$C,0),1), "") = 0, "",  INDEX('CX1'!$I:$I,MATCH(Table2[[#This Row],[Name]],'CX1'!$C:$C,0),1)), "")</f>
        <v>#VALUE!</v>
      </c>
      <c r="J1935" s="5" t="str">
        <f>_xlfn.IFNA(IF(_xlfn.IFNA(INDEX('CX1'!$J:$J,MATCH(Table2[[#This Row],[Name]],'CX1'!$C:$C,0),1), "") = 0, "",  INDEX('CX1'!$J:$J,MATCH(Table2[[#This Row],[Name]],'CX1'!$C:$C,0),1)), "")</f>
        <v/>
      </c>
      <c r="K1935" t="str">
        <f>IFERROR(_xlfn.IFNA(IF(_xlfn.IFNA(INDEX('CX1'!$K:$K,MATCH(Table2[[#This Row],[Name]],'CX1'!$C:$C,0),1), "") = 0, "",  INDEX('CX1'!$K:$K,MATCH(Table2[[#This Row],[Name]],'CX1'!$C:$C,0),1)), ""), "")</f>
        <v/>
      </c>
      <c r="M1935" t="str">
        <f>_xlfn.IFNA(IF(_xlfn.IFNA(INDEX('CX1'!$M:$M,MATCH(Table2[[#This Row],[Name]],'CX1'!$C:$C,0),1), "") = 0, "",  INDEX('CX1'!$M:$M,MATCH(Table2[[#This Row],[Name]],'CX1'!$C:$C,0),1)), "")</f>
        <v/>
      </c>
      <c r="N1935" t="s">
        <v>767</v>
      </c>
      <c r="R1935" t="s">
        <v>8</v>
      </c>
    </row>
    <row r="1936" spans="1:19" hidden="1">
      <c r="A1936" s="1">
        <v>1934</v>
      </c>
      <c r="B1936" t="s">
        <v>45</v>
      </c>
      <c r="C1936" t="s">
        <v>70</v>
      </c>
      <c r="D1936" t="s">
        <v>259</v>
      </c>
      <c r="E1936" t="str">
        <f>MID(Table2[[#This Row],[DeviceId2]], 12, LEN(Table2[[#This Row],[DeviceId2]]))</f>
        <v>VAV204</v>
      </c>
      <c r="F1936" t="str">
        <f>CONCATENATE("10.3.13.71/pe/", Table2[[#This Row],[Device Tag]], ".xml")</f>
        <v>10.3.13.71/pe/VAV204.xml</v>
      </c>
      <c r="H1936" s="5" t="str">
        <f>_xlfn.IFNA(IF(_xlfn.IFNA(INDEX('CX1'!$H:$H,MATCH(Table2[[#This Row],[Name]],'CX1'!$C:$C,0),1), "") = 0, "",  INDEX('CX1'!$H:$H,MATCH(Table2[[#This Row],[Name]],'CX1'!$C:$C,0),1)), "")</f>
        <v/>
      </c>
      <c r="I1936" s="5" t="e">
        <f>_xlfn.IFNA(IF(_xlfn.IFNA(INDEX('CX1'!$I:$I,MATCH(Table2[[#This Row],[DeviceId2]],'CX1'!$C:$C,0),1), "") = 0, "",  INDEX('CX1'!$I:$I,MATCH(Table2[[#This Row],[Name]],'CX1'!$C:$C,0),1)), "")</f>
        <v>#VALUE!</v>
      </c>
      <c r="J1936" s="5" t="str">
        <f>_xlfn.IFNA(IF(_xlfn.IFNA(INDEX('CX1'!$J:$J,MATCH(Table2[[#This Row],[Name]],'CX1'!$C:$C,0),1), "") = 0, "",  INDEX('CX1'!$J:$J,MATCH(Table2[[#This Row],[Name]],'CX1'!$C:$C,0),1)), "")</f>
        <v/>
      </c>
      <c r="K1936" t="str">
        <f>IFERROR(_xlfn.IFNA(IF(_xlfn.IFNA(INDEX('CX1'!$K:$K,MATCH(Table2[[#This Row],[Name]],'CX1'!$C:$C,0),1), "") = 0, "",  INDEX('CX1'!$K:$K,MATCH(Table2[[#This Row],[Name]],'CX1'!$C:$C,0),1)), ""), "")</f>
        <v/>
      </c>
      <c r="M1936" t="str">
        <f>_xlfn.IFNA(IF(_xlfn.IFNA(INDEX('CX1'!$M:$M,MATCH(Table2[[#This Row],[Name]],'CX1'!$C:$C,0),1), "") = 0, "",  INDEX('CX1'!$M:$M,MATCH(Table2[[#This Row],[Name]],'CX1'!$C:$C,0),1)), "")</f>
        <v/>
      </c>
      <c r="N1936" t="s">
        <v>767</v>
      </c>
      <c r="R1936" t="s">
        <v>8</v>
      </c>
    </row>
    <row r="1937" spans="1:19" hidden="1">
      <c r="A1937" s="1">
        <v>1935</v>
      </c>
      <c r="B1937" t="s">
        <v>45</v>
      </c>
      <c r="C1937" t="s">
        <v>71</v>
      </c>
      <c r="D1937" t="s">
        <v>259</v>
      </c>
      <c r="E1937" t="str">
        <f>MID(Table2[[#This Row],[DeviceId2]], 12, LEN(Table2[[#This Row],[DeviceId2]]))</f>
        <v>VAV204</v>
      </c>
      <c r="F1937" t="str">
        <f>CONCATENATE("10.3.13.71/pe/", Table2[[#This Row],[Device Tag]], ".xml")</f>
        <v>10.3.13.71/pe/VAV204.xml</v>
      </c>
      <c r="H1937" s="5" t="str">
        <f>_xlfn.IFNA(IF(_xlfn.IFNA(INDEX('CX1'!$H:$H,MATCH(Table2[[#This Row],[Name]],'CX1'!$C:$C,0),1), "") = 0, "",  INDEX('CX1'!$H:$H,MATCH(Table2[[#This Row],[Name]],'CX1'!$C:$C,0),1)), "")</f>
        <v/>
      </c>
      <c r="I1937" s="5" t="e">
        <f>_xlfn.IFNA(IF(_xlfn.IFNA(INDEX('CX1'!$I:$I,MATCH(Table2[[#This Row],[DeviceId2]],'CX1'!$C:$C,0),1), "") = 0, "",  INDEX('CX1'!$I:$I,MATCH(Table2[[#This Row],[Name]],'CX1'!$C:$C,0),1)), "")</f>
        <v>#VALUE!</v>
      </c>
      <c r="J1937" s="5" t="str">
        <f>_xlfn.IFNA(IF(_xlfn.IFNA(INDEX('CX1'!$J:$J,MATCH(Table2[[#This Row],[Name]],'CX1'!$C:$C,0),1), "") = 0, "",  INDEX('CX1'!$J:$J,MATCH(Table2[[#This Row],[Name]],'CX1'!$C:$C,0),1)), "")</f>
        <v/>
      </c>
      <c r="K1937" t="str">
        <f>IFERROR(_xlfn.IFNA(IF(_xlfn.IFNA(INDEX('CX1'!$K:$K,MATCH(Table2[[#This Row],[Name]],'CX1'!$C:$C,0),1), "") = 0, "",  INDEX('CX1'!$K:$K,MATCH(Table2[[#This Row],[Name]],'CX1'!$C:$C,0),1)), ""), "")</f>
        <v/>
      </c>
      <c r="M1937" t="str">
        <f>_xlfn.IFNA(IF(_xlfn.IFNA(INDEX('CX1'!$M:$M,MATCH(Table2[[#This Row],[Name]],'CX1'!$C:$C,0),1), "") = 0, "",  INDEX('CX1'!$M:$M,MATCH(Table2[[#This Row],[Name]],'CX1'!$C:$C,0),1)), "")</f>
        <v/>
      </c>
      <c r="N1937" t="s">
        <v>767</v>
      </c>
      <c r="R1937" t="s">
        <v>8</v>
      </c>
    </row>
    <row r="1938" spans="1:19" hidden="1">
      <c r="A1938" s="1">
        <v>1936</v>
      </c>
      <c r="B1938" t="s">
        <v>45</v>
      </c>
      <c r="C1938" t="s">
        <v>72</v>
      </c>
      <c r="D1938" t="s">
        <v>259</v>
      </c>
      <c r="E1938" t="str">
        <f>MID(Table2[[#This Row],[DeviceId2]], 12, LEN(Table2[[#This Row],[DeviceId2]]))</f>
        <v>VAV204</v>
      </c>
      <c r="F1938" t="str">
        <f>CONCATENATE("10.3.13.71/pe/", Table2[[#This Row],[Device Tag]], ".xml")</f>
        <v>10.3.13.71/pe/VAV204.xml</v>
      </c>
      <c r="H1938" s="5" t="str">
        <f>_xlfn.IFNA(IF(_xlfn.IFNA(INDEX('CX1'!$H:$H,MATCH(Table2[[#This Row],[Name]],'CX1'!$C:$C,0),1), "") = 0, "",  INDEX('CX1'!$H:$H,MATCH(Table2[[#This Row],[Name]],'CX1'!$C:$C,0),1)), "")</f>
        <v/>
      </c>
      <c r="I1938" s="5" t="e">
        <f>_xlfn.IFNA(IF(_xlfn.IFNA(INDEX('CX1'!$I:$I,MATCH(Table2[[#This Row],[DeviceId2]],'CX1'!$C:$C,0),1), "") = 0, "",  INDEX('CX1'!$I:$I,MATCH(Table2[[#This Row],[Name]],'CX1'!$C:$C,0),1)), "")</f>
        <v>#VALUE!</v>
      </c>
      <c r="J1938" s="5" t="str">
        <f>_xlfn.IFNA(IF(_xlfn.IFNA(INDEX('CX1'!$J:$J,MATCH(Table2[[#This Row],[Name]],'CX1'!$C:$C,0),1), "") = 0, "",  INDEX('CX1'!$J:$J,MATCH(Table2[[#This Row],[Name]],'CX1'!$C:$C,0),1)), "")</f>
        <v/>
      </c>
      <c r="K1938" t="str">
        <f>IFERROR(_xlfn.IFNA(IF(_xlfn.IFNA(INDEX('CX1'!$K:$K,MATCH(Table2[[#This Row],[Name]],'CX1'!$C:$C,0),1), "") = 0, "",  INDEX('CX1'!$K:$K,MATCH(Table2[[#This Row],[Name]],'CX1'!$C:$C,0),1)), ""), "")</f>
        <v/>
      </c>
      <c r="M1938" t="str">
        <f>_xlfn.IFNA(IF(_xlfn.IFNA(INDEX('CX1'!$M:$M,MATCH(Table2[[#This Row],[Name]],'CX1'!$C:$C,0),1), "") = 0, "",  INDEX('CX1'!$M:$M,MATCH(Table2[[#This Row],[Name]],'CX1'!$C:$C,0),1)), "")</f>
        <v/>
      </c>
      <c r="N1938" t="s">
        <v>767</v>
      </c>
      <c r="R1938" t="s">
        <v>8</v>
      </c>
    </row>
    <row r="1939" spans="1:19" hidden="1">
      <c r="A1939" s="1">
        <v>1937</v>
      </c>
      <c r="B1939" t="s">
        <v>45</v>
      </c>
      <c r="C1939" t="s">
        <v>121</v>
      </c>
      <c r="D1939" t="s">
        <v>259</v>
      </c>
      <c r="E1939" t="str">
        <f>MID(Table2[[#This Row],[DeviceId2]], 12, LEN(Table2[[#This Row],[DeviceId2]]))</f>
        <v>VAV204</v>
      </c>
      <c r="F1939" t="str">
        <f>CONCATENATE("10.3.13.71/pe/", Table2[[#This Row],[Device Tag]], ".xml")</f>
        <v>10.3.13.71/pe/VAV204.xml</v>
      </c>
      <c r="H1939" s="5" t="str">
        <f>_xlfn.IFNA(IF(_xlfn.IFNA(INDEX('CX1'!$H:$H,MATCH(Table2[[#This Row],[Name]],'CX1'!$C:$C,0),1), "") = 0, "",  INDEX('CX1'!$H:$H,MATCH(Table2[[#This Row],[Name]],'CX1'!$C:$C,0),1)), "")</f>
        <v/>
      </c>
      <c r="I1939" s="5" t="e">
        <f>_xlfn.IFNA(IF(_xlfn.IFNA(INDEX('CX1'!$I:$I,MATCH(Table2[[#This Row],[DeviceId2]],'CX1'!$C:$C,0),1), "") = 0, "",  INDEX('CX1'!$I:$I,MATCH(Table2[[#This Row],[Name]],'CX1'!$C:$C,0),1)), "")</f>
        <v>#VALUE!</v>
      </c>
      <c r="J1939" s="5" t="str">
        <f>_xlfn.IFNA(IF(_xlfn.IFNA(INDEX('CX1'!$J:$J,MATCH(Table2[[#This Row],[Name]],'CX1'!$C:$C,0),1), "") = 0, "",  INDEX('CX1'!$J:$J,MATCH(Table2[[#This Row],[Name]],'CX1'!$C:$C,0),1)), "")</f>
        <v/>
      </c>
      <c r="K1939" t="str">
        <f>IFERROR(_xlfn.IFNA(IF(_xlfn.IFNA(INDEX('CX1'!$K:$K,MATCH(Table2[[#This Row],[Name]],'CX1'!$C:$C,0),1), "") = 0, "",  INDEX('CX1'!$K:$K,MATCH(Table2[[#This Row],[Name]],'CX1'!$C:$C,0),1)), ""), "")</f>
        <v/>
      </c>
      <c r="M1939" t="str">
        <f>_xlfn.IFNA(IF(_xlfn.IFNA(INDEX('CX1'!$M:$M,MATCH(Table2[[#This Row],[Name]],'CX1'!$C:$C,0),1), "") = 0, "",  INDEX('CX1'!$M:$M,MATCH(Table2[[#This Row],[Name]],'CX1'!$C:$C,0),1)), "")</f>
        <v/>
      </c>
      <c r="N1939" t="s">
        <v>767</v>
      </c>
      <c r="R1939" t="s">
        <v>8</v>
      </c>
    </row>
    <row r="1940" spans="1:19" hidden="1">
      <c r="A1940" s="1">
        <v>1938</v>
      </c>
      <c r="B1940" t="s">
        <v>45</v>
      </c>
      <c r="C1940" t="s">
        <v>74</v>
      </c>
      <c r="D1940" t="s">
        <v>259</v>
      </c>
      <c r="E1940" t="str">
        <f>MID(Table2[[#This Row],[DeviceId2]], 12, LEN(Table2[[#This Row],[DeviceId2]]))</f>
        <v>VAV204</v>
      </c>
      <c r="F1940" t="str">
        <f>CONCATENATE("10.3.13.71/pe/", Table2[[#This Row],[Device Tag]], ".xml")</f>
        <v>10.3.13.71/pe/VAV204.xml</v>
      </c>
      <c r="H1940" s="5" t="str">
        <f>_xlfn.IFNA(IF(_xlfn.IFNA(INDEX('CX1'!$H:$H,MATCH(Table2[[#This Row],[Name]],'CX1'!$C:$C,0),1), "") = 0, "",  INDEX('CX1'!$H:$H,MATCH(Table2[[#This Row],[Name]],'CX1'!$C:$C,0),1)), "")</f>
        <v/>
      </c>
      <c r="I1940" s="5" t="e">
        <f>_xlfn.IFNA(IF(_xlfn.IFNA(INDEX('CX1'!$I:$I,MATCH(Table2[[#This Row],[DeviceId2]],'CX1'!$C:$C,0),1), "") = 0, "",  INDEX('CX1'!$I:$I,MATCH(Table2[[#This Row],[Name]],'CX1'!$C:$C,0),1)), "")</f>
        <v>#VALUE!</v>
      </c>
      <c r="J1940" s="5" t="str">
        <f>_xlfn.IFNA(IF(_xlfn.IFNA(INDEX('CX1'!$J:$J,MATCH(Table2[[#This Row],[Name]],'CX1'!$C:$C,0),1), "") = 0, "",  INDEX('CX1'!$J:$J,MATCH(Table2[[#This Row],[Name]],'CX1'!$C:$C,0),1)), "")</f>
        <v/>
      </c>
      <c r="K1940" t="str">
        <f>IFERROR(_xlfn.IFNA(IF(_xlfn.IFNA(INDEX('CX1'!$K:$K,MATCH(Table2[[#This Row],[Name]],'CX1'!$C:$C,0),1), "") = 0, "",  INDEX('CX1'!$K:$K,MATCH(Table2[[#This Row],[Name]],'CX1'!$C:$C,0),1)), ""), "")</f>
        <v/>
      </c>
      <c r="M1940" t="str">
        <f>_xlfn.IFNA(IF(_xlfn.IFNA(INDEX('CX1'!$M:$M,MATCH(Table2[[#This Row],[Name]],'CX1'!$C:$C,0),1), "") = 0, "",  INDEX('CX1'!$M:$M,MATCH(Table2[[#This Row],[Name]],'CX1'!$C:$C,0),1)), "")</f>
        <v/>
      </c>
      <c r="N1940" t="s">
        <v>767</v>
      </c>
      <c r="R1940" t="s">
        <v>8</v>
      </c>
    </row>
    <row r="1941" spans="1:19" hidden="1">
      <c r="A1941" s="1">
        <v>1939</v>
      </c>
      <c r="B1941" t="s">
        <v>45</v>
      </c>
      <c r="C1941" t="s">
        <v>75</v>
      </c>
      <c r="D1941" t="s">
        <v>259</v>
      </c>
      <c r="E1941" t="str">
        <f>MID(Table2[[#This Row],[DeviceId2]], 12, LEN(Table2[[#This Row],[DeviceId2]]))</f>
        <v>VAV204</v>
      </c>
      <c r="F1941" t="str">
        <f>CONCATENATE("10.3.13.71/pe/", Table2[[#This Row],[Device Tag]], ".xml")</f>
        <v>10.3.13.71/pe/VAV204.xml</v>
      </c>
      <c r="H1941" s="5" t="str">
        <f>_xlfn.IFNA(IF(_xlfn.IFNA(INDEX('CX1'!$H:$H,MATCH(Table2[[#This Row],[Name]],'CX1'!$C:$C,0),1), "") = 0, "",  INDEX('CX1'!$H:$H,MATCH(Table2[[#This Row],[Name]],'CX1'!$C:$C,0),1)), "")</f>
        <v/>
      </c>
      <c r="I1941" s="5" t="e">
        <f>_xlfn.IFNA(IF(_xlfn.IFNA(INDEX('CX1'!$I:$I,MATCH(Table2[[#This Row],[DeviceId2]],'CX1'!$C:$C,0),1), "") = 0, "",  INDEX('CX1'!$I:$I,MATCH(Table2[[#This Row],[Name]],'CX1'!$C:$C,0),1)), "")</f>
        <v>#VALUE!</v>
      </c>
      <c r="J1941" s="5" t="str">
        <f>_xlfn.IFNA(IF(_xlfn.IFNA(INDEX('CX1'!$J:$J,MATCH(Table2[[#This Row],[Name]],'CX1'!$C:$C,0),1), "") = 0, "",  INDEX('CX1'!$J:$J,MATCH(Table2[[#This Row],[Name]],'CX1'!$C:$C,0),1)), "")</f>
        <v/>
      </c>
      <c r="K1941" t="str">
        <f>IFERROR(_xlfn.IFNA(IF(_xlfn.IFNA(INDEX('CX1'!$K:$K,MATCH(Table2[[#This Row],[Name]],'CX1'!$C:$C,0),1), "") = 0, "",  INDEX('CX1'!$K:$K,MATCH(Table2[[#This Row],[Name]],'CX1'!$C:$C,0),1)), ""), "")</f>
        <v/>
      </c>
      <c r="M1941" t="str">
        <f>_xlfn.IFNA(IF(_xlfn.IFNA(INDEX('CX1'!$M:$M,MATCH(Table2[[#This Row],[Name]],'CX1'!$C:$C,0),1), "") = 0, "",  INDEX('CX1'!$M:$M,MATCH(Table2[[#This Row],[Name]],'CX1'!$C:$C,0),1)), "")</f>
        <v/>
      </c>
      <c r="N1941" t="s">
        <v>767</v>
      </c>
      <c r="R1941" t="s">
        <v>8</v>
      </c>
    </row>
    <row r="1942" spans="1:19" hidden="1">
      <c r="A1942" s="1">
        <v>1940</v>
      </c>
      <c r="B1942" t="s">
        <v>45</v>
      </c>
      <c r="C1942" t="s">
        <v>77</v>
      </c>
      <c r="D1942" t="s">
        <v>259</v>
      </c>
      <c r="E1942" t="str">
        <f>MID(Table2[[#This Row],[DeviceId2]], 12, LEN(Table2[[#This Row],[DeviceId2]]))</f>
        <v>VAV204</v>
      </c>
      <c r="F1942" t="str">
        <f>CONCATENATE("10.3.13.71/pe/", Table2[[#This Row],[Device Tag]], ".xml")</f>
        <v>10.3.13.71/pe/VAV204.xml</v>
      </c>
      <c r="H1942" s="5" t="str">
        <f>_xlfn.IFNA(IF(_xlfn.IFNA(INDEX('CX1'!$H:$H,MATCH(Table2[[#This Row],[Name]],'CX1'!$C:$C,0),1), "") = 0, "",  INDEX('CX1'!$H:$H,MATCH(Table2[[#This Row],[Name]],'CX1'!$C:$C,0),1)), "")</f>
        <v/>
      </c>
      <c r="I1942" s="5" t="e">
        <f>_xlfn.IFNA(IF(_xlfn.IFNA(INDEX('CX1'!$I:$I,MATCH(Table2[[#This Row],[DeviceId2]],'CX1'!$C:$C,0),1), "") = 0, "",  INDEX('CX1'!$I:$I,MATCH(Table2[[#This Row],[Name]],'CX1'!$C:$C,0),1)), "")</f>
        <v>#VALUE!</v>
      </c>
      <c r="J1942" s="5" t="str">
        <f>_xlfn.IFNA(IF(_xlfn.IFNA(INDEX('CX1'!$J:$J,MATCH(Table2[[#This Row],[Name]],'CX1'!$C:$C,0),1), "") = 0, "",  INDEX('CX1'!$J:$J,MATCH(Table2[[#This Row],[Name]],'CX1'!$C:$C,0),1)), "")</f>
        <v/>
      </c>
      <c r="K1942" t="str">
        <f>IFERROR(_xlfn.IFNA(IF(_xlfn.IFNA(INDEX('CX1'!$K:$K,MATCH(Table2[[#This Row],[Name]],'CX1'!$C:$C,0),1), "") = 0, "",  INDEX('CX1'!$K:$K,MATCH(Table2[[#This Row],[Name]],'CX1'!$C:$C,0),1)), ""), "")</f>
        <v/>
      </c>
      <c r="M1942" t="str">
        <f>_xlfn.IFNA(IF(_xlfn.IFNA(INDEX('CX1'!$M:$M,MATCH(Table2[[#This Row],[Name]],'CX1'!$C:$C,0),1), "") = 0, "",  INDEX('CX1'!$M:$M,MATCH(Table2[[#This Row],[Name]],'CX1'!$C:$C,0),1)), "")</f>
        <v/>
      </c>
      <c r="N1942" t="s">
        <v>767</v>
      </c>
      <c r="R1942" t="s">
        <v>8</v>
      </c>
    </row>
    <row r="1943" spans="1:19" hidden="1">
      <c r="A1943" s="1">
        <v>1941</v>
      </c>
      <c r="B1943" t="s">
        <v>45</v>
      </c>
      <c r="C1943" t="s">
        <v>78</v>
      </c>
      <c r="D1943" t="s">
        <v>259</v>
      </c>
      <c r="E1943" t="str">
        <f>MID(Table2[[#This Row],[DeviceId2]], 12, LEN(Table2[[#This Row],[DeviceId2]]))</f>
        <v>VAV204</v>
      </c>
      <c r="F1943" t="str">
        <f>CONCATENATE("10.3.13.71/pe/", Table2[[#This Row],[Device Tag]], ".xml")</f>
        <v>10.3.13.71/pe/VAV204.xml</v>
      </c>
      <c r="H1943" s="5" t="str">
        <f>_xlfn.IFNA(IF(_xlfn.IFNA(INDEX('CX1'!$H:$H,MATCH(Table2[[#This Row],[Name]],'CX1'!$C:$C,0),1), "") = 0, "",  INDEX('CX1'!$H:$H,MATCH(Table2[[#This Row],[Name]],'CX1'!$C:$C,0),1)), "")</f>
        <v/>
      </c>
      <c r="I1943" s="5" t="e">
        <f>_xlfn.IFNA(IF(_xlfn.IFNA(INDEX('CX1'!$I:$I,MATCH(Table2[[#This Row],[DeviceId2]],'CX1'!$C:$C,0),1), "") = 0, "",  INDEX('CX1'!$I:$I,MATCH(Table2[[#This Row],[Name]],'CX1'!$C:$C,0),1)), "")</f>
        <v>#VALUE!</v>
      </c>
      <c r="J1943" s="5" t="str">
        <f>_xlfn.IFNA(IF(_xlfn.IFNA(INDEX('CX1'!$J:$J,MATCH(Table2[[#This Row],[Name]],'CX1'!$C:$C,0),1), "") = 0, "",  INDEX('CX1'!$J:$J,MATCH(Table2[[#This Row],[Name]],'CX1'!$C:$C,0),1)), "")</f>
        <v/>
      </c>
      <c r="K1943" t="str">
        <f>IFERROR(_xlfn.IFNA(IF(_xlfn.IFNA(INDEX('CX1'!$K:$K,MATCH(Table2[[#This Row],[Name]],'CX1'!$C:$C,0),1), "") = 0, "",  INDEX('CX1'!$K:$K,MATCH(Table2[[#This Row],[Name]],'CX1'!$C:$C,0),1)), ""), "")</f>
        <v/>
      </c>
      <c r="M1943" t="str">
        <f>_xlfn.IFNA(IF(_xlfn.IFNA(INDEX('CX1'!$M:$M,MATCH(Table2[[#This Row],[Name]],'CX1'!$C:$C,0),1), "") = 0, "",  INDEX('CX1'!$M:$M,MATCH(Table2[[#This Row],[Name]],'CX1'!$C:$C,0),1)), "")</f>
        <v/>
      </c>
      <c r="N1943" t="s">
        <v>767</v>
      </c>
      <c r="R1943" t="s">
        <v>8</v>
      </c>
    </row>
    <row r="1944" spans="1:19" hidden="1">
      <c r="A1944" s="1">
        <v>1942</v>
      </c>
      <c r="B1944" t="s">
        <v>45</v>
      </c>
      <c r="C1944" t="s">
        <v>79</v>
      </c>
      <c r="D1944" t="s">
        <v>259</v>
      </c>
      <c r="E1944" t="str">
        <f>MID(Table2[[#This Row],[DeviceId2]], 12, LEN(Table2[[#This Row],[DeviceId2]]))</f>
        <v>VAV204</v>
      </c>
      <c r="F1944" t="str">
        <f>CONCATENATE("10.3.13.71/pe/", Table2[[#This Row],[Device Tag]], ".xml")</f>
        <v>10.3.13.71/pe/VAV204.xml</v>
      </c>
      <c r="H1944" s="5" t="str">
        <f>_xlfn.IFNA(IF(_xlfn.IFNA(INDEX('CX1'!$H:$H,MATCH(Table2[[#This Row],[Name]],'CX1'!$C:$C,0),1), "") = 0, "",  INDEX('CX1'!$H:$H,MATCH(Table2[[#This Row],[Name]],'CX1'!$C:$C,0),1)), "")</f>
        <v/>
      </c>
      <c r="I1944" s="5" t="e">
        <f>_xlfn.IFNA(IF(_xlfn.IFNA(INDEX('CX1'!$I:$I,MATCH(Table2[[#This Row],[DeviceId2]],'CX1'!$C:$C,0),1), "") = 0, "",  INDEX('CX1'!$I:$I,MATCH(Table2[[#This Row],[Name]],'CX1'!$C:$C,0),1)), "")</f>
        <v>#VALUE!</v>
      </c>
      <c r="J1944" s="5" t="str">
        <f>_xlfn.IFNA(IF(_xlfn.IFNA(INDEX('CX1'!$J:$J,MATCH(Table2[[#This Row],[Name]],'CX1'!$C:$C,0),1), "") = 0, "",  INDEX('CX1'!$J:$J,MATCH(Table2[[#This Row],[Name]],'CX1'!$C:$C,0),1)), "")</f>
        <v/>
      </c>
      <c r="K1944" t="str">
        <f>IFERROR(_xlfn.IFNA(IF(_xlfn.IFNA(INDEX('CX1'!$K:$K,MATCH(Table2[[#This Row],[Name]],'CX1'!$C:$C,0),1), "") = 0, "",  INDEX('CX1'!$K:$K,MATCH(Table2[[#This Row],[Name]],'CX1'!$C:$C,0),1)), ""), "")</f>
        <v/>
      </c>
      <c r="M1944" t="str">
        <f>_xlfn.IFNA(IF(_xlfn.IFNA(INDEX('CX1'!$M:$M,MATCH(Table2[[#This Row],[Name]],'CX1'!$C:$C,0),1), "") = 0, "",  INDEX('CX1'!$M:$M,MATCH(Table2[[#This Row],[Name]],'CX1'!$C:$C,0),1)), "")</f>
        <v/>
      </c>
      <c r="N1944" t="s">
        <v>767</v>
      </c>
      <c r="R1944" t="s">
        <v>8</v>
      </c>
    </row>
    <row r="1945" spans="1:19" hidden="1">
      <c r="A1945" s="1">
        <v>1943</v>
      </c>
      <c r="B1945" t="s">
        <v>45</v>
      </c>
      <c r="C1945" t="s">
        <v>80</v>
      </c>
      <c r="D1945" t="s">
        <v>259</v>
      </c>
      <c r="E1945" t="str">
        <f>MID(Table2[[#This Row],[DeviceId2]], 12, LEN(Table2[[#This Row],[DeviceId2]]))</f>
        <v>VAV204</v>
      </c>
      <c r="F1945" t="str">
        <f>CONCATENATE("10.3.13.71/pe/", Table2[[#This Row],[Device Tag]], ".xml")</f>
        <v>10.3.13.71/pe/VAV204.xml</v>
      </c>
      <c r="H1945" s="5" t="str">
        <f>_xlfn.IFNA(IF(_xlfn.IFNA(INDEX('CX1'!$H:$H,MATCH(Table2[[#This Row],[Name]],'CX1'!$C:$C,0),1), "") = 0, "",  INDEX('CX1'!$H:$H,MATCH(Table2[[#This Row],[Name]],'CX1'!$C:$C,0),1)), "")</f>
        <v/>
      </c>
      <c r="I1945" s="5" t="e">
        <f>_xlfn.IFNA(IF(_xlfn.IFNA(INDEX('CX1'!$I:$I,MATCH(Table2[[#This Row],[DeviceId2]],'CX1'!$C:$C,0),1), "") = 0, "",  INDEX('CX1'!$I:$I,MATCH(Table2[[#This Row],[Name]],'CX1'!$C:$C,0),1)), "")</f>
        <v>#VALUE!</v>
      </c>
      <c r="J1945" s="5" t="str">
        <f>_xlfn.IFNA(IF(_xlfn.IFNA(INDEX('CX1'!$J:$J,MATCH(Table2[[#This Row],[Name]],'CX1'!$C:$C,0),1), "") = 0, "",  INDEX('CX1'!$J:$J,MATCH(Table2[[#This Row],[Name]],'CX1'!$C:$C,0),1)), "")</f>
        <v/>
      </c>
      <c r="K1945" t="str">
        <f>IFERROR(_xlfn.IFNA(IF(_xlfn.IFNA(INDEX('CX1'!$K:$K,MATCH(Table2[[#This Row],[Name]],'CX1'!$C:$C,0),1), "") = 0, "",  INDEX('CX1'!$K:$K,MATCH(Table2[[#This Row],[Name]],'CX1'!$C:$C,0),1)), ""), "")</f>
        <v/>
      </c>
      <c r="M1945" t="str">
        <f>_xlfn.IFNA(IF(_xlfn.IFNA(INDEX('CX1'!$M:$M,MATCH(Table2[[#This Row],[Name]],'CX1'!$C:$C,0),1), "") = 0, "",  INDEX('CX1'!$M:$M,MATCH(Table2[[#This Row],[Name]],'CX1'!$C:$C,0),1)), "")</f>
        <v/>
      </c>
      <c r="N1945" t="s">
        <v>767</v>
      </c>
      <c r="R1945" t="s">
        <v>8</v>
      </c>
    </row>
    <row r="1946" spans="1:19" hidden="1">
      <c r="A1946" s="1">
        <v>1944</v>
      </c>
      <c r="B1946" t="s">
        <v>45</v>
      </c>
      <c r="C1946" t="s">
        <v>89</v>
      </c>
      <c r="D1946" t="s">
        <v>259</v>
      </c>
      <c r="E1946" t="str">
        <f>MID(Table2[[#This Row],[DeviceId2]], 12, LEN(Table2[[#This Row],[DeviceId2]]))</f>
        <v>VAV204</v>
      </c>
      <c r="F1946" t="str">
        <f>CONCATENATE("10.3.13.71/pe/", Table2[[#This Row],[Device Tag]], ".xml")</f>
        <v>10.3.13.71/pe/VAV204.xml</v>
      </c>
      <c r="H1946" s="5" t="str">
        <f>_xlfn.IFNA(IF(_xlfn.IFNA(INDEX('CX1'!$H:$H,MATCH(Table2[[#This Row],[Name]],'CX1'!$C:$C,0),1), "") = 0, "",  INDEX('CX1'!$H:$H,MATCH(Table2[[#This Row],[Name]],'CX1'!$C:$C,0),1)), "")</f>
        <v/>
      </c>
      <c r="I1946" s="5" t="e">
        <f>_xlfn.IFNA(IF(_xlfn.IFNA(INDEX('CX1'!$I:$I,MATCH(Table2[[#This Row],[DeviceId2]],'CX1'!$C:$C,0),1), "") = 0, "",  INDEX('CX1'!$I:$I,MATCH(Table2[[#This Row],[Name]],'CX1'!$C:$C,0),1)), "")</f>
        <v>#VALUE!</v>
      </c>
      <c r="J1946" s="5" t="str">
        <f>_xlfn.IFNA(IF(_xlfn.IFNA(INDEX('CX1'!$J:$J,MATCH(Table2[[#This Row],[Name]],'CX1'!$C:$C,0),1), "") = 0, "",  INDEX('CX1'!$J:$J,MATCH(Table2[[#This Row],[Name]],'CX1'!$C:$C,0),1)), "")</f>
        <v/>
      </c>
      <c r="K1946" t="str">
        <f>IFERROR(_xlfn.IFNA(IF(_xlfn.IFNA(INDEX('CX1'!$K:$K,MATCH(Table2[[#This Row],[Name]],'CX1'!$C:$C,0),1), "") = 0, "",  INDEX('CX1'!$K:$K,MATCH(Table2[[#This Row],[Name]],'CX1'!$C:$C,0),1)), ""), "")</f>
        <v/>
      </c>
      <c r="M1946" t="str">
        <f>_xlfn.IFNA(IF(_xlfn.IFNA(INDEX('CX1'!$M:$M,MATCH(Table2[[#This Row],[Name]],'CX1'!$C:$C,0),1), "") = 0, "",  INDEX('CX1'!$M:$M,MATCH(Table2[[#This Row],[Name]],'CX1'!$C:$C,0),1)), "")</f>
        <v/>
      </c>
      <c r="N1946" t="s">
        <v>767</v>
      </c>
      <c r="R1946" t="s">
        <v>8</v>
      </c>
    </row>
    <row r="1947" spans="1:19" hidden="1">
      <c r="A1947" s="1">
        <v>1945</v>
      </c>
      <c r="B1947" t="s">
        <v>45</v>
      </c>
      <c r="C1947" t="s">
        <v>90</v>
      </c>
      <c r="D1947" t="s">
        <v>259</v>
      </c>
      <c r="E1947" t="str">
        <f>MID(Table2[[#This Row],[DeviceId2]], 12, LEN(Table2[[#This Row],[DeviceId2]]))</f>
        <v>VAV204</v>
      </c>
      <c r="F1947" t="str">
        <f>CONCATENATE("10.3.13.71/pe/", Table2[[#This Row],[Device Tag]], ".xml")</f>
        <v>10.3.13.71/pe/VAV204.xml</v>
      </c>
      <c r="H1947" s="5" t="str">
        <f>_xlfn.IFNA(IF(_xlfn.IFNA(INDEX('CX1'!$H:$H,MATCH(Table2[[#This Row],[Name]],'CX1'!$C:$C,0),1), "") = 0, "",  INDEX('CX1'!$H:$H,MATCH(Table2[[#This Row],[Name]],'CX1'!$C:$C,0),1)), "")</f>
        <v/>
      </c>
      <c r="I1947" s="5" t="e">
        <f>_xlfn.IFNA(IF(_xlfn.IFNA(INDEX('CX1'!$I:$I,MATCH(Table2[[#This Row],[DeviceId2]],'CX1'!$C:$C,0),1), "") = 0, "",  INDEX('CX1'!$I:$I,MATCH(Table2[[#This Row],[Name]],'CX1'!$C:$C,0),1)), "")</f>
        <v>#VALUE!</v>
      </c>
      <c r="J1947" s="5" t="str">
        <f>_xlfn.IFNA(IF(_xlfn.IFNA(INDEX('CX1'!$J:$J,MATCH(Table2[[#This Row],[Name]],'CX1'!$C:$C,0),1), "") = 0, "",  INDEX('CX1'!$J:$J,MATCH(Table2[[#This Row],[Name]],'CX1'!$C:$C,0),1)), "")</f>
        <v/>
      </c>
      <c r="K1947" t="str">
        <f>IFERROR(_xlfn.IFNA(IF(_xlfn.IFNA(INDEX('CX1'!$K:$K,MATCH(Table2[[#This Row],[Name]],'CX1'!$C:$C,0),1), "") = 0, "",  INDEX('CX1'!$K:$K,MATCH(Table2[[#This Row],[Name]],'CX1'!$C:$C,0),1)), ""), "")</f>
        <v/>
      </c>
      <c r="M1947" t="str">
        <f>_xlfn.IFNA(IF(_xlfn.IFNA(INDEX('CX1'!$M:$M,MATCH(Table2[[#This Row],[Name]],'CX1'!$C:$C,0),1), "") = 0, "",  INDEX('CX1'!$M:$M,MATCH(Table2[[#This Row],[Name]],'CX1'!$C:$C,0),1)), "")</f>
        <v/>
      </c>
      <c r="N1947" t="s">
        <v>767</v>
      </c>
      <c r="R1947" t="s">
        <v>8</v>
      </c>
    </row>
    <row r="1948" spans="1:19" hidden="1">
      <c r="A1948" s="1">
        <v>1946</v>
      </c>
      <c r="B1948" t="s">
        <v>45</v>
      </c>
      <c r="C1948" t="s">
        <v>91</v>
      </c>
      <c r="D1948" t="s">
        <v>259</v>
      </c>
      <c r="E1948" t="str">
        <f>MID(Table2[[#This Row],[DeviceId2]], 12, LEN(Table2[[#This Row],[DeviceId2]]))</f>
        <v>VAV204</v>
      </c>
      <c r="F1948" t="str">
        <f>CONCATENATE("10.3.13.71/pe/", Table2[[#This Row],[Device Tag]], ".xml")</f>
        <v>10.3.13.71/pe/VAV204.xml</v>
      </c>
      <c r="H1948" s="5" t="str">
        <f>_xlfn.IFNA(IF(_xlfn.IFNA(INDEX('CX1'!$H:$H,MATCH(Table2[[#This Row],[Name]],'CX1'!$C:$C,0),1), "") = 0, "",  INDEX('CX1'!$H:$H,MATCH(Table2[[#This Row],[Name]],'CX1'!$C:$C,0),1)), "")</f>
        <v/>
      </c>
      <c r="I1948" s="5" t="e">
        <f>_xlfn.IFNA(IF(_xlfn.IFNA(INDEX('CX1'!$I:$I,MATCH(Table2[[#This Row],[DeviceId2]],'CX1'!$C:$C,0),1), "") = 0, "",  INDEX('CX1'!$I:$I,MATCH(Table2[[#This Row],[Name]],'CX1'!$C:$C,0),1)), "")</f>
        <v>#VALUE!</v>
      </c>
      <c r="J1948" s="5" t="str">
        <f>_xlfn.IFNA(IF(_xlfn.IFNA(INDEX('CX1'!$J:$J,MATCH(Table2[[#This Row],[Name]],'CX1'!$C:$C,0),1), "") = 0, "",  INDEX('CX1'!$J:$J,MATCH(Table2[[#This Row],[Name]],'CX1'!$C:$C,0),1)), "")</f>
        <v/>
      </c>
      <c r="K1948" t="str">
        <f>IFERROR(_xlfn.IFNA(IF(_xlfn.IFNA(INDEX('CX1'!$K:$K,MATCH(Table2[[#This Row],[Name]],'CX1'!$C:$C,0),1), "") = 0, "",  INDEX('CX1'!$K:$K,MATCH(Table2[[#This Row],[Name]],'CX1'!$C:$C,0),1)), ""), "")</f>
        <v/>
      </c>
      <c r="M1948" t="str">
        <f>_xlfn.IFNA(IF(_xlfn.IFNA(INDEX('CX1'!$M:$M,MATCH(Table2[[#This Row],[Name]],'CX1'!$C:$C,0),1), "") = 0, "",  INDEX('CX1'!$M:$M,MATCH(Table2[[#This Row],[Name]],'CX1'!$C:$C,0),1)), "")</f>
        <v/>
      </c>
      <c r="N1948" t="s">
        <v>767</v>
      </c>
      <c r="R1948" t="s">
        <v>8</v>
      </c>
    </row>
    <row r="1949" spans="1:19" hidden="1">
      <c r="A1949" s="1">
        <v>1947</v>
      </c>
      <c r="B1949" t="s">
        <v>45</v>
      </c>
      <c r="C1949" t="s">
        <v>92</v>
      </c>
      <c r="D1949" t="s">
        <v>259</v>
      </c>
      <c r="E1949" t="str">
        <f>MID(Table2[[#This Row],[DeviceId2]], 12, LEN(Table2[[#This Row],[DeviceId2]]))</f>
        <v>VAV204</v>
      </c>
      <c r="F1949" t="str">
        <f>CONCATENATE("10.3.13.71/pe/", Table2[[#This Row],[Device Tag]], ".xml")</f>
        <v>10.3.13.71/pe/VAV204.xml</v>
      </c>
      <c r="H1949" s="5" t="str">
        <f>_xlfn.IFNA(IF(_xlfn.IFNA(INDEX('CX1'!$H:$H,MATCH(Table2[[#This Row],[Name]],'CX1'!$C:$C,0),1), "") = 0, "",  INDEX('CX1'!$H:$H,MATCH(Table2[[#This Row],[Name]],'CX1'!$C:$C,0),1)), "")</f>
        <v/>
      </c>
      <c r="I1949" s="5" t="e">
        <f>_xlfn.IFNA(IF(_xlfn.IFNA(INDEX('CX1'!$I:$I,MATCH(Table2[[#This Row],[DeviceId2]],'CX1'!$C:$C,0),1), "") = 0, "",  INDEX('CX1'!$I:$I,MATCH(Table2[[#This Row],[Name]],'CX1'!$C:$C,0),1)), "")</f>
        <v>#VALUE!</v>
      </c>
      <c r="J1949" s="5" t="str">
        <f>_xlfn.IFNA(IF(_xlfn.IFNA(INDEX('CX1'!$J:$J,MATCH(Table2[[#This Row],[Name]],'CX1'!$C:$C,0),1), "") = 0, "",  INDEX('CX1'!$J:$J,MATCH(Table2[[#This Row],[Name]],'CX1'!$C:$C,0),1)), "")</f>
        <v/>
      </c>
      <c r="K1949" t="str">
        <f>IFERROR(_xlfn.IFNA(IF(_xlfn.IFNA(INDEX('CX1'!$K:$K,MATCH(Table2[[#This Row],[Name]],'CX1'!$C:$C,0),1), "") = 0, "",  INDEX('CX1'!$K:$K,MATCH(Table2[[#This Row],[Name]],'CX1'!$C:$C,0),1)), ""), "")</f>
        <v/>
      </c>
      <c r="M1949" t="str">
        <f>_xlfn.IFNA(IF(_xlfn.IFNA(INDEX('CX1'!$M:$M,MATCH(Table2[[#This Row],[Name]],'CX1'!$C:$C,0),1), "") = 0, "",  INDEX('CX1'!$M:$M,MATCH(Table2[[#This Row],[Name]],'CX1'!$C:$C,0),1)), "")</f>
        <v/>
      </c>
      <c r="N1949" t="s">
        <v>767</v>
      </c>
      <c r="R1949" t="s">
        <v>8</v>
      </c>
    </row>
    <row r="1950" spans="1:19">
      <c r="A1950" s="1">
        <v>1948</v>
      </c>
      <c r="B1950" t="s">
        <v>21</v>
      </c>
      <c r="C1950" t="s">
        <v>174</v>
      </c>
      <c r="D1950" t="s">
        <v>260</v>
      </c>
      <c r="E1950" t="str">
        <f>MID(Table2[[#This Row],[DeviceId2]], 12, LEN(Table2[[#This Row],[DeviceId2]]))</f>
        <v>VAV205</v>
      </c>
      <c r="F1950" t="str">
        <f>CONCATENATE("10.3.13.71/pe/", Table2[[#This Row],[Device Tag]], ".xml")</f>
        <v>10.3.13.71/pe/VAV205.xml</v>
      </c>
      <c r="H1950" s="5" t="str">
        <f>_xlfn.IFNA(IF(_xlfn.IFNA(INDEX('CX1'!$H:$H,MATCH(Table2[[#This Row],[Name]],'CX1'!$C:$C,0),1), "") = 0, "",  INDEX('CX1'!$H:$H,MATCH(Table2[[#This Row],[Name]],'CX1'!$C:$C,0),1)), "")</f>
        <v>°F</v>
      </c>
      <c r="I1950" s="5">
        <f>_xlfn.IFNA(IF(_xlfn.IFNA(INDEX('CX1'!$I:$I,MATCH(Table2[[#This Row],[DeviceId2]],'CX1'!$C:$C,0),1), "") = 0, "",  INDEX('CX1'!$I:$I,MATCH(Table2[[#This Row],[Name]],'CX1'!$C:$C,0),1)), "")</f>
        <v>1000</v>
      </c>
      <c r="J1950" s="5" t="str">
        <f>_xlfn.IFNA(IF(_xlfn.IFNA(INDEX('CX1'!$J:$J,MATCH(Table2[[#This Row],[Name]],'CX1'!$C:$C,0),1), "") = 0, "",  INDEX('CX1'!$J:$J,MATCH(Table2[[#This Row],[Name]],'CX1'!$C:$C,0),1)), "")</f>
        <v/>
      </c>
      <c r="K195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95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0" t="str">
        <f>_xlfn.IFNA(IF(_xlfn.IFNA(INDEX('CX1'!$M:$M,MATCH(Table2[[#This Row],[Name]],'CX1'!$C:$C,0),1), "") = 0, "",  INDEX('CX1'!$M:$M,MATCH(Table2[[#This Row],[Name]],'CX1'!$C:$C,0),1)), "")</f>
        <v>number</v>
      </c>
      <c r="N1950" t="s">
        <v>766</v>
      </c>
      <c r="R1950" t="s">
        <v>8</v>
      </c>
      <c r="S1950" t="b">
        <v>1</v>
      </c>
    </row>
    <row r="1951" spans="1:19">
      <c r="A1951" s="1">
        <v>1949</v>
      </c>
      <c r="B1951" t="s">
        <v>21</v>
      </c>
      <c r="C1951" t="s">
        <v>175</v>
      </c>
      <c r="D1951" t="s">
        <v>260</v>
      </c>
      <c r="E1951" t="str">
        <f>MID(Table2[[#This Row],[DeviceId2]], 12, LEN(Table2[[#This Row],[DeviceId2]]))</f>
        <v>VAV205</v>
      </c>
      <c r="F1951" t="str">
        <f>CONCATENATE("10.3.13.71/pe/", Table2[[#This Row],[Device Tag]], ".xml")</f>
        <v>10.3.13.71/pe/VAV205.xml</v>
      </c>
      <c r="H1951" s="5" t="str">
        <f>_xlfn.IFNA(IF(_xlfn.IFNA(INDEX('CX1'!$H:$H,MATCH(Table2[[#This Row],[Name]],'CX1'!$C:$C,0),1), "") = 0, "",  INDEX('CX1'!$H:$H,MATCH(Table2[[#This Row],[Name]],'CX1'!$C:$C,0),1)), "")</f>
        <v>°F</v>
      </c>
      <c r="I1951" s="5">
        <f>_xlfn.IFNA(IF(_xlfn.IFNA(INDEX('CX1'!$I:$I,MATCH(Table2[[#This Row],[DeviceId2]],'CX1'!$C:$C,0),1), "") = 0, "",  INDEX('CX1'!$I:$I,MATCH(Table2[[#This Row],[Name]],'CX1'!$C:$C,0),1)), "")</f>
        <v>1000</v>
      </c>
      <c r="J1951" s="5" t="str">
        <f>_xlfn.IFNA(IF(_xlfn.IFNA(INDEX('CX1'!$J:$J,MATCH(Table2[[#This Row],[Name]],'CX1'!$C:$C,0),1), "") = 0, "",  INDEX('CX1'!$J:$J,MATCH(Table2[[#This Row],[Name]],'CX1'!$C:$C,0),1)), "")</f>
        <v/>
      </c>
      <c r="K195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95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1" t="str">
        <f>_xlfn.IFNA(IF(_xlfn.IFNA(INDEX('CX1'!$M:$M,MATCH(Table2[[#This Row],[Name]],'CX1'!$C:$C,0),1), "") = 0, "",  INDEX('CX1'!$M:$M,MATCH(Table2[[#This Row],[Name]],'CX1'!$C:$C,0),1)), "")</f>
        <v>number</v>
      </c>
      <c r="N1951" t="s">
        <v>766</v>
      </c>
      <c r="R1951" t="s">
        <v>8</v>
      </c>
      <c r="S1951" t="b">
        <v>1</v>
      </c>
    </row>
    <row r="1952" spans="1:19">
      <c r="A1952" s="1">
        <v>1950</v>
      </c>
      <c r="B1952" t="s">
        <v>21</v>
      </c>
      <c r="C1952" t="s">
        <v>176</v>
      </c>
      <c r="D1952" t="s">
        <v>260</v>
      </c>
      <c r="E1952" t="str">
        <f>MID(Table2[[#This Row],[DeviceId2]], 12, LEN(Table2[[#This Row],[DeviceId2]]))</f>
        <v>VAV205</v>
      </c>
      <c r="F1952" t="str">
        <f>CONCATENATE("10.3.13.71/pe/", Table2[[#This Row],[Device Tag]], ".xml")</f>
        <v>10.3.13.71/pe/VAV205.xml</v>
      </c>
      <c r="H1952" s="5" t="str">
        <f>_xlfn.IFNA(IF(_xlfn.IFNA(INDEX('CX1'!$H:$H,MATCH(Table2[[#This Row],[Name]],'CX1'!$C:$C,0),1), "") = 0, "",  INDEX('CX1'!$H:$H,MATCH(Table2[[#This Row],[Name]],'CX1'!$C:$C,0),1)), "")</f>
        <v>°F</v>
      </c>
      <c r="I1952" s="5">
        <f>_xlfn.IFNA(IF(_xlfn.IFNA(INDEX('CX1'!$I:$I,MATCH(Table2[[#This Row],[DeviceId2]],'CX1'!$C:$C,0),1), "") = 0, "",  INDEX('CX1'!$I:$I,MATCH(Table2[[#This Row],[Name]],'CX1'!$C:$C,0),1)), "")</f>
        <v>1000</v>
      </c>
      <c r="J1952" s="5" t="str">
        <f>_xlfn.IFNA(IF(_xlfn.IFNA(INDEX('CX1'!$J:$J,MATCH(Table2[[#This Row],[Name]],'CX1'!$C:$C,0),1), "") = 0, "",  INDEX('CX1'!$J:$J,MATCH(Table2[[#This Row],[Name]],'CX1'!$C:$C,0),1)), "")</f>
        <v/>
      </c>
      <c r="K1952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19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2" t="str">
        <f>_xlfn.IFNA(IF(_xlfn.IFNA(INDEX('CX1'!$M:$M,MATCH(Table2[[#This Row],[Name]],'CX1'!$C:$C,0),1), "") = 0, "",  INDEX('CX1'!$M:$M,MATCH(Table2[[#This Row],[Name]],'CX1'!$C:$C,0),1)), "")</f>
        <v>number</v>
      </c>
      <c r="N1952" t="s">
        <v>766</v>
      </c>
      <c r="R1952" t="s">
        <v>8</v>
      </c>
      <c r="S1952" t="b">
        <v>1</v>
      </c>
    </row>
    <row r="1953" spans="1:19">
      <c r="A1953" s="1">
        <v>1951</v>
      </c>
      <c r="B1953" t="s">
        <v>21</v>
      </c>
      <c r="C1953" t="s">
        <v>177</v>
      </c>
      <c r="D1953" t="s">
        <v>260</v>
      </c>
      <c r="E1953" t="str">
        <f>MID(Table2[[#This Row],[DeviceId2]], 12, LEN(Table2[[#This Row],[DeviceId2]]))</f>
        <v>VAV205</v>
      </c>
      <c r="F1953" t="str">
        <f>CONCATENATE("10.3.13.71/pe/", Table2[[#This Row],[Device Tag]], ".xml")</f>
        <v>10.3.13.71/pe/VAV205.xml</v>
      </c>
      <c r="H1953" s="5" t="str">
        <f>_xlfn.IFNA(IF(_xlfn.IFNA(INDEX('CX1'!$H:$H,MATCH(Table2[[#This Row],[Name]],'CX1'!$C:$C,0),1), "") = 0, "",  INDEX('CX1'!$H:$H,MATCH(Table2[[#This Row],[Name]],'CX1'!$C:$C,0),1)), "")</f>
        <v/>
      </c>
      <c r="I1953" s="5">
        <f>_xlfn.IFNA(IF(_xlfn.IFNA(INDEX('CX1'!$I:$I,MATCH(Table2[[#This Row],[DeviceId2]],'CX1'!$C:$C,0),1), "") = 0, "",  INDEX('CX1'!$I:$I,MATCH(Table2[[#This Row],[Name]],'CX1'!$C:$C,0),1)), "")</f>
        <v>1000</v>
      </c>
      <c r="J1953" s="5" t="str">
        <f>_xlfn.IFNA(IF(_xlfn.IFNA(INDEX('CX1'!$J:$J,MATCH(Table2[[#This Row],[Name]],'CX1'!$C:$C,0),1), "") = 0, "",  INDEX('CX1'!$J:$J,MATCH(Table2[[#This Row],[Name]],'CX1'!$C:$C,0),1)), "")</f>
        <v/>
      </c>
      <c r="K1953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19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3" t="str">
        <f>_xlfn.IFNA(IF(_xlfn.IFNA(INDEX('CX1'!$M:$M,MATCH(Table2[[#This Row],[Name]],'CX1'!$C:$C,0),1), "") = 0, "",  INDEX('CX1'!$M:$M,MATCH(Table2[[#This Row],[Name]],'CX1'!$C:$C,0),1)), "")</f>
        <v>number</v>
      </c>
      <c r="N1953" t="s">
        <v>767</v>
      </c>
      <c r="R1953" t="s">
        <v>8</v>
      </c>
      <c r="S1953" t="b">
        <v>1</v>
      </c>
    </row>
    <row r="1954" spans="1:19">
      <c r="A1954" s="1">
        <v>1952</v>
      </c>
      <c r="B1954" t="s">
        <v>21</v>
      </c>
      <c r="C1954" t="s">
        <v>178</v>
      </c>
      <c r="D1954" t="s">
        <v>260</v>
      </c>
      <c r="E1954" t="str">
        <f>MID(Table2[[#This Row],[DeviceId2]], 12, LEN(Table2[[#This Row],[DeviceId2]]))</f>
        <v>VAV205</v>
      </c>
      <c r="F1954" t="str">
        <f>CONCATENATE("10.3.13.71/pe/", Table2[[#This Row],[Device Tag]], ".xml")</f>
        <v>10.3.13.71/pe/VAV205.xml</v>
      </c>
      <c r="H1954" s="5" t="str">
        <f>_xlfn.IFNA(IF(_xlfn.IFNA(INDEX('CX1'!$H:$H,MATCH(Table2[[#This Row],[Name]],'CX1'!$C:$C,0),1), "") = 0, "",  INDEX('CX1'!$H:$H,MATCH(Table2[[#This Row],[Name]],'CX1'!$C:$C,0),1)), "")</f>
        <v/>
      </c>
      <c r="I1954" s="5">
        <f>_xlfn.IFNA(IF(_xlfn.IFNA(INDEX('CX1'!$I:$I,MATCH(Table2[[#This Row],[DeviceId2]],'CX1'!$C:$C,0),1), "") = 0, "",  INDEX('CX1'!$I:$I,MATCH(Table2[[#This Row],[Name]],'CX1'!$C:$C,0),1)), "")</f>
        <v>1000</v>
      </c>
      <c r="J1954" s="5" t="str">
        <f>_xlfn.IFNA(IF(_xlfn.IFNA(INDEX('CX1'!$J:$J,MATCH(Table2[[#This Row],[Name]],'CX1'!$C:$C,0),1), "") = 0, "",  INDEX('CX1'!$J:$J,MATCH(Table2[[#This Row],[Name]],'CX1'!$C:$C,0),1)), "")</f>
        <v/>
      </c>
      <c r="K1954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195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4" t="str">
        <f>_xlfn.IFNA(IF(_xlfn.IFNA(INDEX('CX1'!$M:$M,MATCH(Table2[[#This Row],[Name]],'CX1'!$C:$C,0),1), "") = 0, "",  INDEX('CX1'!$M:$M,MATCH(Table2[[#This Row],[Name]],'CX1'!$C:$C,0),1)), "")</f>
        <v>number</v>
      </c>
      <c r="N1954" t="s">
        <v>767</v>
      </c>
      <c r="R1954" t="s">
        <v>8</v>
      </c>
      <c r="S1954" t="b">
        <v>1</v>
      </c>
    </row>
    <row r="1955" spans="1:19">
      <c r="A1955" s="1">
        <v>1953</v>
      </c>
      <c r="B1955" t="s">
        <v>21</v>
      </c>
      <c r="C1955" t="s">
        <v>179</v>
      </c>
      <c r="D1955" t="s">
        <v>260</v>
      </c>
      <c r="E1955" t="str">
        <f>MID(Table2[[#This Row],[DeviceId2]], 12, LEN(Table2[[#This Row],[DeviceId2]]))</f>
        <v>VAV205</v>
      </c>
      <c r="F1955" t="str">
        <f>CONCATENATE("10.3.13.71/pe/", Table2[[#This Row],[Device Tag]], ".xml")</f>
        <v>10.3.13.71/pe/VAV205.xml</v>
      </c>
      <c r="H1955" s="5" t="str">
        <f>_xlfn.IFNA(IF(_xlfn.IFNA(INDEX('CX1'!$H:$H,MATCH(Table2[[#This Row],[Name]],'CX1'!$C:$C,0),1), "") = 0, "",  INDEX('CX1'!$H:$H,MATCH(Table2[[#This Row],[Name]],'CX1'!$C:$C,0),1)), "")</f>
        <v>°F</v>
      </c>
      <c r="I1955" s="5">
        <f>_xlfn.IFNA(IF(_xlfn.IFNA(INDEX('CX1'!$I:$I,MATCH(Table2[[#This Row],[DeviceId2]],'CX1'!$C:$C,0),1), "") = 0, "",  INDEX('CX1'!$I:$I,MATCH(Table2[[#This Row],[Name]],'CX1'!$C:$C,0),1)), "")</f>
        <v>1000</v>
      </c>
      <c r="J1955" s="5" t="str">
        <f>_xlfn.IFNA(IF(_xlfn.IFNA(INDEX('CX1'!$J:$J,MATCH(Table2[[#This Row],[Name]],'CX1'!$C:$C,0),1), "") = 0, "",  INDEX('CX1'!$J:$J,MATCH(Table2[[#This Row],[Name]],'CX1'!$C:$C,0),1)), "")</f>
        <v/>
      </c>
      <c r="K195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195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5" t="str">
        <f>_xlfn.IFNA(IF(_xlfn.IFNA(INDEX('CX1'!$M:$M,MATCH(Table2[[#This Row],[Name]],'CX1'!$C:$C,0),1), "") = 0, "",  INDEX('CX1'!$M:$M,MATCH(Table2[[#This Row],[Name]],'CX1'!$C:$C,0),1)), "")</f>
        <v>number</v>
      </c>
      <c r="N1955" t="s">
        <v>766</v>
      </c>
      <c r="R1955" t="s">
        <v>8</v>
      </c>
      <c r="S1955" t="b">
        <v>1</v>
      </c>
    </row>
    <row r="1956" spans="1:19">
      <c r="A1956" s="1">
        <v>1954</v>
      </c>
      <c r="B1956" t="s">
        <v>21</v>
      </c>
      <c r="C1956" t="s">
        <v>180</v>
      </c>
      <c r="D1956" t="s">
        <v>260</v>
      </c>
      <c r="E1956" t="str">
        <f>MID(Table2[[#This Row],[DeviceId2]], 12, LEN(Table2[[#This Row],[DeviceId2]]))</f>
        <v>VAV205</v>
      </c>
      <c r="F1956" t="str">
        <f>CONCATENATE("10.3.13.71/pe/", Table2[[#This Row],[Device Tag]], ".xml")</f>
        <v>10.3.13.71/pe/VAV205.xml</v>
      </c>
      <c r="H1956" s="5" t="str">
        <f>_xlfn.IFNA(IF(_xlfn.IFNA(INDEX('CX1'!$H:$H,MATCH(Table2[[#This Row],[Name]],'CX1'!$C:$C,0),1), "") = 0, "",  INDEX('CX1'!$H:$H,MATCH(Table2[[#This Row],[Name]],'CX1'!$C:$C,0),1)), "")</f>
        <v>°F</v>
      </c>
      <c r="I1956" s="5">
        <f>_xlfn.IFNA(IF(_xlfn.IFNA(INDEX('CX1'!$I:$I,MATCH(Table2[[#This Row],[DeviceId2]],'CX1'!$C:$C,0),1), "") = 0, "",  INDEX('CX1'!$I:$I,MATCH(Table2[[#This Row],[Name]],'CX1'!$C:$C,0),1)), "")</f>
        <v>1000</v>
      </c>
      <c r="J1956" s="5" t="str">
        <f>_xlfn.IFNA(IF(_xlfn.IFNA(INDEX('CX1'!$J:$J,MATCH(Table2[[#This Row],[Name]],'CX1'!$C:$C,0),1), "") = 0, "",  INDEX('CX1'!$J:$J,MATCH(Table2[[#This Row],[Name]],'CX1'!$C:$C,0),1)), "")</f>
        <v/>
      </c>
      <c r="K1956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195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56" t="str">
        <f>_xlfn.IFNA(IF(_xlfn.IFNA(INDEX('CX1'!$M:$M,MATCH(Table2[[#This Row],[Name]],'CX1'!$C:$C,0),1), "") = 0, "",  INDEX('CX1'!$M:$M,MATCH(Table2[[#This Row],[Name]],'CX1'!$C:$C,0),1)), "")</f>
        <v>number</v>
      </c>
      <c r="N1956" t="s">
        <v>766</v>
      </c>
      <c r="R1956" t="s">
        <v>8</v>
      </c>
      <c r="S1956" t="b">
        <v>1</v>
      </c>
    </row>
    <row r="1957" spans="1:19" hidden="1">
      <c r="A1957" s="1">
        <v>1955</v>
      </c>
      <c r="B1957" t="s">
        <v>21</v>
      </c>
      <c r="C1957" t="s">
        <v>181</v>
      </c>
      <c r="D1957" t="s">
        <v>260</v>
      </c>
      <c r="E1957" t="str">
        <f>MID(Table2[[#This Row],[DeviceId2]], 12, LEN(Table2[[#This Row],[DeviceId2]]))</f>
        <v>VAV205</v>
      </c>
      <c r="F1957" t="str">
        <f>CONCATENATE("10.3.13.71/pe/", Table2[[#This Row],[Device Tag]], ".xml")</f>
        <v>10.3.13.71/pe/VAV205.xml</v>
      </c>
      <c r="H1957" s="5" t="str">
        <f>_xlfn.IFNA(IF(_xlfn.IFNA(INDEX('CX1'!$H:$H,MATCH(Table2[[#This Row],[Name]],'CX1'!$C:$C,0),1), "") = 0, "",  INDEX('CX1'!$H:$H,MATCH(Table2[[#This Row],[Name]],'CX1'!$C:$C,0),1)), "")</f>
        <v/>
      </c>
      <c r="I1957" s="5" t="e">
        <f>_xlfn.IFNA(IF(_xlfn.IFNA(INDEX('CX1'!$I:$I,MATCH(Table2[[#This Row],[DeviceId2]],'CX1'!$C:$C,0),1), "") = 0, "",  INDEX('CX1'!$I:$I,MATCH(Table2[[#This Row],[Name]],'CX1'!$C:$C,0),1)), "")</f>
        <v>#VALUE!</v>
      </c>
      <c r="J1957" s="5" t="str">
        <f>_xlfn.IFNA(IF(_xlfn.IFNA(INDEX('CX1'!$J:$J,MATCH(Table2[[#This Row],[Name]],'CX1'!$C:$C,0),1), "") = 0, "",  INDEX('CX1'!$J:$J,MATCH(Table2[[#This Row],[Name]],'CX1'!$C:$C,0),1)), "")</f>
        <v/>
      </c>
      <c r="K1957" t="str">
        <f>IFERROR(_xlfn.IFNA(IF(_xlfn.IFNA(INDEX('CX1'!$K:$K,MATCH(Table2[[#This Row],[Name]],'CX1'!$C:$C,0),1), "") = 0, "",  INDEX('CX1'!$K:$K,MATCH(Table2[[#This Row],[Name]],'CX1'!$C:$C,0),1)), ""), "")</f>
        <v/>
      </c>
      <c r="M1957" t="str">
        <f>_xlfn.IFNA(IF(_xlfn.IFNA(INDEX('CX1'!$M:$M,MATCH(Table2[[#This Row],[Name]],'CX1'!$C:$C,0),1), "") = 0, "",  INDEX('CX1'!$M:$M,MATCH(Table2[[#This Row],[Name]],'CX1'!$C:$C,0),1)), "")</f>
        <v/>
      </c>
      <c r="N1957" t="s">
        <v>767</v>
      </c>
      <c r="R1957" t="s">
        <v>8</v>
      </c>
    </row>
    <row r="1958" spans="1:19" hidden="1">
      <c r="A1958" s="1">
        <v>1956</v>
      </c>
      <c r="B1958" t="s">
        <v>21</v>
      </c>
      <c r="C1958" t="s">
        <v>182</v>
      </c>
      <c r="D1958" t="s">
        <v>260</v>
      </c>
      <c r="E1958" t="str">
        <f>MID(Table2[[#This Row],[DeviceId2]], 12, LEN(Table2[[#This Row],[DeviceId2]]))</f>
        <v>VAV205</v>
      </c>
      <c r="F1958" t="str">
        <f>CONCATENATE("10.3.13.71/pe/", Table2[[#This Row],[Device Tag]], ".xml")</f>
        <v>10.3.13.71/pe/VAV205.xml</v>
      </c>
      <c r="H1958" s="5" t="str">
        <f>_xlfn.IFNA(IF(_xlfn.IFNA(INDEX('CX1'!$H:$H,MATCH(Table2[[#This Row],[Name]],'CX1'!$C:$C,0),1), "") = 0, "",  INDEX('CX1'!$H:$H,MATCH(Table2[[#This Row],[Name]],'CX1'!$C:$C,0),1)), "")</f>
        <v/>
      </c>
      <c r="I1958" s="5" t="e">
        <f>_xlfn.IFNA(IF(_xlfn.IFNA(INDEX('CX1'!$I:$I,MATCH(Table2[[#This Row],[DeviceId2]],'CX1'!$C:$C,0),1), "") = 0, "",  INDEX('CX1'!$I:$I,MATCH(Table2[[#This Row],[Name]],'CX1'!$C:$C,0),1)), "")</f>
        <v>#VALUE!</v>
      </c>
      <c r="J1958" s="5" t="str">
        <f>_xlfn.IFNA(IF(_xlfn.IFNA(INDEX('CX1'!$J:$J,MATCH(Table2[[#This Row],[Name]],'CX1'!$C:$C,0),1), "") = 0, "",  INDEX('CX1'!$J:$J,MATCH(Table2[[#This Row],[Name]],'CX1'!$C:$C,0),1)), "")</f>
        <v/>
      </c>
      <c r="K1958" t="str">
        <f>IFERROR(_xlfn.IFNA(IF(_xlfn.IFNA(INDEX('CX1'!$K:$K,MATCH(Table2[[#This Row],[Name]],'CX1'!$C:$C,0),1), "") = 0, "",  INDEX('CX1'!$K:$K,MATCH(Table2[[#This Row],[Name]],'CX1'!$C:$C,0),1)), ""), "")</f>
        <v/>
      </c>
      <c r="M1958" t="str">
        <f>_xlfn.IFNA(IF(_xlfn.IFNA(INDEX('CX1'!$M:$M,MATCH(Table2[[#This Row],[Name]],'CX1'!$C:$C,0),1), "") = 0, "",  INDEX('CX1'!$M:$M,MATCH(Table2[[#This Row],[Name]],'CX1'!$C:$C,0),1)), "")</f>
        <v/>
      </c>
      <c r="N1958" t="s">
        <v>767</v>
      </c>
      <c r="R1958" t="s">
        <v>8</v>
      </c>
    </row>
    <row r="1959" spans="1:19">
      <c r="A1959" s="1">
        <v>1957</v>
      </c>
      <c r="B1959" t="s">
        <v>21</v>
      </c>
      <c r="C1959" t="s">
        <v>183</v>
      </c>
      <c r="D1959" t="s">
        <v>260</v>
      </c>
      <c r="E1959" t="str">
        <f>MID(Table2[[#This Row],[DeviceId2]], 12, LEN(Table2[[#This Row],[DeviceId2]]))</f>
        <v>VAV205</v>
      </c>
      <c r="F1959" t="str">
        <f>CONCATENATE("10.3.13.71/pe/", Table2[[#This Row],[Device Tag]], ".xml")</f>
        <v>10.3.13.71/pe/VAV205.xml</v>
      </c>
      <c r="H1959" s="5" t="str">
        <f>_xlfn.IFNA(IF(_xlfn.IFNA(INDEX('CX1'!$H:$H,MATCH(Table2[[#This Row],[Name]],'CX1'!$C:$C,0),1), "") = 0, "",  INDEX('CX1'!$H:$H,MATCH(Table2[[#This Row],[Name]],'CX1'!$C:$C,0),1)), "")</f>
        <v>%</v>
      </c>
      <c r="I1959" s="5">
        <f>_xlfn.IFNA(IF(_xlfn.IFNA(INDEX('CX1'!$I:$I,MATCH(Table2[[#This Row],[DeviceId2]],'CX1'!$C:$C,0),1), "") = 0, "",  INDEX('CX1'!$I:$I,MATCH(Table2[[#This Row],[Name]],'CX1'!$C:$C,0),1)), "")</f>
        <v>1000</v>
      </c>
      <c r="J1959" s="5" t="str">
        <f>_xlfn.IFNA(IF(_xlfn.IFNA(INDEX('CX1'!$J:$J,MATCH(Table2[[#This Row],[Name]],'CX1'!$C:$C,0),1), "") = 0, "",  INDEX('CX1'!$J:$J,MATCH(Table2[[#This Row],[Name]],'CX1'!$C:$C,0),1)), "")</f>
        <v/>
      </c>
      <c r="K195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959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59" t="s">
        <v>768</v>
      </c>
      <c r="N1959" t="s">
        <v>504</v>
      </c>
      <c r="R1959" t="s">
        <v>8</v>
      </c>
      <c r="S1959" t="b">
        <v>1</v>
      </c>
    </row>
    <row r="1960" spans="1:19">
      <c r="A1960" s="1">
        <v>1958</v>
      </c>
      <c r="B1960" t="s">
        <v>21</v>
      </c>
      <c r="C1960" t="s">
        <v>184</v>
      </c>
      <c r="D1960" t="s">
        <v>260</v>
      </c>
      <c r="E1960" t="str">
        <f>MID(Table2[[#This Row],[DeviceId2]], 12, LEN(Table2[[#This Row],[DeviceId2]]))</f>
        <v>VAV205</v>
      </c>
      <c r="F1960" t="str">
        <f>CONCATENATE("10.3.13.71/pe/", Table2[[#This Row],[Device Tag]], ".xml")</f>
        <v>10.3.13.71/pe/VAV205.xml</v>
      </c>
      <c r="H1960" s="5" t="str">
        <f>_xlfn.IFNA(IF(_xlfn.IFNA(INDEX('CX1'!$H:$H,MATCH(Table2[[#This Row],[Name]],'CX1'!$C:$C,0),1), "") = 0, "",  INDEX('CX1'!$H:$H,MATCH(Table2[[#This Row],[Name]],'CX1'!$C:$C,0),1)), "")</f>
        <v/>
      </c>
      <c r="I1960" s="5">
        <f>_xlfn.IFNA(IF(_xlfn.IFNA(INDEX('CX1'!$I:$I,MATCH(Table2[[#This Row],[DeviceId2]],'CX1'!$C:$C,0),1), "") = 0, "",  INDEX('CX1'!$I:$I,MATCH(Table2[[#This Row],[Name]],'CX1'!$C:$C,0),1)), "")</f>
        <v>1000</v>
      </c>
      <c r="J1960" s="5" t="str">
        <f>_xlfn.IFNA(IF(_xlfn.IFNA(INDEX('CX1'!$J:$J,MATCH(Table2[[#This Row],[Name]],'CX1'!$C:$C,0),1), "") = 0, "",  INDEX('CX1'!$J:$J,MATCH(Table2[[#This Row],[Name]],'CX1'!$C:$C,0),1)), "")</f>
        <v/>
      </c>
      <c r="K196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19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0" t="s">
        <v>768</v>
      </c>
      <c r="N1960" t="s">
        <v>767</v>
      </c>
      <c r="R1960" t="s">
        <v>8</v>
      </c>
      <c r="S1960" t="b">
        <v>1</v>
      </c>
    </row>
    <row r="1961" spans="1:19">
      <c r="A1961" s="12">
        <v>1959</v>
      </c>
      <c r="B1961" s="13" t="s">
        <v>21</v>
      </c>
      <c r="C1961" s="13" t="s">
        <v>185</v>
      </c>
      <c r="D1961" s="13" t="s">
        <v>260</v>
      </c>
      <c r="E1961" s="13" t="str">
        <f>MID(Table2[[#This Row],[DeviceId2]], 12, LEN(Table2[[#This Row],[DeviceId2]]))</f>
        <v>VAV205</v>
      </c>
      <c r="F1961" s="13" t="str">
        <f>CONCATENATE("10.3.13.71/pe/", Table2[[#This Row],[Device Tag]], ".xml")</f>
        <v>10.3.13.71/pe/VAV205.xml</v>
      </c>
      <c r="G1961" s="13"/>
      <c r="H1961" s="14" t="str">
        <f>_xlfn.IFNA(IF(_xlfn.IFNA(INDEX('CX1'!$H:$H,MATCH(Table2[[#This Row],[Name]],'CX1'!$C:$C,0),1), "") = 0, "",  INDEX('CX1'!$H:$H,MATCH(Table2[[#This Row],[Name]],'CX1'!$C:$C,0),1)), "")</f>
        <v/>
      </c>
      <c r="I1961" s="14">
        <f>_xlfn.IFNA(IF(_xlfn.IFNA(INDEX('CX1'!$I:$I,MATCH(Table2[[#This Row],[DeviceId2]],'CX1'!$C:$C,0),1), "") = 0, "",  INDEX('CX1'!$I:$I,MATCH(Table2[[#This Row],[Name]],'CX1'!$C:$C,0),1)), "")</f>
        <v>1000</v>
      </c>
      <c r="J1961" s="14" t="str">
        <f>_xlfn.IFNA(IF(_xlfn.IFNA(INDEX('CX1'!$J:$J,MATCH(Table2[[#This Row],[Name]],'CX1'!$C:$C,0),1), "") = 0, "",  INDEX('CX1'!$J:$J,MATCH(Table2[[#This Row],[Name]],'CX1'!$C:$C,0),1)), "")</f>
        <v/>
      </c>
      <c r="K1961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1961" s="13" t="str">
        <f>_xlfn.IFNA(IF(_xlfn.IFNA(INDEX('CX1'!$L:$L,MATCH(Table2[[#This Row],[Name]],'CX1'!$C:$C,0),1), "") = 0, "",  INDEX('CX1'!$L:$L,MATCH(Table2[[#This Row],[Name]],'CX1'!$C:$C,0),1)), "")</f>
        <v>his, point, writable</v>
      </c>
      <c r="M1961" s="13" t="s">
        <v>298</v>
      </c>
      <c r="N1961" s="13" t="s">
        <v>767</v>
      </c>
      <c r="O1961" s="13"/>
      <c r="P1961" s="13"/>
      <c r="Q1961" s="13"/>
      <c r="R1961" s="13" t="s">
        <v>8</v>
      </c>
      <c r="S1961" s="13" t="b">
        <v>0</v>
      </c>
    </row>
    <row r="1962" spans="1:19">
      <c r="A1962" s="1">
        <v>1960</v>
      </c>
      <c r="B1962" t="s">
        <v>21</v>
      </c>
      <c r="C1962" t="s">
        <v>186</v>
      </c>
      <c r="D1962" t="s">
        <v>260</v>
      </c>
      <c r="E1962" t="str">
        <f>MID(Table2[[#This Row],[DeviceId2]], 12, LEN(Table2[[#This Row],[DeviceId2]]))</f>
        <v>VAV205</v>
      </c>
      <c r="F1962" t="str">
        <f>CONCATENATE("10.3.13.71/pe/", Table2[[#This Row],[Device Tag]], ".xml")</f>
        <v>10.3.13.71/pe/VAV205.xml</v>
      </c>
      <c r="H1962" s="5" t="str">
        <f>_xlfn.IFNA(IF(_xlfn.IFNA(INDEX('CX1'!$H:$H,MATCH(Table2[[#This Row],[Name]],'CX1'!$C:$C,0),1), "") = 0, "",  INDEX('CX1'!$H:$H,MATCH(Table2[[#This Row],[Name]],'CX1'!$C:$C,0),1)), "")</f>
        <v>°F</v>
      </c>
      <c r="I1962" s="5">
        <f>_xlfn.IFNA(IF(_xlfn.IFNA(INDEX('CX1'!$I:$I,MATCH(Table2[[#This Row],[DeviceId2]],'CX1'!$C:$C,0),1), "") = 0, "",  INDEX('CX1'!$I:$I,MATCH(Table2[[#This Row],[Name]],'CX1'!$C:$C,0),1)), "")</f>
        <v>1000</v>
      </c>
      <c r="J1962" s="5" t="str">
        <f>_xlfn.IFNA(IF(_xlfn.IFNA(INDEX('CX1'!$J:$J,MATCH(Table2[[#This Row],[Name]],'CX1'!$C:$C,0),1), "") = 0, "",  INDEX('CX1'!$J:$J,MATCH(Table2[[#This Row],[Name]],'CX1'!$C:$C,0),1)), "")</f>
        <v/>
      </c>
      <c r="K196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19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2" t="str">
        <f>_xlfn.IFNA(IF(_xlfn.IFNA(INDEX('CX1'!$M:$M,MATCH(Table2[[#This Row],[Name]],'CX1'!$C:$C,0),1), "") = 0, "",  INDEX('CX1'!$M:$M,MATCH(Table2[[#This Row],[Name]],'CX1'!$C:$C,0),1)), "")</f>
        <v>number</v>
      </c>
      <c r="N1962" t="s">
        <v>766</v>
      </c>
      <c r="R1962" t="s">
        <v>8</v>
      </c>
      <c r="S1962" t="b">
        <v>1</v>
      </c>
    </row>
    <row r="1963" spans="1:19">
      <c r="A1963" s="1">
        <v>1961</v>
      </c>
      <c r="B1963" t="s">
        <v>21</v>
      </c>
      <c r="C1963" t="s">
        <v>187</v>
      </c>
      <c r="D1963" t="s">
        <v>260</v>
      </c>
      <c r="E1963" t="str">
        <f>MID(Table2[[#This Row],[DeviceId2]], 12, LEN(Table2[[#This Row],[DeviceId2]]))</f>
        <v>VAV205</v>
      </c>
      <c r="F1963" t="str">
        <f>CONCATENATE("10.3.13.71/pe/", Table2[[#This Row],[Device Tag]], ".xml")</f>
        <v>10.3.13.71/pe/VAV205.xml</v>
      </c>
      <c r="H1963" s="5" t="str">
        <f>_xlfn.IFNA(IF(_xlfn.IFNA(INDEX('CX1'!$H:$H,MATCH(Table2[[#This Row],[Name]],'CX1'!$C:$C,0),1), "") = 0, "",  INDEX('CX1'!$H:$H,MATCH(Table2[[#This Row],[Name]],'CX1'!$C:$C,0),1)), "")</f>
        <v/>
      </c>
      <c r="I1963" s="5">
        <f>_xlfn.IFNA(IF(_xlfn.IFNA(INDEX('CX1'!$I:$I,MATCH(Table2[[#This Row],[DeviceId2]],'CX1'!$C:$C,0),1), "") = 0, "",  INDEX('CX1'!$I:$I,MATCH(Table2[[#This Row],[Name]],'CX1'!$C:$C,0),1)), "")</f>
        <v>1000</v>
      </c>
      <c r="J1963" s="5" t="str">
        <f>_xlfn.IFNA(IF(_xlfn.IFNA(INDEX('CX1'!$J:$J,MATCH(Table2[[#This Row],[Name]],'CX1'!$C:$C,0),1), "") = 0, "",  INDEX('CX1'!$J:$J,MATCH(Table2[[#This Row],[Name]],'CX1'!$C:$C,0),1)), "")</f>
        <v/>
      </c>
      <c r="K1963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19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3" t="s">
        <v>380</v>
      </c>
      <c r="N1963" t="s">
        <v>767</v>
      </c>
      <c r="R1963" t="s">
        <v>8</v>
      </c>
      <c r="S1963" t="b">
        <v>1</v>
      </c>
    </row>
    <row r="1964" spans="1:19" hidden="1">
      <c r="A1964" s="1">
        <v>1962</v>
      </c>
      <c r="B1964" t="s">
        <v>21</v>
      </c>
      <c r="C1964" t="s">
        <v>188</v>
      </c>
      <c r="D1964" t="s">
        <v>260</v>
      </c>
      <c r="E1964" t="str">
        <f>MID(Table2[[#This Row],[DeviceId2]], 12, LEN(Table2[[#This Row],[DeviceId2]]))</f>
        <v>VAV205</v>
      </c>
      <c r="F1964" t="str">
        <f>CONCATENATE("10.3.13.71/pe/", Table2[[#This Row],[Device Tag]], ".xml")</f>
        <v>10.3.13.71/pe/VAV205.xml</v>
      </c>
      <c r="H1964" s="5" t="str">
        <f>_xlfn.IFNA(IF(_xlfn.IFNA(INDEX('CX1'!$H:$H,MATCH(Table2[[#This Row],[Name]],'CX1'!$C:$C,0),1), "") = 0, "",  INDEX('CX1'!$H:$H,MATCH(Table2[[#This Row],[Name]],'CX1'!$C:$C,0),1)), "")</f>
        <v/>
      </c>
      <c r="I1964" s="5" t="e">
        <f>_xlfn.IFNA(IF(_xlfn.IFNA(INDEX('CX1'!$I:$I,MATCH(Table2[[#This Row],[DeviceId2]],'CX1'!$C:$C,0),1), "") = 0, "",  INDEX('CX1'!$I:$I,MATCH(Table2[[#This Row],[Name]],'CX1'!$C:$C,0),1)), "")</f>
        <v>#VALUE!</v>
      </c>
      <c r="J1964" s="5" t="str">
        <f>_xlfn.IFNA(IF(_xlfn.IFNA(INDEX('CX1'!$J:$J,MATCH(Table2[[#This Row],[Name]],'CX1'!$C:$C,0),1), "") = 0, "",  INDEX('CX1'!$J:$J,MATCH(Table2[[#This Row],[Name]],'CX1'!$C:$C,0),1)), "")</f>
        <v/>
      </c>
      <c r="K1964" t="str">
        <f>IFERROR(_xlfn.IFNA(IF(_xlfn.IFNA(INDEX('CX1'!$K:$K,MATCH(Table2[[#This Row],[Name]],'CX1'!$C:$C,0),1), "") = 0, "",  INDEX('CX1'!$K:$K,MATCH(Table2[[#This Row],[Name]],'CX1'!$C:$C,0),1)), ""), "")</f>
        <v/>
      </c>
      <c r="M1964" t="str">
        <f>_xlfn.IFNA(IF(_xlfn.IFNA(INDEX('CX1'!$M:$M,MATCH(Table2[[#This Row],[Name]],'CX1'!$C:$C,0),1), "") = 0, "",  INDEX('CX1'!$M:$M,MATCH(Table2[[#This Row],[Name]],'CX1'!$C:$C,0),1)), "")</f>
        <v/>
      </c>
      <c r="N1964" t="s">
        <v>767</v>
      </c>
      <c r="R1964" t="s">
        <v>8</v>
      </c>
    </row>
    <row r="1965" spans="1:19" hidden="1">
      <c r="A1965" s="1">
        <v>1963</v>
      </c>
      <c r="B1965" t="s">
        <v>21</v>
      </c>
      <c r="C1965" t="s">
        <v>131</v>
      </c>
      <c r="D1965" t="s">
        <v>260</v>
      </c>
      <c r="E1965" t="str">
        <f>MID(Table2[[#This Row],[DeviceId2]], 12, LEN(Table2[[#This Row],[DeviceId2]]))</f>
        <v>VAV205</v>
      </c>
      <c r="F1965" t="str">
        <f>CONCATENATE("10.3.13.71/pe/", Table2[[#This Row],[Device Tag]], ".xml")</f>
        <v>10.3.13.71/pe/VAV205.xml</v>
      </c>
      <c r="H1965" s="5" t="str">
        <f>_xlfn.IFNA(IF(_xlfn.IFNA(INDEX('CX1'!$H:$H,MATCH(Table2[[#This Row],[Name]],'CX1'!$C:$C,0),1), "") = 0, "",  INDEX('CX1'!$H:$H,MATCH(Table2[[#This Row],[Name]],'CX1'!$C:$C,0),1)), "")</f>
        <v/>
      </c>
      <c r="I1965" s="5" t="e">
        <f>_xlfn.IFNA(IF(_xlfn.IFNA(INDEX('CX1'!$I:$I,MATCH(Table2[[#This Row],[DeviceId2]],'CX1'!$C:$C,0),1), "") = 0, "",  INDEX('CX1'!$I:$I,MATCH(Table2[[#This Row],[Name]],'CX1'!$C:$C,0),1)), "")</f>
        <v>#VALUE!</v>
      </c>
      <c r="J1965" s="5" t="str">
        <f>_xlfn.IFNA(IF(_xlfn.IFNA(INDEX('CX1'!$J:$J,MATCH(Table2[[#This Row],[Name]],'CX1'!$C:$C,0),1), "") = 0, "",  INDEX('CX1'!$J:$J,MATCH(Table2[[#This Row],[Name]],'CX1'!$C:$C,0),1)), "")</f>
        <v/>
      </c>
      <c r="K1965" t="str">
        <f>IFERROR(_xlfn.IFNA(IF(_xlfn.IFNA(INDEX('CX1'!$K:$K,MATCH(Table2[[#This Row],[Name]],'CX1'!$C:$C,0),1), "") = 0, "",  INDEX('CX1'!$K:$K,MATCH(Table2[[#This Row],[Name]],'CX1'!$C:$C,0),1)), ""), "")</f>
        <v/>
      </c>
      <c r="M1965" t="str">
        <f>_xlfn.IFNA(IF(_xlfn.IFNA(INDEX('CX1'!$M:$M,MATCH(Table2[[#This Row],[Name]],'CX1'!$C:$C,0),1), "") = 0, "",  INDEX('CX1'!$M:$M,MATCH(Table2[[#This Row],[Name]],'CX1'!$C:$C,0),1)), "")</f>
        <v/>
      </c>
      <c r="N1965" t="s">
        <v>767</v>
      </c>
      <c r="R1965" t="s">
        <v>8</v>
      </c>
    </row>
    <row r="1966" spans="1:19">
      <c r="A1966" s="12">
        <v>1964</v>
      </c>
      <c r="B1966" s="13" t="s">
        <v>21</v>
      </c>
      <c r="C1966" s="13" t="s">
        <v>189</v>
      </c>
      <c r="D1966" s="13" t="s">
        <v>260</v>
      </c>
      <c r="E1966" s="13" t="str">
        <f>MID(Table2[[#This Row],[DeviceId2]], 12, LEN(Table2[[#This Row],[DeviceId2]]))</f>
        <v>VAV205</v>
      </c>
      <c r="F1966" s="13" t="str">
        <f>CONCATENATE("10.3.13.71/pe/", Table2[[#This Row],[Device Tag]], ".xml")</f>
        <v>10.3.13.71/pe/VAV205.xml</v>
      </c>
      <c r="G1966" s="13"/>
      <c r="H1966" s="14" t="str">
        <f>_xlfn.IFNA(IF(_xlfn.IFNA(INDEX('CX1'!$H:$H,MATCH(Table2[[#This Row],[Name]],'CX1'!$C:$C,0),1), "") = 0, "",  INDEX('CX1'!$H:$H,MATCH(Table2[[#This Row],[Name]],'CX1'!$C:$C,0),1)), "")</f>
        <v/>
      </c>
      <c r="I1966" s="14">
        <f>_xlfn.IFNA(IF(_xlfn.IFNA(INDEX('CX1'!$I:$I,MATCH(Table2[[#This Row],[DeviceId2]],'CX1'!$C:$C,0),1), "") = 0, "",  INDEX('CX1'!$I:$I,MATCH(Table2[[#This Row],[Name]],'CX1'!$C:$C,0),1)), "")</f>
        <v>1000</v>
      </c>
      <c r="J1966" s="14" t="str">
        <f>_xlfn.IFNA(IF(_xlfn.IFNA(INDEX('CX1'!$J:$J,MATCH(Table2[[#This Row],[Name]],'CX1'!$C:$C,0),1), "") = 0, "",  INDEX('CX1'!$J:$J,MATCH(Table2[[#This Row],[Name]],'CX1'!$C:$C,0),1)), "")</f>
        <v/>
      </c>
      <c r="K196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196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6" s="13" t="str">
        <f>_xlfn.IFNA(IF(_xlfn.IFNA(INDEX('CX1'!$M:$M,MATCH(Table2[[#This Row],[Name]],'CX1'!$C:$C,0),1), "") = 0, "",  INDEX('CX1'!$M:$M,MATCH(Table2[[#This Row],[Name]],'CX1'!$C:$C,0),1)), "")</f>
        <v>number</v>
      </c>
      <c r="N1966" s="13" t="s">
        <v>767</v>
      </c>
      <c r="O1966" s="13"/>
      <c r="P1966" s="13"/>
      <c r="Q1966" s="13"/>
      <c r="R1966" s="13" t="s">
        <v>8</v>
      </c>
      <c r="S1966" s="13" t="b">
        <v>0</v>
      </c>
    </row>
    <row r="1967" spans="1:19">
      <c r="A1967" s="12">
        <v>1965</v>
      </c>
      <c r="B1967" s="13" t="s">
        <v>21</v>
      </c>
      <c r="C1967" s="13" t="s">
        <v>132</v>
      </c>
      <c r="D1967" s="13" t="s">
        <v>260</v>
      </c>
      <c r="E1967" s="13" t="str">
        <f>MID(Table2[[#This Row],[DeviceId2]], 12, LEN(Table2[[#This Row],[DeviceId2]]))</f>
        <v>VAV205</v>
      </c>
      <c r="F1967" s="13" t="str">
        <f>CONCATENATE("10.3.13.71/pe/", Table2[[#This Row],[Device Tag]], ".xml")</f>
        <v>10.3.13.71/pe/VAV205.xml</v>
      </c>
      <c r="G1967" s="13"/>
      <c r="H1967" s="14" t="str">
        <f>_xlfn.IFNA(IF(_xlfn.IFNA(INDEX('CX1'!$H:$H,MATCH(Table2[[#This Row],[Name]],'CX1'!$C:$C,0),1), "") = 0, "",  INDEX('CX1'!$H:$H,MATCH(Table2[[#This Row],[Name]],'CX1'!$C:$C,0),1)), "")</f>
        <v/>
      </c>
      <c r="I1967" s="14">
        <f>_xlfn.IFNA(IF(_xlfn.IFNA(INDEX('CX1'!$I:$I,MATCH(Table2[[#This Row],[DeviceId2]],'CX1'!$C:$C,0),1), "") = 0, "",  INDEX('CX1'!$I:$I,MATCH(Table2[[#This Row],[Name]],'CX1'!$C:$C,0),1)), "")</f>
        <v>1000</v>
      </c>
      <c r="J1967" s="14" t="str">
        <f>_xlfn.IFNA(IF(_xlfn.IFNA(INDEX('CX1'!$J:$J,MATCH(Table2[[#This Row],[Name]],'CX1'!$C:$C,0),1), "") = 0, "",  INDEX('CX1'!$J:$J,MATCH(Table2[[#This Row],[Name]],'CX1'!$C:$C,0),1)), "")</f>
        <v/>
      </c>
      <c r="K196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196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67" s="13" t="s">
        <v>298</v>
      </c>
      <c r="N1967" s="13" t="s">
        <v>767</v>
      </c>
      <c r="O1967" s="13"/>
      <c r="P1967" s="13"/>
      <c r="Q1967" s="13"/>
      <c r="R1967" s="13" t="s">
        <v>8</v>
      </c>
      <c r="S1967" s="13" t="b">
        <v>0</v>
      </c>
    </row>
    <row r="1968" spans="1:19" hidden="1">
      <c r="A1968" s="1">
        <v>1966</v>
      </c>
      <c r="B1968" t="s">
        <v>21</v>
      </c>
      <c r="C1968" t="s">
        <v>190</v>
      </c>
      <c r="D1968" t="s">
        <v>260</v>
      </c>
      <c r="E1968" t="str">
        <f>MID(Table2[[#This Row],[DeviceId2]], 12, LEN(Table2[[#This Row],[DeviceId2]]))</f>
        <v>VAV205</v>
      </c>
      <c r="F1968" t="str">
        <f>CONCATENATE("10.3.13.71/pe/", Table2[[#This Row],[Device Tag]], ".xml")</f>
        <v>10.3.13.71/pe/VAV205.xml</v>
      </c>
      <c r="H1968" s="5" t="str">
        <f>_xlfn.IFNA(IF(_xlfn.IFNA(INDEX('CX1'!$H:$H,MATCH(Table2[[#This Row],[Name]],'CX1'!$C:$C,0),1), "") = 0, "",  INDEX('CX1'!$H:$H,MATCH(Table2[[#This Row],[Name]],'CX1'!$C:$C,0),1)), "")</f>
        <v/>
      </c>
      <c r="I1968" s="5" t="e">
        <f>_xlfn.IFNA(IF(_xlfn.IFNA(INDEX('CX1'!$I:$I,MATCH(Table2[[#This Row],[DeviceId2]],'CX1'!$C:$C,0),1), "") = 0, "",  INDEX('CX1'!$I:$I,MATCH(Table2[[#This Row],[Name]],'CX1'!$C:$C,0),1)), "")</f>
        <v>#VALUE!</v>
      </c>
      <c r="J1968" s="5" t="str">
        <f>_xlfn.IFNA(IF(_xlfn.IFNA(INDEX('CX1'!$J:$J,MATCH(Table2[[#This Row],[Name]],'CX1'!$C:$C,0),1), "") = 0, "",  INDEX('CX1'!$J:$J,MATCH(Table2[[#This Row],[Name]],'CX1'!$C:$C,0),1)), "")</f>
        <v/>
      </c>
      <c r="K1968" t="str">
        <f>IFERROR(_xlfn.IFNA(IF(_xlfn.IFNA(INDEX('CX1'!$K:$K,MATCH(Table2[[#This Row],[Name]],'CX1'!$C:$C,0),1), "") = 0, "",  INDEX('CX1'!$K:$K,MATCH(Table2[[#This Row],[Name]],'CX1'!$C:$C,0),1)), ""), "")</f>
        <v/>
      </c>
      <c r="M1968" t="str">
        <f>_xlfn.IFNA(IF(_xlfn.IFNA(INDEX('CX1'!$M:$M,MATCH(Table2[[#This Row],[Name]],'CX1'!$C:$C,0),1), "") = 0, "",  INDEX('CX1'!$M:$M,MATCH(Table2[[#This Row],[Name]],'CX1'!$C:$C,0),1)), "")</f>
        <v/>
      </c>
      <c r="N1968" t="s">
        <v>767</v>
      </c>
      <c r="R1968" t="s">
        <v>8</v>
      </c>
    </row>
    <row r="1969" spans="1:19" hidden="1">
      <c r="A1969" s="1">
        <v>1967</v>
      </c>
      <c r="B1969" t="s">
        <v>21</v>
      </c>
      <c r="C1969" t="s">
        <v>191</v>
      </c>
      <c r="D1969" t="s">
        <v>260</v>
      </c>
      <c r="E1969" t="str">
        <f>MID(Table2[[#This Row],[DeviceId2]], 12, LEN(Table2[[#This Row],[DeviceId2]]))</f>
        <v>VAV205</v>
      </c>
      <c r="F1969" t="str">
        <f>CONCATENATE("10.3.13.71/pe/", Table2[[#This Row],[Device Tag]], ".xml")</f>
        <v>10.3.13.71/pe/VAV205.xml</v>
      </c>
      <c r="H1969" s="5" t="str">
        <f>_xlfn.IFNA(IF(_xlfn.IFNA(INDEX('CX1'!$H:$H,MATCH(Table2[[#This Row],[Name]],'CX1'!$C:$C,0),1), "") = 0, "",  INDEX('CX1'!$H:$H,MATCH(Table2[[#This Row],[Name]],'CX1'!$C:$C,0),1)), "")</f>
        <v/>
      </c>
      <c r="I1969" s="5" t="e">
        <f>_xlfn.IFNA(IF(_xlfn.IFNA(INDEX('CX1'!$I:$I,MATCH(Table2[[#This Row],[DeviceId2]],'CX1'!$C:$C,0),1), "") = 0, "",  INDEX('CX1'!$I:$I,MATCH(Table2[[#This Row],[Name]],'CX1'!$C:$C,0),1)), "")</f>
        <v>#VALUE!</v>
      </c>
      <c r="J1969" s="5" t="str">
        <f>_xlfn.IFNA(IF(_xlfn.IFNA(INDEX('CX1'!$J:$J,MATCH(Table2[[#This Row],[Name]],'CX1'!$C:$C,0),1), "") = 0, "",  INDEX('CX1'!$J:$J,MATCH(Table2[[#This Row],[Name]],'CX1'!$C:$C,0),1)), "")</f>
        <v/>
      </c>
      <c r="K1969" t="str">
        <f>IFERROR(_xlfn.IFNA(IF(_xlfn.IFNA(INDEX('CX1'!$K:$K,MATCH(Table2[[#This Row],[Name]],'CX1'!$C:$C,0),1), "") = 0, "",  INDEX('CX1'!$K:$K,MATCH(Table2[[#This Row],[Name]],'CX1'!$C:$C,0),1)), ""), "")</f>
        <v/>
      </c>
      <c r="M1969" t="str">
        <f>_xlfn.IFNA(IF(_xlfn.IFNA(INDEX('CX1'!$M:$M,MATCH(Table2[[#This Row],[Name]],'CX1'!$C:$C,0),1), "") = 0, "",  INDEX('CX1'!$M:$M,MATCH(Table2[[#This Row],[Name]],'CX1'!$C:$C,0),1)), "")</f>
        <v/>
      </c>
      <c r="N1969" t="s">
        <v>767</v>
      </c>
      <c r="R1969" t="s">
        <v>8</v>
      </c>
    </row>
    <row r="1970" spans="1:19">
      <c r="A1970" s="12">
        <v>1968</v>
      </c>
      <c r="B1970" s="13" t="s">
        <v>21</v>
      </c>
      <c r="C1970" s="13" t="s">
        <v>192</v>
      </c>
      <c r="D1970" s="13" t="s">
        <v>260</v>
      </c>
      <c r="E1970" s="13" t="str">
        <f>MID(Table2[[#This Row],[DeviceId2]], 12, LEN(Table2[[#This Row],[DeviceId2]]))</f>
        <v>VAV205</v>
      </c>
      <c r="F1970" s="13" t="str">
        <f>CONCATENATE("10.3.13.71/pe/", Table2[[#This Row],[Device Tag]], ".xml")</f>
        <v>10.3.13.71/pe/VAV205.xml</v>
      </c>
      <c r="G1970" s="13"/>
      <c r="H1970" s="14" t="str">
        <f>_xlfn.IFNA(IF(_xlfn.IFNA(INDEX('CX1'!$H:$H,MATCH(Table2[[#This Row],[Name]],'CX1'!$C:$C,0),1), "") = 0, "",  INDEX('CX1'!$H:$H,MATCH(Table2[[#This Row],[Name]],'CX1'!$C:$C,0),1)), "")</f>
        <v/>
      </c>
      <c r="I1970" s="14">
        <f>_xlfn.IFNA(IF(_xlfn.IFNA(INDEX('CX1'!$I:$I,MATCH(Table2[[#This Row],[DeviceId2]],'CX1'!$C:$C,0),1), "") = 0, "",  INDEX('CX1'!$I:$I,MATCH(Table2[[#This Row],[Name]],'CX1'!$C:$C,0),1)), "")</f>
        <v>1000</v>
      </c>
      <c r="J1970" s="14" t="str">
        <f>_xlfn.IFNA(IF(_xlfn.IFNA(INDEX('CX1'!$J:$J,MATCH(Table2[[#This Row],[Name]],'CX1'!$C:$C,0),1), "") = 0, "",  INDEX('CX1'!$J:$J,MATCH(Table2[[#This Row],[Name]],'CX1'!$C:$C,0),1)), "")</f>
        <v/>
      </c>
      <c r="K197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197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70" s="13" t="str">
        <f>_xlfn.IFNA(IF(_xlfn.IFNA(INDEX('CX1'!$M:$M,MATCH(Table2[[#This Row],[Name]],'CX1'!$C:$C,0),1), "") = 0, "",  INDEX('CX1'!$M:$M,MATCH(Table2[[#This Row],[Name]],'CX1'!$C:$C,0),1)), "")</f>
        <v>number</v>
      </c>
      <c r="N1970" s="13" t="s">
        <v>767</v>
      </c>
      <c r="O1970" s="13"/>
      <c r="P1970" s="13"/>
      <c r="Q1970" s="13"/>
      <c r="R1970" s="13" t="s">
        <v>8</v>
      </c>
      <c r="S1970" s="13" t="b">
        <v>0</v>
      </c>
    </row>
    <row r="1971" spans="1:19" hidden="1">
      <c r="A1971" s="1">
        <v>1969</v>
      </c>
      <c r="B1971" t="s">
        <v>21</v>
      </c>
      <c r="C1971" t="s">
        <v>193</v>
      </c>
      <c r="D1971" t="s">
        <v>260</v>
      </c>
      <c r="E1971" t="str">
        <f>MID(Table2[[#This Row],[DeviceId2]], 12, LEN(Table2[[#This Row],[DeviceId2]]))</f>
        <v>VAV205</v>
      </c>
      <c r="F1971" t="str">
        <f>CONCATENATE("10.3.13.71/pe/", Table2[[#This Row],[Device Tag]], ".xml")</f>
        <v>10.3.13.71/pe/VAV205.xml</v>
      </c>
      <c r="H1971" s="5" t="str">
        <f>_xlfn.IFNA(IF(_xlfn.IFNA(INDEX('CX1'!$H:$H,MATCH(Table2[[#This Row],[Name]],'CX1'!$C:$C,0),1), "") = 0, "",  INDEX('CX1'!$H:$H,MATCH(Table2[[#This Row],[Name]],'CX1'!$C:$C,0),1)), "")</f>
        <v/>
      </c>
      <c r="I1971" s="5" t="e">
        <f>_xlfn.IFNA(IF(_xlfn.IFNA(INDEX('CX1'!$I:$I,MATCH(Table2[[#This Row],[DeviceId2]],'CX1'!$C:$C,0),1), "") = 0, "",  INDEX('CX1'!$I:$I,MATCH(Table2[[#This Row],[Name]],'CX1'!$C:$C,0),1)), "")</f>
        <v>#VALUE!</v>
      </c>
      <c r="J1971" s="5" t="str">
        <f>_xlfn.IFNA(IF(_xlfn.IFNA(INDEX('CX1'!$J:$J,MATCH(Table2[[#This Row],[Name]],'CX1'!$C:$C,0),1), "") = 0, "",  INDEX('CX1'!$J:$J,MATCH(Table2[[#This Row],[Name]],'CX1'!$C:$C,0),1)), "")</f>
        <v/>
      </c>
      <c r="K1971" t="str">
        <f>IFERROR(_xlfn.IFNA(IF(_xlfn.IFNA(INDEX('CX1'!$K:$K,MATCH(Table2[[#This Row],[Name]],'CX1'!$C:$C,0),1), "") = 0, "",  INDEX('CX1'!$K:$K,MATCH(Table2[[#This Row],[Name]],'CX1'!$C:$C,0),1)), ""), "")</f>
        <v/>
      </c>
      <c r="M1971" t="str">
        <f>_xlfn.IFNA(IF(_xlfn.IFNA(INDEX('CX1'!$M:$M,MATCH(Table2[[#This Row],[Name]],'CX1'!$C:$C,0),1), "") = 0, "",  INDEX('CX1'!$M:$M,MATCH(Table2[[#This Row],[Name]],'CX1'!$C:$C,0),1)), "")</f>
        <v/>
      </c>
      <c r="N1971" t="s">
        <v>767</v>
      </c>
      <c r="R1971" t="s">
        <v>8</v>
      </c>
    </row>
    <row r="1972" spans="1:19" hidden="1">
      <c r="A1972" s="1">
        <v>1970</v>
      </c>
      <c r="B1972" t="s">
        <v>21</v>
      </c>
      <c r="C1972" t="s">
        <v>194</v>
      </c>
      <c r="D1972" t="s">
        <v>260</v>
      </c>
      <c r="E1972" t="str">
        <f>MID(Table2[[#This Row],[DeviceId2]], 12, LEN(Table2[[#This Row],[DeviceId2]]))</f>
        <v>VAV205</v>
      </c>
      <c r="F1972" t="str">
        <f>CONCATENATE("10.3.13.71/pe/", Table2[[#This Row],[Device Tag]], ".xml")</f>
        <v>10.3.13.71/pe/VAV205.xml</v>
      </c>
      <c r="H1972" s="5" t="str">
        <f>_xlfn.IFNA(IF(_xlfn.IFNA(INDEX('CX1'!$H:$H,MATCH(Table2[[#This Row],[Name]],'CX1'!$C:$C,0),1), "") = 0, "",  INDEX('CX1'!$H:$H,MATCH(Table2[[#This Row],[Name]],'CX1'!$C:$C,0),1)), "")</f>
        <v/>
      </c>
      <c r="I1972" s="5" t="e">
        <f>_xlfn.IFNA(IF(_xlfn.IFNA(INDEX('CX1'!$I:$I,MATCH(Table2[[#This Row],[DeviceId2]],'CX1'!$C:$C,0),1), "") = 0, "",  INDEX('CX1'!$I:$I,MATCH(Table2[[#This Row],[Name]],'CX1'!$C:$C,0),1)), "")</f>
        <v>#VALUE!</v>
      </c>
      <c r="J1972" s="5" t="str">
        <f>_xlfn.IFNA(IF(_xlfn.IFNA(INDEX('CX1'!$J:$J,MATCH(Table2[[#This Row],[Name]],'CX1'!$C:$C,0),1), "") = 0, "",  INDEX('CX1'!$J:$J,MATCH(Table2[[#This Row],[Name]],'CX1'!$C:$C,0),1)), "")</f>
        <v/>
      </c>
      <c r="K1972" t="str">
        <f>IFERROR(_xlfn.IFNA(IF(_xlfn.IFNA(INDEX('CX1'!$K:$K,MATCH(Table2[[#This Row],[Name]],'CX1'!$C:$C,0),1), "") = 0, "",  INDEX('CX1'!$K:$K,MATCH(Table2[[#This Row],[Name]],'CX1'!$C:$C,0),1)), ""), "")</f>
        <v/>
      </c>
      <c r="M1972" t="str">
        <f>_xlfn.IFNA(IF(_xlfn.IFNA(INDEX('CX1'!$M:$M,MATCH(Table2[[#This Row],[Name]],'CX1'!$C:$C,0),1), "") = 0, "",  INDEX('CX1'!$M:$M,MATCH(Table2[[#This Row],[Name]],'CX1'!$C:$C,0),1)), "")</f>
        <v/>
      </c>
      <c r="N1972" t="s">
        <v>767</v>
      </c>
      <c r="R1972" t="s">
        <v>8</v>
      </c>
    </row>
    <row r="1973" spans="1:19" hidden="1">
      <c r="A1973" s="1">
        <v>1971</v>
      </c>
      <c r="B1973" t="s">
        <v>21</v>
      </c>
      <c r="C1973" t="s">
        <v>195</v>
      </c>
      <c r="D1973" t="s">
        <v>260</v>
      </c>
      <c r="E1973" t="str">
        <f>MID(Table2[[#This Row],[DeviceId2]], 12, LEN(Table2[[#This Row],[DeviceId2]]))</f>
        <v>VAV205</v>
      </c>
      <c r="F1973" t="str">
        <f>CONCATENATE("10.3.13.71/pe/", Table2[[#This Row],[Device Tag]], ".xml")</f>
        <v>10.3.13.71/pe/VAV205.xml</v>
      </c>
      <c r="H1973" s="5" t="str">
        <f>_xlfn.IFNA(IF(_xlfn.IFNA(INDEX('CX1'!$H:$H,MATCH(Table2[[#This Row],[Name]],'CX1'!$C:$C,0),1), "") = 0, "",  INDEX('CX1'!$H:$H,MATCH(Table2[[#This Row],[Name]],'CX1'!$C:$C,0),1)), "")</f>
        <v/>
      </c>
      <c r="I1973" s="5" t="e">
        <f>_xlfn.IFNA(IF(_xlfn.IFNA(INDEX('CX1'!$I:$I,MATCH(Table2[[#This Row],[DeviceId2]],'CX1'!$C:$C,0),1), "") = 0, "",  INDEX('CX1'!$I:$I,MATCH(Table2[[#This Row],[Name]],'CX1'!$C:$C,0),1)), "")</f>
        <v>#VALUE!</v>
      </c>
      <c r="J1973" s="5" t="str">
        <f>_xlfn.IFNA(IF(_xlfn.IFNA(INDEX('CX1'!$J:$J,MATCH(Table2[[#This Row],[Name]],'CX1'!$C:$C,0),1), "") = 0, "",  INDEX('CX1'!$J:$J,MATCH(Table2[[#This Row],[Name]],'CX1'!$C:$C,0),1)), "")</f>
        <v/>
      </c>
      <c r="K1973" t="str">
        <f>IFERROR(_xlfn.IFNA(IF(_xlfn.IFNA(INDEX('CX1'!$K:$K,MATCH(Table2[[#This Row],[Name]],'CX1'!$C:$C,0),1), "") = 0, "",  INDEX('CX1'!$K:$K,MATCH(Table2[[#This Row],[Name]],'CX1'!$C:$C,0),1)), ""), "")</f>
        <v/>
      </c>
      <c r="M1973" t="str">
        <f>_xlfn.IFNA(IF(_xlfn.IFNA(INDEX('CX1'!$M:$M,MATCH(Table2[[#This Row],[Name]],'CX1'!$C:$C,0),1), "") = 0, "",  INDEX('CX1'!$M:$M,MATCH(Table2[[#This Row],[Name]],'CX1'!$C:$C,0),1)), "")</f>
        <v/>
      </c>
      <c r="N1973" t="s">
        <v>767</v>
      </c>
      <c r="R1973" t="s">
        <v>8</v>
      </c>
    </row>
    <row r="1974" spans="1:19" hidden="1">
      <c r="A1974" s="1">
        <v>1972</v>
      </c>
      <c r="B1974" t="s">
        <v>21</v>
      </c>
      <c r="C1974" t="s">
        <v>196</v>
      </c>
      <c r="D1974" t="s">
        <v>260</v>
      </c>
      <c r="E1974" t="str">
        <f>MID(Table2[[#This Row],[DeviceId2]], 12, LEN(Table2[[#This Row],[DeviceId2]]))</f>
        <v>VAV205</v>
      </c>
      <c r="F1974" t="str">
        <f>CONCATENATE("10.3.13.71/pe/", Table2[[#This Row],[Device Tag]], ".xml")</f>
        <v>10.3.13.71/pe/VAV205.xml</v>
      </c>
      <c r="H1974" s="5" t="str">
        <f>_xlfn.IFNA(IF(_xlfn.IFNA(INDEX('CX1'!$H:$H,MATCH(Table2[[#This Row],[Name]],'CX1'!$C:$C,0),1), "") = 0, "",  INDEX('CX1'!$H:$H,MATCH(Table2[[#This Row],[Name]],'CX1'!$C:$C,0),1)), "")</f>
        <v/>
      </c>
      <c r="I1974" s="5" t="e">
        <f>_xlfn.IFNA(IF(_xlfn.IFNA(INDEX('CX1'!$I:$I,MATCH(Table2[[#This Row],[DeviceId2]],'CX1'!$C:$C,0),1), "") = 0, "",  INDEX('CX1'!$I:$I,MATCH(Table2[[#This Row],[Name]],'CX1'!$C:$C,0),1)), "")</f>
        <v>#VALUE!</v>
      </c>
      <c r="J1974" s="5" t="str">
        <f>_xlfn.IFNA(IF(_xlfn.IFNA(INDEX('CX1'!$J:$J,MATCH(Table2[[#This Row],[Name]],'CX1'!$C:$C,0),1), "") = 0, "",  INDEX('CX1'!$J:$J,MATCH(Table2[[#This Row],[Name]],'CX1'!$C:$C,0),1)), "")</f>
        <v/>
      </c>
      <c r="K1974" t="str">
        <f>IFERROR(_xlfn.IFNA(IF(_xlfn.IFNA(INDEX('CX1'!$K:$K,MATCH(Table2[[#This Row],[Name]],'CX1'!$C:$C,0),1), "") = 0, "",  INDEX('CX1'!$K:$K,MATCH(Table2[[#This Row],[Name]],'CX1'!$C:$C,0),1)), ""), "")</f>
        <v/>
      </c>
      <c r="M1974" t="str">
        <f>_xlfn.IFNA(IF(_xlfn.IFNA(INDEX('CX1'!$M:$M,MATCH(Table2[[#This Row],[Name]],'CX1'!$C:$C,0),1), "") = 0, "",  INDEX('CX1'!$M:$M,MATCH(Table2[[#This Row],[Name]],'CX1'!$C:$C,0),1)), "")</f>
        <v/>
      </c>
      <c r="N1974" t="s">
        <v>767</v>
      </c>
      <c r="R1974" t="s">
        <v>8</v>
      </c>
    </row>
    <row r="1975" spans="1:19">
      <c r="A1975" s="12">
        <v>1973</v>
      </c>
      <c r="B1975" s="13" t="s">
        <v>21</v>
      </c>
      <c r="C1975" s="13" t="s">
        <v>197</v>
      </c>
      <c r="D1975" s="13" t="s">
        <v>260</v>
      </c>
      <c r="E1975" s="13" t="str">
        <f>MID(Table2[[#This Row],[DeviceId2]], 12, LEN(Table2[[#This Row],[DeviceId2]]))</f>
        <v>VAV205</v>
      </c>
      <c r="F1975" s="13" t="str">
        <f>CONCATENATE("10.3.13.71/pe/", Table2[[#This Row],[Device Tag]], ".xml")</f>
        <v>10.3.13.71/pe/VAV205.xml</v>
      </c>
      <c r="G1975" s="13"/>
      <c r="H1975" s="14" t="str">
        <f>_xlfn.IFNA(IF(_xlfn.IFNA(INDEX('CX1'!$H:$H,MATCH(Table2[[#This Row],[Name]],'CX1'!$C:$C,0),1), "") = 0, "",  INDEX('CX1'!$H:$H,MATCH(Table2[[#This Row],[Name]],'CX1'!$C:$C,0),1)), "")</f>
        <v/>
      </c>
      <c r="I1975" s="14">
        <f>_xlfn.IFNA(IF(_xlfn.IFNA(INDEX('CX1'!$I:$I,MATCH(Table2[[#This Row],[DeviceId2]],'CX1'!$C:$C,0),1), "") = 0, "",  INDEX('CX1'!$I:$I,MATCH(Table2[[#This Row],[Name]],'CX1'!$C:$C,0),1)), "")</f>
        <v>1</v>
      </c>
      <c r="J1975" s="14" t="str">
        <f>_xlfn.IFNA(IF(_xlfn.IFNA(INDEX('CX1'!$J:$J,MATCH(Table2[[#This Row],[Name]],'CX1'!$C:$C,0),1), "") = 0, "",  INDEX('CX1'!$J:$J,MATCH(Table2[[#This Row],[Name]],'CX1'!$C:$C,0),1)), "")</f>
        <v/>
      </c>
      <c r="K197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1975" s="13" t="str">
        <f>_xlfn.IFNA(IF(_xlfn.IFNA(INDEX('CX1'!$L:$L,MATCH(Table2[[#This Row],[Name]],'CX1'!$C:$C,0),1), "") = 0, "",  INDEX('CX1'!$L:$L,MATCH(Table2[[#This Row],[Name]],'CX1'!$C:$C,0),1)), "")</f>
        <v>his, point, writable</v>
      </c>
      <c r="M1975" s="13" t="str">
        <f>_xlfn.IFNA(IF(_xlfn.IFNA(INDEX('CX1'!$M:$M,MATCH(Table2[[#This Row],[Name]],'CX1'!$C:$C,0),1), "") = 0, "",  INDEX('CX1'!$M:$M,MATCH(Table2[[#This Row],[Name]],'CX1'!$C:$C,0),1)), "")</f>
        <v>boolean</v>
      </c>
      <c r="N1975" s="13" t="s">
        <v>767</v>
      </c>
      <c r="O1975" s="13"/>
      <c r="P1975" s="13"/>
      <c r="Q1975" s="13"/>
      <c r="R1975" s="13" t="s">
        <v>8</v>
      </c>
      <c r="S1975" s="13" t="b">
        <v>0</v>
      </c>
    </row>
    <row r="1976" spans="1:19">
      <c r="A1976" s="12">
        <v>1974</v>
      </c>
      <c r="B1976" s="13" t="s">
        <v>21</v>
      </c>
      <c r="C1976" s="13" t="s">
        <v>198</v>
      </c>
      <c r="D1976" s="13" t="s">
        <v>260</v>
      </c>
      <c r="E1976" s="13" t="str">
        <f>MID(Table2[[#This Row],[DeviceId2]], 12, LEN(Table2[[#This Row],[DeviceId2]]))</f>
        <v>VAV205</v>
      </c>
      <c r="F1976" s="13" t="str">
        <f>CONCATENATE("10.3.13.71/pe/", Table2[[#This Row],[Device Tag]], ".xml")</f>
        <v>10.3.13.71/pe/VAV205.xml</v>
      </c>
      <c r="G1976" s="13"/>
      <c r="H1976" s="14" t="str">
        <f>_xlfn.IFNA(IF(_xlfn.IFNA(INDEX('CX1'!$H:$H,MATCH(Table2[[#This Row],[Name]],'CX1'!$C:$C,0),1), "") = 0, "",  INDEX('CX1'!$H:$H,MATCH(Table2[[#This Row],[Name]],'CX1'!$C:$C,0),1)), "")</f>
        <v/>
      </c>
      <c r="I1976" s="14">
        <f>_xlfn.IFNA(IF(_xlfn.IFNA(INDEX('CX1'!$I:$I,MATCH(Table2[[#This Row],[DeviceId2]],'CX1'!$C:$C,0),1), "") = 0, "",  INDEX('CX1'!$I:$I,MATCH(Table2[[#This Row],[Name]],'CX1'!$C:$C,0),1)), "")</f>
        <v>1</v>
      </c>
      <c r="J1976" s="14" t="str">
        <f>_xlfn.IFNA(IF(_xlfn.IFNA(INDEX('CX1'!$J:$J,MATCH(Table2[[#This Row],[Name]],'CX1'!$C:$C,0),1), "") = 0, "",  INDEX('CX1'!$J:$J,MATCH(Table2[[#This Row],[Name]],'CX1'!$C:$C,0),1)), "")</f>
        <v/>
      </c>
      <c r="K197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1976" s="13" t="str">
        <f>_xlfn.IFNA(IF(_xlfn.IFNA(INDEX('CX1'!$L:$L,MATCH(Table2[[#This Row],[Name]],'CX1'!$C:$C,0),1), "") = 0, "",  INDEX('CX1'!$L:$L,MATCH(Table2[[#This Row],[Name]],'CX1'!$C:$C,0),1)), "")</f>
        <v>his, point, writable</v>
      </c>
      <c r="M1976" s="13" t="str">
        <f>_xlfn.IFNA(IF(_xlfn.IFNA(INDEX('CX1'!$M:$M,MATCH(Table2[[#This Row],[Name]],'CX1'!$C:$C,0),1), "") = 0, "",  INDEX('CX1'!$M:$M,MATCH(Table2[[#This Row],[Name]],'CX1'!$C:$C,0),1)), "")</f>
        <v>boolean</v>
      </c>
      <c r="N1976" s="13" t="s">
        <v>767</v>
      </c>
      <c r="O1976" s="13"/>
      <c r="P1976" s="13"/>
      <c r="Q1976" s="13"/>
      <c r="R1976" s="13" t="s">
        <v>8</v>
      </c>
      <c r="S1976" s="13" t="b">
        <v>0</v>
      </c>
    </row>
    <row r="1977" spans="1:19" hidden="1">
      <c r="A1977" s="1">
        <v>1975</v>
      </c>
      <c r="B1977" t="s">
        <v>21</v>
      </c>
      <c r="C1977" t="s">
        <v>199</v>
      </c>
      <c r="D1977" t="s">
        <v>260</v>
      </c>
      <c r="E1977" t="str">
        <f>MID(Table2[[#This Row],[DeviceId2]], 12, LEN(Table2[[#This Row],[DeviceId2]]))</f>
        <v>VAV205</v>
      </c>
      <c r="F1977" t="str">
        <f>CONCATENATE("10.3.13.71/pe/", Table2[[#This Row],[Device Tag]], ".xml")</f>
        <v>10.3.13.71/pe/VAV205.xml</v>
      </c>
      <c r="H1977" s="5" t="str">
        <f>_xlfn.IFNA(IF(_xlfn.IFNA(INDEX('CX1'!$H:$H,MATCH(Table2[[#This Row],[Name]],'CX1'!$C:$C,0),1), "") = 0, "",  INDEX('CX1'!$H:$H,MATCH(Table2[[#This Row],[Name]],'CX1'!$C:$C,0),1)), "")</f>
        <v/>
      </c>
      <c r="I1977" s="5">
        <f>_xlfn.IFNA(IF(_xlfn.IFNA(INDEX('CX1'!$I:$I,MATCH(Table2[[#This Row],[DeviceId2]],'CX1'!$C:$C,0),1), "") = 0, "",  INDEX('CX1'!$I:$I,MATCH(Table2[[#This Row],[Name]],'CX1'!$C:$C,0),1)), "")</f>
        <v>1</v>
      </c>
      <c r="J1977" s="5" t="str">
        <f>_xlfn.IFNA(IF(_xlfn.IFNA(INDEX('CX1'!$J:$J,MATCH(Table2[[#This Row],[Name]],'CX1'!$C:$C,0),1), "") = 0, "",  INDEX('CX1'!$J:$J,MATCH(Table2[[#This Row],[Name]],'CX1'!$C:$C,0),1)), "")</f>
        <v/>
      </c>
      <c r="K1977" t="str">
        <f>IFERROR(_xlfn.IFNA(IF(_xlfn.IFNA(INDEX('CX1'!$K:$K,MATCH(Table2[[#This Row],[Name]],'CX1'!$C:$C,0),1), "") = 0, "",  INDEX('CX1'!$K:$K,MATCH(Table2[[#This Row],[Name]],'CX1'!$C:$C,0),1)), ""), "")</f>
        <v/>
      </c>
      <c r="M1977" t="str">
        <f>_xlfn.IFNA(IF(_xlfn.IFNA(INDEX('CX1'!$M:$M,MATCH(Table2[[#This Row],[Name]],'CX1'!$C:$C,0),1), "") = 0, "",  INDEX('CX1'!$M:$M,MATCH(Table2[[#This Row],[Name]],'CX1'!$C:$C,0),1)), "")</f>
        <v/>
      </c>
      <c r="N1977" t="s">
        <v>767</v>
      </c>
      <c r="R1977" t="s">
        <v>8</v>
      </c>
    </row>
    <row r="1978" spans="1:19" hidden="1">
      <c r="A1978" s="1">
        <v>1976</v>
      </c>
      <c r="B1978" t="s">
        <v>21</v>
      </c>
      <c r="C1978" t="s">
        <v>25</v>
      </c>
      <c r="D1978" t="s">
        <v>260</v>
      </c>
      <c r="E1978" t="str">
        <f>MID(Table2[[#This Row],[DeviceId2]], 12, LEN(Table2[[#This Row],[DeviceId2]]))</f>
        <v>VAV205</v>
      </c>
      <c r="F1978" t="str">
        <f>CONCATENATE("10.3.13.71/pe/", Table2[[#This Row],[Device Tag]], ".xml")</f>
        <v>10.3.13.71/pe/VAV205.xml</v>
      </c>
      <c r="H1978" s="5" t="str">
        <f>_xlfn.IFNA(IF(_xlfn.IFNA(INDEX('CX1'!$H:$H,MATCH(Table2[[#This Row],[Name]],'CX1'!$C:$C,0),1), "") = 0, "",  INDEX('CX1'!$H:$H,MATCH(Table2[[#This Row],[Name]],'CX1'!$C:$C,0),1)), "")</f>
        <v/>
      </c>
      <c r="I1978" s="5">
        <f>_xlfn.IFNA(IF(_xlfn.IFNA(INDEX('CX1'!$I:$I,MATCH(Table2[[#This Row],[DeviceId2]],'CX1'!$C:$C,0),1), "") = 0, "",  INDEX('CX1'!$I:$I,MATCH(Table2[[#This Row],[Name]],'CX1'!$C:$C,0),1)), "")</f>
        <v>1</v>
      </c>
      <c r="J1978" s="5" t="str">
        <f>_xlfn.IFNA(IF(_xlfn.IFNA(INDEX('CX1'!$J:$J,MATCH(Table2[[#This Row],[Name]],'CX1'!$C:$C,0),1), "") = 0, "",  INDEX('CX1'!$J:$J,MATCH(Table2[[#This Row],[Name]],'CX1'!$C:$C,0),1)), "")</f>
        <v/>
      </c>
      <c r="K1978" t="str">
        <f>IFERROR(_xlfn.IFNA(IF(_xlfn.IFNA(INDEX('CX1'!$K:$K,MATCH(Table2[[#This Row],[Name]],'CX1'!$C:$C,0),1), "") = 0, "",  INDEX('CX1'!$K:$K,MATCH(Table2[[#This Row],[Name]],'CX1'!$C:$C,0),1)), ""), "")</f>
        <v/>
      </c>
      <c r="M1978" t="str">
        <f>_xlfn.IFNA(IF(_xlfn.IFNA(INDEX('CX1'!$M:$M,MATCH(Table2[[#This Row],[Name]],'CX1'!$C:$C,0),1), "") = 0, "",  INDEX('CX1'!$M:$M,MATCH(Table2[[#This Row],[Name]],'CX1'!$C:$C,0),1)), "")</f>
        <v/>
      </c>
      <c r="N1978" t="s">
        <v>767</v>
      </c>
      <c r="R1978" t="s">
        <v>8</v>
      </c>
    </row>
    <row r="1979" spans="1:19">
      <c r="A1979" s="1">
        <v>1977</v>
      </c>
      <c r="B1979" t="s">
        <v>21</v>
      </c>
      <c r="C1979" t="s">
        <v>200</v>
      </c>
      <c r="D1979" t="s">
        <v>260</v>
      </c>
      <c r="E1979" t="str">
        <f>MID(Table2[[#This Row],[DeviceId2]], 12, LEN(Table2[[#This Row],[DeviceId2]]))</f>
        <v>VAV205</v>
      </c>
      <c r="F1979" t="str">
        <f>CONCATENATE("10.3.13.71/pe/", Table2[[#This Row],[Device Tag]], ".xml")</f>
        <v>10.3.13.71/pe/VAV205.xml</v>
      </c>
      <c r="H1979" s="5" t="str">
        <f>_xlfn.IFNA(IF(_xlfn.IFNA(INDEX('CX1'!$H:$H,MATCH(Table2[[#This Row],[Name]],'CX1'!$C:$C,0),1), "") = 0, "",  INDEX('CX1'!$H:$H,MATCH(Table2[[#This Row],[Name]],'CX1'!$C:$C,0),1)), "")</f>
        <v/>
      </c>
      <c r="I1979" s="5">
        <f>_xlfn.IFNA(IF(_xlfn.IFNA(INDEX('CX1'!$I:$I,MATCH(Table2[[#This Row],[DeviceId2]],'CX1'!$C:$C,0),1), "") = 0, "",  INDEX('CX1'!$I:$I,MATCH(Table2[[#This Row],[Name]],'CX1'!$C:$C,0),1)), "")</f>
        <v>1</v>
      </c>
      <c r="J1979" s="5" t="str">
        <f>_xlfn.IFNA(IF(_xlfn.IFNA(INDEX('CX1'!$J:$J,MATCH(Table2[[#This Row],[Name]],'CX1'!$C:$C,0),1), "") = 0, "",  INDEX('CX1'!$J:$J,MATCH(Table2[[#This Row],[Name]],'CX1'!$C:$C,0),1)), "")</f>
        <v/>
      </c>
      <c r="K197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1979" t="str">
        <f>_xlfn.IFNA(IF(_xlfn.IFNA(INDEX('CX1'!$L:$L,MATCH(Table2[[#This Row],[Name]],'CX1'!$C:$C,0),1), "") = 0, "",  INDEX('CX1'!$L:$L,MATCH(Table2[[#This Row],[Name]],'CX1'!$C:$C,0),1)), "")</f>
        <v>his, point, writable</v>
      </c>
      <c r="M1979" t="str">
        <f>_xlfn.IFNA(IF(_xlfn.IFNA(INDEX('CX1'!$M:$M,MATCH(Table2[[#This Row],[Name]],'CX1'!$C:$C,0),1), "") = 0, "",  INDEX('CX1'!$M:$M,MATCH(Table2[[#This Row],[Name]],'CX1'!$C:$C,0),1)), "")</f>
        <v>boolean</v>
      </c>
      <c r="N1979" t="s">
        <v>767</v>
      </c>
      <c r="R1979" t="s">
        <v>8</v>
      </c>
      <c r="S1979" t="b">
        <v>1</v>
      </c>
    </row>
    <row r="1980" spans="1:19">
      <c r="A1980" s="1">
        <v>1978</v>
      </c>
      <c r="B1980" t="s">
        <v>21</v>
      </c>
      <c r="C1980" t="s">
        <v>201</v>
      </c>
      <c r="D1980" t="s">
        <v>260</v>
      </c>
      <c r="E1980" t="str">
        <f>MID(Table2[[#This Row],[DeviceId2]], 12, LEN(Table2[[#This Row],[DeviceId2]]))</f>
        <v>VAV205</v>
      </c>
      <c r="F1980" t="str">
        <f>CONCATENATE("10.3.13.71/pe/", Table2[[#This Row],[Device Tag]], ".xml")</f>
        <v>10.3.13.71/pe/VAV205.xml</v>
      </c>
      <c r="H1980" s="5" t="str">
        <f>_xlfn.IFNA(IF(_xlfn.IFNA(INDEX('CX1'!$H:$H,MATCH(Table2[[#This Row],[Name]],'CX1'!$C:$C,0),1), "") = 0, "",  INDEX('CX1'!$H:$H,MATCH(Table2[[#This Row],[Name]],'CX1'!$C:$C,0),1)), "")</f>
        <v/>
      </c>
      <c r="I1980" s="5">
        <f>_xlfn.IFNA(IF(_xlfn.IFNA(INDEX('CX1'!$I:$I,MATCH(Table2[[#This Row],[DeviceId2]],'CX1'!$C:$C,0),1), "") = 0, "",  INDEX('CX1'!$I:$I,MATCH(Table2[[#This Row],[Name]],'CX1'!$C:$C,0),1)), "")</f>
        <v>1</v>
      </c>
      <c r="J1980" s="5" t="str">
        <f>_xlfn.IFNA(IF(_xlfn.IFNA(INDEX('CX1'!$J:$J,MATCH(Table2[[#This Row],[Name]],'CX1'!$C:$C,0),1), "") = 0, "",  INDEX('CX1'!$J:$J,MATCH(Table2[[#This Row],[Name]],'CX1'!$C:$C,0),1)), "")</f>
        <v/>
      </c>
      <c r="K198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1980" t="str">
        <f>_xlfn.IFNA(IF(_xlfn.IFNA(INDEX('CX1'!$L:$L,MATCH(Table2[[#This Row],[Name]],'CX1'!$C:$C,0),1), "") = 0, "",  INDEX('CX1'!$L:$L,MATCH(Table2[[#This Row],[Name]],'CX1'!$C:$C,0),1)), "")</f>
        <v>his, point, writable</v>
      </c>
      <c r="M1980" t="str">
        <f>_xlfn.IFNA(IF(_xlfn.IFNA(INDEX('CX1'!$M:$M,MATCH(Table2[[#This Row],[Name]],'CX1'!$C:$C,0),1), "") = 0, "",  INDEX('CX1'!$M:$M,MATCH(Table2[[#This Row],[Name]],'CX1'!$C:$C,0),1)), "")</f>
        <v>boolean</v>
      </c>
      <c r="N1980" t="s">
        <v>767</v>
      </c>
      <c r="R1980" t="s">
        <v>8</v>
      </c>
      <c r="S1980" t="b">
        <v>1</v>
      </c>
    </row>
    <row r="1981" spans="1:19">
      <c r="A1981" s="1">
        <v>1979</v>
      </c>
      <c r="B1981" t="s">
        <v>21</v>
      </c>
      <c r="C1981" t="s">
        <v>202</v>
      </c>
      <c r="D1981" t="s">
        <v>260</v>
      </c>
      <c r="E1981" t="str">
        <f>MID(Table2[[#This Row],[DeviceId2]], 12, LEN(Table2[[#This Row],[DeviceId2]]))</f>
        <v>VAV205</v>
      </c>
      <c r="F1981" t="str">
        <f>CONCATENATE("10.3.13.71/pe/", Table2[[#This Row],[Device Tag]], ".xml")</f>
        <v>10.3.13.71/pe/VAV205.xml</v>
      </c>
      <c r="H1981" s="5" t="str">
        <f>_xlfn.IFNA(IF(_xlfn.IFNA(INDEX('CX1'!$H:$H,MATCH(Table2[[#This Row],[Name]],'CX1'!$C:$C,0),1), "") = 0, "",  INDEX('CX1'!$H:$H,MATCH(Table2[[#This Row],[Name]],'CX1'!$C:$C,0),1)), "")</f>
        <v>°F</v>
      </c>
      <c r="I1981" s="5">
        <f>_xlfn.IFNA(IF(_xlfn.IFNA(INDEX('CX1'!$I:$I,MATCH(Table2[[#This Row],[DeviceId2]],'CX1'!$C:$C,0),1), "") = 0, "",  INDEX('CX1'!$I:$I,MATCH(Table2[[#This Row],[Name]],'CX1'!$C:$C,0),1)), "")</f>
        <v>1000</v>
      </c>
      <c r="J1981" s="5" t="str">
        <f>_xlfn.IFNA(IF(_xlfn.IFNA(INDEX('CX1'!$J:$J,MATCH(Table2[[#This Row],[Name]],'CX1'!$C:$C,0),1), "") = 0, "",  INDEX('CX1'!$J:$J,MATCH(Table2[[#This Row],[Name]],'CX1'!$C:$C,0),1)), "")</f>
        <v/>
      </c>
      <c r="K198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19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1" t="str">
        <f>_xlfn.IFNA(IF(_xlfn.IFNA(INDEX('CX1'!$M:$M,MATCH(Table2[[#This Row],[Name]],'CX1'!$C:$C,0),1), "") = 0, "",  INDEX('CX1'!$M:$M,MATCH(Table2[[#This Row],[Name]],'CX1'!$C:$C,0),1)), "")</f>
        <v>number</v>
      </c>
      <c r="N1981" t="s">
        <v>766</v>
      </c>
      <c r="R1981" t="s">
        <v>8</v>
      </c>
      <c r="S1981" t="b">
        <v>1</v>
      </c>
    </row>
    <row r="1982" spans="1:19">
      <c r="A1982" s="1">
        <v>1980</v>
      </c>
      <c r="B1982" t="s">
        <v>21</v>
      </c>
      <c r="C1982" t="s">
        <v>203</v>
      </c>
      <c r="D1982" t="s">
        <v>260</v>
      </c>
      <c r="E1982" t="str">
        <f>MID(Table2[[#This Row],[DeviceId2]], 12, LEN(Table2[[#This Row],[DeviceId2]]))</f>
        <v>VAV205</v>
      </c>
      <c r="F1982" t="str">
        <f>CONCATENATE("10.3.13.71/pe/", Table2[[#This Row],[Device Tag]], ".xml")</f>
        <v>10.3.13.71/pe/VAV205.xml</v>
      </c>
      <c r="H1982" s="5" t="str">
        <f>_xlfn.IFNA(IF(_xlfn.IFNA(INDEX('CX1'!$H:$H,MATCH(Table2[[#This Row],[Name]],'CX1'!$C:$C,0),1), "") = 0, "",  INDEX('CX1'!$H:$H,MATCH(Table2[[#This Row],[Name]],'CX1'!$C:$C,0),1)), "")</f>
        <v>°F</v>
      </c>
      <c r="I1982" s="5">
        <f>_xlfn.IFNA(IF(_xlfn.IFNA(INDEX('CX1'!$I:$I,MATCH(Table2[[#This Row],[DeviceId2]],'CX1'!$C:$C,0),1), "") = 0, "",  INDEX('CX1'!$I:$I,MATCH(Table2[[#This Row],[Name]],'CX1'!$C:$C,0),1)), "")</f>
        <v>1000</v>
      </c>
      <c r="J1982" s="5" t="str">
        <f>_xlfn.IFNA(IF(_xlfn.IFNA(INDEX('CX1'!$J:$J,MATCH(Table2[[#This Row],[Name]],'CX1'!$C:$C,0),1), "") = 0, "",  INDEX('CX1'!$J:$J,MATCH(Table2[[#This Row],[Name]],'CX1'!$C:$C,0),1)), "")</f>
        <v/>
      </c>
      <c r="K198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19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2" t="str">
        <f>_xlfn.IFNA(IF(_xlfn.IFNA(INDEX('CX1'!$M:$M,MATCH(Table2[[#This Row],[Name]],'CX1'!$C:$C,0),1), "") = 0, "",  INDEX('CX1'!$M:$M,MATCH(Table2[[#This Row],[Name]],'CX1'!$C:$C,0),1)), "")</f>
        <v>number</v>
      </c>
      <c r="N1982" t="s">
        <v>766</v>
      </c>
      <c r="R1982" t="s">
        <v>8</v>
      </c>
      <c r="S1982" t="b">
        <v>1</v>
      </c>
    </row>
    <row r="1983" spans="1:19" hidden="1">
      <c r="A1983" s="1">
        <v>1981</v>
      </c>
      <c r="B1983" t="s">
        <v>21</v>
      </c>
      <c r="C1983" t="s">
        <v>147</v>
      </c>
      <c r="D1983" t="s">
        <v>260</v>
      </c>
      <c r="E1983" t="str">
        <f>MID(Table2[[#This Row],[DeviceId2]], 12, LEN(Table2[[#This Row],[DeviceId2]]))</f>
        <v>VAV205</v>
      </c>
      <c r="F1983" t="str">
        <f>CONCATENATE("10.3.13.71/pe/", Table2[[#This Row],[Device Tag]], ".xml")</f>
        <v>10.3.13.71/pe/VAV205.xml</v>
      </c>
      <c r="H1983" s="5" t="str">
        <f>_xlfn.IFNA(IF(_xlfn.IFNA(INDEX('CX1'!$H:$H,MATCH(Table2[[#This Row],[Name]],'CX1'!$C:$C,0),1), "") = 0, "",  INDEX('CX1'!$H:$H,MATCH(Table2[[#This Row],[Name]],'CX1'!$C:$C,0),1)), "")</f>
        <v/>
      </c>
      <c r="I1983" s="5" t="e">
        <f>_xlfn.IFNA(IF(_xlfn.IFNA(INDEX('CX1'!$I:$I,MATCH(Table2[[#This Row],[DeviceId2]],'CX1'!$C:$C,0),1), "") = 0, "",  INDEX('CX1'!$I:$I,MATCH(Table2[[#This Row],[Name]],'CX1'!$C:$C,0),1)), "")</f>
        <v>#VALUE!</v>
      </c>
      <c r="J1983" s="5" t="str">
        <f>_xlfn.IFNA(IF(_xlfn.IFNA(INDEX('CX1'!$J:$J,MATCH(Table2[[#This Row],[Name]],'CX1'!$C:$C,0),1), "") = 0, "",  INDEX('CX1'!$J:$J,MATCH(Table2[[#This Row],[Name]],'CX1'!$C:$C,0),1)), "")</f>
        <v/>
      </c>
      <c r="K1983" t="str">
        <f>IFERROR(_xlfn.IFNA(IF(_xlfn.IFNA(INDEX('CX1'!$K:$K,MATCH(Table2[[#This Row],[Name]],'CX1'!$C:$C,0),1), "") = 0, "",  INDEX('CX1'!$K:$K,MATCH(Table2[[#This Row],[Name]],'CX1'!$C:$C,0),1)), ""), "")</f>
        <v/>
      </c>
      <c r="M1983" t="str">
        <f>_xlfn.IFNA(IF(_xlfn.IFNA(INDEX('CX1'!$M:$M,MATCH(Table2[[#This Row],[Name]],'CX1'!$C:$C,0),1), "") = 0, "",  INDEX('CX1'!$M:$M,MATCH(Table2[[#This Row],[Name]],'CX1'!$C:$C,0),1)), "")</f>
        <v/>
      </c>
      <c r="N1983" t="s">
        <v>767</v>
      </c>
      <c r="R1983" t="s">
        <v>8</v>
      </c>
    </row>
    <row r="1984" spans="1:19">
      <c r="A1984" s="1">
        <v>1982</v>
      </c>
      <c r="B1984" t="s">
        <v>21</v>
      </c>
      <c r="C1984" t="s">
        <v>204</v>
      </c>
      <c r="D1984" t="s">
        <v>260</v>
      </c>
      <c r="E1984" t="str">
        <f>MID(Table2[[#This Row],[DeviceId2]], 12, LEN(Table2[[#This Row],[DeviceId2]]))</f>
        <v>VAV205</v>
      </c>
      <c r="F1984" t="str">
        <f>CONCATENATE("10.3.13.71/pe/", Table2[[#This Row],[Device Tag]], ".xml")</f>
        <v>10.3.13.71/pe/VAV205.xml</v>
      </c>
      <c r="H1984" s="5" t="str">
        <f>_xlfn.IFNA(IF(_xlfn.IFNA(INDEX('CX1'!$H:$H,MATCH(Table2[[#This Row],[Name]],'CX1'!$C:$C,0),1), "") = 0, "",  INDEX('CX1'!$H:$H,MATCH(Table2[[#This Row],[Name]],'CX1'!$C:$C,0),1)), "")</f>
        <v>°F</v>
      </c>
      <c r="I1984" s="5">
        <f>_xlfn.IFNA(IF(_xlfn.IFNA(INDEX('CX1'!$I:$I,MATCH(Table2[[#This Row],[DeviceId2]],'CX1'!$C:$C,0),1), "") = 0, "",  INDEX('CX1'!$I:$I,MATCH(Table2[[#This Row],[Name]],'CX1'!$C:$C,0),1)), "")</f>
        <v>1000</v>
      </c>
      <c r="J1984" s="5" t="str">
        <f>_xlfn.IFNA(IF(_xlfn.IFNA(INDEX('CX1'!$J:$J,MATCH(Table2[[#This Row],[Name]],'CX1'!$C:$C,0),1), "") = 0, "",  INDEX('CX1'!$J:$J,MATCH(Table2[[#This Row],[Name]],'CX1'!$C:$C,0),1)), "")</f>
        <v/>
      </c>
      <c r="K198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19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4" t="str">
        <f>_xlfn.IFNA(IF(_xlfn.IFNA(INDEX('CX1'!$M:$M,MATCH(Table2[[#This Row],[Name]],'CX1'!$C:$C,0),1), "") = 0, "",  INDEX('CX1'!$M:$M,MATCH(Table2[[#This Row],[Name]],'CX1'!$C:$C,0),1)), "")</f>
        <v>number</v>
      </c>
      <c r="N1984" t="s">
        <v>766</v>
      </c>
      <c r="R1984" t="s">
        <v>8</v>
      </c>
      <c r="S1984" t="b">
        <v>1</v>
      </c>
    </row>
    <row r="1985" spans="1:19" hidden="1">
      <c r="A1985" s="1">
        <v>1983</v>
      </c>
      <c r="B1985" t="s">
        <v>21</v>
      </c>
      <c r="C1985" t="s">
        <v>205</v>
      </c>
      <c r="D1985" t="s">
        <v>260</v>
      </c>
      <c r="E1985" t="str">
        <f>MID(Table2[[#This Row],[DeviceId2]], 12, LEN(Table2[[#This Row],[DeviceId2]]))</f>
        <v>VAV205</v>
      </c>
      <c r="F1985" t="str">
        <f>CONCATENATE("10.3.13.71/pe/", Table2[[#This Row],[Device Tag]], ".xml")</f>
        <v>10.3.13.71/pe/VAV205.xml</v>
      </c>
      <c r="H1985" s="5" t="str">
        <f>_xlfn.IFNA(IF(_xlfn.IFNA(INDEX('CX1'!$H:$H,MATCH(Table2[[#This Row],[Name]],'CX1'!$C:$C,0),1), "") = 0, "",  INDEX('CX1'!$H:$H,MATCH(Table2[[#This Row],[Name]],'CX1'!$C:$C,0),1)), "")</f>
        <v/>
      </c>
      <c r="I1985" s="5">
        <f>_xlfn.IFNA(IF(_xlfn.IFNA(INDEX('CX1'!$I:$I,MATCH(Table2[[#This Row],[DeviceId2]],'CX1'!$C:$C,0),1), "") = 0, "",  INDEX('CX1'!$I:$I,MATCH(Table2[[#This Row],[Name]],'CX1'!$C:$C,0),1)), "")</f>
        <v>1000</v>
      </c>
      <c r="J1985" s="5" t="str">
        <f>_xlfn.IFNA(IF(_xlfn.IFNA(INDEX('CX1'!$J:$J,MATCH(Table2[[#This Row],[Name]],'CX1'!$C:$C,0),1), "") = 0, "",  INDEX('CX1'!$J:$J,MATCH(Table2[[#This Row],[Name]],'CX1'!$C:$C,0),1)), "")</f>
        <v/>
      </c>
      <c r="K198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1985" t="s">
        <v>767</v>
      </c>
      <c r="R1985" t="s">
        <v>8</v>
      </c>
    </row>
    <row r="1986" spans="1:19">
      <c r="A1986" s="1">
        <v>1984</v>
      </c>
      <c r="B1986" t="s">
        <v>105</v>
      </c>
      <c r="C1986" t="s">
        <v>206</v>
      </c>
      <c r="D1986" t="s">
        <v>260</v>
      </c>
      <c r="E1986" t="str">
        <f>MID(Table2[[#This Row],[DeviceId2]], 12, LEN(Table2[[#This Row],[DeviceId2]]))</f>
        <v>VAV205</v>
      </c>
      <c r="F1986" t="str">
        <f>CONCATENATE("10.3.13.71/pe/", Table2[[#This Row],[Device Tag]], ".xml")</f>
        <v>10.3.13.71/pe/VAV205.xml</v>
      </c>
      <c r="H1986" s="5" t="str">
        <f>_xlfn.IFNA(IF(_xlfn.IFNA(INDEX('CX1'!$H:$H,MATCH(Table2[[#This Row],[Name]],'CX1'!$C:$C,0),1), "") = 0, "",  INDEX('CX1'!$H:$H,MATCH(Table2[[#This Row],[Name]],'CX1'!$C:$C,0),1)), "")</f>
        <v>°F</v>
      </c>
      <c r="I1986" s="5">
        <f>_xlfn.IFNA(IF(_xlfn.IFNA(INDEX('CX1'!$I:$I,MATCH(Table2[[#This Row],[DeviceId2]],'CX1'!$C:$C,0),1), "") = 0, "",  INDEX('CX1'!$I:$I,MATCH(Table2[[#This Row],[Name]],'CX1'!$C:$C,0),1)), "")</f>
        <v>1000</v>
      </c>
      <c r="J1986" s="5" t="str">
        <f>_xlfn.IFNA(IF(_xlfn.IFNA(INDEX('CX1'!$J:$J,MATCH(Table2[[#This Row],[Name]],'CX1'!$C:$C,0),1), "") = 0, "",  INDEX('CX1'!$J:$J,MATCH(Table2[[#This Row],[Name]],'CX1'!$C:$C,0),1)), "")</f>
        <v/>
      </c>
      <c r="K198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198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1986" t="str">
        <f>_xlfn.IFNA(IF(_xlfn.IFNA(INDEX('CX1'!$M:$M,MATCH(Table2[[#This Row],[Name]],'CX1'!$C:$C,0),1), "") = 0, "",  INDEX('CX1'!$M:$M,MATCH(Table2[[#This Row],[Name]],'CX1'!$C:$C,0),1)), "")</f>
        <v>number</v>
      </c>
      <c r="N1986" t="s">
        <v>766</v>
      </c>
      <c r="R1986" t="s">
        <v>8</v>
      </c>
      <c r="S1986" t="b">
        <v>1</v>
      </c>
    </row>
    <row r="1987" spans="1:19">
      <c r="A1987" s="1">
        <v>1985</v>
      </c>
      <c r="B1987" t="s">
        <v>105</v>
      </c>
      <c r="C1987" t="s">
        <v>207</v>
      </c>
      <c r="D1987" t="s">
        <v>260</v>
      </c>
      <c r="E1987" t="str">
        <f>MID(Table2[[#This Row],[DeviceId2]], 12, LEN(Table2[[#This Row],[DeviceId2]]))</f>
        <v>VAV205</v>
      </c>
      <c r="F1987" t="str">
        <f>CONCATENATE("10.3.13.71/pe/", Table2[[#This Row],[Device Tag]], ".xml")</f>
        <v>10.3.13.71/pe/VAV205.xml</v>
      </c>
      <c r="H1987" s="5" t="str">
        <f>_xlfn.IFNA(IF(_xlfn.IFNA(INDEX('CX1'!$H:$H,MATCH(Table2[[#This Row],[Name]],'CX1'!$C:$C,0),1), "") = 0, "",  INDEX('CX1'!$H:$H,MATCH(Table2[[#This Row],[Name]],'CX1'!$C:$C,0),1)), "")</f>
        <v>°F</v>
      </c>
      <c r="I1987" s="5">
        <f>_xlfn.IFNA(IF(_xlfn.IFNA(INDEX('CX1'!$I:$I,MATCH(Table2[[#This Row],[DeviceId2]],'CX1'!$C:$C,0),1), "") = 0, "",  INDEX('CX1'!$I:$I,MATCH(Table2[[#This Row],[Name]],'CX1'!$C:$C,0),1)), "")</f>
        <v>1000</v>
      </c>
      <c r="J1987" s="5" t="str">
        <f>_xlfn.IFNA(IF(_xlfn.IFNA(INDEX('CX1'!$J:$J,MATCH(Table2[[#This Row],[Name]],'CX1'!$C:$C,0),1), "") = 0, "",  INDEX('CX1'!$J:$J,MATCH(Table2[[#This Row],[Name]],'CX1'!$C:$C,0),1)), "")</f>
        <v/>
      </c>
      <c r="K198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19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7" t="str">
        <f>_xlfn.IFNA(IF(_xlfn.IFNA(INDEX('CX1'!$M:$M,MATCH(Table2[[#This Row],[Name]],'CX1'!$C:$C,0),1), "") = 0, "",  INDEX('CX1'!$M:$M,MATCH(Table2[[#This Row],[Name]],'CX1'!$C:$C,0),1)), "")</f>
        <v>number</v>
      </c>
      <c r="N1987" t="s">
        <v>766</v>
      </c>
      <c r="R1987" t="s">
        <v>8</v>
      </c>
      <c r="S1987" t="b">
        <v>1</v>
      </c>
    </row>
    <row r="1988" spans="1:19">
      <c r="A1988" s="1">
        <v>1986</v>
      </c>
      <c r="B1988" t="s">
        <v>105</v>
      </c>
      <c r="C1988" t="s">
        <v>208</v>
      </c>
      <c r="D1988" t="s">
        <v>260</v>
      </c>
      <c r="E1988" t="str">
        <f>MID(Table2[[#This Row],[DeviceId2]], 12, LEN(Table2[[#This Row],[DeviceId2]]))</f>
        <v>VAV205</v>
      </c>
      <c r="F1988" t="str">
        <f>CONCATENATE("10.3.13.71/pe/", Table2[[#This Row],[Device Tag]], ".xml")</f>
        <v>10.3.13.71/pe/VAV205.xml</v>
      </c>
      <c r="H1988" s="5" t="str">
        <f>_xlfn.IFNA(IF(_xlfn.IFNA(INDEX('CX1'!$H:$H,MATCH(Table2[[#This Row],[Name]],'CX1'!$C:$C,0),1), "") = 0, "",  INDEX('CX1'!$H:$H,MATCH(Table2[[#This Row],[Name]],'CX1'!$C:$C,0),1)), "")</f>
        <v>°F</v>
      </c>
      <c r="I1988" s="5">
        <f>_xlfn.IFNA(IF(_xlfn.IFNA(INDEX('CX1'!$I:$I,MATCH(Table2[[#This Row],[DeviceId2]],'CX1'!$C:$C,0),1), "") = 0, "",  INDEX('CX1'!$I:$I,MATCH(Table2[[#This Row],[Name]],'CX1'!$C:$C,0),1)), "")</f>
        <v>1000</v>
      </c>
      <c r="J1988" s="5" t="str">
        <f>_xlfn.IFNA(IF(_xlfn.IFNA(INDEX('CX1'!$J:$J,MATCH(Table2[[#This Row],[Name]],'CX1'!$C:$C,0),1), "") = 0, "",  INDEX('CX1'!$J:$J,MATCH(Table2[[#This Row],[Name]],'CX1'!$C:$C,0),1)), "")</f>
        <v/>
      </c>
      <c r="K198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19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88" t="str">
        <f>_xlfn.IFNA(IF(_xlfn.IFNA(INDEX('CX1'!$M:$M,MATCH(Table2[[#This Row],[Name]],'CX1'!$C:$C,0),1), "") = 0, "",  INDEX('CX1'!$M:$M,MATCH(Table2[[#This Row],[Name]],'CX1'!$C:$C,0),1)), "")</f>
        <v>number</v>
      </c>
      <c r="N1988" t="s">
        <v>766</v>
      </c>
      <c r="R1988" t="s">
        <v>8</v>
      </c>
      <c r="S1988" t="b">
        <v>1</v>
      </c>
    </row>
    <row r="1989" spans="1:19">
      <c r="A1989" s="1">
        <v>1987</v>
      </c>
      <c r="B1989" t="s">
        <v>105</v>
      </c>
      <c r="C1989" t="s">
        <v>209</v>
      </c>
      <c r="D1989" t="s">
        <v>260</v>
      </c>
      <c r="E1989" t="str">
        <f>MID(Table2[[#This Row],[DeviceId2]], 12, LEN(Table2[[#This Row],[DeviceId2]]))</f>
        <v>VAV205</v>
      </c>
      <c r="F1989" t="str">
        <f>CONCATENATE("10.3.13.71/pe/", Table2[[#This Row],[Device Tag]], ".xml")</f>
        <v>10.3.13.71/pe/VAV205.xml</v>
      </c>
      <c r="H1989" s="5" t="str">
        <f>_xlfn.IFNA(IF(_xlfn.IFNA(INDEX('CX1'!$H:$H,MATCH(Table2[[#This Row],[Name]],'CX1'!$C:$C,0),1), "") = 0, "",  INDEX('CX1'!$H:$H,MATCH(Table2[[#This Row],[Name]],'CX1'!$C:$C,0),1)), "")</f>
        <v/>
      </c>
      <c r="I1989" s="5">
        <f>_xlfn.IFNA(IF(_xlfn.IFNA(INDEX('CX1'!$I:$I,MATCH(Table2[[#This Row],[DeviceId2]],'CX1'!$C:$C,0),1), "") = 0, "",  INDEX('CX1'!$I:$I,MATCH(Table2[[#This Row],[Name]],'CX1'!$C:$C,0),1)), "")</f>
        <v>1000</v>
      </c>
      <c r="J1989" s="5" t="str">
        <f>_xlfn.IFNA(IF(_xlfn.IFNA(INDEX('CX1'!$J:$J,MATCH(Table2[[#This Row],[Name]],'CX1'!$C:$C,0),1), "") = 0, "",  INDEX('CX1'!$J:$J,MATCH(Table2[[#This Row],[Name]],'CX1'!$C:$C,0),1)), "")</f>
        <v/>
      </c>
      <c r="K198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1989" t="str">
        <f>_xlfn.IFNA(IF(_xlfn.IFNA(INDEX('CX1'!$L:$L,MATCH(Table2[[#This Row],[Name]],'CX1'!$C:$C,0),1), "") = 0, "",  INDEX('CX1'!$L:$L,MATCH(Table2[[#This Row],[Name]],'CX1'!$C:$C,0),1)), "")</f>
        <v>his, point, writable</v>
      </c>
      <c r="M1989" t="s">
        <v>380</v>
      </c>
      <c r="N1989" t="s">
        <v>767</v>
      </c>
      <c r="R1989" t="s">
        <v>8</v>
      </c>
      <c r="S1989" t="b">
        <v>1</v>
      </c>
    </row>
    <row r="1990" spans="1:19">
      <c r="A1990" s="1">
        <v>1988</v>
      </c>
      <c r="B1990" t="s">
        <v>108</v>
      </c>
      <c r="C1990" t="s">
        <v>210</v>
      </c>
      <c r="D1990" t="s">
        <v>260</v>
      </c>
      <c r="E1990" t="str">
        <f>MID(Table2[[#This Row],[DeviceId2]], 12, LEN(Table2[[#This Row],[DeviceId2]]))</f>
        <v>VAV205</v>
      </c>
      <c r="F1990" t="str">
        <f>CONCATENATE("10.3.13.71/pe/", Table2[[#This Row],[Device Tag]], ".xml")</f>
        <v>10.3.13.71/pe/VAV205.xml</v>
      </c>
      <c r="H1990" s="5" t="str">
        <f>_xlfn.IFNA(IF(_xlfn.IFNA(INDEX('CX1'!$H:$H,MATCH(Table2[[#This Row],[Name]],'CX1'!$C:$C,0),1), "") = 0, "",  INDEX('CX1'!$H:$H,MATCH(Table2[[#This Row],[Name]],'CX1'!$C:$C,0),1)), "")</f>
        <v>%</v>
      </c>
      <c r="I1990" s="5">
        <f>_xlfn.IFNA(IF(_xlfn.IFNA(INDEX('CX1'!$I:$I,MATCH(Table2[[#This Row],[DeviceId2]],'CX1'!$C:$C,0),1), "") = 0, "",  INDEX('CX1'!$I:$I,MATCH(Table2[[#This Row],[Name]],'CX1'!$C:$C,0),1)), "")</f>
        <v>1000</v>
      </c>
      <c r="J1990" s="5" t="str">
        <f>_xlfn.IFNA(IF(_xlfn.IFNA(INDEX('CX1'!$J:$J,MATCH(Table2[[#This Row],[Name]],'CX1'!$C:$C,0),1), "") = 0, "",  INDEX('CX1'!$J:$J,MATCH(Table2[[#This Row],[Name]],'CX1'!$C:$C,0),1)), "")</f>
        <v/>
      </c>
      <c r="K199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19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90" t="str">
        <f>_xlfn.IFNA(IF(_xlfn.IFNA(INDEX('CX1'!$M:$M,MATCH(Table2[[#This Row],[Name]],'CX1'!$C:$C,0),1), "") = 0, "",  INDEX('CX1'!$M:$M,MATCH(Table2[[#This Row],[Name]],'CX1'!$C:$C,0),1)), "")</f>
        <v>number</v>
      </c>
      <c r="N1990" t="s">
        <v>504</v>
      </c>
      <c r="R1990" t="s">
        <v>8</v>
      </c>
      <c r="S1990" t="b">
        <v>1</v>
      </c>
    </row>
    <row r="1991" spans="1:19">
      <c r="A1991" s="1">
        <v>1989</v>
      </c>
      <c r="B1991" t="s">
        <v>108</v>
      </c>
      <c r="C1991" t="s">
        <v>211</v>
      </c>
      <c r="D1991" t="s">
        <v>260</v>
      </c>
      <c r="E1991" t="str">
        <f>MID(Table2[[#This Row],[DeviceId2]], 12, LEN(Table2[[#This Row],[DeviceId2]]))</f>
        <v>VAV205</v>
      </c>
      <c r="F1991" t="str">
        <f>CONCATENATE("10.3.13.71/pe/", Table2[[#This Row],[Device Tag]], ".xml")</f>
        <v>10.3.13.71/pe/VAV205.xml</v>
      </c>
      <c r="H1991" s="5" t="str">
        <f>_xlfn.IFNA(IF(_xlfn.IFNA(INDEX('CX1'!$H:$H,MATCH(Table2[[#This Row],[Name]],'CX1'!$C:$C,0),1), "") = 0, "",  INDEX('CX1'!$H:$H,MATCH(Table2[[#This Row],[Name]],'CX1'!$C:$C,0),1)), "")</f>
        <v/>
      </c>
      <c r="I1991" s="5">
        <f>_xlfn.IFNA(IF(_xlfn.IFNA(INDEX('CX1'!$I:$I,MATCH(Table2[[#This Row],[DeviceId2]],'CX1'!$C:$C,0),1), "") = 0, "",  INDEX('CX1'!$I:$I,MATCH(Table2[[#This Row],[Name]],'CX1'!$C:$C,0),1)), "")</f>
        <v>1000</v>
      </c>
      <c r="J1991" s="5" t="str">
        <f>_xlfn.IFNA(IF(_xlfn.IFNA(INDEX('CX1'!$J:$J,MATCH(Table2[[#This Row],[Name]],'CX1'!$C:$C,0),1), "") = 0, "",  INDEX('CX1'!$J:$J,MATCH(Table2[[#This Row],[Name]],'CX1'!$C:$C,0),1)), "")</f>
        <v/>
      </c>
      <c r="K199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19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1991" t="s">
        <v>380</v>
      </c>
      <c r="N1991" t="s">
        <v>767</v>
      </c>
      <c r="R1991" t="s">
        <v>8</v>
      </c>
      <c r="S1991" t="b">
        <v>1</v>
      </c>
    </row>
    <row r="1992" spans="1:19" hidden="1">
      <c r="A1992" s="1">
        <v>1990</v>
      </c>
      <c r="B1992" t="s">
        <v>31</v>
      </c>
      <c r="C1992" t="s">
        <v>32</v>
      </c>
      <c r="D1992" t="s">
        <v>260</v>
      </c>
      <c r="E1992" t="str">
        <f>MID(Table2[[#This Row],[DeviceId2]], 12, LEN(Table2[[#This Row],[DeviceId2]]))</f>
        <v>VAV205</v>
      </c>
      <c r="F1992" t="str">
        <f>CONCATENATE("10.3.13.71/pe/", Table2[[#This Row],[Device Tag]], ".xml")</f>
        <v>10.3.13.71/pe/VAV205.xml</v>
      </c>
      <c r="H1992" s="5" t="str">
        <f>_xlfn.IFNA(IF(_xlfn.IFNA(INDEX('CX1'!$H:$H,MATCH(Table2[[#This Row],[Name]],'CX1'!$C:$C,0),1), "") = 0, "",  INDEX('CX1'!$H:$H,MATCH(Table2[[#This Row],[Name]],'CX1'!$C:$C,0),1)), "")</f>
        <v/>
      </c>
      <c r="I1992" s="5" t="e">
        <f>_xlfn.IFNA(IF(_xlfn.IFNA(INDEX('CX1'!$I:$I,MATCH(Table2[[#This Row],[DeviceId2]],'CX1'!$C:$C,0),1), "") = 0, "",  INDEX('CX1'!$I:$I,MATCH(Table2[[#This Row],[Name]],'CX1'!$C:$C,0),1)), "")</f>
        <v>#VALUE!</v>
      </c>
      <c r="J1992" s="5" t="str">
        <f>_xlfn.IFNA(IF(_xlfn.IFNA(INDEX('CX1'!$J:$J,MATCH(Table2[[#This Row],[Name]],'CX1'!$C:$C,0),1), "") = 0, "",  INDEX('CX1'!$J:$J,MATCH(Table2[[#This Row],[Name]],'CX1'!$C:$C,0),1)), "")</f>
        <v/>
      </c>
      <c r="K1992" t="str">
        <f>IFERROR(_xlfn.IFNA(IF(_xlfn.IFNA(INDEX('CX1'!$K:$K,MATCH(Table2[[#This Row],[Name]],'CX1'!$C:$C,0),1), "") = 0, "",  INDEX('CX1'!$K:$K,MATCH(Table2[[#This Row],[Name]],'CX1'!$C:$C,0),1)), ""), "")</f>
        <v/>
      </c>
      <c r="M1992" t="str">
        <f>_xlfn.IFNA(IF(_xlfn.IFNA(INDEX('CX1'!$M:$M,MATCH(Table2[[#This Row],[Name]],'CX1'!$C:$C,0),1), "") = 0, "",  INDEX('CX1'!$M:$M,MATCH(Table2[[#This Row],[Name]],'CX1'!$C:$C,0),1)), "")</f>
        <v/>
      </c>
      <c r="N1992" t="s">
        <v>767</v>
      </c>
      <c r="R1992" t="s">
        <v>8</v>
      </c>
    </row>
    <row r="1993" spans="1:19" hidden="1">
      <c r="A1993" s="1">
        <v>1991</v>
      </c>
      <c r="B1993" t="s">
        <v>31</v>
      </c>
      <c r="C1993" t="s">
        <v>212</v>
      </c>
      <c r="D1993" t="s">
        <v>260</v>
      </c>
      <c r="E1993" t="str">
        <f>MID(Table2[[#This Row],[DeviceId2]], 12, LEN(Table2[[#This Row],[DeviceId2]]))</f>
        <v>VAV205</v>
      </c>
      <c r="F1993" t="str">
        <f>CONCATENATE("10.3.13.71/pe/", Table2[[#This Row],[Device Tag]], ".xml")</f>
        <v>10.3.13.71/pe/VAV205.xml</v>
      </c>
      <c r="H1993" s="5" t="str">
        <f>_xlfn.IFNA(IF(_xlfn.IFNA(INDEX('CX1'!$H:$H,MATCH(Table2[[#This Row],[Name]],'CX1'!$C:$C,0),1), "") = 0, "",  INDEX('CX1'!$H:$H,MATCH(Table2[[#This Row],[Name]],'CX1'!$C:$C,0),1)), "")</f>
        <v/>
      </c>
      <c r="I1993" s="5" t="e">
        <f>_xlfn.IFNA(IF(_xlfn.IFNA(INDEX('CX1'!$I:$I,MATCH(Table2[[#This Row],[DeviceId2]],'CX1'!$C:$C,0),1), "") = 0, "",  INDEX('CX1'!$I:$I,MATCH(Table2[[#This Row],[Name]],'CX1'!$C:$C,0),1)), "")</f>
        <v>#VALUE!</v>
      </c>
      <c r="J1993" s="5" t="str">
        <f>_xlfn.IFNA(IF(_xlfn.IFNA(INDEX('CX1'!$J:$J,MATCH(Table2[[#This Row],[Name]],'CX1'!$C:$C,0),1), "") = 0, "",  INDEX('CX1'!$J:$J,MATCH(Table2[[#This Row],[Name]],'CX1'!$C:$C,0),1)), "")</f>
        <v/>
      </c>
      <c r="K1993" t="str">
        <f>IFERROR(_xlfn.IFNA(IF(_xlfn.IFNA(INDEX('CX1'!$K:$K,MATCH(Table2[[#This Row],[Name]],'CX1'!$C:$C,0),1), "") = 0, "",  INDEX('CX1'!$K:$K,MATCH(Table2[[#This Row],[Name]],'CX1'!$C:$C,0),1)), ""), "")</f>
        <v/>
      </c>
      <c r="M1993" t="str">
        <f>_xlfn.IFNA(IF(_xlfn.IFNA(INDEX('CX1'!$M:$M,MATCH(Table2[[#This Row],[Name]],'CX1'!$C:$C,0),1), "") = 0, "",  INDEX('CX1'!$M:$M,MATCH(Table2[[#This Row],[Name]],'CX1'!$C:$C,0),1)), "")</f>
        <v/>
      </c>
      <c r="N1993" t="s">
        <v>767</v>
      </c>
      <c r="R1993" t="s">
        <v>8</v>
      </c>
    </row>
    <row r="1994" spans="1:19" hidden="1">
      <c r="A1994" s="1">
        <v>1992</v>
      </c>
      <c r="B1994" t="s">
        <v>111</v>
      </c>
      <c r="C1994" t="s">
        <v>112</v>
      </c>
      <c r="D1994" t="s">
        <v>260</v>
      </c>
      <c r="E1994" t="str">
        <f>MID(Table2[[#This Row],[DeviceId2]], 12, LEN(Table2[[#This Row],[DeviceId2]]))</f>
        <v>VAV205</v>
      </c>
      <c r="F1994" t="str">
        <f>CONCATENATE("10.3.13.71/pe/", Table2[[#This Row],[Device Tag]], ".xml")</f>
        <v>10.3.13.71/pe/VAV205.xml</v>
      </c>
      <c r="H1994" s="5" t="str">
        <f>_xlfn.IFNA(IF(_xlfn.IFNA(INDEX('CX1'!$H:$H,MATCH(Table2[[#This Row],[Name]],'CX1'!$C:$C,0),1), "") = 0, "",  INDEX('CX1'!$H:$H,MATCH(Table2[[#This Row],[Name]],'CX1'!$C:$C,0),1)), "")</f>
        <v/>
      </c>
      <c r="I1994" s="5" t="e">
        <f>_xlfn.IFNA(IF(_xlfn.IFNA(INDEX('CX1'!$I:$I,MATCH(Table2[[#This Row],[DeviceId2]],'CX1'!$C:$C,0),1), "") = 0, "",  INDEX('CX1'!$I:$I,MATCH(Table2[[#This Row],[Name]],'CX1'!$C:$C,0),1)), "")</f>
        <v>#VALUE!</v>
      </c>
      <c r="J1994" s="5" t="str">
        <f>_xlfn.IFNA(IF(_xlfn.IFNA(INDEX('CX1'!$J:$J,MATCH(Table2[[#This Row],[Name]],'CX1'!$C:$C,0),1), "") = 0, "",  INDEX('CX1'!$J:$J,MATCH(Table2[[#This Row],[Name]],'CX1'!$C:$C,0),1)), "")</f>
        <v/>
      </c>
      <c r="K1994" t="str">
        <f>IFERROR(_xlfn.IFNA(IF(_xlfn.IFNA(INDEX('CX1'!$K:$K,MATCH(Table2[[#This Row],[Name]],'CX1'!$C:$C,0),1), "") = 0, "",  INDEX('CX1'!$K:$K,MATCH(Table2[[#This Row],[Name]],'CX1'!$C:$C,0),1)), ""), "")</f>
        <v/>
      </c>
      <c r="M1994" t="str">
        <f>_xlfn.IFNA(IF(_xlfn.IFNA(INDEX('CX1'!$M:$M,MATCH(Table2[[#This Row],[Name]],'CX1'!$C:$C,0),1), "") = 0, "",  INDEX('CX1'!$M:$M,MATCH(Table2[[#This Row],[Name]],'CX1'!$C:$C,0),1)), "")</f>
        <v/>
      </c>
      <c r="N1994" t="s">
        <v>767</v>
      </c>
      <c r="R1994" t="s">
        <v>8</v>
      </c>
    </row>
    <row r="1995" spans="1:19" hidden="1">
      <c r="A1995" s="1">
        <v>1993</v>
      </c>
      <c r="B1995" t="s">
        <v>111</v>
      </c>
      <c r="C1995" t="s">
        <v>113</v>
      </c>
      <c r="D1995" t="s">
        <v>260</v>
      </c>
      <c r="E1995" t="str">
        <f>MID(Table2[[#This Row],[DeviceId2]], 12, LEN(Table2[[#This Row],[DeviceId2]]))</f>
        <v>VAV205</v>
      </c>
      <c r="F1995" t="str">
        <f>CONCATENATE("10.3.13.71/pe/", Table2[[#This Row],[Device Tag]], ".xml")</f>
        <v>10.3.13.71/pe/VAV205.xml</v>
      </c>
      <c r="H1995" s="5" t="str">
        <f>_xlfn.IFNA(IF(_xlfn.IFNA(INDEX('CX1'!$H:$H,MATCH(Table2[[#This Row],[Name]],'CX1'!$C:$C,0),1), "") = 0, "",  INDEX('CX1'!$H:$H,MATCH(Table2[[#This Row],[Name]],'CX1'!$C:$C,0),1)), "")</f>
        <v/>
      </c>
      <c r="I1995" s="5" t="e">
        <f>_xlfn.IFNA(IF(_xlfn.IFNA(INDEX('CX1'!$I:$I,MATCH(Table2[[#This Row],[DeviceId2]],'CX1'!$C:$C,0),1), "") = 0, "",  INDEX('CX1'!$I:$I,MATCH(Table2[[#This Row],[Name]],'CX1'!$C:$C,0),1)), "")</f>
        <v>#VALUE!</v>
      </c>
      <c r="J1995" s="5" t="str">
        <f>_xlfn.IFNA(IF(_xlfn.IFNA(INDEX('CX1'!$J:$J,MATCH(Table2[[#This Row],[Name]],'CX1'!$C:$C,0),1), "") = 0, "",  INDEX('CX1'!$J:$J,MATCH(Table2[[#This Row],[Name]],'CX1'!$C:$C,0),1)), "")</f>
        <v/>
      </c>
      <c r="K1995" t="str">
        <f>IFERROR(_xlfn.IFNA(IF(_xlfn.IFNA(INDEX('CX1'!$K:$K,MATCH(Table2[[#This Row],[Name]],'CX1'!$C:$C,0),1), "") = 0, "",  INDEX('CX1'!$K:$K,MATCH(Table2[[#This Row],[Name]],'CX1'!$C:$C,0),1)), ""), "")</f>
        <v/>
      </c>
      <c r="M1995" t="str">
        <f>_xlfn.IFNA(IF(_xlfn.IFNA(INDEX('CX1'!$M:$M,MATCH(Table2[[#This Row],[Name]],'CX1'!$C:$C,0),1), "") = 0, "",  INDEX('CX1'!$M:$M,MATCH(Table2[[#This Row],[Name]],'CX1'!$C:$C,0),1)), "")</f>
        <v/>
      </c>
      <c r="N1995" t="s">
        <v>767</v>
      </c>
      <c r="R1995" t="s">
        <v>8</v>
      </c>
    </row>
    <row r="1996" spans="1:19" hidden="1">
      <c r="A1996" s="1">
        <v>1994</v>
      </c>
      <c r="B1996" t="s">
        <v>33</v>
      </c>
      <c r="C1996" t="s">
        <v>35</v>
      </c>
      <c r="D1996" t="s">
        <v>260</v>
      </c>
      <c r="E1996" t="str">
        <f>MID(Table2[[#This Row],[DeviceId2]], 12, LEN(Table2[[#This Row],[DeviceId2]]))</f>
        <v>VAV205</v>
      </c>
      <c r="F1996" t="str">
        <f>CONCATENATE("10.3.13.71/pe/", Table2[[#This Row],[Device Tag]], ".xml")</f>
        <v>10.3.13.71/pe/VAV205.xml</v>
      </c>
      <c r="H1996" s="5" t="str">
        <f>_xlfn.IFNA(IF(_xlfn.IFNA(INDEX('CX1'!$H:$H,MATCH(Table2[[#This Row],[Name]],'CX1'!$C:$C,0),1), "") = 0, "",  INDEX('CX1'!$H:$H,MATCH(Table2[[#This Row],[Name]],'CX1'!$C:$C,0),1)), "")</f>
        <v/>
      </c>
      <c r="I1996" s="5" t="e">
        <f>_xlfn.IFNA(IF(_xlfn.IFNA(INDEX('CX1'!$I:$I,MATCH(Table2[[#This Row],[DeviceId2]],'CX1'!$C:$C,0),1), "") = 0, "",  INDEX('CX1'!$I:$I,MATCH(Table2[[#This Row],[Name]],'CX1'!$C:$C,0),1)), "")</f>
        <v>#VALUE!</v>
      </c>
      <c r="J1996" s="5" t="str">
        <f>_xlfn.IFNA(IF(_xlfn.IFNA(INDEX('CX1'!$J:$J,MATCH(Table2[[#This Row],[Name]],'CX1'!$C:$C,0),1), "") = 0, "",  INDEX('CX1'!$J:$J,MATCH(Table2[[#This Row],[Name]],'CX1'!$C:$C,0),1)), "")</f>
        <v/>
      </c>
      <c r="K1996" t="str">
        <f>IFERROR(_xlfn.IFNA(IF(_xlfn.IFNA(INDEX('CX1'!$K:$K,MATCH(Table2[[#This Row],[Name]],'CX1'!$C:$C,0),1), "") = 0, "",  INDEX('CX1'!$K:$K,MATCH(Table2[[#This Row],[Name]],'CX1'!$C:$C,0),1)), ""), "")</f>
        <v/>
      </c>
      <c r="M1996" t="str">
        <f>_xlfn.IFNA(IF(_xlfn.IFNA(INDEX('CX1'!$M:$M,MATCH(Table2[[#This Row],[Name]],'CX1'!$C:$C,0),1), "") = 0, "",  INDEX('CX1'!$M:$M,MATCH(Table2[[#This Row],[Name]],'CX1'!$C:$C,0),1)), "")</f>
        <v/>
      </c>
      <c r="N1996" t="s">
        <v>767</v>
      </c>
      <c r="R1996" t="s">
        <v>8</v>
      </c>
    </row>
    <row r="1997" spans="1:19" hidden="1">
      <c r="A1997" s="1">
        <v>1995</v>
      </c>
      <c r="B1997" t="s">
        <v>33</v>
      </c>
      <c r="C1997" t="s">
        <v>213</v>
      </c>
      <c r="D1997" t="s">
        <v>260</v>
      </c>
      <c r="E1997" t="str">
        <f>MID(Table2[[#This Row],[DeviceId2]], 12, LEN(Table2[[#This Row],[DeviceId2]]))</f>
        <v>VAV205</v>
      </c>
      <c r="F1997" t="str">
        <f>CONCATENATE("10.3.13.71/pe/", Table2[[#This Row],[Device Tag]], ".xml")</f>
        <v>10.3.13.71/pe/VAV205.xml</v>
      </c>
      <c r="H1997" s="5" t="str">
        <f>_xlfn.IFNA(IF(_xlfn.IFNA(INDEX('CX1'!$H:$H,MATCH(Table2[[#This Row],[Name]],'CX1'!$C:$C,0),1), "") = 0, "",  INDEX('CX1'!$H:$H,MATCH(Table2[[#This Row],[Name]],'CX1'!$C:$C,0),1)), "")</f>
        <v/>
      </c>
      <c r="I1997" s="5" t="e">
        <f>_xlfn.IFNA(IF(_xlfn.IFNA(INDEX('CX1'!$I:$I,MATCH(Table2[[#This Row],[DeviceId2]],'CX1'!$C:$C,0),1), "") = 0, "",  INDEX('CX1'!$I:$I,MATCH(Table2[[#This Row],[Name]],'CX1'!$C:$C,0),1)), "")</f>
        <v>#VALUE!</v>
      </c>
      <c r="J1997" s="5" t="str">
        <f>_xlfn.IFNA(IF(_xlfn.IFNA(INDEX('CX1'!$J:$J,MATCH(Table2[[#This Row],[Name]],'CX1'!$C:$C,0),1), "") = 0, "",  INDEX('CX1'!$J:$J,MATCH(Table2[[#This Row],[Name]],'CX1'!$C:$C,0),1)), "")</f>
        <v/>
      </c>
      <c r="K1997" t="str">
        <f>IFERROR(_xlfn.IFNA(IF(_xlfn.IFNA(INDEX('CX1'!$K:$K,MATCH(Table2[[#This Row],[Name]],'CX1'!$C:$C,0),1), "") = 0, "",  INDEX('CX1'!$K:$K,MATCH(Table2[[#This Row],[Name]],'CX1'!$C:$C,0),1)), ""), "")</f>
        <v/>
      </c>
      <c r="N1997" t="s">
        <v>767</v>
      </c>
      <c r="R1997" t="s">
        <v>8</v>
      </c>
    </row>
    <row r="1998" spans="1:19" hidden="1">
      <c r="A1998" s="1">
        <v>1996</v>
      </c>
      <c r="B1998" t="s">
        <v>33</v>
      </c>
      <c r="C1998" t="s">
        <v>214</v>
      </c>
      <c r="D1998" t="s">
        <v>260</v>
      </c>
      <c r="E1998" t="str">
        <f>MID(Table2[[#This Row],[DeviceId2]], 12, LEN(Table2[[#This Row],[DeviceId2]]))</f>
        <v>VAV205</v>
      </c>
      <c r="F1998" t="str">
        <f>CONCATENATE("10.3.13.71/pe/", Table2[[#This Row],[Device Tag]], ".xml")</f>
        <v>10.3.13.71/pe/VAV205.xml</v>
      </c>
      <c r="H1998" s="5" t="str">
        <f>_xlfn.IFNA(IF(_xlfn.IFNA(INDEX('CX1'!$H:$H,MATCH(Table2[[#This Row],[Name]],'CX1'!$C:$C,0),1), "") = 0, "",  INDEX('CX1'!$H:$H,MATCH(Table2[[#This Row],[Name]],'CX1'!$C:$C,0),1)), "")</f>
        <v/>
      </c>
      <c r="I1998" s="5">
        <f>_xlfn.IFNA(IF(_xlfn.IFNA(INDEX('CX1'!$I:$I,MATCH(Table2[[#This Row],[DeviceId2]],'CX1'!$C:$C,0),1), "") = 0, "",  INDEX('CX1'!$I:$I,MATCH(Table2[[#This Row],[Name]],'CX1'!$C:$C,0),1)), "")</f>
        <v>1</v>
      </c>
      <c r="J1998" s="5" t="str">
        <f>_xlfn.IFNA(IF(_xlfn.IFNA(INDEX('CX1'!$J:$J,MATCH(Table2[[#This Row],[Name]],'CX1'!$C:$C,0),1), "") = 0, "",  INDEX('CX1'!$J:$J,MATCH(Table2[[#This Row],[Name]],'CX1'!$C:$C,0),1)), "")</f>
        <v/>
      </c>
      <c r="K1998" t="str">
        <f>IFERROR(_xlfn.IFNA(IF(_xlfn.IFNA(INDEX('CX1'!$K:$K,MATCH(Table2[[#This Row],[Name]],'CX1'!$C:$C,0),1), "") = 0, "",  INDEX('CX1'!$K:$K,MATCH(Table2[[#This Row],[Name]],'CX1'!$C:$C,0),1)), ""), "")</f>
        <v/>
      </c>
      <c r="N1998" t="s">
        <v>767</v>
      </c>
      <c r="R1998" t="s">
        <v>8</v>
      </c>
    </row>
    <row r="1999" spans="1:19" hidden="1">
      <c r="A1999" s="1">
        <v>1997</v>
      </c>
      <c r="B1999" t="s">
        <v>33</v>
      </c>
      <c r="C1999" t="s">
        <v>38</v>
      </c>
      <c r="D1999" t="s">
        <v>260</v>
      </c>
      <c r="E1999" t="str">
        <f>MID(Table2[[#This Row],[DeviceId2]], 12, LEN(Table2[[#This Row],[DeviceId2]]))</f>
        <v>VAV205</v>
      </c>
      <c r="F1999" t="str">
        <f>CONCATENATE("10.3.13.71/pe/", Table2[[#This Row],[Device Tag]], ".xml")</f>
        <v>10.3.13.71/pe/VAV205.xml</v>
      </c>
      <c r="H1999" s="5" t="str">
        <f>_xlfn.IFNA(IF(_xlfn.IFNA(INDEX('CX1'!$H:$H,MATCH(Table2[[#This Row],[Name]],'CX1'!$C:$C,0),1), "") = 0, "",  INDEX('CX1'!$H:$H,MATCH(Table2[[#This Row],[Name]],'CX1'!$C:$C,0),1)), "")</f>
        <v/>
      </c>
      <c r="I1999" s="5" t="e">
        <f>_xlfn.IFNA(IF(_xlfn.IFNA(INDEX('CX1'!$I:$I,MATCH(Table2[[#This Row],[DeviceId2]],'CX1'!$C:$C,0),1), "") = 0, "",  INDEX('CX1'!$I:$I,MATCH(Table2[[#This Row],[Name]],'CX1'!$C:$C,0),1)), "")</f>
        <v>#VALUE!</v>
      </c>
      <c r="J1999" s="5" t="str">
        <f>_xlfn.IFNA(IF(_xlfn.IFNA(INDEX('CX1'!$J:$J,MATCH(Table2[[#This Row],[Name]],'CX1'!$C:$C,0),1), "") = 0, "",  INDEX('CX1'!$J:$J,MATCH(Table2[[#This Row],[Name]],'CX1'!$C:$C,0),1)), "")</f>
        <v/>
      </c>
      <c r="K1999" t="str">
        <f>IFERROR(_xlfn.IFNA(IF(_xlfn.IFNA(INDEX('CX1'!$K:$K,MATCH(Table2[[#This Row],[Name]],'CX1'!$C:$C,0),1), "") = 0, "",  INDEX('CX1'!$K:$K,MATCH(Table2[[#This Row],[Name]],'CX1'!$C:$C,0),1)), ""), "")</f>
        <v/>
      </c>
      <c r="M1999" t="str">
        <f>_xlfn.IFNA(IF(_xlfn.IFNA(INDEX('CX1'!$M:$M,MATCH(Table2[[#This Row],[Name]],'CX1'!$C:$C,0),1), "") = 0, "",  INDEX('CX1'!$M:$M,MATCH(Table2[[#This Row],[Name]],'CX1'!$C:$C,0),1)), "")</f>
        <v/>
      </c>
      <c r="N1999" t="s">
        <v>767</v>
      </c>
      <c r="R1999" t="s">
        <v>8</v>
      </c>
    </row>
    <row r="2000" spans="1:19" hidden="1">
      <c r="A2000" s="1">
        <v>1998</v>
      </c>
      <c r="B2000" t="s">
        <v>33</v>
      </c>
      <c r="C2000" t="s">
        <v>34</v>
      </c>
      <c r="D2000" t="s">
        <v>260</v>
      </c>
      <c r="E2000" t="str">
        <f>MID(Table2[[#This Row],[DeviceId2]], 12, LEN(Table2[[#This Row],[DeviceId2]]))</f>
        <v>VAV205</v>
      </c>
      <c r="F2000" t="str">
        <f>CONCATENATE("10.3.13.71/pe/", Table2[[#This Row],[Device Tag]], ".xml")</f>
        <v>10.3.13.71/pe/VAV205.xml</v>
      </c>
      <c r="H2000" s="5" t="str">
        <f>_xlfn.IFNA(IF(_xlfn.IFNA(INDEX('CX1'!$H:$H,MATCH(Table2[[#This Row],[Name]],'CX1'!$C:$C,0),1), "") = 0, "",  INDEX('CX1'!$H:$H,MATCH(Table2[[#This Row],[Name]],'CX1'!$C:$C,0),1)), "")</f>
        <v/>
      </c>
      <c r="I2000" s="5" t="e">
        <f>_xlfn.IFNA(IF(_xlfn.IFNA(INDEX('CX1'!$I:$I,MATCH(Table2[[#This Row],[DeviceId2]],'CX1'!$C:$C,0),1), "") = 0, "",  INDEX('CX1'!$I:$I,MATCH(Table2[[#This Row],[Name]],'CX1'!$C:$C,0),1)), "")</f>
        <v>#VALUE!</v>
      </c>
      <c r="J2000" s="5" t="str">
        <f>_xlfn.IFNA(IF(_xlfn.IFNA(INDEX('CX1'!$J:$J,MATCH(Table2[[#This Row],[Name]],'CX1'!$C:$C,0),1), "") = 0, "",  INDEX('CX1'!$J:$J,MATCH(Table2[[#This Row],[Name]],'CX1'!$C:$C,0),1)), "")</f>
        <v/>
      </c>
      <c r="K2000" t="str">
        <f>IFERROR(_xlfn.IFNA(IF(_xlfn.IFNA(INDEX('CX1'!$K:$K,MATCH(Table2[[#This Row],[Name]],'CX1'!$C:$C,0),1), "") = 0, "",  INDEX('CX1'!$K:$K,MATCH(Table2[[#This Row],[Name]],'CX1'!$C:$C,0),1)), ""), "")</f>
        <v/>
      </c>
      <c r="M2000" t="str">
        <f>_xlfn.IFNA(IF(_xlfn.IFNA(INDEX('CX1'!$M:$M,MATCH(Table2[[#This Row],[Name]],'CX1'!$C:$C,0),1), "") = 0, "",  INDEX('CX1'!$M:$M,MATCH(Table2[[#This Row],[Name]],'CX1'!$C:$C,0),1)), "")</f>
        <v/>
      </c>
      <c r="N2000" t="s">
        <v>767</v>
      </c>
      <c r="R2000" t="s">
        <v>8</v>
      </c>
    </row>
    <row r="2001" spans="1:18" hidden="1">
      <c r="A2001" s="1">
        <v>1999</v>
      </c>
      <c r="B2001" t="s">
        <v>33</v>
      </c>
      <c r="C2001" t="s">
        <v>215</v>
      </c>
      <c r="D2001" t="s">
        <v>260</v>
      </c>
      <c r="E2001" t="str">
        <f>MID(Table2[[#This Row],[DeviceId2]], 12, LEN(Table2[[#This Row],[DeviceId2]]))</f>
        <v>VAV205</v>
      </c>
      <c r="F2001" t="str">
        <f>CONCATENATE("10.3.13.71/pe/", Table2[[#This Row],[Device Tag]], ".xml")</f>
        <v>10.3.13.71/pe/VAV205.xml</v>
      </c>
      <c r="H2001" s="5" t="str">
        <f>_xlfn.IFNA(IF(_xlfn.IFNA(INDEX('CX1'!$H:$H,MATCH(Table2[[#This Row],[Name]],'CX1'!$C:$C,0),1), "") = 0, "",  INDEX('CX1'!$H:$H,MATCH(Table2[[#This Row],[Name]],'CX1'!$C:$C,0),1)), "")</f>
        <v/>
      </c>
      <c r="I2001" s="5">
        <f>_xlfn.IFNA(IF(_xlfn.IFNA(INDEX('CX1'!$I:$I,MATCH(Table2[[#This Row],[DeviceId2]],'CX1'!$C:$C,0),1), "") = 0, "",  INDEX('CX1'!$I:$I,MATCH(Table2[[#This Row],[Name]],'CX1'!$C:$C,0),1)), "")</f>
        <v>1</v>
      </c>
      <c r="J2001" s="5" t="str">
        <f>_xlfn.IFNA(IF(_xlfn.IFNA(INDEX('CX1'!$J:$J,MATCH(Table2[[#This Row],[Name]],'CX1'!$C:$C,0),1), "") = 0, "",  INDEX('CX1'!$J:$J,MATCH(Table2[[#This Row],[Name]],'CX1'!$C:$C,0),1)), "")</f>
        <v/>
      </c>
      <c r="K2001" t="str">
        <f>IFERROR(_xlfn.IFNA(IF(_xlfn.IFNA(INDEX('CX1'!$K:$K,MATCH(Table2[[#This Row],[Name]],'CX1'!$C:$C,0),1), "") = 0, "",  INDEX('CX1'!$K:$K,MATCH(Table2[[#This Row],[Name]],'CX1'!$C:$C,0),1)), ""), "")</f>
        <v/>
      </c>
      <c r="N2001" t="s">
        <v>767</v>
      </c>
      <c r="R2001" t="s">
        <v>8</v>
      </c>
    </row>
    <row r="2002" spans="1:18" hidden="1">
      <c r="A2002" s="1">
        <v>2000</v>
      </c>
      <c r="B2002" t="s">
        <v>33</v>
      </c>
      <c r="C2002" t="s">
        <v>216</v>
      </c>
      <c r="D2002" t="s">
        <v>260</v>
      </c>
      <c r="E2002" t="str">
        <f>MID(Table2[[#This Row],[DeviceId2]], 12, LEN(Table2[[#This Row],[DeviceId2]]))</f>
        <v>VAV205</v>
      </c>
      <c r="F2002" t="str">
        <f>CONCATENATE("10.3.13.71/pe/", Table2[[#This Row],[Device Tag]], ".xml")</f>
        <v>10.3.13.71/pe/VAV205.xml</v>
      </c>
      <c r="H2002" s="5" t="str">
        <f>_xlfn.IFNA(IF(_xlfn.IFNA(INDEX('CX1'!$H:$H,MATCH(Table2[[#This Row],[Name]],'CX1'!$C:$C,0),1), "") = 0, "",  INDEX('CX1'!$H:$H,MATCH(Table2[[#This Row],[Name]],'CX1'!$C:$C,0),1)), "")</f>
        <v/>
      </c>
      <c r="I2002" s="5">
        <f>_xlfn.IFNA(IF(_xlfn.IFNA(INDEX('CX1'!$I:$I,MATCH(Table2[[#This Row],[DeviceId2]],'CX1'!$C:$C,0),1), "") = 0, "",  INDEX('CX1'!$I:$I,MATCH(Table2[[#This Row],[Name]],'CX1'!$C:$C,0),1)), "")</f>
        <v>1</v>
      </c>
      <c r="J2002" s="5" t="str">
        <f>_xlfn.IFNA(IF(_xlfn.IFNA(INDEX('CX1'!$J:$J,MATCH(Table2[[#This Row],[Name]],'CX1'!$C:$C,0),1), "") = 0, "",  INDEX('CX1'!$J:$J,MATCH(Table2[[#This Row],[Name]],'CX1'!$C:$C,0),1)), "")</f>
        <v/>
      </c>
      <c r="K2002" t="str">
        <f>IFERROR(_xlfn.IFNA(IF(_xlfn.IFNA(INDEX('CX1'!$K:$K,MATCH(Table2[[#This Row],[Name]],'CX1'!$C:$C,0),1), "") = 0, "",  INDEX('CX1'!$K:$K,MATCH(Table2[[#This Row],[Name]],'CX1'!$C:$C,0),1)), ""), "")</f>
        <v/>
      </c>
      <c r="N2002" t="s">
        <v>767</v>
      </c>
      <c r="R2002" t="s">
        <v>8</v>
      </c>
    </row>
    <row r="2003" spans="1:18" hidden="1">
      <c r="A2003" s="1">
        <v>2001</v>
      </c>
      <c r="B2003" t="s">
        <v>33</v>
      </c>
      <c r="C2003" t="s">
        <v>217</v>
      </c>
      <c r="D2003" t="s">
        <v>260</v>
      </c>
      <c r="E2003" t="str">
        <f>MID(Table2[[#This Row],[DeviceId2]], 12, LEN(Table2[[#This Row],[DeviceId2]]))</f>
        <v>VAV205</v>
      </c>
      <c r="F2003" t="str">
        <f>CONCATENATE("10.3.13.71/pe/", Table2[[#This Row],[Device Tag]], ".xml")</f>
        <v>10.3.13.71/pe/VAV205.xml</v>
      </c>
      <c r="H2003" s="5" t="str">
        <f>_xlfn.IFNA(IF(_xlfn.IFNA(INDEX('CX1'!$H:$H,MATCH(Table2[[#This Row],[Name]],'CX1'!$C:$C,0),1), "") = 0, "",  INDEX('CX1'!$H:$H,MATCH(Table2[[#This Row],[Name]],'CX1'!$C:$C,0),1)), "")</f>
        <v/>
      </c>
      <c r="I2003" s="5">
        <f>_xlfn.IFNA(IF(_xlfn.IFNA(INDEX('CX1'!$I:$I,MATCH(Table2[[#This Row],[DeviceId2]],'CX1'!$C:$C,0),1), "") = 0, "",  INDEX('CX1'!$I:$I,MATCH(Table2[[#This Row],[Name]],'CX1'!$C:$C,0),1)), "")</f>
        <v>1</v>
      </c>
      <c r="J2003" s="5" t="str">
        <f>_xlfn.IFNA(IF(_xlfn.IFNA(INDEX('CX1'!$J:$J,MATCH(Table2[[#This Row],[Name]],'CX1'!$C:$C,0),1), "") = 0, "",  INDEX('CX1'!$J:$J,MATCH(Table2[[#This Row],[Name]],'CX1'!$C:$C,0),1)), "")</f>
        <v/>
      </c>
      <c r="K2003" t="str">
        <f>IFERROR(_xlfn.IFNA(IF(_xlfn.IFNA(INDEX('CX1'!$K:$K,MATCH(Table2[[#This Row],[Name]],'CX1'!$C:$C,0),1), "") = 0, "",  INDEX('CX1'!$K:$K,MATCH(Table2[[#This Row],[Name]],'CX1'!$C:$C,0),1)), ""), "")</f>
        <v/>
      </c>
      <c r="N2003" t="s">
        <v>767</v>
      </c>
      <c r="R2003" t="s">
        <v>8</v>
      </c>
    </row>
    <row r="2004" spans="1:18" hidden="1">
      <c r="A2004" s="1">
        <v>2002</v>
      </c>
      <c r="B2004" t="s">
        <v>45</v>
      </c>
      <c r="C2004" t="s">
        <v>47</v>
      </c>
      <c r="D2004" t="s">
        <v>260</v>
      </c>
      <c r="E2004" t="str">
        <f>MID(Table2[[#This Row],[DeviceId2]], 12, LEN(Table2[[#This Row],[DeviceId2]]))</f>
        <v>VAV205</v>
      </c>
      <c r="F2004" t="str">
        <f>CONCATENATE("10.3.13.71/pe/", Table2[[#This Row],[Device Tag]], ".xml")</f>
        <v>10.3.13.71/pe/VAV205.xml</v>
      </c>
      <c r="H2004" s="5" t="str">
        <f>_xlfn.IFNA(IF(_xlfn.IFNA(INDEX('CX1'!$H:$H,MATCH(Table2[[#This Row],[Name]],'CX1'!$C:$C,0),1), "") = 0, "",  INDEX('CX1'!$H:$H,MATCH(Table2[[#This Row],[Name]],'CX1'!$C:$C,0),1)), "")</f>
        <v/>
      </c>
      <c r="I2004" s="5" t="e">
        <f>_xlfn.IFNA(IF(_xlfn.IFNA(INDEX('CX1'!$I:$I,MATCH(Table2[[#This Row],[DeviceId2]],'CX1'!$C:$C,0),1), "") = 0, "",  INDEX('CX1'!$I:$I,MATCH(Table2[[#This Row],[Name]],'CX1'!$C:$C,0),1)), "")</f>
        <v>#VALUE!</v>
      </c>
      <c r="J2004" s="5" t="str">
        <f>_xlfn.IFNA(IF(_xlfn.IFNA(INDEX('CX1'!$J:$J,MATCH(Table2[[#This Row],[Name]],'CX1'!$C:$C,0),1), "") = 0, "",  INDEX('CX1'!$J:$J,MATCH(Table2[[#This Row],[Name]],'CX1'!$C:$C,0),1)), "")</f>
        <v/>
      </c>
      <c r="K2004" t="str">
        <f>IFERROR(_xlfn.IFNA(IF(_xlfn.IFNA(INDEX('CX1'!$K:$K,MATCH(Table2[[#This Row],[Name]],'CX1'!$C:$C,0),1), "") = 0, "",  INDEX('CX1'!$K:$K,MATCH(Table2[[#This Row],[Name]],'CX1'!$C:$C,0),1)), ""), "")</f>
        <v/>
      </c>
      <c r="M2004" t="str">
        <f>_xlfn.IFNA(IF(_xlfn.IFNA(INDEX('CX1'!$M:$M,MATCH(Table2[[#This Row],[Name]],'CX1'!$C:$C,0),1), "") = 0, "",  INDEX('CX1'!$M:$M,MATCH(Table2[[#This Row],[Name]],'CX1'!$C:$C,0),1)), "")</f>
        <v/>
      </c>
      <c r="N2004" t="s">
        <v>767</v>
      </c>
      <c r="R2004" t="s">
        <v>8</v>
      </c>
    </row>
    <row r="2005" spans="1:18" hidden="1">
      <c r="A2005" s="1">
        <v>2003</v>
      </c>
      <c r="B2005" t="s">
        <v>45</v>
      </c>
      <c r="C2005" t="s">
        <v>48</v>
      </c>
      <c r="D2005" t="s">
        <v>260</v>
      </c>
      <c r="E2005" t="str">
        <f>MID(Table2[[#This Row],[DeviceId2]], 12, LEN(Table2[[#This Row],[DeviceId2]]))</f>
        <v>VAV205</v>
      </c>
      <c r="F2005" t="str">
        <f>CONCATENATE("10.3.13.71/pe/", Table2[[#This Row],[Device Tag]], ".xml")</f>
        <v>10.3.13.71/pe/VAV205.xml</v>
      </c>
      <c r="H2005" s="5" t="str">
        <f>_xlfn.IFNA(IF(_xlfn.IFNA(INDEX('CX1'!$H:$H,MATCH(Table2[[#This Row],[Name]],'CX1'!$C:$C,0),1), "") = 0, "",  INDEX('CX1'!$H:$H,MATCH(Table2[[#This Row],[Name]],'CX1'!$C:$C,0),1)), "")</f>
        <v/>
      </c>
      <c r="I2005" s="5" t="e">
        <f>_xlfn.IFNA(IF(_xlfn.IFNA(INDEX('CX1'!$I:$I,MATCH(Table2[[#This Row],[DeviceId2]],'CX1'!$C:$C,0),1), "") = 0, "",  INDEX('CX1'!$I:$I,MATCH(Table2[[#This Row],[Name]],'CX1'!$C:$C,0),1)), "")</f>
        <v>#VALUE!</v>
      </c>
      <c r="J2005" s="5" t="str">
        <f>_xlfn.IFNA(IF(_xlfn.IFNA(INDEX('CX1'!$J:$J,MATCH(Table2[[#This Row],[Name]],'CX1'!$C:$C,0),1), "") = 0, "",  INDEX('CX1'!$J:$J,MATCH(Table2[[#This Row],[Name]],'CX1'!$C:$C,0),1)), "")</f>
        <v/>
      </c>
      <c r="K2005" t="str">
        <f>IFERROR(_xlfn.IFNA(IF(_xlfn.IFNA(INDEX('CX1'!$K:$K,MATCH(Table2[[#This Row],[Name]],'CX1'!$C:$C,0),1), "") = 0, "",  INDEX('CX1'!$K:$K,MATCH(Table2[[#This Row],[Name]],'CX1'!$C:$C,0),1)), ""), "")</f>
        <v/>
      </c>
      <c r="M2005" t="str">
        <f>_xlfn.IFNA(IF(_xlfn.IFNA(INDEX('CX1'!$M:$M,MATCH(Table2[[#This Row],[Name]],'CX1'!$C:$C,0),1), "") = 0, "",  INDEX('CX1'!$M:$M,MATCH(Table2[[#This Row],[Name]],'CX1'!$C:$C,0),1)), "")</f>
        <v/>
      </c>
      <c r="N2005" t="s">
        <v>767</v>
      </c>
      <c r="R2005" t="s">
        <v>8</v>
      </c>
    </row>
    <row r="2006" spans="1:18" hidden="1">
      <c r="A2006" s="1">
        <v>2004</v>
      </c>
      <c r="B2006" t="s">
        <v>45</v>
      </c>
      <c r="C2006" t="s">
        <v>49</v>
      </c>
      <c r="D2006" t="s">
        <v>260</v>
      </c>
      <c r="E2006" t="str">
        <f>MID(Table2[[#This Row],[DeviceId2]], 12, LEN(Table2[[#This Row],[DeviceId2]]))</f>
        <v>VAV205</v>
      </c>
      <c r="F2006" t="str">
        <f>CONCATENATE("10.3.13.71/pe/", Table2[[#This Row],[Device Tag]], ".xml")</f>
        <v>10.3.13.71/pe/VAV205.xml</v>
      </c>
      <c r="H2006" s="5" t="str">
        <f>_xlfn.IFNA(IF(_xlfn.IFNA(INDEX('CX1'!$H:$H,MATCH(Table2[[#This Row],[Name]],'CX1'!$C:$C,0),1), "") = 0, "",  INDEX('CX1'!$H:$H,MATCH(Table2[[#This Row],[Name]],'CX1'!$C:$C,0),1)), "")</f>
        <v/>
      </c>
      <c r="I2006" s="5" t="e">
        <f>_xlfn.IFNA(IF(_xlfn.IFNA(INDEX('CX1'!$I:$I,MATCH(Table2[[#This Row],[DeviceId2]],'CX1'!$C:$C,0),1), "") = 0, "",  INDEX('CX1'!$I:$I,MATCH(Table2[[#This Row],[Name]],'CX1'!$C:$C,0),1)), "")</f>
        <v>#VALUE!</v>
      </c>
      <c r="J2006" s="5" t="str">
        <f>_xlfn.IFNA(IF(_xlfn.IFNA(INDEX('CX1'!$J:$J,MATCH(Table2[[#This Row],[Name]],'CX1'!$C:$C,0),1), "") = 0, "",  INDEX('CX1'!$J:$J,MATCH(Table2[[#This Row],[Name]],'CX1'!$C:$C,0),1)), "")</f>
        <v/>
      </c>
      <c r="K2006" t="str">
        <f>IFERROR(_xlfn.IFNA(IF(_xlfn.IFNA(INDEX('CX1'!$K:$K,MATCH(Table2[[#This Row],[Name]],'CX1'!$C:$C,0),1), "") = 0, "",  INDEX('CX1'!$K:$K,MATCH(Table2[[#This Row],[Name]],'CX1'!$C:$C,0),1)), ""), "")</f>
        <v/>
      </c>
      <c r="M2006" t="str">
        <f>_xlfn.IFNA(IF(_xlfn.IFNA(INDEX('CX1'!$M:$M,MATCH(Table2[[#This Row],[Name]],'CX1'!$C:$C,0),1), "") = 0, "",  INDEX('CX1'!$M:$M,MATCH(Table2[[#This Row],[Name]],'CX1'!$C:$C,0),1)), "")</f>
        <v/>
      </c>
      <c r="N2006" t="s">
        <v>767</v>
      </c>
      <c r="R2006" t="s">
        <v>8</v>
      </c>
    </row>
    <row r="2007" spans="1:18" hidden="1">
      <c r="A2007" s="1">
        <v>2005</v>
      </c>
      <c r="B2007" t="s">
        <v>45</v>
      </c>
      <c r="C2007" t="s">
        <v>50</v>
      </c>
      <c r="D2007" t="s">
        <v>260</v>
      </c>
      <c r="E2007" t="str">
        <f>MID(Table2[[#This Row],[DeviceId2]], 12, LEN(Table2[[#This Row],[DeviceId2]]))</f>
        <v>VAV205</v>
      </c>
      <c r="F2007" t="str">
        <f>CONCATENATE("10.3.13.71/pe/", Table2[[#This Row],[Device Tag]], ".xml")</f>
        <v>10.3.13.71/pe/VAV205.xml</v>
      </c>
      <c r="H2007" s="5" t="str">
        <f>_xlfn.IFNA(IF(_xlfn.IFNA(INDEX('CX1'!$H:$H,MATCH(Table2[[#This Row],[Name]],'CX1'!$C:$C,0),1), "") = 0, "",  INDEX('CX1'!$H:$H,MATCH(Table2[[#This Row],[Name]],'CX1'!$C:$C,0),1)), "")</f>
        <v/>
      </c>
      <c r="I2007" s="5" t="e">
        <f>_xlfn.IFNA(IF(_xlfn.IFNA(INDEX('CX1'!$I:$I,MATCH(Table2[[#This Row],[DeviceId2]],'CX1'!$C:$C,0),1), "") = 0, "",  INDEX('CX1'!$I:$I,MATCH(Table2[[#This Row],[Name]],'CX1'!$C:$C,0),1)), "")</f>
        <v>#VALUE!</v>
      </c>
      <c r="J2007" s="5" t="str">
        <f>_xlfn.IFNA(IF(_xlfn.IFNA(INDEX('CX1'!$J:$J,MATCH(Table2[[#This Row],[Name]],'CX1'!$C:$C,0),1), "") = 0, "",  INDEX('CX1'!$J:$J,MATCH(Table2[[#This Row],[Name]],'CX1'!$C:$C,0),1)), "")</f>
        <v/>
      </c>
      <c r="K2007" t="str">
        <f>IFERROR(_xlfn.IFNA(IF(_xlfn.IFNA(INDEX('CX1'!$K:$K,MATCH(Table2[[#This Row],[Name]],'CX1'!$C:$C,0),1), "") = 0, "",  INDEX('CX1'!$K:$K,MATCH(Table2[[#This Row],[Name]],'CX1'!$C:$C,0),1)), ""), "")</f>
        <v/>
      </c>
      <c r="M2007" t="str">
        <f>_xlfn.IFNA(IF(_xlfn.IFNA(INDEX('CX1'!$M:$M,MATCH(Table2[[#This Row],[Name]],'CX1'!$C:$C,0),1), "") = 0, "",  INDEX('CX1'!$M:$M,MATCH(Table2[[#This Row],[Name]],'CX1'!$C:$C,0),1)), "")</f>
        <v/>
      </c>
      <c r="N2007" t="s">
        <v>767</v>
      </c>
      <c r="R2007" t="s">
        <v>8</v>
      </c>
    </row>
    <row r="2008" spans="1:18" hidden="1">
      <c r="A2008" s="1">
        <v>2006</v>
      </c>
      <c r="B2008" t="s">
        <v>45</v>
      </c>
      <c r="C2008" t="s">
        <v>52</v>
      </c>
      <c r="D2008" t="s">
        <v>260</v>
      </c>
      <c r="E2008" t="str">
        <f>MID(Table2[[#This Row],[DeviceId2]], 12, LEN(Table2[[#This Row],[DeviceId2]]))</f>
        <v>VAV205</v>
      </c>
      <c r="F2008" t="str">
        <f>CONCATENATE("10.3.13.71/pe/", Table2[[#This Row],[Device Tag]], ".xml")</f>
        <v>10.3.13.71/pe/VAV205.xml</v>
      </c>
      <c r="H2008" s="5" t="str">
        <f>_xlfn.IFNA(IF(_xlfn.IFNA(INDEX('CX1'!$H:$H,MATCH(Table2[[#This Row],[Name]],'CX1'!$C:$C,0),1), "") = 0, "",  INDEX('CX1'!$H:$H,MATCH(Table2[[#This Row],[Name]],'CX1'!$C:$C,0),1)), "")</f>
        <v/>
      </c>
      <c r="I2008" s="5" t="e">
        <f>_xlfn.IFNA(IF(_xlfn.IFNA(INDEX('CX1'!$I:$I,MATCH(Table2[[#This Row],[DeviceId2]],'CX1'!$C:$C,0),1), "") = 0, "",  INDEX('CX1'!$I:$I,MATCH(Table2[[#This Row],[Name]],'CX1'!$C:$C,0),1)), "")</f>
        <v>#VALUE!</v>
      </c>
      <c r="J2008" s="5" t="str">
        <f>_xlfn.IFNA(IF(_xlfn.IFNA(INDEX('CX1'!$J:$J,MATCH(Table2[[#This Row],[Name]],'CX1'!$C:$C,0),1), "") = 0, "",  INDEX('CX1'!$J:$J,MATCH(Table2[[#This Row],[Name]],'CX1'!$C:$C,0),1)), "")</f>
        <v/>
      </c>
      <c r="K2008" t="str">
        <f>IFERROR(_xlfn.IFNA(IF(_xlfn.IFNA(INDEX('CX1'!$K:$K,MATCH(Table2[[#This Row],[Name]],'CX1'!$C:$C,0),1), "") = 0, "",  INDEX('CX1'!$K:$K,MATCH(Table2[[#This Row],[Name]],'CX1'!$C:$C,0),1)), ""), "")</f>
        <v/>
      </c>
      <c r="M2008" t="str">
        <f>_xlfn.IFNA(IF(_xlfn.IFNA(INDEX('CX1'!$M:$M,MATCH(Table2[[#This Row],[Name]],'CX1'!$C:$C,0),1), "") = 0, "",  INDEX('CX1'!$M:$M,MATCH(Table2[[#This Row],[Name]],'CX1'!$C:$C,0),1)), "")</f>
        <v/>
      </c>
      <c r="N2008" t="s">
        <v>767</v>
      </c>
      <c r="R2008" t="s">
        <v>8</v>
      </c>
    </row>
    <row r="2009" spans="1:18" hidden="1">
      <c r="A2009" s="1">
        <v>2007</v>
      </c>
      <c r="B2009" t="s">
        <v>45</v>
      </c>
      <c r="C2009" t="s">
        <v>53</v>
      </c>
      <c r="D2009" t="s">
        <v>260</v>
      </c>
      <c r="E2009" t="str">
        <f>MID(Table2[[#This Row],[DeviceId2]], 12, LEN(Table2[[#This Row],[DeviceId2]]))</f>
        <v>VAV205</v>
      </c>
      <c r="F2009" t="str">
        <f>CONCATENATE("10.3.13.71/pe/", Table2[[#This Row],[Device Tag]], ".xml")</f>
        <v>10.3.13.71/pe/VAV205.xml</v>
      </c>
      <c r="H2009" s="5" t="str">
        <f>_xlfn.IFNA(IF(_xlfn.IFNA(INDEX('CX1'!$H:$H,MATCH(Table2[[#This Row],[Name]],'CX1'!$C:$C,0),1), "") = 0, "",  INDEX('CX1'!$H:$H,MATCH(Table2[[#This Row],[Name]],'CX1'!$C:$C,0),1)), "")</f>
        <v/>
      </c>
      <c r="I2009" s="5" t="e">
        <f>_xlfn.IFNA(IF(_xlfn.IFNA(INDEX('CX1'!$I:$I,MATCH(Table2[[#This Row],[DeviceId2]],'CX1'!$C:$C,0),1), "") = 0, "",  INDEX('CX1'!$I:$I,MATCH(Table2[[#This Row],[Name]],'CX1'!$C:$C,0),1)), "")</f>
        <v>#VALUE!</v>
      </c>
      <c r="J2009" s="5" t="str">
        <f>_xlfn.IFNA(IF(_xlfn.IFNA(INDEX('CX1'!$J:$J,MATCH(Table2[[#This Row],[Name]],'CX1'!$C:$C,0),1), "") = 0, "",  INDEX('CX1'!$J:$J,MATCH(Table2[[#This Row],[Name]],'CX1'!$C:$C,0),1)), "")</f>
        <v/>
      </c>
      <c r="K2009" t="str">
        <f>IFERROR(_xlfn.IFNA(IF(_xlfn.IFNA(INDEX('CX1'!$K:$K,MATCH(Table2[[#This Row],[Name]],'CX1'!$C:$C,0),1), "") = 0, "",  INDEX('CX1'!$K:$K,MATCH(Table2[[#This Row],[Name]],'CX1'!$C:$C,0),1)), ""), "")</f>
        <v/>
      </c>
      <c r="M2009" t="str">
        <f>_xlfn.IFNA(IF(_xlfn.IFNA(INDEX('CX1'!$M:$M,MATCH(Table2[[#This Row],[Name]],'CX1'!$C:$C,0),1), "") = 0, "",  INDEX('CX1'!$M:$M,MATCH(Table2[[#This Row],[Name]],'CX1'!$C:$C,0),1)), "")</f>
        <v/>
      </c>
      <c r="N2009" t="s">
        <v>767</v>
      </c>
      <c r="R2009" t="s">
        <v>8</v>
      </c>
    </row>
    <row r="2010" spans="1:18" hidden="1">
      <c r="A2010" s="1">
        <v>2008</v>
      </c>
      <c r="B2010" t="s">
        <v>45</v>
      </c>
      <c r="C2010" t="s">
        <v>54</v>
      </c>
      <c r="D2010" t="s">
        <v>260</v>
      </c>
      <c r="E2010" t="str">
        <f>MID(Table2[[#This Row],[DeviceId2]], 12, LEN(Table2[[#This Row],[DeviceId2]]))</f>
        <v>VAV205</v>
      </c>
      <c r="F2010" t="str">
        <f>CONCATENATE("10.3.13.71/pe/", Table2[[#This Row],[Device Tag]], ".xml")</f>
        <v>10.3.13.71/pe/VAV205.xml</v>
      </c>
      <c r="H2010" s="5" t="str">
        <f>_xlfn.IFNA(IF(_xlfn.IFNA(INDEX('CX1'!$H:$H,MATCH(Table2[[#This Row],[Name]],'CX1'!$C:$C,0),1), "") = 0, "",  INDEX('CX1'!$H:$H,MATCH(Table2[[#This Row],[Name]],'CX1'!$C:$C,0),1)), "")</f>
        <v/>
      </c>
      <c r="I2010" s="5" t="e">
        <f>_xlfn.IFNA(IF(_xlfn.IFNA(INDEX('CX1'!$I:$I,MATCH(Table2[[#This Row],[DeviceId2]],'CX1'!$C:$C,0),1), "") = 0, "",  INDEX('CX1'!$I:$I,MATCH(Table2[[#This Row],[Name]],'CX1'!$C:$C,0),1)), "")</f>
        <v>#VALUE!</v>
      </c>
      <c r="J2010" s="5" t="str">
        <f>_xlfn.IFNA(IF(_xlfn.IFNA(INDEX('CX1'!$J:$J,MATCH(Table2[[#This Row],[Name]],'CX1'!$C:$C,0),1), "") = 0, "",  INDEX('CX1'!$J:$J,MATCH(Table2[[#This Row],[Name]],'CX1'!$C:$C,0),1)), "")</f>
        <v/>
      </c>
      <c r="K2010" t="str">
        <f>IFERROR(_xlfn.IFNA(IF(_xlfn.IFNA(INDEX('CX1'!$K:$K,MATCH(Table2[[#This Row],[Name]],'CX1'!$C:$C,0),1), "") = 0, "",  INDEX('CX1'!$K:$K,MATCH(Table2[[#This Row],[Name]],'CX1'!$C:$C,0),1)), ""), "")</f>
        <v/>
      </c>
      <c r="M2010" t="str">
        <f>_xlfn.IFNA(IF(_xlfn.IFNA(INDEX('CX1'!$M:$M,MATCH(Table2[[#This Row],[Name]],'CX1'!$C:$C,0),1), "") = 0, "",  INDEX('CX1'!$M:$M,MATCH(Table2[[#This Row],[Name]],'CX1'!$C:$C,0),1)), "")</f>
        <v/>
      </c>
      <c r="N2010" t="s">
        <v>767</v>
      </c>
      <c r="R2010" t="s">
        <v>8</v>
      </c>
    </row>
    <row r="2011" spans="1:18" hidden="1">
      <c r="A2011" s="1">
        <v>2009</v>
      </c>
      <c r="B2011" t="s">
        <v>45</v>
      </c>
      <c r="C2011" t="s">
        <v>55</v>
      </c>
      <c r="D2011" t="s">
        <v>260</v>
      </c>
      <c r="E2011" t="str">
        <f>MID(Table2[[#This Row],[DeviceId2]], 12, LEN(Table2[[#This Row],[DeviceId2]]))</f>
        <v>VAV205</v>
      </c>
      <c r="F2011" t="str">
        <f>CONCATENATE("10.3.13.71/pe/", Table2[[#This Row],[Device Tag]], ".xml")</f>
        <v>10.3.13.71/pe/VAV205.xml</v>
      </c>
      <c r="H2011" s="5" t="str">
        <f>_xlfn.IFNA(IF(_xlfn.IFNA(INDEX('CX1'!$H:$H,MATCH(Table2[[#This Row],[Name]],'CX1'!$C:$C,0),1), "") = 0, "",  INDEX('CX1'!$H:$H,MATCH(Table2[[#This Row],[Name]],'CX1'!$C:$C,0),1)), "")</f>
        <v/>
      </c>
      <c r="I2011" s="5" t="e">
        <f>_xlfn.IFNA(IF(_xlfn.IFNA(INDEX('CX1'!$I:$I,MATCH(Table2[[#This Row],[DeviceId2]],'CX1'!$C:$C,0),1), "") = 0, "",  INDEX('CX1'!$I:$I,MATCH(Table2[[#This Row],[Name]],'CX1'!$C:$C,0),1)), "")</f>
        <v>#VALUE!</v>
      </c>
      <c r="J2011" s="5" t="str">
        <f>_xlfn.IFNA(IF(_xlfn.IFNA(INDEX('CX1'!$J:$J,MATCH(Table2[[#This Row],[Name]],'CX1'!$C:$C,0),1), "") = 0, "",  INDEX('CX1'!$J:$J,MATCH(Table2[[#This Row],[Name]],'CX1'!$C:$C,0),1)), "")</f>
        <v/>
      </c>
      <c r="K2011" t="str">
        <f>IFERROR(_xlfn.IFNA(IF(_xlfn.IFNA(INDEX('CX1'!$K:$K,MATCH(Table2[[#This Row],[Name]],'CX1'!$C:$C,0),1), "") = 0, "",  INDEX('CX1'!$K:$K,MATCH(Table2[[#This Row],[Name]],'CX1'!$C:$C,0),1)), ""), "")</f>
        <v/>
      </c>
      <c r="M2011" t="str">
        <f>_xlfn.IFNA(IF(_xlfn.IFNA(INDEX('CX1'!$M:$M,MATCH(Table2[[#This Row],[Name]],'CX1'!$C:$C,0),1), "") = 0, "",  INDEX('CX1'!$M:$M,MATCH(Table2[[#This Row],[Name]],'CX1'!$C:$C,0),1)), "")</f>
        <v/>
      </c>
      <c r="N2011" t="s">
        <v>767</v>
      </c>
      <c r="R2011" t="s">
        <v>8</v>
      </c>
    </row>
    <row r="2012" spans="1:18" hidden="1">
      <c r="A2012" s="1">
        <v>2010</v>
      </c>
      <c r="B2012" t="s">
        <v>45</v>
      </c>
      <c r="C2012" t="s">
        <v>56</v>
      </c>
      <c r="D2012" t="s">
        <v>260</v>
      </c>
      <c r="E2012" t="str">
        <f>MID(Table2[[#This Row],[DeviceId2]], 12, LEN(Table2[[#This Row],[DeviceId2]]))</f>
        <v>VAV205</v>
      </c>
      <c r="F2012" t="str">
        <f>CONCATENATE("10.3.13.71/pe/", Table2[[#This Row],[Device Tag]], ".xml")</f>
        <v>10.3.13.71/pe/VAV205.xml</v>
      </c>
      <c r="H2012" s="5" t="str">
        <f>_xlfn.IFNA(IF(_xlfn.IFNA(INDEX('CX1'!$H:$H,MATCH(Table2[[#This Row],[Name]],'CX1'!$C:$C,0),1), "") = 0, "",  INDEX('CX1'!$H:$H,MATCH(Table2[[#This Row],[Name]],'CX1'!$C:$C,0),1)), "")</f>
        <v/>
      </c>
      <c r="I2012" s="5" t="e">
        <f>_xlfn.IFNA(IF(_xlfn.IFNA(INDEX('CX1'!$I:$I,MATCH(Table2[[#This Row],[DeviceId2]],'CX1'!$C:$C,0),1), "") = 0, "",  INDEX('CX1'!$I:$I,MATCH(Table2[[#This Row],[Name]],'CX1'!$C:$C,0),1)), "")</f>
        <v>#VALUE!</v>
      </c>
      <c r="J2012" s="5" t="str">
        <f>_xlfn.IFNA(IF(_xlfn.IFNA(INDEX('CX1'!$J:$J,MATCH(Table2[[#This Row],[Name]],'CX1'!$C:$C,0),1), "") = 0, "",  INDEX('CX1'!$J:$J,MATCH(Table2[[#This Row],[Name]],'CX1'!$C:$C,0),1)), "")</f>
        <v/>
      </c>
      <c r="K2012" t="str">
        <f>IFERROR(_xlfn.IFNA(IF(_xlfn.IFNA(INDEX('CX1'!$K:$K,MATCH(Table2[[#This Row],[Name]],'CX1'!$C:$C,0),1), "") = 0, "",  INDEX('CX1'!$K:$K,MATCH(Table2[[#This Row],[Name]],'CX1'!$C:$C,0),1)), ""), "")</f>
        <v/>
      </c>
      <c r="M2012" t="str">
        <f>_xlfn.IFNA(IF(_xlfn.IFNA(INDEX('CX1'!$M:$M,MATCH(Table2[[#This Row],[Name]],'CX1'!$C:$C,0),1), "") = 0, "",  INDEX('CX1'!$M:$M,MATCH(Table2[[#This Row],[Name]],'CX1'!$C:$C,0),1)), "")</f>
        <v/>
      </c>
      <c r="N2012" t="s">
        <v>767</v>
      </c>
      <c r="R2012" t="s">
        <v>8</v>
      </c>
    </row>
    <row r="2013" spans="1:18" hidden="1">
      <c r="A2013" s="1">
        <v>2011</v>
      </c>
      <c r="B2013" t="s">
        <v>45</v>
      </c>
      <c r="C2013" t="s">
        <v>57</v>
      </c>
      <c r="D2013" t="s">
        <v>260</v>
      </c>
      <c r="E2013" t="str">
        <f>MID(Table2[[#This Row],[DeviceId2]], 12, LEN(Table2[[#This Row],[DeviceId2]]))</f>
        <v>VAV205</v>
      </c>
      <c r="F2013" t="str">
        <f>CONCATENATE("10.3.13.71/pe/", Table2[[#This Row],[Device Tag]], ".xml")</f>
        <v>10.3.13.71/pe/VAV205.xml</v>
      </c>
      <c r="H2013" s="5" t="str">
        <f>_xlfn.IFNA(IF(_xlfn.IFNA(INDEX('CX1'!$H:$H,MATCH(Table2[[#This Row],[Name]],'CX1'!$C:$C,0),1), "") = 0, "",  INDEX('CX1'!$H:$H,MATCH(Table2[[#This Row],[Name]],'CX1'!$C:$C,0),1)), "")</f>
        <v/>
      </c>
      <c r="I2013" s="5" t="e">
        <f>_xlfn.IFNA(IF(_xlfn.IFNA(INDEX('CX1'!$I:$I,MATCH(Table2[[#This Row],[DeviceId2]],'CX1'!$C:$C,0),1), "") = 0, "",  INDEX('CX1'!$I:$I,MATCH(Table2[[#This Row],[Name]],'CX1'!$C:$C,0),1)), "")</f>
        <v>#VALUE!</v>
      </c>
      <c r="J2013" s="5" t="str">
        <f>_xlfn.IFNA(IF(_xlfn.IFNA(INDEX('CX1'!$J:$J,MATCH(Table2[[#This Row],[Name]],'CX1'!$C:$C,0),1), "") = 0, "",  INDEX('CX1'!$J:$J,MATCH(Table2[[#This Row],[Name]],'CX1'!$C:$C,0),1)), "")</f>
        <v/>
      </c>
      <c r="K2013" t="str">
        <f>IFERROR(_xlfn.IFNA(IF(_xlfn.IFNA(INDEX('CX1'!$K:$K,MATCH(Table2[[#This Row],[Name]],'CX1'!$C:$C,0),1), "") = 0, "",  INDEX('CX1'!$K:$K,MATCH(Table2[[#This Row],[Name]],'CX1'!$C:$C,0),1)), ""), "")</f>
        <v/>
      </c>
      <c r="M2013" t="str">
        <f>_xlfn.IFNA(IF(_xlfn.IFNA(INDEX('CX1'!$M:$M,MATCH(Table2[[#This Row],[Name]],'CX1'!$C:$C,0),1), "") = 0, "",  INDEX('CX1'!$M:$M,MATCH(Table2[[#This Row],[Name]],'CX1'!$C:$C,0),1)), "")</f>
        <v/>
      </c>
      <c r="N2013" t="s">
        <v>767</v>
      </c>
      <c r="R2013" t="s">
        <v>8</v>
      </c>
    </row>
    <row r="2014" spans="1:18" hidden="1">
      <c r="A2014" s="1">
        <v>2012</v>
      </c>
      <c r="B2014" t="s">
        <v>45</v>
      </c>
      <c r="C2014" t="s">
        <v>58</v>
      </c>
      <c r="D2014" t="s">
        <v>260</v>
      </c>
      <c r="E2014" t="str">
        <f>MID(Table2[[#This Row],[DeviceId2]], 12, LEN(Table2[[#This Row],[DeviceId2]]))</f>
        <v>VAV205</v>
      </c>
      <c r="F2014" t="str">
        <f>CONCATENATE("10.3.13.71/pe/", Table2[[#This Row],[Device Tag]], ".xml")</f>
        <v>10.3.13.71/pe/VAV205.xml</v>
      </c>
      <c r="H2014" s="5" t="str">
        <f>_xlfn.IFNA(IF(_xlfn.IFNA(INDEX('CX1'!$H:$H,MATCH(Table2[[#This Row],[Name]],'CX1'!$C:$C,0),1), "") = 0, "",  INDEX('CX1'!$H:$H,MATCH(Table2[[#This Row],[Name]],'CX1'!$C:$C,0),1)), "")</f>
        <v/>
      </c>
      <c r="I2014" s="5" t="e">
        <f>_xlfn.IFNA(IF(_xlfn.IFNA(INDEX('CX1'!$I:$I,MATCH(Table2[[#This Row],[DeviceId2]],'CX1'!$C:$C,0),1), "") = 0, "",  INDEX('CX1'!$I:$I,MATCH(Table2[[#This Row],[Name]],'CX1'!$C:$C,0),1)), "")</f>
        <v>#VALUE!</v>
      </c>
      <c r="J2014" s="5" t="str">
        <f>_xlfn.IFNA(IF(_xlfn.IFNA(INDEX('CX1'!$J:$J,MATCH(Table2[[#This Row],[Name]],'CX1'!$C:$C,0),1), "") = 0, "",  INDEX('CX1'!$J:$J,MATCH(Table2[[#This Row],[Name]],'CX1'!$C:$C,0),1)), "")</f>
        <v/>
      </c>
      <c r="K2014" t="str">
        <f>IFERROR(_xlfn.IFNA(IF(_xlfn.IFNA(INDEX('CX1'!$K:$K,MATCH(Table2[[#This Row],[Name]],'CX1'!$C:$C,0),1), "") = 0, "",  INDEX('CX1'!$K:$K,MATCH(Table2[[#This Row],[Name]],'CX1'!$C:$C,0),1)), ""), "")</f>
        <v/>
      </c>
      <c r="M2014" t="str">
        <f>_xlfn.IFNA(IF(_xlfn.IFNA(INDEX('CX1'!$M:$M,MATCH(Table2[[#This Row],[Name]],'CX1'!$C:$C,0),1), "") = 0, "",  INDEX('CX1'!$M:$M,MATCH(Table2[[#This Row],[Name]],'CX1'!$C:$C,0),1)), "")</f>
        <v/>
      </c>
      <c r="N2014" t="s">
        <v>767</v>
      </c>
      <c r="R2014" t="s">
        <v>8</v>
      </c>
    </row>
    <row r="2015" spans="1:18" hidden="1">
      <c r="A2015" s="1">
        <v>2013</v>
      </c>
      <c r="B2015" t="s">
        <v>45</v>
      </c>
      <c r="C2015" t="s">
        <v>59</v>
      </c>
      <c r="D2015" t="s">
        <v>260</v>
      </c>
      <c r="E2015" t="str">
        <f>MID(Table2[[#This Row],[DeviceId2]], 12, LEN(Table2[[#This Row],[DeviceId2]]))</f>
        <v>VAV205</v>
      </c>
      <c r="F2015" t="str">
        <f>CONCATENATE("10.3.13.71/pe/", Table2[[#This Row],[Device Tag]], ".xml")</f>
        <v>10.3.13.71/pe/VAV205.xml</v>
      </c>
      <c r="H2015" s="5" t="str">
        <f>_xlfn.IFNA(IF(_xlfn.IFNA(INDEX('CX1'!$H:$H,MATCH(Table2[[#This Row],[Name]],'CX1'!$C:$C,0),1), "") = 0, "",  INDEX('CX1'!$H:$H,MATCH(Table2[[#This Row],[Name]],'CX1'!$C:$C,0),1)), "")</f>
        <v/>
      </c>
      <c r="I2015" s="5" t="e">
        <f>_xlfn.IFNA(IF(_xlfn.IFNA(INDEX('CX1'!$I:$I,MATCH(Table2[[#This Row],[DeviceId2]],'CX1'!$C:$C,0),1), "") = 0, "",  INDEX('CX1'!$I:$I,MATCH(Table2[[#This Row],[Name]],'CX1'!$C:$C,0),1)), "")</f>
        <v>#VALUE!</v>
      </c>
      <c r="J2015" s="5" t="str">
        <f>_xlfn.IFNA(IF(_xlfn.IFNA(INDEX('CX1'!$J:$J,MATCH(Table2[[#This Row],[Name]],'CX1'!$C:$C,0),1), "") = 0, "",  INDEX('CX1'!$J:$J,MATCH(Table2[[#This Row],[Name]],'CX1'!$C:$C,0),1)), "")</f>
        <v/>
      </c>
      <c r="K2015" t="str">
        <f>IFERROR(_xlfn.IFNA(IF(_xlfn.IFNA(INDEX('CX1'!$K:$K,MATCH(Table2[[#This Row],[Name]],'CX1'!$C:$C,0),1), "") = 0, "",  INDEX('CX1'!$K:$K,MATCH(Table2[[#This Row],[Name]],'CX1'!$C:$C,0),1)), ""), "")</f>
        <v/>
      </c>
      <c r="M2015" t="str">
        <f>_xlfn.IFNA(IF(_xlfn.IFNA(INDEX('CX1'!$M:$M,MATCH(Table2[[#This Row],[Name]],'CX1'!$C:$C,0),1), "") = 0, "",  INDEX('CX1'!$M:$M,MATCH(Table2[[#This Row],[Name]],'CX1'!$C:$C,0),1)), "")</f>
        <v/>
      </c>
      <c r="N2015" t="s">
        <v>767</v>
      </c>
      <c r="R2015" t="s">
        <v>8</v>
      </c>
    </row>
    <row r="2016" spans="1:18" hidden="1">
      <c r="A2016" s="1">
        <v>2014</v>
      </c>
      <c r="B2016" t="s">
        <v>45</v>
      </c>
      <c r="C2016" t="s">
        <v>60</v>
      </c>
      <c r="D2016" t="s">
        <v>260</v>
      </c>
      <c r="E2016" t="str">
        <f>MID(Table2[[#This Row],[DeviceId2]], 12, LEN(Table2[[#This Row],[DeviceId2]]))</f>
        <v>VAV205</v>
      </c>
      <c r="F2016" t="str">
        <f>CONCATENATE("10.3.13.71/pe/", Table2[[#This Row],[Device Tag]], ".xml")</f>
        <v>10.3.13.71/pe/VAV205.xml</v>
      </c>
      <c r="H2016" s="5" t="str">
        <f>_xlfn.IFNA(IF(_xlfn.IFNA(INDEX('CX1'!$H:$H,MATCH(Table2[[#This Row],[Name]],'CX1'!$C:$C,0),1), "") = 0, "",  INDEX('CX1'!$H:$H,MATCH(Table2[[#This Row],[Name]],'CX1'!$C:$C,0),1)), "")</f>
        <v/>
      </c>
      <c r="I2016" s="5" t="e">
        <f>_xlfn.IFNA(IF(_xlfn.IFNA(INDEX('CX1'!$I:$I,MATCH(Table2[[#This Row],[DeviceId2]],'CX1'!$C:$C,0),1), "") = 0, "",  INDEX('CX1'!$I:$I,MATCH(Table2[[#This Row],[Name]],'CX1'!$C:$C,0),1)), "")</f>
        <v>#VALUE!</v>
      </c>
      <c r="J2016" s="5" t="str">
        <f>_xlfn.IFNA(IF(_xlfn.IFNA(INDEX('CX1'!$J:$J,MATCH(Table2[[#This Row],[Name]],'CX1'!$C:$C,0),1), "") = 0, "",  INDEX('CX1'!$J:$J,MATCH(Table2[[#This Row],[Name]],'CX1'!$C:$C,0),1)), "")</f>
        <v/>
      </c>
      <c r="K2016" t="str">
        <f>IFERROR(_xlfn.IFNA(IF(_xlfn.IFNA(INDEX('CX1'!$K:$K,MATCH(Table2[[#This Row],[Name]],'CX1'!$C:$C,0),1), "") = 0, "",  INDEX('CX1'!$K:$K,MATCH(Table2[[#This Row],[Name]],'CX1'!$C:$C,0),1)), ""), "")</f>
        <v/>
      </c>
      <c r="M2016" t="str">
        <f>_xlfn.IFNA(IF(_xlfn.IFNA(INDEX('CX1'!$M:$M,MATCH(Table2[[#This Row],[Name]],'CX1'!$C:$C,0),1), "") = 0, "",  INDEX('CX1'!$M:$M,MATCH(Table2[[#This Row],[Name]],'CX1'!$C:$C,0),1)), "")</f>
        <v/>
      </c>
      <c r="N2016" t="s">
        <v>767</v>
      </c>
      <c r="R2016" t="s">
        <v>8</v>
      </c>
    </row>
    <row r="2017" spans="1:19" hidden="1">
      <c r="A2017" s="1">
        <v>2015</v>
      </c>
      <c r="B2017" t="s">
        <v>45</v>
      </c>
      <c r="C2017" t="s">
        <v>120</v>
      </c>
      <c r="D2017" t="s">
        <v>260</v>
      </c>
      <c r="E2017" t="str">
        <f>MID(Table2[[#This Row],[DeviceId2]], 12, LEN(Table2[[#This Row],[DeviceId2]]))</f>
        <v>VAV205</v>
      </c>
      <c r="F2017" t="str">
        <f>CONCATENATE("10.3.13.71/pe/", Table2[[#This Row],[Device Tag]], ".xml")</f>
        <v>10.3.13.71/pe/VAV205.xml</v>
      </c>
      <c r="H2017" s="5" t="str">
        <f>_xlfn.IFNA(IF(_xlfn.IFNA(INDEX('CX1'!$H:$H,MATCH(Table2[[#This Row],[Name]],'CX1'!$C:$C,0),1), "") = 0, "",  INDEX('CX1'!$H:$H,MATCH(Table2[[#This Row],[Name]],'CX1'!$C:$C,0),1)), "")</f>
        <v/>
      </c>
      <c r="I2017" s="5" t="e">
        <f>_xlfn.IFNA(IF(_xlfn.IFNA(INDEX('CX1'!$I:$I,MATCH(Table2[[#This Row],[DeviceId2]],'CX1'!$C:$C,0),1), "") = 0, "",  INDEX('CX1'!$I:$I,MATCH(Table2[[#This Row],[Name]],'CX1'!$C:$C,0),1)), "")</f>
        <v>#VALUE!</v>
      </c>
      <c r="J2017" s="5" t="str">
        <f>_xlfn.IFNA(IF(_xlfn.IFNA(INDEX('CX1'!$J:$J,MATCH(Table2[[#This Row],[Name]],'CX1'!$C:$C,0),1), "") = 0, "",  INDEX('CX1'!$J:$J,MATCH(Table2[[#This Row],[Name]],'CX1'!$C:$C,0),1)), "")</f>
        <v/>
      </c>
      <c r="K2017" t="str">
        <f>IFERROR(_xlfn.IFNA(IF(_xlfn.IFNA(INDEX('CX1'!$K:$K,MATCH(Table2[[#This Row],[Name]],'CX1'!$C:$C,0),1), "") = 0, "",  INDEX('CX1'!$K:$K,MATCH(Table2[[#This Row],[Name]],'CX1'!$C:$C,0),1)), ""), "")</f>
        <v/>
      </c>
      <c r="M2017" t="str">
        <f>_xlfn.IFNA(IF(_xlfn.IFNA(INDEX('CX1'!$M:$M,MATCH(Table2[[#This Row],[Name]],'CX1'!$C:$C,0),1), "") = 0, "",  INDEX('CX1'!$M:$M,MATCH(Table2[[#This Row],[Name]],'CX1'!$C:$C,0),1)), "")</f>
        <v/>
      </c>
      <c r="N2017" t="s">
        <v>767</v>
      </c>
      <c r="R2017" t="s">
        <v>8</v>
      </c>
    </row>
    <row r="2018" spans="1:19" hidden="1">
      <c r="A2018" s="1">
        <v>2016</v>
      </c>
      <c r="B2018" t="s">
        <v>45</v>
      </c>
      <c r="C2018" t="s">
        <v>61</v>
      </c>
      <c r="D2018" t="s">
        <v>260</v>
      </c>
      <c r="E2018" t="str">
        <f>MID(Table2[[#This Row],[DeviceId2]], 12, LEN(Table2[[#This Row],[DeviceId2]]))</f>
        <v>VAV205</v>
      </c>
      <c r="F2018" t="str">
        <f>CONCATENATE("10.3.13.71/pe/", Table2[[#This Row],[Device Tag]], ".xml")</f>
        <v>10.3.13.71/pe/VAV205.xml</v>
      </c>
      <c r="H2018" s="5" t="str">
        <f>_xlfn.IFNA(IF(_xlfn.IFNA(INDEX('CX1'!$H:$H,MATCH(Table2[[#This Row],[Name]],'CX1'!$C:$C,0),1), "") = 0, "",  INDEX('CX1'!$H:$H,MATCH(Table2[[#This Row],[Name]],'CX1'!$C:$C,0),1)), "")</f>
        <v/>
      </c>
      <c r="I2018" s="5" t="e">
        <f>_xlfn.IFNA(IF(_xlfn.IFNA(INDEX('CX1'!$I:$I,MATCH(Table2[[#This Row],[DeviceId2]],'CX1'!$C:$C,0),1), "") = 0, "",  INDEX('CX1'!$I:$I,MATCH(Table2[[#This Row],[Name]],'CX1'!$C:$C,0),1)), "")</f>
        <v>#VALUE!</v>
      </c>
      <c r="J2018" s="5" t="str">
        <f>_xlfn.IFNA(IF(_xlfn.IFNA(INDEX('CX1'!$J:$J,MATCH(Table2[[#This Row],[Name]],'CX1'!$C:$C,0),1), "") = 0, "",  INDEX('CX1'!$J:$J,MATCH(Table2[[#This Row],[Name]],'CX1'!$C:$C,0),1)), "")</f>
        <v/>
      </c>
      <c r="K2018" t="str">
        <f>IFERROR(_xlfn.IFNA(IF(_xlfn.IFNA(INDEX('CX1'!$K:$K,MATCH(Table2[[#This Row],[Name]],'CX1'!$C:$C,0),1), "") = 0, "",  INDEX('CX1'!$K:$K,MATCH(Table2[[#This Row],[Name]],'CX1'!$C:$C,0),1)), ""), "")</f>
        <v/>
      </c>
      <c r="M2018" t="str">
        <f>_xlfn.IFNA(IF(_xlfn.IFNA(INDEX('CX1'!$M:$M,MATCH(Table2[[#This Row],[Name]],'CX1'!$C:$C,0),1), "") = 0, "",  INDEX('CX1'!$M:$M,MATCH(Table2[[#This Row],[Name]],'CX1'!$C:$C,0),1)), "")</f>
        <v/>
      </c>
      <c r="N2018" t="s">
        <v>767</v>
      </c>
      <c r="R2018" t="s">
        <v>8</v>
      </c>
    </row>
    <row r="2019" spans="1:19" hidden="1">
      <c r="A2019" s="1">
        <v>2017</v>
      </c>
      <c r="B2019" t="s">
        <v>45</v>
      </c>
      <c r="C2019" t="s">
        <v>62</v>
      </c>
      <c r="D2019" t="s">
        <v>260</v>
      </c>
      <c r="E2019" t="str">
        <f>MID(Table2[[#This Row],[DeviceId2]], 12, LEN(Table2[[#This Row],[DeviceId2]]))</f>
        <v>VAV205</v>
      </c>
      <c r="F2019" t="str">
        <f>CONCATENATE("10.3.13.71/pe/", Table2[[#This Row],[Device Tag]], ".xml")</f>
        <v>10.3.13.71/pe/VAV205.xml</v>
      </c>
      <c r="H2019" s="5" t="str">
        <f>_xlfn.IFNA(IF(_xlfn.IFNA(INDEX('CX1'!$H:$H,MATCH(Table2[[#This Row],[Name]],'CX1'!$C:$C,0),1), "") = 0, "",  INDEX('CX1'!$H:$H,MATCH(Table2[[#This Row],[Name]],'CX1'!$C:$C,0),1)), "")</f>
        <v/>
      </c>
      <c r="I2019" s="5" t="e">
        <f>_xlfn.IFNA(IF(_xlfn.IFNA(INDEX('CX1'!$I:$I,MATCH(Table2[[#This Row],[DeviceId2]],'CX1'!$C:$C,0),1), "") = 0, "",  INDEX('CX1'!$I:$I,MATCH(Table2[[#This Row],[Name]],'CX1'!$C:$C,0),1)), "")</f>
        <v>#VALUE!</v>
      </c>
      <c r="J2019" s="5" t="str">
        <f>_xlfn.IFNA(IF(_xlfn.IFNA(INDEX('CX1'!$J:$J,MATCH(Table2[[#This Row],[Name]],'CX1'!$C:$C,0),1), "") = 0, "",  INDEX('CX1'!$J:$J,MATCH(Table2[[#This Row],[Name]],'CX1'!$C:$C,0),1)), "")</f>
        <v/>
      </c>
      <c r="K2019" t="str">
        <f>IFERROR(_xlfn.IFNA(IF(_xlfn.IFNA(INDEX('CX1'!$K:$K,MATCH(Table2[[#This Row],[Name]],'CX1'!$C:$C,0),1), "") = 0, "",  INDEX('CX1'!$K:$K,MATCH(Table2[[#This Row],[Name]],'CX1'!$C:$C,0),1)), ""), "")</f>
        <v/>
      </c>
      <c r="M2019" t="str">
        <f>_xlfn.IFNA(IF(_xlfn.IFNA(INDEX('CX1'!$M:$M,MATCH(Table2[[#This Row],[Name]],'CX1'!$C:$C,0),1), "") = 0, "",  INDEX('CX1'!$M:$M,MATCH(Table2[[#This Row],[Name]],'CX1'!$C:$C,0),1)), "")</f>
        <v/>
      </c>
      <c r="N2019" t="s">
        <v>767</v>
      </c>
      <c r="R2019" t="s">
        <v>8</v>
      </c>
    </row>
    <row r="2020" spans="1:19" hidden="1">
      <c r="A2020" s="1">
        <v>2018</v>
      </c>
      <c r="B2020" t="s">
        <v>45</v>
      </c>
      <c r="C2020" t="s">
        <v>63</v>
      </c>
      <c r="D2020" t="s">
        <v>260</v>
      </c>
      <c r="E2020" t="str">
        <f>MID(Table2[[#This Row],[DeviceId2]], 12, LEN(Table2[[#This Row],[DeviceId2]]))</f>
        <v>VAV205</v>
      </c>
      <c r="F2020" t="str">
        <f>CONCATENATE("10.3.13.71/pe/", Table2[[#This Row],[Device Tag]], ".xml")</f>
        <v>10.3.13.71/pe/VAV205.xml</v>
      </c>
      <c r="H2020" s="5" t="str">
        <f>_xlfn.IFNA(IF(_xlfn.IFNA(INDEX('CX1'!$H:$H,MATCH(Table2[[#This Row],[Name]],'CX1'!$C:$C,0),1), "") = 0, "",  INDEX('CX1'!$H:$H,MATCH(Table2[[#This Row],[Name]],'CX1'!$C:$C,0),1)), "")</f>
        <v/>
      </c>
      <c r="I2020" s="5">
        <f>_xlfn.IFNA(IF(_xlfn.IFNA(INDEX('CX1'!$I:$I,MATCH(Table2[[#This Row],[DeviceId2]],'CX1'!$C:$C,0),1), "") = 0, "",  INDEX('CX1'!$I:$I,MATCH(Table2[[#This Row],[Name]],'CX1'!$C:$C,0),1)), "")</f>
        <v>1</v>
      </c>
      <c r="J2020" s="5" t="str">
        <f>_xlfn.IFNA(IF(_xlfn.IFNA(INDEX('CX1'!$J:$J,MATCH(Table2[[#This Row],[Name]],'CX1'!$C:$C,0),1), "") = 0, "",  INDEX('CX1'!$J:$J,MATCH(Table2[[#This Row],[Name]],'CX1'!$C:$C,0),1)), "")</f>
        <v/>
      </c>
      <c r="K2020" t="str">
        <f>IFERROR(_xlfn.IFNA(IF(_xlfn.IFNA(INDEX('CX1'!$K:$K,MATCH(Table2[[#This Row],[Name]],'CX1'!$C:$C,0),1), "") = 0, "",  INDEX('CX1'!$K:$K,MATCH(Table2[[#This Row],[Name]],'CX1'!$C:$C,0),1)), ""), "")</f>
        <v/>
      </c>
      <c r="N2020" t="s">
        <v>767</v>
      </c>
      <c r="R2020" t="s">
        <v>8</v>
      </c>
      <c r="S2020" t="b">
        <v>0</v>
      </c>
    </row>
    <row r="2021" spans="1:19" hidden="1">
      <c r="A2021" s="1">
        <v>2019</v>
      </c>
      <c r="B2021" t="s">
        <v>45</v>
      </c>
      <c r="C2021" t="s">
        <v>65</v>
      </c>
      <c r="D2021" t="s">
        <v>260</v>
      </c>
      <c r="E2021" t="str">
        <f>MID(Table2[[#This Row],[DeviceId2]], 12, LEN(Table2[[#This Row],[DeviceId2]]))</f>
        <v>VAV205</v>
      </c>
      <c r="F2021" t="str">
        <f>CONCATENATE("10.3.13.71/pe/", Table2[[#This Row],[Device Tag]], ".xml")</f>
        <v>10.3.13.71/pe/VAV205.xml</v>
      </c>
      <c r="H2021" s="5" t="str">
        <f>_xlfn.IFNA(IF(_xlfn.IFNA(INDEX('CX1'!$H:$H,MATCH(Table2[[#This Row],[Name]],'CX1'!$C:$C,0),1), "") = 0, "",  INDEX('CX1'!$H:$H,MATCH(Table2[[#This Row],[Name]],'CX1'!$C:$C,0),1)), "")</f>
        <v/>
      </c>
      <c r="I2021" s="5" t="e">
        <f>_xlfn.IFNA(IF(_xlfn.IFNA(INDEX('CX1'!$I:$I,MATCH(Table2[[#This Row],[DeviceId2]],'CX1'!$C:$C,0),1), "") = 0, "",  INDEX('CX1'!$I:$I,MATCH(Table2[[#This Row],[Name]],'CX1'!$C:$C,0),1)), "")</f>
        <v>#VALUE!</v>
      </c>
      <c r="J2021" s="5" t="str">
        <f>_xlfn.IFNA(IF(_xlfn.IFNA(INDEX('CX1'!$J:$J,MATCH(Table2[[#This Row],[Name]],'CX1'!$C:$C,0),1), "") = 0, "",  INDEX('CX1'!$J:$J,MATCH(Table2[[#This Row],[Name]],'CX1'!$C:$C,0),1)), "")</f>
        <v/>
      </c>
      <c r="K2021" t="str">
        <f>IFERROR(_xlfn.IFNA(IF(_xlfn.IFNA(INDEX('CX1'!$K:$K,MATCH(Table2[[#This Row],[Name]],'CX1'!$C:$C,0),1), "") = 0, "",  INDEX('CX1'!$K:$K,MATCH(Table2[[#This Row],[Name]],'CX1'!$C:$C,0),1)), ""), "")</f>
        <v/>
      </c>
      <c r="M2021" t="str">
        <f>_xlfn.IFNA(IF(_xlfn.IFNA(INDEX('CX1'!$M:$M,MATCH(Table2[[#This Row],[Name]],'CX1'!$C:$C,0),1), "") = 0, "",  INDEX('CX1'!$M:$M,MATCH(Table2[[#This Row],[Name]],'CX1'!$C:$C,0),1)), "")</f>
        <v/>
      </c>
      <c r="N2021" t="s">
        <v>767</v>
      </c>
      <c r="R2021" t="s">
        <v>8</v>
      </c>
    </row>
    <row r="2022" spans="1:19" hidden="1">
      <c r="A2022" s="1">
        <v>2020</v>
      </c>
      <c r="B2022" t="s">
        <v>45</v>
      </c>
      <c r="C2022" t="s">
        <v>66</v>
      </c>
      <c r="D2022" t="s">
        <v>260</v>
      </c>
      <c r="E2022" t="str">
        <f>MID(Table2[[#This Row],[DeviceId2]], 12, LEN(Table2[[#This Row],[DeviceId2]]))</f>
        <v>VAV205</v>
      </c>
      <c r="F2022" t="str">
        <f>CONCATENATE("10.3.13.71/pe/", Table2[[#This Row],[Device Tag]], ".xml")</f>
        <v>10.3.13.71/pe/VAV205.xml</v>
      </c>
      <c r="H2022" s="5" t="str">
        <f>_xlfn.IFNA(IF(_xlfn.IFNA(INDEX('CX1'!$H:$H,MATCH(Table2[[#This Row],[Name]],'CX1'!$C:$C,0),1), "") = 0, "",  INDEX('CX1'!$H:$H,MATCH(Table2[[#This Row],[Name]],'CX1'!$C:$C,0),1)), "")</f>
        <v/>
      </c>
      <c r="I2022" s="5" t="e">
        <f>_xlfn.IFNA(IF(_xlfn.IFNA(INDEX('CX1'!$I:$I,MATCH(Table2[[#This Row],[DeviceId2]],'CX1'!$C:$C,0),1), "") = 0, "",  INDEX('CX1'!$I:$I,MATCH(Table2[[#This Row],[Name]],'CX1'!$C:$C,0),1)), "")</f>
        <v>#VALUE!</v>
      </c>
      <c r="J2022" s="5" t="str">
        <f>_xlfn.IFNA(IF(_xlfn.IFNA(INDEX('CX1'!$J:$J,MATCH(Table2[[#This Row],[Name]],'CX1'!$C:$C,0),1), "") = 0, "",  INDEX('CX1'!$J:$J,MATCH(Table2[[#This Row],[Name]],'CX1'!$C:$C,0),1)), "")</f>
        <v/>
      </c>
      <c r="K2022" t="str">
        <f>IFERROR(_xlfn.IFNA(IF(_xlfn.IFNA(INDEX('CX1'!$K:$K,MATCH(Table2[[#This Row],[Name]],'CX1'!$C:$C,0),1), "") = 0, "",  INDEX('CX1'!$K:$K,MATCH(Table2[[#This Row],[Name]],'CX1'!$C:$C,0),1)), ""), "")</f>
        <v/>
      </c>
      <c r="M2022" t="str">
        <f>_xlfn.IFNA(IF(_xlfn.IFNA(INDEX('CX1'!$M:$M,MATCH(Table2[[#This Row],[Name]],'CX1'!$C:$C,0),1), "") = 0, "",  INDEX('CX1'!$M:$M,MATCH(Table2[[#This Row],[Name]],'CX1'!$C:$C,0),1)), "")</f>
        <v/>
      </c>
      <c r="N2022" t="s">
        <v>767</v>
      </c>
      <c r="R2022" t="s">
        <v>8</v>
      </c>
    </row>
    <row r="2023" spans="1:19" hidden="1">
      <c r="A2023" s="1">
        <v>2021</v>
      </c>
      <c r="B2023" t="s">
        <v>45</v>
      </c>
      <c r="C2023" t="s">
        <v>67</v>
      </c>
      <c r="D2023" t="s">
        <v>260</v>
      </c>
      <c r="E2023" t="str">
        <f>MID(Table2[[#This Row],[DeviceId2]], 12, LEN(Table2[[#This Row],[DeviceId2]]))</f>
        <v>VAV205</v>
      </c>
      <c r="F2023" t="str">
        <f>CONCATENATE("10.3.13.71/pe/", Table2[[#This Row],[Device Tag]], ".xml")</f>
        <v>10.3.13.71/pe/VAV205.xml</v>
      </c>
      <c r="H2023" s="5" t="str">
        <f>_xlfn.IFNA(IF(_xlfn.IFNA(INDEX('CX1'!$H:$H,MATCH(Table2[[#This Row],[Name]],'CX1'!$C:$C,0),1), "") = 0, "",  INDEX('CX1'!$H:$H,MATCH(Table2[[#This Row],[Name]],'CX1'!$C:$C,0),1)), "")</f>
        <v/>
      </c>
      <c r="I2023" s="5" t="e">
        <f>_xlfn.IFNA(IF(_xlfn.IFNA(INDEX('CX1'!$I:$I,MATCH(Table2[[#This Row],[DeviceId2]],'CX1'!$C:$C,0),1), "") = 0, "",  INDEX('CX1'!$I:$I,MATCH(Table2[[#This Row],[Name]],'CX1'!$C:$C,0),1)), "")</f>
        <v>#VALUE!</v>
      </c>
      <c r="J2023" s="5" t="str">
        <f>_xlfn.IFNA(IF(_xlfn.IFNA(INDEX('CX1'!$J:$J,MATCH(Table2[[#This Row],[Name]],'CX1'!$C:$C,0),1), "") = 0, "",  INDEX('CX1'!$J:$J,MATCH(Table2[[#This Row],[Name]],'CX1'!$C:$C,0),1)), "")</f>
        <v/>
      </c>
      <c r="K2023" t="str">
        <f>IFERROR(_xlfn.IFNA(IF(_xlfn.IFNA(INDEX('CX1'!$K:$K,MATCH(Table2[[#This Row],[Name]],'CX1'!$C:$C,0),1), "") = 0, "",  INDEX('CX1'!$K:$K,MATCH(Table2[[#This Row],[Name]],'CX1'!$C:$C,0),1)), ""), "")</f>
        <v/>
      </c>
      <c r="M2023" t="str">
        <f>_xlfn.IFNA(IF(_xlfn.IFNA(INDEX('CX1'!$M:$M,MATCH(Table2[[#This Row],[Name]],'CX1'!$C:$C,0),1), "") = 0, "",  INDEX('CX1'!$M:$M,MATCH(Table2[[#This Row],[Name]],'CX1'!$C:$C,0),1)), "")</f>
        <v/>
      </c>
      <c r="N2023" t="s">
        <v>767</v>
      </c>
      <c r="R2023" t="s">
        <v>8</v>
      </c>
    </row>
    <row r="2024" spans="1:19" hidden="1">
      <c r="A2024" s="1">
        <v>2022</v>
      </c>
      <c r="B2024" t="s">
        <v>45</v>
      </c>
      <c r="C2024" t="s">
        <v>68</v>
      </c>
      <c r="D2024" t="s">
        <v>260</v>
      </c>
      <c r="E2024" t="str">
        <f>MID(Table2[[#This Row],[DeviceId2]], 12, LEN(Table2[[#This Row],[DeviceId2]]))</f>
        <v>VAV205</v>
      </c>
      <c r="F2024" t="str">
        <f>CONCATENATE("10.3.13.71/pe/", Table2[[#This Row],[Device Tag]], ".xml")</f>
        <v>10.3.13.71/pe/VAV205.xml</v>
      </c>
      <c r="H2024" s="5" t="str">
        <f>_xlfn.IFNA(IF(_xlfn.IFNA(INDEX('CX1'!$H:$H,MATCH(Table2[[#This Row],[Name]],'CX1'!$C:$C,0),1), "") = 0, "",  INDEX('CX1'!$H:$H,MATCH(Table2[[#This Row],[Name]],'CX1'!$C:$C,0),1)), "")</f>
        <v/>
      </c>
      <c r="I2024" s="5" t="e">
        <f>_xlfn.IFNA(IF(_xlfn.IFNA(INDEX('CX1'!$I:$I,MATCH(Table2[[#This Row],[DeviceId2]],'CX1'!$C:$C,0),1), "") = 0, "",  INDEX('CX1'!$I:$I,MATCH(Table2[[#This Row],[Name]],'CX1'!$C:$C,0),1)), "")</f>
        <v>#VALUE!</v>
      </c>
      <c r="J2024" s="5" t="str">
        <f>_xlfn.IFNA(IF(_xlfn.IFNA(INDEX('CX1'!$J:$J,MATCH(Table2[[#This Row],[Name]],'CX1'!$C:$C,0),1), "") = 0, "",  INDEX('CX1'!$J:$J,MATCH(Table2[[#This Row],[Name]],'CX1'!$C:$C,0),1)), "")</f>
        <v/>
      </c>
      <c r="K2024" t="str">
        <f>IFERROR(_xlfn.IFNA(IF(_xlfn.IFNA(INDEX('CX1'!$K:$K,MATCH(Table2[[#This Row],[Name]],'CX1'!$C:$C,0),1), "") = 0, "",  INDEX('CX1'!$K:$K,MATCH(Table2[[#This Row],[Name]],'CX1'!$C:$C,0),1)), ""), "")</f>
        <v/>
      </c>
      <c r="M2024" t="str">
        <f>_xlfn.IFNA(IF(_xlfn.IFNA(INDEX('CX1'!$M:$M,MATCH(Table2[[#This Row],[Name]],'CX1'!$C:$C,0),1), "") = 0, "",  INDEX('CX1'!$M:$M,MATCH(Table2[[#This Row],[Name]],'CX1'!$C:$C,0),1)), "")</f>
        <v/>
      </c>
      <c r="N2024" t="s">
        <v>767</v>
      </c>
      <c r="R2024" t="s">
        <v>8</v>
      </c>
    </row>
    <row r="2025" spans="1:19" hidden="1">
      <c r="A2025" s="1">
        <v>2023</v>
      </c>
      <c r="B2025" t="s">
        <v>45</v>
      </c>
      <c r="C2025" t="s">
        <v>70</v>
      </c>
      <c r="D2025" t="s">
        <v>260</v>
      </c>
      <c r="E2025" t="str">
        <f>MID(Table2[[#This Row],[DeviceId2]], 12, LEN(Table2[[#This Row],[DeviceId2]]))</f>
        <v>VAV205</v>
      </c>
      <c r="F2025" t="str">
        <f>CONCATENATE("10.3.13.71/pe/", Table2[[#This Row],[Device Tag]], ".xml")</f>
        <v>10.3.13.71/pe/VAV205.xml</v>
      </c>
      <c r="H2025" s="5" t="str">
        <f>_xlfn.IFNA(IF(_xlfn.IFNA(INDEX('CX1'!$H:$H,MATCH(Table2[[#This Row],[Name]],'CX1'!$C:$C,0),1), "") = 0, "",  INDEX('CX1'!$H:$H,MATCH(Table2[[#This Row],[Name]],'CX1'!$C:$C,0),1)), "")</f>
        <v/>
      </c>
      <c r="I2025" s="5" t="e">
        <f>_xlfn.IFNA(IF(_xlfn.IFNA(INDEX('CX1'!$I:$I,MATCH(Table2[[#This Row],[DeviceId2]],'CX1'!$C:$C,0),1), "") = 0, "",  INDEX('CX1'!$I:$I,MATCH(Table2[[#This Row],[Name]],'CX1'!$C:$C,0),1)), "")</f>
        <v>#VALUE!</v>
      </c>
      <c r="J2025" s="5" t="str">
        <f>_xlfn.IFNA(IF(_xlfn.IFNA(INDEX('CX1'!$J:$J,MATCH(Table2[[#This Row],[Name]],'CX1'!$C:$C,0),1), "") = 0, "",  INDEX('CX1'!$J:$J,MATCH(Table2[[#This Row],[Name]],'CX1'!$C:$C,0),1)), "")</f>
        <v/>
      </c>
      <c r="K2025" t="str">
        <f>IFERROR(_xlfn.IFNA(IF(_xlfn.IFNA(INDEX('CX1'!$K:$K,MATCH(Table2[[#This Row],[Name]],'CX1'!$C:$C,0),1), "") = 0, "",  INDEX('CX1'!$K:$K,MATCH(Table2[[#This Row],[Name]],'CX1'!$C:$C,0),1)), ""), "")</f>
        <v/>
      </c>
      <c r="M2025" t="str">
        <f>_xlfn.IFNA(IF(_xlfn.IFNA(INDEX('CX1'!$M:$M,MATCH(Table2[[#This Row],[Name]],'CX1'!$C:$C,0),1), "") = 0, "",  INDEX('CX1'!$M:$M,MATCH(Table2[[#This Row],[Name]],'CX1'!$C:$C,0),1)), "")</f>
        <v/>
      </c>
      <c r="N2025" t="s">
        <v>767</v>
      </c>
      <c r="R2025" t="s">
        <v>8</v>
      </c>
    </row>
    <row r="2026" spans="1:19" hidden="1">
      <c r="A2026" s="1">
        <v>2024</v>
      </c>
      <c r="B2026" t="s">
        <v>45</v>
      </c>
      <c r="C2026" t="s">
        <v>71</v>
      </c>
      <c r="D2026" t="s">
        <v>260</v>
      </c>
      <c r="E2026" t="str">
        <f>MID(Table2[[#This Row],[DeviceId2]], 12, LEN(Table2[[#This Row],[DeviceId2]]))</f>
        <v>VAV205</v>
      </c>
      <c r="F2026" t="str">
        <f>CONCATENATE("10.3.13.71/pe/", Table2[[#This Row],[Device Tag]], ".xml")</f>
        <v>10.3.13.71/pe/VAV205.xml</v>
      </c>
      <c r="H2026" s="5" t="str">
        <f>_xlfn.IFNA(IF(_xlfn.IFNA(INDEX('CX1'!$H:$H,MATCH(Table2[[#This Row],[Name]],'CX1'!$C:$C,0),1), "") = 0, "",  INDEX('CX1'!$H:$H,MATCH(Table2[[#This Row],[Name]],'CX1'!$C:$C,0),1)), "")</f>
        <v/>
      </c>
      <c r="I2026" s="5" t="e">
        <f>_xlfn.IFNA(IF(_xlfn.IFNA(INDEX('CX1'!$I:$I,MATCH(Table2[[#This Row],[DeviceId2]],'CX1'!$C:$C,0),1), "") = 0, "",  INDEX('CX1'!$I:$I,MATCH(Table2[[#This Row],[Name]],'CX1'!$C:$C,0),1)), "")</f>
        <v>#VALUE!</v>
      </c>
      <c r="J2026" s="5" t="str">
        <f>_xlfn.IFNA(IF(_xlfn.IFNA(INDEX('CX1'!$J:$J,MATCH(Table2[[#This Row],[Name]],'CX1'!$C:$C,0),1), "") = 0, "",  INDEX('CX1'!$J:$J,MATCH(Table2[[#This Row],[Name]],'CX1'!$C:$C,0),1)), "")</f>
        <v/>
      </c>
      <c r="K2026" t="str">
        <f>IFERROR(_xlfn.IFNA(IF(_xlfn.IFNA(INDEX('CX1'!$K:$K,MATCH(Table2[[#This Row],[Name]],'CX1'!$C:$C,0),1), "") = 0, "",  INDEX('CX1'!$K:$K,MATCH(Table2[[#This Row],[Name]],'CX1'!$C:$C,0),1)), ""), "")</f>
        <v/>
      </c>
      <c r="M2026" t="str">
        <f>_xlfn.IFNA(IF(_xlfn.IFNA(INDEX('CX1'!$M:$M,MATCH(Table2[[#This Row],[Name]],'CX1'!$C:$C,0),1), "") = 0, "",  INDEX('CX1'!$M:$M,MATCH(Table2[[#This Row],[Name]],'CX1'!$C:$C,0),1)), "")</f>
        <v/>
      </c>
      <c r="N2026" t="s">
        <v>767</v>
      </c>
      <c r="R2026" t="s">
        <v>8</v>
      </c>
    </row>
    <row r="2027" spans="1:19" hidden="1">
      <c r="A2027" s="1">
        <v>2025</v>
      </c>
      <c r="B2027" t="s">
        <v>45</v>
      </c>
      <c r="C2027" t="s">
        <v>72</v>
      </c>
      <c r="D2027" t="s">
        <v>260</v>
      </c>
      <c r="E2027" t="str">
        <f>MID(Table2[[#This Row],[DeviceId2]], 12, LEN(Table2[[#This Row],[DeviceId2]]))</f>
        <v>VAV205</v>
      </c>
      <c r="F2027" t="str">
        <f>CONCATENATE("10.3.13.71/pe/", Table2[[#This Row],[Device Tag]], ".xml")</f>
        <v>10.3.13.71/pe/VAV205.xml</v>
      </c>
      <c r="H2027" s="5" t="str">
        <f>_xlfn.IFNA(IF(_xlfn.IFNA(INDEX('CX1'!$H:$H,MATCH(Table2[[#This Row],[Name]],'CX1'!$C:$C,0),1), "") = 0, "",  INDEX('CX1'!$H:$H,MATCH(Table2[[#This Row],[Name]],'CX1'!$C:$C,0),1)), "")</f>
        <v/>
      </c>
      <c r="I2027" s="5" t="e">
        <f>_xlfn.IFNA(IF(_xlfn.IFNA(INDEX('CX1'!$I:$I,MATCH(Table2[[#This Row],[DeviceId2]],'CX1'!$C:$C,0),1), "") = 0, "",  INDEX('CX1'!$I:$I,MATCH(Table2[[#This Row],[Name]],'CX1'!$C:$C,0),1)), "")</f>
        <v>#VALUE!</v>
      </c>
      <c r="J2027" s="5" t="str">
        <f>_xlfn.IFNA(IF(_xlfn.IFNA(INDEX('CX1'!$J:$J,MATCH(Table2[[#This Row],[Name]],'CX1'!$C:$C,0),1), "") = 0, "",  INDEX('CX1'!$J:$J,MATCH(Table2[[#This Row],[Name]],'CX1'!$C:$C,0),1)), "")</f>
        <v/>
      </c>
      <c r="K2027" t="str">
        <f>IFERROR(_xlfn.IFNA(IF(_xlfn.IFNA(INDEX('CX1'!$K:$K,MATCH(Table2[[#This Row],[Name]],'CX1'!$C:$C,0),1), "") = 0, "",  INDEX('CX1'!$K:$K,MATCH(Table2[[#This Row],[Name]],'CX1'!$C:$C,0),1)), ""), "")</f>
        <v/>
      </c>
      <c r="M2027" t="str">
        <f>_xlfn.IFNA(IF(_xlfn.IFNA(INDEX('CX1'!$M:$M,MATCH(Table2[[#This Row],[Name]],'CX1'!$C:$C,0),1), "") = 0, "",  INDEX('CX1'!$M:$M,MATCH(Table2[[#This Row],[Name]],'CX1'!$C:$C,0),1)), "")</f>
        <v/>
      </c>
      <c r="N2027" t="s">
        <v>767</v>
      </c>
      <c r="R2027" t="s">
        <v>8</v>
      </c>
    </row>
    <row r="2028" spans="1:19" hidden="1">
      <c r="A2028" s="1">
        <v>2026</v>
      </c>
      <c r="B2028" t="s">
        <v>45</v>
      </c>
      <c r="C2028" t="s">
        <v>121</v>
      </c>
      <c r="D2028" t="s">
        <v>260</v>
      </c>
      <c r="E2028" t="str">
        <f>MID(Table2[[#This Row],[DeviceId2]], 12, LEN(Table2[[#This Row],[DeviceId2]]))</f>
        <v>VAV205</v>
      </c>
      <c r="F2028" t="str">
        <f>CONCATENATE("10.3.13.71/pe/", Table2[[#This Row],[Device Tag]], ".xml")</f>
        <v>10.3.13.71/pe/VAV205.xml</v>
      </c>
      <c r="H2028" s="5" t="str">
        <f>_xlfn.IFNA(IF(_xlfn.IFNA(INDEX('CX1'!$H:$H,MATCH(Table2[[#This Row],[Name]],'CX1'!$C:$C,0),1), "") = 0, "",  INDEX('CX1'!$H:$H,MATCH(Table2[[#This Row],[Name]],'CX1'!$C:$C,0),1)), "")</f>
        <v/>
      </c>
      <c r="I2028" s="5" t="e">
        <f>_xlfn.IFNA(IF(_xlfn.IFNA(INDEX('CX1'!$I:$I,MATCH(Table2[[#This Row],[DeviceId2]],'CX1'!$C:$C,0),1), "") = 0, "",  INDEX('CX1'!$I:$I,MATCH(Table2[[#This Row],[Name]],'CX1'!$C:$C,0),1)), "")</f>
        <v>#VALUE!</v>
      </c>
      <c r="J2028" s="5" t="str">
        <f>_xlfn.IFNA(IF(_xlfn.IFNA(INDEX('CX1'!$J:$J,MATCH(Table2[[#This Row],[Name]],'CX1'!$C:$C,0),1), "") = 0, "",  INDEX('CX1'!$J:$J,MATCH(Table2[[#This Row],[Name]],'CX1'!$C:$C,0),1)), "")</f>
        <v/>
      </c>
      <c r="K2028" t="str">
        <f>IFERROR(_xlfn.IFNA(IF(_xlfn.IFNA(INDEX('CX1'!$K:$K,MATCH(Table2[[#This Row],[Name]],'CX1'!$C:$C,0),1), "") = 0, "",  INDEX('CX1'!$K:$K,MATCH(Table2[[#This Row],[Name]],'CX1'!$C:$C,0),1)), ""), "")</f>
        <v/>
      </c>
      <c r="M2028" t="str">
        <f>_xlfn.IFNA(IF(_xlfn.IFNA(INDEX('CX1'!$M:$M,MATCH(Table2[[#This Row],[Name]],'CX1'!$C:$C,0),1), "") = 0, "",  INDEX('CX1'!$M:$M,MATCH(Table2[[#This Row],[Name]],'CX1'!$C:$C,0),1)), "")</f>
        <v/>
      </c>
      <c r="N2028" t="s">
        <v>767</v>
      </c>
      <c r="R2028" t="s">
        <v>8</v>
      </c>
    </row>
    <row r="2029" spans="1:19" hidden="1">
      <c r="A2029" s="1">
        <v>2027</v>
      </c>
      <c r="B2029" t="s">
        <v>45</v>
      </c>
      <c r="C2029" t="s">
        <v>74</v>
      </c>
      <c r="D2029" t="s">
        <v>260</v>
      </c>
      <c r="E2029" t="str">
        <f>MID(Table2[[#This Row],[DeviceId2]], 12, LEN(Table2[[#This Row],[DeviceId2]]))</f>
        <v>VAV205</v>
      </c>
      <c r="F2029" t="str">
        <f>CONCATENATE("10.3.13.71/pe/", Table2[[#This Row],[Device Tag]], ".xml")</f>
        <v>10.3.13.71/pe/VAV205.xml</v>
      </c>
      <c r="H2029" s="5" t="str">
        <f>_xlfn.IFNA(IF(_xlfn.IFNA(INDEX('CX1'!$H:$H,MATCH(Table2[[#This Row],[Name]],'CX1'!$C:$C,0),1), "") = 0, "",  INDEX('CX1'!$H:$H,MATCH(Table2[[#This Row],[Name]],'CX1'!$C:$C,0),1)), "")</f>
        <v/>
      </c>
      <c r="I2029" s="5" t="e">
        <f>_xlfn.IFNA(IF(_xlfn.IFNA(INDEX('CX1'!$I:$I,MATCH(Table2[[#This Row],[DeviceId2]],'CX1'!$C:$C,0),1), "") = 0, "",  INDEX('CX1'!$I:$I,MATCH(Table2[[#This Row],[Name]],'CX1'!$C:$C,0),1)), "")</f>
        <v>#VALUE!</v>
      </c>
      <c r="J2029" s="5" t="str">
        <f>_xlfn.IFNA(IF(_xlfn.IFNA(INDEX('CX1'!$J:$J,MATCH(Table2[[#This Row],[Name]],'CX1'!$C:$C,0),1), "") = 0, "",  INDEX('CX1'!$J:$J,MATCH(Table2[[#This Row],[Name]],'CX1'!$C:$C,0),1)), "")</f>
        <v/>
      </c>
      <c r="K2029" t="str">
        <f>IFERROR(_xlfn.IFNA(IF(_xlfn.IFNA(INDEX('CX1'!$K:$K,MATCH(Table2[[#This Row],[Name]],'CX1'!$C:$C,0),1), "") = 0, "",  INDEX('CX1'!$K:$K,MATCH(Table2[[#This Row],[Name]],'CX1'!$C:$C,0),1)), ""), "")</f>
        <v/>
      </c>
      <c r="M2029" t="str">
        <f>_xlfn.IFNA(IF(_xlfn.IFNA(INDEX('CX1'!$M:$M,MATCH(Table2[[#This Row],[Name]],'CX1'!$C:$C,0),1), "") = 0, "",  INDEX('CX1'!$M:$M,MATCH(Table2[[#This Row],[Name]],'CX1'!$C:$C,0),1)), "")</f>
        <v/>
      </c>
      <c r="N2029" t="s">
        <v>767</v>
      </c>
      <c r="R2029" t="s">
        <v>8</v>
      </c>
    </row>
    <row r="2030" spans="1:19" hidden="1">
      <c r="A2030" s="1">
        <v>2028</v>
      </c>
      <c r="B2030" t="s">
        <v>45</v>
      </c>
      <c r="C2030" t="s">
        <v>75</v>
      </c>
      <c r="D2030" t="s">
        <v>260</v>
      </c>
      <c r="E2030" t="str">
        <f>MID(Table2[[#This Row],[DeviceId2]], 12, LEN(Table2[[#This Row],[DeviceId2]]))</f>
        <v>VAV205</v>
      </c>
      <c r="F2030" t="str">
        <f>CONCATENATE("10.3.13.71/pe/", Table2[[#This Row],[Device Tag]], ".xml")</f>
        <v>10.3.13.71/pe/VAV205.xml</v>
      </c>
      <c r="H2030" s="5" t="str">
        <f>_xlfn.IFNA(IF(_xlfn.IFNA(INDEX('CX1'!$H:$H,MATCH(Table2[[#This Row],[Name]],'CX1'!$C:$C,0),1), "") = 0, "",  INDEX('CX1'!$H:$H,MATCH(Table2[[#This Row],[Name]],'CX1'!$C:$C,0),1)), "")</f>
        <v/>
      </c>
      <c r="I2030" s="5" t="e">
        <f>_xlfn.IFNA(IF(_xlfn.IFNA(INDEX('CX1'!$I:$I,MATCH(Table2[[#This Row],[DeviceId2]],'CX1'!$C:$C,0),1), "") = 0, "",  INDEX('CX1'!$I:$I,MATCH(Table2[[#This Row],[Name]],'CX1'!$C:$C,0),1)), "")</f>
        <v>#VALUE!</v>
      </c>
      <c r="J2030" s="5" t="str">
        <f>_xlfn.IFNA(IF(_xlfn.IFNA(INDEX('CX1'!$J:$J,MATCH(Table2[[#This Row],[Name]],'CX1'!$C:$C,0),1), "") = 0, "",  INDEX('CX1'!$J:$J,MATCH(Table2[[#This Row],[Name]],'CX1'!$C:$C,0),1)), "")</f>
        <v/>
      </c>
      <c r="K2030" t="str">
        <f>IFERROR(_xlfn.IFNA(IF(_xlfn.IFNA(INDEX('CX1'!$K:$K,MATCH(Table2[[#This Row],[Name]],'CX1'!$C:$C,0),1), "") = 0, "",  INDEX('CX1'!$K:$K,MATCH(Table2[[#This Row],[Name]],'CX1'!$C:$C,0),1)), ""), "")</f>
        <v/>
      </c>
      <c r="M2030" t="str">
        <f>_xlfn.IFNA(IF(_xlfn.IFNA(INDEX('CX1'!$M:$M,MATCH(Table2[[#This Row],[Name]],'CX1'!$C:$C,0),1), "") = 0, "",  INDEX('CX1'!$M:$M,MATCH(Table2[[#This Row],[Name]],'CX1'!$C:$C,0),1)), "")</f>
        <v/>
      </c>
      <c r="N2030" t="s">
        <v>767</v>
      </c>
      <c r="R2030" t="s">
        <v>8</v>
      </c>
    </row>
    <row r="2031" spans="1:19" hidden="1">
      <c r="A2031" s="1">
        <v>2029</v>
      </c>
      <c r="B2031" t="s">
        <v>45</v>
      </c>
      <c r="C2031" t="s">
        <v>77</v>
      </c>
      <c r="D2031" t="s">
        <v>260</v>
      </c>
      <c r="E2031" t="str">
        <f>MID(Table2[[#This Row],[DeviceId2]], 12, LEN(Table2[[#This Row],[DeviceId2]]))</f>
        <v>VAV205</v>
      </c>
      <c r="F2031" t="str">
        <f>CONCATENATE("10.3.13.71/pe/", Table2[[#This Row],[Device Tag]], ".xml")</f>
        <v>10.3.13.71/pe/VAV205.xml</v>
      </c>
      <c r="H2031" s="5" t="str">
        <f>_xlfn.IFNA(IF(_xlfn.IFNA(INDEX('CX1'!$H:$H,MATCH(Table2[[#This Row],[Name]],'CX1'!$C:$C,0),1), "") = 0, "",  INDEX('CX1'!$H:$H,MATCH(Table2[[#This Row],[Name]],'CX1'!$C:$C,0),1)), "")</f>
        <v/>
      </c>
      <c r="I2031" s="5" t="e">
        <f>_xlfn.IFNA(IF(_xlfn.IFNA(INDEX('CX1'!$I:$I,MATCH(Table2[[#This Row],[DeviceId2]],'CX1'!$C:$C,0),1), "") = 0, "",  INDEX('CX1'!$I:$I,MATCH(Table2[[#This Row],[Name]],'CX1'!$C:$C,0),1)), "")</f>
        <v>#VALUE!</v>
      </c>
      <c r="J2031" s="5" t="str">
        <f>_xlfn.IFNA(IF(_xlfn.IFNA(INDEX('CX1'!$J:$J,MATCH(Table2[[#This Row],[Name]],'CX1'!$C:$C,0),1), "") = 0, "",  INDEX('CX1'!$J:$J,MATCH(Table2[[#This Row],[Name]],'CX1'!$C:$C,0),1)), "")</f>
        <v/>
      </c>
      <c r="K2031" t="str">
        <f>IFERROR(_xlfn.IFNA(IF(_xlfn.IFNA(INDEX('CX1'!$K:$K,MATCH(Table2[[#This Row],[Name]],'CX1'!$C:$C,0),1), "") = 0, "",  INDEX('CX1'!$K:$K,MATCH(Table2[[#This Row],[Name]],'CX1'!$C:$C,0),1)), ""), "")</f>
        <v/>
      </c>
      <c r="M2031" t="str">
        <f>_xlfn.IFNA(IF(_xlfn.IFNA(INDEX('CX1'!$M:$M,MATCH(Table2[[#This Row],[Name]],'CX1'!$C:$C,0),1), "") = 0, "",  INDEX('CX1'!$M:$M,MATCH(Table2[[#This Row],[Name]],'CX1'!$C:$C,0),1)), "")</f>
        <v/>
      </c>
      <c r="N2031" t="s">
        <v>767</v>
      </c>
      <c r="R2031" t="s">
        <v>8</v>
      </c>
    </row>
    <row r="2032" spans="1:19" hidden="1">
      <c r="A2032" s="1">
        <v>2030</v>
      </c>
      <c r="B2032" t="s">
        <v>45</v>
      </c>
      <c r="C2032" t="s">
        <v>78</v>
      </c>
      <c r="D2032" t="s">
        <v>260</v>
      </c>
      <c r="E2032" t="str">
        <f>MID(Table2[[#This Row],[DeviceId2]], 12, LEN(Table2[[#This Row],[DeviceId2]]))</f>
        <v>VAV205</v>
      </c>
      <c r="F2032" t="str">
        <f>CONCATENATE("10.3.13.71/pe/", Table2[[#This Row],[Device Tag]], ".xml")</f>
        <v>10.3.13.71/pe/VAV205.xml</v>
      </c>
      <c r="H2032" s="5" t="str">
        <f>_xlfn.IFNA(IF(_xlfn.IFNA(INDEX('CX1'!$H:$H,MATCH(Table2[[#This Row],[Name]],'CX1'!$C:$C,0),1), "") = 0, "",  INDEX('CX1'!$H:$H,MATCH(Table2[[#This Row],[Name]],'CX1'!$C:$C,0),1)), "")</f>
        <v/>
      </c>
      <c r="I2032" s="5" t="e">
        <f>_xlfn.IFNA(IF(_xlfn.IFNA(INDEX('CX1'!$I:$I,MATCH(Table2[[#This Row],[DeviceId2]],'CX1'!$C:$C,0),1), "") = 0, "",  INDEX('CX1'!$I:$I,MATCH(Table2[[#This Row],[Name]],'CX1'!$C:$C,0),1)), "")</f>
        <v>#VALUE!</v>
      </c>
      <c r="J2032" s="5" t="str">
        <f>_xlfn.IFNA(IF(_xlfn.IFNA(INDEX('CX1'!$J:$J,MATCH(Table2[[#This Row],[Name]],'CX1'!$C:$C,0),1), "") = 0, "",  INDEX('CX1'!$J:$J,MATCH(Table2[[#This Row],[Name]],'CX1'!$C:$C,0),1)), "")</f>
        <v/>
      </c>
      <c r="K2032" t="str">
        <f>IFERROR(_xlfn.IFNA(IF(_xlfn.IFNA(INDEX('CX1'!$K:$K,MATCH(Table2[[#This Row],[Name]],'CX1'!$C:$C,0),1), "") = 0, "",  INDEX('CX1'!$K:$K,MATCH(Table2[[#This Row],[Name]],'CX1'!$C:$C,0),1)), ""), "")</f>
        <v/>
      </c>
      <c r="M2032" t="str">
        <f>_xlfn.IFNA(IF(_xlfn.IFNA(INDEX('CX1'!$M:$M,MATCH(Table2[[#This Row],[Name]],'CX1'!$C:$C,0),1), "") = 0, "",  INDEX('CX1'!$M:$M,MATCH(Table2[[#This Row],[Name]],'CX1'!$C:$C,0),1)), "")</f>
        <v/>
      </c>
      <c r="N2032" t="s">
        <v>767</v>
      </c>
      <c r="R2032" t="s">
        <v>8</v>
      </c>
    </row>
    <row r="2033" spans="1:19" hidden="1">
      <c r="A2033" s="1">
        <v>2031</v>
      </c>
      <c r="B2033" t="s">
        <v>45</v>
      </c>
      <c r="C2033" t="s">
        <v>79</v>
      </c>
      <c r="D2033" t="s">
        <v>260</v>
      </c>
      <c r="E2033" t="str">
        <f>MID(Table2[[#This Row],[DeviceId2]], 12, LEN(Table2[[#This Row],[DeviceId2]]))</f>
        <v>VAV205</v>
      </c>
      <c r="F2033" t="str">
        <f>CONCATENATE("10.3.13.71/pe/", Table2[[#This Row],[Device Tag]], ".xml")</f>
        <v>10.3.13.71/pe/VAV205.xml</v>
      </c>
      <c r="H2033" s="5" t="str">
        <f>_xlfn.IFNA(IF(_xlfn.IFNA(INDEX('CX1'!$H:$H,MATCH(Table2[[#This Row],[Name]],'CX1'!$C:$C,0),1), "") = 0, "",  INDEX('CX1'!$H:$H,MATCH(Table2[[#This Row],[Name]],'CX1'!$C:$C,0),1)), "")</f>
        <v/>
      </c>
      <c r="I2033" s="5" t="e">
        <f>_xlfn.IFNA(IF(_xlfn.IFNA(INDEX('CX1'!$I:$I,MATCH(Table2[[#This Row],[DeviceId2]],'CX1'!$C:$C,0),1), "") = 0, "",  INDEX('CX1'!$I:$I,MATCH(Table2[[#This Row],[Name]],'CX1'!$C:$C,0),1)), "")</f>
        <v>#VALUE!</v>
      </c>
      <c r="J2033" s="5" t="str">
        <f>_xlfn.IFNA(IF(_xlfn.IFNA(INDEX('CX1'!$J:$J,MATCH(Table2[[#This Row],[Name]],'CX1'!$C:$C,0),1), "") = 0, "",  INDEX('CX1'!$J:$J,MATCH(Table2[[#This Row],[Name]],'CX1'!$C:$C,0),1)), "")</f>
        <v/>
      </c>
      <c r="K2033" t="str">
        <f>IFERROR(_xlfn.IFNA(IF(_xlfn.IFNA(INDEX('CX1'!$K:$K,MATCH(Table2[[#This Row],[Name]],'CX1'!$C:$C,0),1), "") = 0, "",  INDEX('CX1'!$K:$K,MATCH(Table2[[#This Row],[Name]],'CX1'!$C:$C,0),1)), ""), "")</f>
        <v/>
      </c>
      <c r="M2033" t="str">
        <f>_xlfn.IFNA(IF(_xlfn.IFNA(INDEX('CX1'!$M:$M,MATCH(Table2[[#This Row],[Name]],'CX1'!$C:$C,0),1), "") = 0, "",  INDEX('CX1'!$M:$M,MATCH(Table2[[#This Row],[Name]],'CX1'!$C:$C,0),1)), "")</f>
        <v/>
      </c>
      <c r="N2033" t="s">
        <v>767</v>
      </c>
      <c r="R2033" t="s">
        <v>8</v>
      </c>
    </row>
    <row r="2034" spans="1:19" hidden="1">
      <c r="A2034" s="1">
        <v>2032</v>
      </c>
      <c r="B2034" t="s">
        <v>45</v>
      </c>
      <c r="C2034" t="s">
        <v>80</v>
      </c>
      <c r="D2034" t="s">
        <v>260</v>
      </c>
      <c r="E2034" t="str">
        <f>MID(Table2[[#This Row],[DeviceId2]], 12, LEN(Table2[[#This Row],[DeviceId2]]))</f>
        <v>VAV205</v>
      </c>
      <c r="F2034" t="str">
        <f>CONCATENATE("10.3.13.71/pe/", Table2[[#This Row],[Device Tag]], ".xml")</f>
        <v>10.3.13.71/pe/VAV205.xml</v>
      </c>
      <c r="H2034" s="5" t="str">
        <f>_xlfn.IFNA(IF(_xlfn.IFNA(INDEX('CX1'!$H:$H,MATCH(Table2[[#This Row],[Name]],'CX1'!$C:$C,0),1), "") = 0, "",  INDEX('CX1'!$H:$H,MATCH(Table2[[#This Row],[Name]],'CX1'!$C:$C,0),1)), "")</f>
        <v/>
      </c>
      <c r="I2034" s="5" t="e">
        <f>_xlfn.IFNA(IF(_xlfn.IFNA(INDEX('CX1'!$I:$I,MATCH(Table2[[#This Row],[DeviceId2]],'CX1'!$C:$C,0),1), "") = 0, "",  INDEX('CX1'!$I:$I,MATCH(Table2[[#This Row],[Name]],'CX1'!$C:$C,0),1)), "")</f>
        <v>#VALUE!</v>
      </c>
      <c r="J2034" s="5" t="str">
        <f>_xlfn.IFNA(IF(_xlfn.IFNA(INDEX('CX1'!$J:$J,MATCH(Table2[[#This Row],[Name]],'CX1'!$C:$C,0),1), "") = 0, "",  INDEX('CX1'!$J:$J,MATCH(Table2[[#This Row],[Name]],'CX1'!$C:$C,0),1)), "")</f>
        <v/>
      </c>
      <c r="K2034" t="str">
        <f>IFERROR(_xlfn.IFNA(IF(_xlfn.IFNA(INDEX('CX1'!$K:$K,MATCH(Table2[[#This Row],[Name]],'CX1'!$C:$C,0),1), "") = 0, "",  INDEX('CX1'!$K:$K,MATCH(Table2[[#This Row],[Name]],'CX1'!$C:$C,0),1)), ""), "")</f>
        <v/>
      </c>
      <c r="M2034" t="str">
        <f>_xlfn.IFNA(IF(_xlfn.IFNA(INDEX('CX1'!$M:$M,MATCH(Table2[[#This Row],[Name]],'CX1'!$C:$C,0),1), "") = 0, "",  INDEX('CX1'!$M:$M,MATCH(Table2[[#This Row],[Name]],'CX1'!$C:$C,0),1)), "")</f>
        <v/>
      </c>
      <c r="N2034" t="s">
        <v>767</v>
      </c>
      <c r="R2034" t="s">
        <v>8</v>
      </c>
    </row>
    <row r="2035" spans="1:19" hidden="1">
      <c r="A2035" s="1">
        <v>2033</v>
      </c>
      <c r="B2035" t="s">
        <v>45</v>
      </c>
      <c r="C2035" t="s">
        <v>89</v>
      </c>
      <c r="D2035" t="s">
        <v>260</v>
      </c>
      <c r="E2035" t="str">
        <f>MID(Table2[[#This Row],[DeviceId2]], 12, LEN(Table2[[#This Row],[DeviceId2]]))</f>
        <v>VAV205</v>
      </c>
      <c r="F2035" t="str">
        <f>CONCATENATE("10.3.13.71/pe/", Table2[[#This Row],[Device Tag]], ".xml")</f>
        <v>10.3.13.71/pe/VAV205.xml</v>
      </c>
      <c r="H2035" s="5" t="str">
        <f>_xlfn.IFNA(IF(_xlfn.IFNA(INDEX('CX1'!$H:$H,MATCH(Table2[[#This Row],[Name]],'CX1'!$C:$C,0),1), "") = 0, "",  INDEX('CX1'!$H:$H,MATCH(Table2[[#This Row],[Name]],'CX1'!$C:$C,0),1)), "")</f>
        <v/>
      </c>
      <c r="I2035" s="5" t="e">
        <f>_xlfn.IFNA(IF(_xlfn.IFNA(INDEX('CX1'!$I:$I,MATCH(Table2[[#This Row],[DeviceId2]],'CX1'!$C:$C,0),1), "") = 0, "",  INDEX('CX1'!$I:$I,MATCH(Table2[[#This Row],[Name]],'CX1'!$C:$C,0),1)), "")</f>
        <v>#VALUE!</v>
      </c>
      <c r="J2035" s="5" t="str">
        <f>_xlfn.IFNA(IF(_xlfn.IFNA(INDEX('CX1'!$J:$J,MATCH(Table2[[#This Row],[Name]],'CX1'!$C:$C,0),1), "") = 0, "",  INDEX('CX1'!$J:$J,MATCH(Table2[[#This Row],[Name]],'CX1'!$C:$C,0),1)), "")</f>
        <v/>
      </c>
      <c r="K2035" t="str">
        <f>IFERROR(_xlfn.IFNA(IF(_xlfn.IFNA(INDEX('CX1'!$K:$K,MATCH(Table2[[#This Row],[Name]],'CX1'!$C:$C,0),1), "") = 0, "",  INDEX('CX1'!$K:$K,MATCH(Table2[[#This Row],[Name]],'CX1'!$C:$C,0),1)), ""), "")</f>
        <v/>
      </c>
      <c r="M2035" t="str">
        <f>_xlfn.IFNA(IF(_xlfn.IFNA(INDEX('CX1'!$M:$M,MATCH(Table2[[#This Row],[Name]],'CX1'!$C:$C,0),1), "") = 0, "",  INDEX('CX1'!$M:$M,MATCH(Table2[[#This Row],[Name]],'CX1'!$C:$C,0),1)), "")</f>
        <v/>
      </c>
      <c r="N2035" t="s">
        <v>767</v>
      </c>
      <c r="R2035" t="s">
        <v>8</v>
      </c>
    </row>
    <row r="2036" spans="1:19" hidden="1">
      <c r="A2036" s="1">
        <v>2034</v>
      </c>
      <c r="B2036" t="s">
        <v>45</v>
      </c>
      <c r="C2036" t="s">
        <v>90</v>
      </c>
      <c r="D2036" t="s">
        <v>260</v>
      </c>
      <c r="E2036" t="str">
        <f>MID(Table2[[#This Row],[DeviceId2]], 12, LEN(Table2[[#This Row],[DeviceId2]]))</f>
        <v>VAV205</v>
      </c>
      <c r="F2036" t="str">
        <f>CONCATENATE("10.3.13.71/pe/", Table2[[#This Row],[Device Tag]], ".xml")</f>
        <v>10.3.13.71/pe/VAV205.xml</v>
      </c>
      <c r="H2036" s="5" t="str">
        <f>_xlfn.IFNA(IF(_xlfn.IFNA(INDEX('CX1'!$H:$H,MATCH(Table2[[#This Row],[Name]],'CX1'!$C:$C,0),1), "") = 0, "",  INDEX('CX1'!$H:$H,MATCH(Table2[[#This Row],[Name]],'CX1'!$C:$C,0),1)), "")</f>
        <v/>
      </c>
      <c r="I2036" s="5" t="e">
        <f>_xlfn.IFNA(IF(_xlfn.IFNA(INDEX('CX1'!$I:$I,MATCH(Table2[[#This Row],[DeviceId2]],'CX1'!$C:$C,0),1), "") = 0, "",  INDEX('CX1'!$I:$I,MATCH(Table2[[#This Row],[Name]],'CX1'!$C:$C,0),1)), "")</f>
        <v>#VALUE!</v>
      </c>
      <c r="J2036" s="5" t="str">
        <f>_xlfn.IFNA(IF(_xlfn.IFNA(INDEX('CX1'!$J:$J,MATCH(Table2[[#This Row],[Name]],'CX1'!$C:$C,0),1), "") = 0, "",  INDEX('CX1'!$J:$J,MATCH(Table2[[#This Row],[Name]],'CX1'!$C:$C,0),1)), "")</f>
        <v/>
      </c>
      <c r="K2036" t="str">
        <f>IFERROR(_xlfn.IFNA(IF(_xlfn.IFNA(INDEX('CX1'!$K:$K,MATCH(Table2[[#This Row],[Name]],'CX1'!$C:$C,0),1), "") = 0, "",  INDEX('CX1'!$K:$K,MATCH(Table2[[#This Row],[Name]],'CX1'!$C:$C,0),1)), ""), "")</f>
        <v/>
      </c>
      <c r="M2036" t="str">
        <f>_xlfn.IFNA(IF(_xlfn.IFNA(INDEX('CX1'!$M:$M,MATCH(Table2[[#This Row],[Name]],'CX1'!$C:$C,0),1), "") = 0, "",  INDEX('CX1'!$M:$M,MATCH(Table2[[#This Row],[Name]],'CX1'!$C:$C,0),1)), "")</f>
        <v/>
      </c>
      <c r="N2036" t="s">
        <v>767</v>
      </c>
      <c r="R2036" t="s">
        <v>8</v>
      </c>
    </row>
    <row r="2037" spans="1:19" hidden="1">
      <c r="A2037" s="1">
        <v>2035</v>
      </c>
      <c r="B2037" t="s">
        <v>45</v>
      </c>
      <c r="C2037" t="s">
        <v>91</v>
      </c>
      <c r="D2037" t="s">
        <v>260</v>
      </c>
      <c r="E2037" t="str">
        <f>MID(Table2[[#This Row],[DeviceId2]], 12, LEN(Table2[[#This Row],[DeviceId2]]))</f>
        <v>VAV205</v>
      </c>
      <c r="F2037" t="str">
        <f>CONCATENATE("10.3.13.71/pe/", Table2[[#This Row],[Device Tag]], ".xml")</f>
        <v>10.3.13.71/pe/VAV205.xml</v>
      </c>
      <c r="H2037" s="5" t="str">
        <f>_xlfn.IFNA(IF(_xlfn.IFNA(INDEX('CX1'!$H:$H,MATCH(Table2[[#This Row],[Name]],'CX1'!$C:$C,0),1), "") = 0, "",  INDEX('CX1'!$H:$H,MATCH(Table2[[#This Row],[Name]],'CX1'!$C:$C,0),1)), "")</f>
        <v/>
      </c>
      <c r="I2037" s="5" t="e">
        <f>_xlfn.IFNA(IF(_xlfn.IFNA(INDEX('CX1'!$I:$I,MATCH(Table2[[#This Row],[DeviceId2]],'CX1'!$C:$C,0),1), "") = 0, "",  INDEX('CX1'!$I:$I,MATCH(Table2[[#This Row],[Name]],'CX1'!$C:$C,0),1)), "")</f>
        <v>#VALUE!</v>
      </c>
      <c r="J2037" s="5" t="str">
        <f>_xlfn.IFNA(IF(_xlfn.IFNA(INDEX('CX1'!$J:$J,MATCH(Table2[[#This Row],[Name]],'CX1'!$C:$C,0),1), "") = 0, "",  INDEX('CX1'!$J:$J,MATCH(Table2[[#This Row],[Name]],'CX1'!$C:$C,0),1)), "")</f>
        <v/>
      </c>
      <c r="K2037" t="str">
        <f>IFERROR(_xlfn.IFNA(IF(_xlfn.IFNA(INDEX('CX1'!$K:$K,MATCH(Table2[[#This Row],[Name]],'CX1'!$C:$C,0),1), "") = 0, "",  INDEX('CX1'!$K:$K,MATCH(Table2[[#This Row],[Name]],'CX1'!$C:$C,0),1)), ""), "")</f>
        <v/>
      </c>
      <c r="M2037" t="str">
        <f>_xlfn.IFNA(IF(_xlfn.IFNA(INDEX('CX1'!$M:$M,MATCH(Table2[[#This Row],[Name]],'CX1'!$C:$C,0),1), "") = 0, "",  INDEX('CX1'!$M:$M,MATCH(Table2[[#This Row],[Name]],'CX1'!$C:$C,0),1)), "")</f>
        <v/>
      </c>
      <c r="N2037" t="s">
        <v>767</v>
      </c>
      <c r="R2037" t="s">
        <v>8</v>
      </c>
    </row>
    <row r="2038" spans="1:19" hidden="1">
      <c r="A2038" s="1">
        <v>2036</v>
      </c>
      <c r="B2038" t="s">
        <v>45</v>
      </c>
      <c r="C2038" t="s">
        <v>92</v>
      </c>
      <c r="D2038" t="s">
        <v>260</v>
      </c>
      <c r="E2038" t="str">
        <f>MID(Table2[[#This Row],[DeviceId2]], 12, LEN(Table2[[#This Row],[DeviceId2]]))</f>
        <v>VAV205</v>
      </c>
      <c r="F2038" t="str">
        <f>CONCATENATE("10.3.13.71/pe/", Table2[[#This Row],[Device Tag]], ".xml")</f>
        <v>10.3.13.71/pe/VAV205.xml</v>
      </c>
      <c r="H2038" s="5" t="str">
        <f>_xlfn.IFNA(IF(_xlfn.IFNA(INDEX('CX1'!$H:$H,MATCH(Table2[[#This Row],[Name]],'CX1'!$C:$C,0),1), "") = 0, "",  INDEX('CX1'!$H:$H,MATCH(Table2[[#This Row],[Name]],'CX1'!$C:$C,0),1)), "")</f>
        <v/>
      </c>
      <c r="I2038" s="5" t="e">
        <f>_xlfn.IFNA(IF(_xlfn.IFNA(INDEX('CX1'!$I:$I,MATCH(Table2[[#This Row],[DeviceId2]],'CX1'!$C:$C,0),1), "") = 0, "",  INDEX('CX1'!$I:$I,MATCH(Table2[[#This Row],[Name]],'CX1'!$C:$C,0),1)), "")</f>
        <v>#VALUE!</v>
      </c>
      <c r="J2038" s="5" t="str">
        <f>_xlfn.IFNA(IF(_xlfn.IFNA(INDEX('CX1'!$J:$J,MATCH(Table2[[#This Row],[Name]],'CX1'!$C:$C,0),1), "") = 0, "",  INDEX('CX1'!$J:$J,MATCH(Table2[[#This Row],[Name]],'CX1'!$C:$C,0),1)), "")</f>
        <v/>
      </c>
      <c r="K2038" t="str">
        <f>IFERROR(_xlfn.IFNA(IF(_xlfn.IFNA(INDEX('CX1'!$K:$K,MATCH(Table2[[#This Row],[Name]],'CX1'!$C:$C,0),1), "") = 0, "",  INDEX('CX1'!$K:$K,MATCH(Table2[[#This Row],[Name]],'CX1'!$C:$C,0),1)), ""), "")</f>
        <v/>
      </c>
      <c r="M2038" t="str">
        <f>_xlfn.IFNA(IF(_xlfn.IFNA(INDEX('CX1'!$M:$M,MATCH(Table2[[#This Row],[Name]],'CX1'!$C:$C,0),1), "") = 0, "",  INDEX('CX1'!$M:$M,MATCH(Table2[[#This Row],[Name]],'CX1'!$C:$C,0),1)), "")</f>
        <v/>
      </c>
      <c r="N2038" t="s">
        <v>767</v>
      </c>
      <c r="R2038" t="s">
        <v>8</v>
      </c>
    </row>
    <row r="2039" spans="1:19">
      <c r="A2039" s="1">
        <v>2037</v>
      </c>
      <c r="B2039" t="s">
        <v>21</v>
      </c>
      <c r="C2039" t="s">
        <v>174</v>
      </c>
      <c r="D2039" t="s">
        <v>261</v>
      </c>
      <c r="E2039" t="str">
        <f>MID(Table2[[#This Row],[DeviceId2]], 12, LEN(Table2[[#This Row],[DeviceId2]]))</f>
        <v>VAV206A</v>
      </c>
      <c r="F2039" t="str">
        <f>CONCATENATE("10.3.13.71/pe/", Table2[[#This Row],[Device Tag]], ".xml")</f>
        <v>10.3.13.71/pe/VAV206A.xml</v>
      </c>
      <c r="H2039" s="5" t="str">
        <f>_xlfn.IFNA(IF(_xlfn.IFNA(INDEX('CX1'!$H:$H,MATCH(Table2[[#This Row],[Name]],'CX1'!$C:$C,0),1), "") = 0, "",  INDEX('CX1'!$H:$H,MATCH(Table2[[#This Row],[Name]],'CX1'!$C:$C,0),1)), "")</f>
        <v>°F</v>
      </c>
      <c r="I2039" s="5">
        <f>_xlfn.IFNA(IF(_xlfn.IFNA(INDEX('CX1'!$I:$I,MATCH(Table2[[#This Row],[DeviceId2]],'CX1'!$C:$C,0),1), "") = 0, "",  INDEX('CX1'!$I:$I,MATCH(Table2[[#This Row],[Name]],'CX1'!$C:$C,0),1)), "")</f>
        <v>1000</v>
      </c>
      <c r="J2039" s="5" t="str">
        <f>_xlfn.IFNA(IF(_xlfn.IFNA(INDEX('CX1'!$J:$J,MATCH(Table2[[#This Row],[Name]],'CX1'!$C:$C,0),1), "") = 0, "",  INDEX('CX1'!$J:$J,MATCH(Table2[[#This Row],[Name]],'CX1'!$C:$C,0),1)), "")</f>
        <v/>
      </c>
      <c r="K203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03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39" t="str">
        <f>_xlfn.IFNA(IF(_xlfn.IFNA(INDEX('CX1'!$M:$M,MATCH(Table2[[#This Row],[Name]],'CX1'!$C:$C,0),1), "") = 0, "",  INDEX('CX1'!$M:$M,MATCH(Table2[[#This Row],[Name]],'CX1'!$C:$C,0),1)), "")</f>
        <v>number</v>
      </c>
      <c r="N2039" t="s">
        <v>766</v>
      </c>
      <c r="R2039" t="s">
        <v>8</v>
      </c>
      <c r="S2039" t="b">
        <v>1</v>
      </c>
    </row>
    <row r="2040" spans="1:19">
      <c r="A2040" s="1">
        <v>2038</v>
      </c>
      <c r="B2040" t="s">
        <v>21</v>
      </c>
      <c r="C2040" t="s">
        <v>175</v>
      </c>
      <c r="D2040" t="s">
        <v>261</v>
      </c>
      <c r="E2040" t="str">
        <f>MID(Table2[[#This Row],[DeviceId2]], 12, LEN(Table2[[#This Row],[DeviceId2]]))</f>
        <v>VAV206A</v>
      </c>
      <c r="F2040" t="str">
        <f>CONCATENATE("10.3.13.71/pe/", Table2[[#This Row],[Device Tag]], ".xml")</f>
        <v>10.3.13.71/pe/VAV206A.xml</v>
      </c>
      <c r="H2040" s="5" t="str">
        <f>_xlfn.IFNA(IF(_xlfn.IFNA(INDEX('CX1'!$H:$H,MATCH(Table2[[#This Row],[Name]],'CX1'!$C:$C,0),1), "") = 0, "",  INDEX('CX1'!$H:$H,MATCH(Table2[[#This Row],[Name]],'CX1'!$C:$C,0),1)), "")</f>
        <v>°F</v>
      </c>
      <c r="I2040" s="5">
        <f>_xlfn.IFNA(IF(_xlfn.IFNA(INDEX('CX1'!$I:$I,MATCH(Table2[[#This Row],[DeviceId2]],'CX1'!$C:$C,0),1), "") = 0, "",  INDEX('CX1'!$I:$I,MATCH(Table2[[#This Row],[Name]],'CX1'!$C:$C,0),1)), "")</f>
        <v>1000</v>
      </c>
      <c r="J2040" s="5" t="str">
        <f>_xlfn.IFNA(IF(_xlfn.IFNA(INDEX('CX1'!$J:$J,MATCH(Table2[[#This Row],[Name]],'CX1'!$C:$C,0),1), "") = 0, "",  INDEX('CX1'!$J:$J,MATCH(Table2[[#This Row],[Name]],'CX1'!$C:$C,0),1)), "")</f>
        <v/>
      </c>
      <c r="K204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04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0" t="str">
        <f>_xlfn.IFNA(IF(_xlfn.IFNA(INDEX('CX1'!$M:$M,MATCH(Table2[[#This Row],[Name]],'CX1'!$C:$C,0),1), "") = 0, "",  INDEX('CX1'!$M:$M,MATCH(Table2[[#This Row],[Name]],'CX1'!$C:$C,0),1)), "")</f>
        <v>number</v>
      </c>
      <c r="N2040" t="s">
        <v>766</v>
      </c>
      <c r="R2040" t="s">
        <v>8</v>
      </c>
      <c r="S2040" t="b">
        <v>1</v>
      </c>
    </row>
    <row r="2041" spans="1:19">
      <c r="A2041" s="1">
        <v>2039</v>
      </c>
      <c r="B2041" t="s">
        <v>21</v>
      </c>
      <c r="C2041" t="s">
        <v>176</v>
      </c>
      <c r="D2041" t="s">
        <v>261</v>
      </c>
      <c r="E2041" t="str">
        <f>MID(Table2[[#This Row],[DeviceId2]], 12, LEN(Table2[[#This Row],[DeviceId2]]))</f>
        <v>VAV206A</v>
      </c>
      <c r="F2041" t="str">
        <f>CONCATENATE("10.3.13.71/pe/", Table2[[#This Row],[Device Tag]], ".xml")</f>
        <v>10.3.13.71/pe/VAV206A.xml</v>
      </c>
      <c r="H2041" s="5" t="str">
        <f>_xlfn.IFNA(IF(_xlfn.IFNA(INDEX('CX1'!$H:$H,MATCH(Table2[[#This Row],[Name]],'CX1'!$C:$C,0),1), "") = 0, "",  INDEX('CX1'!$H:$H,MATCH(Table2[[#This Row],[Name]],'CX1'!$C:$C,0),1)), "")</f>
        <v>°F</v>
      </c>
      <c r="I2041" s="5">
        <f>_xlfn.IFNA(IF(_xlfn.IFNA(INDEX('CX1'!$I:$I,MATCH(Table2[[#This Row],[DeviceId2]],'CX1'!$C:$C,0),1), "") = 0, "",  INDEX('CX1'!$I:$I,MATCH(Table2[[#This Row],[Name]],'CX1'!$C:$C,0),1)), "")</f>
        <v>1000</v>
      </c>
      <c r="J2041" s="5" t="str">
        <f>_xlfn.IFNA(IF(_xlfn.IFNA(INDEX('CX1'!$J:$J,MATCH(Table2[[#This Row],[Name]],'CX1'!$C:$C,0),1), "") = 0, "",  INDEX('CX1'!$J:$J,MATCH(Table2[[#This Row],[Name]],'CX1'!$C:$C,0),1)), "")</f>
        <v/>
      </c>
      <c r="K204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0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1" t="str">
        <f>_xlfn.IFNA(IF(_xlfn.IFNA(INDEX('CX1'!$M:$M,MATCH(Table2[[#This Row],[Name]],'CX1'!$C:$C,0),1), "") = 0, "",  INDEX('CX1'!$M:$M,MATCH(Table2[[#This Row],[Name]],'CX1'!$C:$C,0),1)), "")</f>
        <v>number</v>
      </c>
      <c r="N2041" t="s">
        <v>766</v>
      </c>
      <c r="R2041" t="s">
        <v>8</v>
      </c>
      <c r="S2041" t="b">
        <v>1</v>
      </c>
    </row>
    <row r="2042" spans="1:19">
      <c r="A2042" s="1">
        <v>2040</v>
      </c>
      <c r="B2042" t="s">
        <v>21</v>
      </c>
      <c r="C2042" t="s">
        <v>177</v>
      </c>
      <c r="D2042" t="s">
        <v>261</v>
      </c>
      <c r="E2042" t="str">
        <f>MID(Table2[[#This Row],[DeviceId2]], 12, LEN(Table2[[#This Row],[DeviceId2]]))</f>
        <v>VAV206A</v>
      </c>
      <c r="F2042" t="str">
        <f>CONCATENATE("10.3.13.71/pe/", Table2[[#This Row],[Device Tag]], ".xml")</f>
        <v>10.3.13.71/pe/VAV206A.xml</v>
      </c>
      <c r="H2042" s="5" t="str">
        <f>_xlfn.IFNA(IF(_xlfn.IFNA(INDEX('CX1'!$H:$H,MATCH(Table2[[#This Row],[Name]],'CX1'!$C:$C,0),1), "") = 0, "",  INDEX('CX1'!$H:$H,MATCH(Table2[[#This Row],[Name]],'CX1'!$C:$C,0),1)), "")</f>
        <v/>
      </c>
      <c r="I2042" s="5">
        <f>_xlfn.IFNA(IF(_xlfn.IFNA(INDEX('CX1'!$I:$I,MATCH(Table2[[#This Row],[DeviceId2]],'CX1'!$C:$C,0),1), "") = 0, "",  INDEX('CX1'!$I:$I,MATCH(Table2[[#This Row],[Name]],'CX1'!$C:$C,0),1)), "")</f>
        <v>1000</v>
      </c>
      <c r="J2042" s="5" t="str">
        <f>_xlfn.IFNA(IF(_xlfn.IFNA(INDEX('CX1'!$J:$J,MATCH(Table2[[#This Row],[Name]],'CX1'!$C:$C,0),1), "") = 0, "",  INDEX('CX1'!$J:$J,MATCH(Table2[[#This Row],[Name]],'CX1'!$C:$C,0),1)), "")</f>
        <v/>
      </c>
      <c r="K204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0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2" t="str">
        <f>_xlfn.IFNA(IF(_xlfn.IFNA(INDEX('CX1'!$M:$M,MATCH(Table2[[#This Row],[Name]],'CX1'!$C:$C,0),1), "") = 0, "",  INDEX('CX1'!$M:$M,MATCH(Table2[[#This Row],[Name]],'CX1'!$C:$C,0),1)), "")</f>
        <v>number</v>
      </c>
      <c r="N2042" t="s">
        <v>767</v>
      </c>
      <c r="R2042" t="s">
        <v>8</v>
      </c>
      <c r="S2042" t="b">
        <v>1</v>
      </c>
    </row>
    <row r="2043" spans="1:19">
      <c r="A2043" s="1">
        <v>2041</v>
      </c>
      <c r="B2043" t="s">
        <v>21</v>
      </c>
      <c r="C2043" t="s">
        <v>178</v>
      </c>
      <c r="D2043" t="s">
        <v>261</v>
      </c>
      <c r="E2043" t="str">
        <f>MID(Table2[[#This Row],[DeviceId2]], 12, LEN(Table2[[#This Row],[DeviceId2]]))</f>
        <v>VAV206A</v>
      </c>
      <c r="F2043" t="str">
        <f>CONCATENATE("10.3.13.71/pe/", Table2[[#This Row],[Device Tag]], ".xml")</f>
        <v>10.3.13.71/pe/VAV206A.xml</v>
      </c>
      <c r="H2043" s="5" t="str">
        <f>_xlfn.IFNA(IF(_xlfn.IFNA(INDEX('CX1'!$H:$H,MATCH(Table2[[#This Row],[Name]],'CX1'!$C:$C,0),1), "") = 0, "",  INDEX('CX1'!$H:$H,MATCH(Table2[[#This Row],[Name]],'CX1'!$C:$C,0),1)), "")</f>
        <v/>
      </c>
      <c r="I2043" s="5">
        <f>_xlfn.IFNA(IF(_xlfn.IFNA(INDEX('CX1'!$I:$I,MATCH(Table2[[#This Row],[DeviceId2]],'CX1'!$C:$C,0),1), "") = 0, "",  INDEX('CX1'!$I:$I,MATCH(Table2[[#This Row],[Name]],'CX1'!$C:$C,0),1)), "")</f>
        <v>1000</v>
      </c>
      <c r="J2043" s="5" t="str">
        <f>_xlfn.IFNA(IF(_xlfn.IFNA(INDEX('CX1'!$J:$J,MATCH(Table2[[#This Row],[Name]],'CX1'!$C:$C,0),1), "") = 0, "",  INDEX('CX1'!$J:$J,MATCH(Table2[[#This Row],[Name]],'CX1'!$C:$C,0),1)), "")</f>
        <v/>
      </c>
      <c r="K204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0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3" t="str">
        <f>_xlfn.IFNA(IF(_xlfn.IFNA(INDEX('CX1'!$M:$M,MATCH(Table2[[#This Row],[Name]],'CX1'!$C:$C,0),1), "") = 0, "",  INDEX('CX1'!$M:$M,MATCH(Table2[[#This Row],[Name]],'CX1'!$C:$C,0),1)), "")</f>
        <v>number</v>
      </c>
      <c r="N2043" t="s">
        <v>767</v>
      </c>
      <c r="R2043" t="s">
        <v>8</v>
      </c>
      <c r="S2043" t="b">
        <v>1</v>
      </c>
    </row>
    <row r="2044" spans="1:19">
      <c r="A2044" s="1">
        <v>2042</v>
      </c>
      <c r="B2044" t="s">
        <v>21</v>
      </c>
      <c r="C2044" t="s">
        <v>179</v>
      </c>
      <c r="D2044" t="s">
        <v>261</v>
      </c>
      <c r="E2044" t="str">
        <f>MID(Table2[[#This Row],[DeviceId2]], 12, LEN(Table2[[#This Row],[DeviceId2]]))</f>
        <v>VAV206A</v>
      </c>
      <c r="F2044" t="str">
        <f>CONCATENATE("10.3.13.71/pe/", Table2[[#This Row],[Device Tag]], ".xml")</f>
        <v>10.3.13.71/pe/VAV206A.xml</v>
      </c>
      <c r="H2044" s="5" t="str">
        <f>_xlfn.IFNA(IF(_xlfn.IFNA(INDEX('CX1'!$H:$H,MATCH(Table2[[#This Row],[Name]],'CX1'!$C:$C,0),1), "") = 0, "",  INDEX('CX1'!$H:$H,MATCH(Table2[[#This Row],[Name]],'CX1'!$C:$C,0),1)), "")</f>
        <v>°F</v>
      </c>
      <c r="I2044" s="5">
        <f>_xlfn.IFNA(IF(_xlfn.IFNA(INDEX('CX1'!$I:$I,MATCH(Table2[[#This Row],[DeviceId2]],'CX1'!$C:$C,0),1), "") = 0, "",  INDEX('CX1'!$I:$I,MATCH(Table2[[#This Row],[Name]],'CX1'!$C:$C,0),1)), "")</f>
        <v>1000</v>
      </c>
      <c r="J2044" s="5" t="str">
        <f>_xlfn.IFNA(IF(_xlfn.IFNA(INDEX('CX1'!$J:$J,MATCH(Table2[[#This Row],[Name]],'CX1'!$C:$C,0),1), "") = 0, "",  INDEX('CX1'!$J:$J,MATCH(Table2[[#This Row],[Name]],'CX1'!$C:$C,0),1)), "")</f>
        <v/>
      </c>
      <c r="K204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04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4" t="str">
        <f>_xlfn.IFNA(IF(_xlfn.IFNA(INDEX('CX1'!$M:$M,MATCH(Table2[[#This Row],[Name]],'CX1'!$C:$C,0),1), "") = 0, "",  INDEX('CX1'!$M:$M,MATCH(Table2[[#This Row],[Name]],'CX1'!$C:$C,0),1)), "")</f>
        <v>number</v>
      </c>
      <c r="N2044" t="s">
        <v>766</v>
      </c>
      <c r="R2044" t="s">
        <v>8</v>
      </c>
      <c r="S2044" t="b">
        <v>1</v>
      </c>
    </row>
    <row r="2045" spans="1:19">
      <c r="A2045" s="1">
        <v>2043</v>
      </c>
      <c r="B2045" t="s">
        <v>21</v>
      </c>
      <c r="C2045" t="s">
        <v>180</v>
      </c>
      <c r="D2045" t="s">
        <v>261</v>
      </c>
      <c r="E2045" t="str">
        <f>MID(Table2[[#This Row],[DeviceId2]], 12, LEN(Table2[[#This Row],[DeviceId2]]))</f>
        <v>VAV206A</v>
      </c>
      <c r="F2045" t="str">
        <f>CONCATENATE("10.3.13.71/pe/", Table2[[#This Row],[Device Tag]], ".xml")</f>
        <v>10.3.13.71/pe/VAV206A.xml</v>
      </c>
      <c r="H2045" s="5" t="str">
        <f>_xlfn.IFNA(IF(_xlfn.IFNA(INDEX('CX1'!$H:$H,MATCH(Table2[[#This Row],[Name]],'CX1'!$C:$C,0),1), "") = 0, "",  INDEX('CX1'!$H:$H,MATCH(Table2[[#This Row],[Name]],'CX1'!$C:$C,0),1)), "")</f>
        <v>°F</v>
      </c>
      <c r="I2045" s="5">
        <f>_xlfn.IFNA(IF(_xlfn.IFNA(INDEX('CX1'!$I:$I,MATCH(Table2[[#This Row],[DeviceId2]],'CX1'!$C:$C,0),1), "") = 0, "",  INDEX('CX1'!$I:$I,MATCH(Table2[[#This Row],[Name]],'CX1'!$C:$C,0),1)), "")</f>
        <v>1000</v>
      </c>
      <c r="J2045" s="5" t="str">
        <f>_xlfn.IFNA(IF(_xlfn.IFNA(INDEX('CX1'!$J:$J,MATCH(Table2[[#This Row],[Name]],'CX1'!$C:$C,0),1), "") = 0, "",  INDEX('CX1'!$J:$J,MATCH(Table2[[#This Row],[Name]],'CX1'!$C:$C,0),1)), "")</f>
        <v/>
      </c>
      <c r="K204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04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45" t="str">
        <f>_xlfn.IFNA(IF(_xlfn.IFNA(INDEX('CX1'!$M:$M,MATCH(Table2[[#This Row],[Name]],'CX1'!$C:$C,0),1), "") = 0, "",  INDEX('CX1'!$M:$M,MATCH(Table2[[#This Row],[Name]],'CX1'!$C:$C,0),1)), "")</f>
        <v>number</v>
      </c>
      <c r="N2045" t="s">
        <v>766</v>
      </c>
      <c r="R2045" t="s">
        <v>8</v>
      </c>
      <c r="S2045" t="b">
        <v>1</v>
      </c>
    </row>
    <row r="2046" spans="1:19" hidden="1">
      <c r="A2046" s="1">
        <v>2044</v>
      </c>
      <c r="B2046" t="s">
        <v>21</v>
      </c>
      <c r="C2046" t="s">
        <v>181</v>
      </c>
      <c r="D2046" t="s">
        <v>261</v>
      </c>
      <c r="E2046" t="str">
        <f>MID(Table2[[#This Row],[DeviceId2]], 12, LEN(Table2[[#This Row],[DeviceId2]]))</f>
        <v>VAV206A</v>
      </c>
      <c r="F2046" t="str">
        <f>CONCATENATE("10.3.13.71/pe/", Table2[[#This Row],[Device Tag]], ".xml")</f>
        <v>10.3.13.71/pe/VAV206A.xml</v>
      </c>
      <c r="H2046" s="5" t="str">
        <f>_xlfn.IFNA(IF(_xlfn.IFNA(INDEX('CX1'!$H:$H,MATCH(Table2[[#This Row],[Name]],'CX1'!$C:$C,0),1), "") = 0, "",  INDEX('CX1'!$H:$H,MATCH(Table2[[#This Row],[Name]],'CX1'!$C:$C,0),1)), "")</f>
        <v/>
      </c>
      <c r="I2046" s="5" t="e">
        <f>_xlfn.IFNA(IF(_xlfn.IFNA(INDEX('CX1'!$I:$I,MATCH(Table2[[#This Row],[DeviceId2]],'CX1'!$C:$C,0),1), "") = 0, "",  INDEX('CX1'!$I:$I,MATCH(Table2[[#This Row],[Name]],'CX1'!$C:$C,0),1)), "")</f>
        <v>#VALUE!</v>
      </c>
      <c r="J2046" s="5" t="str">
        <f>_xlfn.IFNA(IF(_xlfn.IFNA(INDEX('CX1'!$J:$J,MATCH(Table2[[#This Row],[Name]],'CX1'!$C:$C,0),1), "") = 0, "",  INDEX('CX1'!$J:$J,MATCH(Table2[[#This Row],[Name]],'CX1'!$C:$C,0),1)), "")</f>
        <v/>
      </c>
      <c r="K2046" t="str">
        <f>IFERROR(_xlfn.IFNA(IF(_xlfn.IFNA(INDEX('CX1'!$K:$K,MATCH(Table2[[#This Row],[Name]],'CX1'!$C:$C,0),1), "") = 0, "",  INDEX('CX1'!$K:$K,MATCH(Table2[[#This Row],[Name]],'CX1'!$C:$C,0),1)), ""), "")</f>
        <v/>
      </c>
      <c r="M2046" t="str">
        <f>_xlfn.IFNA(IF(_xlfn.IFNA(INDEX('CX1'!$M:$M,MATCH(Table2[[#This Row],[Name]],'CX1'!$C:$C,0),1), "") = 0, "",  INDEX('CX1'!$M:$M,MATCH(Table2[[#This Row],[Name]],'CX1'!$C:$C,0),1)), "")</f>
        <v/>
      </c>
      <c r="N2046" t="s">
        <v>767</v>
      </c>
      <c r="R2046" t="s">
        <v>8</v>
      </c>
    </row>
    <row r="2047" spans="1:19" hidden="1">
      <c r="A2047" s="1">
        <v>2045</v>
      </c>
      <c r="B2047" t="s">
        <v>21</v>
      </c>
      <c r="C2047" t="s">
        <v>182</v>
      </c>
      <c r="D2047" t="s">
        <v>261</v>
      </c>
      <c r="E2047" t="str">
        <f>MID(Table2[[#This Row],[DeviceId2]], 12, LEN(Table2[[#This Row],[DeviceId2]]))</f>
        <v>VAV206A</v>
      </c>
      <c r="F2047" t="str">
        <f>CONCATENATE("10.3.13.71/pe/", Table2[[#This Row],[Device Tag]], ".xml")</f>
        <v>10.3.13.71/pe/VAV206A.xml</v>
      </c>
      <c r="H2047" s="5" t="str">
        <f>_xlfn.IFNA(IF(_xlfn.IFNA(INDEX('CX1'!$H:$H,MATCH(Table2[[#This Row],[Name]],'CX1'!$C:$C,0),1), "") = 0, "",  INDEX('CX1'!$H:$H,MATCH(Table2[[#This Row],[Name]],'CX1'!$C:$C,0),1)), "")</f>
        <v/>
      </c>
      <c r="I2047" s="5" t="e">
        <f>_xlfn.IFNA(IF(_xlfn.IFNA(INDEX('CX1'!$I:$I,MATCH(Table2[[#This Row],[DeviceId2]],'CX1'!$C:$C,0),1), "") = 0, "",  INDEX('CX1'!$I:$I,MATCH(Table2[[#This Row],[Name]],'CX1'!$C:$C,0),1)), "")</f>
        <v>#VALUE!</v>
      </c>
      <c r="J2047" s="5" t="str">
        <f>_xlfn.IFNA(IF(_xlfn.IFNA(INDEX('CX1'!$J:$J,MATCH(Table2[[#This Row],[Name]],'CX1'!$C:$C,0),1), "") = 0, "",  INDEX('CX1'!$J:$J,MATCH(Table2[[#This Row],[Name]],'CX1'!$C:$C,0),1)), "")</f>
        <v/>
      </c>
      <c r="K2047" t="str">
        <f>IFERROR(_xlfn.IFNA(IF(_xlfn.IFNA(INDEX('CX1'!$K:$K,MATCH(Table2[[#This Row],[Name]],'CX1'!$C:$C,0),1), "") = 0, "",  INDEX('CX1'!$K:$K,MATCH(Table2[[#This Row],[Name]],'CX1'!$C:$C,0),1)), ""), "")</f>
        <v/>
      </c>
      <c r="M2047" t="str">
        <f>_xlfn.IFNA(IF(_xlfn.IFNA(INDEX('CX1'!$M:$M,MATCH(Table2[[#This Row],[Name]],'CX1'!$C:$C,0),1), "") = 0, "",  INDEX('CX1'!$M:$M,MATCH(Table2[[#This Row],[Name]],'CX1'!$C:$C,0),1)), "")</f>
        <v/>
      </c>
      <c r="N2047" t="s">
        <v>767</v>
      </c>
      <c r="R2047" t="s">
        <v>8</v>
      </c>
    </row>
    <row r="2048" spans="1:19">
      <c r="A2048" s="1">
        <v>2046</v>
      </c>
      <c r="B2048" t="s">
        <v>21</v>
      </c>
      <c r="C2048" t="s">
        <v>183</v>
      </c>
      <c r="D2048" t="s">
        <v>261</v>
      </c>
      <c r="E2048" t="str">
        <f>MID(Table2[[#This Row],[DeviceId2]], 12, LEN(Table2[[#This Row],[DeviceId2]]))</f>
        <v>VAV206A</v>
      </c>
      <c r="F2048" t="str">
        <f>CONCATENATE("10.3.13.71/pe/", Table2[[#This Row],[Device Tag]], ".xml")</f>
        <v>10.3.13.71/pe/VAV206A.xml</v>
      </c>
      <c r="H2048" s="5" t="str">
        <f>_xlfn.IFNA(IF(_xlfn.IFNA(INDEX('CX1'!$H:$H,MATCH(Table2[[#This Row],[Name]],'CX1'!$C:$C,0),1), "") = 0, "",  INDEX('CX1'!$H:$H,MATCH(Table2[[#This Row],[Name]],'CX1'!$C:$C,0),1)), "")</f>
        <v>%</v>
      </c>
      <c r="I2048" s="5">
        <f>_xlfn.IFNA(IF(_xlfn.IFNA(INDEX('CX1'!$I:$I,MATCH(Table2[[#This Row],[DeviceId2]],'CX1'!$C:$C,0),1), "") = 0, "",  INDEX('CX1'!$I:$I,MATCH(Table2[[#This Row],[Name]],'CX1'!$C:$C,0),1)), "")</f>
        <v>1000</v>
      </c>
      <c r="J2048" s="5" t="str">
        <f>_xlfn.IFNA(IF(_xlfn.IFNA(INDEX('CX1'!$J:$J,MATCH(Table2[[#This Row],[Name]],'CX1'!$C:$C,0),1), "") = 0, "",  INDEX('CX1'!$J:$J,MATCH(Table2[[#This Row],[Name]],'CX1'!$C:$C,0),1)), "")</f>
        <v/>
      </c>
      <c r="K204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0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8" t="s">
        <v>768</v>
      </c>
      <c r="N2048" t="s">
        <v>504</v>
      </c>
      <c r="R2048" t="s">
        <v>8</v>
      </c>
      <c r="S2048" t="b">
        <v>1</v>
      </c>
    </row>
    <row r="2049" spans="1:19">
      <c r="A2049" s="1">
        <v>2047</v>
      </c>
      <c r="B2049" t="s">
        <v>21</v>
      </c>
      <c r="C2049" t="s">
        <v>184</v>
      </c>
      <c r="D2049" t="s">
        <v>261</v>
      </c>
      <c r="E2049" t="str">
        <f>MID(Table2[[#This Row],[DeviceId2]], 12, LEN(Table2[[#This Row],[DeviceId2]]))</f>
        <v>VAV206A</v>
      </c>
      <c r="F2049" t="str">
        <f>CONCATENATE("10.3.13.71/pe/", Table2[[#This Row],[Device Tag]], ".xml")</f>
        <v>10.3.13.71/pe/VAV206A.xml</v>
      </c>
      <c r="H2049" s="5" t="str">
        <f>_xlfn.IFNA(IF(_xlfn.IFNA(INDEX('CX1'!$H:$H,MATCH(Table2[[#This Row],[Name]],'CX1'!$C:$C,0),1), "") = 0, "",  INDEX('CX1'!$H:$H,MATCH(Table2[[#This Row],[Name]],'CX1'!$C:$C,0),1)), "")</f>
        <v/>
      </c>
      <c r="I2049" s="5">
        <f>_xlfn.IFNA(IF(_xlfn.IFNA(INDEX('CX1'!$I:$I,MATCH(Table2[[#This Row],[DeviceId2]],'CX1'!$C:$C,0),1), "") = 0, "",  INDEX('CX1'!$I:$I,MATCH(Table2[[#This Row],[Name]],'CX1'!$C:$C,0),1)), "")</f>
        <v>1000</v>
      </c>
      <c r="J2049" s="5" t="str">
        <f>_xlfn.IFNA(IF(_xlfn.IFNA(INDEX('CX1'!$J:$J,MATCH(Table2[[#This Row],[Name]],'CX1'!$C:$C,0),1), "") = 0, "",  INDEX('CX1'!$J:$J,MATCH(Table2[[#This Row],[Name]],'CX1'!$C:$C,0),1)), "")</f>
        <v/>
      </c>
      <c r="K204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0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49" t="s">
        <v>768</v>
      </c>
      <c r="N2049" t="s">
        <v>767</v>
      </c>
      <c r="R2049" t="s">
        <v>8</v>
      </c>
      <c r="S2049" t="b">
        <v>1</v>
      </c>
    </row>
    <row r="2050" spans="1:19">
      <c r="A2050" s="12">
        <v>2048</v>
      </c>
      <c r="B2050" s="13" t="s">
        <v>21</v>
      </c>
      <c r="C2050" s="13" t="s">
        <v>185</v>
      </c>
      <c r="D2050" s="13" t="s">
        <v>261</v>
      </c>
      <c r="E2050" s="13" t="str">
        <f>MID(Table2[[#This Row],[DeviceId2]], 12, LEN(Table2[[#This Row],[DeviceId2]]))</f>
        <v>VAV206A</v>
      </c>
      <c r="F2050" s="13" t="str">
        <f>CONCATENATE("10.3.13.71/pe/", Table2[[#This Row],[Device Tag]], ".xml")</f>
        <v>10.3.13.71/pe/VAV206A.xml</v>
      </c>
      <c r="G2050" s="13"/>
      <c r="H2050" s="14" t="str">
        <f>_xlfn.IFNA(IF(_xlfn.IFNA(INDEX('CX1'!$H:$H,MATCH(Table2[[#This Row],[Name]],'CX1'!$C:$C,0),1), "") = 0, "",  INDEX('CX1'!$H:$H,MATCH(Table2[[#This Row],[Name]],'CX1'!$C:$C,0),1)), "")</f>
        <v/>
      </c>
      <c r="I2050" s="14">
        <f>_xlfn.IFNA(IF(_xlfn.IFNA(INDEX('CX1'!$I:$I,MATCH(Table2[[#This Row],[DeviceId2]],'CX1'!$C:$C,0),1), "") = 0, "",  INDEX('CX1'!$I:$I,MATCH(Table2[[#This Row],[Name]],'CX1'!$C:$C,0),1)), "")</f>
        <v>1000</v>
      </c>
      <c r="J2050" s="14" t="str">
        <f>_xlfn.IFNA(IF(_xlfn.IFNA(INDEX('CX1'!$J:$J,MATCH(Table2[[#This Row],[Name]],'CX1'!$C:$C,0),1), "") = 0, "",  INDEX('CX1'!$J:$J,MATCH(Table2[[#This Row],[Name]],'CX1'!$C:$C,0),1)), "")</f>
        <v/>
      </c>
      <c r="K205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050" s="13" t="str">
        <f>_xlfn.IFNA(IF(_xlfn.IFNA(INDEX('CX1'!$L:$L,MATCH(Table2[[#This Row],[Name]],'CX1'!$C:$C,0),1), "") = 0, "",  INDEX('CX1'!$L:$L,MATCH(Table2[[#This Row],[Name]],'CX1'!$C:$C,0),1)), "")</f>
        <v>his, point, writable</v>
      </c>
      <c r="M2050" s="13" t="s">
        <v>298</v>
      </c>
      <c r="N2050" s="13" t="s">
        <v>767</v>
      </c>
      <c r="O2050" s="13"/>
      <c r="P2050" s="13"/>
      <c r="Q2050" s="13"/>
      <c r="R2050" s="13" t="s">
        <v>8</v>
      </c>
      <c r="S2050" s="13" t="b">
        <v>0</v>
      </c>
    </row>
    <row r="2051" spans="1:19">
      <c r="A2051" s="1">
        <v>2049</v>
      </c>
      <c r="B2051" t="s">
        <v>21</v>
      </c>
      <c r="C2051" t="s">
        <v>186</v>
      </c>
      <c r="D2051" t="s">
        <v>261</v>
      </c>
      <c r="E2051" t="str">
        <f>MID(Table2[[#This Row],[DeviceId2]], 12, LEN(Table2[[#This Row],[DeviceId2]]))</f>
        <v>VAV206A</v>
      </c>
      <c r="F2051" t="str">
        <f>CONCATENATE("10.3.13.71/pe/", Table2[[#This Row],[Device Tag]], ".xml")</f>
        <v>10.3.13.71/pe/VAV206A.xml</v>
      </c>
      <c r="H2051" s="5" t="str">
        <f>_xlfn.IFNA(IF(_xlfn.IFNA(INDEX('CX1'!$H:$H,MATCH(Table2[[#This Row],[Name]],'CX1'!$C:$C,0),1), "") = 0, "",  INDEX('CX1'!$H:$H,MATCH(Table2[[#This Row],[Name]],'CX1'!$C:$C,0),1)), "")</f>
        <v>°F</v>
      </c>
      <c r="I2051" s="5">
        <f>_xlfn.IFNA(IF(_xlfn.IFNA(INDEX('CX1'!$I:$I,MATCH(Table2[[#This Row],[DeviceId2]],'CX1'!$C:$C,0),1), "") = 0, "",  INDEX('CX1'!$I:$I,MATCH(Table2[[#This Row],[Name]],'CX1'!$C:$C,0),1)), "")</f>
        <v>1000</v>
      </c>
      <c r="J2051" s="5" t="str">
        <f>_xlfn.IFNA(IF(_xlfn.IFNA(INDEX('CX1'!$J:$J,MATCH(Table2[[#This Row],[Name]],'CX1'!$C:$C,0),1), "") = 0, "",  INDEX('CX1'!$J:$J,MATCH(Table2[[#This Row],[Name]],'CX1'!$C:$C,0),1)), "")</f>
        <v/>
      </c>
      <c r="K205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0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1" t="str">
        <f>_xlfn.IFNA(IF(_xlfn.IFNA(INDEX('CX1'!$M:$M,MATCH(Table2[[#This Row],[Name]],'CX1'!$C:$C,0),1), "") = 0, "",  INDEX('CX1'!$M:$M,MATCH(Table2[[#This Row],[Name]],'CX1'!$C:$C,0),1)), "")</f>
        <v>number</v>
      </c>
      <c r="N2051" t="s">
        <v>766</v>
      </c>
      <c r="R2051" t="s">
        <v>8</v>
      </c>
      <c r="S2051" t="b">
        <v>1</v>
      </c>
    </row>
    <row r="2052" spans="1:19" hidden="1">
      <c r="A2052" s="1">
        <v>2050</v>
      </c>
      <c r="B2052" t="s">
        <v>21</v>
      </c>
      <c r="C2052" t="s">
        <v>188</v>
      </c>
      <c r="D2052" t="s">
        <v>261</v>
      </c>
      <c r="E2052" t="str">
        <f>MID(Table2[[#This Row],[DeviceId2]], 12, LEN(Table2[[#This Row],[DeviceId2]]))</f>
        <v>VAV206A</v>
      </c>
      <c r="F2052" t="str">
        <f>CONCATENATE("10.3.13.71/pe/", Table2[[#This Row],[Device Tag]], ".xml")</f>
        <v>10.3.13.71/pe/VAV206A.xml</v>
      </c>
      <c r="H2052" s="5" t="str">
        <f>_xlfn.IFNA(IF(_xlfn.IFNA(INDEX('CX1'!$H:$H,MATCH(Table2[[#This Row],[Name]],'CX1'!$C:$C,0),1), "") = 0, "",  INDEX('CX1'!$H:$H,MATCH(Table2[[#This Row],[Name]],'CX1'!$C:$C,0),1)), "")</f>
        <v/>
      </c>
      <c r="I2052" s="5" t="e">
        <f>_xlfn.IFNA(IF(_xlfn.IFNA(INDEX('CX1'!$I:$I,MATCH(Table2[[#This Row],[DeviceId2]],'CX1'!$C:$C,0),1), "") = 0, "",  INDEX('CX1'!$I:$I,MATCH(Table2[[#This Row],[Name]],'CX1'!$C:$C,0),1)), "")</f>
        <v>#VALUE!</v>
      </c>
      <c r="J2052" s="5" t="str">
        <f>_xlfn.IFNA(IF(_xlfn.IFNA(INDEX('CX1'!$J:$J,MATCH(Table2[[#This Row],[Name]],'CX1'!$C:$C,0),1), "") = 0, "",  INDEX('CX1'!$J:$J,MATCH(Table2[[#This Row],[Name]],'CX1'!$C:$C,0),1)), "")</f>
        <v/>
      </c>
      <c r="K2052" t="str">
        <f>IFERROR(_xlfn.IFNA(IF(_xlfn.IFNA(INDEX('CX1'!$K:$K,MATCH(Table2[[#This Row],[Name]],'CX1'!$C:$C,0),1), "") = 0, "",  INDEX('CX1'!$K:$K,MATCH(Table2[[#This Row],[Name]],'CX1'!$C:$C,0),1)), ""), "")</f>
        <v/>
      </c>
      <c r="M2052" t="str">
        <f>_xlfn.IFNA(IF(_xlfn.IFNA(INDEX('CX1'!$M:$M,MATCH(Table2[[#This Row],[Name]],'CX1'!$C:$C,0),1), "") = 0, "",  INDEX('CX1'!$M:$M,MATCH(Table2[[#This Row],[Name]],'CX1'!$C:$C,0),1)), "")</f>
        <v/>
      </c>
      <c r="N2052" t="s">
        <v>767</v>
      </c>
      <c r="R2052" t="s">
        <v>8</v>
      </c>
    </row>
    <row r="2053" spans="1:19" hidden="1">
      <c r="A2053" s="1">
        <v>2051</v>
      </c>
      <c r="B2053" t="s">
        <v>21</v>
      </c>
      <c r="C2053" t="s">
        <v>131</v>
      </c>
      <c r="D2053" t="s">
        <v>261</v>
      </c>
      <c r="E2053" t="str">
        <f>MID(Table2[[#This Row],[DeviceId2]], 12, LEN(Table2[[#This Row],[DeviceId2]]))</f>
        <v>VAV206A</v>
      </c>
      <c r="F2053" t="str">
        <f>CONCATENATE("10.3.13.71/pe/", Table2[[#This Row],[Device Tag]], ".xml")</f>
        <v>10.3.13.71/pe/VAV206A.xml</v>
      </c>
      <c r="H2053" s="5" t="str">
        <f>_xlfn.IFNA(IF(_xlfn.IFNA(INDEX('CX1'!$H:$H,MATCH(Table2[[#This Row],[Name]],'CX1'!$C:$C,0),1), "") = 0, "",  INDEX('CX1'!$H:$H,MATCH(Table2[[#This Row],[Name]],'CX1'!$C:$C,0),1)), "")</f>
        <v/>
      </c>
      <c r="I2053" s="5" t="e">
        <f>_xlfn.IFNA(IF(_xlfn.IFNA(INDEX('CX1'!$I:$I,MATCH(Table2[[#This Row],[DeviceId2]],'CX1'!$C:$C,0),1), "") = 0, "",  INDEX('CX1'!$I:$I,MATCH(Table2[[#This Row],[Name]],'CX1'!$C:$C,0),1)), "")</f>
        <v>#VALUE!</v>
      </c>
      <c r="J2053" s="5" t="str">
        <f>_xlfn.IFNA(IF(_xlfn.IFNA(INDEX('CX1'!$J:$J,MATCH(Table2[[#This Row],[Name]],'CX1'!$C:$C,0),1), "") = 0, "",  INDEX('CX1'!$J:$J,MATCH(Table2[[#This Row],[Name]],'CX1'!$C:$C,0),1)), "")</f>
        <v/>
      </c>
      <c r="K2053" t="str">
        <f>IFERROR(_xlfn.IFNA(IF(_xlfn.IFNA(INDEX('CX1'!$K:$K,MATCH(Table2[[#This Row],[Name]],'CX1'!$C:$C,0),1), "") = 0, "",  INDEX('CX1'!$K:$K,MATCH(Table2[[#This Row],[Name]],'CX1'!$C:$C,0),1)), ""), "")</f>
        <v/>
      </c>
      <c r="M2053" t="str">
        <f>_xlfn.IFNA(IF(_xlfn.IFNA(INDEX('CX1'!$M:$M,MATCH(Table2[[#This Row],[Name]],'CX1'!$C:$C,0),1), "") = 0, "",  INDEX('CX1'!$M:$M,MATCH(Table2[[#This Row],[Name]],'CX1'!$C:$C,0),1)), "")</f>
        <v/>
      </c>
      <c r="N2053" t="s">
        <v>767</v>
      </c>
      <c r="R2053" t="s">
        <v>8</v>
      </c>
    </row>
    <row r="2054" spans="1:19">
      <c r="A2054" s="12">
        <v>2052</v>
      </c>
      <c r="B2054" s="13" t="s">
        <v>21</v>
      </c>
      <c r="C2054" s="13" t="s">
        <v>189</v>
      </c>
      <c r="D2054" s="13" t="s">
        <v>261</v>
      </c>
      <c r="E2054" s="13" t="str">
        <f>MID(Table2[[#This Row],[DeviceId2]], 12, LEN(Table2[[#This Row],[DeviceId2]]))</f>
        <v>VAV206A</v>
      </c>
      <c r="F2054" s="13" t="str">
        <f>CONCATENATE("10.3.13.71/pe/", Table2[[#This Row],[Device Tag]], ".xml")</f>
        <v>10.3.13.71/pe/VAV206A.xml</v>
      </c>
      <c r="G2054" s="13"/>
      <c r="H2054" s="14" t="str">
        <f>_xlfn.IFNA(IF(_xlfn.IFNA(INDEX('CX1'!$H:$H,MATCH(Table2[[#This Row],[Name]],'CX1'!$C:$C,0),1), "") = 0, "",  INDEX('CX1'!$H:$H,MATCH(Table2[[#This Row],[Name]],'CX1'!$C:$C,0),1)), "")</f>
        <v/>
      </c>
      <c r="I2054" s="14">
        <f>_xlfn.IFNA(IF(_xlfn.IFNA(INDEX('CX1'!$I:$I,MATCH(Table2[[#This Row],[DeviceId2]],'CX1'!$C:$C,0),1), "") = 0, "",  INDEX('CX1'!$I:$I,MATCH(Table2[[#This Row],[Name]],'CX1'!$C:$C,0),1)), "")</f>
        <v>1000</v>
      </c>
      <c r="J2054" s="14" t="str">
        <f>_xlfn.IFNA(IF(_xlfn.IFNA(INDEX('CX1'!$J:$J,MATCH(Table2[[#This Row],[Name]],'CX1'!$C:$C,0),1), "") = 0, "",  INDEX('CX1'!$J:$J,MATCH(Table2[[#This Row],[Name]],'CX1'!$C:$C,0),1)), "")</f>
        <v/>
      </c>
      <c r="K205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05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4" s="13" t="str">
        <f>_xlfn.IFNA(IF(_xlfn.IFNA(INDEX('CX1'!$M:$M,MATCH(Table2[[#This Row],[Name]],'CX1'!$C:$C,0),1), "") = 0, "",  INDEX('CX1'!$M:$M,MATCH(Table2[[#This Row],[Name]],'CX1'!$C:$C,0),1)), "")</f>
        <v>number</v>
      </c>
      <c r="N2054" s="13" t="s">
        <v>767</v>
      </c>
      <c r="O2054" s="13"/>
      <c r="P2054" s="13"/>
      <c r="Q2054" s="13"/>
      <c r="R2054" s="13" t="s">
        <v>8</v>
      </c>
      <c r="S2054" s="13" t="b">
        <v>0</v>
      </c>
    </row>
    <row r="2055" spans="1:19">
      <c r="A2055" s="12">
        <v>2053</v>
      </c>
      <c r="B2055" s="13" t="s">
        <v>21</v>
      </c>
      <c r="C2055" s="13" t="s">
        <v>132</v>
      </c>
      <c r="D2055" s="13" t="s">
        <v>261</v>
      </c>
      <c r="E2055" s="13" t="str">
        <f>MID(Table2[[#This Row],[DeviceId2]], 12, LEN(Table2[[#This Row],[DeviceId2]]))</f>
        <v>VAV206A</v>
      </c>
      <c r="F2055" s="13" t="str">
        <f>CONCATENATE("10.3.13.71/pe/", Table2[[#This Row],[Device Tag]], ".xml")</f>
        <v>10.3.13.71/pe/VAV206A.xml</v>
      </c>
      <c r="G2055" s="13"/>
      <c r="H2055" s="14" t="str">
        <f>_xlfn.IFNA(IF(_xlfn.IFNA(INDEX('CX1'!$H:$H,MATCH(Table2[[#This Row],[Name]],'CX1'!$C:$C,0),1), "") = 0, "",  INDEX('CX1'!$H:$H,MATCH(Table2[[#This Row],[Name]],'CX1'!$C:$C,0),1)), "")</f>
        <v/>
      </c>
      <c r="I2055" s="14">
        <f>_xlfn.IFNA(IF(_xlfn.IFNA(INDEX('CX1'!$I:$I,MATCH(Table2[[#This Row],[DeviceId2]],'CX1'!$C:$C,0),1), "") = 0, "",  INDEX('CX1'!$I:$I,MATCH(Table2[[#This Row],[Name]],'CX1'!$C:$C,0),1)), "")</f>
        <v>1000</v>
      </c>
      <c r="J2055" s="14" t="str">
        <f>_xlfn.IFNA(IF(_xlfn.IFNA(INDEX('CX1'!$J:$J,MATCH(Table2[[#This Row],[Name]],'CX1'!$C:$C,0),1), "") = 0, "",  INDEX('CX1'!$J:$J,MATCH(Table2[[#This Row],[Name]],'CX1'!$C:$C,0),1)), "")</f>
        <v/>
      </c>
      <c r="K205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05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5" s="13" t="s">
        <v>298</v>
      </c>
      <c r="N2055" s="13" t="s">
        <v>767</v>
      </c>
      <c r="O2055" s="13"/>
      <c r="P2055" s="13"/>
      <c r="Q2055" s="13"/>
      <c r="R2055" s="13" t="s">
        <v>8</v>
      </c>
      <c r="S2055" s="13" t="b">
        <v>0</v>
      </c>
    </row>
    <row r="2056" spans="1:19" hidden="1">
      <c r="A2056" s="1">
        <v>2054</v>
      </c>
      <c r="B2056" t="s">
        <v>21</v>
      </c>
      <c r="C2056" t="s">
        <v>190</v>
      </c>
      <c r="D2056" t="s">
        <v>261</v>
      </c>
      <c r="E2056" t="str">
        <f>MID(Table2[[#This Row],[DeviceId2]], 12, LEN(Table2[[#This Row],[DeviceId2]]))</f>
        <v>VAV206A</v>
      </c>
      <c r="F2056" t="str">
        <f>CONCATENATE("10.3.13.71/pe/", Table2[[#This Row],[Device Tag]], ".xml")</f>
        <v>10.3.13.71/pe/VAV206A.xml</v>
      </c>
      <c r="H2056" s="5" t="str">
        <f>_xlfn.IFNA(IF(_xlfn.IFNA(INDEX('CX1'!$H:$H,MATCH(Table2[[#This Row],[Name]],'CX1'!$C:$C,0),1), "") = 0, "",  INDEX('CX1'!$H:$H,MATCH(Table2[[#This Row],[Name]],'CX1'!$C:$C,0),1)), "")</f>
        <v/>
      </c>
      <c r="I2056" s="5" t="e">
        <f>_xlfn.IFNA(IF(_xlfn.IFNA(INDEX('CX1'!$I:$I,MATCH(Table2[[#This Row],[DeviceId2]],'CX1'!$C:$C,0),1), "") = 0, "",  INDEX('CX1'!$I:$I,MATCH(Table2[[#This Row],[Name]],'CX1'!$C:$C,0),1)), "")</f>
        <v>#VALUE!</v>
      </c>
      <c r="J2056" s="5" t="str">
        <f>_xlfn.IFNA(IF(_xlfn.IFNA(INDEX('CX1'!$J:$J,MATCH(Table2[[#This Row],[Name]],'CX1'!$C:$C,0),1), "") = 0, "",  INDEX('CX1'!$J:$J,MATCH(Table2[[#This Row],[Name]],'CX1'!$C:$C,0),1)), "")</f>
        <v/>
      </c>
      <c r="K2056" t="str">
        <f>IFERROR(_xlfn.IFNA(IF(_xlfn.IFNA(INDEX('CX1'!$K:$K,MATCH(Table2[[#This Row],[Name]],'CX1'!$C:$C,0),1), "") = 0, "",  INDEX('CX1'!$K:$K,MATCH(Table2[[#This Row],[Name]],'CX1'!$C:$C,0),1)), ""), "")</f>
        <v/>
      </c>
      <c r="M2056" t="str">
        <f>_xlfn.IFNA(IF(_xlfn.IFNA(INDEX('CX1'!$M:$M,MATCH(Table2[[#This Row],[Name]],'CX1'!$C:$C,0),1), "") = 0, "",  INDEX('CX1'!$M:$M,MATCH(Table2[[#This Row],[Name]],'CX1'!$C:$C,0),1)), "")</f>
        <v/>
      </c>
      <c r="N2056" t="s">
        <v>767</v>
      </c>
      <c r="R2056" t="s">
        <v>8</v>
      </c>
    </row>
    <row r="2057" spans="1:19" hidden="1">
      <c r="A2057" s="1">
        <v>2055</v>
      </c>
      <c r="B2057" t="s">
        <v>21</v>
      </c>
      <c r="C2057" t="s">
        <v>191</v>
      </c>
      <c r="D2057" t="s">
        <v>261</v>
      </c>
      <c r="E2057" t="str">
        <f>MID(Table2[[#This Row],[DeviceId2]], 12, LEN(Table2[[#This Row],[DeviceId2]]))</f>
        <v>VAV206A</v>
      </c>
      <c r="F2057" t="str">
        <f>CONCATENATE("10.3.13.71/pe/", Table2[[#This Row],[Device Tag]], ".xml")</f>
        <v>10.3.13.71/pe/VAV206A.xml</v>
      </c>
      <c r="H2057" s="5" t="str">
        <f>_xlfn.IFNA(IF(_xlfn.IFNA(INDEX('CX1'!$H:$H,MATCH(Table2[[#This Row],[Name]],'CX1'!$C:$C,0),1), "") = 0, "",  INDEX('CX1'!$H:$H,MATCH(Table2[[#This Row],[Name]],'CX1'!$C:$C,0),1)), "")</f>
        <v/>
      </c>
      <c r="I2057" s="5" t="e">
        <f>_xlfn.IFNA(IF(_xlfn.IFNA(INDEX('CX1'!$I:$I,MATCH(Table2[[#This Row],[DeviceId2]],'CX1'!$C:$C,0),1), "") = 0, "",  INDEX('CX1'!$I:$I,MATCH(Table2[[#This Row],[Name]],'CX1'!$C:$C,0),1)), "")</f>
        <v>#VALUE!</v>
      </c>
      <c r="J2057" s="5" t="str">
        <f>_xlfn.IFNA(IF(_xlfn.IFNA(INDEX('CX1'!$J:$J,MATCH(Table2[[#This Row],[Name]],'CX1'!$C:$C,0),1), "") = 0, "",  INDEX('CX1'!$J:$J,MATCH(Table2[[#This Row],[Name]],'CX1'!$C:$C,0),1)), "")</f>
        <v/>
      </c>
      <c r="K2057" t="str">
        <f>IFERROR(_xlfn.IFNA(IF(_xlfn.IFNA(INDEX('CX1'!$K:$K,MATCH(Table2[[#This Row],[Name]],'CX1'!$C:$C,0),1), "") = 0, "",  INDEX('CX1'!$K:$K,MATCH(Table2[[#This Row],[Name]],'CX1'!$C:$C,0),1)), ""), "")</f>
        <v/>
      </c>
      <c r="M2057" t="str">
        <f>_xlfn.IFNA(IF(_xlfn.IFNA(INDEX('CX1'!$M:$M,MATCH(Table2[[#This Row],[Name]],'CX1'!$C:$C,0),1), "") = 0, "",  INDEX('CX1'!$M:$M,MATCH(Table2[[#This Row],[Name]],'CX1'!$C:$C,0),1)), "")</f>
        <v/>
      </c>
      <c r="N2057" t="s">
        <v>767</v>
      </c>
      <c r="R2057" t="s">
        <v>8</v>
      </c>
    </row>
    <row r="2058" spans="1:19">
      <c r="A2058" s="12">
        <v>2056</v>
      </c>
      <c r="B2058" s="13" t="s">
        <v>21</v>
      </c>
      <c r="C2058" s="13" t="s">
        <v>192</v>
      </c>
      <c r="D2058" s="13" t="s">
        <v>261</v>
      </c>
      <c r="E2058" s="13" t="str">
        <f>MID(Table2[[#This Row],[DeviceId2]], 12, LEN(Table2[[#This Row],[DeviceId2]]))</f>
        <v>VAV206A</v>
      </c>
      <c r="F2058" s="13" t="str">
        <f>CONCATENATE("10.3.13.71/pe/", Table2[[#This Row],[Device Tag]], ".xml")</f>
        <v>10.3.13.71/pe/VAV206A.xml</v>
      </c>
      <c r="G2058" s="13"/>
      <c r="H2058" s="14" t="str">
        <f>_xlfn.IFNA(IF(_xlfn.IFNA(INDEX('CX1'!$H:$H,MATCH(Table2[[#This Row],[Name]],'CX1'!$C:$C,0),1), "") = 0, "",  INDEX('CX1'!$H:$H,MATCH(Table2[[#This Row],[Name]],'CX1'!$C:$C,0),1)), "")</f>
        <v/>
      </c>
      <c r="I2058" s="14">
        <f>_xlfn.IFNA(IF(_xlfn.IFNA(INDEX('CX1'!$I:$I,MATCH(Table2[[#This Row],[DeviceId2]],'CX1'!$C:$C,0),1), "") = 0, "",  INDEX('CX1'!$I:$I,MATCH(Table2[[#This Row],[Name]],'CX1'!$C:$C,0),1)), "")</f>
        <v>1000</v>
      </c>
      <c r="J2058" s="14" t="str">
        <f>_xlfn.IFNA(IF(_xlfn.IFNA(INDEX('CX1'!$J:$J,MATCH(Table2[[#This Row],[Name]],'CX1'!$C:$C,0),1), "") = 0, "",  INDEX('CX1'!$J:$J,MATCH(Table2[[#This Row],[Name]],'CX1'!$C:$C,0),1)), "")</f>
        <v/>
      </c>
      <c r="K205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05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58" s="13" t="str">
        <f>_xlfn.IFNA(IF(_xlfn.IFNA(INDEX('CX1'!$M:$M,MATCH(Table2[[#This Row],[Name]],'CX1'!$C:$C,0),1), "") = 0, "",  INDEX('CX1'!$M:$M,MATCH(Table2[[#This Row],[Name]],'CX1'!$C:$C,0),1)), "")</f>
        <v>number</v>
      </c>
      <c r="N2058" s="13" t="s">
        <v>767</v>
      </c>
      <c r="O2058" s="13"/>
      <c r="P2058" s="13"/>
      <c r="Q2058" s="13"/>
      <c r="R2058" s="13" t="s">
        <v>8</v>
      </c>
      <c r="S2058" s="13" t="b">
        <v>0</v>
      </c>
    </row>
    <row r="2059" spans="1:19" hidden="1">
      <c r="A2059" s="1">
        <v>2057</v>
      </c>
      <c r="B2059" t="s">
        <v>21</v>
      </c>
      <c r="C2059" t="s">
        <v>193</v>
      </c>
      <c r="D2059" t="s">
        <v>261</v>
      </c>
      <c r="E2059" t="str">
        <f>MID(Table2[[#This Row],[DeviceId2]], 12, LEN(Table2[[#This Row],[DeviceId2]]))</f>
        <v>VAV206A</v>
      </c>
      <c r="F2059" t="str">
        <f>CONCATENATE("10.3.13.71/pe/", Table2[[#This Row],[Device Tag]], ".xml")</f>
        <v>10.3.13.71/pe/VAV206A.xml</v>
      </c>
      <c r="H2059" s="5" t="str">
        <f>_xlfn.IFNA(IF(_xlfn.IFNA(INDEX('CX1'!$H:$H,MATCH(Table2[[#This Row],[Name]],'CX1'!$C:$C,0),1), "") = 0, "",  INDEX('CX1'!$H:$H,MATCH(Table2[[#This Row],[Name]],'CX1'!$C:$C,0),1)), "")</f>
        <v/>
      </c>
      <c r="I2059" s="5" t="e">
        <f>_xlfn.IFNA(IF(_xlfn.IFNA(INDEX('CX1'!$I:$I,MATCH(Table2[[#This Row],[DeviceId2]],'CX1'!$C:$C,0),1), "") = 0, "",  INDEX('CX1'!$I:$I,MATCH(Table2[[#This Row],[Name]],'CX1'!$C:$C,0),1)), "")</f>
        <v>#VALUE!</v>
      </c>
      <c r="J2059" s="5" t="str">
        <f>_xlfn.IFNA(IF(_xlfn.IFNA(INDEX('CX1'!$J:$J,MATCH(Table2[[#This Row],[Name]],'CX1'!$C:$C,0),1), "") = 0, "",  INDEX('CX1'!$J:$J,MATCH(Table2[[#This Row],[Name]],'CX1'!$C:$C,0),1)), "")</f>
        <v/>
      </c>
      <c r="K2059" t="str">
        <f>IFERROR(_xlfn.IFNA(IF(_xlfn.IFNA(INDEX('CX1'!$K:$K,MATCH(Table2[[#This Row],[Name]],'CX1'!$C:$C,0),1), "") = 0, "",  INDEX('CX1'!$K:$K,MATCH(Table2[[#This Row],[Name]],'CX1'!$C:$C,0),1)), ""), "")</f>
        <v/>
      </c>
      <c r="M2059" t="str">
        <f>_xlfn.IFNA(IF(_xlfn.IFNA(INDEX('CX1'!$M:$M,MATCH(Table2[[#This Row],[Name]],'CX1'!$C:$C,0),1), "") = 0, "",  INDEX('CX1'!$M:$M,MATCH(Table2[[#This Row],[Name]],'CX1'!$C:$C,0),1)), "")</f>
        <v/>
      </c>
      <c r="N2059" t="s">
        <v>767</v>
      </c>
      <c r="R2059" t="s">
        <v>8</v>
      </c>
    </row>
    <row r="2060" spans="1:19" hidden="1">
      <c r="A2060" s="1">
        <v>2058</v>
      </c>
      <c r="B2060" t="s">
        <v>21</v>
      </c>
      <c r="C2060" t="s">
        <v>194</v>
      </c>
      <c r="D2060" t="s">
        <v>261</v>
      </c>
      <c r="E2060" t="str">
        <f>MID(Table2[[#This Row],[DeviceId2]], 12, LEN(Table2[[#This Row],[DeviceId2]]))</f>
        <v>VAV206A</v>
      </c>
      <c r="F2060" t="str">
        <f>CONCATENATE("10.3.13.71/pe/", Table2[[#This Row],[Device Tag]], ".xml")</f>
        <v>10.3.13.71/pe/VAV206A.xml</v>
      </c>
      <c r="H2060" s="5" t="str">
        <f>_xlfn.IFNA(IF(_xlfn.IFNA(INDEX('CX1'!$H:$H,MATCH(Table2[[#This Row],[Name]],'CX1'!$C:$C,0),1), "") = 0, "",  INDEX('CX1'!$H:$H,MATCH(Table2[[#This Row],[Name]],'CX1'!$C:$C,0),1)), "")</f>
        <v/>
      </c>
      <c r="I2060" s="5" t="e">
        <f>_xlfn.IFNA(IF(_xlfn.IFNA(INDEX('CX1'!$I:$I,MATCH(Table2[[#This Row],[DeviceId2]],'CX1'!$C:$C,0),1), "") = 0, "",  INDEX('CX1'!$I:$I,MATCH(Table2[[#This Row],[Name]],'CX1'!$C:$C,0),1)), "")</f>
        <v>#VALUE!</v>
      </c>
      <c r="J2060" s="5" t="str">
        <f>_xlfn.IFNA(IF(_xlfn.IFNA(INDEX('CX1'!$J:$J,MATCH(Table2[[#This Row],[Name]],'CX1'!$C:$C,0),1), "") = 0, "",  INDEX('CX1'!$J:$J,MATCH(Table2[[#This Row],[Name]],'CX1'!$C:$C,0),1)), "")</f>
        <v/>
      </c>
      <c r="K2060" t="str">
        <f>IFERROR(_xlfn.IFNA(IF(_xlfn.IFNA(INDEX('CX1'!$K:$K,MATCH(Table2[[#This Row],[Name]],'CX1'!$C:$C,0),1), "") = 0, "",  INDEX('CX1'!$K:$K,MATCH(Table2[[#This Row],[Name]],'CX1'!$C:$C,0),1)), ""), "")</f>
        <v/>
      </c>
      <c r="M2060" t="str">
        <f>_xlfn.IFNA(IF(_xlfn.IFNA(INDEX('CX1'!$M:$M,MATCH(Table2[[#This Row],[Name]],'CX1'!$C:$C,0),1), "") = 0, "",  INDEX('CX1'!$M:$M,MATCH(Table2[[#This Row],[Name]],'CX1'!$C:$C,0),1)), "")</f>
        <v/>
      </c>
      <c r="N2060" t="s">
        <v>767</v>
      </c>
      <c r="R2060" t="s">
        <v>8</v>
      </c>
    </row>
    <row r="2061" spans="1:19" hidden="1">
      <c r="A2061" s="1">
        <v>2059</v>
      </c>
      <c r="B2061" t="s">
        <v>21</v>
      </c>
      <c r="C2061" t="s">
        <v>195</v>
      </c>
      <c r="D2061" t="s">
        <v>261</v>
      </c>
      <c r="E2061" t="str">
        <f>MID(Table2[[#This Row],[DeviceId2]], 12, LEN(Table2[[#This Row],[DeviceId2]]))</f>
        <v>VAV206A</v>
      </c>
      <c r="F2061" t="str">
        <f>CONCATENATE("10.3.13.71/pe/", Table2[[#This Row],[Device Tag]], ".xml")</f>
        <v>10.3.13.71/pe/VAV206A.xml</v>
      </c>
      <c r="H2061" s="5" t="str">
        <f>_xlfn.IFNA(IF(_xlfn.IFNA(INDEX('CX1'!$H:$H,MATCH(Table2[[#This Row],[Name]],'CX1'!$C:$C,0),1), "") = 0, "",  INDEX('CX1'!$H:$H,MATCH(Table2[[#This Row],[Name]],'CX1'!$C:$C,0),1)), "")</f>
        <v/>
      </c>
      <c r="I2061" s="5" t="e">
        <f>_xlfn.IFNA(IF(_xlfn.IFNA(INDEX('CX1'!$I:$I,MATCH(Table2[[#This Row],[DeviceId2]],'CX1'!$C:$C,0),1), "") = 0, "",  INDEX('CX1'!$I:$I,MATCH(Table2[[#This Row],[Name]],'CX1'!$C:$C,0),1)), "")</f>
        <v>#VALUE!</v>
      </c>
      <c r="J2061" s="5" t="str">
        <f>_xlfn.IFNA(IF(_xlfn.IFNA(INDEX('CX1'!$J:$J,MATCH(Table2[[#This Row],[Name]],'CX1'!$C:$C,0),1), "") = 0, "",  INDEX('CX1'!$J:$J,MATCH(Table2[[#This Row],[Name]],'CX1'!$C:$C,0),1)), "")</f>
        <v/>
      </c>
      <c r="K2061" t="str">
        <f>IFERROR(_xlfn.IFNA(IF(_xlfn.IFNA(INDEX('CX1'!$K:$K,MATCH(Table2[[#This Row],[Name]],'CX1'!$C:$C,0),1), "") = 0, "",  INDEX('CX1'!$K:$K,MATCH(Table2[[#This Row],[Name]],'CX1'!$C:$C,0),1)), ""), "")</f>
        <v/>
      </c>
      <c r="M2061" t="str">
        <f>_xlfn.IFNA(IF(_xlfn.IFNA(INDEX('CX1'!$M:$M,MATCH(Table2[[#This Row],[Name]],'CX1'!$C:$C,0),1), "") = 0, "",  INDEX('CX1'!$M:$M,MATCH(Table2[[#This Row],[Name]],'CX1'!$C:$C,0),1)), "")</f>
        <v/>
      </c>
      <c r="N2061" t="s">
        <v>767</v>
      </c>
      <c r="R2061" t="s">
        <v>8</v>
      </c>
    </row>
    <row r="2062" spans="1:19" hidden="1">
      <c r="A2062" s="1">
        <v>2060</v>
      </c>
      <c r="B2062" t="s">
        <v>21</v>
      </c>
      <c r="C2062" t="s">
        <v>196</v>
      </c>
      <c r="D2062" t="s">
        <v>261</v>
      </c>
      <c r="E2062" t="str">
        <f>MID(Table2[[#This Row],[DeviceId2]], 12, LEN(Table2[[#This Row],[DeviceId2]]))</f>
        <v>VAV206A</v>
      </c>
      <c r="F2062" t="str">
        <f>CONCATENATE("10.3.13.71/pe/", Table2[[#This Row],[Device Tag]], ".xml")</f>
        <v>10.3.13.71/pe/VAV206A.xml</v>
      </c>
      <c r="H2062" s="5" t="str">
        <f>_xlfn.IFNA(IF(_xlfn.IFNA(INDEX('CX1'!$H:$H,MATCH(Table2[[#This Row],[Name]],'CX1'!$C:$C,0),1), "") = 0, "",  INDEX('CX1'!$H:$H,MATCH(Table2[[#This Row],[Name]],'CX1'!$C:$C,0),1)), "")</f>
        <v/>
      </c>
      <c r="I2062" s="5" t="e">
        <f>_xlfn.IFNA(IF(_xlfn.IFNA(INDEX('CX1'!$I:$I,MATCH(Table2[[#This Row],[DeviceId2]],'CX1'!$C:$C,0),1), "") = 0, "",  INDEX('CX1'!$I:$I,MATCH(Table2[[#This Row],[Name]],'CX1'!$C:$C,0),1)), "")</f>
        <v>#VALUE!</v>
      </c>
      <c r="J2062" s="5" t="str">
        <f>_xlfn.IFNA(IF(_xlfn.IFNA(INDEX('CX1'!$J:$J,MATCH(Table2[[#This Row],[Name]],'CX1'!$C:$C,0),1), "") = 0, "",  INDEX('CX1'!$J:$J,MATCH(Table2[[#This Row],[Name]],'CX1'!$C:$C,0),1)), "")</f>
        <v/>
      </c>
      <c r="K2062" t="str">
        <f>IFERROR(_xlfn.IFNA(IF(_xlfn.IFNA(INDEX('CX1'!$K:$K,MATCH(Table2[[#This Row],[Name]],'CX1'!$C:$C,0),1), "") = 0, "",  INDEX('CX1'!$K:$K,MATCH(Table2[[#This Row],[Name]],'CX1'!$C:$C,0),1)), ""), "")</f>
        <v/>
      </c>
      <c r="M2062" t="str">
        <f>_xlfn.IFNA(IF(_xlfn.IFNA(INDEX('CX1'!$M:$M,MATCH(Table2[[#This Row],[Name]],'CX1'!$C:$C,0),1), "") = 0, "",  INDEX('CX1'!$M:$M,MATCH(Table2[[#This Row],[Name]],'CX1'!$C:$C,0),1)), "")</f>
        <v/>
      </c>
      <c r="N2062" t="s">
        <v>767</v>
      </c>
      <c r="R2062" t="s">
        <v>8</v>
      </c>
    </row>
    <row r="2063" spans="1:19">
      <c r="A2063" s="12">
        <v>2061</v>
      </c>
      <c r="B2063" s="13" t="s">
        <v>21</v>
      </c>
      <c r="C2063" s="13" t="s">
        <v>197</v>
      </c>
      <c r="D2063" s="13" t="s">
        <v>261</v>
      </c>
      <c r="E2063" s="13" t="str">
        <f>MID(Table2[[#This Row],[DeviceId2]], 12, LEN(Table2[[#This Row],[DeviceId2]]))</f>
        <v>VAV206A</v>
      </c>
      <c r="F2063" s="13" t="str">
        <f>CONCATENATE("10.3.13.71/pe/", Table2[[#This Row],[Device Tag]], ".xml")</f>
        <v>10.3.13.71/pe/VAV206A.xml</v>
      </c>
      <c r="G2063" s="13"/>
      <c r="H2063" s="14" t="str">
        <f>_xlfn.IFNA(IF(_xlfn.IFNA(INDEX('CX1'!$H:$H,MATCH(Table2[[#This Row],[Name]],'CX1'!$C:$C,0),1), "") = 0, "",  INDEX('CX1'!$H:$H,MATCH(Table2[[#This Row],[Name]],'CX1'!$C:$C,0),1)), "")</f>
        <v/>
      </c>
      <c r="I2063" s="14">
        <f>_xlfn.IFNA(IF(_xlfn.IFNA(INDEX('CX1'!$I:$I,MATCH(Table2[[#This Row],[DeviceId2]],'CX1'!$C:$C,0),1), "") = 0, "",  INDEX('CX1'!$I:$I,MATCH(Table2[[#This Row],[Name]],'CX1'!$C:$C,0),1)), "")</f>
        <v>1</v>
      </c>
      <c r="J2063" s="14" t="str">
        <f>_xlfn.IFNA(IF(_xlfn.IFNA(INDEX('CX1'!$J:$J,MATCH(Table2[[#This Row],[Name]],'CX1'!$C:$C,0),1), "") = 0, "",  INDEX('CX1'!$J:$J,MATCH(Table2[[#This Row],[Name]],'CX1'!$C:$C,0),1)), "")</f>
        <v/>
      </c>
      <c r="K206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063" s="13" t="str">
        <f>_xlfn.IFNA(IF(_xlfn.IFNA(INDEX('CX1'!$L:$L,MATCH(Table2[[#This Row],[Name]],'CX1'!$C:$C,0),1), "") = 0, "",  INDEX('CX1'!$L:$L,MATCH(Table2[[#This Row],[Name]],'CX1'!$C:$C,0),1)), "")</f>
        <v>his, point, writable</v>
      </c>
      <c r="M2063" s="13" t="str">
        <f>_xlfn.IFNA(IF(_xlfn.IFNA(INDEX('CX1'!$M:$M,MATCH(Table2[[#This Row],[Name]],'CX1'!$C:$C,0),1), "") = 0, "",  INDEX('CX1'!$M:$M,MATCH(Table2[[#This Row],[Name]],'CX1'!$C:$C,0),1)), "")</f>
        <v>boolean</v>
      </c>
      <c r="N2063" s="13" t="s">
        <v>767</v>
      </c>
      <c r="O2063" s="13"/>
      <c r="P2063" s="13"/>
      <c r="Q2063" s="13"/>
      <c r="R2063" s="13" t="s">
        <v>8</v>
      </c>
      <c r="S2063" s="13" t="b">
        <v>0</v>
      </c>
    </row>
    <row r="2064" spans="1:19">
      <c r="A2064" s="12">
        <v>2062</v>
      </c>
      <c r="B2064" s="13" t="s">
        <v>21</v>
      </c>
      <c r="C2064" s="13" t="s">
        <v>198</v>
      </c>
      <c r="D2064" s="13" t="s">
        <v>261</v>
      </c>
      <c r="E2064" s="13" t="str">
        <f>MID(Table2[[#This Row],[DeviceId2]], 12, LEN(Table2[[#This Row],[DeviceId2]]))</f>
        <v>VAV206A</v>
      </c>
      <c r="F2064" s="13" t="str">
        <f>CONCATENATE("10.3.13.71/pe/", Table2[[#This Row],[Device Tag]], ".xml")</f>
        <v>10.3.13.71/pe/VAV206A.xml</v>
      </c>
      <c r="G2064" s="13"/>
      <c r="H2064" s="14" t="str">
        <f>_xlfn.IFNA(IF(_xlfn.IFNA(INDEX('CX1'!$H:$H,MATCH(Table2[[#This Row],[Name]],'CX1'!$C:$C,0),1), "") = 0, "",  INDEX('CX1'!$H:$H,MATCH(Table2[[#This Row],[Name]],'CX1'!$C:$C,0),1)), "")</f>
        <v/>
      </c>
      <c r="I2064" s="14">
        <f>_xlfn.IFNA(IF(_xlfn.IFNA(INDEX('CX1'!$I:$I,MATCH(Table2[[#This Row],[DeviceId2]],'CX1'!$C:$C,0),1), "") = 0, "",  INDEX('CX1'!$I:$I,MATCH(Table2[[#This Row],[Name]],'CX1'!$C:$C,0),1)), "")</f>
        <v>1</v>
      </c>
      <c r="J2064" s="14" t="str">
        <f>_xlfn.IFNA(IF(_xlfn.IFNA(INDEX('CX1'!$J:$J,MATCH(Table2[[#This Row],[Name]],'CX1'!$C:$C,0),1), "") = 0, "",  INDEX('CX1'!$J:$J,MATCH(Table2[[#This Row],[Name]],'CX1'!$C:$C,0),1)), "")</f>
        <v/>
      </c>
      <c r="K206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064" s="13" t="str">
        <f>_xlfn.IFNA(IF(_xlfn.IFNA(INDEX('CX1'!$L:$L,MATCH(Table2[[#This Row],[Name]],'CX1'!$C:$C,0),1), "") = 0, "",  INDEX('CX1'!$L:$L,MATCH(Table2[[#This Row],[Name]],'CX1'!$C:$C,0),1)), "")</f>
        <v>his, point, writable</v>
      </c>
      <c r="M2064" s="13" t="str">
        <f>_xlfn.IFNA(IF(_xlfn.IFNA(INDEX('CX1'!$M:$M,MATCH(Table2[[#This Row],[Name]],'CX1'!$C:$C,0),1), "") = 0, "",  INDEX('CX1'!$M:$M,MATCH(Table2[[#This Row],[Name]],'CX1'!$C:$C,0),1)), "")</f>
        <v>boolean</v>
      </c>
      <c r="N2064" s="13" t="s">
        <v>767</v>
      </c>
      <c r="O2064" s="13"/>
      <c r="P2064" s="13"/>
      <c r="Q2064" s="13"/>
      <c r="R2064" s="13" t="s">
        <v>8</v>
      </c>
      <c r="S2064" s="13" t="b">
        <v>0</v>
      </c>
    </row>
    <row r="2065" spans="1:19" hidden="1">
      <c r="A2065" s="1">
        <v>2063</v>
      </c>
      <c r="B2065" t="s">
        <v>21</v>
      </c>
      <c r="C2065" t="s">
        <v>199</v>
      </c>
      <c r="D2065" t="s">
        <v>261</v>
      </c>
      <c r="E2065" t="str">
        <f>MID(Table2[[#This Row],[DeviceId2]], 12, LEN(Table2[[#This Row],[DeviceId2]]))</f>
        <v>VAV206A</v>
      </c>
      <c r="F2065" t="str">
        <f>CONCATENATE("10.3.13.71/pe/", Table2[[#This Row],[Device Tag]], ".xml")</f>
        <v>10.3.13.71/pe/VAV206A.xml</v>
      </c>
      <c r="H2065" s="5" t="str">
        <f>_xlfn.IFNA(IF(_xlfn.IFNA(INDEX('CX1'!$H:$H,MATCH(Table2[[#This Row],[Name]],'CX1'!$C:$C,0),1), "") = 0, "",  INDEX('CX1'!$H:$H,MATCH(Table2[[#This Row],[Name]],'CX1'!$C:$C,0),1)), "")</f>
        <v/>
      </c>
      <c r="I2065" s="5">
        <f>_xlfn.IFNA(IF(_xlfn.IFNA(INDEX('CX1'!$I:$I,MATCH(Table2[[#This Row],[DeviceId2]],'CX1'!$C:$C,0),1), "") = 0, "",  INDEX('CX1'!$I:$I,MATCH(Table2[[#This Row],[Name]],'CX1'!$C:$C,0),1)), "")</f>
        <v>1</v>
      </c>
      <c r="J2065" s="5" t="str">
        <f>_xlfn.IFNA(IF(_xlfn.IFNA(INDEX('CX1'!$J:$J,MATCH(Table2[[#This Row],[Name]],'CX1'!$C:$C,0),1), "") = 0, "",  INDEX('CX1'!$J:$J,MATCH(Table2[[#This Row],[Name]],'CX1'!$C:$C,0),1)), "")</f>
        <v/>
      </c>
      <c r="K2065" t="str">
        <f>IFERROR(_xlfn.IFNA(IF(_xlfn.IFNA(INDEX('CX1'!$K:$K,MATCH(Table2[[#This Row],[Name]],'CX1'!$C:$C,0),1), "") = 0, "",  INDEX('CX1'!$K:$K,MATCH(Table2[[#This Row],[Name]],'CX1'!$C:$C,0),1)), ""), "")</f>
        <v/>
      </c>
      <c r="M2065" t="str">
        <f>_xlfn.IFNA(IF(_xlfn.IFNA(INDEX('CX1'!$M:$M,MATCH(Table2[[#This Row],[Name]],'CX1'!$C:$C,0),1), "") = 0, "",  INDEX('CX1'!$M:$M,MATCH(Table2[[#This Row],[Name]],'CX1'!$C:$C,0),1)), "")</f>
        <v/>
      </c>
      <c r="N2065" t="s">
        <v>767</v>
      </c>
      <c r="R2065" t="s">
        <v>8</v>
      </c>
    </row>
    <row r="2066" spans="1:19" hidden="1">
      <c r="A2066" s="1">
        <v>2064</v>
      </c>
      <c r="B2066" t="s">
        <v>21</v>
      </c>
      <c r="C2066" t="s">
        <v>25</v>
      </c>
      <c r="D2066" t="s">
        <v>261</v>
      </c>
      <c r="E2066" t="str">
        <f>MID(Table2[[#This Row],[DeviceId2]], 12, LEN(Table2[[#This Row],[DeviceId2]]))</f>
        <v>VAV206A</v>
      </c>
      <c r="F2066" t="str">
        <f>CONCATENATE("10.3.13.71/pe/", Table2[[#This Row],[Device Tag]], ".xml")</f>
        <v>10.3.13.71/pe/VAV206A.xml</v>
      </c>
      <c r="H2066" s="5" t="str">
        <f>_xlfn.IFNA(IF(_xlfn.IFNA(INDEX('CX1'!$H:$H,MATCH(Table2[[#This Row],[Name]],'CX1'!$C:$C,0),1), "") = 0, "",  INDEX('CX1'!$H:$H,MATCH(Table2[[#This Row],[Name]],'CX1'!$C:$C,0),1)), "")</f>
        <v/>
      </c>
      <c r="I2066" s="5">
        <f>_xlfn.IFNA(IF(_xlfn.IFNA(INDEX('CX1'!$I:$I,MATCH(Table2[[#This Row],[DeviceId2]],'CX1'!$C:$C,0),1), "") = 0, "",  INDEX('CX1'!$I:$I,MATCH(Table2[[#This Row],[Name]],'CX1'!$C:$C,0),1)), "")</f>
        <v>1</v>
      </c>
      <c r="J2066" s="5" t="str">
        <f>_xlfn.IFNA(IF(_xlfn.IFNA(INDEX('CX1'!$J:$J,MATCH(Table2[[#This Row],[Name]],'CX1'!$C:$C,0),1), "") = 0, "",  INDEX('CX1'!$J:$J,MATCH(Table2[[#This Row],[Name]],'CX1'!$C:$C,0),1)), "")</f>
        <v/>
      </c>
      <c r="K2066" t="str">
        <f>IFERROR(_xlfn.IFNA(IF(_xlfn.IFNA(INDEX('CX1'!$K:$K,MATCH(Table2[[#This Row],[Name]],'CX1'!$C:$C,0),1), "") = 0, "",  INDEX('CX1'!$K:$K,MATCH(Table2[[#This Row],[Name]],'CX1'!$C:$C,0),1)), ""), "")</f>
        <v/>
      </c>
      <c r="M2066" t="str">
        <f>_xlfn.IFNA(IF(_xlfn.IFNA(INDEX('CX1'!$M:$M,MATCH(Table2[[#This Row],[Name]],'CX1'!$C:$C,0),1), "") = 0, "",  INDEX('CX1'!$M:$M,MATCH(Table2[[#This Row],[Name]],'CX1'!$C:$C,0),1)), "")</f>
        <v/>
      </c>
      <c r="N2066" t="s">
        <v>767</v>
      </c>
      <c r="R2066" t="s">
        <v>8</v>
      </c>
    </row>
    <row r="2067" spans="1:19">
      <c r="A2067" s="1">
        <v>2065</v>
      </c>
      <c r="B2067" t="s">
        <v>21</v>
      </c>
      <c r="C2067" t="s">
        <v>200</v>
      </c>
      <c r="D2067" t="s">
        <v>261</v>
      </c>
      <c r="E2067" t="str">
        <f>MID(Table2[[#This Row],[DeviceId2]], 12, LEN(Table2[[#This Row],[DeviceId2]]))</f>
        <v>VAV206A</v>
      </c>
      <c r="F2067" t="str">
        <f>CONCATENATE("10.3.13.71/pe/", Table2[[#This Row],[Device Tag]], ".xml")</f>
        <v>10.3.13.71/pe/VAV206A.xml</v>
      </c>
      <c r="H2067" s="5" t="str">
        <f>_xlfn.IFNA(IF(_xlfn.IFNA(INDEX('CX1'!$H:$H,MATCH(Table2[[#This Row],[Name]],'CX1'!$C:$C,0),1), "") = 0, "",  INDEX('CX1'!$H:$H,MATCH(Table2[[#This Row],[Name]],'CX1'!$C:$C,0),1)), "")</f>
        <v/>
      </c>
      <c r="I2067" s="5">
        <f>_xlfn.IFNA(IF(_xlfn.IFNA(INDEX('CX1'!$I:$I,MATCH(Table2[[#This Row],[DeviceId2]],'CX1'!$C:$C,0),1), "") = 0, "",  INDEX('CX1'!$I:$I,MATCH(Table2[[#This Row],[Name]],'CX1'!$C:$C,0),1)), "")</f>
        <v>1</v>
      </c>
      <c r="J2067" s="5" t="str">
        <f>_xlfn.IFNA(IF(_xlfn.IFNA(INDEX('CX1'!$J:$J,MATCH(Table2[[#This Row],[Name]],'CX1'!$C:$C,0),1), "") = 0, "",  INDEX('CX1'!$J:$J,MATCH(Table2[[#This Row],[Name]],'CX1'!$C:$C,0),1)), "")</f>
        <v/>
      </c>
      <c r="K206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067" t="str">
        <f>_xlfn.IFNA(IF(_xlfn.IFNA(INDEX('CX1'!$L:$L,MATCH(Table2[[#This Row],[Name]],'CX1'!$C:$C,0),1), "") = 0, "",  INDEX('CX1'!$L:$L,MATCH(Table2[[#This Row],[Name]],'CX1'!$C:$C,0),1)), "")</f>
        <v>his, point, writable</v>
      </c>
      <c r="M2067" t="str">
        <f>_xlfn.IFNA(IF(_xlfn.IFNA(INDEX('CX1'!$M:$M,MATCH(Table2[[#This Row],[Name]],'CX1'!$C:$C,0),1), "") = 0, "",  INDEX('CX1'!$M:$M,MATCH(Table2[[#This Row],[Name]],'CX1'!$C:$C,0),1)), "")</f>
        <v>boolean</v>
      </c>
      <c r="N2067" t="s">
        <v>767</v>
      </c>
      <c r="R2067" t="s">
        <v>8</v>
      </c>
      <c r="S2067" t="b">
        <v>1</v>
      </c>
    </row>
    <row r="2068" spans="1:19">
      <c r="A2068" s="1">
        <v>2066</v>
      </c>
      <c r="B2068" t="s">
        <v>21</v>
      </c>
      <c r="C2068" t="s">
        <v>201</v>
      </c>
      <c r="D2068" t="s">
        <v>261</v>
      </c>
      <c r="E2068" t="str">
        <f>MID(Table2[[#This Row],[DeviceId2]], 12, LEN(Table2[[#This Row],[DeviceId2]]))</f>
        <v>VAV206A</v>
      </c>
      <c r="F2068" t="str">
        <f>CONCATENATE("10.3.13.71/pe/", Table2[[#This Row],[Device Tag]], ".xml")</f>
        <v>10.3.13.71/pe/VAV206A.xml</v>
      </c>
      <c r="H2068" s="5" t="str">
        <f>_xlfn.IFNA(IF(_xlfn.IFNA(INDEX('CX1'!$H:$H,MATCH(Table2[[#This Row],[Name]],'CX1'!$C:$C,0),1), "") = 0, "",  INDEX('CX1'!$H:$H,MATCH(Table2[[#This Row],[Name]],'CX1'!$C:$C,0),1)), "")</f>
        <v/>
      </c>
      <c r="I2068" s="5">
        <f>_xlfn.IFNA(IF(_xlfn.IFNA(INDEX('CX1'!$I:$I,MATCH(Table2[[#This Row],[DeviceId2]],'CX1'!$C:$C,0),1), "") = 0, "",  INDEX('CX1'!$I:$I,MATCH(Table2[[#This Row],[Name]],'CX1'!$C:$C,0),1)), "")</f>
        <v>1</v>
      </c>
      <c r="J2068" s="5" t="str">
        <f>_xlfn.IFNA(IF(_xlfn.IFNA(INDEX('CX1'!$J:$J,MATCH(Table2[[#This Row],[Name]],'CX1'!$C:$C,0),1), "") = 0, "",  INDEX('CX1'!$J:$J,MATCH(Table2[[#This Row],[Name]],'CX1'!$C:$C,0),1)), "")</f>
        <v/>
      </c>
      <c r="K206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068" t="str">
        <f>_xlfn.IFNA(IF(_xlfn.IFNA(INDEX('CX1'!$L:$L,MATCH(Table2[[#This Row],[Name]],'CX1'!$C:$C,0),1), "") = 0, "",  INDEX('CX1'!$L:$L,MATCH(Table2[[#This Row],[Name]],'CX1'!$C:$C,0),1)), "")</f>
        <v>his, point, writable</v>
      </c>
      <c r="M2068" t="str">
        <f>_xlfn.IFNA(IF(_xlfn.IFNA(INDEX('CX1'!$M:$M,MATCH(Table2[[#This Row],[Name]],'CX1'!$C:$C,0),1), "") = 0, "",  INDEX('CX1'!$M:$M,MATCH(Table2[[#This Row],[Name]],'CX1'!$C:$C,0),1)), "")</f>
        <v>boolean</v>
      </c>
      <c r="N2068" t="s">
        <v>767</v>
      </c>
      <c r="R2068" t="s">
        <v>8</v>
      </c>
      <c r="S2068" t="b">
        <v>1</v>
      </c>
    </row>
    <row r="2069" spans="1:19">
      <c r="A2069" s="1">
        <v>2067</v>
      </c>
      <c r="B2069" t="s">
        <v>21</v>
      </c>
      <c r="C2069" t="s">
        <v>202</v>
      </c>
      <c r="D2069" t="s">
        <v>261</v>
      </c>
      <c r="E2069" t="str">
        <f>MID(Table2[[#This Row],[DeviceId2]], 12, LEN(Table2[[#This Row],[DeviceId2]]))</f>
        <v>VAV206A</v>
      </c>
      <c r="F2069" t="str">
        <f>CONCATENATE("10.3.13.71/pe/", Table2[[#This Row],[Device Tag]], ".xml")</f>
        <v>10.3.13.71/pe/VAV206A.xml</v>
      </c>
      <c r="H2069" s="5" t="str">
        <f>_xlfn.IFNA(IF(_xlfn.IFNA(INDEX('CX1'!$H:$H,MATCH(Table2[[#This Row],[Name]],'CX1'!$C:$C,0),1), "") = 0, "",  INDEX('CX1'!$H:$H,MATCH(Table2[[#This Row],[Name]],'CX1'!$C:$C,0),1)), "")</f>
        <v>°F</v>
      </c>
      <c r="I2069" s="5">
        <f>_xlfn.IFNA(IF(_xlfn.IFNA(INDEX('CX1'!$I:$I,MATCH(Table2[[#This Row],[DeviceId2]],'CX1'!$C:$C,0),1), "") = 0, "",  INDEX('CX1'!$I:$I,MATCH(Table2[[#This Row],[Name]],'CX1'!$C:$C,0),1)), "")</f>
        <v>1000</v>
      </c>
      <c r="J2069" s="5" t="str">
        <f>_xlfn.IFNA(IF(_xlfn.IFNA(INDEX('CX1'!$J:$J,MATCH(Table2[[#This Row],[Name]],'CX1'!$C:$C,0),1), "") = 0, "",  INDEX('CX1'!$J:$J,MATCH(Table2[[#This Row],[Name]],'CX1'!$C:$C,0),1)), "")</f>
        <v/>
      </c>
      <c r="K206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0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69" t="str">
        <f>_xlfn.IFNA(IF(_xlfn.IFNA(INDEX('CX1'!$M:$M,MATCH(Table2[[#This Row],[Name]],'CX1'!$C:$C,0),1), "") = 0, "",  INDEX('CX1'!$M:$M,MATCH(Table2[[#This Row],[Name]],'CX1'!$C:$C,0),1)), "")</f>
        <v>number</v>
      </c>
      <c r="N2069" t="s">
        <v>766</v>
      </c>
      <c r="R2069" t="s">
        <v>8</v>
      </c>
      <c r="S2069" t="b">
        <v>1</v>
      </c>
    </row>
    <row r="2070" spans="1:19">
      <c r="A2070" s="1">
        <v>2068</v>
      </c>
      <c r="B2070" t="s">
        <v>21</v>
      </c>
      <c r="C2070" t="s">
        <v>203</v>
      </c>
      <c r="D2070" t="s">
        <v>261</v>
      </c>
      <c r="E2070" t="str">
        <f>MID(Table2[[#This Row],[DeviceId2]], 12, LEN(Table2[[#This Row],[DeviceId2]]))</f>
        <v>VAV206A</v>
      </c>
      <c r="F2070" t="str">
        <f>CONCATENATE("10.3.13.71/pe/", Table2[[#This Row],[Device Tag]], ".xml")</f>
        <v>10.3.13.71/pe/VAV206A.xml</v>
      </c>
      <c r="H2070" s="5" t="str">
        <f>_xlfn.IFNA(IF(_xlfn.IFNA(INDEX('CX1'!$H:$H,MATCH(Table2[[#This Row],[Name]],'CX1'!$C:$C,0),1), "") = 0, "",  INDEX('CX1'!$H:$H,MATCH(Table2[[#This Row],[Name]],'CX1'!$C:$C,0),1)), "")</f>
        <v>°F</v>
      </c>
      <c r="I2070" s="5">
        <f>_xlfn.IFNA(IF(_xlfn.IFNA(INDEX('CX1'!$I:$I,MATCH(Table2[[#This Row],[DeviceId2]],'CX1'!$C:$C,0),1), "") = 0, "",  INDEX('CX1'!$I:$I,MATCH(Table2[[#This Row],[Name]],'CX1'!$C:$C,0),1)), "")</f>
        <v>1000</v>
      </c>
      <c r="J2070" s="5" t="str">
        <f>_xlfn.IFNA(IF(_xlfn.IFNA(INDEX('CX1'!$J:$J,MATCH(Table2[[#This Row],[Name]],'CX1'!$C:$C,0),1), "") = 0, "",  INDEX('CX1'!$J:$J,MATCH(Table2[[#This Row],[Name]],'CX1'!$C:$C,0),1)), "")</f>
        <v/>
      </c>
      <c r="K207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0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0" t="str">
        <f>_xlfn.IFNA(IF(_xlfn.IFNA(INDEX('CX1'!$M:$M,MATCH(Table2[[#This Row],[Name]],'CX1'!$C:$C,0),1), "") = 0, "",  INDEX('CX1'!$M:$M,MATCH(Table2[[#This Row],[Name]],'CX1'!$C:$C,0),1)), "")</f>
        <v>number</v>
      </c>
      <c r="N2070" t="s">
        <v>766</v>
      </c>
      <c r="R2070" t="s">
        <v>8</v>
      </c>
      <c r="S2070" t="b">
        <v>1</v>
      </c>
    </row>
    <row r="2071" spans="1:19" hidden="1">
      <c r="A2071" s="1">
        <v>2069</v>
      </c>
      <c r="B2071" t="s">
        <v>21</v>
      </c>
      <c r="C2071" t="s">
        <v>147</v>
      </c>
      <c r="D2071" t="s">
        <v>261</v>
      </c>
      <c r="E2071" t="str">
        <f>MID(Table2[[#This Row],[DeviceId2]], 12, LEN(Table2[[#This Row],[DeviceId2]]))</f>
        <v>VAV206A</v>
      </c>
      <c r="F2071" t="str">
        <f>CONCATENATE("10.3.13.71/pe/", Table2[[#This Row],[Device Tag]], ".xml")</f>
        <v>10.3.13.71/pe/VAV206A.xml</v>
      </c>
      <c r="H2071" s="5" t="str">
        <f>_xlfn.IFNA(IF(_xlfn.IFNA(INDEX('CX1'!$H:$H,MATCH(Table2[[#This Row],[Name]],'CX1'!$C:$C,0),1), "") = 0, "",  INDEX('CX1'!$H:$H,MATCH(Table2[[#This Row],[Name]],'CX1'!$C:$C,0),1)), "")</f>
        <v/>
      </c>
      <c r="I2071" s="5" t="e">
        <f>_xlfn.IFNA(IF(_xlfn.IFNA(INDEX('CX1'!$I:$I,MATCH(Table2[[#This Row],[DeviceId2]],'CX1'!$C:$C,0),1), "") = 0, "",  INDEX('CX1'!$I:$I,MATCH(Table2[[#This Row],[Name]],'CX1'!$C:$C,0),1)), "")</f>
        <v>#VALUE!</v>
      </c>
      <c r="J2071" s="5" t="str">
        <f>_xlfn.IFNA(IF(_xlfn.IFNA(INDEX('CX1'!$J:$J,MATCH(Table2[[#This Row],[Name]],'CX1'!$C:$C,0),1), "") = 0, "",  INDEX('CX1'!$J:$J,MATCH(Table2[[#This Row],[Name]],'CX1'!$C:$C,0),1)), "")</f>
        <v/>
      </c>
      <c r="K2071" t="str">
        <f>IFERROR(_xlfn.IFNA(IF(_xlfn.IFNA(INDEX('CX1'!$K:$K,MATCH(Table2[[#This Row],[Name]],'CX1'!$C:$C,0),1), "") = 0, "",  INDEX('CX1'!$K:$K,MATCH(Table2[[#This Row],[Name]],'CX1'!$C:$C,0),1)), ""), "")</f>
        <v/>
      </c>
      <c r="M2071" t="str">
        <f>_xlfn.IFNA(IF(_xlfn.IFNA(INDEX('CX1'!$M:$M,MATCH(Table2[[#This Row],[Name]],'CX1'!$C:$C,0),1), "") = 0, "",  INDEX('CX1'!$M:$M,MATCH(Table2[[#This Row],[Name]],'CX1'!$C:$C,0),1)), "")</f>
        <v/>
      </c>
      <c r="N2071" t="s">
        <v>767</v>
      </c>
      <c r="R2071" t="s">
        <v>8</v>
      </c>
    </row>
    <row r="2072" spans="1:19">
      <c r="A2072" s="1">
        <v>2070</v>
      </c>
      <c r="B2072" t="s">
        <v>21</v>
      </c>
      <c r="C2072" t="s">
        <v>204</v>
      </c>
      <c r="D2072" t="s">
        <v>261</v>
      </c>
      <c r="E2072" t="str">
        <f>MID(Table2[[#This Row],[DeviceId2]], 12, LEN(Table2[[#This Row],[DeviceId2]]))</f>
        <v>VAV206A</v>
      </c>
      <c r="F2072" t="str">
        <f>CONCATENATE("10.3.13.71/pe/", Table2[[#This Row],[Device Tag]], ".xml")</f>
        <v>10.3.13.71/pe/VAV206A.xml</v>
      </c>
      <c r="H2072" s="5" t="str">
        <f>_xlfn.IFNA(IF(_xlfn.IFNA(INDEX('CX1'!$H:$H,MATCH(Table2[[#This Row],[Name]],'CX1'!$C:$C,0),1), "") = 0, "",  INDEX('CX1'!$H:$H,MATCH(Table2[[#This Row],[Name]],'CX1'!$C:$C,0),1)), "")</f>
        <v>°F</v>
      </c>
      <c r="I2072" s="5">
        <f>_xlfn.IFNA(IF(_xlfn.IFNA(INDEX('CX1'!$I:$I,MATCH(Table2[[#This Row],[DeviceId2]],'CX1'!$C:$C,0),1), "") = 0, "",  INDEX('CX1'!$I:$I,MATCH(Table2[[#This Row],[Name]],'CX1'!$C:$C,0),1)), "")</f>
        <v>1000</v>
      </c>
      <c r="J2072" s="5" t="str">
        <f>_xlfn.IFNA(IF(_xlfn.IFNA(INDEX('CX1'!$J:$J,MATCH(Table2[[#This Row],[Name]],'CX1'!$C:$C,0),1), "") = 0, "",  INDEX('CX1'!$J:$J,MATCH(Table2[[#This Row],[Name]],'CX1'!$C:$C,0),1)), "")</f>
        <v/>
      </c>
      <c r="K207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0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2" t="str">
        <f>_xlfn.IFNA(IF(_xlfn.IFNA(INDEX('CX1'!$M:$M,MATCH(Table2[[#This Row],[Name]],'CX1'!$C:$C,0),1), "") = 0, "",  INDEX('CX1'!$M:$M,MATCH(Table2[[#This Row],[Name]],'CX1'!$C:$C,0),1)), "")</f>
        <v>number</v>
      </c>
      <c r="N2072" t="s">
        <v>766</v>
      </c>
      <c r="R2072" t="s">
        <v>8</v>
      </c>
      <c r="S2072" t="b">
        <v>1</v>
      </c>
    </row>
    <row r="2073" spans="1:19" hidden="1">
      <c r="A2073" s="1">
        <v>2071</v>
      </c>
      <c r="B2073" t="s">
        <v>21</v>
      </c>
      <c r="C2073" t="s">
        <v>205</v>
      </c>
      <c r="D2073" t="s">
        <v>261</v>
      </c>
      <c r="E2073" t="str">
        <f>MID(Table2[[#This Row],[DeviceId2]], 12, LEN(Table2[[#This Row],[DeviceId2]]))</f>
        <v>VAV206A</v>
      </c>
      <c r="F2073" t="str">
        <f>CONCATENATE("10.3.13.71/pe/", Table2[[#This Row],[Device Tag]], ".xml")</f>
        <v>10.3.13.71/pe/VAV206A.xml</v>
      </c>
      <c r="H2073" s="5" t="str">
        <f>_xlfn.IFNA(IF(_xlfn.IFNA(INDEX('CX1'!$H:$H,MATCH(Table2[[#This Row],[Name]],'CX1'!$C:$C,0),1), "") = 0, "",  INDEX('CX1'!$H:$H,MATCH(Table2[[#This Row],[Name]],'CX1'!$C:$C,0),1)), "")</f>
        <v/>
      </c>
      <c r="I2073" s="5">
        <f>_xlfn.IFNA(IF(_xlfn.IFNA(INDEX('CX1'!$I:$I,MATCH(Table2[[#This Row],[DeviceId2]],'CX1'!$C:$C,0),1), "") = 0, "",  INDEX('CX1'!$I:$I,MATCH(Table2[[#This Row],[Name]],'CX1'!$C:$C,0),1)), "")</f>
        <v>1000</v>
      </c>
      <c r="J2073" s="5" t="str">
        <f>_xlfn.IFNA(IF(_xlfn.IFNA(INDEX('CX1'!$J:$J,MATCH(Table2[[#This Row],[Name]],'CX1'!$C:$C,0),1), "") = 0, "",  INDEX('CX1'!$J:$J,MATCH(Table2[[#This Row],[Name]],'CX1'!$C:$C,0),1)), "")</f>
        <v/>
      </c>
      <c r="K207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073" t="s">
        <v>767</v>
      </c>
      <c r="R2073" t="s">
        <v>8</v>
      </c>
    </row>
    <row r="2074" spans="1:19">
      <c r="A2074" s="1">
        <v>2072</v>
      </c>
      <c r="B2074" t="s">
        <v>105</v>
      </c>
      <c r="C2074" t="s">
        <v>206</v>
      </c>
      <c r="D2074" t="s">
        <v>261</v>
      </c>
      <c r="E2074" t="str">
        <f>MID(Table2[[#This Row],[DeviceId2]], 12, LEN(Table2[[#This Row],[DeviceId2]]))</f>
        <v>VAV206A</v>
      </c>
      <c r="F2074" t="str">
        <f>CONCATENATE("10.3.13.71/pe/", Table2[[#This Row],[Device Tag]], ".xml")</f>
        <v>10.3.13.71/pe/VAV206A.xml</v>
      </c>
      <c r="H2074" s="5" t="str">
        <f>_xlfn.IFNA(IF(_xlfn.IFNA(INDEX('CX1'!$H:$H,MATCH(Table2[[#This Row],[Name]],'CX1'!$C:$C,0),1), "") = 0, "",  INDEX('CX1'!$H:$H,MATCH(Table2[[#This Row],[Name]],'CX1'!$C:$C,0),1)), "")</f>
        <v>°F</v>
      </c>
      <c r="I2074" s="5">
        <f>_xlfn.IFNA(IF(_xlfn.IFNA(INDEX('CX1'!$I:$I,MATCH(Table2[[#This Row],[DeviceId2]],'CX1'!$C:$C,0),1), "") = 0, "",  INDEX('CX1'!$I:$I,MATCH(Table2[[#This Row],[Name]],'CX1'!$C:$C,0),1)), "")</f>
        <v>1000</v>
      </c>
      <c r="J2074" s="5" t="str">
        <f>_xlfn.IFNA(IF(_xlfn.IFNA(INDEX('CX1'!$J:$J,MATCH(Table2[[#This Row],[Name]],'CX1'!$C:$C,0),1), "") = 0, "",  INDEX('CX1'!$J:$J,MATCH(Table2[[#This Row],[Name]],'CX1'!$C:$C,0),1)), "")</f>
        <v/>
      </c>
      <c r="K207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07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074" t="str">
        <f>_xlfn.IFNA(IF(_xlfn.IFNA(INDEX('CX1'!$M:$M,MATCH(Table2[[#This Row],[Name]],'CX1'!$C:$C,0),1), "") = 0, "",  INDEX('CX1'!$M:$M,MATCH(Table2[[#This Row],[Name]],'CX1'!$C:$C,0),1)), "")</f>
        <v>number</v>
      </c>
      <c r="N2074" t="s">
        <v>766</v>
      </c>
      <c r="R2074" t="s">
        <v>8</v>
      </c>
      <c r="S2074" t="b">
        <v>1</v>
      </c>
    </row>
    <row r="2075" spans="1:19">
      <c r="A2075" s="1">
        <v>2073</v>
      </c>
      <c r="B2075" t="s">
        <v>105</v>
      </c>
      <c r="C2075" t="s">
        <v>207</v>
      </c>
      <c r="D2075" t="s">
        <v>261</v>
      </c>
      <c r="E2075" t="str">
        <f>MID(Table2[[#This Row],[DeviceId2]], 12, LEN(Table2[[#This Row],[DeviceId2]]))</f>
        <v>VAV206A</v>
      </c>
      <c r="F2075" t="str">
        <f>CONCATENATE("10.3.13.71/pe/", Table2[[#This Row],[Device Tag]], ".xml")</f>
        <v>10.3.13.71/pe/VAV206A.xml</v>
      </c>
      <c r="H2075" s="5" t="str">
        <f>_xlfn.IFNA(IF(_xlfn.IFNA(INDEX('CX1'!$H:$H,MATCH(Table2[[#This Row],[Name]],'CX1'!$C:$C,0),1), "") = 0, "",  INDEX('CX1'!$H:$H,MATCH(Table2[[#This Row],[Name]],'CX1'!$C:$C,0),1)), "")</f>
        <v>°F</v>
      </c>
      <c r="I2075" s="5">
        <f>_xlfn.IFNA(IF(_xlfn.IFNA(INDEX('CX1'!$I:$I,MATCH(Table2[[#This Row],[DeviceId2]],'CX1'!$C:$C,0),1), "") = 0, "",  INDEX('CX1'!$I:$I,MATCH(Table2[[#This Row],[Name]],'CX1'!$C:$C,0),1)), "")</f>
        <v>1000</v>
      </c>
      <c r="J2075" s="5" t="str">
        <f>_xlfn.IFNA(IF(_xlfn.IFNA(INDEX('CX1'!$J:$J,MATCH(Table2[[#This Row],[Name]],'CX1'!$C:$C,0),1), "") = 0, "",  INDEX('CX1'!$J:$J,MATCH(Table2[[#This Row],[Name]],'CX1'!$C:$C,0),1)), "")</f>
        <v/>
      </c>
      <c r="K207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0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5" t="str">
        <f>_xlfn.IFNA(IF(_xlfn.IFNA(INDEX('CX1'!$M:$M,MATCH(Table2[[#This Row],[Name]],'CX1'!$C:$C,0),1), "") = 0, "",  INDEX('CX1'!$M:$M,MATCH(Table2[[#This Row],[Name]],'CX1'!$C:$C,0),1)), "")</f>
        <v>number</v>
      </c>
      <c r="N2075" t="s">
        <v>766</v>
      </c>
      <c r="R2075" t="s">
        <v>8</v>
      </c>
      <c r="S2075" t="b">
        <v>1</v>
      </c>
    </row>
    <row r="2076" spans="1:19">
      <c r="A2076" s="1">
        <v>2074</v>
      </c>
      <c r="B2076" t="s">
        <v>105</v>
      </c>
      <c r="C2076" t="s">
        <v>208</v>
      </c>
      <c r="D2076" t="s">
        <v>261</v>
      </c>
      <c r="E2076" t="str">
        <f>MID(Table2[[#This Row],[DeviceId2]], 12, LEN(Table2[[#This Row],[DeviceId2]]))</f>
        <v>VAV206A</v>
      </c>
      <c r="F2076" t="str">
        <f>CONCATENATE("10.3.13.71/pe/", Table2[[#This Row],[Device Tag]], ".xml")</f>
        <v>10.3.13.71/pe/VAV206A.xml</v>
      </c>
      <c r="H2076" s="5" t="str">
        <f>_xlfn.IFNA(IF(_xlfn.IFNA(INDEX('CX1'!$H:$H,MATCH(Table2[[#This Row],[Name]],'CX1'!$C:$C,0),1), "") = 0, "",  INDEX('CX1'!$H:$H,MATCH(Table2[[#This Row],[Name]],'CX1'!$C:$C,0),1)), "")</f>
        <v>°F</v>
      </c>
      <c r="I2076" s="5">
        <f>_xlfn.IFNA(IF(_xlfn.IFNA(INDEX('CX1'!$I:$I,MATCH(Table2[[#This Row],[DeviceId2]],'CX1'!$C:$C,0),1), "") = 0, "",  INDEX('CX1'!$I:$I,MATCH(Table2[[#This Row],[Name]],'CX1'!$C:$C,0),1)), "")</f>
        <v>1000</v>
      </c>
      <c r="J2076" s="5" t="str">
        <f>_xlfn.IFNA(IF(_xlfn.IFNA(INDEX('CX1'!$J:$J,MATCH(Table2[[#This Row],[Name]],'CX1'!$C:$C,0),1), "") = 0, "",  INDEX('CX1'!$J:$J,MATCH(Table2[[#This Row],[Name]],'CX1'!$C:$C,0),1)), "")</f>
        <v/>
      </c>
      <c r="K207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6" t="str">
        <f>_xlfn.IFNA(IF(_xlfn.IFNA(INDEX('CX1'!$M:$M,MATCH(Table2[[#This Row],[Name]],'CX1'!$C:$C,0),1), "") = 0, "",  INDEX('CX1'!$M:$M,MATCH(Table2[[#This Row],[Name]],'CX1'!$C:$C,0),1)), "")</f>
        <v>number</v>
      </c>
      <c r="N2076" t="s">
        <v>766</v>
      </c>
      <c r="R2076" t="s">
        <v>8</v>
      </c>
      <c r="S2076" t="b">
        <v>1</v>
      </c>
    </row>
    <row r="2077" spans="1:19">
      <c r="A2077" s="1">
        <v>2075</v>
      </c>
      <c r="B2077" t="s">
        <v>105</v>
      </c>
      <c r="C2077" t="s">
        <v>209</v>
      </c>
      <c r="D2077" t="s">
        <v>261</v>
      </c>
      <c r="E2077" t="str">
        <f>MID(Table2[[#This Row],[DeviceId2]], 12, LEN(Table2[[#This Row],[DeviceId2]]))</f>
        <v>VAV206A</v>
      </c>
      <c r="F2077" t="str">
        <f>CONCATENATE("10.3.13.71/pe/", Table2[[#This Row],[Device Tag]], ".xml")</f>
        <v>10.3.13.71/pe/VAV206A.xml</v>
      </c>
      <c r="H2077" s="5" t="str">
        <f>_xlfn.IFNA(IF(_xlfn.IFNA(INDEX('CX1'!$H:$H,MATCH(Table2[[#This Row],[Name]],'CX1'!$C:$C,0),1), "") = 0, "",  INDEX('CX1'!$H:$H,MATCH(Table2[[#This Row],[Name]],'CX1'!$C:$C,0),1)), "")</f>
        <v/>
      </c>
      <c r="I2077" s="5">
        <f>_xlfn.IFNA(IF(_xlfn.IFNA(INDEX('CX1'!$I:$I,MATCH(Table2[[#This Row],[DeviceId2]],'CX1'!$C:$C,0),1), "") = 0, "",  INDEX('CX1'!$I:$I,MATCH(Table2[[#This Row],[Name]],'CX1'!$C:$C,0),1)), "")</f>
        <v>1000</v>
      </c>
      <c r="J2077" s="5" t="str">
        <f>_xlfn.IFNA(IF(_xlfn.IFNA(INDEX('CX1'!$J:$J,MATCH(Table2[[#This Row],[Name]],'CX1'!$C:$C,0),1), "") = 0, "",  INDEX('CX1'!$J:$J,MATCH(Table2[[#This Row],[Name]],'CX1'!$C:$C,0),1)), "")</f>
        <v/>
      </c>
      <c r="K207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077" t="str">
        <f>_xlfn.IFNA(IF(_xlfn.IFNA(INDEX('CX1'!$L:$L,MATCH(Table2[[#This Row],[Name]],'CX1'!$C:$C,0),1), "") = 0, "",  INDEX('CX1'!$L:$L,MATCH(Table2[[#This Row],[Name]],'CX1'!$C:$C,0),1)), "")</f>
        <v>his, point, writable</v>
      </c>
      <c r="M2077" t="s">
        <v>380</v>
      </c>
      <c r="N2077" t="s">
        <v>767</v>
      </c>
      <c r="R2077" t="s">
        <v>8</v>
      </c>
      <c r="S2077" t="b">
        <v>1</v>
      </c>
    </row>
    <row r="2078" spans="1:19">
      <c r="A2078" s="1">
        <v>2076</v>
      </c>
      <c r="B2078" t="s">
        <v>108</v>
      </c>
      <c r="C2078" t="s">
        <v>210</v>
      </c>
      <c r="D2078" t="s">
        <v>261</v>
      </c>
      <c r="E2078" t="str">
        <f>MID(Table2[[#This Row],[DeviceId2]], 12, LEN(Table2[[#This Row],[DeviceId2]]))</f>
        <v>VAV206A</v>
      </c>
      <c r="F2078" t="str">
        <f>CONCATENATE("10.3.13.71/pe/", Table2[[#This Row],[Device Tag]], ".xml")</f>
        <v>10.3.13.71/pe/VAV206A.xml</v>
      </c>
      <c r="H2078" s="5" t="str">
        <f>_xlfn.IFNA(IF(_xlfn.IFNA(INDEX('CX1'!$H:$H,MATCH(Table2[[#This Row],[Name]],'CX1'!$C:$C,0),1), "") = 0, "",  INDEX('CX1'!$H:$H,MATCH(Table2[[#This Row],[Name]],'CX1'!$C:$C,0),1)), "")</f>
        <v>%</v>
      </c>
      <c r="I2078" s="5">
        <f>_xlfn.IFNA(IF(_xlfn.IFNA(INDEX('CX1'!$I:$I,MATCH(Table2[[#This Row],[DeviceId2]],'CX1'!$C:$C,0),1), "") = 0, "",  INDEX('CX1'!$I:$I,MATCH(Table2[[#This Row],[Name]],'CX1'!$C:$C,0),1)), "")</f>
        <v>1000</v>
      </c>
      <c r="J2078" s="5" t="str">
        <f>_xlfn.IFNA(IF(_xlfn.IFNA(INDEX('CX1'!$J:$J,MATCH(Table2[[#This Row],[Name]],'CX1'!$C:$C,0),1), "") = 0, "",  INDEX('CX1'!$J:$J,MATCH(Table2[[#This Row],[Name]],'CX1'!$C:$C,0),1)), "")</f>
        <v/>
      </c>
      <c r="K207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0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8" t="str">
        <f>_xlfn.IFNA(IF(_xlfn.IFNA(INDEX('CX1'!$M:$M,MATCH(Table2[[#This Row],[Name]],'CX1'!$C:$C,0),1), "") = 0, "",  INDEX('CX1'!$M:$M,MATCH(Table2[[#This Row],[Name]],'CX1'!$C:$C,0),1)), "")</f>
        <v>number</v>
      </c>
      <c r="N2078" t="s">
        <v>504</v>
      </c>
      <c r="R2078" t="s">
        <v>8</v>
      </c>
      <c r="S2078" t="b">
        <v>1</v>
      </c>
    </row>
    <row r="2079" spans="1:19">
      <c r="A2079" s="1">
        <v>2077</v>
      </c>
      <c r="B2079" t="s">
        <v>108</v>
      </c>
      <c r="C2079" t="s">
        <v>211</v>
      </c>
      <c r="D2079" t="s">
        <v>261</v>
      </c>
      <c r="E2079" t="str">
        <f>MID(Table2[[#This Row],[DeviceId2]], 12, LEN(Table2[[#This Row],[DeviceId2]]))</f>
        <v>VAV206A</v>
      </c>
      <c r="F2079" t="str">
        <f>CONCATENATE("10.3.13.71/pe/", Table2[[#This Row],[Device Tag]], ".xml")</f>
        <v>10.3.13.71/pe/VAV206A.xml</v>
      </c>
      <c r="H2079" s="5" t="str">
        <f>_xlfn.IFNA(IF(_xlfn.IFNA(INDEX('CX1'!$H:$H,MATCH(Table2[[#This Row],[Name]],'CX1'!$C:$C,0),1), "") = 0, "",  INDEX('CX1'!$H:$H,MATCH(Table2[[#This Row],[Name]],'CX1'!$C:$C,0),1)), "")</f>
        <v/>
      </c>
      <c r="I2079" s="5">
        <f>_xlfn.IFNA(IF(_xlfn.IFNA(INDEX('CX1'!$I:$I,MATCH(Table2[[#This Row],[DeviceId2]],'CX1'!$C:$C,0),1), "") = 0, "",  INDEX('CX1'!$I:$I,MATCH(Table2[[#This Row],[Name]],'CX1'!$C:$C,0),1)), "")</f>
        <v>1000</v>
      </c>
      <c r="J2079" s="5" t="str">
        <f>_xlfn.IFNA(IF(_xlfn.IFNA(INDEX('CX1'!$J:$J,MATCH(Table2[[#This Row],[Name]],'CX1'!$C:$C,0),1), "") = 0, "",  INDEX('CX1'!$J:$J,MATCH(Table2[[#This Row],[Name]],'CX1'!$C:$C,0),1)), "")</f>
        <v/>
      </c>
      <c r="K207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0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079" t="s">
        <v>380</v>
      </c>
      <c r="N2079" t="s">
        <v>767</v>
      </c>
      <c r="R2079" t="s">
        <v>8</v>
      </c>
      <c r="S2079" t="b">
        <v>1</v>
      </c>
    </row>
    <row r="2080" spans="1:19" hidden="1">
      <c r="A2080" s="1">
        <v>2078</v>
      </c>
      <c r="B2080" t="s">
        <v>31</v>
      </c>
      <c r="C2080" t="s">
        <v>32</v>
      </c>
      <c r="D2080" t="s">
        <v>261</v>
      </c>
      <c r="E2080" t="str">
        <f>MID(Table2[[#This Row],[DeviceId2]], 12, LEN(Table2[[#This Row],[DeviceId2]]))</f>
        <v>VAV206A</v>
      </c>
      <c r="F2080" t="str">
        <f>CONCATENATE("10.3.13.71/pe/", Table2[[#This Row],[Device Tag]], ".xml")</f>
        <v>10.3.13.71/pe/VAV206A.xml</v>
      </c>
      <c r="H2080" s="5" t="str">
        <f>_xlfn.IFNA(IF(_xlfn.IFNA(INDEX('CX1'!$H:$H,MATCH(Table2[[#This Row],[Name]],'CX1'!$C:$C,0),1), "") = 0, "",  INDEX('CX1'!$H:$H,MATCH(Table2[[#This Row],[Name]],'CX1'!$C:$C,0),1)), "")</f>
        <v/>
      </c>
      <c r="I2080" s="5" t="e">
        <f>_xlfn.IFNA(IF(_xlfn.IFNA(INDEX('CX1'!$I:$I,MATCH(Table2[[#This Row],[DeviceId2]],'CX1'!$C:$C,0),1), "") = 0, "",  INDEX('CX1'!$I:$I,MATCH(Table2[[#This Row],[Name]],'CX1'!$C:$C,0),1)), "")</f>
        <v>#VALUE!</v>
      </c>
      <c r="J2080" s="5" t="str">
        <f>_xlfn.IFNA(IF(_xlfn.IFNA(INDEX('CX1'!$J:$J,MATCH(Table2[[#This Row],[Name]],'CX1'!$C:$C,0),1), "") = 0, "",  INDEX('CX1'!$J:$J,MATCH(Table2[[#This Row],[Name]],'CX1'!$C:$C,0),1)), "")</f>
        <v/>
      </c>
      <c r="K2080" t="str">
        <f>IFERROR(_xlfn.IFNA(IF(_xlfn.IFNA(INDEX('CX1'!$K:$K,MATCH(Table2[[#This Row],[Name]],'CX1'!$C:$C,0),1), "") = 0, "",  INDEX('CX1'!$K:$K,MATCH(Table2[[#This Row],[Name]],'CX1'!$C:$C,0),1)), ""), "")</f>
        <v/>
      </c>
      <c r="M2080" t="str">
        <f>_xlfn.IFNA(IF(_xlfn.IFNA(INDEX('CX1'!$M:$M,MATCH(Table2[[#This Row],[Name]],'CX1'!$C:$C,0),1), "") = 0, "",  INDEX('CX1'!$M:$M,MATCH(Table2[[#This Row],[Name]],'CX1'!$C:$C,0),1)), "")</f>
        <v/>
      </c>
      <c r="N2080" t="s">
        <v>767</v>
      </c>
      <c r="R2080" t="s">
        <v>8</v>
      </c>
    </row>
    <row r="2081" spans="1:18" hidden="1">
      <c r="A2081" s="1">
        <v>2079</v>
      </c>
      <c r="B2081" t="s">
        <v>31</v>
      </c>
      <c r="C2081" t="s">
        <v>212</v>
      </c>
      <c r="D2081" t="s">
        <v>261</v>
      </c>
      <c r="E2081" t="str">
        <f>MID(Table2[[#This Row],[DeviceId2]], 12, LEN(Table2[[#This Row],[DeviceId2]]))</f>
        <v>VAV206A</v>
      </c>
      <c r="F2081" t="str">
        <f>CONCATENATE("10.3.13.71/pe/", Table2[[#This Row],[Device Tag]], ".xml")</f>
        <v>10.3.13.71/pe/VAV206A.xml</v>
      </c>
      <c r="H2081" s="5" t="str">
        <f>_xlfn.IFNA(IF(_xlfn.IFNA(INDEX('CX1'!$H:$H,MATCH(Table2[[#This Row],[Name]],'CX1'!$C:$C,0),1), "") = 0, "",  INDEX('CX1'!$H:$H,MATCH(Table2[[#This Row],[Name]],'CX1'!$C:$C,0),1)), "")</f>
        <v/>
      </c>
      <c r="I2081" s="5" t="e">
        <f>_xlfn.IFNA(IF(_xlfn.IFNA(INDEX('CX1'!$I:$I,MATCH(Table2[[#This Row],[DeviceId2]],'CX1'!$C:$C,0),1), "") = 0, "",  INDEX('CX1'!$I:$I,MATCH(Table2[[#This Row],[Name]],'CX1'!$C:$C,0),1)), "")</f>
        <v>#VALUE!</v>
      </c>
      <c r="J2081" s="5" t="str">
        <f>_xlfn.IFNA(IF(_xlfn.IFNA(INDEX('CX1'!$J:$J,MATCH(Table2[[#This Row],[Name]],'CX1'!$C:$C,0),1), "") = 0, "",  INDEX('CX1'!$J:$J,MATCH(Table2[[#This Row],[Name]],'CX1'!$C:$C,0),1)), "")</f>
        <v/>
      </c>
      <c r="K2081" t="str">
        <f>IFERROR(_xlfn.IFNA(IF(_xlfn.IFNA(INDEX('CX1'!$K:$K,MATCH(Table2[[#This Row],[Name]],'CX1'!$C:$C,0),1), "") = 0, "",  INDEX('CX1'!$K:$K,MATCH(Table2[[#This Row],[Name]],'CX1'!$C:$C,0),1)), ""), "")</f>
        <v/>
      </c>
      <c r="M2081" t="str">
        <f>_xlfn.IFNA(IF(_xlfn.IFNA(INDEX('CX1'!$M:$M,MATCH(Table2[[#This Row],[Name]],'CX1'!$C:$C,0),1), "") = 0, "",  INDEX('CX1'!$M:$M,MATCH(Table2[[#This Row],[Name]],'CX1'!$C:$C,0),1)), "")</f>
        <v/>
      </c>
      <c r="N2081" t="s">
        <v>767</v>
      </c>
      <c r="R2081" t="s">
        <v>8</v>
      </c>
    </row>
    <row r="2082" spans="1:18" hidden="1">
      <c r="A2082" s="1">
        <v>2080</v>
      </c>
      <c r="B2082" t="s">
        <v>111</v>
      </c>
      <c r="C2082" t="s">
        <v>112</v>
      </c>
      <c r="D2082" t="s">
        <v>261</v>
      </c>
      <c r="E2082" t="str">
        <f>MID(Table2[[#This Row],[DeviceId2]], 12, LEN(Table2[[#This Row],[DeviceId2]]))</f>
        <v>VAV206A</v>
      </c>
      <c r="F2082" t="str">
        <f>CONCATENATE("10.3.13.71/pe/", Table2[[#This Row],[Device Tag]], ".xml")</f>
        <v>10.3.13.71/pe/VAV206A.xml</v>
      </c>
      <c r="H2082" s="5" t="str">
        <f>_xlfn.IFNA(IF(_xlfn.IFNA(INDEX('CX1'!$H:$H,MATCH(Table2[[#This Row],[Name]],'CX1'!$C:$C,0),1), "") = 0, "",  INDEX('CX1'!$H:$H,MATCH(Table2[[#This Row],[Name]],'CX1'!$C:$C,0),1)), "")</f>
        <v/>
      </c>
      <c r="I2082" s="5" t="e">
        <f>_xlfn.IFNA(IF(_xlfn.IFNA(INDEX('CX1'!$I:$I,MATCH(Table2[[#This Row],[DeviceId2]],'CX1'!$C:$C,0),1), "") = 0, "",  INDEX('CX1'!$I:$I,MATCH(Table2[[#This Row],[Name]],'CX1'!$C:$C,0),1)), "")</f>
        <v>#VALUE!</v>
      </c>
      <c r="J2082" s="5" t="str">
        <f>_xlfn.IFNA(IF(_xlfn.IFNA(INDEX('CX1'!$J:$J,MATCH(Table2[[#This Row],[Name]],'CX1'!$C:$C,0),1), "") = 0, "",  INDEX('CX1'!$J:$J,MATCH(Table2[[#This Row],[Name]],'CX1'!$C:$C,0),1)), "")</f>
        <v/>
      </c>
      <c r="K2082" t="str">
        <f>IFERROR(_xlfn.IFNA(IF(_xlfn.IFNA(INDEX('CX1'!$K:$K,MATCH(Table2[[#This Row],[Name]],'CX1'!$C:$C,0),1), "") = 0, "",  INDEX('CX1'!$K:$K,MATCH(Table2[[#This Row],[Name]],'CX1'!$C:$C,0),1)), ""), "")</f>
        <v/>
      </c>
      <c r="M2082" t="str">
        <f>_xlfn.IFNA(IF(_xlfn.IFNA(INDEX('CX1'!$M:$M,MATCH(Table2[[#This Row],[Name]],'CX1'!$C:$C,0),1), "") = 0, "",  INDEX('CX1'!$M:$M,MATCH(Table2[[#This Row],[Name]],'CX1'!$C:$C,0),1)), "")</f>
        <v/>
      </c>
      <c r="N2082" t="s">
        <v>767</v>
      </c>
      <c r="R2082" t="s">
        <v>8</v>
      </c>
    </row>
    <row r="2083" spans="1:18" hidden="1">
      <c r="A2083" s="1">
        <v>2081</v>
      </c>
      <c r="B2083" t="s">
        <v>111</v>
      </c>
      <c r="C2083" t="s">
        <v>113</v>
      </c>
      <c r="D2083" t="s">
        <v>261</v>
      </c>
      <c r="E2083" t="str">
        <f>MID(Table2[[#This Row],[DeviceId2]], 12, LEN(Table2[[#This Row],[DeviceId2]]))</f>
        <v>VAV206A</v>
      </c>
      <c r="F2083" t="str">
        <f>CONCATENATE("10.3.13.71/pe/", Table2[[#This Row],[Device Tag]], ".xml")</f>
        <v>10.3.13.71/pe/VAV206A.xml</v>
      </c>
      <c r="H2083" s="5" t="str">
        <f>_xlfn.IFNA(IF(_xlfn.IFNA(INDEX('CX1'!$H:$H,MATCH(Table2[[#This Row],[Name]],'CX1'!$C:$C,0),1), "") = 0, "",  INDEX('CX1'!$H:$H,MATCH(Table2[[#This Row],[Name]],'CX1'!$C:$C,0),1)), "")</f>
        <v/>
      </c>
      <c r="I2083" s="5" t="e">
        <f>_xlfn.IFNA(IF(_xlfn.IFNA(INDEX('CX1'!$I:$I,MATCH(Table2[[#This Row],[DeviceId2]],'CX1'!$C:$C,0),1), "") = 0, "",  INDEX('CX1'!$I:$I,MATCH(Table2[[#This Row],[Name]],'CX1'!$C:$C,0),1)), "")</f>
        <v>#VALUE!</v>
      </c>
      <c r="J2083" s="5" t="str">
        <f>_xlfn.IFNA(IF(_xlfn.IFNA(INDEX('CX1'!$J:$J,MATCH(Table2[[#This Row],[Name]],'CX1'!$C:$C,0),1), "") = 0, "",  INDEX('CX1'!$J:$J,MATCH(Table2[[#This Row],[Name]],'CX1'!$C:$C,0),1)), "")</f>
        <v/>
      </c>
      <c r="K2083" t="str">
        <f>IFERROR(_xlfn.IFNA(IF(_xlfn.IFNA(INDEX('CX1'!$K:$K,MATCH(Table2[[#This Row],[Name]],'CX1'!$C:$C,0),1), "") = 0, "",  INDEX('CX1'!$K:$K,MATCH(Table2[[#This Row],[Name]],'CX1'!$C:$C,0),1)), ""), "")</f>
        <v/>
      </c>
      <c r="M2083" t="str">
        <f>_xlfn.IFNA(IF(_xlfn.IFNA(INDEX('CX1'!$M:$M,MATCH(Table2[[#This Row],[Name]],'CX1'!$C:$C,0),1), "") = 0, "",  INDEX('CX1'!$M:$M,MATCH(Table2[[#This Row],[Name]],'CX1'!$C:$C,0),1)), "")</f>
        <v/>
      </c>
      <c r="N2083" t="s">
        <v>767</v>
      </c>
      <c r="R2083" t="s">
        <v>8</v>
      </c>
    </row>
    <row r="2084" spans="1:18" hidden="1">
      <c r="A2084" s="1">
        <v>2082</v>
      </c>
      <c r="B2084" t="s">
        <v>33</v>
      </c>
      <c r="C2084" t="s">
        <v>216</v>
      </c>
      <c r="D2084" t="s">
        <v>261</v>
      </c>
      <c r="E2084" t="str">
        <f>MID(Table2[[#This Row],[DeviceId2]], 12, LEN(Table2[[#This Row],[DeviceId2]]))</f>
        <v>VAV206A</v>
      </c>
      <c r="F2084" t="str">
        <f>CONCATENATE("10.3.13.71/pe/", Table2[[#This Row],[Device Tag]], ".xml")</f>
        <v>10.3.13.71/pe/VAV206A.xml</v>
      </c>
      <c r="H2084" s="5" t="str">
        <f>_xlfn.IFNA(IF(_xlfn.IFNA(INDEX('CX1'!$H:$H,MATCH(Table2[[#This Row],[Name]],'CX1'!$C:$C,0),1), "") = 0, "",  INDEX('CX1'!$H:$H,MATCH(Table2[[#This Row],[Name]],'CX1'!$C:$C,0),1)), "")</f>
        <v/>
      </c>
      <c r="I2084" s="5">
        <f>_xlfn.IFNA(IF(_xlfn.IFNA(INDEX('CX1'!$I:$I,MATCH(Table2[[#This Row],[DeviceId2]],'CX1'!$C:$C,0),1), "") = 0, "",  INDEX('CX1'!$I:$I,MATCH(Table2[[#This Row],[Name]],'CX1'!$C:$C,0),1)), "")</f>
        <v>1</v>
      </c>
      <c r="J2084" s="5" t="str">
        <f>_xlfn.IFNA(IF(_xlfn.IFNA(INDEX('CX1'!$J:$J,MATCH(Table2[[#This Row],[Name]],'CX1'!$C:$C,0),1), "") = 0, "",  INDEX('CX1'!$J:$J,MATCH(Table2[[#This Row],[Name]],'CX1'!$C:$C,0),1)), "")</f>
        <v/>
      </c>
      <c r="K2084" t="str">
        <f>IFERROR(_xlfn.IFNA(IF(_xlfn.IFNA(INDEX('CX1'!$K:$K,MATCH(Table2[[#This Row],[Name]],'CX1'!$C:$C,0),1), "") = 0, "",  INDEX('CX1'!$K:$K,MATCH(Table2[[#This Row],[Name]],'CX1'!$C:$C,0),1)), ""), "")</f>
        <v/>
      </c>
      <c r="N2084" t="s">
        <v>767</v>
      </c>
      <c r="R2084" t="s">
        <v>8</v>
      </c>
    </row>
    <row r="2085" spans="1:18" hidden="1">
      <c r="A2085" s="1">
        <v>2083</v>
      </c>
      <c r="B2085" t="s">
        <v>33</v>
      </c>
      <c r="C2085" t="s">
        <v>35</v>
      </c>
      <c r="D2085" t="s">
        <v>261</v>
      </c>
      <c r="E2085" t="str">
        <f>MID(Table2[[#This Row],[DeviceId2]], 12, LEN(Table2[[#This Row],[DeviceId2]]))</f>
        <v>VAV206A</v>
      </c>
      <c r="F2085" t="str">
        <f>CONCATENATE("10.3.13.71/pe/", Table2[[#This Row],[Device Tag]], ".xml")</f>
        <v>10.3.13.71/pe/VAV206A.xml</v>
      </c>
      <c r="H2085" s="5" t="str">
        <f>_xlfn.IFNA(IF(_xlfn.IFNA(INDEX('CX1'!$H:$H,MATCH(Table2[[#This Row],[Name]],'CX1'!$C:$C,0),1), "") = 0, "",  INDEX('CX1'!$H:$H,MATCH(Table2[[#This Row],[Name]],'CX1'!$C:$C,0),1)), "")</f>
        <v/>
      </c>
      <c r="I2085" s="5" t="e">
        <f>_xlfn.IFNA(IF(_xlfn.IFNA(INDEX('CX1'!$I:$I,MATCH(Table2[[#This Row],[DeviceId2]],'CX1'!$C:$C,0),1), "") = 0, "",  INDEX('CX1'!$I:$I,MATCH(Table2[[#This Row],[Name]],'CX1'!$C:$C,0),1)), "")</f>
        <v>#VALUE!</v>
      </c>
      <c r="J2085" s="5" t="str">
        <f>_xlfn.IFNA(IF(_xlfn.IFNA(INDEX('CX1'!$J:$J,MATCH(Table2[[#This Row],[Name]],'CX1'!$C:$C,0),1), "") = 0, "",  INDEX('CX1'!$J:$J,MATCH(Table2[[#This Row],[Name]],'CX1'!$C:$C,0),1)), "")</f>
        <v/>
      </c>
      <c r="K2085" t="str">
        <f>IFERROR(_xlfn.IFNA(IF(_xlfn.IFNA(INDEX('CX1'!$K:$K,MATCH(Table2[[#This Row],[Name]],'CX1'!$C:$C,0),1), "") = 0, "",  INDEX('CX1'!$K:$K,MATCH(Table2[[#This Row],[Name]],'CX1'!$C:$C,0),1)), ""), "")</f>
        <v/>
      </c>
      <c r="M2085" t="str">
        <f>_xlfn.IFNA(IF(_xlfn.IFNA(INDEX('CX1'!$M:$M,MATCH(Table2[[#This Row],[Name]],'CX1'!$C:$C,0),1), "") = 0, "",  INDEX('CX1'!$M:$M,MATCH(Table2[[#This Row],[Name]],'CX1'!$C:$C,0),1)), "")</f>
        <v/>
      </c>
      <c r="N2085" t="s">
        <v>767</v>
      </c>
      <c r="R2085" t="s">
        <v>8</v>
      </c>
    </row>
    <row r="2086" spans="1:18" hidden="1">
      <c r="A2086" s="1">
        <v>2084</v>
      </c>
      <c r="B2086" t="s">
        <v>33</v>
      </c>
      <c r="C2086" t="s">
        <v>215</v>
      </c>
      <c r="D2086" t="s">
        <v>261</v>
      </c>
      <c r="E2086" t="str">
        <f>MID(Table2[[#This Row],[DeviceId2]], 12, LEN(Table2[[#This Row],[DeviceId2]]))</f>
        <v>VAV206A</v>
      </c>
      <c r="F2086" t="str">
        <f>CONCATENATE("10.3.13.71/pe/", Table2[[#This Row],[Device Tag]], ".xml")</f>
        <v>10.3.13.71/pe/VAV206A.xml</v>
      </c>
      <c r="H2086" s="5" t="str">
        <f>_xlfn.IFNA(IF(_xlfn.IFNA(INDEX('CX1'!$H:$H,MATCH(Table2[[#This Row],[Name]],'CX1'!$C:$C,0),1), "") = 0, "",  INDEX('CX1'!$H:$H,MATCH(Table2[[#This Row],[Name]],'CX1'!$C:$C,0),1)), "")</f>
        <v/>
      </c>
      <c r="I2086" s="5">
        <f>_xlfn.IFNA(IF(_xlfn.IFNA(INDEX('CX1'!$I:$I,MATCH(Table2[[#This Row],[DeviceId2]],'CX1'!$C:$C,0),1), "") = 0, "",  INDEX('CX1'!$I:$I,MATCH(Table2[[#This Row],[Name]],'CX1'!$C:$C,0),1)), "")</f>
        <v>1</v>
      </c>
      <c r="J2086" s="5" t="str">
        <f>_xlfn.IFNA(IF(_xlfn.IFNA(INDEX('CX1'!$J:$J,MATCH(Table2[[#This Row],[Name]],'CX1'!$C:$C,0),1), "") = 0, "",  INDEX('CX1'!$J:$J,MATCH(Table2[[#This Row],[Name]],'CX1'!$C:$C,0),1)), "")</f>
        <v/>
      </c>
      <c r="K2086" t="str">
        <f>IFERROR(_xlfn.IFNA(IF(_xlfn.IFNA(INDEX('CX1'!$K:$K,MATCH(Table2[[#This Row],[Name]],'CX1'!$C:$C,0),1), "") = 0, "",  INDEX('CX1'!$K:$K,MATCH(Table2[[#This Row],[Name]],'CX1'!$C:$C,0),1)), ""), "")</f>
        <v/>
      </c>
      <c r="N2086" t="s">
        <v>767</v>
      </c>
      <c r="R2086" t="s">
        <v>8</v>
      </c>
    </row>
    <row r="2087" spans="1:18" hidden="1">
      <c r="A2087" s="1">
        <v>2085</v>
      </c>
      <c r="B2087" t="s">
        <v>33</v>
      </c>
      <c r="C2087" t="s">
        <v>34</v>
      </c>
      <c r="D2087" t="s">
        <v>261</v>
      </c>
      <c r="E2087" t="str">
        <f>MID(Table2[[#This Row],[DeviceId2]], 12, LEN(Table2[[#This Row],[DeviceId2]]))</f>
        <v>VAV206A</v>
      </c>
      <c r="F2087" t="str">
        <f>CONCATENATE("10.3.13.71/pe/", Table2[[#This Row],[Device Tag]], ".xml")</f>
        <v>10.3.13.71/pe/VAV206A.xml</v>
      </c>
      <c r="H2087" s="5" t="str">
        <f>_xlfn.IFNA(IF(_xlfn.IFNA(INDEX('CX1'!$H:$H,MATCH(Table2[[#This Row],[Name]],'CX1'!$C:$C,0),1), "") = 0, "",  INDEX('CX1'!$H:$H,MATCH(Table2[[#This Row],[Name]],'CX1'!$C:$C,0),1)), "")</f>
        <v/>
      </c>
      <c r="I2087" s="5" t="e">
        <f>_xlfn.IFNA(IF(_xlfn.IFNA(INDEX('CX1'!$I:$I,MATCH(Table2[[#This Row],[DeviceId2]],'CX1'!$C:$C,0),1), "") = 0, "",  INDEX('CX1'!$I:$I,MATCH(Table2[[#This Row],[Name]],'CX1'!$C:$C,0),1)), "")</f>
        <v>#VALUE!</v>
      </c>
      <c r="J2087" s="5" t="str">
        <f>_xlfn.IFNA(IF(_xlfn.IFNA(INDEX('CX1'!$J:$J,MATCH(Table2[[#This Row],[Name]],'CX1'!$C:$C,0),1), "") = 0, "",  INDEX('CX1'!$J:$J,MATCH(Table2[[#This Row],[Name]],'CX1'!$C:$C,0),1)), "")</f>
        <v/>
      </c>
      <c r="K2087" t="str">
        <f>IFERROR(_xlfn.IFNA(IF(_xlfn.IFNA(INDEX('CX1'!$K:$K,MATCH(Table2[[#This Row],[Name]],'CX1'!$C:$C,0),1), "") = 0, "",  INDEX('CX1'!$K:$K,MATCH(Table2[[#This Row],[Name]],'CX1'!$C:$C,0),1)), ""), "")</f>
        <v/>
      </c>
      <c r="M2087" t="str">
        <f>_xlfn.IFNA(IF(_xlfn.IFNA(INDEX('CX1'!$M:$M,MATCH(Table2[[#This Row],[Name]],'CX1'!$C:$C,0),1), "") = 0, "",  INDEX('CX1'!$M:$M,MATCH(Table2[[#This Row],[Name]],'CX1'!$C:$C,0),1)), "")</f>
        <v/>
      </c>
      <c r="N2087" t="s">
        <v>767</v>
      </c>
      <c r="R2087" t="s">
        <v>8</v>
      </c>
    </row>
    <row r="2088" spans="1:18" hidden="1">
      <c r="A2088" s="1">
        <v>2086</v>
      </c>
      <c r="B2088" t="s">
        <v>33</v>
      </c>
      <c r="C2088" t="s">
        <v>38</v>
      </c>
      <c r="D2088" t="s">
        <v>261</v>
      </c>
      <c r="E2088" t="str">
        <f>MID(Table2[[#This Row],[DeviceId2]], 12, LEN(Table2[[#This Row],[DeviceId2]]))</f>
        <v>VAV206A</v>
      </c>
      <c r="F2088" t="str">
        <f>CONCATENATE("10.3.13.71/pe/", Table2[[#This Row],[Device Tag]], ".xml")</f>
        <v>10.3.13.71/pe/VAV206A.xml</v>
      </c>
      <c r="H2088" s="5" t="str">
        <f>_xlfn.IFNA(IF(_xlfn.IFNA(INDEX('CX1'!$H:$H,MATCH(Table2[[#This Row],[Name]],'CX1'!$C:$C,0),1), "") = 0, "",  INDEX('CX1'!$H:$H,MATCH(Table2[[#This Row],[Name]],'CX1'!$C:$C,0),1)), "")</f>
        <v/>
      </c>
      <c r="I2088" s="5" t="e">
        <f>_xlfn.IFNA(IF(_xlfn.IFNA(INDEX('CX1'!$I:$I,MATCH(Table2[[#This Row],[DeviceId2]],'CX1'!$C:$C,0),1), "") = 0, "",  INDEX('CX1'!$I:$I,MATCH(Table2[[#This Row],[Name]],'CX1'!$C:$C,0),1)), "")</f>
        <v>#VALUE!</v>
      </c>
      <c r="J2088" s="5" t="str">
        <f>_xlfn.IFNA(IF(_xlfn.IFNA(INDEX('CX1'!$J:$J,MATCH(Table2[[#This Row],[Name]],'CX1'!$C:$C,0),1), "") = 0, "",  INDEX('CX1'!$J:$J,MATCH(Table2[[#This Row],[Name]],'CX1'!$C:$C,0),1)), "")</f>
        <v/>
      </c>
      <c r="K2088" t="str">
        <f>IFERROR(_xlfn.IFNA(IF(_xlfn.IFNA(INDEX('CX1'!$K:$K,MATCH(Table2[[#This Row],[Name]],'CX1'!$C:$C,0),1), "") = 0, "",  INDEX('CX1'!$K:$K,MATCH(Table2[[#This Row],[Name]],'CX1'!$C:$C,0),1)), ""), "")</f>
        <v/>
      </c>
      <c r="M2088" t="str">
        <f>_xlfn.IFNA(IF(_xlfn.IFNA(INDEX('CX1'!$M:$M,MATCH(Table2[[#This Row],[Name]],'CX1'!$C:$C,0),1), "") = 0, "",  INDEX('CX1'!$M:$M,MATCH(Table2[[#This Row],[Name]],'CX1'!$C:$C,0),1)), "")</f>
        <v/>
      </c>
      <c r="N2088" t="s">
        <v>767</v>
      </c>
      <c r="R2088" t="s">
        <v>8</v>
      </c>
    </row>
    <row r="2089" spans="1:18" hidden="1">
      <c r="A2089" s="1">
        <v>2087</v>
      </c>
      <c r="B2089" t="s">
        <v>33</v>
      </c>
      <c r="C2089" t="s">
        <v>214</v>
      </c>
      <c r="D2089" t="s">
        <v>261</v>
      </c>
      <c r="E2089" t="str">
        <f>MID(Table2[[#This Row],[DeviceId2]], 12, LEN(Table2[[#This Row],[DeviceId2]]))</f>
        <v>VAV206A</v>
      </c>
      <c r="F2089" t="str">
        <f>CONCATENATE("10.3.13.71/pe/", Table2[[#This Row],[Device Tag]], ".xml")</f>
        <v>10.3.13.71/pe/VAV206A.xml</v>
      </c>
      <c r="H2089" s="5" t="str">
        <f>_xlfn.IFNA(IF(_xlfn.IFNA(INDEX('CX1'!$H:$H,MATCH(Table2[[#This Row],[Name]],'CX1'!$C:$C,0),1), "") = 0, "",  INDEX('CX1'!$H:$H,MATCH(Table2[[#This Row],[Name]],'CX1'!$C:$C,0),1)), "")</f>
        <v/>
      </c>
      <c r="I2089" s="5">
        <f>_xlfn.IFNA(IF(_xlfn.IFNA(INDEX('CX1'!$I:$I,MATCH(Table2[[#This Row],[DeviceId2]],'CX1'!$C:$C,0),1), "") = 0, "",  INDEX('CX1'!$I:$I,MATCH(Table2[[#This Row],[Name]],'CX1'!$C:$C,0),1)), "")</f>
        <v>1</v>
      </c>
      <c r="J2089" s="5" t="str">
        <f>_xlfn.IFNA(IF(_xlfn.IFNA(INDEX('CX1'!$J:$J,MATCH(Table2[[#This Row],[Name]],'CX1'!$C:$C,0),1), "") = 0, "",  INDEX('CX1'!$J:$J,MATCH(Table2[[#This Row],[Name]],'CX1'!$C:$C,0),1)), "")</f>
        <v/>
      </c>
      <c r="K2089" t="str">
        <f>IFERROR(_xlfn.IFNA(IF(_xlfn.IFNA(INDEX('CX1'!$K:$K,MATCH(Table2[[#This Row],[Name]],'CX1'!$C:$C,0),1), "") = 0, "",  INDEX('CX1'!$K:$K,MATCH(Table2[[#This Row],[Name]],'CX1'!$C:$C,0),1)), ""), "")</f>
        <v/>
      </c>
      <c r="N2089" t="s">
        <v>767</v>
      </c>
      <c r="R2089" t="s">
        <v>8</v>
      </c>
    </row>
    <row r="2090" spans="1:18" hidden="1">
      <c r="A2090" s="1">
        <v>2088</v>
      </c>
      <c r="B2090" t="s">
        <v>33</v>
      </c>
      <c r="C2090" t="s">
        <v>213</v>
      </c>
      <c r="D2090" t="s">
        <v>261</v>
      </c>
      <c r="E2090" t="str">
        <f>MID(Table2[[#This Row],[DeviceId2]], 12, LEN(Table2[[#This Row],[DeviceId2]]))</f>
        <v>VAV206A</v>
      </c>
      <c r="F2090" t="str">
        <f>CONCATENATE("10.3.13.71/pe/", Table2[[#This Row],[Device Tag]], ".xml")</f>
        <v>10.3.13.71/pe/VAV206A.xml</v>
      </c>
      <c r="H2090" s="5" t="str">
        <f>_xlfn.IFNA(IF(_xlfn.IFNA(INDEX('CX1'!$H:$H,MATCH(Table2[[#This Row],[Name]],'CX1'!$C:$C,0),1), "") = 0, "",  INDEX('CX1'!$H:$H,MATCH(Table2[[#This Row],[Name]],'CX1'!$C:$C,0),1)), "")</f>
        <v/>
      </c>
      <c r="I2090" s="5" t="e">
        <f>_xlfn.IFNA(IF(_xlfn.IFNA(INDEX('CX1'!$I:$I,MATCH(Table2[[#This Row],[DeviceId2]],'CX1'!$C:$C,0),1), "") = 0, "",  INDEX('CX1'!$I:$I,MATCH(Table2[[#This Row],[Name]],'CX1'!$C:$C,0),1)), "")</f>
        <v>#VALUE!</v>
      </c>
      <c r="J2090" s="5" t="str">
        <f>_xlfn.IFNA(IF(_xlfn.IFNA(INDEX('CX1'!$J:$J,MATCH(Table2[[#This Row],[Name]],'CX1'!$C:$C,0),1), "") = 0, "",  INDEX('CX1'!$J:$J,MATCH(Table2[[#This Row],[Name]],'CX1'!$C:$C,0),1)), "")</f>
        <v/>
      </c>
      <c r="K2090" t="str">
        <f>IFERROR(_xlfn.IFNA(IF(_xlfn.IFNA(INDEX('CX1'!$K:$K,MATCH(Table2[[#This Row],[Name]],'CX1'!$C:$C,0),1), "") = 0, "",  INDEX('CX1'!$K:$K,MATCH(Table2[[#This Row],[Name]],'CX1'!$C:$C,0),1)), ""), "")</f>
        <v/>
      </c>
      <c r="N2090" t="s">
        <v>767</v>
      </c>
      <c r="R2090" t="s">
        <v>8</v>
      </c>
    </row>
    <row r="2091" spans="1:18" hidden="1">
      <c r="A2091" s="1">
        <v>2089</v>
      </c>
      <c r="B2091" t="s">
        <v>33</v>
      </c>
      <c r="C2091" t="s">
        <v>217</v>
      </c>
      <c r="D2091" t="s">
        <v>261</v>
      </c>
      <c r="E2091" t="str">
        <f>MID(Table2[[#This Row],[DeviceId2]], 12, LEN(Table2[[#This Row],[DeviceId2]]))</f>
        <v>VAV206A</v>
      </c>
      <c r="F2091" t="str">
        <f>CONCATENATE("10.3.13.71/pe/", Table2[[#This Row],[Device Tag]], ".xml")</f>
        <v>10.3.13.71/pe/VAV206A.xml</v>
      </c>
      <c r="H2091" s="5" t="str">
        <f>_xlfn.IFNA(IF(_xlfn.IFNA(INDEX('CX1'!$H:$H,MATCH(Table2[[#This Row],[Name]],'CX1'!$C:$C,0),1), "") = 0, "",  INDEX('CX1'!$H:$H,MATCH(Table2[[#This Row],[Name]],'CX1'!$C:$C,0),1)), "")</f>
        <v/>
      </c>
      <c r="I2091" s="5">
        <f>_xlfn.IFNA(IF(_xlfn.IFNA(INDEX('CX1'!$I:$I,MATCH(Table2[[#This Row],[DeviceId2]],'CX1'!$C:$C,0),1), "") = 0, "",  INDEX('CX1'!$I:$I,MATCH(Table2[[#This Row],[Name]],'CX1'!$C:$C,0),1)), "")</f>
        <v>1</v>
      </c>
      <c r="J2091" s="5" t="str">
        <f>_xlfn.IFNA(IF(_xlfn.IFNA(INDEX('CX1'!$J:$J,MATCH(Table2[[#This Row],[Name]],'CX1'!$C:$C,0),1), "") = 0, "",  INDEX('CX1'!$J:$J,MATCH(Table2[[#This Row],[Name]],'CX1'!$C:$C,0),1)), "")</f>
        <v/>
      </c>
      <c r="K2091" t="str">
        <f>IFERROR(_xlfn.IFNA(IF(_xlfn.IFNA(INDEX('CX1'!$K:$K,MATCH(Table2[[#This Row],[Name]],'CX1'!$C:$C,0),1), "") = 0, "",  INDEX('CX1'!$K:$K,MATCH(Table2[[#This Row],[Name]],'CX1'!$C:$C,0),1)), ""), "")</f>
        <v/>
      </c>
      <c r="N2091" t="s">
        <v>767</v>
      </c>
      <c r="R2091" t="s">
        <v>8</v>
      </c>
    </row>
    <row r="2092" spans="1:18" hidden="1">
      <c r="A2092" s="1">
        <v>2090</v>
      </c>
      <c r="B2092" t="s">
        <v>45</v>
      </c>
      <c r="C2092" t="s">
        <v>47</v>
      </c>
      <c r="D2092" t="s">
        <v>261</v>
      </c>
      <c r="E2092" t="str">
        <f>MID(Table2[[#This Row],[DeviceId2]], 12, LEN(Table2[[#This Row],[DeviceId2]]))</f>
        <v>VAV206A</v>
      </c>
      <c r="F2092" t="str">
        <f>CONCATENATE("10.3.13.71/pe/", Table2[[#This Row],[Device Tag]], ".xml")</f>
        <v>10.3.13.71/pe/VAV206A.xml</v>
      </c>
      <c r="H2092" s="5" t="str">
        <f>_xlfn.IFNA(IF(_xlfn.IFNA(INDEX('CX1'!$H:$H,MATCH(Table2[[#This Row],[Name]],'CX1'!$C:$C,0),1), "") = 0, "",  INDEX('CX1'!$H:$H,MATCH(Table2[[#This Row],[Name]],'CX1'!$C:$C,0),1)), "")</f>
        <v/>
      </c>
      <c r="I2092" s="5" t="e">
        <f>_xlfn.IFNA(IF(_xlfn.IFNA(INDEX('CX1'!$I:$I,MATCH(Table2[[#This Row],[DeviceId2]],'CX1'!$C:$C,0),1), "") = 0, "",  INDEX('CX1'!$I:$I,MATCH(Table2[[#This Row],[Name]],'CX1'!$C:$C,0),1)), "")</f>
        <v>#VALUE!</v>
      </c>
      <c r="J2092" s="5" t="str">
        <f>_xlfn.IFNA(IF(_xlfn.IFNA(INDEX('CX1'!$J:$J,MATCH(Table2[[#This Row],[Name]],'CX1'!$C:$C,0),1), "") = 0, "",  INDEX('CX1'!$J:$J,MATCH(Table2[[#This Row],[Name]],'CX1'!$C:$C,0),1)), "")</f>
        <v/>
      </c>
      <c r="K2092" t="str">
        <f>IFERROR(_xlfn.IFNA(IF(_xlfn.IFNA(INDEX('CX1'!$K:$K,MATCH(Table2[[#This Row],[Name]],'CX1'!$C:$C,0),1), "") = 0, "",  INDEX('CX1'!$K:$K,MATCH(Table2[[#This Row],[Name]],'CX1'!$C:$C,0),1)), ""), "")</f>
        <v/>
      </c>
      <c r="M2092" t="str">
        <f>_xlfn.IFNA(IF(_xlfn.IFNA(INDEX('CX1'!$M:$M,MATCH(Table2[[#This Row],[Name]],'CX1'!$C:$C,0),1), "") = 0, "",  INDEX('CX1'!$M:$M,MATCH(Table2[[#This Row],[Name]],'CX1'!$C:$C,0),1)), "")</f>
        <v/>
      </c>
      <c r="N2092" t="s">
        <v>767</v>
      </c>
      <c r="R2092" t="s">
        <v>8</v>
      </c>
    </row>
    <row r="2093" spans="1:18" hidden="1">
      <c r="A2093" s="1">
        <v>2091</v>
      </c>
      <c r="B2093" t="s">
        <v>45</v>
      </c>
      <c r="C2093" t="s">
        <v>48</v>
      </c>
      <c r="D2093" t="s">
        <v>261</v>
      </c>
      <c r="E2093" t="str">
        <f>MID(Table2[[#This Row],[DeviceId2]], 12, LEN(Table2[[#This Row],[DeviceId2]]))</f>
        <v>VAV206A</v>
      </c>
      <c r="F2093" t="str">
        <f>CONCATENATE("10.3.13.71/pe/", Table2[[#This Row],[Device Tag]], ".xml")</f>
        <v>10.3.13.71/pe/VAV206A.xml</v>
      </c>
      <c r="H2093" s="5" t="str">
        <f>_xlfn.IFNA(IF(_xlfn.IFNA(INDEX('CX1'!$H:$H,MATCH(Table2[[#This Row],[Name]],'CX1'!$C:$C,0),1), "") = 0, "",  INDEX('CX1'!$H:$H,MATCH(Table2[[#This Row],[Name]],'CX1'!$C:$C,0),1)), "")</f>
        <v/>
      </c>
      <c r="I2093" s="5" t="e">
        <f>_xlfn.IFNA(IF(_xlfn.IFNA(INDEX('CX1'!$I:$I,MATCH(Table2[[#This Row],[DeviceId2]],'CX1'!$C:$C,0),1), "") = 0, "",  INDEX('CX1'!$I:$I,MATCH(Table2[[#This Row],[Name]],'CX1'!$C:$C,0),1)), "")</f>
        <v>#VALUE!</v>
      </c>
      <c r="J2093" s="5" t="str">
        <f>_xlfn.IFNA(IF(_xlfn.IFNA(INDEX('CX1'!$J:$J,MATCH(Table2[[#This Row],[Name]],'CX1'!$C:$C,0),1), "") = 0, "",  INDEX('CX1'!$J:$J,MATCH(Table2[[#This Row],[Name]],'CX1'!$C:$C,0),1)), "")</f>
        <v/>
      </c>
      <c r="K2093" t="str">
        <f>IFERROR(_xlfn.IFNA(IF(_xlfn.IFNA(INDEX('CX1'!$K:$K,MATCH(Table2[[#This Row],[Name]],'CX1'!$C:$C,0),1), "") = 0, "",  INDEX('CX1'!$K:$K,MATCH(Table2[[#This Row],[Name]],'CX1'!$C:$C,0),1)), ""), "")</f>
        <v/>
      </c>
      <c r="M2093" t="str">
        <f>_xlfn.IFNA(IF(_xlfn.IFNA(INDEX('CX1'!$M:$M,MATCH(Table2[[#This Row],[Name]],'CX1'!$C:$C,0),1), "") = 0, "",  INDEX('CX1'!$M:$M,MATCH(Table2[[#This Row],[Name]],'CX1'!$C:$C,0),1)), "")</f>
        <v/>
      </c>
      <c r="N2093" t="s">
        <v>767</v>
      </c>
      <c r="R2093" t="s">
        <v>8</v>
      </c>
    </row>
    <row r="2094" spans="1:18" hidden="1">
      <c r="A2094" s="1">
        <v>2092</v>
      </c>
      <c r="B2094" t="s">
        <v>45</v>
      </c>
      <c r="C2094" t="s">
        <v>49</v>
      </c>
      <c r="D2094" t="s">
        <v>261</v>
      </c>
      <c r="E2094" t="str">
        <f>MID(Table2[[#This Row],[DeviceId2]], 12, LEN(Table2[[#This Row],[DeviceId2]]))</f>
        <v>VAV206A</v>
      </c>
      <c r="F2094" t="str">
        <f>CONCATENATE("10.3.13.71/pe/", Table2[[#This Row],[Device Tag]], ".xml")</f>
        <v>10.3.13.71/pe/VAV206A.xml</v>
      </c>
      <c r="H2094" s="5" t="str">
        <f>_xlfn.IFNA(IF(_xlfn.IFNA(INDEX('CX1'!$H:$H,MATCH(Table2[[#This Row],[Name]],'CX1'!$C:$C,0),1), "") = 0, "",  INDEX('CX1'!$H:$H,MATCH(Table2[[#This Row],[Name]],'CX1'!$C:$C,0),1)), "")</f>
        <v/>
      </c>
      <c r="I2094" s="5" t="e">
        <f>_xlfn.IFNA(IF(_xlfn.IFNA(INDEX('CX1'!$I:$I,MATCH(Table2[[#This Row],[DeviceId2]],'CX1'!$C:$C,0),1), "") = 0, "",  INDEX('CX1'!$I:$I,MATCH(Table2[[#This Row],[Name]],'CX1'!$C:$C,0),1)), "")</f>
        <v>#VALUE!</v>
      </c>
      <c r="J2094" s="5" t="str">
        <f>_xlfn.IFNA(IF(_xlfn.IFNA(INDEX('CX1'!$J:$J,MATCH(Table2[[#This Row],[Name]],'CX1'!$C:$C,0),1), "") = 0, "",  INDEX('CX1'!$J:$J,MATCH(Table2[[#This Row],[Name]],'CX1'!$C:$C,0),1)), "")</f>
        <v/>
      </c>
      <c r="K2094" t="str">
        <f>IFERROR(_xlfn.IFNA(IF(_xlfn.IFNA(INDEX('CX1'!$K:$K,MATCH(Table2[[#This Row],[Name]],'CX1'!$C:$C,0),1), "") = 0, "",  INDEX('CX1'!$K:$K,MATCH(Table2[[#This Row],[Name]],'CX1'!$C:$C,0),1)), ""), "")</f>
        <v/>
      </c>
      <c r="M2094" t="str">
        <f>_xlfn.IFNA(IF(_xlfn.IFNA(INDEX('CX1'!$M:$M,MATCH(Table2[[#This Row],[Name]],'CX1'!$C:$C,0),1), "") = 0, "",  INDEX('CX1'!$M:$M,MATCH(Table2[[#This Row],[Name]],'CX1'!$C:$C,0),1)), "")</f>
        <v/>
      </c>
      <c r="N2094" t="s">
        <v>767</v>
      </c>
      <c r="R2094" t="s">
        <v>8</v>
      </c>
    </row>
    <row r="2095" spans="1:18" hidden="1">
      <c r="A2095" s="1">
        <v>2093</v>
      </c>
      <c r="B2095" t="s">
        <v>45</v>
      </c>
      <c r="C2095" t="s">
        <v>50</v>
      </c>
      <c r="D2095" t="s">
        <v>261</v>
      </c>
      <c r="E2095" t="str">
        <f>MID(Table2[[#This Row],[DeviceId2]], 12, LEN(Table2[[#This Row],[DeviceId2]]))</f>
        <v>VAV206A</v>
      </c>
      <c r="F2095" t="str">
        <f>CONCATENATE("10.3.13.71/pe/", Table2[[#This Row],[Device Tag]], ".xml")</f>
        <v>10.3.13.71/pe/VAV206A.xml</v>
      </c>
      <c r="H2095" s="5" t="str">
        <f>_xlfn.IFNA(IF(_xlfn.IFNA(INDEX('CX1'!$H:$H,MATCH(Table2[[#This Row],[Name]],'CX1'!$C:$C,0),1), "") = 0, "",  INDEX('CX1'!$H:$H,MATCH(Table2[[#This Row],[Name]],'CX1'!$C:$C,0),1)), "")</f>
        <v/>
      </c>
      <c r="I2095" s="5" t="e">
        <f>_xlfn.IFNA(IF(_xlfn.IFNA(INDEX('CX1'!$I:$I,MATCH(Table2[[#This Row],[DeviceId2]],'CX1'!$C:$C,0),1), "") = 0, "",  INDEX('CX1'!$I:$I,MATCH(Table2[[#This Row],[Name]],'CX1'!$C:$C,0),1)), "")</f>
        <v>#VALUE!</v>
      </c>
      <c r="J2095" s="5" t="str">
        <f>_xlfn.IFNA(IF(_xlfn.IFNA(INDEX('CX1'!$J:$J,MATCH(Table2[[#This Row],[Name]],'CX1'!$C:$C,0),1), "") = 0, "",  INDEX('CX1'!$J:$J,MATCH(Table2[[#This Row],[Name]],'CX1'!$C:$C,0),1)), "")</f>
        <v/>
      </c>
      <c r="K2095" t="str">
        <f>IFERROR(_xlfn.IFNA(IF(_xlfn.IFNA(INDEX('CX1'!$K:$K,MATCH(Table2[[#This Row],[Name]],'CX1'!$C:$C,0),1), "") = 0, "",  INDEX('CX1'!$K:$K,MATCH(Table2[[#This Row],[Name]],'CX1'!$C:$C,0),1)), ""), "")</f>
        <v/>
      </c>
      <c r="M2095" t="str">
        <f>_xlfn.IFNA(IF(_xlfn.IFNA(INDEX('CX1'!$M:$M,MATCH(Table2[[#This Row],[Name]],'CX1'!$C:$C,0),1), "") = 0, "",  INDEX('CX1'!$M:$M,MATCH(Table2[[#This Row],[Name]],'CX1'!$C:$C,0),1)), "")</f>
        <v/>
      </c>
      <c r="N2095" t="s">
        <v>767</v>
      </c>
      <c r="R2095" t="s">
        <v>8</v>
      </c>
    </row>
    <row r="2096" spans="1:18" hidden="1">
      <c r="A2096" s="1">
        <v>2094</v>
      </c>
      <c r="B2096" t="s">
        <v>45</v>
      </c>
      <c r="C2096" t="s">
        <v>52</v>
      </c>
      <c r="D2096" t="s">
        <v>261</v>
      </c>
      <c r="E2096" t="str">
        <f>MID(Table2[[#This Row],[DeviceId2]], 12, LEN(Table2[[#This Row],[DeviceId2]]))</f>
        <v>VAV206A</v>
      </c>
      <c r="F2096" t="str">
        <f>CONCATENATE("10.3.13.71/pe/", Table2[[#This Row],[Device Tag]], ".xml")</f>
        <v>10.3.13.71/pe/VAV206A.xml</v>
      </c>
      <c r="H2096" s="5" t="str">
        <f>_xlfn.IFNA(IF(_xlfn.IFNA(INDEX('CX1'!$H:$H,MATCH(Table2[[#This Row],[Name]],'CX1'!$C:$C,0),1), "") = 0, "",  INDEX('CX1'!$H:$H,MATCH(Table2[[#This Row],[Name]],'CX1'!$C:$C,0),1)), "")</f>
        <v/>
      </c>
      <c r="I2096" s="5" t="e">
        <f>_xlfn.IFNA(IF(_xlfn.IFNA(INDEX('CX1'!$I:$I,MATCH(Table2[[#This Row],[DeviceId2]],'CX1'!$C:$C,0),1), "") = 0, "",  INDEX('CX1'!$I:$I,MATCH(Table2[[#This Row],[Name]],'CX1'!$C:$C,0),1)), "")</f>
        <v>#VALUE!</v>
      </c>
      <c r="J2096" s="5" t="str">
        <f>_xlfn.IFNA(IF(_xlfn.IFNA(INDEX('CX1'!$J:$J,MATCH(Table2[[#This Row],[Name]],'CX1'!$C:$C,0),1), "") = 0, "",  INDEX('CX1'!$J:$J,MATCH(Table2[[#This Row],[Name]],'CX1'!$C:$C,0),1)), "")</f>
        <v/>
      </c>
      <c r="K2096" t="str">
        <f>IFERROR(_xlfn.IFNA(IF(_xlfn.IFNA(INDEX('CX1'!$K:$K,MATCH(Table2[[#This Row],[Name]],'CX1'!$C:$C,0),1), "") = 0, "",  INDEX('CX1'!$K:$K,MATCH(Table2[[#This Row],[Name]],'CX1'!$C:$C,0),1)), ""), "")</f>
        <v/>
      </c>
      <c r="M2096" t="str">
        <f>_xlfn.IFNA(IF(_xlfn.IFNA(INDEX('CX1'!$M:$M,MATCH(Table2[[#This Row],[Name]],'CX1'!$C:$C,0),1), "") = 0, "",  INDEX('CX1'!$M:$M,MATCH(Table2[[#This Row],[Name]],'CX1'!$C:$C,0),1)), "")</f>
        <v/>
      </c>
      <c r="N2096" t="s">
        <v>767</v>
      </c>
      <c r="R2096" t="s">
        <v>8</v>
      </c>
    </row>
    <row r="2097" spans="1:19" hidden="1">
      <c r="A2097" s="1">
        <v>2095</v>
      </c>
      <c r="B2097" t="s">
        <v>45</v>
      </c>
      <c r="C2097" t="s">
        <v>53</v>
      </c>
      <c r="D2097" t="s">
        <v>261</v>
      </c>
      <c r="E2097" t="str">
        <f>MID(Table2[[#This Row],[DeviceId2]], 12, LEN(Table2[[#This Row],[DeviceId2]]))</f>
        <v>VAV206A</v>
      </c>
      <c r="F2097" t="str">
        <f>CONCATENATE("10.3.13.71/pe/", Table2[[#This Row],[Device Tag]], ".xml")</f>
        <v>10.3.13.71/pe/VAV206A.xml</v>
      </c>
      <c r="H2097" s="5" t="str">
        <f>_xlfn.IFNA(IF(_xlfn.IFNA(INDEX('CX1'!$H:$H,MATCH(Table2[[#This Row],[Name]],'CX1'!$C:$C,0),1), "") = 0, "",  INDEX('CX1'!$H:$H,MATCH(Table2[[#This Row],[Name]],'CX1'!$C:$C,0),1)), "")</f>
        <v/>
      </c>
      <c r="I2097" s="5" t="e">
        <f>_xlfn.IFNA(IF(_xlfn.IFNA(INDEX('CX1'!$I:$I,MATCH(Table2[[#This Row],[DeviceId2]],'CX1'!$C:$C,0),1), "") = 0, "",  INDEX('CX1'!$I:$I,MATCH(Table2[[#This Row],[Name]],'CX1'!$C:$C,0),1)), "")</f>
        <v>#VALUE!</v>
      </c>
      <c r="J2097" s="5" t="str">
        <f>_xlfn.IFNA(IF(_xlfn.IFNA(INDEX('CX1'!$J:$J,MATCH(Table2[[#This Row],[Name]],'CX1'!$C:$C,0),1), "") = 0, "",  INDEX('CX1'!$J:$J,MATCH(Table2[[#This Row],[Name]],'CX1'!$C:$C,0),1)), "")</f>
        <v/>
      </c>
      <c r="K2097" t="str">
        <f>IFERROR(_xlfn.IFNA(IF(_xlfn.IFNA(INDEX('CX1'!$K:$K,MATCH(Table2[[#This Row],[Name]],'CX1'!$C:$C,0),1), "") = 0, "",  INDEX('CX1'!$K:$K,MATCH(Table2[[#This Row],[Name]],'CX1'!$C:$C,0),1)), ""), "")</f>
        <v/>
      </c>
      <c r="M2097" t="str">
        <f>_xlfn.IFNA(IF(_xlfn.IFNA(INDEX('CX1'!$M:$M,MATCH(Table2[[#This Row],[Name]],'CX1'!$C:$C,0),1), "") = 0, "",  INDEX('CX1'!$M:$M,MATCH(Table2[[#This Row],[Name]],'CX1'!$C:$C,0),1)), "")</f>
        <v/>
      </c>
      <c r="N2097" t="s">
        <v>767</v>
      </c>
      <c r="R2097" t="s">
        <v>8</v>
      </c>
    </row>
    <row r="2098" spans="1:19" hidden="1">
      <c r="A2098" s="1">
        <v>2096</v>
      </c>
      <c r="B2098" t="s">
        <v>45</v>
      </c>
      <c r="C2098" t="s">
        <v>54</v>
      </c>
      <c r="D2098" t="s">
        <v>261</v>
      </c>
      <c r="E2098" t="str">
        <f>MID(Table2[[#This Row],[DeviceId2]], 12, LEN(Table2[[#This Row],[DeviceId2]]))</f>
        <v>VAV206A</v>
      </c>
      <c r="F2098" t="str">
        <f>CONCATENATE("10.3.13.71/pe/", Table2[[#This Row],[Device Tag]], ".xml")</f>
        <v>10.3.13.71/pe/VAV206A.xml</v>
      </c>
      <c r="H2098" s="5" t="str">
        <f>_xlfn.IFNA(IF(_xlfn.IFNA(INDEX('CX1'!$H:$H,MATCH(Table2[[#This Row],[Name]],'CX1'!$C:$C,0),1), "") = 0, "",  INDEX('CX1'!$H:$H,MATCH(Table2[[#This Row],[Name]],'CX1'!$C:$C,0),1)), "")</f>
        <v/>
      </c>
      <c r="I2098" s="5" t="e">
        <f>_xlfn.IFNA(IF(_xlfn.IFNA(INDEX('CX1'!$I:$I,MATCH(Table2[[#This Row],[DeviceId2]],'CX1'!$C:$C,0),1), "") = 0, "",  INDEX('CX1'!$I:$I,MATCH(Table2[[#This Row],[Name]],'CX1'!$C:$C,0),1)), "")</f>
        <v>#VALUE!</v>
      </c>
      <c r="J2098" s="5" t="str">
        <f>_xlfn.IFNA(IF(_xlfn.IFNA(INDEX('CX1'!$J:$J,MATCH(Table2[[#This Row],[Name]],'CX1'!$C:$C,0),1), "") = 0, "",  INDEX('CX1'!$J:$J,MATCH(Table2[[#This Row],[Name]],'CX1'!$C:$C,0),1)), "")</f>
        <v/>
      </c>
      <c r="K2098" t="str">
        <f>IFERROR(_xlfn.IFNA(IF(_xlfn.IFNA(INDEX('CX1'!$K:$K,MATCH(Table2[[#This Row],[Name]],'CX1'!$C:$C,0),1), "") = 0, "",  INDEX('CX1'!$K:$K,MATCH(Table2[[#This Row],[Name]],'CX1'!$C:$C,0),1)), ""), "")</f>
        <v/>
      </c>
      <c r="M2098" t="str">
        <f>_xlfn.IFNA(IF(_xlfn.IFNA(INDEX('CX1'!$M:$M,MATCH(Table2[[#This Row],[Name]],'CX1'!$C:$C,0),1), "") = 0, "",  INDEX('CX1'!$M:$M,MATCH(Table2[[#This Row],[Name]],'CX1'!$C:$C,0),1)), "")</f>
        <v/>
      </c>
      <c r="N2098" t="s">
        <v>767</v>
      </c>
      <c r="R2098" t="s">
        <v>8</v>
      </c>
    </row>
    <row r="2099" spans="1:19" hidden="1">
      <c r="A2099" s="1">
        <v>2097</v>
      </c>
      <c r="B2099" t="s">
        <v>45</v>
      </c>
      <c r="C2099" t="s">
        <v>55</v>
      </c>
      <c r="D2099" t="s">
        <v>261</v>
      </c>
      <c r="E2099" t="str">
        <f>MID(Table2[[#This Row],[DeviceId2]], 12, LEN(Table2[[#This Row],[DeviceId2]]))</f>
        <v>VAV206A</v>
      </c>
      <c r="F2099" t="str">
        <f>CONCATENATE("10.3.13.71/pe/", Table2[[#This Row],[Device Tag]], ".xml")</f>
        <v>10.3.13.71/pe/VAV206A.xml</v>
      </c>
      <c r="H2099" s="5" t="str">
        <f>_xlfn.IFNA(IF(_xlfn.IFNA(INDEX('CX1'!$H:$H,MATCH(Table2[[#This Row],[Name]],'CX1'!$C:$C,0),1), "") = 0, "",  INDEX('CX1'!$H:$H,MATCH(Table2[[#This Row],[Name]],'CX1'!$C:$C,0),1)), "")</f>
        <v/>
      </c>
      <c r="I2099" s="5" t="e">
        <f>_xlfn.IFNA(IF(_xlfn.IFNA(INDEX('CX1'!$I:$I,MATCH(Table2[[#This Row],[DeviceId2]],'CX1'!$C:$C,0),1), "") = 0, "",  INDEX('CX1'!$I:$I,MATCH(Table2[[#This Row],[Name]],'CX1'!$C:$C,0),1)), "")</f>
        <v>#VALUE!</v>
      </c>
      <c r="J2099" s="5" t="str">
        <f>_xlfn.IFNA(IF(_xlfn.IFNA(INDEX('CX1'!$J:$J,MATCH(Table2[[#This Row],[Name]],'CX1'!$C:$C,0),1), "") = 0, "",  INDEX('CX1'!$J:$J,MATCH(Table2[[#This Row],[Name]],'CX1'!$C:$C,0),1)), "")</f>
        <v/>
      </c>
      <c r="K2099" t="str">
        <f>IFERROR(_xlfn.IFNA(IF(_xlfn.IFNA(INDEX('CX1'!$K:$K,MATCH(Table2[[#This Row],[Name]],'CX1'!$C:$C,0),1), "") = 0, "",  INDEX('CX1'!$K:$K,MATCH(Table2[[#This Row],[Name]],'CX1'!$C:$C,0),1)), ""), "")</f>
        <v/>
      </c>
      <c r="M2099" t="str">
        <f>_xlfn.IFNA(IF(_xlfn.IFNA(INDEX('CX1'!$M:$M,MATCH(Table2[[#This Row],[Name]],'CX1'!$C:$C,0),1), "") = 0, "",  INDEX('CX1'!$M:$M,MATCH(Table2[[#This Row],[Name]],'CX1'!$C:$C,0),1)), "")</f>
        <v/>
      </c>
      <c r="N2099" t="s">
        <v>767</v>
      </c>
      <c r="R2099" t="s">
        <v>8</v>
      </c>
    </row>
    <row r="2100" spans="1:19" hidden="1">
      <c r="A2100" s="1">
        <v>2098</v>
      </c>
      <c r="B2100" t="s">
        <v>45</v>
      </c>
      <c r="C2100" t="s">
        <v>56</v>
      </c>
      <c r="D2100" t="s">
        <v>261</v>
      </c>
      <c r="E2100" t="str">
        <f>MID(Table2[[#This Row],[DeviceId2]], 12, LEN(Table2[[#This Row],[DeviceId2]]))</f>
        <v>VAV206A</v>
      </c>
      <c r="F2100" t="str">
        <f>CONCATENATE("10.3.13.71/pe/", Table2[[#This Row],[Device Tag]], ".xml")</f>
        <v>10.3.13.71/pe/VAV206A.xml</v>
      </c>
      <c r="H2100" s="5" t="str">
        <f>_xlfn.IFNA(IF(_xlfn.IFNA(INDEX('CX1'!$H:$H,MATCH(Table2[[#This Row],[Name]],'CX1'!$C:$C,0),1), "") = 0, "",  INDEX('CX1'!$H:$H,MATCH(Table2[[#This Row],[Name]],'CX1'!$C:$C,0),1)), "")</f>
        <v/>
      </c>
      <c r="I2100" s="5" t="e">
        <f>_xlfn.IFNA(IF(_xlfn.IFNA(INDEX('CX1'!$I:$I,MATCH(Table2[[#This Row],[DeviceId2]],'CX1'!$C:$C,0),1), "") = 0, "",  INDEX('CX1'!$I:$I,MATCH(Table2[[#This Row],[Name]],'CX1'!$C:$C,0),1)), "")</f>
        <v>#VALUE!</v>
      </c>
      <c r="J2100" s="5" t="str">
        <f>_xlfn.IFNA(IF(_xlfn.IFNA(INDEX('CX1'!$J:$J,MATCH(Table2[[#This Row],[Name]],'CX1'!$C:$C,0),1), "") = 0, "",  INDEX('CX1'!$J:$J,MATCH(Table2[[#This Row],[Name]],'CX1'!$C:$C,0),1)), "")</f>
        <v/>
      </c>
      <c r="K2100" t="str">
        <f>IFERROR(_xlfn.IFNA(IF(_xlfn.IFNA(INDEX('CX1'!$K:$K,MATCH(Table2[[#This Row],[Name]],'CX1'!$C:$C,0),1), "") = 0, "",  INDEX('CX1'!$K:$K,MATCH(Table2[[#This Row],[Name]],'CX1'!$C:$C,0),1)), ""), "")</f>
        <v/>
      </c>
      <c r="M2100" t="str">
        <f>_xlfn.IFNA(IF(_xlfn.IFNA(INDEX('CX1'!$M:$M,MATCH(Table2[[#This Row],[Name]],'CX1'!$C:$C,0),1), "") = 0, "",  INDEX('CX1'!$M:$M,MATCH(Table2[[#This Row],[Name]],'CX1'!$C:$C,0),1)), "")</f>
        <v/>
      </c>
      <c r="N2100" t="s">
        <v>767</v>
      </c>
      <c r="R2100" t="s">
        <v>8</v>
      </c>
    </row>
    <row r="2101" spans="1:19" hidden="1">
      <c r="A2101" s="1">
        <v>2099</v>
      </c>
      <c r="B2101" t="s">
        <v>45</v>
      </c>
      <c r="C2101" t="s">
        <v>57</v>
      </c>
      <c r="D2101" t="s">
        <v>261</v>
      </c>
      <c r="E2101" t="str">
        <f>MID(Table2[[#This Row],[DeviceId2]], 12, LEN(Table2[[#This Row],[DeviceId2]]))</f>
        <v>VAV206A</v>
      </c>
      <c r="F2101" t="str">
        <f>CONCATENATE("10.3.13.71/pe/", Table2[[#This Row],[Device Tag]], ".xml")</f>
        <v>10.3.13.71/pe/VAV206A.xml</v>
      </c>
      <c r="H2101" s="5" t="str">
        <f>_xlfn.IFNA(IF(_xlfn.IFNA(INDEX('CX1'!$H:$H,MATCH(Table2[[#This Row],[Name]],'CX1'!$C:$C,0),1), "") = 0, "",  INDEX('CX1'!$H:$H,MATCH(Table2[[#This Row],[Name]],'CX1'!$C:$C,0),1)), "")</f>
        <v/>
      </c>
      <c r="I2101" s="5" t="e">
        <f>_xlfn.IFNA(IF(_xlfn.IFNA(INDEX('CX1'!$I:$I,MATCH(Table2[[#This Row],[DeviceId2]],'CX1'!$C:$C,0),1), "") = 0, "",  INDEX('CX1'!$I:$I,MATCH(Table2[[#This Row],[Name]],'CX1'!$C:$C,0),1)), "")</f>
        <v>#VALUE!</v>
      </c>
      <c r="J2101" s="5" t="str">
        <f>_xlfn.IFNA(IF(_xlfn.IFNA(INDEX('CX1'!$J:$J,MATCH(Table2[[#This Row],[Name]],'CX1'!$C:$C,0),1), "") = 0, "",  INDEX('CX1'!$J:$J,MATCH(Table2[[#This Row],[Name]],'CX1'!$C:$C,0),1)), "")</f>
        <v/>
      </c>
      <c r="K2101" t="str">
        <f>IFERROR(_xlfn.IFNA(IF(_xlfn.IFNA(INDEX('CX1'!$K:$K,MATCH(Table2[[#This Row],[Name]],'CX1'!$C:$C,0),1), "") = 0, "",  INDEX('CX1'!$K:$K,MATCH(Table2[[#This Row],[Name]],'CX1'!$C:$C,0),1)), ""), "")</f>
        <v/>
      </c>
      <c r="M2101" t="str">
        <f>_xlfn.IFNA(IF(_xlfn.IFNA(INDEX('CX1'!$M:$M,MATCH(Table2[[#This Row],[Name]],'CX1'!$C:$C,0),1), "") = 0, "",  INDEX('CX1'!$M:$M,MATCH(Table2[[#This Row],[Name]],'CX1'!$C:$C,0),1)), "")</f>
        <v/>
      </c>
      <c r="N2101" t="s">
        <v>767</v>
      </c>
      <c r="R2101" t="s">
        <v>8</v>
      </c>
    </row>
    <row r="2102" spans="1:19" hidden="1">
      <c r="A2102" s="1">
        <v>2100</v>
      </c>
      <c r="B2102" t="s">
        <v>45</v>
      </c>
      <c r="C2102" t="s">
        <v>58</v>
      </c>
      <c r="D2102" t="s">
        <v>261</v>
      </c>
      <c r="E2102" t="str">
        <f>MID(Table2[[#This Row],[DeviceId2]], 12, LEN(Table2[[#This Row],[DeviceId2]]))</f>
        <v>VAV206A</v>
      </c>
      <c r="F2102" t="str">
        <f>CONCATENATE("10.3.13.71/pe/", Table2[[#This Row],[Device Tag]], ".xml")</f>
        <v>10.3.13.71/pe/VAV206A.xml</v>
      </c>
      <c r="H2102" s="5" t="str">
        <f>_xlfn.IFNA(IF(_xlfn.IFNA(INDEX('CX1'!$H:$H,MATCH(Table2[[#This Row],[Name]],'CX1'!$C:$C,0),1), "") = 0, "",  INDEX('CX1'!$H:$H,MATCH(Table2[[#This Row],[Name]],'CX1'!$C:$C,0),1)), "")</f>
        <v/>
      </c>
      <c r="I2102" s="5" t="e">
        <f>_xlfn.IFNA(IF(_xlfn.IFNA(INDEX('CX1'!$I:$I,MATCH(Table2[[#This Row],[DeviceId2]],'CX1'!$C:$C,0),1), "") = 0, "",  INDEX('CX1'!$I:$I,MATCH(Table2[[#This Row],[Name]],'CX1'!$C:$C,0),1)), "")</f>
        <v>#VALUE!</v>
      </c>
      <c r="J2102" s="5" t="str">
        <f>_xlfn.IFNA(IF(_xlfn.IFNA(INDEX('CX1'!$J:$J,MATCH(Table2[[#This Row],[Name]],'CX1'!$C:$C,0),1), "") = 0, "",  INDEX('CX1'!$J:$J,MATCH(Table2[[#This Row],[Name]],'CX1'!$C:$C,0),1)), "")</f>
        <v/>
      </c>
      <c r="K2102" t="str">
        <f>IFERROR(_xlfn.IFNA(IF(_xlfn.IFNA(INDEX('CX1'!$K:$K,MATCH(Table2[[#This Row],[Name]],'CX1'!$C:$C,0),1), "") = 0, "",  INDEX('CX1'!$K:$K,MATCH(Table2[[#This Row],[Name]],'CX1'!$C:$C,0),1)), ""), "")</f>
        <v/>
      </c>
      <c r="M2102" t="str">
        <f>_xlfn.IFNA(IF(_xlfn.IFNA(INDEX('CX1'!$M:$M,MATCH(Table2[[#This Row],[Name]],'CX1'!$C:$C,0),1), "") = 0, "",  INDEX('CX1'!$M:$M,MATCH(Table2[[#This Row],[Name]],'CX1'!$C:$C,0),1)), "")</f>
        <v/>
      </c>
      <c r="N2102" t="s">
        <v>767</v>
      </c>
      <c r="R2102" t="s">
        <v>8</v>
      </c>
    </row>
    <row r="2103" spans="1:19" hidden="1">
      <c r="A2103" s="1">
        <v>2101</v>
      </c>
      <c r="B2103" t="s">
        <v>45</v>
      </c>
      <c r="C2103" t="s">
        <v>59</v>
      </c>
      <c r="D2103" t="s">
        <v>261</v>
      </c>
      <c r="E2103" t="str">
        <f>MID(Table2[[#This Row],[DeviceId2]], 12, LEN(Table2[[#This Row],[DeviceId2]]))</f>
        <v>VAV206A</v>
      </c>
      <c r="F2103" t="str">
        <f>CONCATENATE("10.3.13.71/pe/", Table2[[#This Row],[Device Tag]], ".xml")</f>
        <v>10.3.13.71/pe/VAV206A.xml</v>
      </c>
      <c r="H2103" s="5" t="str">
        <f>_xlfn.IFNA(IF(_xlfn.IFNA(INDEX('CX1'!$H:$H,MATCH(Table2[[#This Row],[Name]],'CX1'!$C:$C,0),1), "") = 0, "",  INDEX('CX1'!$H:$H,MATCH(Table2[[#This Row],[Name]],'CX1'!$C:$C,0),1)), "")</f>
        <v/>
      </c>
      <c r="I2103" s="5" t="e">
        <f>_xlfn.IFNA(IF(_xlfn.IFNA(INDEX('CX1'!$I:$I,MATCH(Table2[[#This Row],[DeviceId2]],'CX1'!$C:$C,0),1), "") = 0, "",  INDEX('CX1'!$I:$I,MATCH(Table2[[#This Row],[Name]],'CX1'!$C:$C,0),1)), "")</f>
        <v>#VALUE!</v>
      </c>
      <c r="J2103" s="5" t="str">
        <f>_xlfn.IFNA(IF(_xlfn.IFNA(INDEX('CX1'!$J:$J,MATCH(Table2[[#This Row],[Name]],'CX1'!$C:$C,0),1), "") = 0, "",  INDEX('CX1'!$J:$J,MATCH(Table2[[#This Row],[Name]],'CX1'!$C:$C,0),1)), "")</f>
        <v/>
      </c>
      <c r="K2103" t="str">
        <f>IFERROR(_xlfn.IFNA(IF(_xlfn.IFNA(INDEX('CX1'!$K:$K,MATCH(Table2[[#This Row],[Name]],'CX1'!$C:$C,0),1), "") = 0, "",  INDEX('CX1'!$K:$K,MATCH(Table2[[#This Row],[Name]],'CX1'!$C:$C,0),1)), ""), "")</f>
        <v/>
      </c>
      <c r="M2103" t="str">
        <f>_xlfn.IFNA(IF(_xlfn.IFNA(INDEX('CX1'!$M:$M,MATCH(Table2[[#This Row],[Name]],'CX1'!$C:$C,0),1), "") = 0, "",  INDEX('CX1'!$M:$M,MATCH(Table2[[#This Row],[Name]],'CX1'!$C:$C,0),1)), "")</f>
        <v/>
      </c>
      <c r="N2103" t="s">
        <v>767</v>
      </c>
      <c r="R2103" t="s">
        <v>8</v>
      </c>
    </row>
    <row r="2104" spans="1:19" hidden="1">
      <c r="A2104" s="1">
        <v>2102</v>
      </c>
      <c r="B2104" t="s">
        <v>45</v>
      </c>
      <c r="C2104" t="s">
        <v>60</v>
      </c>
      <c r="D2104" t="s">
        <v>261</v>
      </c>
      <c r="E2104" t="str">
        <f>MID(Table2[[#This Row],[DeviceId2]], 12, LEN(Table2[[#This Row],[DeviceId2]]))</f>
        <v>VAV206A</v>
      </c>
      <c r="F2104" t="str">
        <f>CONCATENATE("10.3.13.71/pe/", Table2[[#This Row],[Device Tag]], ".xml")</f>
        <v>10.3.13.71/pe/VAV206A.xml</v>
      </c>
      <c r="H2104" s="5" t="str">
        <f>_xlfn.IFNA(IF(_xlfn.IFNA(INDEX('CX1'!$H:$H,MATCH(Table2[[#This Row],[Name]],'CX1'!$C:$C,0),1), "") = 0, "",  INDEX('CX1'!$H:$H,MATCH(Table2[[#This Row],[Name]],'CX1'!$C:$C,0),1)), "")</f>
        <v/>
      </c>
      <c r="I2104" s="5" t="e">
        <f>_xlfn.IFNA(IF(_xlfn.IFNA(INDEX('CX1'!$I:$I,MATCH(Table2[[#This Row],[DeviceId2]],'CX1'!$C:$C,0),1), "") = 0, "",  INDEX('CX1'!$I:$I,MATCH(Table2[[#This Row],[Name]],'CX1'!$C:$C,0),1)), "")</f>
        <v>#VALUE!</v>
      </c>
      <c r="J2104" s="5" t="str">
        <f>_xlfn.IFNA(IF(_xlfn.IFNA(INDEX('CX1'!$J:$J,MATCH(Table2[[#This Row],[Name]],'CX1'!$C:$C,0),1), "") = 0, "",  INDEX('CX1'!$J:$J,MATCH(Table2[[#This Row],[Name]],'CX1'!$C:$C,0),1)), "")</f>
        <v/>
      </c>
      <c r="K2104" t="str">
        <f>IFERROR(_xlfn.IFNA(IF(_xlfn.IFNA(INDEX('CX1'!$K:$K,MATCH(Table2[[#This Row],[Name]],'CX1'!$C:$C,0),1), "") = 0, "",  INDEX('CX1'!$K:$K,MATCH(Table2[[#This Row],[Name]],'CX1'!$C:$C,0),1)), ""), "")</f>
        <v/>
      </c>
      <c r="M2104" t="str">
        <f>_xlfn.IFNA(IF(_xlfn.IFNA(INDEX('CX1'!$M:$M,MATCH(Table2[[#This Row],[Name]],'CX1'!$C:$C,0),1), "") = 0, "",  INDEX('CX1'!$M:$M,MATCH(Table2[[#This Row],[Name]],'CX1'!$C:$C,0),1)), "")</f>
        <v/>
      </c>
      <c r="N2104" t="s">
        <v>767</v>
      </c>
      <c r="R2104" t="s">
        <v>8</v>
      </c>
    </row>
    <row r="2105" spans="1:19" hidden="1">
      <c r="A2105" s="1">
        <v>2103</v>
      </c>
      <c r="B2105" t="s">
        <v>45</v>
      </c>
      <c r="C2105" t="s">
        <v>120</v>
      </c>
      <c r="D2105" t="s">
        <v>261</v>
      </c>
      <c r="E2105" t="str">
        <f>MID(Table2[[#This Row],[DeviceId2]], 12, LEN(Table2[[#This Row],[DeviceId2]]))</f>
        <v>VAV206A</v>
      </c>
      <c r="F2105" t="str">
        <f>CONCATENATE("10.3.13.71/pe/", Table2[[#This Row],[Device Tag]], ".xml")</f>
        <v>10.3.13.71/pe/VAV206A.xml</v>
      </c>
      <c r="H2105" s="5" t="str">
        <f>_xlfn.IFNA(IF(_xlfn.IFNA(INDEX('CX1'!$H:$H,MATCH(Table2[[#This Row],[Name]],'CX1'!$C:$C,0),1), "") = 0, "",  INDEX('CX1'!$H:$H,MATCH(Table2[[#This Row],[Name]],'CX1'!$C:$C,0),1)), "")</f>
        <v/>
      </c>
      <c r="I2105" s="5" t="e">
        <f>_xlfn.IFNA(IF(_xlfn.IFNA(INDEX('CX1'!$I:$I,MATCH(Table2[[#This Row],[DeviceId2]],'CX1'!$C:$C,0),1), "") = 0, "",  INDEX('CX1'!$I:$I,MATCH(Table2[[#This Row],[Name]],'CX1'!$C:$C,0),1)), "")</f>
        <v>#VALUE!</v>
      </c>
      <c r="J2105" s="5" t="str">
        <f>_xlfn.IFNA(IF(_xlfn.IFNA(INDEX('CX1'!$J:$J,MATCH(Table2[[#This Row],[Name]],'CX1'!$C:$C,0),1), "") = 0, "",  INDEX('CX1'!$J:$J,MATCH(Table2[[#This Row],[Name]],'CX1'!$C:$C,0),1)), "")</f>
        <v/>
      </c>
      <c r="K2105" t="str">
        <f>IFERROR(_xlfn.IFNA(IF(_xlfn.IFNA(INDEX('CX1'!$K:$K,MATCH(Table2[[#This Row],[Name]],'CX1'!$C:$C,0),1), "") = 0, "",  INDEX('CX1'!$K:$K,MATCH(Table2[[#This Row],[Name]],'CX1'!$C:$C,0),1)), ""), "")</f>
        <v/>
      </c>
      <c r="M2105" t="str">
        <f>_xlfn.IFNA(IF(_xlfn.IFNA(INDEX('CX1'!$M:$M,MATCH(Table2[[#This Row],[Name]],'CX1'!$C:$C,0),1), "") = 0, "",  INDEX('CX1'!$M:$M,MATCH(Table2[[#This Row],[Name]],'CX1'!$C:$C,0),1)), "")</f>
        <v/>
      </c>
      <c r="N2105" t="s">
        <v>767</v>
      </c>
      <c r="R2105" t="s">
        <v>8</v>
      </c>
    </row>
    <row r="2106" spans="1:19" hidden="1">
      <c r="A2106" s="1">
        <v>2104</v>
      </c>
      <c r="B2106" t="s">
        <v>45</v>
      </c>
      <c r="C2106" t="s">
        <v>61</v>
      </c>
      <c r="D2106" t="s">
        <v>261</v>
      </c>
      <c r="E2106" t="str">
        <f>MID(Table2[[#This Row],[DeviceId2]], 12, LEN(Table2[[#This Row],[DeviceId2]]))</f>
        <v>VAV206A</v>
      </c>
      <c r="F2106" t="str">
        <f>CONCATENATE("10.3.13.71/pe/", Table2[[#This Row],[Device Tag]], ".xml")</f>
        <v>10.3.13.71/pe/VAV206A.xml</v>
      </c>
      <c r="H2106" s="5" t="str">
        <f>_xlfn.IFNA(IF(_xlfn.IFNA(INDEX('CX1'!$H:$H,MATCH(Table2[[#This Row],[Name]],'CX1'!$C:$C,0),1), "") = 0, "",  INDEX('CX1'!$H:$H,MATCH(Table2[[#This Row],[Name]],'CX1'!$C:$C,0),1)), "")</f>
        <v/>
      </c>
      <c r="I2106" s="5" t="e">
        <f>_xlfn.IFNA(IF(_xlfn.IFNA(INDEX('CX1'!$I:$I,MATCH(Table2[[#This Row],[DeviceId2]],'CX1'!$C:$C,0),1), "") = 0, "",  INDEX('CX1'!$I:$I,MATCH(Table2[[#This Row],[Name]],'CX1'!$C:$C,0),1)), "")</f>
        <v>#VALUE!</v>
      </c>
      <c r="J2106" s="5" t="str">
        <f>_xlfn.IFNA(IF(_xlfn.IFNA(INDEX('CX1'!$J:$J,MATCH(Table2[[#This Row],[Name]],'CX1'!$C:$C,0),1), "") = 0, "",  INDEX('CX1'!$J:$J,MATCH(Table2[[#This Row],[Name]],'CX1'!$C:$C,0),1)), "")</f>
        <v/>
      </c>
      <c r="K2106" t="str">
        <f>IFERROR(_xlfn.IFNA(IF(_xlfn.IFNA(INDEX('CX1'!$K:$K,MATCH(Table2[[#This Row],[Name]],'CX1'!$C:$C,0),1), "") = 0, "",  INDEX('CX1'!$K:$K,MATCH(Table2[[#This Row],[Name]],'CX1'!$C:$C,0),1)), ""), "")</f>
        <v/>
      </c>
      <c r="M2106" t="str">
        <f>_xlfn.IFNA(IF(_xlfn.IFNA(INDEX('CX1'!$M:$M,MATCH(Table2[[#This Row],[Name]],'CX1'!$C:$C,0),1), "") = 0, "",  INDEX('CX1'!$M:$M,MATCH(Table2[[#This Row],[Name]],'CX1'!$C:$C,0),1)), "")</f>
        <v/>
      </c>
      <c r="N2106" t="s">
        <v>767</v>
      </c>
      <c r="R2106" t="s">
        <v>8</v>
      </c>
    </row>
    <row r="2107" spans="1:19" hidden="1">
      <c r="A2107" s="1">
        <v>2105</v>
      </c>
      <c r="B2107" t="s">
        <v>45</v>
      </c>
      <c r="C2107" t="s">
        <v>62</v>
      </c>
      <c r="D2107" t="s">
        <v>261</v>
      </c>
      <c r="E2107" t="str">
        <f>MID(Table2[[#This Row],[DeviceId2]], 12, LEN(Table2[[#This Row],[DeviceId2]]))</f>
        <v>VAV206A</v>
      </c>
      <c r="F2107" t="str">
        <f>CONCATENATE("10.3.13.71/pe/", Table2[[#This Row],[Device Tag]], ".xml")</f>
        <v>10.3.13.71/pe/VAV206A.xml</v>
      </c>
      <c r="H2107" s="5" t="str">
        <f>_xlfn.IFNA(IF(_xlfn.IFNA(INDEX('CX1'!$H:$H,MATCH(Table2[[#This Row],[Name]],'CX1'!$C:$C,0),1), "") = 0, "",  INDEX('CX1'!$H:$H,MATCH(Table2[[#This Row],[Name]],'CX1'!$C:$C,0),1)), "")</f>
        <v/>
      </c>
      <c r="I2107" s="5" t="e">
        <f>_xlfn.IFNA(IF(_xlfn.IFNA(INDEX('CX1'!$I:$I,MATCH(Table2[[#This Row],[DeviceId2]],'CX1'!$C:$C,0),1), "") = 0, "",  INDEX('CX1'!$I:$I,MATCH(Table2[[#This Row],[Name]],'CX1'!$C:$C,0),1)), "")</f>
        <v>#VALUE!</v>
      </c>
      <c r="J2107" s="5" t="str">
        <f>_xlfn.IFNA(IF(_xlfn.IFNA(INDEX('CX1'!$J:$J,MATCH(Table2[[#This Row],[Name]],'CX1'!$C:$C,0),1), "") = 0, "",  INDEX('CX1'!$J:$J,MATCH(Table2[[#This Row],[Name]],'CX1'!$C:$C,0),1)), "")</f>
        <v/>
      </c>
      <c r="K2107" t="str">
        <f>IFERROR(_xlfn.IFNA(IF(_xlfn.IFNA(INDEX('CX1'!$K:$K,MATCH(Table2[[#This Row],[Name]],'CX1'!$C:$C,0),1), "") = 0, "",  INDEX('CX1'!$K:$K,MATCH(Table2[[#This Row],[Name]],'CX1'!$C:$C,0),1)), ""), "")</f>
        <v/>
      </c>
      <c r="M2107" t="str">
        <f>_xlfn.IFNA(IF(_xlfn.IFNA(INDEX('CX1'!$M:$M,MATCH(Table2[[#This Row],[Name]],'CX1'!$C:$C,0),1), "") = 0, "",  INDEX('CX1'!$M:$M,MATCH(Table2[[#This Row],[Name]],'CX1'!$C:$C,0),1)), "")</f>
        <v/>
      </c>
      <c r="N2107" t="s">
        <v>767</v>
      </c>
      <c r="R2107" t="s">
        <v>8</v>
      </c>
    </row>
    <row r="2108" spans="1:19" hidden="1">
      <c r="A2108" s="1">
        <v>2106</v>
      </c>
      <c r="B2108" t="s">
        <v>45</v>
      </c>
      <c r="C2108" t="s">
        <v>63</v>
      </c>
      <c r="D2108" t="s">
        <v>261</v>
      </c>
      <c r="E2108" t="str">
        <f>MID(Table2[[#This Row],[DeviceId2]], 12, LEN(Table2[[#This Row],[DeviceId2]]))</f>
        <v>VAV206A</v>
      </c>
      <c r="F2108" t="str">
        <f>CONCATENATE("10.3.13.71/pe/", Table2[[#This Row],[Device Tag]], ".xml")</f>
        <v>10.3.13.71/pe/VAV206A.xml</v>
      </c>
      <c r="H2108" s="5" t="str">
        <f>_xlfn.IFNA(IF(_xlfn.IFNA(INDEX('CX1'!$H:$H,MATCH(Table2[[#This Row],[Name]],'CX1'!$C:$C,0),1), "") = 0, "",  INDEX('CX1'!$H:$H,MATCH(Table2[[#This Row],[Name]],'CX1'!$C:$C,0),1)), "")</f>
        <v/>
      </c>
      <c r="I2108" s="5">
        <f>_xlfn.IFNA(IF(_xlfn.IFNA(INDEX('CX1'!$I:$I,MATCH(Table2[[#This Row],[DeviceId2]],'CX1'!$C:$C,0),1), "") = 0, "",  INDEX('CX1'!$I:$I,MATCH(Table2[[#This Row],[Name]],'CX1'!$C:$C,0),1)), "")</f>
        <v>1</v>
      </c>
      <c r="J2108" s="5" t="str">
        <f>_xlfn.IFNA(IF(_xlfn.IFNA(INDEX('CX1'!$J:$J,MATCH(Table2[[#This Row],[Name]],'CX1'!$C:$C,0),1), "") = 0, "",  INDEX('CX1'!$J:$J,MATCH(Table2[[#This Row],[Name]],'CX1'!$C:$C,0),1)), "")</f>
        <v/>
      </c>
      <c r="K2108" t="str">
        <f>IFERROR(_xlfn.IFNA(IF(_xlfn.IFNA(INDEX('CX1'!$K:$K,MATCH(Table2[[#This Row],[Name]],'CX1'!$C:$C,0),1), "") = 0, "",  INDEX('CX1'!$K:$K,MATCH(Table2[[#This Row],[Name]],'CX1'!$C:$C,0),1)), ""), "")</f>
        <v/>
      </c>
      <c r="N2108" t="s">
        <v>767</v>
      </c>
      <c r="R2108" t="s">
        <v>8</v>
      </c>
      <c r="S2108" t="b">
        <v>0</v>
      </c>
    </row>
    <row r="2109" spans="1:19" hidden="1">
      <c r="A2109" s="1">
        <v>2107</v>
      </c>
      <c r="B2109" t="s">
        <v>45</v>
      </c>
      <c r="C2109" t="s">
        <v>65</v>
      </c>
      <c r="D2109" t="s">
        <v>261</v>
      </c>
      <c r="E2109" t="str">
        <f>MID(Table2[[#This Row],[DeviceId2]], 12, LEN(Table2[[#This Row],[DeviceId2]]))</f>
        <v>VAV206A</v>
      </c>
      <c r="F2109" t="str">
        <f>CONCATENATE("10.3.13.71/pe/", Table2[[#This Row],[Device Tag]], ".xml")</f>
        <v>10.3.13.71/pe/VAV206A.xml</v>
      </c>
      <c r="H2109" s="5" t="str">
        <f>_xlfn.IFNA(IF(_xlfn.IFNA(INDEX('CX1'!$H:$H,MATCH(Table2[[#This Row],[Name]],'CX1'!$C:$C,0),1), "") = 0, "",  INDEX('CX1'!$H:$H,MATCH(Table2[[#This Row],[Name]],'CX1'!$C:$C,0),1)), "")</f>
        <v/>
      </c>
      <c r="I2109" s="5" t="e">
        <f>_xlfn.IFNA(IF(_xlfn.IFNA(INDEX('CX1'!$I:$I,MATCH(Table2[[#This Row],[DeviceId2]],'CX1'!$C:$C,0),1), "") = 0, "",  INDEX('CX1'!$I:$I,MATCH(Table2[[#This Row],[Name]],'CX1'!$C:$C,0),1)), "")</f>
        <v>#VALUE!</v>
      </c>
      <c r="J2109" s="5" t="str">
        <f>_xlfn.IFNA(IF(_xlfn.IFNA(INDEX('CX1'!$J:$J,MATCH(Table2[[#This Row],[Name]],'CX1'!$C:$C,0),1), "") = 0, "",  INDEX('CX1'!$J:$J,MATCH(Table2[[#This Row],[Name]],'CX1'!$C:$C,0),1)), "")</f>
        <v/>
      </c>
      <c r="K2109" t="str">
        <f>IFERROR(_xlfn.IFNA(IF(_xlfn.IFNA(INDEX('CX1'!$K:$K,MATCH(Table2[[#This Row],[Name]],'CX1'!$C:$C,0),1), "") = 0, "",  INDEX('CX1'!$K:$K,MATCH(Table2[[#This Row],[Name]],'CX1'!$C:$C,0),1)), ""), "")</f>
        <v/>
      </c>
      <c r="M2109" t="str">
        <f>_xlfn.IFNA(IF(_xlfn.IFNA(INDEX('CX1'!$M:$M,MATCH(Table2[[#This Row],[Name]],'CX1'!$C:$C,0),1), "") = 0, "",  INDEX('CX1'!$M:$M,MATCH(Table2[[#This Row],[Name]],'CX1'!$C:$C,0),1)), "")</f>
        <v/>
      </c>
      <c r="N2109" t="s">
        <v>767</v>
      </c>
      <c r="R2109" t="s">
        <v>8</v>
      </c>
    </row>
    <row r="2110" spans="1:19" hidden="1">
      <c r="A2110" s="1">
        <v>2108</v>
      </c>
      <c r="B2110" t="s">
        <v>45</v>
      </c>
      <c r="C2110" t="s">
        <v>66</v>
      </c>
      <c r="D2110" t="s">
        <v>261</v>
      </c>
      <c r="E2110" t="str">
        <f>MID(Table2[[#This Row],[DeviceId2]], 12, LEN(Table2[[#This Row],[DeviceId2]]))</f>
        <v>VAV206A</v>
      </c>
      <c r="F2110" t="str">
        <f>CONCATENATE("10.3.13.71/pe/", Table2[[#This Row],[Device Tag]], ".xml")</f>
        <v>10.3.13.71/pe/VAV206A.xml</v>
      </c>
      <c r="H2110" s="5" t="str">
        <f>_xlfn.IFNA(IF(_xlfn.IFNA(INDEX('CX1'!$H:$H,MATCH(Table2[[#This Row],[Name]],'CX1'!$C:$C,0),1), "") = 0, "",  INDEX('CX1'!$H:$H,MATCH(Table2[[#This Row],[Name]],'CX1'!$C:$C,0),1)), "")</f>
        <v/>
      </c>
      <c r="I2110" s="5" t="e">
        <f>_xlfn.IFNA(IF(_xlfn.IFNA(INDEX('CX1'!$I:$I,MATCH(Table2[[#This Row],[DeviceId2]],'CX1'!$C:$C,0),1), "") = 0, "",  INDEX('CX1'!$I:$I,MATCH(Table2[[#This Row],[Name]],'CX1'!$C:$C,0),1)), "")</f>
        <v>#VALUE!</v>
      </c>
      <c r="J2110" s="5" t="str">
        <f>_xlfn.IFNA(IF(_xlfn.IFNA(INDEX('CX1'!$J:$J,MATCH(Table2[[#This Row],[Name]],'CX1'!$C:$C,0),1), "") = 0, "",  INDEX('CX1'!$J:$J,MATCH(Table2[[#This Row],[Name]],'CX1'!$C:$C,0),1)), "")</f>
        <v/>
      </c>
      <c r="K2110" t="str">
        <f>IFERROR(_xlfn.IFNA(IF(_xlfn.IFNA(INDEX('CX1'!$K:$K,MATCH(Table2[[#This Row],[Name]],'CX1'!$C:$C,0),1), "") = 0, "",  INDEX('CX1'!$K:$K,MATCH(Table2[[#This Row],[Name]],'CX1'!$C:$C,0),1)), ""), "")</f>
        <v/>
      </c>
      <c r="M2110" t="str">
        <f>_xlfn.IFNA(IF(_xlfn.IFNA(INDEX('CX1'!$M:$M,MATCH(Table2[[#This Row],[Name]],'CX1'!$C:$C,0),1), "") = 0, "",  INDEX('CX1'!$M:$M,MATCH(Table2[[#This Row],[Name]],'CX1'!$C:$C,0),1)), "")</f>
        <v/>
      </c>
      <c r="N2110" t="s">
        <v>767</v>
      </c>
      <c r="R2110" t="s">
        <v>8</v>
      </c>
    </row>
    <row r="2111" spans="1:19" hidden="1">
      <c r="A2111" s="1">
        <v>2109</v>
      </c>
      <c r="B2111" t="s">
        <v>45</v>
      </c>
      <c r="C2111" t="s">
        <v>67</v>
      </c>
      <c r="D2111" t="s">
        <v>261</v>
      </c>
      <c r="E2111" t="str">
        <f>MID(Table2[[#This Row],[DeviceId2]], 12, LEN(Table2[[#This Row],[DeviceId2]]))</f>
        <v>VAV206A</v>
      </c>
      <c r="F2111" t="str">
        <f>CONCATENATE("10.3.13.71/pe/", Table2[[#This Row],[Device Tag]], ".xml")</f>
        <v>10.3.13.71/pe/VAV206A.xml</v>
      </c>
      <c r="H2111" s="5" t="str">
        <f>_xlfn.IFNA(IF(_xlfn.IFNA(INDEX('CX1'!$H:$H,MATCH(Table2[[#This Row],[Name]],'CX1'!$C:$C,0),1), "") = 0, "",  INDEX('CX1'!$H:$H,MATCH(Table2[[#This Row],[Name]],'CX1'!$C:$C,0),1)), "")</f>
        <v/>
      </c>
      <c r="I2111" s="5" t="e">
        <f>_xlfn.IFNA(IF(_xlfn.IFNA(INDEX('CX1'!$I:$I,MATCH(Table2[[#This Row],[DeviceId2]],'CX1'!$C:$C,0),1), "") = 0, "",  INDEX('CX1'!$I:$I,MATCH(Table2[[#This Row],[Name]],'CX1'!$C:$C,0),1)), "")</f>
        <v>#VALUE!</v>
      </c>
      <c r="J2111" s="5" t="str">
        <f>_xlfn.IFNA(IF(_xlfn.IFNA(INDEX('CX1'!$J:$J,MATCH(Table2[[#This Row],[Name]],'CX1'!$C:$C,0),1), "") = 0, "",  INDEX('CX1'!$J:$J,MATCH(Table2[[#This Row],[Name]],'CX1'!$C:$C,0),1)), "")</f>
        <v/>
      </c>
      <c r="K2111" t="str">
        <f>IFERROR(_xlfn.IFNA(IF(_xlfn.IFNA(INDEX('CX1'!$K:$K,MATCH(Table2[[#This Row],[Name]],'CX1'!$C:$C,0),1), "") = 0, "",  INDEX('CX1'!$K:$K,MATCH(Table2[[#This Row],[Name]],'CX1'!$C:$C,0),1)), ""), "")</f>
        <v/>
      </c>
      <c r="M2111" t="str">
        <f>_xlfn.IFNA(IF(_xlfn.IFNA(INDEX('CX1'!$M:$M,MATCH(Table2[[#This Row],[Name]],'CX1'!$C:$C,0),1), "") = 0, "",  INDEX('CX1'!$M:$M,MATCH(Table2[[#This Row],[Name]],'CX1'!$C:$C,0),1)), "")</f>
        <v/>
      </c>
      <c r="N2111" t="s">
        <v>767</v>
      </c>
      <c r="R2111" t="s">
        <v>8</v>
      </c>
    </row>
    <row r="2112" spans="1:19" hidden="1">
      <c r="A2112" s="1">
        <v>2110</v>
      </c>
      <c r="B2112" t="s">
        <v>45</v>
      </c>
      <c r="C2112" t="s">
        <v>68</v>
      </c>
      <c r="D2112" t="s">
        <v>261</v>
      </c>
      <c r="E2112" t="str">
        <f>MID(Table2[[#This Row],[DeviceId2]], 12, LEN(Table2[[#This Row],[DeviceId2]]))</f>
        <v>VAV206A</v>
      </c>
      <c r="F2112" t="str">
        <f>CONCATENATE("10.3.13.71/pe/", Table2[[#This Row],[Device Tag]], ".xml")</f>
        <v>10.3.13.71/pe/VAV206A.xml</v>
      </c>
      <c r="H2112" s="5" t="str">
        <f>_xlfn.IFNA(IF(_xlfn.IFNA(INDEX('CX1'!$H:$H,MATCH(Table2[[#This Row],[Name]],'CX1'!$C:$C,0),1), "") = 0, "",  INDEX('CX1'!$H:$H,MATCH(Table2[[#This Row],[Name]],'CX1'!$C:$C,0),1)), "")</f>
        <v/>
      </c>
      <c r="I2112" s="5" t="e">
        <f>_xlfn.IFNA(IF(_xlfn.IFNA(INDEX('CX1'!$I:$I,MATCH(Table2[[#This Row],[DeviceId2]],'CX1'!$C:$C,0),1), "") = 0, "",  INDEX('CX1'!$I:$I,MATCH(Table2[[#This Row],[Name]],'CX1'!$C:$C,0),1)), "")</f>
        <v>#VALUE!</v>
      </c>
      <c r="J2112" s="5" t="str">
        <f>_xlfn.IFNA(IF(_xlfn.IFNA(INDEX('CX1'!$J:$J,MATCH(Table2[[#This Row],[Name]],'CX1'!$C:$C,0),1), "") = 0, "",  INDEX('CX1'!$J:$J,MATCH(Table2[[#This Row],[Name]],'CX1'!$C:$C,0),1)), "")</f>
        <v/>
      </c>
      <c r="K2112" t="str">
        <f>IFERROR(_xlfn.IFNA(IF(_xlfn.IFNA(INDEX('CX1'!$K:$K,MATCH(Table2[[#This Row],[Name]],'CX1'!$C:$C,0),1), "") = 0, "",  INDEX('CX1'!$K:$K,MATCH(Table2[[#This Row],[Name]],'CX1'!$C:$C,0),1)), ""), "")</f>
        <v/>
      </c>
      <c r="M2112" t="str">
        <f>_xlfn.IFNA(IF(_xlfn.IFNA(INDEX('CX1'!$M:$M,MATCH(Table2[[#This Row],[Name]],'CX1'!$C:$C,0),1), "") = 0, "",  INDEX('CX1'!$M:$M,MATCH(Table2[[#This Row],[Name]],'CX1'!$C:$C,0),1)), "")</f>
        <v/>
      </c>
      <c r="N2112" t="s">
        <v>767</v>
      </c>
      <c r="R2112" t="s">
        <v>8</v>
      </c>
    </row>
    <row r="2113" spans="1:19" hidden="1">
      <c r="A2113" s="1">
        <v>2111</v>
      </c>
      <c r="B2113" t="s">
        <v>45</v>
      </c>
      <c r="C2113" t="s">
        <v>70</v>
      </c>
      <c r="D2113" t="s">
        <v>261</v>
      </c>
      <c r="E2113" t="str">
        <f>MID(Table2[[#This Row],[DeviceId2]], 12, LEN(Table2[[#This Row],[DeviceId2]]))</f>
        <v>VAV206A</v>
      </c>
      <c r="F2113" t="str">
        <f>CONCATENATE("10.3.13.71/pe/", Table2[[#This Row],[Device Tag]], ".xml")</f>
        <v>10.3.13.71/pe/VAV206A.xml</v>
      </c>
      <c r="H2113" s="5" t="str">
        <f>_xlfn.IFNA(IF(_xlfn.IFNA(INDEX('CX1'!$H:$H,MATCH(Table2[[#This Row],[Name]],'CX1'!$C:$C,0),1), "") = 0, "",  INDEX('CX1'!$H:$H,MATCH(Table2[[#This Row],[Name]],'CX1'!$C:$C,0),1)), "")</f>
        <v/>
      </c>
      <c r="I2113" s="5" t="e">
        <f>_xlfn.IFNA(IF(_xlfn.IFNA(INDEX('CX1'!$I:$I,MATCH(Table2[[#This Row],[DeviceId2]],'CX1'!$C:$C,0),1), "") = 0, "",  INDEX('CX1'!$I:$I,MATCH(Table2[[#This Row],[Name]],'CX1'!$C:$C,0),1)), "")</f>
        <v>#VALUE!</v>
      </c>
      <c r="J2113" s="5" t="str">
        <f>_xlfn.IFNA(IF(_xlfn.IFNA(INDEX('CX1'!$J:$J,MATCH(Table2[[#This Row],[Name]],'CX1'!$C:$C,0),1), "") = 0, "",  INDEX('CX1'!$J:$J,MATCH(Table2[[#This Row],[Name]],'CX1'!$C:$C,0),1)), "")</f>
        <v/>
      </c>
      <c r="K2113" t="str">
        <f>IFERROR(_xlfn.IFNA(IF(_xlfn.IFNA(INDEX('CX1'!$K:$K,MATCH(Table2[[#This Row],[Name]],'CX1'!$C:$C,0),1), "") = 0, "",  INDEX('CX1'!$K:$K,MATCH(Table2[[#This Row],[Name]],'CX1'!$C:$C,0),1)), ""), "")</f>
        <v/>
      </c>
      <c r="M2113" t="str">
        <f>_xlfn.IFNA(IF(_xlfn.IFNA(INDEX('CX1'!$M:$M,MATCH(Table2[[#This Row],[Name]],'CX1'!$C:$C,0),1), "") = 0, "",  INDEX('CX1'!$M:$M,MATCH(Table2[[#This Row],[Name]],'CX1'!$C:$C,0),1)), "")</f>
        <v/>
      </c>
      <c r="N2113" t="s">
        <v>767</v>
      </c>
      <c r="R2113" t="s">
        <v>8</v>
      </c>
    </row>
    <row r="2114" spans="1:19" hidden="1">
      <c r="A2114" s="1">
        <v>2112</v>
      </c>
      <c r="B2114" t="s">
        <v>45</v>
      </c>
      <c r="C2114" t="s">
        <v>71</v>
      </c>
      <c r="D2114" t="s">
        <v>261</v>
      </c>
      <c r="E2114" t="str">
        <f>MID(Table2[[#This Row],[DeviceId2]], 12, LEN(Table2[[#This Row],[DeviceId2]]))</f>
        <v>VAV206A</v>
      </c>
      <c r="F2114" t="str">
        <f>CONCATENATE("10.3.13.71/pe/", Table2[[#This Row],[Device Tag]], ".xml")</f>
        <v>10.3.13.71/pe/VAV206A.xml</v>
      </c>
      <c r="H2114" s="5" t="str">
        <f>_xlfn.IFNA(IF(_xlfn.IFNA(INDEX('CX1'!$H:$H,MATCH(Table2[[#This Row],[Name]],'CX1'!$C:$C,0),1), "") = 0, "",  INDEX('CX1'!$H:$H,MATCH(Table2[[#This Row],[Name]],'CX1'!$C:$C,0),1)), "")</f>
        <v/>
      </c>
      <c r="I2114" s="5" t="e">
        <f>_xlfn.IFNA(IF(_xlfn.IFNA(INDEX('CX1'!$I:$I,MATCH(Table2[[#This Row],[DeviceId2]],'CX1'!$C:$C,0),1), "") = 0, "",  INDEX('CX1'!$I:$I,MATCH(Table2[[#This Row],[Name]],'CX1'!$C:$C,0),1)), "")</f>
        <v>#VALUE!</v>
      </c>
      <c r="J2114" s="5" t="str">
        <f>_xlfn.IFNA(IF(_xlfn.IFNA(INDEX('CX1'!$J:$J,MATCH(Table2[[#This Row],[Name]],'CX1'!$C:$C,0),1), "") = 0, "",  INDEX('CX1'!$J:$J,MATCH(Table2[[#This Row],[Name]],'CX1'!$C:$C,0),1)), "")</f>
        <v/>
      </c>
      <c r="K2114" t="str">
        <f>IFERROR(_xlfn.IFNA(IF(_xlfn.IFNA(INDEX('CX1'!$K:$K,MATCH(Table2[[#This Row],[Name]],'CX1'!$C:$C,0),1), "") = 0, "",  INDEX('CX1'!$K:$K,MATCH(Table2[[#This Row],[Name]],'CX1'!$C:$C,0),1)), ""), "")</f>
        <v/>
      </c>
      <c r="M2114" t="str">
        <f>_xlfn.IFNA(IF(_xlfn.IFNA(INDEX('CX1'!$M:$M,MATCH(Table2[[#This Row],[Name]],'CX1'!$C:$C,0),1), "") = 0, "",  INDEX('CX1'!$M:$M,MATCH(Table2[[#This Row],[Name]],'CX1'!$C:$C,0),1)), "")</f>
        <v/>
      </c>
      <c r="N2114" t="s">
        <v>767</v>
      </c>
      <c r="R2114" t="s">
        <v>8</v>
      </c>
    </row>
    <row r="2115" spans="1:19" hidden="1">
      <c r="A2115" s="1">
        <v>2113</v>
      </c>
      <c r="B2115" t="s">
        <v>45</v>
      </c>
      <c r="C2115" t="s">
        <v>72</v>
      </c>
      <c r="D2115" t="s">
        <v>261</v>
      </c>
      <c r="E2115" t="str">
        <f>MID(Table2[[#This Row],[DeviceId2]], 12, LEN(Table2[[#This Row],[DeviceId2]]))</f>
        <v>VAV206A</v>
      </c>
      <c r="F2115" t="str">
        <f>CONCATENATE("10.3.13.71/pe/", Table2[[#This Row],[Device Tag]], ".xml")</f>
        <v>10.3.13.71/pe/VAV206A.xml</v>
      </c>
      <c r="H2115" s="5" t="str">
        <f>_xlfn.IFNA(IF(_xlfn.IFNA(INDEX('CX1'!$H:$H,MATCH(Table2[[#This Row],[Name]],'CX1'!$C:$C,0),1), "") = 0, "",  INDEX('CX1'!$H:$H,MATCH(Table2[[#This Row],[Name]],'CX1'!$C:$C,0),1)), "")</f>
        <v/>
      </c>
      <c r="I2115" s="5" t="e">
        <f>_xlfn.IFNA(IF(_xlfn.IFNA(INDEX('CX1'!$I:$I,MATCH(Table2[[#This Row],[DeviceId2]],'CX1'!$C:$C,0),1), "") = 0, "",  INDEX('CX1'!$I:$I,MATCH(Table2[[#This Row],[Name]],'CX1'!$C:$C,0),1)), "")</f>
        <v>#VALUE!</v>
      </c>
      <c r="J2115" s="5" t="str">
        <f>_xlfn.IFNA(IF(_xlfn.IFNA(INDEX('CX1'!$J:$J,MATCH(Table2[[#This Row],[Name]],'CX1'!$C:$C,0),1), "") = 0, "",  INDEX('CX1'!$J:$J,MATCH(Table2[[#This Row],[Name]],'CX1'!$C:$C,0),1)), "")</f>
        <v/>
      </c>
      <c r="K2115" t="str">
        <f>IFERROR(_xlfn.IFNA(IF(_xlfn.IFNA(INDEX('CX1'!$K:$K,MATCH(Table2[[#This Row],[Name]],'CX1'!$C:$C,0),1), "") = 0, "",  INDEX('CX1'!$K:$K,MATCH(Table2[[#This Row],[Name]],'CX1'!$C:$C,0),1)), ""), "")</f>
        <v/>
      </c>
      <c r="M2115" t="str">
        <f>_xlfn.IFNA(IF(_xlfn.IFNA(INDEX('CX1'!$M:$M,MATCH(Table2[[#This Row],[Name]],'CX1'!$C:$C,0),1), "") = 0, "",  INDEX('CX1'!$M:$M,MATCH(Table2[[#This Row],[Name]],'CX1'!$C:$C,0),1)), "")</f>
        <v/>
      </c>
      <c r="N2115" t="s">
        <v>767</v>
      </c>
      <c r="R2115" t="s">
        <v>8</v>
      </c>
    </row>
    <row r="2116" spans="1:19" hidden="1">
      <c r="A2116" s="1">
        <v>2114</v>
      </c>
      <c r="B2116" t="s">
        <v>45</v>
      </c>
      <c r="C2116" t="s">
        <v>121</v>
      </c>
      <c r="D2116" t="s">
        <v>261</v>
      </c>
      <c r="E2116" t="str">
        <f>MID(Table2[[#This Row],[DeviceId2]], 12, LEN(Table2[[#This Row],[DeviceId2]]))</f>
        <v>VAV206A</v>
      </c>
      <c r="F2116" t="str">
        <f>CONCATENATE("10.3.13.71/pe/", Table2[[#This Row],[Device Tag]], ".xml")</f>
        <v>10.3.13.71/pe/VAV206A.xml</v>
      </c>
      <c r="H2116" s="5" t="str">
        <f>_xlfn.IFNA(IF(_xlfn.IFNA(INDEX('CX1'!$H:$H,MATCH(Table2[[#This Row],[Name]],'CX1'!$C:$C,0),1), "") = 0, "",  INDEX('CX1'!$H:$H,MATCH(Table2[[#This Row],[Name]],'CX1'!$C:$C,0),1)), "")</f>
        <v/>
      </c>
      <c r="I2116" s="5" t="e">
        <f>_xlfn.IFNA(IF(_xlfn.IFNA(INDEX('CX1'!$I:$I,MATCH(Table2[[#This Row],[DeviceId2]],'CX1'!$C:$C,0),1), "") = 0, "",  INDEX('CX1'!$I:$I,MATCH(Table2[[#This Row],[Name]],'CX1'!$C:$C,0),1)), "")</f>
        <v>#VALUE!</v>
      </c>
      <c r="J2116" s="5" t="str">
        <f>_xlfn.IFNA(IF(_xlfn.IFNA(INDEX('CX1'!$J:$J,MATCH(Table2[[#This Row],[Name]],'CX1'!$C:$C,0),1), "") = 0, "",  INDEX('CX1'!$J:$J,MATCH(Table2[[#This Row],[Name]],'CX1'!$C:$C,0),1)), "")</f>
        <v/>
      </c>
      <c r="K2116" t="str">
        <f>IFERROR(_xlfn.IFNA(IF(_xlfn.IFNA(INDEX('CX1'!$K:$K,MATCH(Table2[[#This Row],[Name]],'CX1'!$C:$C,0),1), "") = 0, "",  INDEX('CX1'!$K:$K,MATCH(Table2[[#This Row],[Name]],'CX1'!$C:$C,0),1)), ""), "")</f>
        <v/>
      </c>
      <c r="M2116" t="str">
        <f>_xlfn.IFNA(IF(_xlfn.IFNA(INDEX('CX1'!$M:$M,MATCH(Table2[[#This Row],[Name]],'CX1'!$C:$C,0),1), "") = 0, "",  INDEX('CX1'!$M:$M,MATCH(Table2[[#This Row],[Name]],'CX1'!$C:$C,0),1)), "")</f>
        <v/>
      </c>
      <c r="N2116" t="s">
        <v>767</v>
      </c>
      <c r="R2116" t="s">
        <v>8</v>
      </c>
    </row>
    <row r="2117" spans="1:19" hidden="1">
      <c r="A2117" s="1">
        <v>2115</v>
      </c>
      <c r="B2117" t="s">
        <v>45</v>
      </c>
      <c r="C2117" t="s">
        <v>74</v>
      </c>
      <c r="D2117" t="s">
        <v>261</v>
      </c>
      <c r="E2117" t="str">
        <f>MID(Table2[[#This Row],[DeviceId2]], 12, LEN(Table2[[#This Row],[DeviceId2]]))</f>
        <v>VAV206A</v>
      </c>
      <c r="F2117" t="str">
        <f>CONCATENATE("10.3.13.71/pe/", Table2[[#This Row],[Device Tag]], ".xml")</f>
        <v>10.3.13.71/pe/VAV206A.xml</v>
      </c>
      <c r="H2117" s="5" t="str">
        <f>_xlfn.IFNA(IF(_xlfn.IFNA(INDEX('CX1'!$H:$H,MATCH(Table2[[#This Row],[Name]],'CX1'!$C:$C,0),1), "") = 0, "",  INDEX('CX1'!$H:$H,MATCH(Table2[[#This Row],[Name]],'CX1'!$C:$C,0),1)), "")</f>
        <v/>
      </c>
      <c r="I2117" s="5" t="e">
        <f>_xlfn.IFNA(IF(_xlfn.IFNA(INDEX('CX1'!$I:$I,MATCH(Table2[[#This Row],[DeviceId2]],'CX1'!$C:$C,0),1), "") = 0, "",  INDEX('CX1'!$I:$I,MATCH(Table2[[#This Row],[Name]],'CX1'!$C:$C,0),1)), "")</f>
        <v>#VALUE!</v>
      </c>
      <c r="J2117" s="5" t="str">
        <f>_xlfn.IFNA(IF(_xlfn.IFNA(INDEX('CX1'!$J:$J,MATCH(Table2[[#This Row],[Name]],'CX1'!$C:$C,0),1), "") = 0, "",  INDEX('CX1'!$J:$J,MATCH(Table2[[#This Row],[Name]],'CX1'!$C:$C,0),1)), "")</f>
        <v/>
      </c>
      <c r="K2117" t="str">
        <f>IFERROR(_xlfn.IFNA(IF(_xlfn.IFNA(INDEX('CX1'!$K:$K,MATCH(Table2[[#This Row],[Name]],'CX1'!$C:$C,0),1), "") = 0, "",  INDEX('CX1'!$K:$K,MATCH(Table2[[#This Row],[Name]],'CX1'!$C:$C,0),1)), ""), "")</f>
        <v/>
      </c>
      <c r="M2117" t="str">
        <f>_xlfn.IFNA(IF(_xlfn.IFNA(INDEX('CX1'!$M:$M,MATCH(Table2[[#This Row],[Name]],'CX1'!$C:$C,0),1), "") = 0, "",  INDEX('CX1'!$M:$M,MATCH(Table2[[#This Row],[Name]],'CX1'!$C:$C,0),1)), "")</f>
        <v/>
      </c>
      <c r="N2117" t="s">
        <v>767</v>
      </c>
      <c r="R2117" t="s">
        <v>8</v>
      </c>
    </row>
    <row r="2118" spans="1:19" hidden="1">
      <c r="A2118" s="1">
        <v>2116</v>
      </c>
      <c r="B2118" t="s">
        <v>45</v>
      </c>
      <c r="C2118" t="s">
        <v>75</v>
      </c>
      <c r="D2118" t="s">
        <v>261</v>
      </c>
      <c r="E2118" t="str">
        <f>MID(Table2[[#This Row],[DeviceId2]], 12, LEN(Table2[[#This Row],[DeviceId2]]))</f>
        <v>VAV206A</v>
      </c>
      <c r="F2118" t="str">
        <f>CONCATENATE("10.3.13.71/pe/", Table2[[#This Row],[Device Tag]], ".xml")</f>
        <v>10.3.13.71/pe/VAV206A.xml</v>
      </c>
      <c r="H2118" s="5" t="str">
        <f>_xlfn.IFNA(IF(_xlfn.IFNA(INDEX('CX1'!$H:$H,MATCH(Table2[[#This Row],[Name]],'CX1'!$C:$C,0),1), "") = 0, "",  INDEX('CX1'!$H:$H,MATCH(Table2[[#This Row],[Name]],'CX1'!$C:$C,0),1)), "")</f>
        <v/>
      </c>
      <c r="I2118" s="5" t="e">
        <f>_xlfn.IFNA(IF(_xlfn.IFNA(INDEX('CX1'!$I:$I,MATCH(Table2[[#This Row],[DeviceId2]],'CX1'!$C:$C,0),1), "") = 0, "",  INDEX('CX1'!$I:$I,MATCH(Table2[[#This Row],[Name]],'CX1'!$C:$C,0),1)), "")</f>
        <v>#VALUE!</v>
      </c>
      <c r="J2118" s="5" t="str">
        <f>_xlfn.IFNA(IF(_xlfn.IFNA(INDEX('CX1'!$J:$J,MATCH(Table2[[#This Row],[Name]],'CX1'!$C:$C,0),1), "") = 0, "",  INDEX('CX1'!$J:$J,MATCH(Table2[[#This Row],[Name]],'CX1'!$C:$C,0),1)), "")</f>
        <v/>
      </c>
      <c r="K2118" t="str">
        <f>IFERROR(_xlfn.IFNA(IF(_xlfn.IFNA(INDEX('CX1'!$K:$K,MATCH(Table2[[#This Row],[Name]],'CX1'!$C:$C,0),1), "") = 0, "",  INDEX('CX1'!$K:$K,MATCH(Table2[[#This Row],[Name]],'CX1'!$C:$C,0),1)), ""), "")</f>
        <v/>
      </c>
      <c r="M2118" t="str">
        <f>_xlfn.IFNA(IF(_xlfn.IFNA(INDEX('CX1'!$M:$M,MATCH(Table2[[#This Row],[Name]],'CX1'!$C:$C,0),1), "") = 0, "",  INDEX('CX1'!$M:$M,MATCH(Table2[[#This Row],[Name]],'CX1'!$C:$C,0),1)), "")</f>
        <v/>
      </c>
      <c r="N2118" t="s">
        <v>767</v>
      </c>
      <c r="R2118" t="s">
        <v>8</v>
      </c>
    </row>
    <row r="2119" spans="1:19" hidden="1">
      <c r="A2119" s="1">
        <v>2117</v>
      </c>
      <c r="B2119" t="s">
        <v>45</v>
      </c>
      <c r="C2119" t="s">
        <v>77</v>
      </c>
      <c r="D2119" t="s">
        <v>261</v>
      </c>
      <c r="E2119" t="str">
        <f>MID(Table2[[#This Row],[DeviceId2]], 12, LEN(Table2[[#This Row],[DeviceId2]]))</f>
        <v>VAV206A</v>
      </c>
      <c r="F2119" t="str">
        <f>CONCATENATE("10.3.13.71/pe/", Table2[[#This Row],[Device Tag]], ".xml")</f>
        <v>10.3.13.71/pe/VAV206A.xml</v>
      </c>
      <c r="H2119" s="5" t="str">
        <f>_xlfn.IFNA(IF(_xlfn.IFNA(INDEX('CX1'!$H:$H,MATCH(Table2[[#This Row],[Name]],'CX1'!$C:$C,0),1), "") = 0, "",  INDEX('CX1'!$H:$H,MATCH(Table2[[#This Row],[Name]],'CX1'!$C:$C,0),1)), "")</f>
        <v/>
      </c>
      <c r="I2119" s="5" t="e">
        <f>_xlfn.IFNA(IF(_xlfn.IFNA(INDEX('CX1'!$I:$I,MATCH(Table2[[#This Row],[DeviceId2]],'CX1'!$C:$C,0),1), "") = 0, "",  INDEX('CX1'!$I:$I,MATCH(Table2[[#This Row],[Name]],'CX1'!$C:$C,0),1)), "")</f>
        <v>#VALUE!</v>
      </c>
      <c r="J2119" s="5" t="str">
        <f>_xlfn.IFNA(IF(_xlfn.IFNA(INDEX('CX1'!$J:$J,MATCH(Table2[[#This Row],[Name]],'CX1'!$C:$C,0),1), "") = 0, "",  INDEX('CX1'!$J:$J,MATCH(Table2[[#This Row],[Name]],'CX1'!$C:$C,0),1)), "")</f>
        <v/>
      </c>
      <c r="K2119" t="str">
        <f>IFERROR(_xlfn.IFNA(IF(_xlfn.IFNA(INDEX('CX1'!$K:$K,MATCH(Table2[[#This Row],[Name]],'CX1'!$C:$C,0),1), "") = 0, "",  INDEX('CX1'!$K:$K,MATCH(Table2[[#This Row],[Name]],'CX1'!$C:$C,0),1)), ""), "")</f>
        <v/>
      </c>
      <c r="M2119" t="str">
        <f>_xlfn.IFNA(IF(_xlfn.IFNA(INDEX('CX1'!$M:$M,MATCH(Table2[[#This Row],[Name]],'CX1'!$C:$C,0),1), "") = 0, "",  INDEX('CX1'!$M:$M,MATCH(Table2[[#This Row],[Name]],'CX1'!$C:$C,0),1)), "")</f>
        <v/>
      </c>
      <c r="N2119" t="s">
        <v>767</v>
      </c>
      <c r="R2119" t="s">
        <v>8</v>
      </c>
    </row>
    <row r="2120" spans="1:19" hidden="1">
      <c r="A2120" s="1">
        <v>2118</v>
      </c>
      <c r="B2120" t="s">
        <v>45</v>
      </c>
      <c r="C2120" t="s">
        <v>78</v>
      </c>
      <c r="D2120" t="s">
        <v>261</v>
      </c>
      <c r="E2120" t="str">
        <f>MID(Table2[[#This Row],[DeviceId2]], 12, LEN(Table2[[#This Row],[DeviceId2]]))</f>
        <v>VAV206A</v>
      </c>
      <c r="F2120" t="str">
        <f>CONCATENATE("10.3.13.71/pe/", Table2[[#This Row],[Device Tag]], ".xml")</f>
        <v>10.3.13.71/pe/VAV206A.xml</v>
      </c>
      <c r="H2120" s="5" t="str">
        <f>_xlfn.IFNA(IF(_xlfn.IFNA(INDEX('CX1'!$H:$H,MATCH(Table2[[#This Row],[Name]],'CX1'!$C:$C,0),1), "") = 0, "",  INDEX('CX1'!$H:$H,MATCH(Table2[[#This Row],[Name]],'CX1'!$C:$C,0),1)), "")</f>
        <v/>
      </c>
      <c r="I2120" s="5" t="e">
        <f>_xlfn.IFNA(IF(_xlfn.IFNA(INDEX('CX1'!$I:$I,MATCH(Table2[[#This Row],[DeviceId2]],'CX1'!$C:$C,0),1), "") = 0, "",  INDEX('CX1'!$I:$I,MATCH(Table2[[#This Row],[Name]],'CX1'!$C:$C,0),1)), "")</f>
        <v>#VALUE!</v>
      </c>
      <c r="J2120" s="5" t="str">
        <f>_xlfn.IFNA(IF(_xlfn.IFNA(INDEX('CX1'!$J:$J,MATCH(Table2[[#This Row],[Name]],'CX1'!$C:$C,0),1), "") = 0, "",  INDEX('CX1'!$J:$J,MATCH(Table2[[#This Row],[Name]],'CX1'!$C:$C,0),1)), "")</f>
        <v/>
      </c>
      <c r="K2120" t="str">
        <f>IFERROR(_xlfn.IFNA(IF(_xlfn.IFNA(INDEX('CX1'!$K:$K,MATCH(Table2[[#This Row],[Name]],'CX1'!$C:$C,0),1), "") = 0, "",  INDEX('CX1'!$K:$K,MATCH(Table2[[#This Row],[Name]],'CX1'!$C:$C,0),1)), ""), "")</f>
        <v/>
      </c>
      <c r="M2120" t="str">
        <f>_xlfn.IFNA(IF(_xlfn.IFNA(INDEX('CX1'!$M:$M,MATCH(Table2[[#This Row],[Name]],'CX1'!$C:$C,0),1), "") = 0, "",  INDEX('CX1'!$M:$M,MATCH(Table2[[#This Row],[Name]],'CX1'!$C:$C,0),1)), "")</f>
        <v/>
      </c>
      <c r="N2120" t="s">
        <v>767</v>
      </c>
      <c r="R2120" t="s">
        <v>8</v>
      </c>
    </row>
    <row r="2121" spans="1:19" hidden="1">
      <c r="A2121" s="1">
        <v>2119</v>
      </c>
      <c r="B2121" t="s">
        <v>45</v>
      </c>
      <c r="C2121" t="s">
        <v>79</v>
      </c>
      <c r="D2121" t="s">
        <v>261</v>
      </c>
      <c r="E2121" t="str">
        <f>MID(Table2[[#This Row],[DeviceId2]], 12, LEN(Table2[[#This Row],[DeviceId2]]))</f>
        <v>VAV206A</v>
      </c>
      <c r="F2121" t="str">
        <f>CONCATENATE("10.3.13.71/pe/", Table2[[#This Row],[Device Tag]], ".xml")</f>
        <v>10.3.13.71/pe/VAV206A.xml</v>
      </c>
      <c r="H2121" s="5" t="str">
        <f>_xlfn.IFNA(IF(_xlfn.IFNA(INDEX('CX1'!$H:$H,MATCH(Table2[[#This Row],[Name]],'CX1'!$C:$C,0),1), "") = 0, "",  INDEX('CX1'!$H:$H,MATCH(Table2[[#This Row],[Name]],'CX1'!$C:$C,0),1)), "")</f>
        <v/>
      </c>
      <c r="I2121" s="5" t="e">
        <f>_xlfn.IFNA(IF(_xlfn.IFNA(INDEX('CX1'!$I:$I,MATCH(Table2[[#This Row],[DeviceId2]],'CX1'!$C:$C,0),1), "") = 0, "",  INDEX('CX1'!$I:$I,MATCH(Table2[[#This Row],[Name]],'CX1'!$C:$C,0),1)), "")</f>
        <v>#VALUE!</v>
      </c>
      <c r="J2121" s="5" t="str">
        <f>_xlfn.IFNA(IF(_xlfn.IFNA(INDEX('CX1'!$J:$J,MATCH(Table2[[#This Row],[Name]],'CX1'!$C:$C,0),1), "") = 0, "",  INDEX('CX1'!$J:$J,MATCH(Table2[[#This Row],[Name]],'CX1'!$C:$C,0),1)), "")</f>
        <v/>
      </c>
      <c r="K2121" t="str">
        <f>IFERROR(_xlfn.IFNA(IF(_xlfn.IFNA(INDEX('CX1'!$K:$K,MATCH(Table2[[#This Row],[Name]],'CX1'!$C:$C,0),1), "") = 0, "",  INDEX('CX1'!$K:$K,MATCH(Table2[[#This Row],[Name]],'CX1'!$C:$C,0),1)), ""), "")</f>
        <v/>
      </c>
      <c r="M2121" t="str">
        <f>_xlfn.IFNA(IF(_xlfn.IFNA(INDEX('CX1'!$M:$M,MATCH(Table2[[#This Row],[Name]],'CX1'!$C:$C,0),1), "") = 0, "",  INDEX('CX1'!$M:$M,MATCH(Table2[[#This Row],[Name]],'CX1'!$C:$C,0),1)), "")</f>
        <v/>
      </c>
      <c r="N2121" t="s">
        <v>767</v>
      </c>
      <c r="R2121" t="s">
        <v>8</v>
      </c>
    </row>
    <row r="2122" spans="1:19" hidden="1">
      <c r="A2122" s="1">
        <v>2120</v>
      </c>
      <c r="B2122" t="s">
        <v>45</v>
      </c>
      <c r="C2122" t="s">
        <v>80</v>
      </c>
      <c r="D2122" t="s">
        <v>261</v>
      </c>
      <c r="E2122" t="str">
        <f>MID(Table2[[#This Row],[DeviceId2]], 12, LEN(Table2[[#This Row],[DeviceId2]]))</f>
        <v>VAV206A</v>
      </c>
      <c r="F2122" t="str">
        <f>CONCATENATE("10.3.13.71/pe/", Table2[[#This Row],[Device Tag]], ".xml")</f>
        <v>10.3.13.71/pe/VAV206A.xml</v>
      </c>
      <c r="H2122" s="5" t="str">
        <f>_xlfn.IFNA(IF(_xlfn.IFNA(INDEX('CX1'!$H:$H,MATCH(Table2[[#This Row],[Name]],'CX1'!$C:$C,0),1), "") = 0, "",  INDEX('CX1'!$H:$H,MATCH(Table2[[#This Row],[Name]],'CX1'!$C:$C,0),1)), "")</f>
        <v/>
      </c>
      <c r="I2122" s="5" t="e">
        <f>_xlfn.IFNA(IF(_xlfn.IFNA(INDEX('CX1'!$I:$I,MATCH(Table2[[#This Row],[DeviceId2]],'CX1'!$C:$C,0),1), "") = 0, "",  INDEX('CX1'!$I:$I,MATCH(Table2[[#This Row],[Name]],'CX1'!$C:$C,0),1)), "")</f>
        <v>#VALUE!</v>
      </c>
      <c r="J2122" s="5" t="str">
        <f>_xlfn.IFNA(IF(_xlfn.IFNA(INDEX('CX1'!$J:$J,MATCH(Table2[[#This Row],[Name]],'CX1'!$C:$C,0),1), "") = 0, "",  INDEX('CX1'!$J:$J,MATCH(Table2[[#This Row],[Name]],'CX1'!$C:$C,0),1)), "")</f>
        <v/>
      </c>
      <c r="K2122" t="str">
        <f>IFERROR(_xlfn.IFNA(IF(_xlfn.IFNA(INDEX('CX1'!$K:$K,MATCH(Table2[[#This Row],[Name]],'CX1'!$C:$C,0),1), "") = 0, "",  INDEX('CX1'!$K:$K,MATCH(Table2[[#This Row],[Name]],'CX1'!$C:$C,0),1)), ""), "")</f>
        <v/>
      </c>
      <c r="M2122" t="str">
        <f>_xlfn.IFNA(IF(_xlfn.IFNA(INDEX('CX1'!$M:$M,MATCH(Table2[[#This Row],[Name]],'CX1'!$C:$C,0),1), "") = 0, "",  INDEX('CX1'!$M:$M,MATCH(Table2[[#This Row],[Name]],'CX1'!$C:$C,0),1)), "")</f>
        <v/>
      </c>
      <c r="N2122" t="s">
        <v>767</v>
      </c>
      <c r="R2122" t="s">
        <v>8</v>
      </c>
    </row>
    <row r="2123" spans="1:19" hidden="1">
      <c r="A2123" s="1">
        <v>2121</v>
      </c>
      <c r="B2123" t="s">
        <v>45</v>
      </c>
      <c r="C2123" t="s">
        <v>89</v>
      </c>
      <c r="D2123" t="s">
        <v>261</v>
      </c>
      <c r="E2123" t="str">
        <f>MID(Table2[[#This Row],[DeviceId2]], 12, LEN(Table2[[#This Row],[DeviceId2]]))</f>
        <v>VAV206A</v>
      </c>
      <c r="F2123" t="str">
        <f>CONCATENATE("10.3.13.71/pe/", Table2[[#This Row],[Device Tag]], ".xml")</f>
        <v>10.3.13.71/pe/VAV206A.xml</v>
      </c>
      <c r="H2123" s="5" t="str">
        <f>_xlfn.IFNA(IF(_xlfn.IFNA(INDEX('CX1'!$H:$H,MATCH(Table2[[#This Row],[Name]],'CX1'!$C:$C,0),1), "") = 0, "",  INDEX('CX1'!$H:$H,MATCH(Table2[[#This Row],[Name]],'CX1'!$C:$C,0),1)), "")</f>
        <v/>
      </c>
      <c r="I2123" s="5" t="e">
        <f>_xlfn.IFNA(IF(_xlfn.IFNA(INDEX('CX1'!$I:$I,MATCH(Table2[[#This Row],[DeviceId2]],'CX1'!$C:$C,0),1), "") = 0, "",  INDEX('CX1'!$I:$I,MATCH(Table2[[#This Row],[Name]],'CX1'!$C:$C,0),1)), "")</f>
        <v>#VALUE!</v>
      </c>
      <c r="J2123" s="5" t="str">
        <f>_xlfn.IFNA(IF(_xlfn.IFNA(INDEX('CX1'!$J:$J,MATCH(Table2[[#This Row],[Name]],'CX1'!$C:$C,0),1), "") = 0, "",  INDEX('CX1'!$J:$J,MATCH(Table2[[#This Row],[Name]],'CX1'!$C:$C,0),1)), "")</f>
        <v/>
      </c>
      <c r="K2123" t="str">
        <f>IFERROR(_xlfn.IFNA(IF(_xlfn.IFNA(INDEX('CX1'!$K:$K,MATCH(Table2[[#This Row],[Name]],'CX1'!$C:$C,0),1), "") = 0, "",  INDEX('CX1'!$K:$K,MATCH(Table2[[#This Row],[Name]],'CX1'!$C:$C,0),1)), ""), "")</f>
        <v/>
      </c>
      <c r="M2123" t="str">
        <f>_xlfn.IFNA(IF(_xlfn.IFNA(INDEX('CX1'!$M:$M,MATCH(Table2[[#This Row],[Name]],'CX1'!$C:$C,0),1), "") = 0, "",  INDEX('CX1'!$M:$M,MATCH(Table2[[#This Row],[Name]],'CX1'!$C:$C,0),1)), "")</f>
        <v/>
      </c>
      <c r="N2123" t="s">
        <v>767</v>
      </c>
      <c r="R2123" t="s">
        <v>8</v>
      </c>
    </row>
    <row r="2124" spans="1:19" hidden="1">
      <c r="A2124" s="1">
        <v>2122</v>
      </c>
      <c r="B2124" t="s">
        <v>45</v>
      </c>
      <c r="C2124" t="s">
        <v>90</v>
      </c>
      <c r="D2124" t="s">
        <v>261</v>
      </c>
      <c r="E2124" t="str">
        <f>MID(Table2[[#This Row],[DeviceId2]], 12, LEN(Table2[[#This Row],[DeviceId2]]))</f>
        <v>VAV206A</v>
      </c>
      <c r="F2124" t="str">
        <f>CONCATENATE("10.3.13.71/pe/", Table2[[#This Row],[Device Tag]], ".xml")</f>
        <v>10.3.13.71/pe/VAV206A.xml</v>
      </c>
      <c r="H2124" s="5" t="str">
        <f>_xlfn.IFNA(IF(_xlfn.IFNA(INDEX('CX1'!$H:$H,MATCH(Table2[[#This Row],[Name]],'CX1'!$C:$C,0),1), "") = 0, "",  INDEX('CX1'!$H:$H,MATCH(Table2[[#This Row],[Name]],'CX1'!$C:$C,0),1)), "")</f>
        <v/>
      </c>
      <c r="I2124" s="5" t="e">
        <f>_xlfn.IFNA(IF(_xlfn.IFNA(INDEX('CX1'!$I:$I,MATCH(Table2[[#This Row],[DeviceId2]],'CX1'!$C:$C,0),1), "") = 0, "",  INDEX('CX1'!$I:$I,MATCH(Table2[[#This Row],[Name]],'CX1'!$C:$C,0),1)), "")</f>
        <v>#VALUE!</v>
      </c>
      <c r="J2124" s="5" t="str">
        <f>_xlfn.IFNA(IF(_xlfn.IFNA(INDEX('CX1'!$J:$J,MATCH(Table2[[#This Row],[Name]],'CX1'!$C:$C,0),1), "") = 0, "",  INDEX('CX1'!$J:$J,MATCH(Table2[[#This Row],[Name]],'CX1'!$C:$C,0),1)), "")</f>
        <v/>
      </c>
      <c r="K2124" t="str">
        <f>IFERROR(_xlfn.IFNA(IF(_xlfn.IFNA(INDEX('CX1'!$K:$K,MATCH(Table2[[#This Row],[Name]],'CX1'!$C:$C,0),1), "") = 0, "",  INDEX('CX1'!$K:$K,MATCH(Table2[[#This Row],[Name]],'CX1'!$C:$C,0),1)), ""), "")</f>
        <v/>
      </c>
      <c r="M2124" t="str">
        <f>_xlfn.IFNA(IF(_xlfn.IFNA(INDEX('CX1'!$M:$M,MATCH(Table2[[#This Row],[Name]],'CX1'!$C:$C,0),1), "") = 0, "",  INDEX('CX1'!$M:$M,MATCH(Table2[[#This Row],[Name]],'CX1'!$C:$C,0),1)), "")</f>
        <v/>
      </c>
      <c r="N2124" t="s">
        <v>767</v>
      </c>
      <c r="R2124" t="s">
        <v>8</v>
      </c>
    </row>
    <row r="2125" spans="1:19" hidden="1">
      <c r="A2125" s="1">
        <v>2123</v>
      </c>
      <c r="B2125" t="s">
        <v>45</v>
      </c>
      <c r="C2125" t="s">
        <v>91</v>
      </c>
      <c r="D2125" t="s">
        <v>261</v>
      </c>
      <c r="E2125" t="str">
        <f>MID(Table2[[#This Row],[DeviceId2]], 12, LEN(Table2[[#This Row],[DeviceId2]]))</f>
        <v>VAV206A</v>
      </c>
      <c r="F2125" t="str">
        <f>CONCATENATE("10.3.13.71/pe/", Table2[[#This Row],[Device Tag]], ".xml")</f>
        <v>10.3.13.71/pe/VAV206A.xml</v>
      </c>
      <c r="H2125" s="5" t="str">
        <f>_xlfn.IFNA(IF(_xlfn.IFNA(INDEX('CX1'!$H:$H,MATCH(Table2[[#This Row],[Name]],'CX1'!$C:$C,0),1), "") = 0, "",  INDEX('CX1'!$H:$H,MATCH(Table2[[#This Row],[Name]],'CX1'!$C:$C,0),1)), "")</f>
        <v/>
      </c>
      <c r="I2125" s="5" t="e">
        <f>_xlfn.IFNA(IF(_xlfn.IFNA(INDEX('CX1'!$I:$I,MATCH(Table2[[#This Row],[DeviceId2]],'CX1'!$C:$C,0),1), "") = 0, "",  INDEX('CX1'!$I:$I,MATCH(Table2[[#This Row],[Name]],'CX1'!$C:$C,0),1)), "")</f>
        <v>#VALUE!</v>
      </c>
      <c r="J2125" s="5" t="str">
        <f>_xlfn.IFNA(IF(_xlfn.IFNA(INDEX('CX1'!$J:$J,MATCH(Table2[[#This Row],[Name]],'CX1'!$C:$C,0),1), "") = 0, "",  INDEX('CX1'!$J:$J,MATCH(Table2[[#This Row],[Name]],'CX1'!$C:$C,0),1)), "")</f>
        <v/>
      </c>
      <c r="K2125" t="str">
        <f>IFERROR(_xlfn.IFNA(IF(_xlfn.IFNA(INDEX('CX1'!$K:$K,MATCH(Table2[[#This Row],[Name]],'CX1'!$C:$C,0),1), "") = 0, "",  INDEX('CX1'!$K:$K,MATCH(Table2[[#This Row],[Name]],'CX1'!$C:$C,0),1)), ""), "")</f>
        <v/>
      </c>
      <c r="M2125" t="str">
        <f>_xlfn.IFNA(IF(_xlfn.IFNA(INDEX('CX1'!$M:$M,MATCH(Table2[[#This Row],[Name]],'CX1'!$C:$C,0),1), "") = 0, "",  INDEX('CX1'!$M:$M,MATCH(Table2[[#This Row],[Name]],'CX1'!$C:$C,0),1)), "")</f>
        <v/>
      </c>
      <c r="N2125" t="s">
        <v>767</v>
      </c>
      <c r="R2125" t="s">
        <v>8</v>
      </c>
    </row>
    <row r="2126" spans="1:19" hidden="1">
      <c r="A2126" s="1">
        <v>2124</v>
      </c>
      <c r="B2126" t="s">
        <v>45</v>
      </c>
      <c r="C2126" t="s">
        <v>92</v>
      </c>
      <c r="D2126" t="s">
        <v>261</v>
      </c>
      <c r="E2126" t="str">
        <f>MID(Table2[[#This Row],[DeviceId2]], 12, LEN(Table2[[#This Row],[DeviceId2]]))</f>
        <v>VAV206A</v>
      </c>
      <c r="F2126" t="str">
        <f>CONCATENATE("10.3.13.71/pe/", Table2[[#This Row],[Device Tag]], ".xml")</f>
        <v>10.3.13.71/pe/VAV206A.xml</v>
      </c>
      <c r="H2126" s="5" t="str">
        <f>_xlfn.IFNA(IF(_xlfn.IFNA(INDEX('CX1'!$H:$H,MATCH(Table2[[#This Row],[Name]],'CX1'!$C:$C,0),1), "") = 0, "",  INDEX('CX1'!$H:$H,MATCH(Table2[[#This Row],[Name]],'CX1'!$C:$C,0),1)), "")</f>
        <v/>
      </c>
      <c r="I2126" s="5" t="e">
        <f>_xlfn.IFNA(IF(_xlfn.IFNA(INDEX('CX1'!$I:$I,MATCH(Table2[[#This Row],[DeviceId2]],'CX1'!$C:$C,0),1), "") = 0, "",  INDEX('CX1'!$I:$I,MATCH(Table2[[#This Row],[Name]],'CX1'!$C:$C,0),1)), "")</f>
        <v>#VALUE!</v>
      </c>
      <c r="J2126" s="5" t="str">
        <f>_xlfn.IFNA(IF(_xlfn.IFNA(INDEX('CX1'!$J:$J,MATCH(Table2[[#This Row],[Name]],'CX1'!$C:$C,0),1), "") = 0, "",  INDEX('CX1'!$J:$J,MATCH(Table2[[#This Row],[Name]],'CX1'!$C:$C,0),1)), "")</f>
        <v/>
      </c>
      <c r="K2126" t="str">
        <f>IFERROR(_xlfn.IFNA(IF(_xlfn.IFNA(INDEX('CX1'!$K:$K,MATCH(Table2[[#This Row],[Name]],'CX1'!$C:$C,0),1), "") = 0, "",  INDEX('CX1'!$K:$K,MATCH(Table2[[#This Row],[Name]],'CX1'!$C:$C,0),1)), ""), "")</f>
        <v/>
      </c>
      <c r="M2126" t="str">
        <f>_xlfn.IFNA(IF(_xlfn.IFNA(INDEX('CX1'!$M:$M,MATCH(Table2[[#This Row],[Name]],'CX1'!$C:$C,0),1), "") = 0, "",  INDEX('CX1'!$M:$M,MATCH(Table2[[#This Row],[Name]],'CX1'!$C:$C,0),1)), "")</f>
        <v/>
      </c>
      <c r="N2126" t="s">
        <v>767</v>
      </c>
      <c r="R2126" t="s">
        <v>8</v>
      </c>
    </row>
    <row r="2127" spans="1:19">
      <c r="A2127" s="1">
        <v>2125</v>
      </c>
      <c r="B2127" t="s">
        <v>18</v>
      </c>
      <c r="C2127" t="s">
        <v>19</v>
      </c>
      <c r="D2127" t="s">
        <v>262</v>
      </c>
      <c r="E2127" t="str">
        <f>MID(Table2[[#This Row],[DeviceId2]], 12, LEN(Table2[[#This Row],[DeviceId2]]))</f>
        <v>VAV206B</v>
      </c>
      <c r="F2127" t="str">
        <f>CONCATENATE("10.3.13.71/pe/", Table2[[#This Row],[Device Tag]], ".xml")</f>
        <v>10.3.13.71/pe/VAV206B.xml</v>
      </c>
      <c r="H2127" s="5" t="str">
        <f>_xlfn.IFNA(IF(_xlfn.IFNA(INDEX('CX1'!$H:$H,MATCH(Table2[[#This Row],[Name]],'CX1'!$C:$C,0),1), "") = 0, "",  INDEX('CX1'!$H:$H,MATCH(Table2[[#This Row],[Name]],'CX1'!$C:$C,0),1)), "")</f>
        <v/>
      </c>
      <c r="I2127" s="5">
        <f>_xlfn.IFNA(IF(_xlfn.IFNA(INDEX('CX1'!$I:$I,MATCH(Table2[[#This Row],[DeviceId2]],'CX1'!$C:$C,0),1), "") = 0, "",  INDEX('CX1'!$I:$I,MATCH(Table2[[#This Row],[Name]],'CX1'!$C:$C,0),1)), "")</f>
        <v>1</v>
      </c>
      <c r="J2127" s="5" t="str">
        <f>_xlfn.IFNA(IF(_xlfn.IFNA(INDEX('CX1'!$J:$J,MATCH(Table2[[#This Row],[Name]],'CX1'!$C:$C,0),1), "") = 0, "",  INDEX('CX1'!$J:$J,MATCH(Table2[[#This Row],[Name]],'CX1'!$C:$C,0),1)), "")</f>
        <v/>
      </c>
      <c r="K2127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1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27" t="s">
        <v>298</v>
      </c>
      <c r="N2127" t="s">
        <v>767</v>
      </c>
      <c r="R2127" t="s">
        <v>8</v>
      </c>
      <c r="S2127" t="b">
        <v>1</v>
      </c>
    </row>
    <row r="2128" spans="1:19">
      <c r="A2128" s="1">
        <v>2126</v>
      </c>
      <c r="B2128" t="s">
        <v>18</v>
      </c>
      <c r="C2128" t="s">
        <v>20</v>
      </c>
      <c r="D2128" t="s">
        <v>262</v>
      </c>
      <c r="E2128" t="str">
        <f>MID(Table2[[#This Row],[DeviceId2]], 12, LEN(Table2[[#This Row],[DeviceId2]]))</f>
        <v>VAV206B</v>
      </c>
      <c r="F2128" t="str">
        <f>CONCATENATE("10.3.13.71/pe/", Table2[[#This Row],[Device Tag]], ".xml")</f>
        <v>10.3.13.71/pe/VAV206B.xml</v>
      </c>
      <c r="H2128" s="5" t="str">
        <f>_xlfn.IFNA(IF(_xlfn.IFNA(INDEX('CX1'!$H:$H,MATCH(Table2[[#This Row],[Name]],'CX1'!$C:$C,0),1), "") = 0, "",  INDEX('CX1'!$H:$H,MATCH(Table2[[#This Row],[Name]],'CX1'!$C:$C,0),1)), "")</f>
        <v/>
      </c>
      <c r="I2128" s="5">
        <f>_xlfn.IFNA(IF(_xlfn.IFNA(INDEX('CX1'!$I:$I,MATCH(Table2[[#This Row],[DeviceId2]],'CX1'!$C:$C,0),1), "") = 0, "",  INDEX('CX1'!$I:$I,MATCH(Table2[[#This Row],[Name]],'CX1'!$C:$C,0),1)), "")</f>
        <v>1</v>
      </c>
      <c r="J2128" s="5" t="str">
        <f>_xlfn.IFNA(IF(_xlfn.IFNA(INDEX('CX1'!$J:$J,MATCH(Table2[[#This Row],[Name]],'CX1'!$C:$C,0),1), "") = 0, "",  INDEX('CX1'!$J:$J,MATCH(Table2[[#This Row],[Name]],'CX1'!$C:$C,0),1)), "")</f>
        <v/>
      </c>
      <c r="K2128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1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28" t="s">
        <v>298</v>
      </c>
      <c r="N2128" t="s">
        <v>767</v>
      </c>
      <c r="R2128" t="s">
        <v>8</v>
      </c>
      <c r="S2128" t="b">
        <v>1</v>
      </c>
    </row>
    <row r="2129" spans="1:19">
      <c r="A2129" s="1">
        <v>2127</v>
      </c>
      <c r="B2129" t="s">
        <v>21</v>
      </c>
      <c r="C2129" t="s">
        <v>174</v>
      </c>
      <c r="D2129" t="s">
        <v>262</v>
      </c>
      <c r="E2129" t="str">
        <f>MID(Table2[[#This Row],[DeviceId2]], 12, LEN(Table2[[#This Row],[DeviceId2]]))</f>
        <v>VAV206B</v>
      </c>
      <c r="F2129" t="str">
        <f>CONCATENATE("10.3.13.71/pe/", Table2[[#This Row],[Device Tag]], ".xml")</f>
        <v>10.3.13.71/pe/VAV206B.xml</v>
      </c>
      <c r="H2129" s="5" t="str">
        <f>_xlfn.IFNA(IF(_xlfn.IFNA(INDEX('CX1'!$H:$H,MATCH(Table2[[#This Row],[Name]],'CX1'!$C:$C,0),1), "") = 0, "",  INDEX('CX1'!$H:$H,MATCH(Table2[[#This Row],[Name]],'CX1'!$C:$C,0),1)), "")</f>
        <v>°F</v>
      </c>
      <c r="I2129" s="5">
        <f>_xlfn.IFNA(IF(_xlfn.IFNA(INDEX('CX1'!$I:$I,MATCH(Table2[[#This Row],[DeviceId2]],'CX1'!$C:$C,0),1), "") = 0, "",  INDEX('CX1'!$I:$I,MATCH(Table2[[#This Row],[Name]],'CX1'!$C:$C,0),1)), "")</f>
        <v>1000</v>
      </c>
      <c r="J2129" s="5" t="str">
        <f>_xlfn.IFNA(IF(_xlfn.IFNA(INDEX('CX1'!$J:$J,MATCH(Table2[[#This Row],[Name]],'CX1'!$C:$C,0),1), "") = 0, "",  INDEX('CX1'!$J:$J,MATCH(Table2[[#This Row],[Name]],'CX1'!$C:$C,0),1)), "")</f>
        <v/>
      </c>
      <c r="K21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1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29" t="str">
        <f>_xlfn.IFNA(IF(_xlfn.IFNA(INDEX('CX1'!$M:$M,MATCH(Table2[[#This Row],[Name]],'CX1'!$C:$C,0),1), "") = 0, "",  INDEX('CX1'!$M:$M,MATCH(Table2[[#This Row],[Name]],'CX1'!$C:$C,0),1)), "")</f>
        <v>number</v>
      </c>
      <c r="N2129" t="s">
        <v>766</v>
      </c>
      <c r="R2129" t="s">
        <v>8</v>
      </c>
      <c r="S2129" t="b">
        <v>1</v>
      </c>
    </row>
    <row r="2130" spans="1:19">
      <c r="A2130" s="1">
        <v>2128</v>
      </c>
      <c r="B2130" t="s">
        <v>21</v>
      </c>
      <c r="C2130" t="s">
        <v>175</v>
      </c>
      <c r="D2130" t="s">
        <v>262</v>
      </c>
      <c r="E2130" t="str">
        <f>MID(Table2[[#This Row],[DeviceId2]], 12, LEN(Table2[[#This Row],[DeviceId2]]))</f>
        <v>VAV206B</v>
      </c>
      <c r="F2130" t="str">
        <f>CONCATENATE("10.3.13.71/pe/", Table2[[#This Row],[Device Tag]], ".xml")</f>
        <v>10.3.13.71/pe/VAV206B.xml</v>
      </c>
      <c r="H2130" s="5" t="str">
        <f>_xlfn.IFNA(IF(_xlfn.IFNA(INDEX('CX1'!$H:$H,MATCH(Table2[[#This Row],[Name]],'CX1'!$C:$C,0),1), "") = 0, "",  INDEX('CX1'!$H:$H,MATCH(Table2[[#This Row],[Name]],'CX1'!$C:$C,0),1)), "")</f>
        <v>°F</v>
      </c>
      <c r="I2130" s="5">
        <f>_xlfn.IFNA(IF(_xlfn.IFNA(INDEX('CX1'!$I:$I,MATCH(Table2[[#This Row],[DeviceId2]],'CX1'!$C:$C,0),1), "") = 0, "",  INDEX('CX1'!$I:$I,MATCH(Table2[[#This Row],[Name]],'CX1'!$C:$C,0),1)), "")</f>
        <v>1000</v>
      </c>
      <c r="J2130" s="5" t="str">
        <f>_xlfn.IFNA(IF(_xlfn.IFNA(INDEX('CX1'!$J:$J,MATCH(Table2[[#This Row],[Name]],'CX1'!$C:$C,0),1), "") = 0, "",  INDEX('CX1'!$J:$J,MATCH(Table2[[#This Row],[Name]],'CX1'!$C:$C,0),1)), "")</f>
        <v/>
      </c>
      <c r="K213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1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0" t="str">
        <f>_xlfn.IFNA(IF(_xlfn.IFNA(INDEX('CX1'!$M:$M,MATCH(Table2[[#This Row],[Name]],'CX1'!$C:$C,0),1), "") = 0, "",  INDEX('CX1'!$M:$M,MATCH(Table2[[#This Row],[Name]],'CX1'!$C:$C,0),1)), "")</f>
        <v>number</v>
      </c>
      <c r="N2130" t="s">
        <v>766</v>
      </c>
      <c r="R2130" t="s">
        <v>8</v>
      </c>
      <c r="S2130" t="b">
        <v>1</v>
      </c>
    </row>
    <row r="2131" spans="1:19">
      <c r="A2131" s="1">
        <v>2129</v>
      </c>
      <c r="B2131" t="s">
        <v>21</v>
      </c>
      <c r="C2131" t="s">
        <v>176</v>
      </c>
      <c r="D2131" t="s">
        <v>262</v>
      </c>
      <c r="E2131" t="str">
        <f>MID(Table2[[#This Row],[DeviceId2]], 12, LEN(Table2[[#This Row],[DeviceId2]]))</f>
        <v>VAV206B</v>
      </c>
      <c r="F2131" t="str">
        <f>CONCATENATE("10.3.13.71/pe/", Table2[[#This Row],[Device Tag]], ".xml")</f>
        <v>10.3.13.71/pe/VAV206B.xml</v>
      </c>
      <c r="H2131" s="5" t="str">
        <f>_xlfn.IFNA(IF(_xlfn.IFNA(INDEX('CX1'!$H:$H,MATCH(Table2[[#This Row],[Name]],'CX1'!$C:$C,0),1), "") = 0, "",  INDEX('CX1'!$H:$H,MATCH(Table2[[#This Row],[Name]],'CX1'!$C:$C,0),1)), "")</f>
        <v>°F</v>
      </c>
      <c r="I2131" s="5">
        <f>_xlfn.IFNA(IF(_xlfn.IFNA(INDEX('CX1'!$I:$I,MATCH(Table2[[#This Row],[DeviceId2]],'CX1'!$C:$C,0),1), "") = 0, "",  INDEX('CX1'!$I:$I,MATCH(Table2[[#This Row],[Name]],'CX1'!$C:$C,0),1)), "")</f>
        <v>1000</v>
      </c>
      <c r="J2131" s="5" t="str">
        <f>_xlfn.IFNA(IF(_xlfn.IFNA(INDEX('CX1'!$J:$J,MATCH(Table2[[#This Row],[Name]],'CX1'!$C:$C,0),1), "") = 0, "",  INDEX('CX1'!$J:$J,MATCH(Table2[[#This Row],[Name]],'CX1'!$C:$C,0),1)), "")</f>
        <v/>
      </c>
      <c r="K213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1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1" t="str">
        <f>_xlfn.IFNA(IF(_xlfn.IFNA(INDEX('CX1'!$M:$M,MATCH(Table2[[#This Row],[Name]],'CX1'!$C:$C,0),1), "") = 0, "",  INDEX('CX1'!$M:$M,MATCH(Table2[[#This Row],[Name]],'CX1'!$C:$C,0),1)), "")</f>
        <v>number</v>
      </c>
      <c r="N2131" t="s">
        <v>766</v>
      </c>
      <c r="R2131" t="s">
        <v>8</v>
      </c>
      <c r="S2131" t="b">
        <v>1</v>
      </c>
    </row>
    <row r="2132" spans="1:19">
      <c r="A2132" s="1">
        <v>2130</v>
      </c>
      <c r="B2132" t="s">
        <v>21</v>
      </c>
      <c r="C2132" t="s">
        <v>177</v>
      </c>
      <c r="D2132" t="s">
        <v>262</v>
      </c>
      <c r="E2132" t="str">
        <f>MID(Table2[[#This Row],[DeviceId2]], 12, LEN(Table2[[#This Row],[DeviceId2]]))</f>
        <v>VAV206B</v>
      </c>
      <c r="F2132" t="str">
        <f>CONCATENATE("10.3.13.71/pe/", Table2[[#This Row],[Device Tag]], ".xml")</f>
        <v>10.3.13.71/pe/VAV206B.xml</v>
      </c>
      <c r="H2132" s="5" t="str">
        <f>_xlfn.IFNA(IF(_xlfn.IFNA(INDEX('CX1'!$H:$H,MATCH(Table2[[#This Row],[Name]],'CX1'!$C:$C,0),1), "") = 0, "",  INDEX('CX1'!$H:$H,MATCH(Table2[[#This Row],[Name]],'CX1'!$C:$C,0),1)), "")</f>
        <v/>
      </c>
      <c r="I2132" s="5">
        <f>_xlfn.IFNA(IF(_xlfn.IFNA(INDEX('CX1'!$I:$I,MATCH(Table2[[#This Row],[DeviceId2]],'CX1'!$C:$C,0),1), "") = 0, "",  INDEX('CX1'!$I:$I,MATCH(Table2[[#This Row],[Name]],'CX1'!$C:$C,0),1)), "")</f>
        <v>1000</v>
      </c>
      <c r="J2132" s="5" t="str">
        <f>_xlfn.IFNA(IF(_xlfn.IFNA(INDEX('CX1'!$J:$J,MATCH(Table2[[#This Row],[Name]],'CX1'!$C:$C,0),1), "") = 0, "",  INDEX('CX1'!$J:$J,MATCH(Table2[[#This Row],[Name]],'CX1'!$C:$C,0),1)), "")</f>
        <v/>
      </c>
      <c r="K213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1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2" t="str">
        <f>_xlfn.IFNA(IF(_xlfn.IFNA(INDEX('CX1'!$M:$M,MATCH(Table2[[#This Row],[Name]],'CX1'!$C:$C,0),1), "") = 0, "",  INDEX('CX1'!$M:$M,MATCH(Table2[[#This Row],[Name]],'CX1'!$C:$C,0),1)), "")</f>
        <v>number</v>
      </c>
      <c r="N2132" t="s">
        <v>767</v>
      </c>
      <c r="R2132" t="s">
        <v>8</v>
      </c>
      <c r="S2132" t="b">
        <v>1</v>
      </c>
    </row>
    <row r="2133" spans="1:19">
      <c r="A2133" s="1">
        <v>2131</v>
      </c>
      <c r="B2133" t="s">
        <v>21</v>
      </c>
      <c r="C2133" t="s">
        <v>178</v>
      </c>
      <c r="D2133" t="s">
        <v>262</v>
      </c>
      <c r="E2133" t="str">
        <f>MID(Table2[[#This Row],[DeviceId2]], 12, LEN(Table2[[#This Row],[DeviceId2]]))</f>
        <v>VAV206B</v>
      </c>
      <c r="F2133" t="str">
        <f>CONCATENATE("10.3.13.71/pe/", Table2[[#This Row],[Device Tag]], ".xml")</f>
        <v>10.3.13.71/pe/VAV206B.xml</v>
      </c>
      <c r="H2133" s="5" t="str">
        <f>_xlfn.IFNA(IF(_xlfn.IFNA(INDEX('CX1'!$H:$H,MATCH(Table2[[#This Row],[Name]],'CX1'!$C:$C,0),1), "") = 0, "",  INDEX('CX1'!$H:$H,MATCH(Table2[[#This Row],[Name]],'CX1'!$C:$C,0),1)), "")</f>
        <v/>
      </c>
      <c r="I2133" s="5">
        <f>_xlfn.IFNA(IF(_xlfn.IFNA(INDEX('CX1'!$I:$I,MATCH(Table2[[#This Row],[DeviceId2]],'CX1'!$C:$C,0),1), "") = 0, "",  INDEX('CX1'!$I:$I,MATCH(Table2[[#This Row],[Name]],'CX1'!$C:$C,0),1)), "")</f>
        <v>1000</v>
      </c>
      <c r="J2133" s="5" t="str">
        <f>_xlfn.IFNA(IF(_xlfn.IFNA(INDEX('CX1'!$J:$J,MATCH(Table2[[#This Row],[Name]],'CX1'!$C:$C,0),1), "") = 0, "",  INDEX('CX1'!$J:$J,MATCH(Table2[[#This Row],[Name]],'CX1'!$C:$C,0),1)), "")</f>
        <v/>
      </c>
      <c r="K213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13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3" t="str">
        <f>_xlfn.IFNA(IF(_xlfn.IFNA(INDEX('CX1'!$M:$M,MATCH(Table2[[#This Row],[Name]],'CX1'!$C:$C,0),1), "") = 0, "",  INDEX('CX1'!$M:$M,MATCH(Table2[[#This Row],[Name]],'CX1'!$C:$C,0),1)), "")</f>
        <v>number</v>
      </c>
      <c r="N2133" t="s">
        <v>767</v>
      </c>
      <c r="R2133" t="s">
        <v>8</v>
      </c>
      <c r="S2133" t="b">
        <v>1</v>
      </c>
    </row>
    <row r="2134" spans="1:19">
      <c r="A2134" s="1">
        <v>2132</v>
      </c>
      <c r="B2134" t="s">
        <v>21</v>
      </c>
      <c r="C2134" t="s">
        <v>179</v>
      </c>
      <c r="D2134" t="s">
        <v>262</v>
      </c>
      <c r="E2134" t="str">
        <f>MID(Table2[[#This Row],[DeviceId2]], 12, LEN(Table2[[#This Row],[DeviceId2]]))</f>
        <v>VAV206B</v>
      </c>
      <c r="F2134" t="str">
        <f>CONCATENATE("10.3.13.71/pe/", Table2[[#This Row],[Device Tag]], ".xml")</f>
        <v>10.3.13.71/pe/VAV206B.xml</v>
      </c>
      <c r="H2134" s="5" t="str">
        <f>_xlfn.IFNA(IF(_xlfn.IFNA(INDEX('CX1'!$H:$H,MATCH(Table2[[#This Row],[Name]],'CX1'!$C:$C,0),1), "") = 0, "",  INDEX('CX1'!$H:$H,MATCH(Table2[[#This Row],[Name]],'CX1'!$C:$C,0),1)), "")</f>
        <v>°F</v>
      </c>
      <c r="I2134" s="5">
        <f>_xlfn.IFNA(IF(_xlfn.IFNA(INDEX('CX1'!$I:$I,MATCH(Table2[[#This Row],[DeviceId2]],'CX1'!$C:$C,0),1), "") = 0, "",  INDEX('CX1'!$I:$I,MATCH(Table2[[#This Row],[Name]],'CX1'!$C:$C,0),1)), "")</f>
        <v>1000</v>
      </c>
      <c r="J2134" s="5" t="str">
        <f>_xlfn.IFNA(IF(_xlfn.IFNA(INDEX('CX1'!$J:$J,MATCH(Table2[[#This Row],[Name]],'CX1'!$C:$C,0),1), "") = 0, "",  INDEX('CX1'!$J:$J,MATCH(Table2[[#This Row],[Name]],'CX1'!$C:$C,0),1)), "")</f>
        <v/>
      </c>
      <c r="K213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13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4" t="str">
        <f>_xlfn.IFNA(IF(_xlfn.IFNA(INDEX('CX1'!$M:$M,MATCH(Table2[[#This Row],[Name]],'CX1'!$C:$C,0),1), "") = 0, "",  INDEX('CX1'!$M:$M,MATCH(Table2[[#This Row],[Name]],'CX1'!$C:$C,0),1)), "")</f>
        <v>number</v>
      </c>
      <c r="N2134" t="s">
        <v>766</v>
      </c>
      <c r="R2134" t="s">
        <v>8</v>
      </c>
      <c r="S2134" t="b">
        <v>1</v>
      </c>
    </row>
    <row r="2135" spans="1:19">
      <c r="A2135" s="1">
        <v>2133</v>
      </c>
      <c r="B2135" t="s">
        <v>21</v>
      </c>
      <c r="C2135" t="s">
        <v>180</v>
      </c>
      <c r="D2135" t="s">
        <v>262</v>
      </c>
      <c r="E2135" t="str">
        <f>MID(Table2[[#This Row],[DeviceId2]], 12, LEN(Table2[[#This Row],[DeviceId2]]))</f>
        <v>VAV206B</v>
      </c>
      <c r="F2135" t="str">
        <f>CONCATENATE("10.3.13.71/pe/", Table2[[#This Row],[Device Tag]], ".xml")</f>
        <v>10.3.13.71/pe/VAV206B.xml</v>
      </c>
      <c r="H2135" s="5" t="str">
        <f>_xlfn.IFNA(IF(_xlfn.IFNA(INDEX('CX1'!$H:$H,MATCH(Table2[[#This Row],[Name]],'CX1'!$C:$C,0),1), "") = 0, "",  INDEX('CX1'!$H:$H,MATCH(Table2[[#This Row],[Name]],'CX1'!$C:$C,0),1)), "")</f>
        <v>°F</v>
      </c>
      <c r="I2135" s="5">
        <f>_xlfn.IFNA(IF(_xlfn.IFNA(INDEX('CX1'!$I:$I,MATCH(Table2[[#This Row],[DeviceId2]],'CX1'!$C:$C,0),1), "") = 0, "",  INDEX('CX1'!$I:$I,MATCH(Table2[[#This Row],[Name]],'CX1'!$C:$C,0),1)), "")</f>
        <v>1000</v>
      </c>
      <c r="J2135" s="5" t="str">
        <f>_xlfn.IFNA(IF(_xlfn.IFNA(INDEX('CX1'!$J:$J,MATCH(Table2[[#This Row],[Name]],'CX1'!$C:$C,0),1), "") = 0, "",  INDEX('CX1'!$J:$J,MATCH(Table2[[#This Row],[Name]],'CX1'!$C:$C,0),1)), "")</f>
        <v/>
      </c>
      <c r="K213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1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135" t="str">
        <f>_xlfn.IFNA(IF(_xlfn.IFNA(INDEX('CX1'!$M:$M,MATCH(Table2[[#This Row],[Name]],'CX1'!$C:$C,0),1), "") = 0, "",  INDEX('CX1'!$M:$M,MATCH(Table2[[#This Row],[Name]],'CX1'!$C:$C,0),1)), "")</f>
        <v>number</v>
      </c>
      <c r="N2135" t="s">
        <v>766</v>
      </c>
      <c r="R2135" t="s">
        <v>8</v>
      </c>
      <c r="S2135" t="b">
        <v>1</v>
      </c>
    </row>
    <row r="2136" spans="1:19" hidden="1">
      <c r="A2136" s="1">
        <v>2134</v>
      </c>
      <c r="B2136" t="s">
        <v>21</v>
      </c>
      <c r="C2136" t="s">
        <v>181</v>
      </c>
      <c r="D2136" t="s">
        <v>262</v>
      </c>
      <c r="E2136" t="str">
        <f>MID(Table2[[#This Row],[DeviceId2]], 12, LEN(Table2[[#This Row],[DeviceId2]]))</f>
        <v>VAV206B</v>
      </c>
      <c r="F2136" t="str">
        <f>CONCATENATE("10.3.13.71/pe/", Table2[[#This Row],[Device Tag]], ".xml")</f>
        <v>10.3.13.71/pe/VAV206B.xml</v>
      </c>
      <c r="H2136" s="5" t="str">
        <f>_xlfn.IFNA(IF(_xlfn.IFNA(INDEX('CX1'!$H:$H,MATCH(Table2[[#This Row],[Name]],'CX1'!$C:$C,0),1), "") = 0, "",  INDEX('CX1'!$H:$H,MATCH(Table2[[#This Row],[Name]],'CX1'!$C:$C,0),1)), "")</f>
        <v/>
      </c>
      <c r="I2136" s="5" t="e">
        <f>_xlfn.IFNA(IF(_xlfn.IFNA(INDEX('CX1'!$I:$I,MATCH(Table2[[#This Row],[DeviceId2]],'CX1'!$C:$C,0),1), "") = 0, "",  INDEX('CX1'!$I:$I,MATCH(Table2[[#This Row],[Name]],'CX1'!$C:$C,0),1)), "")</f>
        <v>#VALUE!</v>
      </c>
      <c r="J2136" s="5" t="str">
        <f>_xlfn.IFNA(IF(_xlfn.IFNA(INDEX('CX1'!$J:$J,MATCH(Table2[[#This Row],[Name]],'CX1'!$C:$C,0),1), "") = 0, "",  INDEX('CX1'!$J:$J,MATCH(Table2[[#This Row],[Name]],'CX1'!$C:$C,0),1)), "")</f>
        <v/>
      </c>
      <c r="K2136" t="str">
        <f>IFERROR(_xlfn.IFNA(IF(_xlfn.IFNA(INDEX('CX1'!$K:$K,MATCH(Table2[[#This Row],[Name]],'CX1'!$C:$C,0),1), "") = 0, "",  INDEX('CX1'!$K:$K,MATCH(Table2[[#This Row],[Name]],'CX1'!$C:$C,0),1)), ""), "")</f>
        <v/>
      </c>
      <c r="M2136" t="str">
        <f>_xlfn.IFNA(IF(_xlfn.IFNA(INDEX('CX1'!$M:$M,MATCH(Table2[[#This Row],[Name]],'CX1'!$C:$C,0),1), "") = 0, "",  INDEX('CX1'!$M:$M,MATCH(Table2[[#This Row],[Name]],'CX1'!$C:$C,0),1)), "")</f>
        <v/>
      </c>
      <c r="N2136" t="s">
        <v>767</v>
      </c>
      <c r="R2136" t="s">
        <v>8</v>
      </c>
    </row>
    <row r="2137" spans="1:19" hidden="1">
      <c r="A2137" s="1">
        <v>2135</v>
      </c>
      <c r="B2137" t="s">
        <v>21</v>
      </c>
      <c r="C2137" t="s">
        <v>182</v>
      </c>
      <c r="D2137" t="s">
        <v>262</v>
      </c>
      <c r="E2137" t="str">
        <f>MID(Table2[[#This Row],[DeviceId2]], 12, LEN(Table2[[#This Row],[DeviceId2]]))</f>
        <v>VAV206B</v>
      </c>
      <c r="F2137" t="str">
        <f>CONCATENATE("10.3.13.71/pe/", Table2[[#This Row],[Device Tag]], ".xml")</f>
        <v>10.3.13.71/pe/VAV206B.xml</v>
      </c>
      <c r="H2137" s="5" t="str">
        <f>_xlfn.IFNA(IF(_xlfn.IFNA(INDEX('CX1'!$H:$H,MATCH(Table2[[#This Row],[Name]],'CX1'!$C:$C,0),1), "") = 0, "",  INDEX('CX1'!$H:$H,MATCH(Table2[[#This Row],[Name]],'CX1'!$C:$C,0),1)), "")</f>
        <v/>
      </c>
      <c r="I2137" s="5" t="e">
        <f>_xlfn.IFNA(IF(_xlfn.IFNA(INDEX('CX1'!$I:$I,MATCH(Table2[[#This Row],[DeviceId2]],'CX1'!$C:$C,0),1), "") = 0, "",  INDEX('CX1'!$I:$I,MATCH(Table2[[#This Row],[Name]],'CX1'!$C:$C,0),1)), "")</f>
        <v>#VALUE!</v>
      </c>
      <c r="J2137" s="5" t="str">
        <f>_xlfn.IFNA(IF(_xlfn.IFNA(INDEX('CX1'!$J:$J,MATCH(Table2[[#This Row],[Name]],'CX1'!$C:$C,0),1), "") = 0, "",  INDEX('CX1'!$J:$J,MATCH(Table2[[#This Row],[Name]],'CX1'!$C:$C,0),1)), "")</f>
        <v/>
      </c>
      <c r="K2137" t="str">
        <f>IFERROR(_xlfn.IFNA(IF(_xlfn.IFNA(INDEX('CX1'!$K:$K,MATCH(Table2[[#This Row],[Name]],'CX1'!$C:$C,0),1), "") = 0, "",  INDEX('CX1'!$K:$K,MATCH(Table2[[#This Row],[Name]],'CX1'!$C:$C,0),1)), ""), "")</f>
        <v/>
      </c>
      <c r="M2137" t="str">
        <f>_xlfn.IFNA(IF(_xlfn.IFNA(INDEX('CX1'!$M:$M,MATCH(Table2[[#This Row],[Name]],'CX1'!$C:$C,0),1), "") = 0, "",  INDEX('CX1'!$M:$M,MATCH(Table2[[#This Row],[Name]],'CX1'!$C:$C,0),1)), "")</f>
        <v/>
      </c>
      <c r="N2137" t="s">
        <v>767</v>
      </c>
      <c r="R2137" t="s">
        <v>8</v>
      </c>
    </row>
    <row r="2138" spans="1:19">
      <c r="A2138" s="1">
        <v>2136</v>
      </c>
      <c r="B2138" t="s">
        <v>21</v>
      </c>
      <c r="C2138" t="s">
        <v>183</v>
      </c>
      <c r="D2138" t="s">
        <v>262</v>
      </c>
      <c r="E2138" t="str">
        <f>MID(Table2[[#This Row],[DeviceId2]], 12, LEN(Table2[[#This Row],[DeviceId2]]))</f>
        <v>VAV206B</v>
      </c>
      <c r="F2138" t="str">
        <f>CONCATENATE("10.3.13.71/pe/", Table2[[#This Row],[Device Tag]], ".xml")</f>
        <v>10.3.13.71/pe/VAV206B.xml</v>
      </c>
      <c r="H2138" s="5" t="str">
        <f>_xlfn.IFNA(IF(_xlfn.IFNA(INDEX('CX1'!$H:$H,MATCH(Table2[[#This Row],[Name]],'CX1'!$C:$C,0),1), "") = 0, "",  INDEX('CX1'!$H:$H,MATCH(Table2[[#This Row],[Name]],'CX1'!$C:$C,0),1)), "")</f>
        <v>%</v>
      </c>
      <c r="I2138" s="5">
        <f>_xlfn.IFNA(IF(_xlfn.IFNA(INDEX('CX1'!$I:$I,MATCH(Table2[[#This Row],[DeviceId2]],'CX1'!$C:$C,0),1), "") = 0, "",  INDEX('CX1'!$I:$I,MATCH(Table2[[#This Row],[Name]],'CX1'!$C:$C,0),1)), "")</f>
        <v>1000</v>
      </c>
      <c r="J2138" s="5" t="str">
        <f>_xlfn.IFNA(IF(_xlfn.IFNA(INDEX('CX1'!$J:$J,MATCH(Table2[[#This Row],[Name]],'CX1'!$C:$C,0),1), "") = 0, "",  INDEX('CX1'!$J:$J,MATCH(Table2[[#This Row],[Name]],'CX1'!$C:$C,0),1)), "")</f>
        <v/>
      </c>
      <c r="K213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1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8" t="s">
        <v>768</v>
      </c>
      <c r="N2138" t="s">
        <v>504</v>
      </c>
      <c r="R2138" t="s">
        <v>8</v>
      </c>
      <c r="S2138" t="b">
        <v>1</v>
      </c>
    </row>
    <row r="2139" spans="1:19">
      <c r="A2139" s="1">
        <v>2137</v>
      </c>
      <c r="B2139" t="s">
        <v>21</v>
      </c>
      <c r="C2139" t="s">
        <v>184</v>
      </c>
      <c r="D2139" t="s">
        <v>262</v>
      </c>
      <c r="E2139" t="str">
        <f>MID(Table2[[#This Row],[DeviceId2]], 12, LEN(Table2[[#This Row],[DeviceId2]]))</f>
        <v>VAV206B</v>
      </c>
      <c r="F2139" t="str">
        <f>CONCATENATE("10.3.13.71/pe/", Table2[[#This Row],[Device Tag]], ".xml")</f>
        <v>10.3.13.71/pe/VAV206B.xml</v>
      </c>
      <c r="H2139" s="5" t="str">
        <f>_xlfn.IFNA(IF(_xlfn.IFNA(INDEX('CX1'!$H:$H,MATCH(Table2[[#This Row],[Name]],'CX1'!$C:$C,0),1), "") = 0, "",  INDEX('CX1'!$H:$H,MATCH(Table2[[#This Row],[Name]],'CX1'!$C:$C,0),1)), "")</f>
        <v/>
      </c>
      <c r="I2139" s="5">
        <f>_xlfn.IFNA(IF(_xlfn.IFNA(INDEX('CX1'!$I:$I,MATCH(Table2[[#This Row],[DeviceId2]],'CX1'!$C:$C,0),1), "") = 0, "",  INDEX('CX1'!$I:$I,MATCH(Table2[[#This Row],[Name]],'CX1'!$C:$C,0),1)), "")</f>
        <v>1000</v>
      </c>
      <c r="J2139" s="5" t="str">
        <f>_xlfn.IFNA(IF(_xlfn.IFNA(INDEX('CX1'!$J:$J,MATCH(Table2[[#This Row],[Name]],'CX1'!$C:$C,0),1), "") = 0, "",  INDEX('CX1'!$J:$J,MATCH(Table2[[#This Row],[Name]],'CX1'!$C:$C,0),1)), "")</f>
        <v/>
      </c>
      <c r="K213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1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39" t="s">
        <v>768</v>
      </c>
      <c r="N2139" t="s">
        <v>767</v>
      </c>
      <c r="R2139" t="s">
        <v>8</v>
      </c>
      <c r="S2139" t="b">
        <v>1</v>
      </c>
    </row>
    <row r="2140" spans="1:19">
      <c r="A2140" s="12">
        <v>2138</v>
      </c>
      <c r="B2140" s="13" t="s">
        <v>21</v>
      </c>
      <c r="C2140" s="13" t="s">
        <v>185</v>
      </c>
      <c r="D2140" s="13" t="s">
        <v>262</v>
      </c>
      <c r="E2140" s="13" t="str">
        <f>MID(Table2[[#This Row],[DeviceId2]], 12, LEN(Table2[[#This Row],[DeviceId2]]))</f>
        <v>VAV206B</v>
      </c>
      <c r="F2140" s="13" t="str">
        <f>CONCATENATE("10.3.13.71/pe/", Table2[[#This Row],[Device Tag]], ".xml")</f>
        <v>10.3.13.71/pe/VAV206B.xml</v>
      </c>
      <c r="G2140" s="13"/>
      <c r="H2140" s="14" t="str">
        <f>_xlfn.IFNA(IF(_xlfn.IFNA(INDEX('CX1'!$H:$H,MATCH(Table2[[#This Row],[Name]],'CX1'!$C:$C,0),1), "") = 0, "",  INDEX('CX1'!$H:$H,MATCH(Table2[[#This Row],[Name]],'CX1'!$C:$C,0),1)), "")</f>
        <v/>
      </c>
      <c r="I2140" s="14">
        <f>_xlfn.IFNA(IF(_xlfn.IFNA(INDEX('CX1'!$I:$I,MATCH(Table2[[#This Row],[DeviceId2]],'CX1'!$C:$C,0),1), "") = 0, "",  INDEX('CX1'!$I:$I,MATCH(Table2[[#This Row],[Name]],'CX1'!$C:$C,0),1)), "")</f>
        <v>1000</v>
      </c>
      <c r="J2140" s="14" t="str">
        <f>_xlfn.IFNA(IF(_xlfn.IFNA(INDEX('CX1'!$J:$J,MATCH(Table2[[#This Row],[Name]],'CX1'!$C:$C,0),1), "") = 0, "",  INDEX('CX1'!$J:$J,MATCH(Table2[[#This Row],[Name]],'CX1'!$C:$C,0),1)), "")</f>
        <v/>
      </c>
      <c r="K214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140" s="13" t="str">
        <f>_xlfn.IFNA(IF(_xlfn.IFNA(INDEX('CX1'!$L:$L,MATCH(Table2[[#This Row],[Name]],'CX1'!$C:$C,0),1), "") = 0, "",  INDEX('CX1'!$L:$L,MATCH(Table2[[#This Row],[Name]],'CX1'!$C:$C,0),1)), "")</f>
        <v>his, point, writable</v>
      </c>
      <c r="M2140" s="13" t="s">
        <v>298</v>
      </c>
      <c r="N2140" s="13" t="s">
        <v>767</v>
      </c>
      <c r="O2140" s="13"/>
      <c r="P2140" s="13"/>
      <c r="Q2140" s="13"/>
      <c r="R2140" s="13" t="s">
        <v>8</v>
      </c>
      <c r="S2140" s="13" t="b">
        <v>0</v>
      </c>
    </row>
    <row r="2141" spans="1:19">
      <c r="A2141" s="1">
        <v>2139</v>
      </c>
      <c r="B2141" t="s">
        <v>21</v>
      </c>
      <c r="C2141" t="s">
        <v>186</v>
      </c>
      <c r="D2141" t="s">
        <v>262</v>
      </c>
      <c r="E2141" t="str">
        <f>MID(Table2[[#This Row],[DeviceId2]], 12, LEN(Table2[[#This Row],[DeviceId2]]))</f>
        <v>VAV206B</v>
      </c>
      <c r="F2141" t="str">
        <f>CONCATENATE("10.3.13.71/pe/", Table2[[#This Row],[Device Tag]], ".xml")</f>
        <v>10.3.13.71/pe/VAV206B.xml</v>
      </c>
      <c r="H2141" s="5" t="str">
        <f>_xlfn.IFNA(IF(_xlfn.IFNA(INDEX('CX1'!$H:$H,MATCH(Table2[[#This Row],[Name]],'CX1'!$C:$C,0),1), "") = 0, "",  INDEX('CX1'!$H:$H,MATCH(Table2[[#This Row],[Name]],'CX1'!$C:$C,0),1)), "")</f>
        <v>°F</v>
      </c>
      <c r="I2141" s="5">
        <f>_xlfn.IFNA(IF(_xlfn.IFNA(INDEX('CX1'!$I:$I,MATCH(Table2[[#This Row],[DeviceId2]],'CX1'!$C:$C,0),1), "") = 0, "",  INDEX('CX1'!$I:$I,MATCH(Table2[[#This Row],[Name]],'CX1'!$C:$C,0),1)), "")</f>
        <v>1000</v>
      </c>
      <c r="J2141" s="5" t="str">
        <f>_xlfn.IFNA(IF(_xlfn.IFNA(INDEX('CX1'!$J:$J,MATCH(Table2[[#This Row],[Name]],'CX1'!$C:$C,0),1), "") = 0, "",  INDEX('CX1'!$J:$J,MATCH(Table2[[#This Row],[Name]],'CX1'!$C:$C,0),1)), "")</f>
        <v/>
      </c>
      <c r="K214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1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1" t="str">
        <f>_xlfn.IFNA(IF(_xlfn.IFNA(INDEX('CX1'!$M:$M,MATCH(Table2[[#This Row],[Name]],'CX1'!$C:$C,0),1), "") = 0, "",  INDEX('CX1'!$M:$M,MATCH(Table2[[#This Row],[Name]],'CX1'!$C:$C,0),1)), "")</f>
        <v>number</v>
      </c>
      <c r="N2141" t="s">
        <v>766</v>
      </c>
      <c r="R2141" t="s">
        <v>8</v>
      </c>
      <c r="S2141" t="b">
        <v>1</v>
      </c>
    </row>
    <row r="2142" spans="1:19" hidden="1">
      <c r="A2142" s="1">
        <v>2140</v>
      </c>
      <c r="B2142" t="s">
        <v>21</v>
      </c>
      <c r="C2142" t="s">
        <v>224</v>
      </c>
      <c r="D2142" t="s">
        <v>262</v>
      </c>
      <c r="E2142" t="str">
        <f>MID(Table2[[#This Row],[DeviceId2]], 12, LEN(Table2[[#This Row],[DeviceId2]]))</f>
        <v>VAV206B</v>
      </c>
      <c r="F2142" t="str">
        <f>CONCATENATE("10.3.13.71/pe/", Table2[[#This Row],[Device Tag]], ".xml")</f>
        <v>10.3.13.71/pe/VAV206B.xml</v>
      </c>
      <c r="H2142" s="5" t="str">
        <f>_xlfn.IFNA(IF(_xlfn.IFNA(INDEX('CX1'!$H:$H,MATCH(Table2[[#This Row],[Name]],'CX1'!$C:$C,0),1), "") = 0, "",  INDEX('CX1'!$H:$H,MATCH(Table2[[#This Row],[Name]],'CX1'!$C:$C,0),1)), "")</f>
        <v/>
      </c>
      <c r="I2142" s="5" t="e">
        <f>_xlfn.IFNA(IF(_xlfn.IFNA(INDEX('CX1'!$I:$I,MATCH(Table2[[#This Row],[DeviceId2]],'CX1'!$C:$C,0),1), "") = 0, "",  INDEX('CX1'!$I:$I,MATCH(Table2[[#This Row],[Name]],'CX1'!$C:$C,0),1)), "")</f>
        <v>#VALUE!</v>
      </c>
      <c r="J2142" s="5" t="str">
        <f>_xlfn.IFNA(IF(_xlfn.IFNA(INDEX('CX1'!$J:$J,MATCH(Table2[[#This Row],[Name]],'CX1'!$C:$C,0),1), "") = 0, "",  INDEX('CX1'!$J:$J,MATCH(Table2[[#This Row],[Name]],'CX1'!$C:$C,0),1)), "")</f>
        <v/>
      </c>
      <c r="K2142" t="str">
        <f>IFERROR(_xlfn.IFNA(IF(_xlfn.IFNA(INDEX('CX1'!$K:$K,MATCH(Table2[[#This Row],[Name]],'CX1'!$C:$C,0),1), "") = 0, "",  INDEX('CX1'!$K:$K,MATCH(Table2[[#This Row],[Name]],'CX1'!$C:$C,0),1)), ""), "")</f>
        <v/>
      </c>
      <c r="M2142" t="str">
        <f>_xlfn.IFNA(IF(_xlfn.IFNA(INDEX('CX1'!$M:$M,MATCH(Table2[[#This Row],[Name]],'CX1'!$C:$C,0),1), "") = 0, "",  INDEX('CX1'!$M:$M,MATCH(Table2[[#This Row],[Name]],'CX1'!$C:$C,0),1)), "")</f>
        <v/>
      </c>
      <c r="N2142" t="s">
        <v>767</v>
      </c>
      <c r="R2142" t="s">
        <v>8</v>
      </c>
    </row>
    <row r="2143" spans="1:19" hidden="1">
      <c r="A2143" s="1">
        <v>2141</v>
      </c>
      <c r="B2143" t="s">
        <v>21</v>
      </c>
      <c r="C2143" t="s">
        <v>188</v>
      </c>
      <c r="D2143" t="s">
        <v>262</v>
      </c>
      <c r="E2143" t="str">
        <f>MID(Table2[[#This Row],[DeviceId2]], 12, LEN(Table2[[#This Row],[DeviceId2]]))</f>
        <v>VAV206B</v>
      </c>
      <c r="F2143" t="str">
        <f>CONCATENATE("10.3.13.71/pe/", Table2[[#This Row],[Device Tag]], ".xml")</f>
        <v>10.3.13.71/pe/VAV206B.xml</v>
      </c>
      <c r="H2143" s="5" t="str">
        <f>_xlfn.IFNA(IF(_xlfn.IFNA(INDEX('CX1'!$H:$H,MATCH(Table2[[#This Row],[Name]],'CX1'!$C:$C,0),1), "") = 0, "",  INDEX('CX1'!$H:$H,MATCH(Table2[[#This Row],[Name]],'CX1'!$C:$C,0),1)), "")</f>
        <v/>
      </c>
      <c r="I2143" s="5" t="e">
        <f>_xlfn.IFNA(IF(_xlfn.IFNA(INDEX('CX1'!$I:$I,MATCH(Table2[[#This Row],[DeviceId2]],'CX1'!$C:$C,0),1), "") = 0, "",  INDEX('CX1'!$I:$I,MATCH(Table2[[#This Row],[Name]],'CX1'!$C:$C,0),1)), "")</f>
        <v>#VALUE!</v>
      </c>
      <c r="J2143" s="5" t="str">
        <f>_xlfn.IFNA(IF(_xlfn.IFNA(INDEX('CX1'!$J:$J,MATCH(Table2[[#This Row],[Name]],'CX1'!$C:$C,0),1), "") = 0, "",  INDEX('CX1'!$J:$J,MATCH(Table2[[#This Row],[Name]],'CX1'!$C:$C,0),1)), "")</f>
        <v/>
      </c>
      <c r="K2143" t="str">
        <f>IFERROR(_xlfn.IFNA(IF(_xlfn.IFNA(INDEX('CX1'!$K:$K,MATCH(Table2[[#This Row],[Name]],'CX1'!$C:$C,0),1), "") = 0, "",  INDEX('CX1'!$K:$K,MATCH(Table2[[#This Row],[Name]],'CX1'!$C:$C,0),1)), ""), "")</f>
        <v/>
      </c>
      <c r="M2143" t="str">
        <f>_xlfn.IFNA(IF(_xlfn.IFNA(INDEX('CX1'!$M:$M,MATCH(Table2[[#This Row],[Name]],'CX1'!$C:$C,0),1), "") = 0, "",  INDEX('CX1'!$M:$M,MATCH(Table2[[#This Row],[Name]],'CX1'!$C:$C,0),1)), "")</f>
        <v/>
      </c>
      <c r="N2143" t="s">
        <v>767</v>
      </c>
      <c r="R2143" t="s">
        <v>8</v>
      </c>
    </row>
    <row r="2144" spans="1:19" hidden="1">
      <c r="A2144" s="1">
        <v>2142</v>
      </c>
      <c r="B2144" t="s">
        <v>21</v>
      </c>
      <c r="C2144" t="s">
        <v>225</v>
      </c>
      <c r="D2144" t="s">
        <v>262</v>
      </c>
      <c r="E2144" t="str">
        <f>MID(Table2[[#This Row],[DeviceId2]], 12, LEN(Table2[[#This Row],[DeviceId2]]))</f>
        <v>VAV206B</v>
      </c>
      <c r="F2144" t="str">
        <f>CONCATENATE("10.3.13.71/pe/", Table2[[#This Row],[Device Tag]], ".xml")</f>
        <v>10.3.13.71/pe/VAV206B.xml</v>
      </c>
      <c r="H2144" s="5" t="str">
        <f>_xlfn.IFNA(IF(_xlfn.IFNA(INDEX('CX1'!$H:$H,MATCH(Table2[[#This Row],[Name]],'CX1'!$C:$C,0),1), "") = 0, "",  INDEX('CX1'!$H:$H,MATCH(Table2[[#This Row],[Name]],'CX1'!$C:$C,0),1)), "")</f>
        <v/>
      </c>
      <c r="I2144" s="5">
        <f>_xlfn.IFNA(IF(_xlfn.IFNA(INDEX('CX1'!$I:$I,MATCH(Table2[[#This Row],[DeviceId2]],'CX1'!$C:$C,0),1), "") = 0, "",  INDEX('CX1'!$I:$I,MATCH(Table2[[#This Row],[Name]],'CX1'!$C:$C,0),1)), "")</f>
        <v>1</v>
      </c>
      <c r="J2144" s="5" t="str">
        <f>_xlfn.IFNA(IF(_xlfn.IFNA(INDEX('CX1'!$J:$J,MATCH(Table2[[#This Row],[Name]],'CX1'!$C:$C,0),1), "") = 0, "",  INDEX('CX1'!$J:$J,MATCH(Table2[[#This Row],[Name]],'CX1'!$C:$C,0),1)), "")</f>
        <v/>
      </c>
      <c r="K2144" t="str">
        <f>IFERROR(_xlfn.IFNA(IF(_xlfn.IFNA(INDEX('CX1'!$K:$K,MATCH(Table2[[#This Row],[Name]],'CX1'!$C:$C,0),1), "") = 0, "",  INDEX('CX1'!$K:$K,MATCH(Table2[[#This Row],[Name]],'CX1'!$C:$C,0),1)), ""), "")</f>
        <v/>
      </c>
      <c r="L2144" t="str">
        <f>_xlfn.IFNA(IF(_xlfn.IFNA(INDEX('CX1'!$L:$L,MATCH(Table2[[#This Row],[Name]],'CX1'!$C:$C,0),1), "") = 0, "",  INDEX('CX1'!$L:$L,MATCH(Table2[[#This Row],[Name]],'CX1'!$C:$C,0),1)), "")</f>
        <v/>
      </c>
      <c r="N2144" t="s">
        <v>767</v>
      </c>
      <c r="R2144" t="s">
        <v>8</v>
      </c>
      <c r="S2144" t="b">
        <v>0</v>
      </c>
    </row>
    <row r="2145" spans="1:19" hidden="1">
      <c r="A2145" s="1">
        <v>2143</v>
      </c>
      <c r="B2145" t="s">
        <v>21</v>
      </c>
      <c r="C2145" t="s">
        <v>226</v>
      </c>
      <c r="D2145" t="s">
        <v>262</v>
      </c>
      <c r="E2145" t="str">
        <f>MID(Table2[[#This Row],[DeviceId2]], 12, LEN(Table2[[#This Row],[DeviceId2]]))</f>
        <v>VAV206B</v>
      </c>
      <c r="F2145" t="str">
        <f>CONCATENATE("10.3.13.71/pe/", Table2[[#This Row],[Device Tag]], ".xml")</f>
        <v>10.3.13.71/pe/VAV206B.xml</v>
      </c>
      <c r="H2145" s="5" t="str">
        <f>_xlfn.IFNA(IF(_xlfn.IFNA(INDEX('CX1'!$H:$H,MATCH(Table2[[#This Row],[Name]],'CX1'!$C:$C,0),1), "") = 0, "",  INDEX('CX1'!$H:$H,MATCH(Table2[[#This Row],[Name]],'CX1'!$C:$C,0),1)), "")</f>
        <v/>
      </c>
      <c r="I2145" s="5">
        <f>_xlfn.IFNA(IF(_xlfn.IFNA(INDEX('CX1'!$I:$I,MATCH(Table2[[#This Row],[DeviceId2]],'CX1'!$C:$C,0),1), "") = 0, "",  INDEX('CX1'!$I:$I,MATCH(Table2[[#This Row],[Name]],'CX1'!$C:$C,0),1)), "")</f>
        <v>1</v>
      </c>
      <c r="J2145" s="5" t="str">
        <f>_xlfn.IFNA(IF(_xlfn.IFNA(INDEX('CX1'!$J:$J,MATCH(Table2[[#This Row],[Name]],'CX1'!$C:$C,0),1), "") = 0, "",  INDEX('CX1'!$J:$J,MATCH(Table2[[#This Row],[Name]],'CX1'!$C:$C,0),1)), "")</f>
        <v/>
      </c>
      <c r="K2145" t="str">
        <f>IFERROR(_xlfn.IFNA(IF(_xlfn.IFNA(INDEX('CX1'!$K:$K,MATCH(Table2[[#This Row],[Name]],'CX1'!$C:$C,0),1), "") = 0, "",  INDEX('CX1'!$K:$K,MATCH(Table2[[#This Row],[Name]],'CX1'!$C:$C,0),1)), ""), "")</f>
        <v/>
      </c>
      <c r="L2145" t="str">
        <f>_xlfn.IFNA(IF(_xlfn.IFNA(INDEX('CX1'!$L:$L,MATCH(Table2[[#This Row],[Name]],'CX1'!$C:$C,0),1), "") = 0, "",  INDEX('CX1'!$L:$L,MATCH(Table2[[#This Row],[Name]],'CX1'!$C:$C,0),1)), "")</f>
        <v/>
      </c>
      <c r="N2145" t="s">
        <v>767</v>
      </c>
      <c r="R2145" t="s">
        <v>8</v>
      </c>
      <c r="S2145" t="b">
        <v>0</v>
      </c>
    </row>
    <row r="2146" spans="1:19" hidden="1">
      <c r="A2146" s="1">
        <v>2144</v>
      </c>
      <c r="B2146" t="s">
        <v>21</v>
      </c>
      <c r="C2146" t="s">
        <v>131</v>
      </c>
      <c r="D2146" t="s">
        <v>262</v>
      </c>
      <c r="E2146" t="str">
        <f>MID(Table2[[#This Row],[DeviceId2]], 12, LEN(Table2[[#This Row],[DeviceId2]]))</f>
        <v>VAV206B</v>
      </c>
      <c r="F2146" t="str">
        <f>CONCATENATE("10.3.13.71/pe/", Table2[[#This Row],[Device Tag]], ".xml")</f>
        <v>10.3.13.71/pe/VAV206B.xml</v>
      </c>
      <c r="H2146" s="5" t="str">
        <f>_xlfn.IFNA(IF(_xlfn.IFNA(INDEX('CX1'!$H:$H,MATCH(Table2[[#This Row],[Name]],'CX1'!$C:$C,0),1), "") = 0, "",  INDEX('CX1'!$H:$H,MATCH(Table2[[#This Row],[Name]],'CX1'!$C:$C,0),1)), "")</f>
        <v/>
      </c>
      <c r="I2146" s="5" t="e">
        <f>_xlfn.IFNA(IF(_xlfn.IFNA(INDEX('CX1'!$I:$I,MATCH(Table2[[#This Row],[DeviceId2]],'CX1'!$C:$C,0),1), "") = 0, "",  INDEX('CX1'!$I:$I,MATCH(Table2[[#This Row],[Name]],'CX1'!$C:$C,0),1)), "")</f>
        <v>#VALUE!</v>
      </c>
      <c r="J2146" s="5" t="str">
        <f>_xlfn.IFNA(IF(_xlfn.IFNA(INDEX('CX1'!$J:$J,MATCH(Table2[[#This Row],[Name]],'CX1'!$C:$C,0),1), "") = 0, "",  INDEX('CX1'!$J:$J,MATCH(Table2[[#This Row],[Name]],'CX1'!$C:$C,0),1)), "")</f>
        <v/>
      </c>
      <c r="K2146" t="str">
        <f>IFERROR(_xlfn.IFNA(IF(_xlfn.IFNA(INDEX('CX1'!$K:$K,MATCH(Table2[[#This Row],[Name]],'CX1'!$C:$C,0),1), "") = 0, "",  INDEX('CX1'!$K:$K,MATCH(Table2[[#This Row],[Name]],'CX1'!$C:$C,0),1)), ""), "")</f>
        <v/>
      </c>
      <c r="M2146" t="str">
        <f>_xlfn.IFNA(IF(_xlfn.IFNA(INDEX('CX1'!$M:$M,MATCH(Table2[[#This Row],[Name]],'CX1'!$C:$C,0),1), "") = 0, "",  INDEX('CX1'!$M:$M,MATCH(Table2[[#This Row],[Name]],'CX1'!$C:$C,0),1)), "")</f>
        <v/>
      </c>
      <c r="N2146" t="s">
        <v>767</v>
      </c>
      <c r="R2146" t="s">
        <v>8</v>
      </c>
    </row>
    <row r="2147" spans="1:19">
      <c r="A2147" s="12">
        <v>2145</v>
      </c>
      <c r="B2147" s="13" t="s">
        <v>21</v>
      </c>
      <c r="C2147" s="13" t="s">
        <v>189</v>
      </c>
      <c r="D2147" s="13" t="s">
        <v>262</v>
      </c>
      <c r="E2147" s="13" t="str">
        <f>MID(Table2[[#This Row],[DeviceId2]], 12, LEN(Table2[[#This Row],[DeviceId2]]))</f>
        <v>VAV206B</v>
      </c>
      <c r="F2147" s="13" t="str">
        <f>CONCATENATE("10.3.13.71/pe/", Table2[[#This Row],[Device Tag]], ".xml")</f>
        <v>10.3.13.71/pe/VAV206B.xml</v>
      </c>
      <c r="G2147" s="13"/>
      <c r="H2147" s="14" t="str">
        <f>_xlfn.IFNA(IF(_xlfn.IFNA(INDEX('CX1'!$H:$H,MATCH(Table2[[#This Row],[Name]],'CX1'!$C:$C,0),1), "") = 0, "",  INDEX('CX1'!$H:$H,MATCH(Table2[[#This Row],[Name]],'CX1'!$C:$C,0),1)), "")</f>
        <v/>
      </c>
      <c r="I2147" s="14">
        <f>_xlfn.IFNA(IF(_xlfn.IFNA(INDEX('CX1'!$I:$I,MATCH(Table2[[#This Row],[DeviceId2]],'CX1'!$C:$C,0),1), "") = 0, "",  INDEX('CX1'!$I:$I,MATCH(Table2[[#This Row],[Name]],'CX1'!$C:$C,0),1)), "")</f>
        <v>1000</v>
      </c>
      <c r="J2147" s="14" t="str">
        <f>_xlfn.IFNA(IF(_xlfn.IFNA(INDEX('CX1'!$J:$J,MATCH(Table2[[#This Row],[Name]],'CX1'!$C:$C,0),1), "") = 0, "",  INDEX('CX1'!$J:$J,MATCH(Table2[[#This Row],[Name]],'CX1'!$C:$C,0),1)), "")</f>
        <v/>
      </c>
      <c r="K214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14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7" s="13" t="str">
        <f>_xlfn.IFNA(IF(_xlfn.IFNA(INDEX('CX1'!$M:$M,MATCH(Table2[[#This Row],[Name]],'CX1'!$C:$C,0),1), "") = 0, "",  INDEX('CX1'!$M:$M,MATCH(Table2[[#This Row],[Name]],'CX1'!$C:$C,0),1)), "")</f>
        <v>number</v>
      </c>
      <c r="N2147" s="13" t="s">
        <v>767</v>
      </c>
      <c r="O2147" s="13"/>
      <c r="P2147" s="13"/>
      <c r="Q2147" s="13"/>
      <c r="R2147" s="13" t="s">
        <v>8</v>
      </c>
      <c r="S2147" s="13" t="b">
        <v>0</v>
      </c>
    </row>
    <row r="2148" spans="1:19">
      <c r="A2148" s="12">
        <v>2146</v>
      </c>
      <c r="B2148" s="13" t="s">
        <v>21</v>
      </c>
      <c r="C2148" s="13" t="s">
        <v>132</v>
      </c>
      <c r="D2148" s="13" t="s">
        <v>262</v>
      </c>
      <c r="E2148" s="13" t="str">
        <f>MID(Table2[[#This Row],[DeviceId2]], 12, LEN(Table2[[#This Row],[DeviceId2]]))</f>
        <v>VAV206B</v>
      </c>
      <c r="F2148" s="13" t="str">
        <f>CONCATENATE("10.3.13.71/pe/", Table2[[#This Row],[Device Tag]], ".xml")</f>
        <v>10.3.13.71/pe/VAV206B.xml</v>
      </c>
      <c r="G2148" s="13"/>
      <c r="H2148" s="14" t="str">
        <f>_xlfn.IFNA(IF(_xlfn.IFNA(INDEX('CX1'!$H:$H,MATCH(Table2[[#This Row],[Name]],'CX1'!$C:$C,0),1), "") = 0, "",  INDEX('CX1'!$H:$H,MATCH(Table2[[#This Row],[Name]],'CX1'!$C:$C,0),1)), "")</f>
        <v/>
      </c>
      <c r="I2148" s="14">
        <f>_xlfn.IFNA(IF(_xlfn.IFNA(INDEX('CX1'!$I:$I,MATCH(Table2[[#This Row],[DeviceId2]],'CX1'!$C:$C,0),1), "") = 0, "",  INDEX('CX1'!$I:$I,MATCH(Table2[[#This Row],[Name]],'CX1'!$C:$C,0),1)), "")</f>
        <v>1000</v>
      </c>
      <c r="J2148" s="14" t="str">
        <f>_xlfn.IFNA(IF(_xlfn.IFNA(INDEX('CX1'!$J:$J,MATCH(Table2[[#This Row],[Name]],'CX1'!$C:$C,0),1), "") = 0, "",  INDEX('CX1'!$J:$J,MATCH(Table2[[#This Row],[Name]],'CX1'!$C:$C,0),1)), "")</f>
        <v/>
      </c>
      <c r="K214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14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48" s="13" t="s">
        <v>298</v>
      </c>
      <c r="N2148" s="13" t="s">
        <v>767</v>
      </c>
      <c r="O2148" s="13"/>
      <c r="P2148" s="13"/>
      <c r="Q2148" s="13"/>
      <c r="R2148" s="13" t="s">
        <v>8</v>
      </c>
      <c r="S2148" s="13" t="b">
        <v>0</v>
      </c>
    </row>
    <row r="2149" spans="1:19" hidden="1">
      <c r="A2149" s="1">
        <v>2147</v>
      </c>
      <c r="B2149" t="s">
        <v>21</v>
      </c>
      <c r="C2149" t="s">
        <v>190</v>
      </c>
      <c r="D2149" t="s">
        <v>262</v>
      </c>
      <c r="E2149" t="str">
        <f>MID(Table2[[#This Row],[DeviceId2]], 12, LEN(Table2[[#This Row],[DeviceId2]]))</f>
        <v>VAV206B</v>
      </c>
      <c r="F2149" t="str">
        <f>CONCATENATE("10.3.13.71/pe/", Table2[[#This Row],[Device Tag]], ".xml")</f>
        <v>10.3.13.71/pe/VAV206B.xml</v>
      </c>
      <c r="H2149" s="5" t="str">
        <f>_xlfn.IFNA(IF(_xlfn.IFNA(INDEX('CX1'!$H:$H,MATCH(Table2[[#This Row],[Name]],'CX1'!$C:$C,0),1), "") = 0, "",  INDEX('CX1'!$H:$H,MATCH(Table2[[#This Row],[Name]],'CX1'!$C:$C,0),1)), "")</f>
        <v/>
      </c>
      <c r="I2149" s="5" t="e">
        <f>_xlfn.IFNA(IF(_xlfn.IFNA(INDEX('CX1'!$I:$I,MATCH(Table2[[#This Row],[DeviceId2]],'CX1'!$C:$C,0),1), "") = 0, "",  INDEX('CX1'!$I:$I,MATCH(Table2[[#This Row],[Name]],'CX1'!$C:$C,0),1)), "")</f>
        <v>#VALUE!</v>
      </c>
      <c r="J2149" s="5" t="str">
        <f>_xlfn.IFNA(IF(_xlfn.IFNA(INDEX('CX1'!$J:$J,MATCH(Table2[[#This Row],[Name]],'CX1'!$C:$C,0),1), "") = 0, "",  INDEX('CX1'!$J:$J,MATCH(Table2[[#This Row],[Name]],'CX1'!$C:$C,0),1)), "")</f>
        <v/>
      </c>
      <c r="K2149" t="str">
        <f>IFERROR(_xlfn.IFNA(IF(_xlfn.IFNA(INDEX('CX1'!$K:$K,MATCH(Table2[[#This Row],[Name]],'CX1'!$C:$C,0),1), "") = 0, "",  INDEX('CX1'!$K:$K,MATCH(Table2[[#This Row],[Name]],'CX1'!$C:$C,0),1)), ""), "")</f>
        <v/>
      </c>
      <c r="M2149" t="str">
        <f>_xlfn.IFNA(IF(_xlfn.IFNA(INDEX('CX1'!$M:$M,MATCH(Table2[[#This Row],[Name]],'CX1'!$C:$C,0),1), "") = 0, "",  INDEX('CX1'!$M:$M,MATCH(Table2[[#This Row],[Name]],'CX1'!$C:$C,0),1)), "")</f>
        <v/>
      </c>
      <c r="N2149" t="s">
        <v>767</v>
      </c>
      <c r="R2149" t="s">
        <v>8</v>
      </c>
    </row>
    <row r="2150" spans="1:19" hidden="1">
      <c r="A2150" s="1">
        <v>2148</v>
      </c>
      <c r="B2150" t="s">
        <v>21</v>
      </c>
      <c r="C2150" t="s">
        <v>191</v>
      </c>
      <c r="D2150" t="s">
        <v>262</v>
      </c>
      <c r="E2150" t="str">
        <f>MID(Table2[[#This Row],[DeviceId2]], 12, LEN(Table2[[#This Row],[DeviceId2]]))</f>
        <v>VAV206B</v>
      </c>
      <c r="F2150" t="str">
        <f>CONCATENATE("10.3.13.71/pe/", Table2[[#This Row],[Device Tag]], ".xml")</f>
        <v>10.3.13.71/pe/VAV206B.xml</v>
      </c>
      <c r="H2150" s="5" t="str">
        <f>_xlfn.IFNA(IF(_xlfn.IFNA(INDEX('CX1'!$H:$H,MATCH(Table2[[#This Row],[Name]],'CX1'!$C:$C,0),1), "") = 0, "",  INDEX('CX1'!$H:$H,MATCH(Table2[[#This Row],[Name]],'CX1'!$C:$C,0),1)), "")</f>
        <v/>
      </c>
      <c r="I2150" s="5" t="e">
        <f>_xlfn.IFNA(IF(_xlfn.IFNA(INDEX('CX1'!$I:$I,MATCH(Table2[[#This Row],[DeviceId2]],'CX1'!$C:$C,0),1), "") = 0, "",  INDEX('CX1'!$I:$I,MATCH(Table2[[#This Row],[Name]],'CX1'!$C:$C,0),1)), "")</f>
        <v>#VALUE!</v>
      </c>
      <c r="J2150" s="5" t="str">
        <f>_xlfn.IFNA(IF(_xlfn.IFNA(INDEX('CX1'!$J:$J,MATCH(Table2[[#This Row],[Name]],'CX1'!$C:$C,0),1), "") = 0, "",  INDEX('CX1'!$J:$J,MATCH(Table2[[#This Row],[Name]],'CX1'!$C:$C,0),1)), "")</f>
        <v/>
      </c>
      <c r="K2150" t="str">
        <f>IFERROR(_xlfn.IFNA(IF(_xlfn.IFNA(INDEX('CX1'!$K:$K,MATCH(Table2[[#This Row],[Name]],'CX1'!$C:$C,0),1), "") = 0, "",  INDEX('CX1'!$K:$K,MATCH(Table2[[#This Row],[Name]],'CX1'!$C:$C,0),1)), ""), "")</f>
        <v/>
      </c>
      <c r="M2150" t="str">
        <f>_xlfn.IFNA(IF(_xlfn.IFNA(INDEX('CX1'!$M:$M,MATCH(Table2[[#This Row],[Name]],'CX1'!$C:$C,0),1), "") = 0, "",  INDEX('CX1'!$M:$M,MATCH(Table2[[#This Row],[Name]],'CX1'!$C:$C,0),1)), "")</f>
        <v/>
      </c>
      <c r="N2150" t="s">
        <v>767</v>
      </c>
      <c r="R2150" t="s">
        <v>8</v>
      </c>
    </row>
    <row r="2151" spans="1:19">
      <c r="A2151" s="12">
        <v>2149</v>
      </c>
      <c r="B2151" s="13" t="s">
        <v>21</v>
      </c>
      <c r="C2151" s="13" t="s">
        <v>192</v>
      </c>
      <c r="D2151" s="13" t="s">
        <v>262</v>
      </c>
      <c r="E2151" s="13" t="str">
        <f>MID(Table2[[#This Row],[DeviceId2]], 12, LEN(Table2[[#This Row],[DeviceId2]]))</f>
        <v>VAV206B</v>
      </c>
      <c r="F2151" s="13" t="str">
        <f>CONCATENATE("10.3.13.71/pe/", Table2[[#This Row],[Device Tag]], ".xml")</f>
        <v>10.3.13.71/pe/VAV206B.xml</v>
      </c>
      <c r="G2151" s="13"/>
      <c r="H2151" s="14" t="str">
        <f>_xlfn.IFNA(IF(_xlfn.IFNA(INDEX('CX1'!$H:$H,MATCH(Table2[[#This Row],[Name]],'CX1'!$C:$C,0),1), "") = 0, "",  INDEX('CX1'!$H:$H,MATCH(Table2[[#This Row],[Name]],'CX1'!$C:$C,0),1)), "")</f>
        <v/>
      </c>
      <c r="I2151" s="14">
        <f>_xlfn.IFNA(IF(_xlfn.IFNA(INDEX('CX1'!$I:$I,MATCH(Table2[[#This Row],[DeviceId2]],'CX1'!$C:$C,0),1), "") = 0, "",  INDEX('CX1'!$I:$I,MATCH(Table2[[#This Row],[Name]],'CX1'!$C:$C,0),1)), "")</f>
        <v>1000</v>
      </c>
      <c r="J2151" s="14" t="str">
        <f>_xlfn.IFNA(IF(_xlfn.IFNA(INDEX('CX1'!$J:$J,MATCH(Table2[[#This Row],[Name]],'CX1'!$C:$C,0),1), "") = 0, "",  INDEX('CX1'!$J:$J,MATCH(Table2[[#This Row],[Name]],'CX1'!$C:$C,0),1)), "")</f>
        <v/>
      </c>
      <c r="K215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15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51" s="13" t="str">
        <f>_xlfn.IFNA(IF(_xlfn.IFNA(INDEX('CX1'!$M:$M,MATCH(Table2[[#This Row],[Name]],'CX1'!$C:$C,0),1), "") = 0, "",  INDEX('CX1'!$M:$M,MATCH(Table2[[#This Row],[Name]],'CX1'!$C:$C,0),1)), "")</f>
        <v>number</v>
      </c>
      <c r="N2151" s="13" t="s">
        <v>767</v>
      </c>
      <c r="O2151" s="13"/>
      <c r="P2151" s="13"/>
      <c r="Q2151" s="13"/>
      <c r="R2151" s="13" t="s">
        <v>8</v>
      </c>
      <c r="S2151" s="13" t="b">
        <v>0</v>
      </c>
    </row>
    <row r="2152" spans="1:19" hidden="1">
      <c r="A2152" s="1">
        <v>2150</v>
      </c>
      <c r="B2152" t="s">
        <v>21</v>
      </c>
      <c r="C2152" t="s">
        <v>193</v>
      </c>
      <c r="D2152" t="s">
        <v>262</v>
      </c>
      <c r="E2152" t="str">
        <f>MID(Table2[[#This Row],[DeviceId2]], 12, LEN(Table2[[#This Row],[DeviceId2]]))</f>
        <v>VAV206B</v>
      </c>
      <c r="F2152" t="str">
        <f>CONCATENATE("10.3.13.71/pe/", Table2[[#This Row],[Device Tag]], ".xml")</f>
        <v>10.3.13.71/pe/VAV206B.xml</v>
      </c>
      <c r="H2152" s="5" t="str">
        <f>_xlfn.IFNA(IF(_xlfn.IFNA(INDEX('CX1'!$H:$H,MATCH(Table2[[#This Row],[Name]],'CX1'!$C:$C,0),1), "") = 0, "",  INDEX('CX1'!$H:$H,MATCH(Table2[[#This Row],[Name]],'CX1'!$C:$C,0),1)), "")</f>
        <v/>
      </c>
      <c r="I2152" s="5" t="e">
        <f>_xlfn.IFNA(IF(_xlfn.IFNA(INDEX('CX1'!$I:$I,MATCH(Table2[[#This Row],[DeviceId2]],'CX1'!$C:$C,0),1), "") = 0, "",  INDEX('CX1'!$I:$I,MATCH(Table2[[#This Row],[Name]],'CX1'!$C:$C,0),1)), "")</f>
        <v>#VALUE!</v>
      </c>
      <c r="J2152" s="5" t="str">
        <f>_xlfn.IFNA(IF(_xlfn.IFNA(INDEX('CX1'!$J:$J,MATCH(Table2[[#This Row],[Name]],'CX1'!$C:$C,0),1), "") = 0, "",  INDEX('CX1'!$J:$J,MATCH(Table2[[#This Row],[Name]],'CX1'!$C:$C,0),1)), "")</f>
        <v/>
      </c>
      <c r="K2152" t="str">
        <f>IFERROR(_xlfn.IFNA(IF(_xlfn.IFNA(INDEX('CX1'!$K:$K,MATCH(Table2[[#This Row],[Name]],'CX1'!$C:$C,0),1), "") = 0, "",  INDEX('CX1'!$K:$K,MATCH(Table2[[#This Row],[Name]],'CX1'!$C:$C,0),1)), ""), "")</f>
        <v/>
      </c>
      <c r="M2152" t="str">
        <f>_xlfn.IFNA(IF(_xlfn.IFNA(INDEX('CX1'!$M:$M,MATCH(Table2[[#This Row],[Name]],'CX1'!$C:$C,0),1), "") = 0, "",  INDEX('CX1'!$M:$M,MATCH(Table2[[#This Row],[Name]],'CX1'!$C:$C,0),1)), "")</f>
        <v/>
      </c>
      <c r="N2152" t="s">
        <v>767</v>
      </c>
      <c r="R2152" t="s">
        <v>8</v>
      </c>
    </row>
    <row r="2153" spans="1:19" hidden="1">
      <c r="A2153" s="1">
        <v>2151</v>
      </c>
      <c r="B2153" t="s">
        <v>21</v>
      </c>
      <c r="C2153" t="s">
        <v>194</v>
      </c>
      <c r="D2153" t="s">
        <v>262</v>
      </c>
      <c r="E2153" t="str">
        <f>MID(Table2[[#This Row],[DeviceId2]], 12, LEN(Table2[[#This Row],[DeviceId2]]))</f>
        <v>VAV206B</v>
      </c>
      <c r="F2153" t="str">
        <f>CONCATENATE("10.3.13.71/pe/", Table2[[#This Row],[Device Tag]], ".xml")</f>
        <v>10.3.13.71/pe/VAV206B.xml</v>
      </c>
      <c r="H2153" s="5" t="str">
        <f>_xlfn.IFNA(IF(_xlfn.IFNA(INDEX('CX1'!$H:$H,MATCH(Table2[[#This Row],[Name]],'CX1'!$C:$C,0),1), "") = 0, "",  INDEX('CX1'!$H:$H,MATCH(Table2[[#This Row],[Name]],'CX1'!$C:$C,0),1)), "")</f>
        <v/>
      </c>
      <c r="I2153" s="5" t="e">
        <f>_xlfn.IFNA(IF(_xlfn.IFNA(INDEX('CX1'!$I:$I,MATCH(Table2[[#This Row],[DeviceId2]],'CX1'!$C:$C,0),1), "") = 0, "",  INDEX('CX1'!$I:$I,MATCH(Table2[[#This Row],[Name]],'CX1'!$C:$C,0),1)), "")</f>
        <v>#VALUE!</v>
      </c>
      <c r="J2153" s="5" t="str">
        <f>_xlfn.IFNA(IF(_xlfn.IFNA(INDEX('CX1'!$J:$J,MATCH(Table2[[#This Row],[Name]],'CX1'!$C:$C,0),1), "") = 0, "",  INDEX('CX1'!$J:$J,MATCH(Table2[[#This Row],[Name]],'CX1'!$C:$C,0),1)), "")</f>
        <v/>
      </c>
      <c r="K2153" t="str">
        <f>IFERROR(_xlfn.IFNA(IF(_xlfn.IFNA(INDEX('CX1'!$K:$K,MATCH(Table2[[#This Row],[Name]],'CX1'!$C:$C,0),1), "") = 0, "",  INDEX('CX1'!$K:$K,MATCH(Table2[[#This Row],[Name]],'CX1'!$C:$C,0),1)), ""), "")</f>
        <v/>
      </c>
      <c r="M2153" t="str">
        <f>_xlfn.IFNA(IF(_xlfn.IFNA(INDEX('CX1'!$M:$M,MATCH(Table2[[#This Row],[Name]],'CX1'!$C:$C,0),1), "") = 0, "",  INDEX('CX1'!$M:$M,MATCH(Table2[[#This Row],[Name]],'CX1'!$C:$C,0),1)), "")</f>
        <v/>
      </c>
      <c r="N2153" t="s">
        <v>767</v>
      </c>
      <c r="R2153" t="s">
        <v>8</v>
      </c>
    </row>
    <row r="2154" spans="1:19" hidden="1">
      <c r="A2154" s="1">
        <v>2152</v>
      </c>
      <c r="B2154" t="s">
        <v>21</v>
      </c>
      <c r="C2154" t="s">
        <v>195</v>
      </c>
      <c r="D2154" t="s">
        <v>262</v>
      </c>
      <c r="E2154" t="str">
        <f>MID(Table2[[#This Row],[DeviceId2]], 12, LEN(Table2[[#This Row],[DeviceId2]]))</f>
        <v>VAV206B</v>
      </c>
      <c r="F2154" t="str">
        <f>CONCATENATE("10.3.13.71/pe/", Table2[[#This Row],[Device Tag]], ".xml")</f>
        <v>10.3.13.71/pe/VAV206B.xml</v>
      </c>
      <c r="H2154" s="5" t="str">
        <f>_xlfn.IFNA(IF(_xlfn.IFNA(INDEX('CX1'!$H:$H,MATCH(Table2[[#This Row],[Name]],'CX1'!$C:$C,0),1), "") = 0, "",  INDEX('CX1'!$H:$H,MATCH(Table2[[#This Row],[Name]],'CX1'!$C:$C,0),1)), "")</f>
        <v/>
      </c>
      <c r="I2154" s="5" t="e">
        <f>_xlfn.IFNA(IF(_xlfn.IFNA(INDEX('CX1'!$I:$I,MATCH(Table2[[#This Row],[DeviceId2]],'CX1'!$C:$C,0),1), "") = 0, "",  INDEX('CX1'!$I:$I,MATCH(Table2[[#This Row],[Name]],'CX1'!$C:$C,0),1)), "")</f>
        <v>#VALUE!</v>
      </c>
      <c r="J2154" s="5" t="str">
        <f>_xlfn.IFNA(IF(_xlfn.IFNA(INDEX('CX1'!$J:$J,MATCH(Table2[[#This Row],[Name]],'CX1'!$C:$C,0),1), "") = 0, "",  INDEX('CX1'!$J:$J,MATCH(Table2[[#This Row],[Name]],'CX1'!$C:$C,0),1)), "")</f>
        <v/>
      </c>
      <c r="K2154" t="str">
        <f>IFERROR(_xlfn.IFNA(IF(_xlfn.IFNA(INDEX('CX1'!$K:$K,MATCH(Table2[[#This Row],[Name]],'CX1'!$C:$C,0),1), "") = 0, "",  INDEX('CX1'!$K:$K,MATCH(Table2[[#This Row],[Name]],'CX1'!$C:$C,0),1)), ""), "")</f>
        <v/>
      </c>
      <c r="M2154" t="str">
        <f>_xlfn.IFNA(IF(_xlfn.IFNA(INDEX('CX1'!$M:$M,MATCH(Table2[[#This Row],[Name]],'CX1'!$C:$C,0),1), "") = 0, "",  INDEX('CX1'!$M:$M,MATCH(Table2[[#This Row],[Name]],'CX1'!$C:$C,0),1)), "")</f>
        <v/>
      </c>
      <c r="N2154" t="s">
        <v>767</v>
      </c>
      <c r="R2154" t="s">
        <v>8</v>
      </c>
    </row>
    <row r="2155" spans="1:19" hidden="1">
      <c r="A2155" s="1">
        <v>2153</v>
      </c>
      <c r="B2155" t="s">
        <v>21</v>
      </c>
      <c r="C2155" t="s">
        <v>196</v>
      </c>
      <c r="D2155" t="s">
        <v>262</v>
      </c>
      <c r="E2155" t="str">
        <f>MID(Table2[[#This Row],[DeviceId2]], 12, LEN(Table2[[#This Row],[DeviceId2]]))</f>
        <v>VAV206B</v>
      </c>
      <c r="F2155" t="str">
        <f>CONCATENATE("10.3.13.71/pe/", Table2[[#This Row],[Device Tag]], ".xml")</f>
        <v>10.3.13.71/pe/VAV206B.xml</v>
      </c>
      <c r="H2155" s="5" t="str">
        <f>_xlfn.IFNA(IF(_xlfn.IFNA(INDEX('CX1'!$H:$H,MATCH(Table2[[#This Row],[Name]],'CX1'!$C:$C,0),1), "") = 0, "",  INDEX('CX1'!$H:$H,MATCH(Table2[[#This Row],[Name]],'CX1'!$C:$C,0),1)), "")</f>
        <v/>
      </c>
      <c r="I2155" s="5" t="e">
        <f>_xlfn.IFNA(IF(_xlfn.IFNA(INDEX('CX1'!$I:$I,MATCH(Table2[[#This Row],[DeviceId2]],'CX1'!$C:$C,0),1), "") = 0, "",  INDEX('CX1'!$I:$I,MATCH(Table2[[#This Row],[Name]],'CX1'!$C:$C,0),1)), "")</f>
        <v>#VALUE!</v>
      </c>
      <c r="J2155" s="5" t="str">
        <f>_xlfn.IFNA(IF(_xlfn.IFNA(INDEX('CX1'!$J:$J,MATCH(Table2[[#This Row],[Name]],'CX1'!$C:$C,0),1), "") = 0, "",  INDEX('CX1'!$J:$J,MATCH(Table2[[#This Row],[Name]],'CX1'!$C:$C,0),1)), "")</f>
        <v/>
      </c>
      <c r="K2155" t="str">
        <f>IFERROR(_xlfn.IFNA(IF(_xlfn.IFNA(INDEX('CX1'!$K:$K,MATCH(Table2[[#This Row],[Name]],'CX1'!$C:$C,0),1), "") = 0, "",  INDEX('CX1'!$K:$K,MATCH(Table2[[#This Row],[Name]],'CX1'!$C:$C,0),1)), ""), "")</f>
        <v/>
      </c>
      <c r="M2155" t="str">
        <f>_xlfn.IFNA(IF(_xlfn.IFNA(INDEX('CX1'!$M:$M,MATCH(Table2[[#This Row],[Name]],'CX1'!$C:$C,0),1), "") = 0, "",  INDEX('CX1'!$M:$M,MATCH(Table2[[#This Row],[Name]],'CX1'!$C:$C,0),1)), "")</f>
        <v/>
      </c>
      <c r="N2155" t="s">
        <v>767</v>
      </c>
      <c r="R2155" t="s">
        <v>8</v>
      </c>
    </row>
    <row r="2156" spans="1:19">
      <c r="A2156" s="12">
        <v>2154</v>
      </c>
      <c r="B2156" s="13" t="s">
        <v>21</v>
      </c>
      <c r="C2156" s="13" t="s">
        <v>197</v>
      </c>
      <c r="D2156" s="13" t="s">
        <v>262</v>
      </c>
      <c r="E2156" s="13" t="str">
        <f>MID(Table2[[#This Row],[DeviceId2]], 12, LEN(Table2[[#This Row],[DeviceId2]]))</f>
        <v>VAV206B</v>
      </c>
      <c r="F2156" s="13" t="str">
        <f>CONCATENATE("10.3.13.71/pe/", Table2[[#This Row],[Device Tag]], ".xml")</f>
        <v>10.3.13.71/pe/VAV206B.xml</v>
      </c>
      <c r="G2156" s="13"/>
      <c r="H2156" s="14" t="str">
        <f>_xlfn.IFNA(IF(_xlfn.IFNA(INDEX('CX1'!$H:$H,MATCH(Table2[[#This Row],[Name]],'CX1'!$C:$C,0),1), "") = 0, "",  INDEX('CX1'!$H:$H,MATCH(Table2[[#This Row],[Name]],'CX1'!$C:$C,0),1)), "")</f>
        <v/>
      </c>
      <c r="I2156" s="14">
        <f>_xlfn.IFNA(IF(_xlfn.IFNA(INDEX('CX1'!$I:$I,MATCH(Table2[[#This Row],[DeviceId2]],'CX1'!$C:$C,0),1), "") = 0, "",  INDEX('CX1'!$I:$I,MATCH(Table2[[#This Row],[Name]],'CX1'!$C:$C,0),1)), "")</f>
        <v>1</v>
      </c>
      <c r="J2156" s="14" t="str">
        <f>_xlfn.IFNA(IF(_xlfn.IFNA(INDEX('CX1'!$J:$J,MATCH(Table2[[#This Row],[Name]],'CX1'!$C:$C,0),1), "") = 0, "",  INDEX('CX1'!$J:$J,MATCH(Table2[[#This Row],[Name]],'CX1'!$C:$C,0),1)), "")</f>
        <v/>
      </c>
      <c r="K215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156" s="13" t="str">
        <f>_xlfn.IFNA(IF(_xlfn.IFNA(INDEX('CX1'!$L:$L,MATCH(Table2[[#This Row],[Name]],'CX1'!$C:$C,0),1), "") = 0, "",  INDEX('CX1'!$L:$L,MATCH(Table2[[#This Row],[Name]],'CX1'!$C:$C,0),1)), "")</f>
        <v>his, point, writable</v>
      </c>
      <c r="M2156" s="13" t="str">
        <f>_xlfn.IFNA(IF(_xlfn.IFNA(INDEX('CX1'!$M:$M,MATCH(Table2[[#This Row],[Name]],'CX1'!$C:$C,0),1), "") = 0, "",  INDEX('CX1'!$M:$M,MATCH(Table2[[#This Row],[Name]],'CX1'!$C:$C,0),1)), "")</f>
        <v>boolean</v>
      </c>
      <c r="N2156" s="13" t="s">
        <v>767</v>
      </c>
      <c r="O2156" s="13"/>
      <c r="P2156" s="13"/>
      <c r="Q2156" s="13"/>
      <c r="R2156" s="13" t="s">
        <v>8</v>
      </c>
      <c r="S2156" s="13" t="b">
        <v>0</v>
      </c>
    </row>
    <row r="2157" spans="1:19">
      <c r="A2157" s="12">
        <v>2155</v>
      </c>
      <c r="B2157" s="13" t="s">
        <v>21</v>
      </c>
      <c r="C2157" s="13" t="s">
        <v>198</v>
      </c>
      <c r="D2157" s="13" t="s">
        <v>262</v>
      </c>
      <c r="E2157" s="13" t="str">
        <f>MID(Table2[[#This Row],[DeviceId2]], 12, LEN(Table2[[#This Row],[DeviceId2]]))</f>
        <v>VAV206B</v>
      </c>
      <c r="F2157" s="13" t="str">
        <f>CONCATENATE("10.3.13.71/pe/", Table2[[#This Row],[Device Tag]], ".xml")</f>
        <v>10.3.13.71/pe/VAV206B.xml</v>
      </c>
      <c r="G2157" s="13"/>
      <c r="H2157" s="14" t="str">
        <f>_xlfn.IFNA(IF(_xlfn.IFNA(INDEX('CX1'!$H:$H,MATCH(Table2[[#This Row],[Name]],'CX1'!$C:$C,0),1), "") = 0, "",  INDEX('CX1'!$H:$H,MATCH(Table2[[#This Row],[Name]],'CX1'!$C:$C,0),1)), "")</f>
        <v/>
      </c>
      <c r="I2157" s="14">
        <f>_xlfn.IFNA(IF(_xlfn.IFNA(INDEX('CX1'!$I:$I,MATCH(Table2[[#This Row],[DeviceId2]],'CX1'!$C:$C,0),1), "") = 0, "",  INDEX('CX1'!$I:$I,MATCH(Table2[[#This Row],[Name]],'CX1'!$C:$C,0),1)), "")</f>
        <v>1</v>
      </c>
      <c r="J2157" s="14" t="str">
        <f>_xlfn.IFNA(IF(_xlfn.IFNA(INDEX('CX1'!$J:$J,MATCH(Table2[[#This Row],[Name]],'CX1'!$C:$C,0),1), "") = 0, "",  INDEX('CX1'!$J:$J,MATCH(Table2[[#This Row],[Name]],'CX1'!$C:$C,0),1)), "")</f>
        <v/>
      </c>
      <c r="K215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157" s="13" t="str">
        <f>_xlfn.IFNA(IF(_xlfn.IFNA(INDEX('CX1'!$L:$L,MATCH(Table2[[#This Row],[Name]],'CX1'!$C:$C,0),1), "") = 0, "",  INDEX('CX1'!$L:$L,MATCH(Table2[[#This Row],[Name]],'CX1'!$C:$C,0),1)), "")</f>
        <v>his, point, writable</v>
      </c>
      <c r="M2157" s="13" t="str">
        <f>_xlfn.IFNA(IF(_xlfn.IFNA(INDEX('CX1'!$M:$M,MATCH(Table2[[#This Row],[Name]],'CX1'!$C:$C,0),1), "") = 0, "",  INDEX('CX1'!$M:$M,MATCH(Table2[[#This Row],[Name]],'CX1'!$C:$C,0),1)), "")</f>
        <v>boolean</v>
      </c>
      <c r="N2157" s="13" t="s">
        <v>767</v>
      </c>
      <c r="O2157" s="13"/>
      <c r="P2157" s="13"/>
      <c r="Q2157" s="13"/>
      <c r="R2157" s="13" t="s">
        <v>8</v>
      </c>
      <c r="S2157" s="13" t="b">
        <v>0</v>
      </c>
    </row>
    <row r="2158" spans="1:19" hidden="1">
      <c r="A2158" s="1">
        <v>2156</v>
      </c>
      <c r="B2158" t="s">
        <v>21</v>
      </c>
      <c r="C2158" t="s">
        <v>199</v>
      </c>
      <c r="D2158" t="s">
        <v>262</v>
      </c>
      <c r="E2158" t="str">
        <f>MID(Table2[[#This Row],[DeviceId2]], 12, LEN(Table2[[#This Row],[DeviceId2]]))</f>
        <v>VAV206B</v>
      </c>
      <c r="F2158" t="str">
        <f>CONCATENATE("10.3.13.71/pe/", Table2[[#This Row],[Device Tag]], ".xml")</f>
        <v>10.3.13.71/pe/VAV206B.xml</v>
      </c>
      <c r="H2158" s="5" t="str">
        <f>_xlfn.IFNA(IF(_xlfn.IFNA(INDEX('CX1'!$H:$H,MATCH(Table2[[#This Row],[Name]],'CX1'!$C:$C,0),1), "") = 0, "",  INDEX('CX1'!$H:$H,MATCH(Table2[[#This Row],[Name]],'CX1'!$C:$C,0),1)), "")</f>
        <v/>
      </c>
      <c r="I2158" s="5">
        <f>_xlfn.IFNA(IF(_xlfn.IFNA(INDEX('CX1'!$I:$I,MATCH(Table2[[#This Row],[DeviceId2]],'CX1'!$C:$C,0),1), "") = 0, "",  INDEX('CX1'!$I:$I,MATCH(Table2[[#This Row],[Name]],'CX1'!$C:$C,0),1)), "")</f>
        <v>1</v>
      </c>
      <c r="J2158" s="5" t="str">
        <f>_xlfn.IFNA(IF(_xlfn.IFNA(INDEX('CX1'!$J:$J,MATCH(Table2[[#This Row],[Name]],'CX1'!$C:$C,0),1), "") = 0, "",  INDEX('CX1'!$J:$J,MATCH(Table2[[#This Row],[Name]],'CX1'!$C:$C,0),1)), "")</f>
        <v/>
      </c>
      <c r="K2158" t="str">
        <f>IFERROR(_xlfn.IFNA(IF(_xlfn.IFNA(INDEX('CX1'!$K:$K,MATCH(Table2[[#This Row],[Name]],'CX1'!$C:$C,0),1), "") = 0, "",  INDEX('CX1'!$K:$K,MATCH(Table2[[#This Row],[Name]],'CX1'!$C:$C,0),1)), ""), "")</f>
        <v/>
      </c>
      <c r="M2158" t="str">
        <f>_xlfn.IFNA(IF(_xlfn.IFNA(INDEX('CX1'!$M:$M,MATCH(Table2[[#This Row],[Name]],'CX1'!$C:$C,0),1), "") = 0, "",  INDEX('CX1'!$M:$M,MATCH(Table2[[#This Row],[Name]],'CX1'!$C:$C,0),1)), "")</f>
        <v/>
      </c>
      <c r="N2158" t="s">
        <v>767</v>
      </c>
      <c r="R2158" t="s">
        <v>8</v>
      </c>
    </row>
    <row r="2159" spans="1:19" hidden="1">
      <c r="A2159" s="1">
        <v>2157</v>
      </c>
      <c r="B2159" t="s">
        <v>21</v>
      </c>
      <c r="C2159" t="s">
        <v>25</v>
      </c>
      <c r="D2159" t="s">
        <v>262</v>
      </c>
      <c r="E2159" t="str">
        <f>MID(Table2[[#This Row],[DeviceId2]], 12, LEN(Table2[[#This Row],[DeviceId2]]))</f>
        <v>VAV206B</v>
      </c>
      <c r="F2159" t="str">
        <f>CONCATENATE("10.3.13.71/pe/", Table2[[#This Row],[Device Tag]], ".xml")</f>
        <v>10.3.13.71/pe/VAV206B.xml</v>
      </c>
      <c r="H2159" s="5" t="str">
        <f>_xlfn.IFNA(IF(_xlfn.IFNA(INDEX('CX1'!$H:$H,MATCH(Table2[[#This Row],[Name]],'CX1'!$C:$C,0),1), "") = 0, "",  INDEX('CX1'!$H:$H,MATCH(Table2[[#This Row],[Name]],'CX1'!$C:$C,0),1)), "")</f>
        <v/>
      </c>
      <c r="I2159" s="5">
        <f>_xlfn.IFNA(IF(_xlfn.IFNA(INDEX('CX1'!$I:$I,MATCH(Table2[[#This Row],[DeviceId2]],'CX1'!$C:$C,0),1), "") = 0, "",  INDEX('CX1'!$I:$I,MATCH(Table2[[#This Row],[Name]],'CX1'!$C:$C,0),1)), "")</f>
        <v>1</v>
      </c>
      <c r="J2159" s="5" t="str">
        <f>_xlfn.IFNA(IF(_xlfn.IFNA(INDEX('CX1'!$J:$J,MATCH(Table2[[#This Row],[Name]],'CX1'!$C:$C,0),1), "") = 0, "",  INDEX('CX1'!$J:$J,MATCH(Table2[[#This Row],[Name]],'CX1'!$C:$C,0),1)), "")</f>
        <v/>
      </c>
      <c r="K2159" t="str">
        <f>IFERROR(_xlfn.IFNA(IF(_xlfn.IFNA(INDEX('CX1'!$K:$K,MATCH(Table2[[#This Row],[Name]],'CX1'!$C:$C,0),1), "") = 0, "",  INDEX('CX1'!$K:$K,MATCH(Table2[[#This Row],[Name]],'CX1'!$C:$C,0),1)), ""), "")</f>
        <v/>
      </c>
      <c r="M2159" t="str">
        <f>_xlfn.IFNA(IF(_xlfn.IFNA(INDEX('CX1'!$M:$M,MATCH(Table2[[#This Row],[Name]],'CX1'!$C:$C,0),1), "") = 0, "",  INDEX('CX1'!$M:$M,MATCH(Table2[[#This Row],[Name]],'CX1'!$C:$C,0),1)), "")</f>
        <v/>
      </c>
      <c r="N2159" t="s">
        <v>767</v>
      </c>
      <c r="R2159" t="s">
        <v>8</v>
      </c>
    </row>
    <row r="2160" spans="1:19">
      <c r="A2160" s="1">
        <v>2158</v>
      </c>
      <c r="B2160" t="s">
        <v>21</v>
      </c>
      <c r="C2160" t="s">
        <v>200</v>
      </c>
      <c r="D2160" t="s">
        <v>262</v>
      </c>
      <c r="E2160" t="str">
        <f>MID(Table2[[#This Row],[DeviceId2]], 12, LEN(Table2[[#This Row],[DeviceId2]]))</f>
        <v>VAV206B</v>
      </c>
      <c r="F2160" t="str">
        <f>CONCATENATE("10.3.13.71/pe/", Table2[[#This Row],[Device Tag]], ".xml")</f>
        <v>10.3.13.71/pe/VAV206B.xml</v>
      </c>
      <c r="H2160" s="5" t="str">
        <f>_xlfn.IFNA(IF(_xlfn.IFNA(INDEX('CX1'!$H:$H,MATCH(Table2[[#This Row],[Name]],'CX1'!$C:$C,0),1), "") = 0, "",  INDEX('CX1'!$H:$H,MATCH(Table2[[#This Row],[Name]],'CX1'!$C:$C,0),1)), "")</f>
        <v/>
      </c>
      <c r="I2160" s="5">
        <f>_xlfn.IFNA(IF(_xlfn.IFNA(INDEX('CX1'!$I:$I,MATCH(Table2[[#This Row],[DeviceId2]],'CX1'!$C:$C,0),1), "") = 0, "",  INDEX('CX1'!$I:$I,MATCH(Table2[[#This Row],[Name]],'CX1'!$C:$C,0),1)), "")</f>
        <v>1</v>
      </c>
      <c r="J2160" s="5" t="str">
        <f>_xlfn.IFNA(IF(_xlfn.IFNA(INDEX('CX1'!$J:$J,MATCH(Table2[[#This Row],[Name]],'CX1'!$C:$C,0),1), "") = 0, "",  INDEX('CX1'!$J:$J,MATCH(Table2[[#This Row],[Name]],'CX1'!$C:$C,0),1)), "")</f>
        <v/>
      </c>
      <c r="K216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160" t="str">
        <f>_xlfn.IFNA(IF(_xlfn.IFNA(INDEX('CX1'!$L:$L,MATCH(Table2[[#This Row],[Name]],'CX1'!$C:$C,0),1), "") = 0, "",  INDEX('CX1'!$L:$L,MATCH(Table2[[#This Row],[Name]],'CX1'!$C:$C,0),1)), "")</f>
        <v>his, point, writable</v>
      </c>
      <c r="M2160" t="str">
        <f>_xlfn.IFNA(IF(_xlfn.IFNA(INDEX('CX1'!$M:$M,MATCH(Table2[[#This Row],[Name]],'CX1'!$C:$C,0),1), "") = 0, "",  INDEX('CX1'!$M:$M,MATCH(Table2[[#This Row],[Name]],'CX1'!$C:$C,0),1)), "")</f>
        <v>boolean</v>
      </c>
      <c r="N2160" t="s">
        <v>767</v>
      </c>
      <c r="R2160" t="s">
        <v>8</v>
      </c>
      <c r="S2160" t="b">
        <v>1</v>
      </c>
    </row>
    <row r="2161" spans="1:19">
      <c r="A2161" s="1">
        <v>2159</v>
      </c>
      <c r="B2161" t="s">
        <v>21</v>
      </c>
      <c r="C2161" t="s">
        <v>201</v>
      </c>
      <c r="D2161" t="s">
        <v>262</v>
      </c>
      <c r="E2161" t="str">
        <f>MID(Table2[[#This Row],[DeviceId2]], 12, LEN(Table2[[#This Row],[DeviceId2]]))</f>
        <v>VAV206B</v>
      </c>
      <c r="F2161" t="str">
        <f>CONCATENATE("10.3.13.71/pe/", Table2[[#This Row],[Device Tag]], ".xml")</f>
        <v>10.3.13.71/pe/VAV206B.xml</v>
      </c>
      <c r="H2161" s="5" t="str">
        <f>_xlfn.IFNA(IF(_xlfn.IFNA(INDEX('CX1'!$H:$H,MATCH(Table2[[#This Row],[Name]],'CX1'!$C:$C,0),1), "") = 0, "",  INDEX('CX1'!$H:$H,MATCH(Table2[[#This Row],[Name]],'CX1'!$C:$C,0),1)), "")</f>
        <v/>
      </c>
      <c r="I2161" s="5">
        <f>_xlfn.IFNA(IF(_xlfn.IFNA(INDEX('CX1'!$I:$I,MATCH(Table2[[#This Row],[DeviceId2]],'CX1'!$C:$C,0),1), "") = 0, "",  INDEX('CX1'!$I:$I,MATCH(Table2[[#This Row],[Name]],'CX1'!$C:$C,0),1)), "")</f>
        <v>1</v>
      </c>
      <c r="J2161" s="5" t="str">
        <f>_xlfn.IFNA(IF(_xlfn.IFNA(INDEX('CX1'!$J:$J,MATCH(Table2[[#This Row],[Name]],'CX1'!$C:$C,0),1), "") = 0, "",  INDEX('CX1'!$J:$J,MATCH(Table2[[#This Row],[Name]],'CX1'!$C:$C,0),1)), "")</f>
        <v/>
      </c>
      <c r="K216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161" t="str">
        <f>_xlfn.IFNA(IF(_xlfn.IFNA(INDEX('CX1'!$L:$L,MATCH(Table2[[#This Row],[Name]],'CX1'!$C:$C,0),1), "") = 0, "",  INDEX('CX1'!$L:$L,MATCH(Table2[[#This Row],[Name]],'CX1'!$C:$C,0),1)), "")</f>
        <v>his, point, writable</v>
      </c>
      <c r="M2161" t="str">
        <f>_xlfn.IFNA(IF(_xlfn.IFNA(INDEX('CX1'!$M:$M,MATCH(Table2[[#This Row],[Name]],'CX1'!$C:$C,0),1), "") = 0, "",  INDEX('CX1'!$M:$M,MATCH(Table2[[#This Row],[Name]],'CX1'!$C:$C,0),1)), "")</f>
        <v>boolean</v>
      </c>
      <c r="N2161" t="s">
        <v>767</v>
      </c>
      <c r="R2161" t="s">
        <v>8</v>
      </c>
      <c r="S2161" t="b">
        <v>1</v>
      </c>
    </row>
    <row r="2162" spans="1:19">
      <c r="A2162" s="1">
        <v>2160</v>
      </c>
      <c r="B2162" t="s">
        <v>21</v>
      </c>
      <c r="C2162" t="s">
        <v>202</v>
      </c>
      <c r="D2162" t="s">
        <v>262</v>
      </c>
      <c r="E2162" t="str">
        <f>MID(Table2[[#This Row],[DeviceId2]], 12, LEN(Table2[[#This Row],[DeviceId2]]))</f>
        <v>VAV206B</v>
      </c>
      <c r="F2162" t="str">
        <f>CONCATENATE("10.3.13.71/pe/", Table2[[#This Row],[Device Tag]], ".xml")</f>
        <v>10.3.13.71/pe/VAV206B.xml</v>
      </c>
      <c r="H2162" s="5" t="str">
        <f>_xlfn.IFNA(IF(_xlfn.IFNA(INDEX('CX1'!$H:$H,MATCH(Table2[[#This Row],[Name]],'CX1'!$C:$C,0),1), "") = 0, "",  INDEX('CX1'!$H:$H,MATCH(Table2[[#This Row],[Name]],'CX1'!$C:$C,0),1)), "")</f>
        <v>°F</v>
      </c>
      <c r="I2162" s="5">
        <f>_xlfn.IFNA(IF(_xlfn.IFNA(INDEX('CX1'!$I:$I,MATCH(Table2[[#This Row],[DeviceId2]],'CX1'!$C:$C,0),1), "") = 0, "",  INDEX('CX1'!$I:$I,MATCH(Table2[[#This Row],[Name]],'CX1'!$C:$C,0),1)), "")</f>
        <v>1000</v>
      </c>
      <c r="J2162" s="5" t="str">
        <f>_xlfn.IFNA(IF(_xlfn.IFNA(INDEX('CX1'!$J:$J,MATCH(Table2[[#This Row],[Name]],'CX1'!$C:$C,0),1), "") = 0, "",  INDEX('CX1'!$J:$J,MATCH(Table2[[#This Row],[Name]],'CX1'!$C:$C,0),1)), "")</f>
        <v/>
      </c>
      <c r="K216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1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2" t="str">
        <f>_xlfn.IFNA(IF(_xlfn.IFNA(INDEX('CX1'!$M:$M,MATCH(Table2[[#This Row],[Name]],'CX1'!$C:$C,0),1), "") = 0, "",  INDEX('CX1'!$M:$M,MATCH(Table2[[#This Row],[Name]],'CX1'!$C:$C,0),1)), "")</f>
        <v>number</v>
      </c>
      <c r="N2162" t="s">
        <v>766</v>
      </c>
      <c r="R2162" t="s">
        <v>8</v>
      </c>
      <c r="S2162" t="b">
        <v>1</v>
      </c>
    </row>
    <row r="2163" spans="1:19">
      <c r="A2163" s="1">
        <v>2161</v>
      </c>
      <c r="B2163" t="s">
        <v>21</v>
      </c>
      <c r="C2163" t="s">
        <v>203</v>
      </c>
      <c r="D2163" t="s">
        <v>262</v>
      </c>
      <c r="E2163" t="str">
        <f>MID(Table2[[#This Row],[DeviceId2]], 12, LEN(Table2[[#This Row],[DeviceId2]]))</f>
        <v>VAV206B</v>
      </c>
      <c r="F2163" t="str">
        <f>CONCATENATE("10.3.13.71/pe/", Table2[[#This Row],[Device Tag]], ".xml")</f>
        <v>10.3.13.71/pe/VAV206B.xml</v>
      </c>
      <c r="H2163" s="5" t="str">
        <f>_xlfn.IFNA(IF(_xlfn.IFNA(INDEX('CX1'!$H:$H,MATCH(Table2[[#This Row],[Name]],'CX1'!$C:$C,0),1), "") = 0, "",  INDEX('CX1'!$H:$H,MATCH(Table2[[#This Row],[Name]],'CX1'!$C:$C,0),1)), "")</f>
        <v>°F</v>
      </c>
      <c r="I2163" s="5">
        <f>_xlfn.IFNA(IF(_xlfn.IFNA(INDEX('CX1'!$I:$I,MATCH(Table2[[#This Row],[DeviceId2]],'CX1'!$C:$C,0),1), "") = 0, "",  INDEX('CX1'!$I:$I,MATCH(Table2[[#This Row],[Name]],'CX1'!$C:$C,0),1)), "")</f>
        <v>1000</v>
      </c>
      <c r="J2163" s="5" t="str">
        <f>_xlfn.IFNA(IF(_xlfn.IFNA(INDEX('CX1'!$J:$J,MATCH(Table2[[#This Row],[Name]],'CX1'!$C:$C,0),1), "") = 0, "",  INDEX('CX1'!$J:$J,MATCH(Table2[[#This Row],[Name]],'CX1'!$C:$C,0),1)), "")</f>
        <v/>
      </c>
      <c r="K216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1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3" t="str">
        <f>_xlfn.IFNA(IF(_xlfn.IFNA(INDEX('CX1'!$M:$M,MATCH(Table2[[#This Row],[Name]],'CX1'!$C:$C,0),1), "") = 0, "",  INDEX('CX1'!$M:$M,MATCH(Table2[[#This Row],[Name]],'CX1'!$C:$C,0),1)), "")</f>
        <v>number</v>
      </c>
      <c r="N2163" t="s">
        <v>766</v>
      </c>
      <c r="R2163" t="s">
        <v>8</v>
      </c>
      <c r="S2163" t="b">
        <v>1</v>
      </c>
    </row>
    <row r="2164" spans="1:19" hidden="1">
      <c r="A2164" s="1">
        <v>2162</v>
      </c>
      <c r="B2164" t="s">
        <v>21</v>
      </c>
      <c r="C2164" t="s">
        <v>147</v>
      </c>
      <c r="D2164" t="s">
        <v>262</v>
      </c>
      <c r="E2164" t="str">
        <f>MID(Table2[[#This Row],[DeviceId2]], 12, LEN(Table2[[#This Row],[DeviceId2]]))</f>
        <v>VAV206B</v>
      </c>
      <c r="F2164" t="str">
        <f>CONCATENATE("10.3.13.71/pe/", Table2[[#This Row],[Device Tag]], ".xml")</f>
        <v>10.3.13.71/pe/VAV206B.xml</v>
      </c>
      <c r="H2164" s="5" t="str">
        <f>_xlfn.IFNA(IF(_xlfn.IFNA(INDEX('CX1'!$H:$H,MATCH(Table2[[#This Row],[Name]],'CX1'!$C:$C,0),1), "") = 0, "",  INDEX('CX1'!$H:$H,MATCH(Table2[[#This Row],[Name]],'CX1'!$C:$C,0),1)), "")</f>
        <v/>
      </c>
      <c r="I2164" s="5" t="e">
        <f>_xlfn.IFNA(IF(_xlfn.IFNA(INDEX('CX1'!$I:$I,MATCH(Table2[[#This Row],[DeviceId2]],'CX1'!$C:$C,0),1), "") = 0, "",  INDEX('CX1'!$I:$I,MATCH(Table2[[#This Row],[Name]],'CX1'!$C:$C,0),1)), "")</f>
        <v>#VALUE!</v>
      </c>
      <c r="J2164" s="5" t="str">
        <f>_xlfn.IFNA(IF(_xlfn.IFNA(INDEX('CX1'!$J:$J,MATCH(Table2[[#This Row],[Name]],'CX1'!$C:$C,0),1), "") = 0, "",  INDEX('CX1'!$J:$J,MATCH(Table2[[#This Row],[Name]],'CX1'!$C:$C,0),1)), "")</f>
        <v/>
      </c>
      <c r="K2164" t="str">
        <f>IFERROR(_xlfn.IFNA(IF(_xlfn.IFNA(INDEX('CX1'!$K:$K,MATCH(Table2[[#This Row],[Name]],'CX1'!$C:$C,0),1), "") = 0, "",  INDEX('CX1'!$K:$K,MATCH(Table2[[#This Row],[Name]],'CX1'!$C:$C,0),1)), ""), "")</f>
        <v/>
      </c>
      <c r="M2164" t="str">
        <f>_xlfn.IFNA(IF(_xlfn.IFNA(INDEX('CX1'!$M:$M,MATCH(Table2[[#This Row],[Name]],'CX1'!$C:$C,0),1), "") = 0, "",  INDEX('CX1'!$M:$M,MATCH(Table2[[#This Row],[Name]],'CX1'!$C:$C,0),1)), "")</f>
        <v/>
      </c>
      <c r="N2164" t="s">
        <v>767</v>
      </c>
      <c r="R2164" t="s">
        <v>8</v>
      </c>
    </row>
    <row r="2165" spans="1:19">
      <c r="A2165" s="1">
        <v>2163</v>
      </c>
      <c r="B2165" t="s">
        <v>21</v>
      </c>
      <c r="C2165" t="s">
        <v>204</v>
      </c>
      <c r="D2165" t="s">
        <v>262</v>
      </c>
      <c r="E2165" t="str">
        <f>MID(Table2[[#This Row],[DeviceId2]], 12, LEN(Table2[[#This Row],[DeviceId2]]))</f>
        <v>VAV206B</v>
      </c>
      <c r="F2165" t="str">
        <f>CONCATENATE("10.3.13.71/pe/", Table2[[#This Row],[Device Tag]], ".xml")</f>
        <v>10.3.13.71/pe/VAV206B.xml</v>
      </c>
      <c r="H2165" s="5" t="str">
        <f>_xlfn.IFNA(IF(_xlfn.IFNA(INDEX('CX1'!$H:$H,MATCH(Table2[[#This Row],[Name]],'CX1'!$C:$C,0),1), "") = 0, "",  INDEX('CX1'!$H:$H,MATCH(Table2[[#This Row],[Name]],'CX1'!$C:$C,0),1)), "")</f>
        <v>°F</v>
      </c>
      <c r="I2165" s="5">
        <f>_xlfn.IFNA(IF(_xlfn.IFNA(INDEX('CX1'!$I:$I,MATCH(Table2[[#This Row],[DeviceId2]],'CX1'!$C:$C,0),1), "") = 0, "",  INDEX('CX1'!$I:$I,MATCH(Table2[[#This Row],[Name]],'CX1'!$C:$C,0),1)), "")</f>
        <v>1000</v>
      </c>
      <c r="J2165" s="5" t="str">
        <f>_xlfn.IFNA(IF(_xlfn.IFNA(INDEX('CX1'!$J:$J,MATCH(Table2[[#This Row],[Name]],'CX1'!$C:$C,0),1), "") = 0, "",  INDEX('CX1'!$J:$J,MATCH(Table2[[#This Row],[Name]],'CX1'!$C:$C,0),1)), "")</f>
        <v/>
      </c>
      <c r="K216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1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5" t="str">
        <f>_xlfn.IFNA(IF(_xlfn.IFNA(INDEX('CX1'!$M:$M,MATCH(Table2[[#This Row],[Name]],'CX1'!$C:$C,0),1), "") = 0, "",  INDEX('CX1'!$M:$M,MATCH(Table2[[#This Row],[Name]],'CX1'!$C:$C,0),1)), "")</f>
        <v>number</v>
      </c>
      <c r="N2165" t="s">
        <v>766</v>
      </c>
      <c r="R2165" t="s">
        <v>8</v>
      </c>
      <c r="S2165" t="b">
        <v>1</v>
      </c>
    </row>
    <row r="2166" spans="1:19" hidden="1">
      <c r="A2166" s="1">
        <v>2164</v>
      </c>
      <c r="B2166" t="s">
        <v>21</v>
      </c>
      <c r="C2166" t="s">
        <v>205</v>
      </c>
      <c r="D2166" t="s">
        <v>262</v>
      </c>
      <c r="E2166" t="str">
        <f>MID(Table2[[#This Row],[DeviceId2]], 12, LEN(Table2[[#This Row],[DeviceId2]]))</f>
        <v>VAV206B</v>
      </c>
      <c r="F2166" t="str">
        <f>CONCATENATE("10.3.13.71/pe/", Table2[[#This Row],[Device Tag]], ".xml")</f>
        <v>10.3.13.71/pe/VAV206B.xml</v>
      </c>
      <c r="H2166" s="5" t="str">
        <f>_xlfn.IFNA(IF(_xlfn.IFNA(INDEX('CX1'!$H:$H,MATCH(Table2[[#This Row],[Name]],'CX1'!$C:$C,0),1), "") = 0, "",  INDEX('CX1'!$H:$H,MATCH(Table2[[#This Row],[Name]],'CX1'!$C:$C,0),1)), "")</f>
        <v/>
      </c>
      <c r="I2166" s="5">
        <f>_xlfn.IFNA(IF(_xlfn.IFNA(INDEX('CX1'!$I:$I,MATCH(Table2[[#This Row],[DeviceId2]],'CX1'!$C:$C,0),1), "") = 0, "",  INDEX('CX1'!$I:$I,MATCH(Table2[[#This Row],[Name]],'CX1'!$C:$C,0),1)), "")</f>
        <v>1000</v>
      </c>
      <c r="J2166" s="5" t="str">
        <f>_xlfn.IFNA(IF(_xlfn.IFNA(INDEX('CX1'!$J:$J,MATCH(Table2[[#This Row],[Name]],'CX1'!$C:$C,0),1), "") = 0, "",  INDEX('CX1'!$J:$J,MATCH(Table2[[#This Row],[Name]],'CX1'!$C:$C,0),1)), "")</f>
        <v/>
      </c>
      <c r="K216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166" t="s">
        <v>767</v>
      </c>
      <c r="R2166" t="s">
        <v>8</v>
      </c>
    </row>
    <row r="2167" spans="1:19" hidden="1">
      <c r="A2167" s="1">
        <v>2165</v>
      </c>
      <c r="B2167" t="s">
        <v>21</v>
      </c>
      <c r="C2167" t="s">
        <v>227</v>
      </c>
      <c r="D2167" t="s">
        <v>262</v>
      </c>
      <c r="E2167" t="str">
        <f>MID(Table2[[#This Row],[DeviceId2]], 12, LEN(Table2[[#This Row],[DeviceId2]]))</f>
        <v>VAV206B</v>
      </c>
      <c r="F2167" t="str">
        <f>CONCATENATE("10.3.13.71/pe/", Table2[[#This Row],[Device Tag]], ".xml")</f>
        <v>10.3.13.71/pe/VAV206B.xml</v>
      </c>
      <c r="H2167" s="5" t="str">
        <f>_xlfn.IFNA(IF(_xlfn.IFNA(INDEX('CX1'!$H:$H,MATCH(Table2[[#This Row],[Name]],'CX1'!$C:$C,0),1), "") = 0, "",  INDEX('CX1'!$H:$H,MATCH(Table2[[#This Row],[Name]],'CX1'!$C:$C,0),1)), "")</f>
        <v/>
      </c>
      <c r="I2167" s="5">
        <f>_xlfn.IFNA(IF(_xlfn.IFNA(INDEX('CX1'!$I:$I,MATCH(Table2[[#This Row],[DeviceId2]],'CX1'!$C:$C,0),1), "") = 0, "",  INDEX('CX1'!$I:$I,MATCH(Table2[[#This Row],[Name]],'CX1'!$C:$C,0),1)), "")</f>
        <v>1000</v>
      </c>
      <c r="J2167" s="5" t="str">
        <f>_xlfn.IFNA(IF(_xlfn.IFNA(INDEX('CX1'!$J:$J,MATCH(Table2[[#This Row],[Name]],'CX1'!$C:$C,0),1), "") = 0, "",  INDEX('CX1'!$J:$J,MATCH(Table2[[#This Row],[Name]],'CX1'!$C:$C,0),1)), "")</f>
        <v/>
      </c>
      <c r="K216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167" t="s">
        <v>767</v>
      </c>
      <c r="R2167" t="s">
        <v>8</v>
      </c>
    </row>
    <row r="2168" spans="1:19">
      <c r="A2168" s="1">
        <v>2166</v>
      </c>
      <c r="B2168" t="s">
        <v>105</v>
      </c>
      <c r="C2168" t="s">
        <v>207</v>
      </c>
      <c r="D2168" t="s">
        <v>262</v>
      </c>
      <c r="E2168" t="str">
        <f>MID(Table2[[#This Row],[DeviceId2]], 12, LEN(Table2[[#This Row],[DeviceId2]]))</f>
        <v>VAV206B</v>
      </c>
      <c r="F2168" t="str">
        <f>CONCATENATE("10.3.13.71/pe/", Table2[[#This Row],[Device Tag]], ".xml")</f>
        <v>10.3.13.71/pe/VAV206B.xml</v>
      </c>
      <c r="H2168" s="5" t="str">
        <f>_xlfn.IFNA(IF(_xlfn.IFNA(INDEX('CX1'!$H:$H,MATCH(Table2[[#This Row],[Name]],'CX1'!$C:$C,0),1), "") = 0, "",  INDEX('CX1'!$H:$H,MATCH(Table2[[#This Row],[Name]],'CX1'!$C:$C,0),1)), "")</f>
        <v>°F</v>
      </c>
      <c r="I2168" s="5">
        <f>_xlfn.IFNA(IF(_xlfn.IFNA(INDEX('CX1'!$I:$I,MATCH(Table2[[#This Row],[DeviceId2]],'CX1'!$C:$C,0),1), "") = 0, "",  INDEX('CX1'!$I:$I,MATCH(Table2[[#This Row],[Name]],'CX1'!$C:$C,0),1)), "")</f>
        <v>1000</v>
      </c>
      <c r="J2168" s="5" t="str">
        <f>_xlfn.IFNA(IF(_xlfn.IFNA(INDEX('CX1'!$J:$J,MATCH(Table2[[#This Row],[Name]],'CX1'!$C:$C,0),1), "") = 0, "",  INDEX('CX1'!$J:$J,MATCH(Table2[[#This Row],[Name]],'CX1'!$C:$C,0),1)), "")</f>
        <v/>
      </c>
      <c r="K216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1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68" t="str">
        <f>_xlfn.IFNA(IF(_xlfn.IFNA(INDEX('CX1'!$M:$M,MATCH(Table2[[#This Row],[Name]],'CX1'!$C:$C,0),1), "") = 0, "",  INDEX('CX1'!$M:$M,MATCH(Table2[[#This Row],[Name]],'CX1'!$C:$C,0),1)), "")</f>
        <v>number</v>
      </c>
      <c r="N2168" t="s">
        <v>766</v>
      </c>
      <c r="R2168" t="s">
        <v>8</v>
      </c>
      <c r="S2168" t="b">
        <v>1</v>
      </c>
    </row>
    <row r="2169" spans="1:19">
      <c r="A2169" s="1">
        <v>2167</v>
      </c>
      <c r="B2169" t="s">
        <v>105</v>
      </c>
      <c r="C2169" t="s">
        <v>238</v>
      </c>
      <c r="D2169" t="s">
        <v>262</v>
      </c>
      <c r="E2169" t="str">
        <f>MID(Table2[[#This Row],[DeviceId2]], 12, LEN(Table2[[#This Row],[DeviceId2]]))</f>
        <v>VAV206B</v>
      </c>
      <c r="F2169" t="str">
        <f>CONCATENATE("10.3.13.71/pe/", Table2[[#This Row],[Device Tag]], ".xml")</f>
        <v>10.3.13.71/pe/VAV206B.xml</v>
      </c>
      <c r="H2169" s="5" t="str">
        <f>_xlfn.IFNA(IF(_xlfn.IFNA(INDEX('CX1'!$H:$H,MATCH(Table2[[#This Row],[Name]],'CX1'!$C:$C,0),1), "") = 0, "",  INDEX('CX1'!$H:$H,MATCH(Table2[[#This Row],[Name]],'CX1'!$C:$C,0),1)), "")</f>
        <v/>
      </c>
      <c r="I2169" s="5">
        <f>_xlfn.IFNA(IF(_xlfn.IFNA(INDEX('CX1'!$I:$I,MATCH(Table2[[#This Row],[DeviceId2]],'CX1'!$C:$C,0),1), "") = 0, "",  INDEX('CX1'!$I:$I,MATCH(Table2[[#This Row],[Name]],'CX1'!$C:$C,0),1)), "")</f>
        <v>1</v>
      </c>
      <c r="J2169" s="5" t="str">
        <f>_xlfn.IFNA(IF(_xlfn.IFNA(INDEX('CX1'!$J:$J,MATCH(Table2[[#This Row],[Name]],'CX1'!$C:$C,0),1), "") = 0, "",  INDEX('CX1'!$J:$J,MATCH(Table2[[#This Row],[Name]],'CX1'!$C:$C,0),1)), "")</f>
        <v/>
      </c>
      <c r="K2169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169" t="str">
        <f>_xlfn.IFNA(IF(_xlfn.IFNA(INDEX('CX1'!$L:$L,MATCH(Table2[[#This Row],[Name]],'CX1'!$C:$C,0),1), "") = 0, "",  INDEX('CX1'!$L:$L,MATCH(Table2[[#This Row],[Name]],'CX1'!$C:$C,0),1)), "")</f>
        <v>his, point, writable</v>
      </c>
      <c r="M2169" t="str">
        <f>_xlfn.IFNA(IF(_xlfn.IFNA(INDEX('CX1'!$M:$M,MATCH(Table2[[#This Row],[Name]],'CX1'!$C:$C,0),1), "") = 0, "",  INDEX('CX1'!$M:$M,MATCH(Table2[[#This Row],[Name]],'CX1'!$C:$C,0),1)), "")</f>
        <v>boolean</v>
      </c>
      <c r="N2169" t="s">
        <v>767</v>
      </c>
      <c r="R2169" t="s">
        <v>8</v>
      </c>
      <c r="S2169" t="b">
        <v>1</v>
      </c>
    </row>
    <row r="2170" spans="1:19">
      <c r="A2170" s="1">
        <v>2168</v>
      </c>
      <c r="B2170" t="s">
        <v>105</v>
      </c>
      <c r="C2170" t="s">
        <v>209</v>
      </c>
      <c r="D2170" t="s">
        <v>262</v>
      </c>
      <c r="E2170" t="str">
        <f>MID(Table2[[#This Row],[DeviceId2]], 12, LEN(Table2[[#This Row],[DeviceId2]]))</f>
        <v>VAV206B</v>
      </c>
      <c r="F2170" t="str">
        <f>CONCATENATE("10.3.13.71/pe/", Table2[[#This Row],[Device Tag]], ".xml")</f>
        <v>10.3.13.71/pe/VAV206B.xml</v>
      </c>
      <c r="H2170" s="5" t="str">
        <f>_xlfn.IFNA(IF(_xlfn.IFNA(INDEX('CX1'!$H:$H,MATCH(Table2[[#This Row],[Name]],'CX1'!$C:$C,0),1), "") = 0, "",  INDEX('CX1'!$H:$H,MATCH(Table2[[#This Row],[Name]],'CX1'!$C:$C,0),1)), "")</f>
        <v/>
      </c>
      <c r="I2170" s="5">
        <f>_xlfn.IFNA(IF(_xlfn.IFNA(INDEX('CX1'!$I:$I,MATCH(Table2[[#This Row],[DeviceId2]],'CX1'!$C:$C,0),1), "") = 0, "",  INDEX('CX1'!$I:$I,MATCH(Table2[[#This Row],[Name]],'CX1'!$C:$C,0),1)), "")</f>
        <v>1000</v>
      </c>
      <c r="J2170" s="5" t="str">
        <f>_xlfn.IFNA(IF(_xlfn.IFNA(INDEX('CX1'!$J:$J,MATCH(Table2[[#This Row],[Name]],'CX1'!$C:$C,0),1), "") = 0, "",  INDEX('CX1'!$J:$J,MATCH(Table2[[#This Row],[Name]],'CX1'!$C:$C,0),1)), "")</f>
        <v/>
      </c>
      <c r="K2170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170" t="str">
        <f>_xlfn.IFNA(IF(_xlfn.IFNA(INDEX('CX1'!$L:$L,MATCH(Table2[[#This Row],[Name]],'CX1'!$C:$C,0),1), "") = 0, "",  INDEX('CX1'!$L:$L,MATCH(Table2[[#This Row],[Name]],'CX1'!$C:$C,0),1)), "")</f>
        <v>his, point, writable</v>
      </c>
      <c r="M2170" t="s">
        <v>380</v>
      </c>
      <c r="N2170" t="s">
        <v>767</v>
      </c>
      <c r="R2170" t="s">
        <v>8</v>
      </c>
      <c r="S2170" t="b">
        <v>1</v>
      </c>
    </row>
    <row r="2171" spans="1:19">
      <c r="A2171" s="1">
        <v>2169</v>
      </c>
      <c r="B2171" t="s">
        <v>108</v>
      </c>
      <c r="C2171" t="s">
        <v>210</v>
      </c>
      <c r="D2171" t="s">
        <v>262</v>
      </c>
      <c r="E2171" t="str">
        <f>MID(Table2[[#This Row],[DeviceId2]], 12, LEN(Table2[[#This Row],[DeviceId2]]))</f>
        <v>VAV206B</v>
      </c>
      <c r="F2171" t="str">
        <f>CONCATENATE("10.3.13.71/pe/", Table2[[#This Row],[Device Tag]], ".xml")</f>
        <v>10.3.13.71/pe/VAV206B.xml</v>
      </c>
      <c r="H2171" s="5" t="str">
        <f>_xlfn.IFNA(IF(_xlfn.IFNA(INDEX('CX1'!$H:$H,MATCH(Table2[[#This Row],[Name]],'CX1'!$C:$C,0),1), "") = 0, "",  INDEX('CX1'!$H:$H,MATCH(Table2[[#This Row],[Name]],'CX1'!$C:$C,0),1)), "")</f>
        <v>%</v>
      </c>
      <c r="I2171" s="5">
        <f>_xlfn.IFNA(IF(_xlfn.IFNA(INDEX('CX1'!$I:$I,MATCH(Table2[[#This Row],[DeviceId2]],'CX1'!$C:$C,0),1), "") = 0, "",  INDEX('CX1'!$I:$I,MATCH(Table2[[#This Row],[Name]],'CX1'!$C:$C,0),1)), "")</f>
        <v>1000</v>
      </c>
      <c r="J2171" s="5" t="str">
        <f>_xlfn.IFNA(IF(_xlfn.IFNA(INDEX('CX1'!$J:$J,MATCH(Table2[[#This Row],[Name]],'CX1'!$C:$C,0),1), "") = 0, "",  INDEX('CX1'!$J:$J,MATCH(Table2[[#This Row],[Name]],'CX1'!$C:$C,0),1)), "")</f>
        <v/>
      </c>
      <c r="K2171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1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1" t="str">
        <f>_xlfn.IFNA(IF(_xlfn.IFNA(INDEX('CX1'!$M:$M,MATCH(Table2[[#This Row],[Name]],'CX1'!$C:$C,0),1), "") = 0, "",  INDEX('CX1'!$M:$M,MATCH(Table2[[#This Row],[Name]],'CX1'!$C:$C,0),1)), "")</f>
        <v>number</v>
      </c>
      <c r="N2171" t="s">
        <v>504</v>
      </c>
      <c r="R2171" t="s">
        <v>8</v>
      </c>
      <c r="S2171" t="b">
        <v>1</v>
      </c>
    </row>
    <row r="2172" spans="1:19">
      <c r="A2172" s="1">
        <v>2170</v>
      </c>
      <c r="B2172" t="s">
        <v>108</v>
      </c>
      <c r="C2172" t="s">
        <v>240</v>
      </c>
      <c r="D2172" t="s">
        <v>262</v>
      </c>
      <c r="E2172" t="str">
        <f>MID(Table2[[#This Row],[DeviceId2]], 12, LEN(Table2[[#This Row],[DeviceId2]]))</f>
        <v>VAV206B</v>
      </c>
      <c r="F2172" t="str">
        <f>CONCATENATE("10.3.13.71/pe/", Table2[[#This Row],[Device Tag]], ".xml")</f>
        <v>10.3.13.71/pe/VAV206B.xml</v>
      </c>
      <c r="H2172" s="5" t="str">
        <f>_xlfn.IFNA(IF(_xlfn.IFNA(INDEX('CX1'!$H:$H,MATCH(Table2[[#This Row],[Name]],'CX1'!$C:$C,0),1), "") = 0, "",  INDEX('CX1'!$H:$H,MATCH(Table2[[#This Row],[Name]],'CX1'!$C:$C,0),1)), "")</f>
        <v/>
      </c>
      <c r="I2172" s="5">
        <f>_xlfn.IFNA(IF(_xlfn.IFNA(INDEX('CX1'!$I:$I,MATCH(Table2[[#This Row],[DeviceId2]],'CX1'!$C:$C,0),1), "") = 0, "",  INDEX('CX1'!$I:$I,MATCH(Table2[[#This Row],[Name]],'CX1'!$C:$C,0),1)), "")</f>
        <v>1000</v>
      </c>
      <c r="J2172" s="5" t="str">
        <f>_xlfn.IFNA(IF(_xlfn.IFNA(INDEX('CX1'!$J:$J,MATCH(Table2[[#This Row],[Name]],'CX1'!$C:$C,0),1), "") = 0, "",  INDEX('CX1'!$J:$J,MATCH(Table2[[#This Row],[Name]],'CX1'!$C:$C,0),1)), "")</f>
        <v/>
      </c>
      <c r="K2172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1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2" t="s">
        <v>298</v>
      </c>
      <c r="N2172" t="s">
        <v>767</v>
      </c>
      <c r="R2172" t="s">
        <v>8</v>
      </c>
      <c r="S2172" t="b">
        <v>1</v>
      </c>
    </row>
    <row r="2173" spans="1:19">
      <c r="A2173" s="1">
        <v>2171</v>
      </c>
      <c r="B2173" t="s">
        <v>108</v>
      </c>
      <c r="C2173" t="s">
        <v>211</v>
      </c>
      <c r="D2173" t="s">
        <v>262</v>
      </c>
      <c r="E2173" t="str">
        <f>MID(Table2[[#This Row],[DeviceId2]], 12, LEN(Table2[[#This Row],[DeviceId2]]))</f>
        <v>VAV206B</v>
      </c>
      <c r="F2173" t="str">
        <f>CONCATENATE("10.3.13.71/pe/", Table2[[#This Row],[Device Tag]], ".xml")</f>
        <v>10.3.13.71/pe/VAV206B.xml</v>
      </c>
      <c r="H2173" s="5" t="str">
        <f>_xlfn.IFNA(IF(_xlfn.IFNA(INDEX('CX1'!$H:$H,MATCH(Table2[[#This Row],[Name]],'CX1'!$C:$C,0),1), "") = 0, "",  INDEX('CX1'!$H:$H,MATCH(Table2[[#This Row],[Name]],'CX1'!$C:$C,0),1)), "")</f>
        <v/>
      </c>
      <c r="I2173" s="5">
        <f>_xlfn.IFNA(IF(_xlfn.IFNA(INDEX('CX1'!$I:$I,MATCH(Table2[[#This Row],[DeviceId2]],'CX1'!$C:$C,0),1), "") = 0, "",  INDEX('CX1'!$I:$I,MATCH(Table2[[#This Row],[Name]],'CX1'!$C:$C,0),1)), "")</f>
        <v>1000</v>
      </c>
      <c r="J2173" s="5" t="str">
        <f>_xlfn.IFNA(IF(_xlfn.IFNA(INDEX('CX1'!$J:$J,MATCH(Table2[[#This Row],[Name]],'CX1'!$C:$C,0),1), "") = 0, "",  INDEX('CX1'!$J:$J,MATCH(Table2[[#This Row],[Name]],'CX1'!$C:$C,0),1)), "")</f>
        <v/>
      </c>
      <c r="K217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1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173" t="s">
        <v>380</v>
      </c>
      <c r="N2173" t="s">
        <v>767</v>
      </c>
      <c r="R2173" t="s">
        <v>8</v>
      </c>
      <c r="S2173" t="b">
        <v>1</v>
      </c>
    </row>
    <row r="2174" spans="1:19" hidden="1">
      <c r="A2174" s="1">
        <v>2172</v>
      </c>
      <c r="B2174" t="s">
        <v>31</v>
      </c>
      <c r="C2174" t="s">
        <v>32</v>
      </c>
      <c r="D2174" t="s">
        <v>262</v>
      </c>
      <c r="E2174" t="str">
        <f>MID(Table2[[#This Row],[DeviceId2]], 12, LEN(Table2[[#This Row],[DeviceId2]]))</f>
        <v>VAV206B</v>
      </c>
      <c r="F2174" t="str">
        <f>CONCATENATE("10.3.13.71/pe/", Table2[[#This Row],[Device Tag]], ".xml")</f>
        <v>10.3.13.71/pe/VAV206B.xml</v>
      </c>
      <c r="H2174" s="5" t="str">
        <f>_xlfn.IFNA(IF(_xlfn.IFNA(INDEX('CX1'!$H:$H,MATCH(Table2[[#This Row],[Name]],'CX1'!$C:$C,0),1), "") = 0, "",  INDEX('CX1'!$H:$H,MATCH(Table2[[#This Row],[Name]],'CX1'!$C:$C,0),1)), "")</f>
        <v/>
      </c>
      <c r="I2174" s="5" t="e">
        <f>_xlfn.IFNA(IF(_xlfn.IFNA(INDEX('CX1'!$I:$I,MATCH(Table2[[#This Row],[DeviceId2]],'CX1'!$C:$C,0),1), "") = 0, "",  INDEX('CX1'!$I:$I,MATCH(Table2[[#This Row],[Name]],'CX1'!$C:$C,0),1)), "")</f>
        <v>#VALUE!</v>
      </c>
      <c r="J2174" s="5" t="str">
        <f>_xlfn.IFNA(IF(_xlfn.IFNA(INDEX('CX1'!$J:$J,MATCH(Table2[[#This Row],[Name]],'CX1'!$C:$C,0),1), "") = 0, "",  INDEX('CX1'!$J:$J,MATCH(Table2[[#This Row],[Name]],'CX1'!$C:$C,0),1)), "")</f>
        <v/>
      </c>
      <c r="K2174" t="str">
        <f>IFERROR(_xlfn.IFNA(IF(_xlfn.IFNA(INDEX('CX1'!$K:$K,MATCH(Table2[[#This Row],[Name]],'CX1'!$C:$C,0),1), "") = 0, "",  INDEX('CX1'!$K:$K,MATCH(Table2[[#This Row],[Name]],'CX1'!$C:$C,0),1)), ""), "")</f>
        <v/>
      </c>
      <c r="M2174" t="str">
        <f>_xlfn.IFNA(IF(_xlfn.IFNA(INDEX('CX1'!$M:$M,MATCH(Table2[[#This Row],[Name]],'CX1'!$C:$C,0),1), "") = 0, "",  INDEX('CX1'!$M:$M,MATCH(Table2[[#This Row],[Name]],'CX1'!$C:$C,0),1)), "")</f>
        <v/>
      </c>
      <c r="N2174" t="s">
        <v>767</v>
      </c>
      <c r="R2174" t="s">
        <v>8</v>
      </c>
    </row>
    <row r="2175" spans="1:19" hidden="1">
      <c r="A2175" s="1">
        <v>2173</v>
      </c>
      <c r="B2175" t="s">
        <v>31</v>
      </c>
      <c r="C2175" t="s">
        <v>212</v>
      </c>
      <c r="D2175" t="s">
        <v>262</v>
      </c>
      <c r="E2175" t="str">
        <f>MID(Table2[[#This Row],[DeviceId2]], 12, LEN(Table2[[#This Row],[DeviceId2]]))</f>
        <v>VAV206B</v>
      </c>
      <c r="F2175" t="str">
        <f>CONCATENATE("10.3.13.71/pe/", Table2[[#This Row],[Device Tag]], ".xml")</f>
        <v>10.3.13.71/pe/VAV206B.xml</v>
      </c>
      <c r="H2175" s="5" t="str">
        <f>_xlfn.IFNA(IF(_xlfn.IFNA(INDEX('CX1'!$H:$H,MATCH(Table2[[#This Row],[Name]],'CX1'!$C:$C,0),1), "") = 0, "",  INDEX('CX1'!$H:$H,MATCH(Table2[[#This Row],[Name]],'CX1'!$C:$C,0),1)), "")</f>
        <v/>
      </c>
      <c r="I2175" s="5" t="e">
        <f>_xlfn.IFNA(IF(_xlfn.IFNA(INDEX('CX1'!$I:$I,MATCH(Table2[[#This Row],[DeviceId2]],'CX1'!$C:$C,0),1), "") = 0, "",  INDEX('CX1'!$I:$I,MATCH(Table2[[#This Row],[Name]],'CX1'!$C:$C,0),1)), "")</f>
        <v>#VALUE!</v>
      </c>
      <c r="J2175" s="5" t="str">
        <f>_xlfn.IFNA(IF(_xlfn.IFNA(INDEX('CX1'!$J:$J,MATCH(Table2[[#This Row],[Name]],'CX1'!$C:$C,0),1), "") = 0, "",  INDEX('CX1'!$J:$J,MATCH(Table2[[#This Row],[Name]],'CX1'!$C:$C,0),1)), "")</f>
        <v/>
      </c>
      <c r="K2175" t="str">
        <f>IFERROR(_xlfn.IFNA(IF(_xlfn.IFNA(INDEX('CX1'!$K:$K,MATCH(Table2[[#This Row],[Name]],'CX1'!$C:$C,0),1), "") = 0, "",  INDEX('CX1'!$K:$K,MATCH(Table2[[#This Row],[Name]],'CX1'!$C:$C,0),1)), ""), "")</f>
        <v/>
      </c>
      <c r="M2175" t="str">
        <f>_xlfn.IFNA(IF(_xlfn.IFNA(INDEX('CX1'!$M:$M,MATCH(Table2[[#This Row],[Name]],'CX1'!$C:$C,0),1), "") = 0, "",  INDEX('CX1'!$M:$M,MATCH(Table2[[#This Row],[Name]],'CX1'!$C:$C,0),1)), "")</f>
        <v/>
      </c>
      <c r="N2175" t="s">
        <v>767</v>
      </c>
      <c r="R2175" t="s">
        <v>8</v>
      </c>
    </row>
    <row r="2176" spans="1:19" hidden="1">
      <c r="A2176" s="1">
        <v>2174</v>
      </c>
      <c r="B2176" t="s">
        <v>111</v>
      </c>
      <c r="C2176" t="s">
        <v>112</v>
      </c>
      <c r="D2176" t="s">
        <v>262</v>
      </c>
      <c r="E2176" t="str">
        <f>MID(Table2[[#This Row],[DeviceId2]], 12, LEN(Table2[[#This Row],[DeviceId2]]))</f>
        <v>VAV206B</v>
      </c>
      <c r="F2176" t="str">
        <f>CONCATENATE("10.3.13.71/pe/", Table2[[#This Row],[Device Tag]], ".xml")</f>
        <v>10.3.13.71/pe/VAV206B.xml</v>
      </c>
      <c r="H2176" s="5" t="str">
        <f>_xlfn.IFNA(IF(_xlfn.IFNA(INDEX('CX1'!$H:$H,MATCH(Table2[[#This Row],[Name]],'CX1'!$C:$C,0),1), "") = 0, "",  INDEX('CX1'!$H:$H,MATCH(Table2[[#This Row],[Name]],'CX1'!$C:$C,0),1)), "")</f>
        <v/>
      </c>
      <c r="I2176" s="5" t="e">
        <f>_xlfn.IFNA(IF(_xlfn.IFNA(INDEX('CX1'!$I:$I,MATCH(Table2[[#This Row],[DeviceId2]],'CX1'!$C:$C,0),1), "") = 0, "",  INDEX('CX1'!$I:$I,MATCH(Table2[[#This Row],[Name]],'CX1'!$C:$C,0),1)), "")</f>
        <v>#VALUE!</v>
      </c>
      <c r="J2176" s="5" t="str">
        <f>_xlfn.IFNA(IF(_xlfn.IFNA(INDEX('CX1'!$J:$J,MATCH(Table2[[#This Row],[Name]],'CX1'!$C:$C,0),1), "") = 0, "",  INDEX('CX1'!$J:$J,MATCH(Table2[[#This Row],[Name]],'CX1'!$C:$C,0),1)), "")</f>
        <v/>
      </c>
      <c r="K2176" t="str">
        <f>IFERROR(_xlfn.IFNA(IF(_xlfn.IFNA(INDEX('CX1'!$K:$K,MATCH(Table2[[#This Row],[Name]],'CX1'!$C:$C,0),1), "") = 0, "",  INDEX('CX1'!$K:$K,MATCH(Table2[[#This Row],[Name]],'CX1'!$C:$C,0),1)), ""), "")</f>
        <v/>
      </c>
      <c r="M2176" t="str">
        <f>_xlfn.IFNA(IF(_xlfn.IFNA(INDEX('CX1'!$M:$M,MATCH(Table2[[#This Row],[Name]],'CX1'!$C:$C,0),1), "") = 0, "",  INDEX('CX1'!$M:$M,MATCH(Table2[[#This Row],[Name]],'CX1'!$C:$C,0),1)), "")</f>
        <v/>
      </c>
      <c r="N2176" t="s">
        <v>767</v>
      </c>
      <c r="R2176" t="s">
        <v>8</v>
      </c>
    </row>
    <row r="2177" spans="1:18" hidden="1">
      <c r="A2177" s="1">
        <v>2175</v>
      </c>
      <c r="B2177" t="s">
        <v>111</v>
      </c>
      <c r="C2177" t="s">
        <v>113</v>
      </c>
      <c r="D2177" t="s">
        <v>262</v>
      </c>
      <c r="E2177" t="str">
        <f>MID(Table2[[#This Row],[DeviceId2]], 12, LEN(Table2[[#This Row],[DeviceId2]]))</f>
        <v>VAV206B</v>
      </c>
      <c r="F2177" t="str">
        <f>CONCATENATE("10.3.13.71/pe/", Table2[[#This Row],[Device Tag]], ".xml")</f>
        <v>10.3.13.71/pe/VAV206B.xml</v>
      </c>
      <c r="H2177" s="5" t="str">
        <f>_xlfn.IFNA(IF(_xlfn.IFNA(INDEX('CX1'!$H:$H,MATCH(Table2[[#This Row],[Name]],'CX1'!$C:$C,0),1), "") = 0, "",  INDEX('CX1'!$H:$H,MATCH(Table2[[#This Row],[Name]],'CX1'!$C:$C,0),1)), "")</f>
        <v/>
      </c>
      <c r="I2177" s="5" t="e">
        <f>_xlfn.IFNA(IF(_xlfn.IFNA(INDEX('CX1'!$I:$I,MATCH(Table2[[#This Row],[DeviceId2]],'CX1'!$C:$C,0),1), "") = 0, "",  INDEX('CX1'!$I:$I,MATCH(Table2[[#This Row],[Name]],'CX1'!$C:$C,0),1)), "")</f>
        <v>#VALUE!</v>
      </c>
      <c r="J2177" s="5" t="str">
        <f>_xlfn.IFNA(IF(_xlfn.IFNA(INDEX('CX1'!$J:$J,MATCH(Table2[[#This Row],[Name]],'CX1'!$C:$C,0),1), "") = 0, "",  INDEX('CX1'!$J:$J,MATCH(Table2[[#This Row],[Name]],'CX1'!$C:$C,0),1)), "")</f>
        <v/>
      </c>
      <c r="K2177" t="str">
        <f>IFERROR(_xlfn.IFNA(IF(_xlfn.IFNA(INDEX('CX1'!$K:$K,MATCH(Table2[[#This Row],[Name]],'CX1'!$C:$C,0),1), "") = 0, "",  INDEX('CX1'!$K:$K,MATCH(Table2[[#This Row],[Name]],'CX1'!$C:$C,0),1)), ""), "")</f>
        <v/>
      </c>
      <c r="M2177" t="str">
        <f>_xlfn.IFNA(IF(_xlfn.IFNA(INDEX('CX1'!$M:$M,MATCH(Table2[[#This Row],[Name]],'CX1'!$C:$C,0),1), "") = 0, "",  INDEX('CX1'!$M:$M,MATCH(Table2[[#This Row],[Name]],'CX1'!$C:$C,0),1)), "")</f>
        <v/>
      </c>
      <c r="N2177" t="s">
        <v>767</v>
      </c>
      <c r="R2177" t="s">
        <v>8</v>
      </c>
    </row>
    <row r="2178" spans="1:18" hidden="1">
      <c r="A2178" s="1">
        <v>2176</v>
      </c>
      <c r="B2178" t="s">
        <v>33</v>
      </c>
      <c r="C2178" t="s">
        <v>213</v>
      </c>
      <c r="D2178" t="s">
        <v>262</v>
      </c>
      <c r="E2178" t="str">
        <f>MID(Table2[[#This Row],[DeviceId2]], 12, LEN(Table2[[#This Row],[DeviceId2]]))</f>
        <v>VAV206B</v>
      </c>
      <c r="F2178" t="str">
        <f>CONCATENATE("10.3.13.71/pe/", Table2[[#This Row],[Device Tag]], ".xml")</f>
        <v>10.3.13.71/pe/VAV206B.xml</v>
      </c>
      <c r="H2178" s="5" t="str">
        <f>_xlfn.IFNA(IF(_xlfn.IFNA(INDEX('CX1'!$H:$H,MATCH(Table2[[#This Row],[Name]],'CX1'!$C:$C,0),1), "") = 0, "",  INDEX('CX1'!$H:$H,MATCH(Table2[[#This Row],[Name]],'CX1'!$C:$C,0),1)), "")</f>
        <v/>
      </c>
      <c r="I2178" s="5" t="e">
        <f>_xlfn.IFNA(IF(_xlfn.IFNA(INDEX('CX1'!$I:$I,MATCH(Table2[[#This Row],[DeviceId2]],'CX1'!$C:$C,0),1), "") = 0, "",  INDEX('CX1'!$I:$I,MATCH(Table2[[#This Row],[Name]],'CX1'!$C:$C,0),1)), "")</f>
        <v>#VALUE!</v>
      </c>
      <c r="J2178" s="5" t="str">
        <f>_xlfn.IFNA(IF(_xlfn.IFNA(INDEX('CX1'!$J:$J,MATCH(Table2[[#This Row],[Name]],'CX1'!$C:$C,0),1), "") = 0, "",  INDEX('CX1'!$J:$J,MATCH(Table2[[#This Row],[Name]],'CX1'!$C:$C,0),1)), "")</f>
        <v/>
      </c>
      <c r="K2178" t="str">
        <f>IFERROR(_xlfn.IFNA(IF(_xlfn.IFNA(INDEX('CX1'!$K:$K,MATCH(Table2[[#This Row],[Name]],'CX1'!$C:$C,0),1), "") = 0, "",  INDEX('CX1'!$K:$K,MATCH(Table2[[#This Row],[Name]],'CX1'!$C:$C,0),1)), ""), "")</f>
        <v/>
      </c>
      <c r="N2178" t="s">
        <v>767</v>
      </c>
      <c r="R2178" t="s">
        <v>8</v>
      </c>
    </row>
    <row r="2179" spans="1:18" hidden="1">
      <c r="A2179" s="1">
        <v>2177</v>
      </c>
      <c r="B2179" t="s">
        <v>33</v>
      </c>
      <c r="C2179" t="s">
        <v>214</v>
      </c>
      <c r="D2179" t="s">
        <v>262</v>
      </c>
      <c r="E2179" t="str">
        <f>MID(Table2[[#This Row],[DeviceId2]], 12, LEN(Table2[[#This Row],[DeviceId2]]))</f>
        <v>VAV206B</v>
      </c>
      <c r="F2179" t="str">
        <f>CONCATENATE("10.3.13.71/pe/", Table2[[#This Row],[Device Tag]], ".xml")</f>
        <v>10.3.13.71/pe/VAV206B.xml</v>
      </c>
      <c r="H2179" s="5" t="str">
        <f>_xlfn.IFNA(IF(_xlfn.IFNA(INDEX('CX1'!$H:$H,MATCH(Table2[[#This Row],[Name]],'CX1'!$C:$C,0),1), "") = 0, "",  INDEX('CX1'!$H:$H,MATCH(Table2[[#This Row],[Name]],'CX1'!$C:$C,0),1)), "")</f>
        <v/>
      </c>
      <c r="I2179" s="5">
        <f>_xlfn.IFNA(IF(_xlfn.IFNA(INDEX('CX1'!$I:$I,MATCH(Table2[[#This Row],[DeviceId2]],'CX1'!$C:$C,0),1), "") = 0, "",  INDEX('CX1'!$I:$I,MATCH(Table2[[#This Row],[Name]],'CX1'!$C:$C,0),1)), "")</f>
        <v>1</v>
      </c>
      <c r="J2179" s="5" t="str">
        <f>_xlfn.IFNA(IF(_xlfn.IFNA(INDEX('CX1'!$J:$J,MATCH(Table2[[#This Row],[Name]],'CX1'!$C:$C,0),1), "") = 0, "",  INDEX('CX1'!$J:$J,MATCH(Table2[[#This Row],[Name]],'CX1'!$C:$C,0),1)), "")</f>
        <v/>
      </c>
      <c r="K2179" t="str">
        <f>IFERROR(_xlfn.IFNA(IF(_xlfn.IFNA(INDEX('CX1'!$K:$K,MATCH(Table2[[#This Row],[Name]],'CX1'!$C:$C,0),1), "") = 0, "",  INDEX('CX1'!$K:$K,MATCH(Table2[[#This Row],[Name]],'CX1'!$C:$C,0),1)), ""), "")</f>
        <v/>
      </c>
      <c r="N2179" t="s">
        <v>767</v>
      </c>
      <c r="R2179" t="s">
        <v>8</v>
      </c>
    </row>
    <row r="2180" spans="1:18" hidden="1">
      <c r="A2180" s="1">
        <v>2178</v>
      </c>
      <c r="B2180" t="s">
        <v>33</v>
      </c>
      <c r="C2180" t="s">
        <v>38</v>
      </c>
      <c r="D2180" t="s">
        <v>262</v>
      </c>
      <c r="E2180" t="str">
        <f>MID(Table2[[#This Row],[DeviceId2]], 12, LEN(Table2[[#This Row],[DeviceId2]]))</f>
        <v>VAV206B</v>
      </c>
      <c r="F2180" t="str">
        <f>CONCATENATE("10.3.13.71/pe/", Table2[[#This Row],[Device Tag]], ".xml")</f>
        <v>10.3.13.71/pe/VAV206B.xml</v>
      </c>
      <c r="H2180" s="5" t="str">
        <f>_xlfn.IFNA(IF(_xlfn.IFNA(INDEX('CX1'!$H:$H,MATCH(Table2[[#This Row],[Name]],'CX1'!$C:$C,0),1), "") = 0, "",  INDEX('CX1'!$H:$H,MATCH(Table2[[#This Row],[Name]],'CX1'!$C:$C,0),1)), "")</f>
        <v/>
      </c>
      <c r="I2180" s="5" t="e">
        <f>_xlfn.IFNA(IF(_xlfn.IFNA(INDEX('CX1'!$I:$I,MATCH(Table2[[#This Row],[DeviceId2]],'CX1'!$C:$C,0),1), "") = 0, "",  INDEX('CX1'!$I:$I,MATCH(Table2[[#This Row],[Name]],'CX1'!$C:$C,0),1)), "")</f>
        <v>#VALUE!</v>
      </c>
      <c r="J2180" s="5" t="str">
        <f>_xlfn.IFNA(IF(_xlfn.IFNA(INDEX('CX1'!$J:$J,MATCH(Table2[[#This Row],[Name]],'CX1'!$C:$C,0),1), "") = 0, "",  INDEX('CX1'!$J:$J,MATCH(Table2[[#This Row],[Name]],'CX1'!$C:$C,0),1)), "")</f>
        <v/>
      </c>
      <c r="K2180" t="str">
        <f>IFERROR(_xlfn.IFNA(IF(_xlfn.IFNA(INDEX('CX1'!$K:$K,MATCH(Table2[[#This Row],[Name]],'CX1'!$C:$C,0),1), "") = 0, "",  INDEX('CX1'!$K:$K,MATCH(Table2[[#This Row],[Name]],'CX1'!$C:$C,0),1)), ""), "")</f>
        <v/>
      </c>
      <c r="M2180" t="str">
        <f>_xlfn.IFNA(IF(_xlfn.IFNA(INDEX('CX1'!$M:$M,MATCH(Table2[[#This Row],[Name]],'CX1'!$C:$C,0),1), "") = 0, "",  INDEX('CX1'!$M:$M,MATCH(Table2[[#This Row],[Name]],'CX1'!$C:$C,0),1)), "")</f>
        <v/>
      </c>
      <c r="N2180" t="s">
        <v>767</v>
      </c>
      <c r="R2180" t="s">
        <v>8</v>
      </c>
    </row>
    <row r="2181" spans="1:18" hidden="1">
      <c r="A2181" s="1">
        <v>2179</v>
      </c>
      <c r="B2181" t="s">
        <v>33</v>
      </c>
      <c r="C2181" t="s">
        <v>34</v>
      </c>
      <c r="D2181" t="s">
        <v>262</v>
      </c>
      <c r="E2181" t="str">
        <f>MID(Table2[[#This Row],[DeviceId2]], 12, LEN(Table2[[#This Row],[DeviceId2]]))</f>
        <v>VAV206B</v>
      </c>
      <c r="F2181" t="str">
        <f>CONCATENATE("10.3.13.71/pe/", Table2[[#This Row],[Device Tag]], ".xml")</f>
        <v>10.3.13.71/pe/VAV206B.xml</v>
      </c>
      <c r="H2181" s="5" t="str">
        <f>_xlfn.IFNA(IF(_xlfn.IFNA(INDEX('CX1'!$H:$H,MATCH(Table2[[#This Row],[Name]],'CX1'!$C:$C,0),1), "") = 0, "",  INDEX('CX1'!$H:$H,MATCH(Table2[[#This Row],[Name]],'CX1'!$C:$C,0),1)), "")</f>
        <v/>
      </c>
      <c r="I2181" s="5" t="e">
        <f>_xlfn.IFNA(IF(_xlfn.IFNA(INDEX('CX1'!$I:$I,MATCH(Table2[[#This Row],[DeviceId2]],'CX1'!$C:$C,0),1), "") = 0, "",  INDEX('CX1'!$I:$I,MATCH(Table2[[#This Row],[Name]],'CX1'!$C:$C,0),1)), "")</f>
        <v>#VALUE!</v>
      </c>
      <c r="J2181" s="5" t="str">
        <f>_xlfn.IFNA(IF(_xlfn.IFNA(INDEX('CX1'!$J:$J,MATCH(Table2[[#This Row],[Name]],'CX1'!$C:$C,0),1), "") = 0, "",  INDEX('CX1'!$J:$J,MATCH(Table2[[#This Row],[Name]],'CX1'!$C:$C,0),1)), "")</f>
        <v/>
      </c>
      <c r="K2181" t="str">
        <f>IFERROR(_xlfn.IFNA(IF(_xlfn.IFNA(INDEX('CX1'!$K:$K,MATCH(Table2[[#This Row],[Name]],'CX1'!$C:$C,0),1), "") = 0, "",  INDEX('CX1'!$K:$K,MATCH(Table2[[#This Row],[Name]],'CX1'!$C:$C,0),1)), ""), "")</f>
        <v/>
      </c>
      <c r="M2181" t="str">
        <f>_xlfn.IFNA(IF(_xlfn.IFNA(INDEX('CX1'!$M:$M,MATCH(Table2[[#This Row],[Name]],'CX1'!$C:$C,0),1), "") = 0, "",  INDEX('CX1'!$M:$M,MATCH(Table2[[#This Row],[Name]],'CX1'!$C:$C,0),1)), "")</f>
        <v/>
      </c>
      <c r="N2181" t="s">
        <v>767</v>
      </c>
      <c r="R2181" t="s">
        <v>8</v>
      </c>
    </row>
    <row r="2182" spans="1:18" hidden="1">
      <c r="A2182" s="1">
        <v>2180</v>
      </c>
      <c r="B2182" t="s">
        <v>33</v>
      </c>
      <c r="C2182" t="s">
        <v>215</v>
      </c>
      <c r="D2182" t="s">
        <v>262</v>
      </c>
      <c r="E2182" t="str">
        <f>MID(Table2[[#This Row],[DeviceId2]], 12, LEN(Table2[[#This Row],[DeviceId2]]))</f>
        <v>VAV206B</v>
      </c>
      <c r="F2182" t="str">
        <f>CONCATENATE("10.3.13.71/pe/", Table2[[#This Row],[Device Tag]], ".xml")</f>
        <v>10.3.13.71/pe/VAV206B.xml</v>
      </c>
      <c r="H2182" s="5" t="str">
        <f>_xlfn.IFNA(IF(_xlfn.IFNA(INDEX('CX1'!$H:$H,MATCH(Table2[[#This Row],[Name]],'CX1'!$C:$C,0),1), "") = 0, "",  INDEX('CX1'!$H:$H,MATCH(Table2[[#This Row],[Name]],'CX1'!$C:$C,0),1)), "")</f>
        <v/>
      </c>
      <c r="I2182" s="5">
        <f>_xlfn.IFNA(IF(_xlfn.IFNA(INDEX('CX1'!$I:$I,MATCH(Table2[[#This Row],[DeviceId2]],'CX1'!$C:$C,0),1), "") = 0, "",  INDEX('CX1'!$I:$I,MATCH(Table2[[#This Row],[Name]],'CX1'!$C:$C,0),1)), "")</f>
        <v>1</v>
      </c>
      <c r="J2182" s="5" t="str">
        <f>_xlfn.IFNA(IF(_xlfn.IFNA(INDEX('CX1'!$J:$J,MATCH(Table2[[#This Row],[Name]],'CX1'!$C:$C,0),1), "") = 0, "",  INDEX('CX1'!$J:$J,MATCH(Table2[[#This Row],[Name]],'CX1'!$C:$C,0),1)), "")</f>
        <v/>
      </c>
      <c r="K2182" t="str">
        <f>IFERROR(_xlfn.IFNA(IF(_xlfn.IFNA(INDEX('CX1'!$K:$K,MATCH(Table2[[#This Row],[Name]],'CX1'!$C:$C,0),1), "") = 0, "",  INDEX('CX1'!$K:$K,MATCH(Table2[[#This Row],[Name]],'CX1'!$C:$C,0),1)), ""), "")</f>
        <v/>
      </c>
      <c r="N2182" t="s">
        <v>767</v>
      </c>
      <c r="R2182" t="s">
        <v>8</v>
      </c>
    </row>
    <row r="2183" spans="1:18" hidden="1">
      <c r="A2183" s="1">
        <v>2181</v>
      </c>
      <c r="B2183" t="s">
        <v>33</v>
      </c>
      <c r="C2183" t="s">
        <v>35</v>
      </c>
      <c r="D2183" t="s">
        <v>262</v>
      </c>
      <c r="E2183" t="str">
        <f>MID(Table2[[#This Row],[DeviceId2]], 12, LEN(Table2[[#This Row],[DeviceId2]]))</f>
        <v>VAV206B</v>
      </c>
      <c r="F2183" t="str">
        <f>CONCATENATE("10.3.13.71/pe/", Table2[[#This Row],[Device Tag]], ".xml")</f>
        <v>10.3.13.71/pe/VAV206B.xml</v>
      </c>
      <c r="H2183" s="5" t="str">
        <f>_xlfn.IFNA(IF(_xlfn.IFNA(INDEX('CX1'!$H:$H,MATCH(Table2[[#This Row],[Name]],'CX1'!$C:$C,0),1), "") = 0, "",  INDEX('CX1'!$H:$H,MATCH(Table2[[#This Row],[Name]],'CX1'!$C:$C,0),1)), "")</f>
        <v/>
      </c>
      <c r="I2183" s="5" t="e">
        <f>_xlfn.IFNA(IF(_xlfn.IFNA(INDEX('CX1'!$I:$I,MATCH(Table2[[#This Row],[DeviceId2]],'CX1'!$C:$C,0),1), "") = 0, "",  INDEX('CX1'!$I:$I,MATCH(Table2[[#This Row],[Name]],'CX1'!$C:$C,0),1)), "")</f>
        <v>#VALUE!</v>
      </c>
      <c r="J2183" s="5" t="str">
        <f>_xlfn.IFNA(IF(_xlfn.IFNA(INDEX('CX1'!$J:$J,MATCH(Table2[[#This Row],[Name]],'CX1'!$C:$C,0),1), "") = 0, "",  INDEX('CX1'!$J:$J,MATCH(Table2[[#This Row],[Name]],'CX1'!$C:$C,0),1)), "")</f>
        <v/>
      </c>
      <c r="K2183" t="str">
        <f>IFERROR(_xlfn.IFNA(IF(_xlfn.IFNA(INDEX('CX1'!$K:$K,MATCH(Table2[[#This Row],[Name]],'CX1'!$C:$C,0),1), "") = 0, "",  INDEX('CX1'!$K:$K,MATCH(Table2[[#This Row],[Name]],'CX1'!$C:$C,0),1)), ""), "")</f>
        <v/>
      </c>
      <c r="M2183" t="str">
        <f>_xlfn.IFNA(IF(_xlfn.IFNA(INDEX('CX1'!$M:$M,MATCH(Table2[[#This Row],[Name]],'CX1'!$C:$C,0),1), "") = 0, "",  INDEX('CX1'!$M:$M,MATCH(Table2[[#This Row],[Name]],'CX1'!$C:$C,0),1)), "")</f>
        <v/>
      </c>
      <c r="N2183" t="s">
        <v>767</v>
      </c>
      <c r="R2183" t="s">
        <v>8</v>
      </c>
    </row>
    <row r="2184" spans="1:18" hidden="1">
      <c r="A2184" s="1">
        <v>2182</v>
      </c>
      <c r="B2184" t="s">
        <v>33</v>
      </c>
      <c r="C2184" t="s">
        <v>216</v>
      </c>
      <c r="D2184" t="s">
        <v>262</v>
      </c>
      <c r="E2184" t="str">
        <f>MID(Table2[[#This Row],[DeviceId2]], 12, LEN(Table2[[#This Row],[DeviceId2]]))</f>
        <v>VAV206B</v>
      </c>
      <c r="F2184" t="str">
        <f>CONCATENATE("10.3.13.71/pe/", Table2[[#This Row],[Device Tag]], ".xml")</f>
        <v>10.3.13.71/pe/VAV206B.xml</v>
      </c>
      <c r="H2184" s="5" t="str">
        <f>_xlfn.IFNA(IF(_xlfn.IFNA(INDEX('CX1'!$H:$H,MATCH(Table2[[#This Row],[Name]],'CX1'!$C:$C,0),1), "") = 0, "",  INDEX('CX1'!$H:$H,MATCH(Table2[[#This Row],[Name]],'CX1'!$C:$C,0),1)), "")</f>
        <v/>
      </c>
      <c r="I2184" s="5">
        <f>_xlfn.IFNA(IF(_xlfn.IFNA(INDEX('CX1'!$I:$I,MATCH(Table2[[#This Row],[DeviceId2]],'CX1'!$C:$C,0),1), "") = 0, "",  INDEX('CX1'!$I:$I,MATCH(Table2[[#This Row],[Name]],'CX1'!$C:$C,0),1)), "")</f>
        <v>1</v>
      </c>
      <c r="J2184" s="5" t="str">
        <f>_xlfn.IFNA(IF(_xlfn.IFNA(INDEX('CX1'!$J:$J,MATCH(Table2[[#This Row],[Name]],'CX1'!$C:$C,0),1), "") = 0, "",  INDEX('CX1'!$J:$J,MATCH(Table2[[#This Row],[Name]],'CX1'!$C:$C,0),1)), "")</f>
        <v/>
      </c>
      <c r="K2184" t="str">
        <f>IFERROR(_xlfn.IFNA(IF(_xlfn.IFNA(INDEX('CX1'!$K:$K,MATCH(Table2[[#This Row],[Name]],'CX1'!$C:$C,0),1), "") = 0, "",  INDEX('CX1'!$K:$K,MATCH(Table2[[#This Row],[Name]],'CX1'!$C:$C,0),1)), ""), "")</f>
        <v/>
      </c>
      <c r="N2184" t="s">
        <v>767</v>
      </c>
      <c r="R2184" t="s">
        <v>8</v>
      </c>
    </row>
    <row r="2185" spans="1:18" hidden="1">
      <c r="A2185" s="1">
        <v>2183</v>
      </c>
      <c r="B2185" t="s">
        <v>33</v>
      </c>
      <c r="C2185" t="s">
        <v>263</v>
      </c>
      <c r="D2185" t="s">
        <v>262</v>
      </c>
      <c r="E2185" t="str">
        <f>MID(Table2[[#This Row],[DeviceId2]], 12, LEN(Table2[[#This Row],[DeviceId2]]))</f>
        <v>VAV206B</v>
      </c>
      <c r="F2185" t="str">
        <f>CONCATENATE("10.3.13.71/pe/", Table2[[#This Row],[Device Tag]], ".xml")</f>
        <v>10.3.13.71/pe/VAV206B.xml</v>
      </c>
      <c r="H2185" s="5" t="str">
        <f>_xlfn.IFNA(IF(_xlfn.IFNA(INDEX('CX1'!$H:$H,MATCH(Table2[[#This Row],[Name]],'CX1'!$C:$C,0),1), "") = 0, "",  INDEX('CX1'!$H:$H,MATCH(Table2[[#This Row],[Name]],'CX1'!$C:$C,0),1)), "")</f>
        <v/>
      </c>
      <c r="I2185" s="5" t="e">
        <f>_xlfn.IFNA(IF(_xlfn.IFNA(INDEX('CX1'!$I:$I,MATCH(Table2[[#This Row],[DeviceId2]],'CX1'!$C:$C,0),1), "") = 0, "",  INDEX('CX1'!$I:$I,MATCH(Table2[[#This Row],[Name]],'CX1'!$C:$C,0),1)), "")</f>
        <v>#VALUE!</v>
      </c>
      <c r="J2185" s="5" t="str">
        <f>_xlfn.IFNA(IF(_xlfn.IFNA(INDEX('CX1'!$J:$J,MATCH(Table2[[#This Row],[Name]],'CX1'!$C:$C,0),1), "") = 0, "",  INDEX('CX1'!$J:$J,MATCH(Table2[[#This Row],[Name]],'CX1'!$C:$C,0),1)), "")</f>
        <v/>
      </c>
      <c r="K2185" t="str">
        <f>IFERROR(_xlfn.IFNA(IF(_xlfn.IFNA(INDEX('CX1'!$K:$K,MATCH(Table2[[#This Row],[Name]],'CX1'!$C:$C,0),1), "") = 0, "",  INDEX('CX1'!$K:$K,MATCH(Table2[[#This Row],[Name]],'CX1'!$C:$C,0),1)), ""), "")</f>
        <v/>
      </c>
      <c r="M2185" t="str">
        <f>_xlfn.IFNA(IF(_xlfn.IFNA(INDEX('CX1'!$M:$M,MATCH(Table2[[#This Row],[Name]],'CX1'!$C:$C,0),1), "") = 0, "",  INDEX('CX1'!$M:$M,MATCH(Table2[[#This Row],[Name]],'CX1'!$C:$C,0),1)), "")</f>
        <v/>
      </c>
      <c r="N2185" t="s">
        <v>767</v>
      </c>
      <c r="R2185" t="s">
        <v>8</v>
      </c>
    </row>
    <row r="2186" spans="1:18" hidden="1">
      <c r="A2186" s="1">
        <v>2184</v>
      </c>
      <c r="B2186" t="s">
        <v>33</v>
      </c>
      <c r="C2186" t="s">
        <v>217</v>
      </c>
      <c r="D2186" t="s">
        <v>262</v>
      </c>
      <c r="E2186" t="str">
        <f>MID(Table2[[#This Row],[DeviceId2]], 12, LEN(Table2[[#This Row],[DeviceId2]]))</f>
        <v>VAV206B</v>
      </c>
      <c r="F2186" t="str">
        <f>CONCATENATE("10.3.13.71/pe/", Table2[[#This Row],[Device Tag]], ".xml")</f>
        <v>10.3.13.71/pe/VAV206B.xml</v>
      </c>
      <c r="H2186" s="5" t="str">
        <f>_xlfn.IFNA(IF(_xlfn.IFNA(INDEX('CX1'!$H:$H,MATCH(Table2[[#This Row],[Name]],'CX1'!$C:$C,0),1), "") = 0, "",  INDEX('CX1'!$H:$H,MATCH(Table2[[#This Row],[Name]],'CX1'!$C:$C,0),1)), "")</f>
        <v/>
      </c>
      <c r="I2186" s="5">
        <f>_xlfn.IFNA(IF(_xlfn.IFNA(INDEX('CX1'!$I:$I,MATCH(Table2[[#This Row],[DeviceId2]],'CX1'!$C:$C,0),1), "") = 0, "",  INDEX('CX1'!$I:$I,MATCH(Table2[[#This Row],[Name]],'CX1'!$C:$C,0),1)), "")</f>
        <v>1</v>
      </c>
      <c r="J2186" s="5" t="str">
        <f>_xlfn.IFNA(IF(_xlfn.IFNA(INDEX('CX1'!$J:$J,MATCH(Table2[[#This Row],[Name]],'CX1'!$C:$C,0),1), "") = 0, "",  INDEX('CX1'!$J:$J,MATCH(Table2[[#This Row],[Name]],'CX1'!$C:$C,0),1)), "")</f>
        <v/>
      </c>
      <c r="K2186" t="str">
        <f>IFERROR(_xlfn.IFNA(IF(_xlfn.IFNA(INDEX('CX1'!$K:$K,MATCH(Table2[[#This Row],[Name]],'CX1'!$C:$C,0),1), "") = 0, "",  INDEX('CX1'!$K:$K,MATCH(Table2[[#This Row],[Name]],'CX1'!$C:$C,0),1)), ""), "")</f>
        <v/>
      </c>
      <c r="N2186" t="s">
        <v>767</v>
      </c>
      <c r="R2186" t="s">
        <v>8</v>
      </c>
    </row>
    <row r="2187" spans="1:18" hidden="1">
      <c r="A2187" s="1">
        <v>2185</v>
      </c>
      <c r="B2187" t="s">
        <v>33</v>
      </c>
      <c r="C2187" t="s">
        <v>233</v>
      </c>
      <c r="D2187" t="s">
        <v>262</v>
      </c>
      <c r="E2187" t="str">
        <f>MID(Table2[[#This Row],[DeviceId2]], 12, LEN(Table2[[#This Row],[DeviceId2]]))</f>
        <v>VAV206B</v>
      </c>
      <c r="F2187" t="str">
        <f>CONCATENATE("10.3.13.71/pe/", Table2[[#This Row],[Device Tag]], ".xml")</f>
        <v>10.3.13.71/pe/VAV206B.xml</v>
      </c>
      <c r="H2187" s="5" t="str">
        <f>_xlfn.IFNA(IF(_xlfn.IFNA(INDEX('CX1'!$H:$H,MATCH(Table2[[#This Row],[Name]],'CX1'!$C:$C,0),1), "") = 0, "",  INDEX('CX1'!$H:$H,MATCH(Table2[[#This Row],[Name]],'CX1'!$C:$C,0),1)), "")</f>
        <v/>
      </c>
      <c r="I2187" s="5" t="e">
        <f>_xlfn.IFNA(IF(_xlfn.IFNA(INDEX('CX1'!$I:$I,MATCH(Table2[[#This Row],[DeviceId2]],'CX1'!$C:$C,0),1), "") = 0, "",  INDEX('CX1'!$I:$I,MATCH(Table2[[#This Row],[Name]],'CX1'!$C:$C,0),1)), "")</f>
        <v>#VALUE!</v>
      </c>
      <c r="J2187" s="5" t="str">
        <f>_xlfn.IFNA(IF(_xlfn.IFNA(INDEX('CX1'!$J:$J,MATCH(Table2[[#This Row],[Name]],'CX1'!$C:$C,0),1), "") = 0, "",  INDEX('CX1'!$J:$J,MATCH(Table2[[#This Row],[Name]],'CX1'!$C:$C,0),1)), "")</f>
        <v/>
      </c>
      <c r="K2187" t="str">
        <f>IFERROR(_xlfn.IFNA(IF(_xlfn.IFNA(INDEX('CX1'!$K:$K,MATCH(Table2[[#This Row],[Name]],'CX1'!$C:$C,0),1), "") = 0, "",  INDEX('CX1'!$K:$K,MATCH(Table2[[#This Row],[Name]],'CX1'!$C:$C,0),1)), ""), "")</f>
        <v/>
      </c>
      <c r="M2187" t="str">
        <f>_xlfn.IFNA(IF(_xlfn.IFNA(INDEX('CX1'!$M:$M,MATCH(Table2[[#This Row],[Name]],'CX1'!$C:$C,0),1), "") = 0, "",  INDEX('CX1'!$M:$M,MATCH(Table2[[#This Row],[Name]],'CX1'!$C:$C,0),1)), "")</f>
        <v/>
      </c>
      <c r="N2187" t="s">
        <v>767</v>
      </c>
      <c r="R2187" t="s">
        <v>8</v>
      </c>
    </row>
    <row r="2188" spans="1:18" hidden="1">
      <c r="A2188" s="1">
        <v>2186</v>
      </c>
      <c r="B2188" t="s">
        <v>33</v>
      </c>
      <c r="C2188" t="s">
        <v>234</v>
      </c>
      <c r="D2188" t="s">
        <v>262</v>
      </c>
      <c r="E2188" t="str">
        <f>MID(Table2[[#This Row],[DeviceId2]], 12, LEN(Table2[[#This Row],[DeviceId2]]))</f>
        <v>VAV206B</v>
      </c>
      <c r="F2188" t="str">
        <f>CONCATENATE("10.3.13.71/pe/", Table2[[#This Row],[Device Tag]], ".xml")</f>
        <v>10.3.13.71/pe/VAV206B.xml</v>
      </c>
      <c r="H2188" s="5" t="str">
        <f>_xlfn.IFNA(IF(_xlfn.IFNA(INDEX('CX1'!$H:$H,MATCH(Table2[[#This Row],[Name]],'CX1'!$C:$C,0),1), "") = 0, "",  INDEX('CX1'!$H:$H,MATCH(Table2[[#This Row],[Name]],'CX1'!$C:$C,0),1)), "")</f>
        <v/>
      </c>
      <c r="I2188" s="5">
        <f>_xlfn.IFNA(IF(_xlfn.IFNA(INDEX('CX1'!$I:$I,MATCH(Table2[[#This Row],[DeviceId2]],'CX1'!$C:$C,0),1), "") = 0, "",  INDEX('CX1'!$I:$I,MATCH(Table2[[#This Row],[Name]],'CX1'!$C:$C,0),1)), "")</f>
        <v>1</v>
      </c>
      <c r="J2188" s="5" t="str">
        <f>_xlfn.IFNA(IF(_xlfn.IFNA(INDEX('CX1'!$J:$J,MATCH(Table2[[#This Row],[Name]],'CX1'!$C:$C,0),1), "") = 0, "",  INDEX('CX1'!$J:$J,MATCH(Table2[[#This Row],[Name]],'CX1'!$C:$C,0),1)), "")</f>
        <v/>
      </c>
      <c r="K2188" t="str">
        <f>IFERROR(_xlfn.IFNA(IF(_xlfn.IFNA(INDEX('CX1'!$K:$K,MATCH(Table2[[#This Row],[Name]],'CX1'!$C:$C,0),1), "") = 0, "",  INDEX('CX1'!$K:$K,MATCH(Table2[[#This Row],[Name]],'CX1'!$C:$C,0),1)), ""), "")</f>
        <v/>
      </c>
      <c r="N2188" t="s">
        <v>767</v>
      </c>
      <c r="R2188" t="s">
        <v>8</v>
      </c>
    </row>
    <row r="2189" spans="1:18" hidden="1">
      <c r="A2189" s="1">
        <v>2187</v>
      </c>
      <c r="B2189" t="s">
        <v>45</v>
      </c>
      <c r="C2189" t="s">
        <v>47</v>
      </c>
      <c r="D2189" t="s">
        <v>262</v>
      </c>
      <c r="E2189" t="str">
        <f>MID(Table2[[#This Row],[DeviceId2]], 12, LEN(Table2[[#This Row],[DeviceId2]]))</f>
        <v>VAV206B</v>
      </c>
      <c r="F2189" t="str">
        <f>CONCATENATE("10.3.13.71/pe/", Table2[[#This Row],[Device Tag]], ".xml")</f>
        <v>10.3.13.71/pe/VAV206B.xml</v>
      </c>
      <c r="H2189" s="5" t="str">
        <f>_xlfn.IFNA(IF(_xlfn.IFNA(INDEX('CX1'!$H:$H,MATCH(Table2[[#This Row],[Name]],'CX1'!$C:$C,0),1), "") = 0, "",  INDEX('CX1'!$H:$H,MATCH(Table2[[#This Row],[Name]],'CX1'!$C:$C,0),1)), "")</f>
        <v/>
      </c>
      <c r="I2189" s="5" t="e">
        <f>_xlfn.IFNA(IF(_xlfn.IFNA(INDEX('CX1'!$I:$I,MATCH(Table2[[#This Row],[DeviceId2]],'CX1'!$C:$C,0),1), "") = 0, "",  INDEX('CX1'!$I:$I,MATCH(Table2[[#This Row],[Name]],'CX1'!$C:$C,0),1)), "")</f>
        <v>#VALUE!</v>
      </c>
      <c r="J2189" s="5" t="str">
        <f>_xlfn.IFNA(IF(_xlfn.IFNA(INDEX('CX1'!$J:$J,MATCH(Table2[[#This Row],[Name]],'CX1'!$C:$C,0),1), "") = 0, "",  INDEX('CX1'!$J:$J,MATCH(Table2[[#This Row],[Name]],'CX1'!$C:$C,0),1)), "")</f>
        <v/>
      </c>
      <c r="K2189" t="str">
        <f>IFERROR(_xlfn.IFNA(IF(_xlfn.IFNA(INDEX('CX1'!$K:$K,MATCH(Table2[[#This Row],[Name]],'CX1'!$C:$C,0),1), "") = 0, "",  INDEX('CX1'!$K:$K,MATCH(Table2[[#This Row],[Name]],'CX1'!$C:$C,0),1)), ""), "")</f>
        <v/>
      </c>
      <c r="M2189" t="str">
        <f>_xlfn.IFNA(IF(_xlfn.IFNA(INDEX('CX1'!$M:$M,MATCH(Table2[[#This Row],[Name]],'CX1'!$C:$C,0),1), "") = 0, "",  INDEX('CX1'!$M:$M,MATCH(Table2[[#This Row],[Name]],'CX1'!$C:$C,0),1)), "")</f>
        <v/>
      </c>
      <c r="N2189" t="s">
        <v>767</v>
      </c>
      <c r="R2189" t="s">
        <v>8</v>
      </c>
    </row>
    <row r="2190" spans="1:18" hidden="1">
      <c r="A2190" s="1">
        <v>2188</v>
      </c>
      <c r="B2190" t="s">
        <v>45</v>
      </c>
      <c r="C2190" t="s">
        <v>48</v>
      </c>
      <c r="D2190" t="s">
        <v>262</v>
      </c>
      <c r="E2190" t="str">
        <f>MID(Table2[[#This Row],[DeviceId2]], 12, LEN(Table2[[#This Row],[DeviceId2]]))</f>
        <v>VAV206B</v>
      </c>
      <c r="F2190" t="str">
        <f>CONCATENATE("10.3.13.71/pe/", Table2[[#This Row],[Device Tag]], ".xml")</f>
        <v>10.3.13.71/pe/VAV206B.xml</v>
      </c>
      <c r="H2190" s="5" t="str">
        <f>_xlfn.IFNA(IF(_xlfn.IFNA(INDEX('CX1'!$H:$H,MATCH(Table2[[#This Row],[Name]],'CX1'!$C:$C,0),1), "") = 0, "",  INDEX('CX1'!$H:$H,MATCH(Table2[[#This Row],[Name]],'CX1'!$C:$C,0),1)), "")</f>
        <v/>
      </c>
      <c r="I2190" s="5" t="e">
        <f>_xlfn.IFNA(IF(_xlfn.IFNA(INDEX('CX1'!$I:$I,MATCH(Table2[[#This Row],[DeviceId2]],'CX1'!$C:$C,0),1), "") = 0, "",  INDEX('CX1'!$I:$I,MATCH(Table2[[#This Row],[Name]],'CX1'!$C:$C,0),1)), "")</f>
        <v>#VALUE!</v>
      </c>
      <c r="J2190" s="5" t="str">
        <f>_xlfn.IFNA(IF(_xlfn.IFNA(INDEX('CX1'!$J:$J,MATCH(Table2[[#This Row],[Name]],'CX1'!$C:$C,0),1), "") = 0, "",  INDEX('CX1'!$J:$J,MATCH(Table2[[#This Row],[Name]],'CX1'!$C:$C,0),1)), "")</f>
        <v/>
      </c>
      <c r="K2190" t="str">
        <f>IFERROR(_xlfn.IFNA(IF(_xlfn.IFNA(INDEX('CX1'!$K:$K,MATCH(Table2[[#This Row],[Name]],'CX1'!$C:$C,0),1), "") = 0, "",  INDEX('CX1'!$K:$K,MATCH(Table2[[#This Row],[Name]],'CX1'!$C:$C,0),1)), ""), "")</f>
        <v/>
      </c>
      <c r="M2190" t="str">
        <f>_xlfn.IFNA(IF(_xlfn.IFNA(INDEX('CX1'!$M:$M,MATCH(Table2[[#This Row],[Name]],'CX1'!$C:$C,0),1), "") = 0, "",  INDEX('CX1'!$M:$M,MATCH(Table2[[#This Row],[Name]],'CX1'!$C:$C,0),1)), "")</f>
        <v/>
      </c>
      <c r="N2190" t="s">
        <v>767</v>
      </c>
      <c r="R2190" t="s">
        <v>8</v>
      </c>
    </row>
    <row r="2191" spans="1:18" hidden="1">
      <c r="A2191" s="1">
        <v>2189</v>
      </c>
      <c r="B2191" t="s">
        <v>45</v>
      </c>
      <c r="C2191" t="s">
        <v>49</v>
      </c>
      <c r="D2191" t="s">
        <v>262</v>
      </c>
      <c r="E2191" t="str">
        <f>MID(Table2[[#This Row],[DeviceId2]], 12, LEN(Table2[[#This Row],[DeviceId2]]))</f>
        <v>VAV206B</v>
      </c>
      <c r="F2191" t="str">
        <f>CONCATENATE("10.3.13.71/pe/", Table2[[#This Row],[Device Tag]], ".xml")</f>
        <v>10.3.13.71/pe/VAV206B.xml</v>
      </c>
      <c r="H2191" s="5" t="str">
        <f>_xlfn.IFNA(IF(_xlfn.IFNA(INDEX('CX1'!$H:$H,MATCH(Table2[[#This Row],[Name]],'CX1'!$C:$C,0),1), "") = 0, "",  INDEX('CX1'!$H:$H,MATCH(Table2[[#This Row],[Name]],'CX1'!$C:$C,0),1)), "")</f>
        <v/>
      </c>
      <c r="I2191" s="5" t="e">
        <f>_xlfn.IFNA(IF(_xlfn.IFNA(INDEX('CX1'!$I:$I,MATCH(Table2[[#This Row],[DeviceId2]],'CX1'!$C:$C,0),1), "") = 0, "",  INDEX('CX1'!$I:$I,MATCH(Table2[[#This Row],[Name]],'CX1'!$C:$C,0),1)), "")</f>
        <v>#VALUE!</v>
      </c>
      <c r="J2191" s="5" t="str">
        <f>_xlfn.IFNA(IF(_xlfn.IFNA(INDEX('CX1'!$J:$J,MATCH(Table2[[#This Row],[Name]],'CX1'!$C:$C,0),1), "") = 0, "",  INDEX('CX1'!$J:$J,MATCH(Table2[[#This Row],[Name]],'CX1'!$C:$C,0),1)), "")</f>
        <v/>
      </c>
      <c r="K2191" t="str">
        <f>IFERROR(_xlfn.IFNA(IF(_xlfn.IFNA(INDEX('CX1'!$K:$K,MATCH(Table2[[#This Row],[Name]],'CX1'!$C:$C,0),1), "") = 0, "",  INDEX('CX1'!$K:$K,MATCH(Table2[[#This Row],[Name]],'CX1'!$C:$C,0),1)), ""), "")</f>
        <v/>
      </c>
      <c r="M2191" t="str">
        <f>_xlfn.IFNA(IF(_xlfn.IFNA(INDEX('CX1'!$M:$M,MATCH(Table2[[#This Row],[Name]],'CX1'!$C:$C,0),1), "") = 0, "",  INDEX('CX1'!$M:$M,MATCH(Table2[[#This Row],[Name]],'CX1'!$C:$C,0),1)), "")</f>
        <v/>
      </c>
      <c r="N2191" t="s">
        <v>767</v>
      </c>
      <c r="R2191" t="s">
        <v>8</v>
      </c>
    </row>
    <row r="2192" spans="1:18" hidden="1">
      <c r="A2192" s="1">
        <v>2190</v>
      </c>
      <c r="B2192" t="s">
        <v>45</v>
      </c>
      <c r="C2192" t="s">
        <v>50</v>
      </c>
      <c r="D2192" t="s">
        <v>262</v>
      </c>
      <c r="E2192" t="str">
        <f>MID(Table2[[#This Row],[DeviceId2]], 12, LEN(Table2[[#This Row],[DeviceId2]]))</f>
        <v>VAV206B</v>
      </c>
      <c r="F2192" t="str">
        <f>CONCATENATE("10.3.13.71/pe/", Table2[[#This Row],[Device Tag]], ".xml")</f>
        <v>10.3.13.71/pe/VAV206B.xml</v>
      </c>
      <c r="H2192" s="5" t="str">
        <f>_xlfn.IFNA(IF(_xlfn.IFNA(INDEX('CX1'!$H:$H,MATCH(Table2[[#This Row],[Name]],'CX1'!$C:$C,0),1), "") = 0, "",  INDEX('CX1'!$H:$H,MATCH(Table2[[#This Row],[Name]],'CX1'!$C:$C,0),1)), "")</f>
        <v/>
      </c>
      <c r="I2192" s="5" t="e">
        <f>_xlfn.IFNA(IF(_xlfn.IFNA(INDEX('CX1'!$I:$I,MATCH(Table2[[#This Row],[DeviceId2]],'CX1'!$C:$C,0),1), "") = 0, "",  INDEX('CX1'!$I:$I,MATCH(Table2[[#This Row],[Name]],'CX1'!$C:$C,0),1)), "")</f>
        <v>#VALUE!</v>
      </c>
      <c r="J2192" s="5" t="str">
        <f>_xlfn.IFNA(IF(_xlfn.IFNA(INDEX('CX1'!$J:$J,MATCH(Table2[[#This Row],[Name]],'CX1'!$C:$C,0),1), "") = 0, "",  INDEX('CX1'!$J:$J,MATCH(Table2[[#This Row],[Name]],'CX1'!$C:$C,0),1)), "")</f>
        <v/>
      </c>
      <c r="K2192" t="str">
        <f>IFERROR(_xlfn.IFNA(IF(_xlfn.IFNA(INDEX('CX1'!$K:$K,MATCH(Table2[[#This Row],[Name]],'CX1'!$C:$C,0),1), "") = 0, "",  INDEX('CX1'!$K:$K,MATCH(Table2[[#This Row],[Name]],'CX1'!$C:$C,0),1)), ""), "")</f>
        <v/>
      </c>
      <c r="M2192" t="str">
        <f>_xlfn.IFNA(IF(_xlfn.IFNA(INDEX('CX1'!$M:$M,MATCH(Table2[[#This Row],[Name]],'CX1'!$C:$C,0),1), "") = 0, "",  INDEX('CX1'!$M:$M,MATCH(Table2[[#This Row],[Name]],'CX1'!$C:$C,0),1)), "")</f>
        <v/>
      </c>
      <c r="N2192" t="s">
        <v>767</v>
      </c>
      <c r="R2192" t="s">
        <v>8</v>
      </c>
    </row>
    <row r="2193" spans="1:19" hidden="1">
      <c r="A2193" s="1">
        <v>2191</v>
      </c>
      <c r="B2193" t="s">
        <v>45</v>
      </c>
      <c r="C2193" t="s">
        <v>52</v>
      </c>
      <c r="D2193" t="s">
        <v>262</v>
      </c>
      <c r="E2193" t="str">
        <f>MID(Table2[[#This Row],[DeviceId2]], 12, LEN(Table2[[#This Row],[DeviceId2]]))</f>
        <v>VAV206B</v>
      </c>
      <c r="F2193" t="str">
        <f>CONCATENATE("10.3.13.71/pe/", Table2[[#This Row],[Device Tag]], ".xml")</f>
        <v>10.3.13.71/pe/VAV206B.xml</v>
      </c>
      <c r="H2193" s="5" t="str">
        <f>_xlfn.IFNA(IF(_xlfn.IFNA(INDEX('CX1'!$H:$H,MATCH(Table2[[#This Row],[Name]],'CX1'!$C:$C,0),1), "") = 0, "",  INDEX('CX1'!$H:$H,MATCH(Table2[[#This Row],[Name]],'CX1'!$C:$C,0),1)), "")</f>
        <v/>
      </c>
      <c r="I2193" s="5" t="e">
        <f>_xlfn.IFNA(IF(_xlfn.IFNA(INDEX('CX1'!$I:$I,MATCH(Table2[[#This Row],[DeviceId2]],'CX1'!$C:$C,0),1), "") = 0, "",  INDEX('CX1'!$I:$I,MATCH(Table2[[#This Row],[Name]],'CX1'!$C:$C,0),1)), "")</f>
        <v>#VALUE!</v>
      </c>
      <c r="J2193" s="5" t="str">
        <f>_xlfn.IFNA(IF(_xlfn.IFNA(INDEX('CX1'!$J:$J,MATCH(Table2[[#This Row],[Name]],'CX1'!$C:$C,0),1), "") = 0, "",  INDEX('CX1'!$J:$J,MATCH(Table2[[#This Row],[Name]],'CX1'!$C:$C,0),1)), "")</f>
        <v/>
      </c>
      <c r="K2193" t="str">
        <f>IFERROR(_xlfn.IFNA(IF(_xlfn.IFNA(INDEX('CX1'!$K:$K,MATCH(Table2[[#This Row],[Name]],'CX1'!$C:$C,0),1), "") = 0, "",  INDEX('CX1'!$K:$K,MATCH(Table2[[#This Row],[Name]],'CX1'!$C:$C,0),1)), ""), "")</f>
        <v/>
      </c>
      <c r="M2193" t="str">
        <f>_xlfn.IFNA(IF(_xlfn.IFNA(INDEX('CX1'!$M:$M,MATCH(Table2[[#This Row],[Name]],'CX1'!$C:$C,0),1), "") = 0, "",  INDEX('CX1'!$M:$M,MATCH(Table2[[#This Row],[Name]],'CX1'!$C:$C,0),1)), "")</f>
        <v/>
      </c>
      <c r="N2193" t="s">
        <v>767</v>
      </c>
      <c r="R2193" t="s">
        <v>8</v>
      </c>
    </row>
    <row r="2194" spans="1:19" hidden="1">
      <c r="A2194" s="1">
        <v>2192</v>
      </c>
      <c r="B2194" t="s">
        <v>45</v>
      </c>
      <c r="C2194" t="s">
        <v>53</v>
      </c>
      <c r="D2194" t="s">
        <v>262</v>
      </c>
      <c r="E2194" t="str">
        <f>MID(Table2[[#This Row],[DeviceId2]], 12, LEN(Table2[[#This Row],[DeviceId2]]))</f>
        <v>VAV206B</v>
      </c>
      <c r="F2194" t="str">
        <f>CONCATENATE("10.3.13.71/pe/", Table2[[#This Row],[Device Tag]], ".xml")</f>
        <v>10.3.13.71/pe/VAV206B.xml</v>
      </c>
      <c r="H2194" s="5" t="str">
        <f>_xlfn.IFNA(IF(_xlfn.IFNA(INDEX('CX1'!$H:$H,MATCH(Table2[[#This Row],[Name]],'CX1'!$C:$C,0),1), "") = 0, "",  INDEX('CX1'!$H:$H,MATCH(Table2[[#This Row],[Name]],'CX1'!$C:$C,0),1)), "")</f>
        <v/>
      </c>
      <c r="I2194" s="5" t="e">
        <f>_xlfn.IFNA(IF(_xlfn.IFNA(INDEX('CX1'!$I:$I,MATCH(Table2[[#This Row],[DeviceId2]],'CX1'!$C:$C,0),1), "") = 0, "",  INDEX('CX1'!$I:$I,MATCH(Table2[[#This Row],[Name]],'CX1'!$C:$C,0),1)), "")</f>
        <v>#VALUE!</v>
      </c>
      <c r="J2194" s="5" t="str">
        <f>_xlfn.IFNA(IF(_xlfn.IFNA(INDEX('CX1'!$J:$J,MATCH(Table2[[#This Row],[Name]],'CX1'!$C:$C,0),1), "") = 0, "",  INDEX('CX1'!$J:$J,MATCH(Table2[[#This Row],[Name]],'CX1'!$C:$C,0),1)), "")</f>
        <v/>
      </c>
      <c r="K2194" t="str">
        <f>IFERROR(_xlfn.IFNA(IF(_xlfn.IFNA(INDEX('CX1'!$K:$K,MATCH(Table2[[#This Row],[Name]],'CX1'!$C:$C,0),1), "") = 0, "",  INDEX('CX1'!$K:$K,MATCH(Table2[[#This Row],[Name]],'CX1'!$C:$C,0),1)), ""), "")</f>
        <v/>
      </c>
      <c r="M2194" t="str">
        <f>_xlfn.IFNA(IF(_xlfn.IFNA(INDEX('CX1'!$M:$M,MATCH(Table2[[#This Row],[Name]],'CX1'!$C:$C,0),1), "") = 0, "",  INDEX('CX1'!$M:$M,MATCH(Table2[[#This Row],[Name]],'CX1'!$C:$C,0),1)), "")</f>
        <v/>
      </c>
      <c r="N2194" t="s">
        <v>767</v>
      </c>
      <c r="R2194" t="s">
        <v>8</v>
      </c>
    </row>
    <row r="2195" spans="1:19" hidden="1">
      <c r="A2195" s="1">
        <v>2193</v>
      </c>
      <c r="B2195" t="s">
        <v>45</v>
      </c>
      <c r="C2195" t="s">
        <v>54</v>
      </c>
      <c r="D2195" t="s">
        <v>262</v>
      </c>
      <c r="E2195" t="str">
        <f>MID(Table2[[#This Row],[DeviceId2]], 12, LEN(Table2[[#This Row],[DeviceId2]]))</f>
        <v>VAV206B</v>
      </c>
      <c r="F2195" t="str">
        <f>CONCATENATE("10.3.13.71/pe/", Table2[[#This Row],[Device Tag]], ".xml")</f>
        <v>10.3.13.71/pe/VAV206B.xml</v>
      </c>
      <c r="H2195" s="5" t="str">
        <f>_xlfn.IFNA(IF(_xlfn.IFNA(INDEX('CX1'!$H:$H,MATCH(Table2[[#This Row],[Name]],'CX1'!$C:$C,0),1), "") = 0, "",  INDEX('CX1'!$H:$H,MATCH(Table2[[#This Row],[Name]],'CX1'!$C:$C,0),1)), "")</f>
        <v/>
      </c>
      <c r="I2195" s="5" t="e">
        <f>_xlfn.IFNA(IF(_xlfn.IFNA(INDEX('CX1'!$I:$I,MATCH(Table2[[#This Row],[DeviceId2]],'CX1'!$C:$C,0),1), "") = 0, "",  INDEX('CX1'!$I:$I,MATCH(Table2[[#This Row],[Name]],'CX1'!$C:$C,0),1)), "")</f>
        <v>#VALUE!</v>
      </c>
      <c r="J2195" s="5" t="str">
        <f>_xlfn.IFNA(IF(_xlfn.IFNA(INDEX('CX1'!$J:$J,MATCH(Table2[[#This Row],[Name]],'CX1'!$C:$C,0),1), "") = 0, "",  INDEX('CX1'!$J:$J,MATCH(Table2[[#This Row],[Name]],'CX1'!$C:$C,0),1)), "")</f>
        <v/>
      </c>
      <c r="K2195" t="str">
        <f>IFERROR(_xlfn.IFNA(IF(_xlfn.IFNA(INDEX('CX1'!$K:$K,MATCH(Table2[[#This Row],[Name]],'CX1'!$C:$C,0),1), "") = 0, "",  INDEX('CX1'!$K:$K,MATCH(Table2[[#This Row],[Name]],'CX1'!$C:$C,0),1)), ""), "")</f>
        <v/>
      </c>
      <c r="M2195" t="str">
        <f>_xlfn.IFNA(IF(_xlfn.IFNA(INDEX('CX1'!$M:$M,MATCH(Table2[[#This Row],[Name]],'CX1'!$C:$C,0),1), "") = 0, "",  INDEX('CX1'!$M:$M,MATCH(Table2[[#This Row],[Name]],'CX1'!$C:$C,0),1)), "")</f>
        <v/>
      </c>
      <c r="N2195" t="s">
        <v>767</v>
      </c>
      <c r="R2195" t="s">
        <v>8</v>
      </c>
    </row>
    <row r="2196" spans="1:19" hidden="1">
      <c r="A2196" s="1">
        <v>2194</v>
      </c>
      <c r="B2196" t="s">
        <v>45</v>
      </c>
      <c r="C2196" t="s">
        <v>55</v>
      </c>
      <c r="D2196" t="s">
        <v>262</v>
      </c>
      <c r="E2196" t="str">
        <f>MID(Table2[[#This Row],[DeviceId2]], 12, LEN(Table2[[#This Row],[DeviceId2]]))</f>
        <v>VAV206B</v>
      </c>
      <c r="F2196" t="str">
        <f>CONCATENATE("10.3.13.71/pe/", Table2[[#This Row],[Device Tag]], ".xml")</f>
        <v>10.3.13.71/pe/VAV206B.xml</v>
      </c>
      <c r="H2196" s="5" t="str">
        <f>_xlfn.IFNA(IF(_xlfn.IFNA(INDEX('CX1'!$H:$H,MATCH(Table2[[#This Row],[Name]],'CX1'!$C:$C,0),1), "") = 0, "",  INDEX('CX1'!$H:$H,MATCH(Table2[[#This Row],[Name]],'CX1'!$C:$C,0),1)), "")</f>
        <v/>
      </c>
      <c r="I2196" s="5" t="e">
        <f>_xlfn.IFNA(IF(_xlfn.IFNA(INDEX('CX1'!$I:$I,MATCH(Table2[[#This Row],[DeviceId2]],'CX1'!$C:$C,0),1), "") = 0, "",  INDEX('CX1'!$I:$I,MATCH(Table2[[#This Row],[Name]],'CX1'!$C:$C,0),1)), "")</f>
        <v>#VALUE!</v>
      </c>
      <c r="J2196" s="5" t="str">
        <f>_xlfn.IFNA(IF(_xlfn.IFNA(INDEX('CX1'!$J:$J,MATCH(Table2[[#This Row],[Name]],'CX1'!$C:$C,0),1), "") = 0, "",  INDEX('CX1'!$J:$J,MATCH(Table2[[#This Row],[Name]],'CX1'!$C:$C,0),1)), "")</f>
        <v/>
      </c>
      <c r="K2196" t="str">
        <f>IFERROR(_xlfn.IFNA(IF(_xlfn.IFNA(INDEX('CX1'!$K:$K,MATCH(Table2[[#This Row],[Name]],'CX1'!$C:$C,0),1), "") = 0, "",  INDEX('CX1'!$K:$K,MATCH(Table2[[#This Row],[Name]],'CX1'!$C:$C,0),1)), ""), "")</f>
        <v/>
      </c>
      <c r="M2196" t="str">
        <f>_xlfn.IFNA(IF(_xlfn.IFNA(INDEX('CX1'!$M:$M,MATCH(Table2[[#This Row],[Name]],'CX1'!$C:$C,0),1), "") = 0, "",  INDEX('CX1'!$M:$M,MATCH(Table2[[#This Row],[Name]],'CX1'!$C:$C,0),1)), "")</f>
        <v/>
      </c>
      <c r="N2196" t="s">
        <v>767</v>
      </c>
      <c r="R2196" t="s">
        <v>8</v>
      </c>
    </row>
    <row r="2197" spans="1:19" hidden="1">
      <c r="A2197" s="1">
        <v>2195</v>
      </c>
      <c r="B2197" t="s">
        <v>45</v>
      </c>
      <c r="C2197" t="s">
        <v>56</v>
      </c>
      <c r="D2197" t="s">
        <v>262</v>
      </c>
      <c r="E2197" t="str">
        <f>MID(Table2[[#This Row],[DeviceId2]], 12, LEN(Table2[[#This Row],[DeviceId2]]))</f>
        <v>VAV206B</v>
      </c>
      <c r="F2197" t="str">
        <f>CONCATENATE("10.3.13.71/pe/", Table2[[#This Row],[Device Tag]], ".xml")</f>
        <v>10.3.13.71/pe/VAV206B.xml</v>
      </c>
      <c r="H2197" s="5" t="str">
        <f>_xlfn.IFNA(IF(_xlfn.IFNA(INDEX('CX1'!$H:$H,MATCH(Table2[[#This Row],[Name]],'CX1'!$C:$C,0),1), "") = 0, "",  INDEX('CX1'!$H:$H,MATCH(Table2[[#This Row],[Name]],'CX1'!$C:$C,0),1)), "")</f>
        <v/>
      </c>
      <c r="I2197" s="5" t="e">
        <f>_xlfn.IFNA(IF(_xlfn.IFNA(INDEX('CX1'!$I:$I,MATCH(Table2[[#This Row],[DeviceId2]],'CX1'!$C:$C,0),1), "") = 0, "",  INDEX('CX1'!$I:$I,MATCH(Table2[[#This Row],[Name]],'CX1'!$C:$C,0),1)), "")</f>
        <v>#VALUE!</v>
      </c>
      <c r="J2197" s="5" t="str">
        <f>_xlfn.IFNA(IF(_xlfn.IFNA(INDEX('CX1'!$J:$J,MATCH(Table2[[#This Row],[Name]],'CX1'!$C:$C,0),1), "") = 0, "",  INDEX('CX1'!$J:$J,MATCH(Table2[[#This Row],[Name]],'CX1'!$C:$C,0),1)), "")</f>
        <v/>
      </c>
      <c r="K2197" t="str">
        <f>IFERROR(_xlfn.IFNA(IF(_xlfn.IFNA(INDEX('CX1'!$K:$K,MATCH(Table2[[#This Row],[Name]],'CX1'!$C:$C,0),1), "") = 0, "",  INDEX('CX1'!$K:$K,MATCH(Table2[[#This Row],[Name]],'CX1'!$C:$C,0),1)), ""), "")</f>
        <v/>
      </c>
      <c r="M2197" t="str">
        <f>_xlfn.IFNA(IF(_xlfn.IFNA(INDEX('CX1'!$M:$M,MATCH(Table2[[#This Row],[Name]],'CX1'!$C:$C,0),1), "") = 0, "",  INDEX('CX1'!$M:$M,MATCH(Table2[[#This Row],[Name]],'CX1'!$C:$C,0),1)), "")</f>
        <v/>
      </c>
      <c r="N2197" t="s">
        <v>767</v>
      </c>
      <c r="R2197" t="s">
        <v>8</v>
      </c>
    </row>
    <row r="2198" spans="1:19" hidden="1">
      <c r="A2198" s="1">
        <v>2196</v>
      </c>
      <c r="B2198" t="s">
        <v>45</v>
      </c>
      <c r="C2198" t="s">
        <v>57</v>
      </c>
      <c r="D2198" t="s">
        <v>262</v>
      </c>
      <c r="E2198" t="str">
        <f>MID(Table2[[#This Row],[DeviceId2]], 12, LEN(Table2[[#This Row],[DeviceId2]]))</f>
        <v>VAV206B</v>
      </c>
      <c r="F2198" t="str">
        <f>CONCATENATE("10.3.13.71/pe/", Table2[[#This Row],[Device Tag]], ".xml")</f>
        <v>10.3.13.71/pe/VAV206B.xml</v>
      </c>
      <c r="H2198" s="5" t="str">
        <f>_xlfn.IFNA(IF(_xlfn.IFNA(INDEX('CX1'!$H:$H,MATCH(Table2[[#This Row],[Name]],'CX1'!$C:$C,0),1), "") = 0, "",  INDEX('CX1'!$H:$H,MATCH(Table2[[#This Row],[Name]],'CX1'!$C:$C,0),1)), "")</f>
        <v/>
      </c>
      <c r="I2198" s="5" t="e">
        <f>_xlfn.IFNA(IF(_xlfn.IFNA(INDEX('CX1'!$I:$I,MATCH(Table2[[#This Row],[DeviceId2]],'CX1'!$C:$C,0),1), "") = 0, "",  INDEX('CX1'!$I:$I,MATCH(Table2[[#This Row],[Name]],'CX1'!$C:$C,0),1)), "")</f>
        <v>#VALUE!</v>
      </c>
      <c r="J2198" s="5" t="str">
        <f>_xlfn.IFNA(IF(_xlfn.IFNA(INDEX('CX1'!$J:$J,MATCH(Table2[[#This Row],[Name]],'CX1'!$C:$C,0),1), "") = 0, "",  INDEX('CX1'!$J:$J,MATCH(Table2[[#This Row],[Name]],'CX1'!$C:$C,0),1)), "")</f>
        <v/>
      </c>
      <c r="K2198" t="str">
        <f>IFERROR(_xlfn.IFNA(IF(_xlfn.IFNA(INDEX('CX1'!$K:$K,MATCH(Table2[[#This Row],[Name]],'CX1'!$C:$C,0),1), "") = 0, "",  INDEX('CX1'!$K:$K,MATCH(Table2[[#This Row],[Name]],'CX1'!$C:$C,0),1)), ""), "")</f>
        <v/>
      </c>
      <c r="M2198" t="str">
        <f>_xlfn.IFNA(IF(_xlfn.IFNA(INDEX('CX1'!$M:$M,MATCH(Table2[[#This Row],[Name]],'CX1'!$C:$C,0),1), "") = 0, "",  INDEX('CX1'!$M:$M,MATCH(Table2[[#This Row],[Name]],'CX1'!$C:$C,0),1)), "")</f>
        <v/>
      </c>
      <c r="N2198" t="s">
        <v>767</v>
      </c>
      <c r="R2198" t="s">
        <v>8</v>
      </c>
    </row>
    <row r="2199" spans="1:19" hidden="1">
      <c r="A2199" s="1">
        <v>2197</v>
      </c>
      <c r="B2199" t="s">
        <v>45</v>
      </c>
      <c r="C2199" t="s">
        <v>58</v>
      </c>
      <c r="D2199" t="s">
        <v>262</v>
      </c>
      <c r="E2199" t="str">
        <f>MID(Table2[[#This Row],[DeviceId2]], 12, LEN(Table2[[#This Row],[DeviceId2]]))</f>
        <v>VAV206B</v>
      </c>
      <c r="F2199" t="str">
        <f>CONCATENATE("10.3.13.71/pe/", Table2[[#This Row],[Device Tag]], ".xml")</f>
        <v>10.3.13.71/pe/VAV206B.xml</v>
      </c>
      <c r="H2199" s="5" t="str">
        <f>_xlfn.IFNA(IF(_xlfn.IFNA(INDEX('CX1'!$H:$H,MATCH(Table2[[#This Row],[Name]],'CX1'!$C:$C,0),1), "") = 0, "",  INDEX('CX1'!$H:$H,MATCH(Table2[[#This Row],[Name]],'CX1'!$C:$C,0),1)), "")</f>
        <v/>
      </c>
      <c r="I2199" s="5" t="e">
        <f>_xlfn.IFNA(IF(_xlfn.IFNA(INDEX('CX1'!$I:$I,MATCH(Table2[[#This Row],[DeviceId2]],'CX1'!$C:$C,0),1), "") = 0, "",  INDEX('CX1'!$I:$I,MATCH(Table2[[#This Row],[Name]],'CX1'!$C:$C,0),1)), "")</f>
        <v>#VALUE!</v>
      </c>
      <c r="J2199" s="5" t="str">
        <f>_xlfn.IFNA(IF(_xlfn.IFNA(INDEX('CX1'!$J:$J,MATCH(Table2[[#This Row],[Name]],'CX1'!$C:$C,0),1), "") = 0, "",  INDEX('CX1'!$J:$J,MATCH(Table2[[#This Row],[Name]],'CX1'!$C:$C,0),1)), "")</f>
        <v/>
      </c>
      <c r="K2199" t="str">
        <f>IFERROR(_xlfn.IFNA(IF(_xlfn.IFNA(INDEX('CX1'!$K:$K,MATCH(Table2[[#This Row],[Name]],'CX1'!$C:$C,0),1), "") = 0, "",  INDEX('CX1'!$K:$K,MATCH(Table2[[#This Row],[Name]],'CX1'!$C:$C,0),1)), ""), "")</f>
        <v/>
      </c>
      <c r="M2199" t="str">
        <f>_xlfn.IFNA(IF(_xlfn.IFNA(INDEX('CX1'!$M:$M,MATCH(Table2[[#This Row],[Name]],'CX1'!$C:$C,0),1), "") = 0, "",  INDEX('CX1'!$M:$M,MATCH(Table2[[#This Row],[Name]],'CX1'!$C:$C,0),1)), "")</f>
        <v/>
      </c>
      <c r="N2199" t="s">
        <v>767</v>
      </c>
      <c r="R2199" t="s">
        <v>8</v>
      </c>
    </row>
    <row r="2200" spans="1:19" hidden="1">
      <c r="A2200" s="1">
        <v>2198</v>
      </c>
      <c r="B2200" t="s">
        <v>45</v>
      </c>
      <c r="C2200" t="s">
        <v>59</v>
      </c>
      <c r="D2200" t="s">
        <v>262</v>
      </c>
      <c r="E2200" t="str">
        <f>MID(Table2[[#This Row],[DeviceId2]], 12, LEN(Table2[[#This Row],[DeviceId2]]))</f>
        <v>VAV206B</v>
      </c>
      <c r="F2200" t="str">
        <f>CONCATENATE("10.3.13.71/pe/", Table2[[#This Row],[Device Tag]], ".xml")</f>
        <v>10.3.13.71/pe/VAV206B.xml</v>
      </c>
      <c r="H2200" s="5" t="str">
        <f>_xlfn.IFNA(IF(_xlfn.IFNA(INDEX('CX1'!$H:$H,MATCH(Table2[[#This Row],[Name]],'CX1'!$C:$C,0),1), "") = 0, "",  INDEX('CX1'!$H:$H,MATCH(Table2[[#This Row],[Name]],'CX1'!$C:$C,0),1)), "")</f>
        <v/>
      </c>
      <c r="I2200" s="5" t="e">
        <f>_xlfn.IFNA(IF(_xlfn.IFNA(INDEX('CX1'!$I:$I,MATCH(Table2[[#This Row],[DeviceId2]],'CX1'!$C:$C,0),1), "") = 0, "",  INDEX('CX1'!$I:$I,MATCH(Table2[[#This Row],[Name]],'CX1'!$C:$C,0),1)), "")</f>
        <v>#VALUE!</v>
      </c>
      <c r="J2200" s="5" t="str">
        <f>_xlfn.IFNA(IF(_xlfn.IFNA(INDEX('CX1'!$J:$J,MATCH(Table2[[#This Row],[Name]],'CX1'!$C:$C,0),1), "") = 0, "",  INDEX('CX1'!$J:$J,MATCH(Table2[[#This Row],[Name]],'CX1'!$C:$C,0),1)), "")</f>
        <v/>
      </c>
      <c r="K2200" t="str">
        <f>IFERROR(_xlfn.IFNA(IF(_xlfn.IFNA(INDEX('CX1'!$K:$K,MATCH(Table2[[#This Row],[Name]],'CX1'!$C:$C,0),1), "") = 0, "",  INDEX('CX1'!$K:$K,MATCH(Table2[[#This Row],[Name]],'CX1'!$C:$C,0),1)), ""), "")</f>
        <v/>
      </c>
      <c r="M2200" t="str">
        <f>_xlfn.IFNA(IF(_xlfn.IFNA(INDEX('CX1'!$M:$M,MATCH(Table2[[#This Row],[Name]],'CX1'!$C:$C,0),1), "") = 0, "",  INDEX('CX1'!$M:$M,MATCH(Table2[[#This Row],[Name]],'CX1'!$C:$C,0),1)), "")</f>
        <v/>
      </c>
      <c r="N2200" t="s">
        <v>767</v>
      </c>
      <c r="R2200" t="s">
        <v>8</v>
      </c>
    </row>
    <row r="2201" spans="1:19" hidden="1">
      <c r="A2201" s="1">
        <v>2199</v>
      </c>
      <c r="B2201" t="s">
        <v>45</v>
      </c>
      <c r="C2201" t="s">
        <v>60</v>
      </c>
      <c r="D2201" t="s">
        <v>262</v>
      </c>
      <c r="E2201" t="str">
        <f>MID(Table2[[#This Row],[DeviceId2]], 12, LEN(Table2[[#This Row],[DeviceId2]]))</f>
        <v>VAV206B</v>
      </c>
      <c r="F2201" t="str">
        <f>CONCATENATE("10.3.13.71/pe/", Table2[[#This Row],[Device Tag]], ".xml")</f>
        <v>10.3.13.71/pe/VAV206B.xml</v>
      </c>
      <c r="H2201" s="5" t="str">
        <f>_xlfn.IFNA(IF(_xlfn.IFNA(INDEX('CX1'!$H:$H,MATCH(Table2[[#This Row],[Name]],'CX1'!$C:$C,0),1), "") = 0, "",  INDEX('CX1'!$H:$H,MATCH(Table2[[#This Row],[Name]],'CX1'!$C:$C,0),1)), "")</f>
        <v/>
      </c>
      <c r="I2201" s="5" t="e">
        <f>_xlfn.IFNA(IF(_xlfn.IFNA(INDEX('CX1'!$I:$I,MATCH(Table2[[#This Row],[DeviceId2]],'CX1'!$C:$C,0),1), "") = 0, "",  INDEX('CX1'!$I:$I,MATCH(Table2[[#This Row],[Name]],'CX1'!$C:$C,0),1)), "")</f>
        <v>#VALUE!</v>
      </c>
      <c r="J2201" s="5" t="str">
        <f>_xlfn.IFNA(IF(_xlfn.IFNA(INDEX('CX1'!$J:$J,MATCH(Table2[[#This Row],[Name]],'CX1'!$C:$C,0),1), "") = 0, "",  INDEX('CX1'!$J:$J,MATCH(Table2[[#This Row],[Name]],'CX1'!$C:$C,0),1)), "")</f>
        <v/>
      </c>
      <c r="K2201" t="str">
        <f>IFERROR(_xlfn.IFNA(IF(_xlfn.IFNA(INDEX('CX1'!$K:$K,MATCH(Table2[[#This Row],[Name]],'CX1'!$C:$C,0),1), "") = 0, "",  INDEX('CX1'!$K:$K,MATCH(Table2[[#This Row],[Name]],'CX1'!$C:$C,0),1)), ""), "")</f>
        <v/>
      </c>
      <c r="M2201" t="str">
        <f>_xlfn.IFNA(IF(_xlfn.IFNA(INDEX('CX1'!$M:$M,MATCH(Table2[[#This Row],[Name]],'CX1'!$C:$C,0),1), "") = 0, "",  INDEX('CX1'!$M:$M,MATCH(Table2[[#This Row],[Name]],'CX1'!$C:$C,0),1)), "")</f>
        <v/>
      </c>
      <c r="N2201" t="s">
        <v>767</v>
      </c>
      <c r="R2201" t="s">
        <v>8</v>
      </c>
    </row>
    <row r="2202" spans="1:19" hidden="1">
      <c r="A2202" s="1">
        <v>2200</v>
      </c>
      <c r="B2202" t="s">
        <v>45</v>
      </c>
      <c r="C2202" t="s">
        <v>120</v>
      </c>
      <c r="D2202" t="s">
        <v>262</v>
      </c>
      <c r="E2202" t="str">
        <f>MID(Table2[[#This Row],[DeviceId2]], 12, LEN(Table2[[#This Row],[DeviceId2]]))</f>
        <v>VAV206B</v>
      </c>
      <c r="F2202" t="str">
        <f>CONCATENATE("10.3.13.71/pe/", Table2[[#This Row],[Device Tag]], ".xml")</f>
        <v>10.3.13.71/pe/VAV206B.xml</v>
      </c>
      <c r="H2202" s="5" t="str">
        <f>_xlfn.IFNA(IF(_xlfn.IFNA(INDEX('CX1'!$H:$H,MATCH(Table2[[#This Row],[Name]],'CX1'!$C:$C,0),1), "") = 0, "",  INDEX('CX1'!$H:$H,MATCH(Table2[[#This Row],[Name]],'CX1'!$C:$C,0),1)), "")</f>
        <v/>
      </c>
      <c r="I2202" s="5" t="e">
        <f>_xlfn.IFNA(IF(_xlfn.IFNA(INDEX('CX1'!$I:$I,MATCH(Table2[[#This Row],[DeviceId2]],'CX1'!$C:$C,0),1), "") = 0, "",  INDEX('CX1'!$I:$I,MATCH(Table2[[#This Row],[Name]],'CX1'!$C:$C,0),1)), "")</f>
        <v>#VALUE!</v>
      </c>
      <c r="J2202" s="5" t="str">
        <f>_xlfn.IFNA(IF(_xlfn.IFNA(INDEX('CX1'!$J:$J,MATCH(Table2[[#This Row],[Name]],'CX1'!$C:$C,0),1), "") = 0, "",  INDEX('CX1'!$J:$J,MATCH(Table2[[#This Row],[Name]],'CX1'!$C:$C,0),1)), "")</f>
        <v/>
      </c>
      <c r="K2202" t="str">
        <f>IFERROR(_xlfn.IFNA(IF(_xlfn.IFNA(INDEX('CX1'!$K:$K,MATCH(Table2[[#This Row],[Name]],'CX1'!$C:$C,0),1), "") = 0, "",  INDEX('CX1'!$K:$K,MATCH(Table2[[#This Row],[Name]],'CX1'!$C:$C,0),1)), ""), "")</f>
        <v/>
      </c>
      <c r="M2202" t="str">
        <f>_xlfn.IFNA(IF(_xlfn.IFNA(INDEX('CX1'!$M:$M,MATCH(Table2[[#This Row],[Name]],'CX1'!$C:$C,0),1), "") = 0, "",  INDEX('CX1'!$M:$M,MATCH(Table2[[#This Row],[Name]],'CX1'!$C:$C,0),1)), "")</f>
        <v/>
      </c>
      <c r="N2202" t="s">
        <v>767</v>
      </c>
      <c r="R2202" t="s">
        <v>8</v>
      </c>
    </row>
    <row r="2203" spans="1:19" hidden="1">
      <c r="A2203" s="1">
        <v>2201</v>
      </c>
      <c r="B2203" t="s">
        <v>45</v>
      </c>
      <c r="C2203" t="s">
        <v>61</v>
      </c>
      <c r="D2203" t="s">
        <v>262</v>
      </c>
      <c r="E2203" t="str">
        <f>MID(Table2[[#This Row],[DeviceId2]], 12, LEN(Table2[[#This Row],[DeviceId2]]))</f>
        <v>VAV206B</v>
      </c>
      <c r="F2203" t="str">
        <f>CONCATENATE("10.3.13.71/pe/", Table2[[#This Row],[Device Tag]], ".xml")</f>
        <v>10.3.13.71/pe/VAV206B.xml</v>
      </c>
      <c r="H2203" s="5" t="str">
        <f>_xlfn.IFNA(IF(_xlfn.IFNA(INDEX('CX1'!$H:$H,MATCH(Table2[[#This Row],[Name]],'CX1'!$C:$C,0),1), "") = 0, "",  INDEX('CX1'!$H:$H,MATCH(Table2[[#This Row],[Name]],'CX1'!$C:$C,0),1)), "")</f>
        <v/>
      </c>
      <c r="I2203" s="5" t="e">
        <f>_xlfn.IFNA(IF(_xlfn.IFNA(INDEX('CX1'!$I:$I,MATCH(Table2[[#This Row],[DeviceId2]],'CX1'!$C:$C,0),1), "") = 0, "",  INDEX('CX1'!$I:$I,MATCH(Table2[[#This Row],[Name]],'CX1'!$C:$C,0),1)), "")</f>
        <v>#VALUE!</v>
      </c>
      <c r="J2203" s="5" t="str">
        <f>_xlfn.IFNA(IF(_xlfn.IFNA(INDEX('CX1'!$J:$J,MATCH(Table2[[#This Row],[Name]],'CX1'!$C:$C,0),1), "") = 0, "",  INDEX('CX1'!$J:$J,MATCH(Table2[[#This Row],[Name]],'CX1'!$C:$C,0),1)), "")</f>
        <v/>
      </c>
      <c r="K2203" t="str">
        <f>IFERROR(_xlfn.IFNA(IF(_xlfn.IFNA(INDEX('CX1'!$K:$K,MATCH(Table2[[#This Row],[Name]],'CX1'!$C:$C,0),1), "") = 0, "",  INDEX('CX1'!$K:$K,MATCH(Table2[[#This Row],[Name]],'CX1'!$C:$C,0),1)), ""), "")</f>
        <v/>
      </c>
      <c r="M2203" t="str">
        <f>_xlfn.IFNA(IF(_xlfn.IFNA(INDEX('CX1'!$M:$M,MATCH(Table2[[#This Row],[Name]],'CX1'!$C:$C,0),1), "") = 0, "",  INDEX('CX1'!$M:$M,MATCH(Table2[[#This Row],[Name]],'CX1'!$C:$C,0),1)), "")</f>
        <v/>
      </c>
      <c r="N2203" t="s">
        <v>767</v>
      </c>
      <c r="R2203" t="s">
        <v>8</v>
      </c>
    </row>
    <row r="2204" spans="1:19" hidden="1">
      <c r="A2204" s="1">
        <v>2202</v>
      </c>
      <c r="B2204" t="s">
        <v>45</v>
      </c>
      <c r="C2204" t="s">
        <v>62</v>
      </c>
      <c r="D2204" t="s">
        <v>262</v>
      </c>
      <c r="E2204" t="str">
        <f>MID(Table2[[#This Row],[DeviceId2]], 12, LEN(Table2[[#This Row],[DeviceId2]]))</f>
        <v>VAV206B</v>
      </c>
      <c r="F2204" t="str">
        <f>CONCATENATE("10.3.13.71/pe/", Table2[[#This Row],[Device Tag]], ".xml")</f>
        <v>10.3.13.71/pe/VAV206B.xml</v>
      </c>
      <c r="H2204" s="5" t="str">
        <f>_xlfn.IFNA(IF(_xlfn.IFNA(INDEX('CX1'!$H:$H,MATCH(Table2[[#This Row],[Name]],'CX1'!$C:$C,0),1), "") = 0, "",  INDEX('CX1'!$H:$H,MATCH(Table2[[#This Row],[Name]],'CX1'!$C:$C,0),1)), "")</f>
        <v/>
      </c>
      <c r="I2204" s="5" t="e">
        <f>_xlfn.IFNA(IF(_xlfn.IFNA(INDEX('CX1'!$I:$I,MATCH(Table2[[#This Row],[DeviceId2]],'CX1'!$C:$C,0),1), "") = 0, "",  INDEX('CX1'!$I:$I,MATCH(Table2[[#This Row],[Name]],'CX1'!$C:$C,0),1)), "")</f>
        <v>#VALUE!</v>
      </c>
      <c r="J2204" s="5" t="str">
        <f>_xlfn.IFNA(IF(_xlfn.IFNA(INDEX('CX1'!$J:$J,MATCH(Table2[[#This Row],[Name]],'CX1'!$C:$C,0),1), "") = 0, "",  INDEX('CX1'!$J:$J,MATCH(Table2[[#This Row],[Name]],'CX1'!$C:$C,0),1)), "")</f>
        <v/>
      </c>
      <c r="K2204" t="str">
        <f>IFERROR(_xlfn.IFNA(IF(_xlfn.IFNA(INDEX('CX1'!$K:$K,MATCH(Table2[[#This Row],[Name]],'CX1'!$C:$C,0),1), "") = 0, "",  INDEX('CX1'!$K:$K,MATCH(Table2[[#This Row],[Name]],'CX1'!$C:$C,0),1)), ""), "")</f>
        <v/>
      </c>
      <c r="M2204" t="str">
        <f>_xlfn.IFNA(IF(_xlfn.IFNA(INDEX('CX1'!$M:$M,MATCH(Table2[[#This Row],[Name]],'CX1'!$C:$C,0),1), "") = 0, "",  INDEX('CX1'!$M:$M,MATCH(Table2[[#This Row],[Name]],'CX1'!$C:$C,0),1)), "")</f>
        <v/>
      </c>
      <c r="N2204" t="s">
        <v>767</v>
      </c>
      <c r="R2204" t="s">
        <v>8</v>
      </c>
    </row>
    <row r="2205" spans="1:19" hidden="1">
      <c r="A2205" s="1">
        <v>2203</v>
      </c>
      <c r="B2205" t="s">
        <v>45</v>
      </c>
      <c r="C2205" t="s">
        <v>63</v>
      </c>
      <c r="D2205" t="s">
        <v>262</v>
      </c>
      <c r="E2205" t="str">
        <f>MID(Table2[[#This Row],[DeviceId2]], 12, LEN(Table2[[#This Row],[DeviceId2]]))</f>
        <v>VAV206B</v>
      </c>
      <c r="F2205" t="str">
        <f>CONCATENATE("10.3.13.71/pe/", Table2[[#This Row],[Device Tag]], ".xml")</f>
        <v>10.3.13.71/pe/VAV206B.xml</v>
      </c>
      <c r="H2205" s="5" t="str">
        <f>_xlfn.IFNA(IF(_xlfn.IFNA(INDEX('CX1'!$H:$H,MATCH(Table2[[#This Row],[Name]],'CX1'!$C:$C,0),1), "") = 0, "",  INDEX('CX1'!$H:$H,MATCH(Table2[[#This Row],[Name]],'CX1'!$C:$C,0),1)), "")</f>
        <v/>
      </c>
      <c r="I2205" s="5">
        <f>_xlfn.IFNA(IF(_xlfn.IFNA(INDEX('CX1'!$I:$I,MATCH(Table2[[#This Row],[DeviceId2]],'CX1'!$C:$C,0),1), "") = 0, "",  INDEX('CX1'!$I:$I,MATCH(Table2[[#This Row],[Name]],'CX1'!$C:$C,0),1)), "")</f>
        <v>1</v>
      </c>
      <c r="J2205" s="5" t="str">
        <f>_xlfn.IFNA(IF(_xlfn.IFNA(INDEX('CX1'!$J:$J,MATCH(Table2[[#This Row],[Name]],'CX1'!$C:$C,0),1), "") = 0, "",  INDEX('CX1'!$J:$J,MATCH(Table2[[#This Row],[Name]],'CX1'!$C:$C,0),1)), "")</f>
        <v/>
      </c>
      <c r="K2205" t="str">
        <f>IFERROR(_xlfn.IFNA(IF(_xlfn.IFNA(INDEX('CX1'!$K:$K,MATCH(Table2[[#This Row],[Name]],'CX1'!$C:$C,0),1), "") = 0, "",  INDEX('CX1'!$K:$K,MATCH(Table2[[#This Row],[Name]],'CX1'!$C:$C,0),1)), ""), "")</f>
        <v/>
      </c>
      <c r="N2205" t="s">
        <v>767</v>
      </c>
      <c r="R2205" t="s">
        <v>8</v>
      </c>
      <c r="S2205" t="b">
        <v>0</v>
      </c>
    </row>
    <row r="2206" spans="1:19" hidden="1">
      <c r="A2206" s="1">
        <v>2204</v>
      </c>
      <c r="B2206" t="s">
        <v>45</v>
      </c>
      <c r="C2206" t="s">
        <v>65</v>
      </c>
      <c r="D2206" t="s">
        <v>262</v>
      </c>
      <c r="E2206" t="str">
        <f>MID(Table2[[#This Row],[DeviceId2]], 12, LEN(Table2[[#This Row],[DeviceId2]]))</f>
        <v>VAV206B</v>
      </c>
      <c r="F2206" t="str">
        <f>CONCATENATE("10.3.13.71/pe/", Table2[[#This Row],[Device Tag]], ".xml")</f>
        <v>10.3.13.71/pe/VAV206B.xml</v>
      </c>
      <c r="H2206" s="5" t="str">
        <f>_xlfn.IFNA(IF(_xlfn.IFNA(INDEX('CX1'!$H:$H,MATCH(Table2[[#This Row],[Name]],'CX1'!$C:$C,0),1), "") = 0, "",  INDEX('CX1'!$H:$H,MATCH(Table2[[#This Row],[Name]],'CX1'!$C:$C,0),1)), "")</f>
        <v/>
      </c>
      <c r="I2206" s="5" t="e">
        <f>_xlfn.IFNA(IF(_xlfn.IFNA(INDEX('CX1'!$I:$I,MATCH(Table2[[#This Row],[DeviceId2]],'CX1'!$C:$C,0),1), "") = 0, "",  INDEX('CX1'!$I:$I,MATCH(Table2[[#This Row],[Name]],'CX1'!$C:$C,0),1)), "")</f>
        <v>#VALUE!</v>
      </c>
      <c r="J2206" s="5" t="str">
        <f>_xlfn.IFNA(IF(_xlfn.IFNA(INDEX('CX1'!$J:$J,MATCH(Table2[[#This Row],[Name]],'CX1'!$C:$C,0),1), "") = 0, "",  INDEX('CX1'!$J:$J,MATCH(Table2[[#This Row],[Name]],'CX1'!$C:$C,0),1)), "")</f>
        <v/>
      </c>
      <c r="K2206" t="str">
        <f>IFERROR(_xlfn.IFNA(IF(_xlfn.IFNA(INDEX('CX1'!$K:$K,MATCH(Table2[[#This Row],[Name]],'CX1'!$C:$C,0),1), "") = 0, "",  INDEX('CX1'!$K:$K,MATCH(Table2[[#This Row],[Name]],'CX1'!$C:$C,0),1)), ""), "")</f>
        <v/>
      </c>
      <c r="M2206" t="str">
        <f>_xlfn.IFNA(IF(_xlfn.IFNA(INDEX('CX1'!$M:$M,MATCH(Table2[[#This Row],[Name]],'CX1'!$C:$C,0),1), "") = 0, "",  INDEX('CX1'!$M:$M,MATCH(Table2[[#This Row],[Name]],'CX1'!$C:$C,0),1)), "")</f>
        <v/>
      </c>
      <c r="N2206" t="s">
        <v>767</v>
      </c>
      <c r="R2206" t="s">
        <v>8</v>
      </c>
    </row>
    <row r="2207" spans="1:19" hidden="1">
      <c r="A2207" s="1">
        <v>2205</v>
      </c>
      <c r="B2207" t="s">
        <v>45</v>
      </c>
      <c r="C2207" t="s">
        <v>66</v>
      </c>
      <c r="D2207" t="s">
        <v>262</v>
      </c>
      <c r="E2207" t="str">
        <f>MID(Table2[[#This Row],[DeviceId2]], 12, LEN(Table2[[#This Row],[DeviceId2]]))</f>
        <v>VAV206B</v>
      </c>
      <c r="F2207" t="str">
        <f>CONCATENATE("10.3.13.71/pe/", Table2[[#This Row],[Device Tag]], ".xml")</f>
        <v>10.3.13.71/pe/VAV206B.xml</v>
      </c>
      <c r="H2207" s="5" t="str">
        <f>_xlfn.IFNA(IF(_xlfn.IFNA(INDEX('CX1'!$H:$H,MATCH(Table2[[#This Row],[Name]],'CX1'!$C:$C,0),1), "") = 0, "",  INDEX('CX1'!$H:$H,MATCH(Table2[[#This Row],[Name]],'CX1'!$C:$C,0),1)), "")</f>
        <v/>
      </c>
      <c r="I2207" s="5" t="e">
        <f>_xlfn.IFNA(IF(_xlfn.IFNA(INDEX('CX1'!$I:$I,MATCH(Table2[[#This Row],[DeviceId2]],'CX1'!$C:$C,0),1), "") = 0, "",  INDEX('CX1'!$I:$I,MATCH(Table2[[#This Row],[Name]],'CX1'!$C:$C,0),1)), "")</f>
        <v>#VALUE!</v>
      </c>
      <c r="J2207" s="5" t="str">
        <f>_xlfn.IFNA(IF(_xlfn.IFNA(INDEX('CX1'!$J:$J,MATCH(Table2[[#This Row],[Name]],'CX1'!$C:$C,0),1), "") = 0, "",  INDEX('CX1'!$J:$J,MATCH(Table2[[#This Row],[Name]],'CX1'!$C:$C,0),1)), "")</f>
        <v/>
      </c>
      <c r="K2207" t="str">
        <f>IFERROR(_xlfn.IFNA(IF(_xlfn.IFNA(INDEX('CX1'!$K:$K,MATCH(Table2[[#This Row],[Name]],'CX1'!$C:$C,0),1), "") = 0, "",  INDEX('CX1'!$K:$K,MATCH(Table2[[#This Row],[Name]],'CX1'!$C:$C,0),1)), ""), "")</f>
        <v/>
      </c>
      <c r="M2207" t="str">
        <f>_xlfn.IFNA(IF(_xlfn.IFNA(INDEX('CX1'!$M:$M,MATCH(Table2[[#This Row],[Name]],'CX1'!$C:$C,0),1), "") = 0, "",  INDEX('CX1'!$M:$M,MATCH(Table2[[#This Row],[Name]],'CX1'!$C:$C,0),1)), "")</f>
        <v/>
      </c>
      <c r="N2207" t="s">
        <v>767</v>
      </c>
      <c r="R2207" t="s">
        <v>8</v>
      </c>
    </row>
    <row r="2208" spans="1:19" hidden="1">
      <c r="A2208" s="1">
        <v>2206</v>
      </c>
      <c r="B2208" t="s">
        <v>45</v>
      </c>
      <c r="C2208" t="s">
        <v>67</v>
      </c>
      <c r="D2208" t="s">
        <v>262</v>
      </c>
      <c r="E2208" t="str">
        <f>MID(Table2[[#This Row],[DeviceId2]], 12, LEN(Table2[[#This Row],[DeviceId2]]))</f>
        <v>VAV206B</v>
      </c>
      <c r="F2208" t="str">
        <f>CONCATENATE("10.3.13.71/pe/", Table2[[#This Row],[Device Tag]], ".xml")</f>
        <v>10.3.13.71/pe/VAV206B.xml</v>
      </c>
      <c r="H2208" s="5" t="str">
        <f>_xlfn.IFNA(IF(_xlfn.IFNA(INDEX('CX1'!$H:$H,MATCH(Table2[[#This Row],[Name]],'CX1'!$C:$C,0),1), "") = 0, "",  INDEX('CX1'!$H:$H,MATCH(Table2[[#This Row],[Name]],'CX1'!$C:$C,0),1)), "")</f>
        <v/>
      </c>
      <c r="I2208" s="5" t="e">
        <f>_xlfn.IFNA(IF(_xlfn.IFNA(INDEX('CX1'!$I:$I,MATCH(Table2[[#This Row],[DeviceId2]],'CX1'!$C:$C,0),1), "") = 0, "",  INDEX('CX1'!$I:$I,MATCH(Table2[[#This Row],[Name]],'CX1'!$C:$C,0),1)), "")</f>
        <v>#VALUE!</v>
      </c>
      <c r="J2208" s="5" t="str">
        <f>_xlfn.IFNA(IF(_xlfn.IFNA(INDEX('CX1'!$J:$J,MATCH(Table2[[#This Row],[Name]],'CX1'!$C:$C,0),1), "") = 0, "",  INDEX('CX1'!$J:$J,MATCH(Table2[[#This Row],[Name]],'CX1'!$C:$C,0),1)), "")</f>
        <v/>
      </c>
      <c r="K2208" t="str">
        <f>IFERROR(_xlfn.IFNA(IF(_xlfn.IFNA(INDEX('CX1'!$K:$K,MATCH(Table2[[#This Row],[Name]],'CX1'!$C:$C,0),1), "") = 0, "",  INDEX('CX1'!$K:$K,MATCH(Table2[[#This Row],[Name]],'CX1'!$C:$C,0),1)), ""), "")</f>
        <v/>
      </c>
      <c r="M2208" t="str">
        <f>_xlfn.IFNA(IF(_xlfn.IFNA(INDEX('CX1'!$M:$M,MATCH(Table2[[#This Row],[Name]],'CX1'!$C:$C,0),1), "") = 0, "",  INDEX('CX1'!$M:$M,MATCH(Table2[[#This Row],[Name]],'CX1'!$C:$C,0),1)), "")</f>
        <v/>
      </c>
      <c r="N2208" t="s">
        <v>767</v>
      </c>
      <c r="R2208" t="s">
        <v>8</v>
      </c>
    </row>
    <row r="2209" spans="1:19" hidden="1">
      <c r="A2209" s="1">
        <v>2207</v>
      </c>
      <c r="B2209" t="s">
        <v>45</v>
      </c>
      <c r="C2209" t="s">
        <v>68</v>
      </c>
      <c r="D2209" t="s">
        <v>262</v>
      </c>
      <c r="E2209" t="str">
        <f>MID(Table2[[#This Row],[DeviceId2]], 12, LEN(Table2[[#This Row],[DeviceId2]]))</f>
        <v>VAV206B</v>
      </c>
      <c r="F2209" t="str">
        <f>CONCATENATE("10.3.13.71/pe/", Table2[[#This Row],[Device Tag]], ".xml")</f>
        <v>10.3.13.71/pe/VAV206B.xml</v>
      </c>
      <c r="H2209" s="5" t="str">
        <f>_xlfn.IFNA(IF(_xlfn.IFNA(INDEX('CX1'!$H:$H,MATCH(Table2[[#This Row],[Name]],'CX1'!$C:$C,0),1), "") = 0, "",  INDEX('CX1'!$H:$H,MATCH(Table2[[#This Row],[Name]],'CX1'!$C:$C,0),1)), "")</f>
        <v/>
      </c>
      <c r="I2209" s="5" t="e">
        <f>_xlfn.IFNA(IF(_xlfn.IFNA(INDEX('CX1'!$I:$I,MATCH(Table2[[#This Row],[DeviceId2]],'CX1'!$C:$C,0),1), "") = 0, "",  INDEX('CX1'!$I:$I,MATCH(Table2[[#This Row],[Name]],'CX1'!$C:$C,0),1)), "")</f>
        <v>#VALUE!</v>
      </c>
      <c r="J2209" s="5" t="str">
        <f>_xlfn.IFNA(IF(_xlfn.IFNA(INDEX('CX1'!$J:$J,MATCH(Table2[[#This Row],[Name]],'CX1'!$C:$C,0),1), "") = 0, "",  INDEX('CX1'!$J:$J,MATCH(Table2[[#This Row],[Name]],'CX1'!$C:$C,0),1)), "")</f>
        <v/>
      </c>
      <c r="K2209" t="str">
        <f>IFERROR(_xlfn.IFNA(IF(_xlfn.IFNA(INDEX('CX1'!$K:$K,MATCH(Table2[[#This Row],[Name]],'CX1'!$C:$C,0),1), "") = 0, "",  INDEX('CX1'!$K:$K,MATCH(Table2[[#This Row],[Name]],'CX1'!$C:$C,0),1)), ""), "")</f>
        <v/>
      </c>
      <c r="M2209" t="str">
        <f>_xlfn.IFNA(IF(_xlfn.IFNA(INDEX('CX1'!$M:$M,MATCH(Table2[[#This Row],[Name]],'CX1'!$C:$C,0),1), "") = 0, "",  INDEX('CX1'!$M:$M,MATCH(Table2[[#This Row],[Name]],'CX1'!$C:$C,0),1)), "")</f>
        <v/>
      </c>
      <c r="N2209" t="s">
        <v>767</v>
      </c>
      <c r="R2209" t="s">
        <v>8</v>
      </c>
    </row>
    <row r="2210" spans="1:19" hidden="1">
      <c r="A2210" s="1">
        <v>2208</v>
      </c>
      <c r="B2210" t="s">
        <v>45</v>
      </c>
      <c r="C2210" t="s">
        <v>70</v>
      </c>
      <c r="D2210" t="s">
        <v>262</v>
      </c>
      <c r="E2210" t="str">
        <f>MID(Table2[[#This Row],[DeviceId2]], 12, LEN(Table2[[#This Row],[DeviceId2]]))</f>
        <v>VAV206B</v>
      </c>
      <c r="F2210" t="str">
        <f>CONCATENATE("10.3.13.71/pe/", Table2[[#This Row],[Device Tag]], ".xml")</f>
        <v>10.3.13.71/pe/VAV206B.xml</v>
      </c>
      <c r="H2210" s="5" t="str">
        <f>_xlfn.IFNA(IF(_xlfn.IFNA(INDEX('CX1'!$H:$H,MATCH(Table2[[#This Row],[Name]],'CX1'!$C:$C,0),1), "") = 0, "",  INDEX('CX1'!$H:$H,MATCH(Table2[[#This Row],[Name]],'CX1'!$C:$C,0),1)), "")</f>
        <v/>
      </c>
      <c r="I2210" s="5" t="e">
        <f>_xlfn.IFNA(IF(_xlfn.IFNA(INDEX('CX1'!$I:$I,MATCH(Table2[[#This Row],[DeviceId2]],'CX1'!$C:$C,0),1), "") = 0, "",  INDEX('CX1'!$I:$I,MATCH(Table2[[#This Row],[Name]],'CX1'!$C:$C,0),1)), "")</f>
        <v>#VALUE!</v>
      </c>
      <c r="J2210" s="5" t="str">
        <f>_xlfn.IFNA(IF(_xlfn.IFNA(INDEX('CX1'!$J:$J,MATCH(Table2[[#This Row],[Name]],'CX1'!$C:$C,0),1), "") = 0, "",  INDEX('CX1'!$J:$J,MATCH(Table2[[#This Row],[Name]],'CX1'!$C:$C,0),1)), "")</f>
        <v/>
      </c>
      <c r="K2210" t="str">
        <f>IFERROR(_xlfn.IFNA(IF(_xlfn.IFNA(INDEX('CX1'!$K:$K,MATCH(Table2[[#This Row],[Name]],'CX1'!$C:$C,0),1), "") = 0, "",  INDEX('CX1'!$K:$K,MATCH(Table2[[#This Row],[Name]],'CX1'!$C:$C,0),1)), ""), "")</f>
        <v/>
      </c>
      <c r="M2210" t="str">
        <f>_xlfn.IFNA(IF(_xlfn.IFNA(INDEX('CX1'!$M:$M,MATCH(Table2[[#This Row],[Name]],'CX1'!$C:$C,0),1), "") = 0, "",  INDEX('CX1'!$M:$M,MATCH(Table2[[#This Row],[Name]],'CX1'!$C:$C,0),1)), "")</f>
        <v/>
      </c>
      <c r="N2210" t="s">
        <v>767</v>
      </c>
      <c r="R2210" t="s">
        <v>8</v>
      </c>
    </row>
    <row r="2211" spans="1:19" hidden="1">
      <c r="A2211" s="1">
        <v>2209</v>
      </c>
      <c r="B2211" t="s">
        <v>45</v>
      </c>
      <c r="C2211" t="s">
        <v>71</v>
      </c>
      <c r="D2211" t="s">
        <v>262</v>
      </c>
      <c r="E2211" t="str">
        <f>MID(Table2[[#This Row],[DeviceId2]], 12, LEN(Table2[[#This Row],[DeviceId2]]))</f>
        <v>VAV206B</v>
      </c>
      <c r="F2211" t="str">
        <f>CONCATENATE("10.3.13.71/pe/", Table2[[#This Row],[Device Tag]], ".xml")</f>
        <v>10.3.13.71/pe/VAV206B.xml</v>
      </c>
      <c r="H2211" s="5" t="str">
        <f>_xlfn.IFNA(IF(_xlfn.IFNA(INDEX('CX1'!$H:$H,MATCH(Table2[[#This Row],[Name]],'CX1'!$C:$C,0),1), "") = 0, "",  INDEX('CX1'!$H:$H,MATCH(Table2[[#This Row],[Name]],'CX1'!$C:$C,0),1)), "")</f>
        <v/>
      </c>
      <c r="I2211" s="5" t="e">
        <f>_xlfn.IFNA(IF(_xlfn.IFNA(INDEX('CX1'!$I:$I,MATCH(Table2[[#This Row],[DeviceId2]],'CX1'!$C:$C,0),1), "") = 0, "",  INDEX('CX1'!$I:$I,MATCH(Table2[[#This Row],[Name]],'CX1'!$C:$C,0),1)), "")</f>
        <v>#VALUE!</v>
      </c>
      <c r="J2211" s="5" t="str">
        <f>_xlfn.IFNA(IF(_xlfn.IFNA(INDEX('CX1'!$J:$J,MATCH(Table2[[#This Row],[Name]],'CX1'!$C:$C,0),1), "") = 0, "",  INDEX('CX1'!$J:$J,MATCH(Table2[[#This Row],[Name]],'CX1'!$C:$C,0),1)), "")</f>
        <v/>
      </c>
      <c r="K2211" t="str">
        <f>IFERROR(_xlfn.IFNA(IF(_xlfn.IFNA(INDEX('CX1'!$K:$K,MATCH(Table2[[#This Row],[Name]],'CX1'!$C:$C,0),1), "") = 0, "",  INDEX('CX1'!$K:$K,MATCH(Table2[[#This Row],[Name]],'CX1'!$C:$C,0),1)), ""), "")</f>
        <v/>
      </c>
      <c r="M2211" t="str">
        <f>_xlfn.IFNA(IF(_xlfn.IFNA(INDEX('CX1'!$M:$M,MATCH(Table2[[#This Row],[Name]],'CX1'!$C:$C,0),1), "") = 0, "",  INDEX('CX1'!$M:$M,MATCH(Table2[[#This Row],[Name]],'CX1'!$C:$C,0),1)), "")</f>
        <v/>
      </c>
      <c r="N2211" t="s">
        <v>767</v>
      </c>
      <c r="R2211" t="s">
        <v>8</v>
      </c>
    </row>
    <row r="2212" spans="1:19" hidden="1">
      <c r="A2212" s="1">
        <v>2210</v>
      </c>
      <c r="B2212" t="s">
        <v>45</v>
      </c>
      <c r="C2212" t="s">
        <v>72</v>
      </c>
      <c r="D2212" t="s">
        <v>262</v>
      </c>
      <c r="E2212" t="str">
        <f>MID(Table2[[#This Row],[DeviceId2]], 12, LEN(Table2[[#This Row],[DeviceId2]]))</f>
        <v>VAV206B</v>
      </c>
      <c r="F2212" t="str">
        <f>CONCATENATE("10.3.13.71/pe/", Table2[[#This Row],[Device Tag]], ".xml")</f>
        <v>10.3.13.71/pe/VAV206B.xml</v>
      </c>
      <c r="H2212" s="5" t="str">
        <f>_xlfn.IFNA(IF(_xlfn.IFNA(INDEX('CX1'!$H:$H,MATCH(Table2[[#This Row],[Name]],'CX1'!$C:$C,0),1), "") = 0, "",  INDEX('CX1'!$H:$H,MATCH(Table2[[#This Row],[Name]],'CX1'!$C:$C,0),1)), "")</f>
        <v/>
      </c>
      <c r="I2212" s="5" t="e">
        <f>_xlfn.IFNA(IF(_xlfn.IFNA(INDEX('CX1'!$I:$I,MATCH(Table2[[#This Row],[DeviceId2]],'CX1'!$C:$C,0),1), "") = 0, "",  INDEX('CX1'!$I:$I,MATCH(Table2[[#This Row],[Name]],'CX1'!$C:$C,0),1)), "")</f>
        <v>#VALUE!</v>
      </c>
      <c r="J2212" s="5" t="str">
        <f>_xlfn.IFNA(IF(_xlfn.IFNA(INDEX('CX1'!$J:$J,MATCH(Table2[[#This Row],[Name]],'CX1'!$C:$C,0),1), "") = 0, "",  INDEX('CX1'!$J:$J,MATCH(Table2[[#This Row],[Name]],'CX1'!$C:$C,0),1)), "")</f>
        <v/>
      </c>
      <c r="K2212" t="str">
        <f>IFERROR(_xlfn.IFNA(IF(_xlfn.IFNA(INDEX('CX1'!$K:$K,MATCH(Table2[[#This Row],[Name]],'CX1'!$C:$C,0),1), "") = 0, "",  INDEX('CX1'!$K:$K,MATCH(Table2[[#This Row],[Name]],'CX1'!$C:$C,0),1)), ""), "")</f>
        <v/>
      </c>
      <c r="M2212" t="str">
        <f>_xlfn.IFNA(IF(_xlfn.IFNA(INDEX('CX1'!$M:$M,MATCH(Table2[[#This Row],[Name]],'CX1'!$C:$C,0),1), "") = 0, "",  INDEX('CX1'!$M:$M,MATCH(Table2[[#This Row],[Name]],'CX1'!$C:$C,0),1)), "")</f>
        <v/>
      </c>
      <c r="N2212" t="s">
        <v>767</v>
      </c>
      <c r="R2212" t="s">
        <v>8</v>
      </c>
    </row>
    <row r="2213" spans="1:19" hidden="1">
      <c r="A2213" s="1">
        <v>2211</v>
      </c>
      <c r="B2213" t="s">
        <v>45</v>
      </c>
      <c r="C2213" t="s">
        <v>121</v>
      </c>
      <c r="D2213" t="s">
        <v>262</v>
      </c>
      <c r="E2213" t="str">
        <f>MID(Table2[[#This Row],[DeviceId2]], 12, LEN(Table2[[#This Row],[DeviceId2]]))</f>
        <v>VAV206B</v>
      </c>
      <c r="F2213" t="str">
        <f>CONCATENATE("10.3.13.71/pe/", Table2[[#This Row],[Device Tag]], ".xml")</f>
        <v>10.3.13.71/pe/VAV206B.xml</v>
      </c>
      <c r="H2213" s="5" t="str">
        <f>_xlfn.IFNA(IF(_xlfn.IFNA(INDEX('CX1'!$H:$H,MATCH(Table2[[#This Row],[Name]],'CX1'!$C:$C,0),1), "") = 0, "",  INDEX('CX1'!$H:$H,MATCH(Table2[[#This Row],[Name]],'CX1'!$C:$C,0),1)), "")</f>
        <v/>
      </c>
      <c r="I2213" s="5" t="e">
        <f>_xlfn.IFNA(IF(_xlfn.IFNA(INDEX('CX1'!$I:$I,MATCH(Table2[[#This Row],[DeviceId2]],'CX1'!$C:$C,0),1), "") = 0, "",  INDEX('CX1'!$I:$I,MATCH(Table2[[#This Row],[Name]],'CX1'!$C:$C,0),1)), "")</f>
        <v>#VALUE!</v>
      </c>
      <c r="J2213" s="5" t="str">
        <f>_xlfn.IFNA(IF(_xlfn.IFNA(INDEX('CX1'!$J:$J,MATCH(Table2[[#This Row],[Name]],'CX1'!$C:$C,0),1), "") = 0, "",  INDEX('CX1'!$J:$J,MATCH(Table2[[#This Row],[Name]],'CX1'!$C:$C,0),1)), "")</f>
        <v/>
      </c>
      <c r="K2213" t="str">
        <f>IFERROR(_xlfn.IFNA(IF(_xlfn.IFNA(INDEX('CX1'!$K:$K,MATCH(Table2[[#This Row],[Name]],'CX1'!$C:$C,0),1), "") = 0, "",  INDEX('CX1'!$K:$K,MATCH(Table2[[#This Row],[Name]],'CX1'!$C:$C,0),1)), ""), "")</f>
        <v/>
      </c>
      <c r="M2213" t="str">
        <f>_xlfn.IFNA(IF(_xlfn.IFNA(INDEX('CX1'!$M:$M,MATCH(Table2[[#This Row],[Name]],'CX1'!$C:$C,0),1), "") = 0, "",  INDEX('CX1'!$M:$M,MATCH(Table2[[#This Row],[Name]],'CX1'!$C:$C,0),1)), "")</f>
        <v/>
      </c>
      <c r="N2213" t="s">
        <v>767</v>
      </c>
      <c r="R2213" t="s">
        <v>8</v>
      </c>
    </row>
    <row r="2214" spans="1:19" hidden="1">
      <c r="A2214" s="1">
        <v>2212</v>
      </c>
      <c r="B2214" t="s">
        <v>45</v>
      </c>
      <c r="C2214" t="s">
        <v>74</v>
      </c>
      <c r="D2214" t="s">
        <v>262</v>
      </c>
      <c r="E2214" t="str">
        <f>MID(Table2[[#This Row],[DeviceId2]], 12, LEN(Table2[[#This Row],[DeviceId2]]))</f>
        <v>VAV206B</v>
      </c>
      <c r="F2214" t="str">
        <f>CONCATENATE("10.3.13.71/pe/", Table2[[#This Row],[Device Tag]], ".xml")</f>
        <v>10.3.13.71/pe/VAV206B.xml</v>
      </c>
      <c r="H2214" s="5" t="str">
        <f>_xlfn.IFNA(IF(_xlfn.IFNA(INDEX('CX1'!$H:$H,MATCH(Table2[[#This Row],[Name]],'CX1'!$C:$C,0),1), "") = 0, "",  INDEX('CX1'!$H:$H,MATCH(Table2[[#This Row],[Name]],'CX1'!$C:$C,0),1)), "")</f>
        <v/>
      </c>
      <c r="I2214" s="5" t="e">
        <f>_xlfn.IFNA(IF(_xlfn.IFNA(INDEX('CX1'!$I:$I,MATCH(Table2[[#This Row],[DeviceId2]],'CX1'!$C:$C,0),1), "") = 0, "",  INDEX('CX1'!$I:$I,MATCH(Table2[[#This Row],[Name]],'CX1'!$C:$C,0),1)), "")</f>
        <v>#VALUE!</v>
      </c>
      <c r="J2214" s="5" t="str">
        <f>_xlfn.IFNA(IF(_xlfn.IFNA(INDEX('CX1'!$J:$J,MATCH(Table2[[#This Row],[Name]],'CX1'!$C:$C,0),1), "") = 0, "",  INDEX('CX1'!$J:$J,MATCH(Table2[[#This Row],[Name]],'CX1'!$C:$C,0),1)), "")</f>
        <v/>
      </c>
      <c r="K2214" t="str">
        <f>IFERROR(_xlfn.IFNA(IF(_xlfn.IFNA(INDEX('CX1'!$K:$K,MATCH(Table2[[#This Row],[Name]],'CX1'!$C:$C,0),1), "") = 0, "",  INDEX('CX1'!$K:$K,MATCH(Table2[[#This Row],[Name]],'CX1'!$C:$C,0),1)), ""), "")</f>
        <v/>
      </c>
      <c r="M2214" t="str">
        <f>_xlfn.IFNA(IF(_xlfn.IFNA(INDEX('CX1'!$M:$M,MATCH(Table2[[#This Row],[Name]],'CX1'!$C:$C,0),1), "") = 0, "",  INDEX('CX1'!$M:$M,MATCH(Table2[[#This Row],[Name]],'CX1'!$C:$C,0),1)), "")</f>
        <v/>
      </c>
      <c r="N2214" t="s">
        <v>767</v>
      </c>
      <c r="R2214" t="s">
        <v>8</v>
      </c>
    </row>
    <row r="2215" spans="1:19" hidden="1">
      <c r="A2215" s="1">
        <v>2213</v>
      </c>
      <c r="B2215" t="s">
        <v>45</v>
      </c>
      <c r="C2215" t="s">
        <v>75</v>
      </c>
      <c r="D2215" t="s">
        <v>262</v>
      </c>
      <c r="E2215" t="str">
        <f>MID(Table2[[#This Row],[DeviceId2]], 12, LEN(Table2[[#This Row],[DeviceId2]]))</f>
        <v>VAV206B</v>
      </c>
      <c r="F2215" t="str">
        <f>CONCATENATE("10.3.13.71/pe/", Table2[[#This Row],[Device Tag]], ".xml")</f>
        <v>10.3.13.71/pe/VAV206B.xml</v>
      </c>
      <c r="H2215" s="5" t="str">
        <f>_xlfn.IFNA(IF(_xlfn.IFNA(INDEX('CX1'!$H:$H,MATCH(Table2[[#This Row],[Name]],'CX1'!$C:$C,0),1), "") = 0, "",  INDEX('CX1'!$H:$H,MATCH(Table2[[#This Row],[Name]],'CX1'!$C:$C,0),1)), "")</f>
        <v/>
      </c>
      <c r="I2215" s="5" t="e">
        <f>_xlfn.IFNA(IF(_xlfn.IFNA(INDEX('CX1'!$I:$I,MATCH(Table2[[#This Row],[DeviceId2]],'CX1'!$C:$C,0),1), "") = 0, "",  INDEX('CX1'!$I:$I,MATCH(Table2[[#This Row],[Name]],'CX1'!$C:$C,0),1)), "")</f>
        <v>#VALUE!</v>
      </c>
      <c r="J2215" s="5" t="str">
        <f>_xlfn.IFNA(IF(_xlfn.IFNA(INDEX('CX1'!$J:$J,MATCH(Table2[[#This Row],[Name]],'CX1'!$C:$C,0),1), "") = 0, "",  INDEX('CX1'!$J:$J,MATCH(Table2[[#This Row],[Name]],'CX1'!$C:$C,0),1)), "")</f>
        <v/>
      </c>
      <c r="K2215" t="str">
        <f>IFERROR(_xlfn.IFNA(IF(_xlfn.IFNA(INDEX('CX1'!$K:$K,MATCH(Table2[[#This Row],[Name]],'CX1'!$C:$C,0),1), "") = 0, "",  INDEX('CX1'!$K:$K,MATCH(Table2[[#This Row],[Name]],'CX1'!$C:$C,0),1)), ""), "")</f>
        <v/>
      </c>
      <c r="M2215" t="str">
        <f>_xlfn.IFNA(IF(_xlfn.IFNA(INDEX('CX1'!$M:$M,MATCH(Table2[[#This Row],[Name]],'CX1'!$C:$C,0),1), "") = 0, "",  INDEX('CX1'!$M:$M,MATCH(Table2[[#This Row],[Name]],'CX1'!$C:$C,0),1)), "")</f>
        <v/>
      </c>
      <c r="N2215" t="s">
        <v>767</v>
      </c>
      <c r="R2215" t="s">
        <v>8</v>
      </c>
    </row>
    <row r="2216" spans="1:19" hidden="1">
      <c r="A2216" s="1">
        <v>2214</v>
      </c>
      <c r="B2216" t="s">
        <v>45</v>
      </c>
      <c r="C2216" t="s">
        <v>77</v>
      </c>
      <c r="D2216" t="s">
        <v>262</v>
      </c>
      <c r="E2216" t="str">
        <f>MID(Table2[[#This Row],[DeviceId2]], 12, LEN(Table2[[#This Row],[DeviceId2]]))</f>
        <v>VAV206B</v>
      </c>
      <c r="F2216" t="str">
        <f>CONCATENATE("10.3.13.71/pe/", Table2[[#This Row],[Device Tag]], ".xml")</f>
        <v>10.3.13.71/pe/VAV206B.xml</v>
      </c>
      <c r="H2216" s="5" t="str">
        <f>_xlfn.IFNA(IF(_xlfn.IFNA(INDEX('CX1'!$H:$H,MATCH(Table2[[#This Row],[Name]],'CX1'!$C:$C,0),1), "") = 0, "",  INDEX('CX1'!$H:$H,MATCH(Table2[[#This Row],[Name]],'CX1'!$C:$C,0),1)), "")</f>
        <v/>
      </c>
      <c r="I2216" s="5" t="e">
        <f>_xlfn.IFNA(IF(_xlfn.IFNA(INDEX('CX1'!$I:$I,MATCH(Table2[[#This Row],[DeviceId2]],'CX1'!$C:$C,0),1), "") = 0, "",  INDEX('CX1'!$I:$I,MATCH(Table2[[#This Row],[Name]],'CX1'!$C:$C,0),1)), "")</f>
        <v>#VALUE!</v>
      </c>
      <c r="J2216" s="5" t="str">
        <f>_xlfn.IFNA(IF(_xlfn.IFNA(INDEX('CX1'!$J:$J,MATCH(Table2[[#This Row],[Name]],'CX1'!$C:$C,0),1), "") = 0, "",  INDEX('CX1'!$J:$J,MATCH(Table2[[#This Row],[Name]],'CX1'!$C:$C,0),1)), "")</f>
        <v/>
      </c>
      <c r="K2216" t="str">
        <f>IFERROR(_xlfn.IFNA(IF(_xlfn.IFNA(INDEX('CX1'!$K:$K,MATCH(Table2[[#This Row],[Name]],'CX1'!$C:$C,0),1), "") = 0, "",  INDEX('CX1'!$K:$K,MATCH(Table2[[#This Row],[Name]],'CX1'!$C:$C,0),1)), ""), "")</f>
        <v/>
      </c>
      <c r="M2216" t="str">
        <f>_xlfn.IFNA(IF(_xlfn.IFNA(INDEX('CX1'!$M:$M,MATCH(Table2[[#This Row],[Name]],'CX1'!$C:$C,0),1), "") = 0, "",  INDEX('CX1'!$M:$M,MATCH(Table2[[#This Row],[Name]],'CX1'!$C:$C,0),1)), "")</f>
        <v/>
      </c>
      <c r="N2216" t="s">
        <v>767</v>
      </c>
      <c r="R2216" t="s">
        <v>8</v>
      </c>
    </row>
    <row r="2217" spans="1:19" hidden="1">
      <c r="A2217" s="1">
        <v>2215</v>
      </c>
      <c r="B2217" t="s">
        <v>45</v>
      </c>
      <c r="C2217" t="s">
        <v>78</v>
      </c>
      <c r="D2217" t="s">
        <v>262</v>
      </c>
      <c r="E2217" t="str">
        <f>MID(Table2[[#This Row],[DeviceId2]], 12, LEN(Table2[[#This Row],[DeviceId2]]))</f>
        <v>VAV206B</v>
      </c>
      <c r="F2217" t="str">
        <f>CONCATENATE("10.3.13.71/pe/", Table2[[#This Row],[Device Tag]], ".xml")</f>
        <v>10.3.13.71/pe/VAV206B.xml</v>
      </c>
      <c r="H2217" s="5" t="str">
        <f>_xlfn.IFNA(IF(_xlfn.IFNA(INDEX('CX1'!$H:$H,MATCH(Table2[[#This Row],[Name]],'CX1'!$C:$C,0),1), "") = 0, "",  INDEX('CX1'!$H:$H,MATCH(Table2[[#This Row],[Name]],'CX1'!$C:$C,0),1)), "")</f>
        <v/>
      </c>
      <c r="I2217" s="5" t="e">
        <f>_xlfn.IFNA(IF(_xlfn.IFNA(INDEX('CX1'!$I:$I,MATCH(Table2[[#This Row],[DeviceId2]],'CX1'!$C:$C,0),1), "") = 0, "",  INDEX('CX1'!$I:$I,MATCH(Table2[[#This Row],[Name]],'CX1'!$C:$C,0),1)), "")</f>
        <v>#VALUE!</v>
      </c>
      <c r="J2217" s="5" t="str">
        <f>_xlfn.IFNA(IF(_xlfn.IFNA(INDEX('CX1'!$J:$J,MATCH(Table2[[#This Row],[Name]],'CX1'!$C:$C,0),1), "") = 0, "",  INDEX('CX1'!$J:$J,MATCH(Table2[[#This Row],[Name]],'CX1'!$C:$C,0),1)), "")</f>
        <v/>
      </c>
      <c r="K2217" t="str">
        <f>IFERROR(_xlfn.IFNA(IF(_xlfn.IFNA(INDEX('CX1'!$K:$K,MATCH(Table2[[#This Row],[Name]],'CX1'!$C:$C,0),1), "") = 0, "",  INDEX('CX1'!$K:$K,MATCH(Table2[[#This Row],[Name]],'CX1'!$C:$C,0),1)), ""), "")</f>
        <v/>
      </c>
      <c r="M2217" t="str">
        <f>_xlfn.IFNA(IF(_xlfn.IFNA(INDEX('CX1'!$M:$M,MATCH(Table2[[#This Row],[Name]],'CX1'!$C:$C,0),1), "") = 0, "",  INDEX('CX1'!$M:$M,MATCH(Table2[[#This Row],[Name]],'CX1'!$C:$C,0),1)), "")</f>
        <v/>
      </c>
      <c r="N2217" t="s">
        <v>767</v>
      </c>
      <c r="R2217" t="s">
        <v>8</v>
      </c>
    </row>
    <row r="2218" spans="1:19" hidden="1">
      <c r="A2218" s="1">
        <v>2216</v>
      </c>
      <c r="B2218" t="s">
        <v>45</v>
      </c>
      <c r="C2218" t="s">
        <v>79</v>
      </c>
      <c r="D2218" t="s">
        <v>262</v>
      </c>
      <c r="E2218" t="str">
        <f>MID(Table2[[#This Row],[DeviceId2]], 12, LEN(Table2[[#This Row],[DeviceId2]]))</f>
        <v>VAV206B</v>
      </c>
      <c r="F2218" t="str">
        <f>CONCATENATE("10.3.13.71/pe/", Table2[[#This Row],[Device Tag]], ".xml")</f>
        <v>10.3.13.71/pe/VAV206B.xml</v>
      </c>
      <c r="H2218" s="5" t="str">
        <f>_xlfn.IFNA(IF(_xlfn.IFNA(INDEX('CX1'!$H:$H,MATCH(Table2[[#This Row],[Name]],'CX1'!$C:$C,0),1), "") = 0, "",  INDEX('CX1'!$H:$H,MATCH(Table2[[#This Row],[Name]],'CX1'!$C:$C,0),1)), "")</f>
        <v/>
      </c>
      <c r="I2218" s="5" t="e">
        <f>_xlfn.IFNA(IF(_xlfn.IFNA(INDEX('CX1'!$I:$I,MATCH(Table2[[#This Row],[DeviceId2]],'CX1'!$C:$C,0),1), "") = 0, "",  INDEX('CX1'!$I:$I,MATCH(Table2[[#This Row],[Name]],'CX1'!$C:$C,0),1)), "")</f>
        <v>#VALUE!</v>
      </c>
      <c r="J2218" s="5" t="str">
        <f>_xlfn.IFNA(IF(_xlfn.IFNA(INDEX('CX1'!$J:$J,MATCH(Table2[[#This Row],[Name]],'CX1'!$C:$C,0),1), "") = 0, "",  INDEX('CX1'!$J:$J,MATCH(Table2[[#This Row],[Name]],'CX1'!$C:$C,0),1)), "")</f>
        <v/>
      </c>
      <c r="K2218" t="str">
        <f>IFERROR(_xlfn.IFNA(IF(_xlfn.IFNA(INDEX('CX1'!$K:$K,MATCH(Table2[[#This Row],[Name]],'CX1'!$C:$C,0),1), "") = 0, "",  INDEX('CX1'!$K:$K,MATCH(Table2[[#This Row],[Name]],'CX1'!$C:$C,0),1)), ""), "")</f>
        <v/>
      </c>
      <c r="M2218" t="str">
        <f>_xlfn.IFNA(IF(_xlfn.IFNA(INDEX('CX1'!$M:$M,MATCH(Table2[[#This Row],[Name]],'CX1'!$C:$C,0),1), "") = 0, "",  INDEX('CX1'!$M:$M,MATCH(Table2[[#This Row],[Name]],'CX1'!$C:$C,0),1)), "")</f>
        <v/>
      </c>
      <c r="N2218" t="s">
        <v>767</v>
      </c>
      <c r="R2218" t="s">
        <v>8</v>
      </c>
    </row>
    <row r="2219" spans="1:19" hidden="1">
      <c r="A2219" s="1">
        <v>2217</v>
      </c>
      <c r="B2219" t="s">
        <v>45</v>
      </c>
      <c r="C2219" t="s">
        <v>80</v>
      </c>
      <c r="D2219" t="s">
        <v>262</v>
      </c>
      <c r="E2219" t="str">
        <f>MID(Table2[[#This Row],[DeviceId2]], 12, LEN(Table2[[#This Row],[DeviceId2]]))</f>
        <v>VAV206B</v>
      </c>
      <c r="F2219" t="str">
        <f>CONCATENATE("10.3.13.71/pe/", Table2[[#This Row],[Device Tag]], ".xml")</f>
        <v>10.3.13.71/pe/VAV206B.xml</v>
      </c>
      <c r="H2219" s="5" t="str">
        <f>_xlfn.IFNA(IF(_xlfn.IFNA(INDEX('CX1'!$H:$H,MATCH(Table2[[#This Row],[Name]],'CX1'!$C:$C,0),1), "") = 0, "",  INDEX('CX1'!$H:$H,MATCH(Table2[[#This Row],[Name]],'CX1'!$C:$C,0),1)), "")</f>
        <v/>
      </c>
      <c r="I2219" s="5" t="e">
        <f>_xlfn.IFNA(IF(_xlfn.IFNA(INDEX('CX1'!$I:$I,MATCH(Table2[[#This Row],[DeviceId2]],'CX1'!$C:$C,0),1), "") = 0, "",  INDEX('CX1'!$I:$I,MATCH(Table2[[#This Row],[Name]],'CX1'!$C:$C,0),1)), "")</f>
        <v>#VALUE!</v>
      </c>
      <c r="J2219" s="5" t="str">
        <f>_xlfn.IFNA(IF(_xlfn.IFNA(INDEX('CX1'!$J:$J,MATCH(Table2[[#This Row],[Name]],'CX1'!$C:$C,0),1), "") = 0, "",  INDEX('CX1'!$J:$J,MATCH(Table2[[#This Row],[Name]],'CX1'!$C:$C,0),1)), "")</f>
        <v/>
      </c>
      <c r="K2219" t="str">
        <f>IFERROR(_xlfn.IFNA(IF(_xlfn.IFNA(INDEX('CX1'!$K:$K,MATCH(Table2[[#This Row],[Name]],'CX1'!$C:$C,0),1), "") = 0, "",  INDEX('CX1'!$K:$K,MATCH(Table2[[#This Row],[Name]],'CX1'!$C:$C,0),1)), ""), "")</f>
        <v/>
      </c>
      <c r="M2219" t="str">
        <f>_xlfn.IFNA(IF(_xlfn.IFNA(INDEX('CX1'!$M:$M,MATCH(Table2[[#This Row],[Name]],'CX1'!$C:$C,0),1), "") = 0, "",  INDEX('CX1'!$M:$M,MATCH(Table2[[#This Row],[Name]],'CX1'!$C:$C,0),1)), "")</f>
        <v/>
      </c>
      <c r="N2219" t="s">
        <v>767</v>
      </c>
      <c r="R2219" t="s">
        <v>8</v>
      </c>
    </row>
    <row r="2220" spans="1:19" hidden="1">
      <c r="A2220" s="1">
        <v>2218</v>
      </c>
      <c r="B2220" t="s">
        <v>45</v>
      </c>
      <c r="C2220" t="s">
        <v>89</v>
      </c>
      <c r="D2220" t="s">
        <v>262</v>
      </c>
      <c r="E2220" t="str">
        <f>MID(Table2[[#This Row],[DeviceId2]], 12, LEN(Table2[[#This Row],[DeviceId2]]))</f>
        <v>VAV206B</v>
      </c>
      <c r="F2220" t="str">
        <f>CONCATENATE("10.3.13.71/pe/", Table2[[#This Row],[Device Tag]], ".xml")</f>
        <v>10.3.13.71/pe/VAV206B.xml</v>
      </c>
      <c r="H2220" s="5" t="str">
        <f>_xlfn.IFNA(IF(_xlfn.IFNA(INDEX('CX1'!$H:$H,MATCH(Table2[[#This Row],[Name]],'CX1'!$C:$C,0),1), "") = 0, "",  INDEX('CX1'!$H:$H,MATCH(Table2[[#This Row],[Name]],'CX1'!$C:$C,0),1)), "")</f>
        <v/>
      </c>
      <c r="I2220" s="5" t="e">
        <f>_xlfn.IFNA(IF(_xlfn.IFNA(INDEX('CX1'!$I:$I,MATCH(Table2[[#This Row],[DeviceId2]],'CX1'!$C:$C,0),1), "") = 0, "",  INDEX('CX1'!$I:$I,MATCH(Table2[[#This Row],[Name]],'CX1'!$C:$C,0),1)), "")</f>
        <v>#VALUE!</v>
      </c>
      <c r="J2220" s="5" t="str">
        <f>_xlfn.IFNA(IF(_xlfn.IFNA(INDEX('CX1'!$J:$J,MATCH(Table2[[#This Row],[Name]],'CX1'!$C:$C,0),1), "") = 0, "",  INDEX('CX1'!$J:$J,MATCH(Table2[[#This Row],[Name]],'CX1'!$C:$C,0),1)), "")</f>
        <v/>
      </c>
      <c r="K2220" t="str">
        <f>IFERROR(_xlfn.IFNA(IF(_xlfn.IFNA(INDEX('CX1'!$K:$K,MATCH(Table2[[#This Row],[Name]],'CX1'!$C:$C,0),1), "") = 0, "",  INDEX('CX1'!$K:$K,MATCH(Table2[[#This Row],[Name]],'CX1'!$C:$C,0),1)), ""), "")</f>
        <v/>
      </c>
      <c r="M2220" t="str">
        <f>_xlfn.IFNA(IF(_xlfn.IFNA(INDEX('CX1'!$M:$M,MATCH(Table2[[#This Row],[Name]],'CX1'!$C:$C,0),1), "") = 0, "",  INDEX('CX1'!$M:$M,MATCH(Table2[[#This Row],[Name]],'CX1'!$C:$C,0),1)), "")</f>
        <v/>
      </c>
      <c r="N2220" t="s">
        <v>767</v>
      </c>
      <c r="R2220" t="s">
        <v>8</v>
      </c>
    </row>
    <row r="2221" spans="1:19" hidden="1">
      <c r="A2221" s="1">
        <v>2219</v>
      </c>
      <c r="B2221" t="s">
        <v>45</v>
      </c>
      <c r="C2221" t="s">
        <v>90</v>
      </c>
      <c r="D2221" t="s">
        <v>262</v>
      </c>
      <c r="E2221" t="str">
        <f>MID(Table2[[#This Row],[DeviceId2]], 12, LEN(Table2[[#This Row],[DeviceId2]]))</f>
        <v>VAV206B</v>
      </c>
      <c r="F2221" t="str">
        <f>CONCATENATE("10.3.13.71/pe/", Table2[[#This Row],[Device Tag]], ".xml")</f>
        <v>10.3.13.71/pe/VAV206B.xml</v>
      </c>
      <c r="H2221" s="5" t="str">
        <f>_xlfn.IFNA(IF(_xlfn.IFNA(INDEX('CX1'!$H:$H,MATCH(Table2[[#This Row],[Name]],'CX1'!$C:$C,0),1), "") = 0, "",  INDEX('CX1'!$H:$H,MATCH(Table2[[#This Row],[Name]],'CX1'!$C:$C,0),1)), "")</f>
        <v/>
      </c>
      <c r="I2221" s="5" t="e">
        <f>_xlfn.IFNA(IF(_xlfn.IFNA(INDEX('CX1'!$I:$I,MATCH(Table2[[#This Row],[DeviceId2]],'CX1'!$C:$C,0),1), "") = 0, "",  INDEX('CX1'!$I:$I,MATCH(Table2[[#This Row],[Name]],'CX1'!$C:$C,0),1)), "")</f>
        <v>#VALUE!</v>
      </c>
      <c r="J2221" s="5" t="str">
        <f>_xlfn.IFNA(IF(_xlfn.IFNA(INDEX('CX1'!$J:$J,MATCH(Table2[[#This Row],[Name]],'CX1'!$C:$C,0),1), "") = 0, "",  INDEX('CX1'!$J:$J,MATCH(Table2[[#This Row],[Name]],'CX1'!$C:$C,0),1)), "")</f>
        <v/>
      </c>
      <c r="K2221" t="str">
        <f>IFERROR(_xlfn.IFNA(IF(_xlfn.IFNA(INDEX('CX1'!$K:$K,MATCH(Table2[[#This Row],[Name]],'CX1'!$C:$C,0),1), "") = 0, "",  INDEX('CX1'!$K:$K,MATCH(Table2[[#This Row],[Name]],'CX1'!$C:$C,0),1)), ""), "")</f>
        <v/>
      </c>
      <c r="M2221" t="str">
        <f>_xlfn.IFNA(IF(_xlfn.IFNA(INDEX('CX1'!$M:$M,MATCH(Table2[[#This Row],[Name]],'CX1'!$C:$C,0),1), "") = 0, "",  INDEX('CX1'!$M:$M,MATCH(Table2[[#This Row],[Name]],'CX1'!$C:$C,0),1)), "")</f>
        <v/>
      </c>
      <c r="N2221" t="s">
        <v>767</v>
      </c>
      <c r="R2221" t="s">
        <v>8</v>
      </c>
    </row>
    <row r="2222" spans="1:19" hidden="1">
      <c r="A2222" s="1">
        <v>2220</v>
      </c>
      <c r="B2222" t="s">
        <v>45</v>
      </c>
      <c r="C2222" t="s">
        <v>91</v>
      </c>
      <c r="D2222" t="s">
        <v>262</v>
      </c>
      <c r="E2222" t="str">
        <f>MID(Table2[[#This Row],[DeviceId2]], 12, LEN(Table2[[#This Row],[DeviceId2]]))</f>
        <v>VAV206B</v>
      </c>
      <c r="F2222" t="str">
        <f>CONCATENATE("10.3.13.71/pe/", Table2[[#This Row],[Device Tag]], ".xml")</f>
        <v>10.3.13.71/pe/VAV206B.xml</v>
      </c>
      <c r="H2222" s="5" t="str">
        <f>_xlfn.IFNA(IF(_xlfn.IFNA(INDEX('CX1'!$H:$H,MATCH(Table2[[#This Row],[Name]],'CX1'!$C:$C,0),1), "") = 0, "",  INDEX('CX1'!$H:$H,MATCH(Table2[[#This Row],[Name]],'CX1'!$C:$C,0),1)), "")</f>
        <v/>
      </c>
      <c r="I2222" s="5" t="e">
        <f>_xlfn.IFNA(IF(_xlfn.IFNA(INDEX('CX1'!$I:$I,MATCH(Table2[[#This Row],[DeviceId2]],'CX1'!$C:$C,0),1), "") = 0, "",  INDEX('CX1'!$I:$I,MATCH(Table2[[#This Row],[Name]],'CX1'!$C:$C,0),1)), "")</f>
        <v>#VALUE!</v>
      </c>
      <c r="J2222" s="5" t="str">
        <f>_xlfn.IFNA(IF(_xlfn.IFNA(INDEX('CX1'!$J:$J,MATCH(Table2[[#This Row],[Name]],'CX1'!$C:$C,0),1), "") = 0, "",  INDEX('CX1'!$J:$J,MATCH(Table2[[#This Row],[Name]],'CX1'!$C:$C,0),1)), "")</f>
        <v/>
      </c>
      <c r="K2222" t="str">
        <f>IFERROR(_xlfn.IFNA(IF(_xlfn.IFNA(INDEX('CX1'!$K:$K,MATCH(Table2[[#This Row],[Name]],'CX1'!$C:$C,0),1), "") = 0, "",  INDEX('CX1'!$K:$K,MATCH(Table2[[#This Row],[Name]],'CX1'!$C:$C,0),1)), ""), "")</f>
        <v/>
      </c>
      <c r="M2222" t="str">
        <f>_xlfn.IFNA(IF(_xlfn.IFNA(INDEX('CX1'!$M:$M,MATCH(Table2[[#This Row],[Name]],'CX1'!$C:$C,0),1), "") = 0, "",  INDEX('CX1'!$M:$M,MATCH(Table2[[#This Row],[Name]],'CX1'!$C:$C,0),1)), "")</f>
        <v/>
      </c>
      <c r="N2222" t="s">
        <v>767</v>
      </c>
      <c r="R2222" t="s">
        <v>8</v>
      </c>
    </row>
    <row r="2223" spans="1:19" hidden="1">
      <c r="A2223" s="1">
        <v>2221</v>
      </c>
      <c r="B2223" t="s">
        <v>45</v>
      </c>
      <c r="C2223" t="s">
        <v>92</v>
      </c>
      <c r="D2223" t="s">
        <v>262</v>
      </c>
      <c r="E2223" t="str">
        <f>MID(Table2[[#This Row],[DeviceId2]], 12, LEN(Table2[[#This Row],[DeviceId2]]))</f>
        <v>VAV206B</v>
      </c>
      <c r="F2223" t="str">
        <f>CONCATENATE("10.3.13.71/pe/", Table2[[#This Row],[Device Tag]], ".xml")</f>
        <v>10.3.13.71/pe/VAV206B.xml</v>
      </c>
      <c r="H2223" s="5" t="str">
        <f>_xlfn.IFNA(IF(_xlfn.IFNA(INDEX('CX1'!$H:$H,MATCH(Table2[[#This Row],[Name]],'CX1'!$C:$C,0),1), "") = 0, "",  INDEX('CX1'!$H:$H,MATCH(Table2[[#This Row],[Name]],'CX1'!$C:$C,0),1)), "")</f>
        <v/>
      </c>
      <c r="I2223" s="5" t="e">
        <f>_xlfn.IFNA(IF(_xlfn.IFNA(INDEX('CX1'!$I:$I,MATCH(Table2[[#This Row],[DeviceId2]],'CX1'!$C:$C,0),1), "") = 0, "",  INDEX('CX1'!$I:$I,MATCH(Table2[[#This Row],[Name]],'CX1'!$C:$C,0),1)), "")</f>
        <v>#VALUE!</v>
      </c>
      <c r="J2223" s="5" t="str">
        <f>_xlfn.IFNA(IF(_xlfn.IFNA(INDEX('CX1'!$J:$J,MATCH(Table2[[#This Row],[Name]],'CX1'!$C:$C,0),1), "") = 0, "",  INDEX('CX1'!$J:$J,MATCH(Table2[[#This Row],[Name]],'CX1'!$C:$C,0),1)), "")</f>
        <v/>
      </c>
      <c r="K2223" t="str">
        <f>IFERROR(_xlfn.IFNA(IF(_xlfn.IFNA(INDEX('CX1'!$K:$K,MATCH(Table2[[#This Row],[Name]],'CX1'!$C:$C,0),1), "") = 0, "",  INDEX('CX1'!$K:$K,MATCH(Table2[[#This Row],[Name]],'CX1'!$C:$C,0),1)), ""), "")</f>
        <v/>
      </c>
      <c r="M2223" t="str">
        <f>_xlfn.IFNA(IF(_xlfn.IFNA(INDEX('CX1'!$M:$M,MATCH(Table2[[#This Row],[Name]],'CX1'!$C:$C,0),1), "") = 0, "",  INDEX('CX1'!$M:$M,MATCH(Table2[[#This Row],[Name]],'CX1'!$C:$C,0),1)), "")</f>
        <v/>
      </c>
      <c r="N2223" t="s">
        <v>767</v>
      </c>
      <c r="R2223" t="s">
        <v>8</v>
      </c>
    </row>
    <row r="2224" spans="1:19">
      <c r="A2224" s="1">
        <v>2222</v>
      </c>
      <c r="B2224" t="s">
        <v>21</v>
      </c>
      <c r="C2224" t="s">
        <v>174</v>
      </c>
      <c r="D2224" t="s">
        <v>264</v>
      </c>
      <c r="E2224" t="str">
        <f>MID(Table2[[#This Row],[DeviceId2]], 12, LEN(Table2[[#This Row],[DeviceId2]]))</f>
        <v>VAV207</v>
      </c>
      <c r="F2224" t="str">
        <f>CONCATENATE("10.3.13.71/pe/", Table2[[#This Row],[Device Tag]], ".xml")</f>
        <v>10.3.13.71/pe/VAV207.xml</v>
      </c>
      <c r="H2224" s="5" t="str">
        <f>_xlfn.IFNA(IF(_xlfn.IFNA(INDEX('CX1'!$H:$H,MATCH(Table2[[#This Row],[Name]],'CX1'!$C:$C,0),1), "") = 0, "",  INDEX('CX1'!$H:$H,MATCH(Table2[[#This Row],[Name]],'CX1'!$C:$C,0),1)), "")</f>
        <v>°F</v>
      </c>
      <c r="I2224" s="5">
        <f>_xlfn.IFNA(IF(_xlfn.IFNA(INDEX('CX1'!$I:$I,MATCH(Table2[[#This Row],[DeviceId2]],'CX1'!$C:$C,0),1), "") = 0, "",  INDEX('CX1'!$I:$I,MATCH(Table2[[#This Row],[Name]],'CX1'!$C:$C,0),1)), "")</f>
        <v>1000</v>
      </c>
      <c r="J2224" s="5" t="str">
        <f>_xlfn.IFNA(IF(_xlfn.IFNA(INDEX('CX1'!$J:$J,MATCH(Table2[[#This Row],[Name]],'CX1'!$C:$C,0),1), "") = 0, "",  INDEX('CX1'!$J:$J,MATCH(Table2[[#This Row],[Name]],'CX1'!$C:$C,0),1)), "")</f>
        <v/>
      </c>
      <c r="K222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22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4" t="str">
        <f>_xlfn.IFNA(IF(_xlfn.IFNA(INDEX('CX1'!$M:$M,MATCH(Table2[[#This Row],[Name]],'CX1'!$C:$C,0),1), "") = 0, "",  INDEX('CX1'!$M:$M,MATCH(Table2[[#This Row],[Name]],'CX1'!$C:$C,0),1)), "")</f>
        <v>number</v>
      </c>
      <c r="N2224" t="s">
        <v>766</v>
      </c>
      <c r="R2224" t="s">
        <v>8</v>
      </c>
      <c r="S2224" t="b">
        <v>1</v>
      </c>
    </row>
    <row r="2225" spans="1:19">
      <c r="A2225" s="1">
        <v>2223</v>
      </c>
      <c r="B2225" t="s">
        <v>21</v>
      </c>
      <c r="C2225" t="s">
        <v>175</v>
      </c>
      <c r="D2225" t="s">
        <v>264</v>
      </c>
      <c r="E2225" t="str">
        <f>MID(Table2[[#This Row],[DeviceId2]], 12, LEN(Table2[[#This Row],[DeviceId2]]))</f>
        <v>VAV207</v>
      </c>
      <c r="F2225" t="str">
        <f>CONCATENATE("10.3.13.71/pe/", Table2[[#This Row],[Device Tag]], ".xml")</f>
        <v>10.3.13.71/pe/VAV207.xml</v>
      </c>
      <c r="H2225" s="5" t="str">
        <f>_xlfn.IFNA(IF(_xlfn.IFNA(INDEX('CX1'!$H:$H,MATCH(Table2[[#This Row],[Name]],'CX1'!$C:$C,0),1), "") = 0, "",  INDEX('CX1'!$H:$H,MATCH(Table2[[#This Row],[Name]],'CX1'!$C:$C,0),1)), "")</f>
        <v>°F</v>
      </c>
      <c r="I2225" s="5">
        <f>_xlfn.IFNA(IF(_xlfn.IFNA(INDEX('CX1'!$I:$I,MATCH(Table2[[#This Row],[DeviceId2]],'CX1'!$C:$C,0),1), "") = 0, "",  INDEX('CX1'!$I:$I,MATCH(Table2[[#This Row],[Name]],'CX1'!$C:$C,0),1)), "")</f>
        <v>1000</v>
      </c>
      <c r="J2225" s="5" t="str">
        <f>_xlfn.IFNA(IF(_xlfn.IFNA(INDEX('CX1'!$J:$J,MATCH(Table2[[#This Row],[Name]],'CX1'!$C:$C,0),1), "") = 0, "",  INDEX('CX1'!$J:$J,MATCH(Table2[[#This Row],[Name]],'CX1'!$C:$C,0),1)), "")</f>
        <v/>
      </c>
      <c r="K222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22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5" t="str">
        <f>_xlfn.IFNA(IF(_xlfn.IFNA(INDEX('CX1'!$M:$M,MATCH(Table2[[#This Row],[Name]],'CX1'!$C:$C,0),1), "") = 0, "",  INDEX('CX1'!$M:$M,MATCH(Table2[[#This Row],[Name]],'CX1'!$C:$C,0),1)), "")</f>
        <v>number</v>
      </c>
      <c r="N2225" t="s">
        <v>766</v>
      </c>
      <c r="R2225" t="s">
        <v>8</v>
      </c>
      <c r="S2225" t="b">
        <v>1</v>
      </c>
    </row>
    <row r="2226" spans="1:19">
      <c r="A2226" s="1">
        <v>2224</v>
      </c>
      <c r="B2226" t="s">
        <v>21</v>
      </c>
      <c r="C2226" t="s">
        <v>176</v>
      </c>
      <c r="D2226" t="s">
        <v>264</v>
      </c>
      <c r="E2226" t="str">
        <f>MID(Table2[[#This Row],[DeviceId2]], 12, LEN(Table2[[#This Row],[DeviceId2]]))</f>
        <v>VAV207</v>
      </c>
      <c r="F2226" t="str">
        <f>CONCATENATE("10.3.13.71/pe/", Table2[[#This Row],[Device Tag]], ".xml")</f>
        <v>10.3.13.71/pe/VAV207.xml</v>
      </c>
      <c r="H2226" s="5" t="str">
        <f>_xlfn.IFNA(IF(_xlfn.IFNA(INDEX('CX1'!$H:$H,MATCH(Table2[[#This Row],[Name]],'CX1'!$C:$C,0),1), "") = 0, "",  INDEX('CX1'!$H:$H,MATCH(Table2[[#This Row],[Name]],'CX1'!$C:$C,0),1)), "")</f>
        <v>°F</v>
      </c>
      <c r="I2226" s="5">
        <f>_xlfn.IFNA(IF(_xlfn.IFNA(INDEX('CX1'!$I:$I,MATCH(Table2[[#This Row],[DeviceId2]],'CX1'!$C:$C,0),1), "") = 0, "",  INDEX('CX1'!$I:$I,MATCH(Table2[[#This Row],[Name]],'CX1'!$C:$C,0),1)), "")</f>
        <v>1000</v>
      </c>
      <c r="J2226" s="5" t="str">
        <f>_xlfn.IFNA(IF(_xlfn.IFNA(INDEX('CX1'!$J:$J,MATCH(Table2[[#This Row],[Name]],'CX1'!$C:$C,0),1), "") = 0, "",  INDEX('CX1'!$J:$J,MATCH(Table2[[#This Row],[Name]],'CX1'!$C:$C,0),1)), "")</f>
        <v/>
      </c>
      <c r="K222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2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26" t="str">
        <f>_xlfn.IFNA(IF(_xlfn.IFNA(INDEX('CX1'!$M:$M,MATCH(Table2[[#This Row],[Name]],'CX1'!$C:$C,0),1), "") = 0, "",  INDEX('CX1'!$M:$M,MATCH(Table2[[#This Row],[Name]],'CX1'!$C:$C,0),1)), "")</f>
        <v>number</v>
      </c>
      <c r="N2226" t="s">
        <v>766</v>
      </c>
      <c r="R2226" t="s">
        <v>8</v>
      </c>
      <c r="S2226" t="b">
        <v>1</v>
      </c>
    </row>
    <row r="2227" spans="1:19">
      <c r="A2227" s="1">
        <v>2225</v>
      </c>
      <c r="B2227" t="s">
        <v>21</v>
      </c>
      <c r="C2227" t="s">
        <v>177</v>
      </c>
      <c r="D2227" t="s">
        <v>264</v>
      </c>
      <c r="E2227" t="str">
        <f>MID(Table2[[#This Row],[DeviceId2]], 12, LEN(Table2[[#This Row],[DeviceId2]]))</f>
        <v>VAV207</v>
      </c>
      <c r="F2227" t="str">
        <f>CONCATENATE("10.3.13.71/pe/", Table2[[#This Row],[Device Tag]], ".xml")</f>
        <v>10.3.13.71/pe/VAV207.xml</v>
      </c>
      <c r="H2227" s="5" t="str">
        <f>_xlfn.IFNA(IF(_xlfn.IFNA(INDEX('CX1'!$H:$H,MATCH(Table2[[#This Row],[Name]],'CX1'!$C:$C,0),1), "") = 0, "",  INDEX('CX1'!$H:$H,MATCH(Table2[[#This Row],[Name]],'CX1'!$C:$C,0),1)), "")</f>
        <v/>
      </c>
      <c r="I2227" s="5">
        <f>_xlfn.IFNA(IF(_xlfn.IFNA(INDEX('CX1'!$I:$I,MATCH(Table2[[#This Row],[DeviceId2]],'CX1'!$C:$C,0),1), "") = 0, "",  INDEX('CX1'!$I:$I,MATCH(Table2[[#This Row],[Name]],'CX1'!$C:$C,0),1)), "")</f>
        <v>1000</v>
      </c>
      <c r="J2227" s="5" t="str">
        <f>_xlfn.IFNA(IF(_xlfn.IFNA(INDEX('CX1'!$J:$J,MATCH(Table2[[#This Row],[Name]],'CX1'!$C:$C,0),1), "") = 0, "",  INDEX('CX1'!$J:$J,MATCH(Table2[[#This Row],[Name]],'CX1'!$C:$C,0),1)), "")</f>
        <v/>
      </c>
      <c r="K222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2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27" t="str">
        <f>_xlfn.IFNA(IF(_xlfn.IFNA(INDEX('CX1'!$M:$M,MATCH(Table2[[#This Row],[Name]],'CX1'!$C:$C,0),1), "") = 0, "",  INDEX('CX1'!$M:$M,MATCH(Table2[[#This Row],[Name]],'CX1'!$C:$C,0),1)), "")</f>
        <v>number</v>
      </c>
      <c r="N2227" t="s">
        <v>767</v>
      </c>
      <c r="R2227" t="s">
        <v>8</v>
      </c>
      <c r="S2227" t="b">
        <v>1</v>
      </c>
    </row>
    <row r="2228" spans="1:19">
      <c r="A2228" s="1">
        <v>2226</v>
      </c>
      <c r="B2228" t="s">
        <v>21</v>
      </c>
      <c r="C2228" t="s">
        <v>178</v>
      </c>
      <c r="D2228" t="s">
        <v>264</v>
      </c>
      <c r="E2228" t="str">
        <f>MID(Table2[[#This Row],[DeviceId2]], 12, LEN(Table2[[#This Row],[DeviceId2]]))</f>
        <v>VAV207</v>
      </c>
      <c r="F2228" t="str">
        <f>CONCATENATE("10.3.13.71/pe/", Table2[[#This Row],[Device Tag]], ".xml")</f>
        <v>10.3.13.71/pe/VAV207.xml</v>
      </c>
      <c r="H2228" s="5" t="str">
        <f>_xlfn.IFNA(IF(_xlfn.IFNA(INDEX('CX1'!$H:$H,MATCH(Table2[[#This Row],[Name]],'CX1'!$C:$C,0),1), "") = 0, "",  INDEX('CX1'!$H:$H,MATCH(Table2[[#This Row],[Name]],'CX1'!$C:$C,0),1)), "")</f>
        <v/>
      </c>
      <c r="I2228" s="5">
        <f>_xlfn.IFNA(IF(_xlfn.IFNA(INDEX('CX1'!$I:$I,MATCH(Table2[[#This Row],[DeviceId2]],'CX1'!$C:$C,0),1), "") = 0, "",  INDEX('CX1'!$I:$I,MATCH(Table2[[#This Row],[Name]],'CX1'!$C:$C,0),1)), "")</f>
        <v>1000</v>
      </c>
      <c r="J2228" s="5" t="str">
        <f>_xlfn.IFNA(IF(_xlfn.IFNA(INDEX('CX1'!$J:$J,MATCH(Table2[[#This Row],[Name]],'CX1'!$C:$C,0),1), "") = 0, "",  INDEX('CX1'!$J:$J,MATCH(Table2[[#This Row],[Name]],'CX1'!$C:$C,0),1)), "")</f>
        <v/>
      </c>
      <c r="K222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22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8" t="str">
        <f>_xlfn.IFNA(IF(_xlfn.IFNA(INDEX('CX1'!$M:$M,MATCH(Table2[[#This Row],[Name]],'CX1'!$C:$C,0),1), "") = 0, "",  INDEX('CX1'!$M:$M,MATCH(Table2[[#This Row],[Name]],'CX1'!$C:$C,0),1)), "")</f>
        <v>number</v>
      </c>
      <c r="N2228" t="s">
        <v>767</v>
      </c>
      <c r="R2228" t="s">
        <v>8</v>
      </c>
      <c r="S2228" t="b">
        <v>1</v>
      </c>
    </row>
    <row r="2229" spans="1:19">
      <c r="A2229" s="1">
        <v>2227</v>
      </c>
      <c r="B2229" t="s">
        <v>21</v>
      </c>
      <c r="C2229" t="s">
        <v>179</v>
      </c>
      <c r="D2229" t="s">
        <v>264</v>
      </c>
      <c r="E2229" t="str">
        <f>MID(Table2[[#This Row],[DeviceId2]], 12, LEN(Table2[[#This Row],[DeviceId2]]))</f>
        <v>VAV207</v>
      </c>
      <c r="F2229" t="str">
        <f>CONCATENATE("10.3.13.71/pe/", Table2[[#This Row],[Device Tag]], ".xml")</f>
        <v>10.3.13.71/pe/VAV207.xml</v>
      </c>
      <c r="H2229" s="5" t="str">
        <f>_xlfn.IFNA(IF(_xlfn.IFNA(INDEX('CX1'!$H:$H,MATCH(Table2[[#This Row],[Name]],'CX1'!$C:$C,0),1), "") = 0, "",  INDEX('CX1'!$H:$H,MATCH(Table2[[#This Row],[Name]],'CX1'!$C:$C,0),1)), "")</f>
        <v>°F</v>
      </c>
      <c r="I2229" s="5">
        <f>_xlfn.IFNA(IF(_xlfn.IFNA(INDEX('CX1'!$I:$I,MATCH(Table2[[#This Row],[DeviceId2]],'CX1'!$C:$C,0),1), "") = 0, "",  INDEX('CX1'!$I:$I,MATCH(Table2[[#This Row],[Name]],'CX1'!$C:$C,0),1)), "")</f>
        <v>1000</v>
      </c>
      <c r="J2229" s="5" t="str">
        <f>_xlfn.IFNA(IF(_xlfn.IFNA(INDEX('CX1'!$J:$J,MATCH(Table2[[#This Row],[Name]],'CX1'!$C:$C,0),1), "") = 0, "",  INDEX('CX1'!$J:$J,MATCH(Table2[[#This Row],[Name]],'CX1'!$C:$C,0),1)), "")</f>
        <v/>
      </c>
      <c r="K22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2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29" t="str">
        <f>_xlfn.IFNA(IF(_xlfn.IFNA(INDEX('CX1'!$M:$M,MATCH(Table2[[#This Row],[Name]],'CX1'!$C:$C,0),1), "") = 0, "",  INDEX('CX1'!$M:$M,MATCH(Table2[[#This Row],[Name]],'CX1'!$C:$C,0),1)), "")</f>
        <v>number</v>
      </c>
      <c r="N2229" t="s">
        <v>766</v>
      </c>
      <c r="R2229" t="s">
        <v>8</v>
      </c>
      <c r="S2229" t="b">
        <v>1</v>
      </c>
    </row>
    <row r="2230" spans="1:19">
      <c r="A2230" s="1">
        <v>2228</v>
      </c>
      <c r="B2230" t="s">
        <v>21</v>
      </c>
      <c r="C2230" t="s">
        <v>180</v>
      </c>
      <c r="D2230" t="s">
        <v>264</v>
      </c>
      <c r="E2230" t="str">
        <f>MID(Table2[[#This Row],[DeviceId2]], 12, LEN(Table2[[#This Row],[DeviceId2]]))</f>
        <v>VAV207</v>
      </c>
      <c r="F2230" t="str">
        <f>CONCATENATE("10.3.13.71/pe/", Table2[[#This Row],[Device Tag]], ".xml")</f>
        <v>10.3.13.71/pe/VAV207.xml</v>
      </c>
      <c r="H2230" s="5" t="str">
        <f>_xlfn.IFNA(IF(_xlfn.IFNA(INDEX('CX1'!$H:$H,MATCH(Table2[[#This Row],[Name]],'CX1'!$C:$C,0),1), "") = 0, "",  INDEX('CX1'!$H:$H,MATCH(Table2[[#This Row],[Name]],'CX1'!$C:$C,0),1)), "")</f>
        <v>°F</v>
      </c>
      <c r="I2230" s="5">
        <f>_xlfn.IFNA(IF(_xlfn.IFNA(INDEX('CX1'!$I:$I,MATCH(Table2[[#This Row],[DeviceId2]],'CX1'!$C:$C,0),1), "") = 0, "",  INDEX('CX1'!$I:$I,MATCH(Table2[[#This Row],[Name]],'CX1'!$C:$C,0),1)), "")</f>
        <v>1000</v>
      </c>
      <c r="J2230" s="5" t="str">
        <f>_xlfn.IFNA(IF(_xlfn.IFNA(INDEX('CX1'!$J:$J,MATCH(Table2[[#This Row],[Name]],'CX1'!$C:$C,0),1), "") = 0, "",  INDEX('CX1'!$J:$J,MATCH(Table2[[#This Row],[Name]],'CX1'!$C:$C,0),1)), "")</f>
        <v/>
      </c>
      <c r="K223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2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30" t="str">
        <f>_xlfn.IFNA(IF(_xlfn.IFNA(INDEX('CX1'!$M:$M,MATCH(Table2[[#This Row],[Name]],'CX1'!$C:$C,0),1), "") = 0, "",  INDEX('CX1'!$M:$M,MATCH(Table2[[#This Row],[Name]],'CX1'!$C:$C,0),1)), "")</f>
        <v>number</v>
      </c>
      <c r="N2230" t="s">
        <v>766</v>
      </c>
      <c r="R2230" t="s">
        <v>8</v>
      </c>
      <c r="S2230" t="b">
        <v>1</v>
      </c>
    </row>
    <row r="2231" spans="1:19" hidden="1">
      <c r="A2231" s="1">
        <v>2229</v>
      </c>
      <c r="B2231" t="s">
        <v>21</v>
      </c>
      <c r="C2231" t="s">
        <v>181</v>
      </c>
      <c r="D2231" t="s">
        <v>264</v>
      </c>
      <c r="E2231" t="str">
        <f>MID(Table2[[#This Row],[DeviceId2]], 12, LEN(Table2[[#This Row],[DeviceId2]]))</f>
        <v>VAV207</v>
      </c>
      <c r="F2231" t="str">
        <f>CONCATENATE("10.3.13.71/pe/", Table2[[#This Row],[Device Tag]], ".xml")</f>
        <v>10.3.13.71/pe/VAV207.xml</v>
      </c>
      <c r="H2231" s="5" t="str">
        <f>_xlfn.IFNA(IF(_xlfn.IFNA(INDEX('CX1'!$H:$H,MATCH(Table2[[#This Row],[Name]],'CX1'!$C:$C,0),1), "") = 0, "",  INDEX('CX1'!$H:$H,MATCH(Table2[[#This Row],[Name]],'CX1'!$C:$C,0),1)), "")</f>
        <v/>
      </c>
      <c r="I2231" s="5" t="e">
        <f>_xlfn.IFNA(IF(_xlfn.IFNA(INDEX('CX1'!$I:$I,MATCH(Table2[[#This Row],[DeviceId2]],'CX1'!$C:$C,0),1), "") = 0, "",  INDEX('CX1'!$I:$I,MATCH(Table2[[#This Row],[Name]],'CX1'!$C:$C,0),1)), "")</f>
        <v>#VALUE!</v>
      </c>
      <c r="J2231" s="5" t="str">
        <f>_xlfn.IFNA(IF(_xlfn.IFNA(INDEX('CX1'!$J:$J,MATCH(Table2[[#This Row],[Name]],'CX1'!$C:$C,0),1), "") = 0, "",  INDEX('CX1'!$J:$J,MATCH(Table2[[#This Row],[Name]],'CX1'!$C:$C,0),1)), "")</f>
        <v/>
      </c>
      <c r="K2231" t="str">
        <f>IFERROR(_xlfn.IFNA(IF(_xlfn.IFNA(INDEX('CX1'!$K:$K,MATCH(Table2[[#This Row],[Name]],'CX1'!$C:$C,0),1), "") = 0, "",  INDEX('CX1'!$K:$K,MATCH(Table2[[#This Row],[Name]],'CX1'!$C:$C,0),1)), ""), "")</f>
        <v/>
      </c>
      <c r="M2231" t="str">
        <f>_xlfn.IFNA(IF(_xlfn.IFNA(INDEX('CX1'!$M:$M,MATCH(Table2[[#This Row],[Name]],'CX1'!$C:$C,0),1), "") = 0, "",  INDEX('CX1'!$M:$M,MATCH(Table2[[#This Row],[Name]],'CX1'!$C:$C,0),1)), "")</f>
        <v/>
      </c>
      <c r="N2231" t="s">
        <v>767</v>
      </c>
      <c r="R2231" t="s">
        <v>8</v>
      </c>
    </row>
    <row r="2232" spans="1:19" hidden="1">
      <c r="A2232" s="1">
        <v>2230</v>
      </c>
      <c r="B2232" t="s">
        <v>21</v>
      </c>
      <c r="C2232" t="s">
        <v>182</v>
      </c>
      <c r="D2232" t="s">
        <v>264</v>
      </c>
      <c r="E2232" t="str">
        <f>MID(Table2[[#This Row],[DeviceId2]], 12, LEN(Table2[[#This Row],[DeviceId2]]))</f>
        <v>VAV207</v>
      </c>
      <c r="F2232" t="str">
        <f>CONCATENATE("10.3.13.71/pe/", Table2[[#This Row],[Device Tag]], ".xml")</f>
        <v>10.3.13.71/pe/VAV207.xml</v>
      </c>
      <c r="H2232" s="5" t="str">
        <f>_xlfn.IFNA(IF(_xlfn.IFNA(INDEX('CX1'!$H:$H,MATCH(Table2[[#This Row],[Name]],'CX1'!$C:$C,0),1), "") = 0, "",  INDEX('CX1'!$H:$H,MATCH(Table2[[#This Row],[Name]],'CX1'!$C:$C,0),1)), "")</f>
        <v/>
      </c>
      <c r="I2232" s="5" t="e">
        <f>_xlfn.IFNA(IF(_xlfn.IFNA(INDEX('CX1'!$I:$I,MATCH(Table2[[#This Row],[DeviceId2]],'CX1'!$C:$C,0),1), "") = 0, "",  INDEX('CX1'!$I:$I,MATCH(Table2[[#This Row],[Name]],'CX1'!$C:$C,0),1)), "")</f>
        <v>#VALUE!</v>
      </c>
      <c r="J2232" s="5" t="str">
        <f>_xlfn.IFNA(IF(_xlfn.IFNA(INDEX('CX1'!$J:$J,MATCH(Table2[[#This Row],[Name]],'CX1'!$C:$C,0),1), "") = 0, "",  INDEX('CX1'!$J:$J,MATCH(Table2[[#This Row],[Name]],'CX1'!$C:$C,0),1)), "")</f>
        <v/>
      </c>
      <c r="K2232" t="str">
        <f>IFERROR(_xlfn.IFNA(IF(_xlfn.IFNA(INDEX('CX1'!$K:$K,MATCH(Table2[[#This Row],[Name]],'CX1'!$C:$C,0),1), "") = 0, "",  INDEX('CX1'!$K:$K,MATCH(Table2[[#This Row],[Name]],'CX1'!$C:$C,0),1)), ""), "")</f>
        <v/>
      </c>
      <c r="M2232" t="str">
        <f>_xlfn.IFNA(IF(_xlfn.IFNA(INDEX('CX1'!$M:$M,MATCH(Table2[[#This Row],[Name]],'CX1'!$C:$C,0),1), "") = 0, "",  INDEX('CX1'!$M:$M,MATCH(Table2[[#This Row],[Name]],'CX1'!$C:$C,0),1)), "")</f>
        <v/>
      </c>
      <c r="N2232" t="s">
        <v>767</v>
      </c>
      <c r="R2232" t="s">
        <v>8</v>
      </c>
    </row>
    <row r="2233" spans="1:19">
      <c r="A2233" s="1">
        <v>2231</v>
      </c>
      <c r="B2233" t="s">
        <v>21</v>
      </c>
      <c r="C2233" t="s">
        <v>183</v>
      </c>
      <c r="D2233" t="s">
        <v>264</v>
      </c>
      <c r="E2233" t="str">
        <f>MID(Table2[[#This Row],[DeviceId2]], 12, LEN(Table2[[#This Row],[DeviceId2]]))</f>
        <v>VAV207</v>
      </c>
      <c r="F2233" t="str">
        <f>CONCATENATE("10.3.13.71/pe/", Table2[[#This Row],[Device Tag]], ".xml")</f>
        <v>10.3.13.71/pe/VAV207.xml</v>
      </c>
      <c r="H2233" s="5" t="str">
        <f>_xlfn.IFNA(IF(_xlfn.IFNA(INDEX('CX1'!$H:$H,MATCH(Table2[[#This Row],[Name]],'CX1'!$C:$C,0),1), "") = 0, "",  INDEX('CX1'!$H:$H,MATCH(Table2[[#This Row],[Name]],'CX1'!$C:$C,0),1)), "")</f>
        <v>%</v>
      </c>
      <c r="I2233" s="5">
        <f>_xlfn.IFNA(IF(_xlfn.IFNA(INDEX('CX1'!$I:$I,MATCH(Table2[[#This Row],[DeviceId2]],'CX1'!$C:$C,0),1), "") = 0, "",  INDEX('CX1'!$I:$I,MATCH(Table2[[#This Row],[Name]],'CX1'!$C:$C,0),1)), "")</f>
        <v>1000</v>
      </c>
      <c r="J2233" s="5" t="str">
        <f>_xlfn.IFNA(IF(_xlfn.IFNA(INDEX('CX1'!$J:$J,MATCH(Table2[[#This Row],[Name]],'CX1'!$C:$C,0),1), "") = 0, "",  INDEX('CX1'!$J:$J,MATCH(Table2[[#This Row],[Name]],'CX1'!$C:$C,0),1)), "")</f>
        <v/>
      </c>
      <c r="K223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23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3" t="s">
        <v>768</v>
      </c>
      <c r="N2233" t="s">
        <v>504</v>
      </c>
      <c r="R2233" t="s">
        <v>8</v>
      </c>
      <c r="S2233" t="b">
        <v>1</v>
      </c>
    </row>
    <row r="2234" spans="1:19">
      <c r="A2234" s="1">
        <v>2232</v>
      </c>
      <c r="B2234" t="s">
        <v>21</v>
      </c>
      <c r="C2234" t="s">
        <v>184</v>
      </c>
      <c r="D2234" t="s">
        <v>264</v>
      </c>
      <c r="E2234" t="str">
        <f>MID(Table2[[#This Row],[DeviceId2]], 12, LEN(Table2[[#This Row],[DeviceId2]]))</f>
        <v>VAV207</v>
      </c>
      <c r="F2234" t="str">
        <f>CONCATENATE("10.3.13.71/pe/", Table2[[#This Row],[Device Tag]], ".xml")</f>
        <v>10.3.13.71/pe/VAV207.xml</v>
      </c>
      <c r="H2234" s="5" t="str">
        <f>_xlfn.IFNA(IF(_xlfn.IFNA(INDEX('CX1'!$H:$H,MATCH(Table2[[#This Row],[Name]],'CX1'!$C:$C,0),1), "") = 0, "",  INDEX('CX1'!$H:$H,MATCH(Table2[[#This Row],[Name]],'CX1'!$C:$C,0),1)), "")</f>
        <v/>
      </c>
      <c r="I2234" s="5">
        <f>_xlfn.IFNA(IF(_xlfn.IFNA(INDEX('CX1'!$I:$I,MATCH(Table2[[#This Row],[DeviceId2]],'CX1'!$C:$C,0),1), "") = 0, "",  INDEX('CX1'!$I:$I,MATCH(Table2[[#This Row],[Name]],'CX1'!$C:$C,0),1)), "")</f>
        <v>1000</v>
      </c>
      <c r="J2234" s="5" t="str">
        <f>_xlfn.IFNA(IF(_xlfn.IFNA(INDEX('CX1'!$J:$J,MATCH(Table2[[#This Row],[Name]],'CX1'!$C:$C,0),1), "") = 0, "",  INDEX('CX1'!$J:$J,MATCH(Table2[[#This Row],[Name]],'CX1'!$C:$C,0),1)), "")</f>
        <v/>
      </c>
      <c r="K223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2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4" t="s">
        <v>768</v>
      </c>
      <c r="N2234" t="s">
        <v>767</v>
      </c>
      <c r="R2234" t="s">
        <v>8</v>
      </c>
      <c r="S2234" t="b">
        <v>1</v>
      </c>
    </row>
    <row r="2235" spans="1:19">
      <c r="A2235" s="12">
        <v>2233</v>
      </c>
      <c r="B2235" s="13" t="s">
        <v>21</v>
      </c>
      <c r="C2235" s="13" t="s">
        <v>185</v>
      </c>
      <c r="D2235" s="13" t="s">
        <v>264</v>
      </c>
      <c r="E2235" s="13" t="str">
        <f>MID(Table2[[#This Row],[DeviceId2]], 12, LEN(Table2[[#This Row],[DeviceId2]]))</f>
        <v>VAV207</v>
      </c>
      <c r="F2235" s="13" t="str">
        <f>CONCATENATE("10.3.13.71/pe/", Table2[[#This Row],[Device Tag]], ".xml")</f>
        <v>10.3.13.71/pe/VAV207.xml</v>
      </c>
      <c r="G2235" s="13"/>
      <c r="H2235" s="14" t="str">
        <f>_xlfn.IFNA(IF(_xlfn.IFNA(INDEX('CX1'!$H:$H,MATCH(Table2[[#This Row],[Name]],'CX1'!$C:$C,0),1), "") = 0, "",  INDEX('CX1'!$H:$H,MATCH(Table2[[#This Row],[Name]],'CX1'!$C:$C,0),1)), "")</f>
        <v/>
      </c>
      <c r="I2235" s="14">
        <f>_xlfn.IFNA(IF(_xlfn.IFNA(INDEX('CX1'!$I:$I,MATCH(Table2[[#This Row],[DeviceId2]],'CX1'!$C:$C,0),1), "") = 0, "",  INDEX('CX1'!$I:$I,MATCH(Table2[[#This Row],[Name]],'CX1'!$C:$C,0),1)), "")</f>
        <v>1000</v>
      </c>
      <c r="J2235" s="14" t="str">
        <f>_xlfn.IFNA(IF(_xlfn.IFNA(INDEX('CX1'!$J:$J,MATCH(Table2[[#This Row],[Name]],'CX1'!$C:$C,0),1), "") = 0, "",  INDEX('CX1'!$J:$J,MATCH(Table2[[#This Row],[Name]],'CX1'!$C:$C,0),1)), "")</f>
        <v/>
      </c>
      <c r="K223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235" s="13" t="str">
        <f>_xlfn.IFNA(IF(_xlfn.IFNA(INDEX('CX1'!$L:$L,MATCH(Table2[[#This Row],[Name]],'CX1'!$C:$C,0),1), "") = 0, "",  INDEX('CX1'!$L:$L,MATCH(Table2[[#This Row],[Name]],'CX1'!$C:$C,0),1)), "")</f>
        <v>his, point, writable</v>
      </c>
      <c r="M2235" s="13" t="s">
        <v>298</v>
      </c>
      <c r="N2235" s="13" t="s">
        <v>767</v>
      </c>
      <c r="O2235" s="13"/>
      <c r="P2235" s="13"/>
      <c r="Q2235" s="13"/>
      <c r="R2235" s="13" t="s">
        <v>8</v>
      </c>
      <c r="S2235" s="13" t="b">
        <v>0</v>
      </c>
    </row>
    <row r="2236" spans="1:19">
      <c r="A2236" s="1">
        <v>2234</v>
      </c>
      <c r="B2236" t="s">
        <v>21</v>
      </c>
      <c r="C2236" t="s">
        <v>186</v>
      </c>
      <c r="D2236" t="s">
        <v>264</v>
      </c>
      <c r="E2236" t="str">
        <f>MID(Table2[[#This Row],[DeviceId2]], 12, LEN(Table2[[#This Row],[DeviceId2]]))</f>
        <v>VAV207</v>
      </c>
      <c r="F2236" t="str">
        <f>CONCATENATE("10.3.13.71/pe/", Table2[[#This Row],[Device Tag]], ".xml")</f>
        <v>10.3.13.71/pe/VAV207.xml</v>
      </c>
      <c r="H2236" s="5" t="str">
        <f>_xlfn.IFNA(IF(_xlfn.IFNA(INDEX('CX1'!$H:$H,MATCH(Table2[[#This Row],[Name]],'CX1'!$C:$C,0),1), "") = 0, "",  INDEX('CX1'!$H:$H,MATCH(Table2[[#This Row],[Name]],'CX1'!$C:$C,0),1)), "")</f>
        <v>°F</v>
      </c>
      <c r="I2236" s="5">
        <f>_xlfn.IFNA(IF(_xlfn.IFNA(INDEX('CX1'!$I:$I,MATCH(Table2[[#This Row],[DeviceId2]],'CX1'!$C:$C,0),1), "") = 0, "",  INDEX('CX1'!$I:$I,MATCH(Table2[[#This Row],[Name]],'CX1'!$C:$C,0),1)), "")</f>
        <v>1000</v>
      </c>
      <c r="J2236" s="5" t="str">
        <f>_xlfn.IFNA(IF(_xlfn.IFNA(INDEX('CX1'!$J:$J,MATCH(Table2[[#This Row],[Name]],'CX1'!$C:$C,0),1), "") = 0, "",  INDEX('CX1'!$J:$J,MATCH(Table2[[#This Row],[Name]],'CX1'!$C:$C,0),1)), "")</f>
        <v/>
      </c>
      <c r="K223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23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6" t="str">
        <f>_xlfn.IFNA(IF(_xlfn.IFNA(INDEX('CX1'!$M:$M,MATCH(Table2[[#This Row],[Name]],'CX1'!$C:$C,0),1), "") = 0, "",  INDEX('CX1'!$M:$M,MATCH(Table2[[#This Row],[Name]],'CX1'!$C:$C,0),1)), "")</f>
        <v>number</v>
      </c>
      <c r="N2236" t="s">
        <v>766</v>
      </c>
      <c r="R2236" t="s">
        <v>8</v>
      </c>
      <c r="S2236" t="b">
        <v>1</v>
      </c>
    </row>
    <row r="2237" spans="1:19">
      <c r="A2237" s="1">
        <v>2235</v>
      </c>
      <c r="B2237" t="s">
        <v>21</v>
      </c>
      <c r="C2237" t="s">
        <v>187</v>
      </c>
      <c r="D2237" t="s">
        <v>264</v>
      </c>
      <c r="E2237" t="str">
        <f>MID(Table2[[#This Row],[DeviceId2]], 12, LEN(Table2[[#This Row],[DeviceId2]]))</f>
        <v>VAV207</v>
      </c>
      <c r="F2237" t="str">
        <f>CONCATENATE("10.3.13.71/pe/", Table2[[#This Row],[Device Tag]], ".xml")</f>
        <v>10.3.13.71/pe/VAV207.xml</v>
      </c>
      <c r="H2237" s="5" t="str">
        <f>_xlfn.IFNA(IF(_xlfn.IFNA(INDEX('CX1'!$H:$H,MATCH(Table2[[#This Row],[Name]],'CX1'!$C:$C,0),1), "") = 0, "",  INDEX('CX1'!$H:$H,MATCH(Table2[[#This Row],[Name]],'CX1'!$C:$C,0),1)), "")</f>
        <v/>
      </c>
      <c r="I2237" s="5">
        <f>_xlfn.IFNA(IF(_xlfn.IFNA(INDEX('CX1'!$I:$I,MATCH(Table2[[#This Row],[DeviceId2]],'CX1'!$C:$C,0),1), "") = 0, "",  INDEX('CX1'!$I:$I,MATCH(Table2[[#This Row],[Name]],'CX1'!$C:$C,0),1)), "")</f>
        <v>1000</v>
      </c>
      <c r="J2237" s="5" t="str">
        <f>_xlfn.IFNA(IF(_xlfn.IFNA(INDEX('CX1'!$J:$J,MATCH(Table2[[#This Row],[Name]],'CX1'!$C:$C,0),1), "") = 0, "",  INDEX('CX1'!$J:$J,MATCH(Table2[[#This Row],[Name]],'CX1'!$C:$C,0),1)), "")</f>
        <v/>
      </c>
      <c r="K2237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22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37" t="s">
        <v>380</v>
      </c>
      <c r="N2237" t="s">
        <v>767</v>
      </c>
      <c r="R2237" t="s">
        <v>8</v>
      </c>
      <c r="S2237" t="b">
        <v>1</v>
      </c>
    </row>
    <row r="2238" spans="1:19" hidden="1">
      <c r="A2238" s="1">
        <v>2236</v>
      </c>
      <c r="B2238" t="s">
        <v>21</v>
      </c>
      <c r="C2238" t="s">
        <v>188</v>
      </c>
      <c r="D2238" t="s">
        <v>264</v>
      </c>
      <c r="E2238" t="str">
        <f>MID(Table2[[#This Row],[DeviceId2]], 12, LEN(Table2[[#This Row],[DeviceId2]]))</f>
        <v>VAV207</v>
      </c>
      <c r="F2238" t="str">
        <f>CONCATENATE("10.3.13.71/pe/", Table2[[#This Row],[Device Tag]], ".xml")</f>
        <v>10.3.13.71/pe/VAV207.xml</v>
      </c>
      <c r="H2238" s="5" t="str">
        <f>_xlfn.IFNA(IF(_xlfn.IFNA(INDEX('CX1'!$H:$H,MATCH(Table2[[#This Row],[Name]],'CX1'!$C:$C,0),1), "") = 0, "",  INDEX('CX1'!$H:$H,MATCH(Table2[[#This Row],[Name]],'CX1'!$C:$C,0),1)), "")</f>
        <v/>
      </c>
      <c r="I2238" s="5" t="e">
        <f>_xlfn.IFNA(IF(_xlfn.IFNA(INDEX('CX1'!$I:$I,MATCH(Table2[[#This Row],[DeviceId2]],'CX1'!$C:$C,0),1), "") = 0, "",  INDEX('CX1'!$I:$I,MATCH(Table2[[#This Row],[Name]],'CX1'!$C:$C,0),1)), "")</f>
        <v>#VALUE!</v>
      </c>
      <c r="J2238" s="5" t="str">
        <f>_xlfn.IFNA(IF(_xlfn.IFNA(INDEX('CX1'!$J:$J,MATCH(Table2[[#This Row],[Name]],'CX1'!$C:$C,0),1), "") = 0, "",  INDEX('CX1'!$J:$J,MATCH(Table2[[#This Row],[Name]],'CX1'!$C:$C,0),1)), "")</f>
        <v/>
      </c>
      <c r="K2238" t="str">
        <f>IFERROR(_xlfn.IFNA(IF(_xlfn.IFNA(INDEX('CX1'!$K:$K,MATCH(Table2[[#This Row],[Name]],'CX1'!$C:$C,0),1), "") = 0, "",  INDEX('CX1'!$K:$K,MATCH(Table2[[#This Row],[Name]],'CX1'!$C:$C,0),1)), ""), "")</f>
        <v/>
      </c>
      <c r="M2238" t="str">
        <f>_xlfn.IFNA(IF(_xlfn.IFNA(INDEX('CX1'!$M:$M,MATCH(Table2[[#This Row],[Name]],'CX1'!$C:$C,0),1), "") = 0, "",  INDEX('CX1'!$M:$M,MATCH(Table2[[#This Row],[Name]],'CX1'!$C:$C,0),1)), "")</f>
        <v/>
      </c>
      <c r="N2238" t="s">
        <v>767</v>
      </c>
      <c r="R2238" t="s">
        <v>8</v>
      </c>
    </row>
    <row r="2239" spans="1:19" hidden="1">
      <c r="A2239" s="1">
        <v>2237</v>
      </c>
      <c r="B2239" t="s">
        <v>21</v>
      </c>
      <c r="C2239" t="s">
        <v>131</v>
      </c>
      <c r="D2239" t="s">
        <v>264</v>
      </c>
      <c r="E2239" t="str">
        <f>MID(Table2[[#This Row],[DeviceId2]], 12, LEN(Table2[[#This Row],[DeviceId2]]))</f>
        <v>VAV207</v>
      </c>
      <c r="F2239" t="str">
        <f>CONCATENATE("10.3.13.71/pe/", Table2[[#This Row],[Device Tag]], ".xml")</f>
        <v>10.3.13.71/pe/VAV207.xml</v>
      </c>
      <c r="H2239" s="5" t="str">
        <f>_xlfn.IFNA(IF(_xlfn.IFNA(INDEX('CX1'!$H:$H,MATCH(Table2[[#This Row],[Name]],'CX1'!$C:$C,0),1), "") = 0, "",  INDEX('CX1'!$H:$H,MATCH(Table2[[#This Row],[Name]],'CX1'!$C:$C,0),1)), "")</f>
        <v/>
      </c>
      <c r="I2239" s="5" t="e">
        <f>_xlfn.IFNA(IF(_xlfn.IFNA(INDEX('CX1'!$I:$I,MATCH(Table2[[#This Row],[DeviceId2]],'CX1'!$C:$C,0),1), "") = 0, "",  INDEX('CX1'!$I:$I,MATCH(Table2[[#This Row],[Name]],'CX1'!$C:$C,0),1)), "")</f>
        <v>#VALUE!</v>
      </c>
      <c r="J2239" s="5" t="str">
        <f>_xlfn.IFNA(IF(_xlfn.IFNA(INDEX('CX1'!$J:$J,MATCH(Table2[[#This Row],[Name]],'CX1'!$C:$C,0),1), "") = 0, "",  INDEX('CX1'!$J:$J,MATCH(Table2[[#This Row],[Name]],'CX1'!$C:$C,0),1)), "")</f>
        <v/>
      </c>
      <c r="K2239" t="str">
        <f>IFERROR(_xlfn.IFNA(IF(_xlfn.IFNA(INDEX('CX1'!$K:$K,MATCH(Table2[[#This Row],[Name]],'CX1'!$C:$C,0),1), "") = 0, "",  INDEX('CX1'!$K:$K,MATCH(Table2[[#This Row],[Name]],'CX1'!$C:$C,0),1)), ""), "")</f>
        <v/>
      </c>
      <c r="M2239" t="str">
        <f>_xlfn.IFNA(IF(_xlfn.IFNA(INDEX('CX1'!$M:$M,MATCH(Table2[[#This Row],[Name]],'CX1'!$C:$C,0),1), "") = 0, "",  INDEX('CX1'!$M:$M,MATCH(Table2[[#This Row],[Name]],'CX1'!$C:$C,0),1)), "")</f>
        <v/>
      </c>
      <c r="N2239" t="s">
        <v>767</v>
      </c>
      <c r="R2239" t="s">
        <v>8</v>
      </c>
    </row>
    <row r="2240" spans="1:19">
      <c r="A2240" s="12">
        <v>2238</v>
      </c>
      <c r="B2240" s="13" t="s">
        <v>21</v>
      </c>
      <c r="C2240" s="13" t="s">
        <v>189</v>
      </c>
      <c r="D2240" s="13" t="s">
        <v>264</v>
      </c>
      <c r="E2240" s="13" t="str">
        <f>MID(Table2[[#This Row],[DeviceId2]], 12, LEN(Table2[[#This Row],[DeviceId2]]))</f>
        <v>VAV207</v>
      </c>
      <c r="F2240" s="13" t="str">
        <f>CONCATENATE("10.3.13.71/pe/", Table2[[#This Row],[Device Tag]], ".xml")</f>
        <v>10.3.13.71/pe/VAV207.xml</v>
      </c>
      <c r="G2240" s="13"/>
      <c r="H2240" s="14" t="str">
        <f>_xlfn.IFNA(IF(_xlfn.IFNA(INDEX('CX1'!$H:$H,MATCH(Table2[[#This Row],[Name]],'CX1'!$C:$C,0),1), "") = 0, "",  INDEX('CX1'!$H:$H,MATCH(Table2[[#This Row],[Name]],'CX1'!$C:$C,0),1)), "")</f>
        <v/>
      </c>
      <c r="I2240" s="14">
        <f>_xlfn.IFNA(IF(_xlfn.IFNA(INDEX('CX1'!$I:$I,MATCH(Table2[[#This Row],[DeviceId2]],'CX1'!$C:$C,0),1), "") = 0, "",  INDEX('CX1'!$I:$I,MATCH(Table2[[#This Row],[Name]],'CX1'!$C:$C,0),1)), "")</f>
        <v>1000</v>
      </c>
      <c r="J2240" s="14" t="str">
        <f>_xlfn.IFNA(IF(_xlfn.IFNA(INDEX('CX1'!$J:$J,MATCH(Table2[[#This Row],[Name]],'CX1'!$C:$C,0),1), "") = 0, "",  INDEX('CX1'!$J:$J,MATCH(Table2[[#This Row],[Name]],'CX1'!$C:$C,0),1)), "")</f>
        <v/>
      </c>
      <c r="K224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24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0" s="13" t="str">
        <f>_xlfn.IFNA(IF(_xlfn.IFNA(INDEX('CX1'!$M:$M,MATCH(Table2[[#This Row],[Name]],'CX1'!$C:$C,0),1), "") = 0, "",  INDEX('CX1'!$M:$M,MATCH(Table2[[#This Row],[Name]],'CX1'!$C:$C,0),1)), "")</f>
        <v>number</v>
      </c>
      <c r="N2240" s="13" t="s">
        <v>767</v>
      </c>
      <c r="O2240" s="13"/>
      <c r="P2240" s="13"/>
      <c r="Q2240" s="13"/>
      <c r="R2240" s="13" t="s">
        <v>8</v>
      </c>
      <c r="S2240" s="13" t="b">
        <v>0</v>
      </c>
    </row>
    <row r="2241" spans="1:19">
      <c r="A2241" s="12">
        <v>2239</v>
      </c>
      <c r="B2241" s="13" t="s">
        <v>21</v>
      </c>
      <c r="C2241" s="13" t="s">
        <v>132</v>
      </c>
      <c r="D2241" s="13" t="s">
        <v>264</v>
      </c>
      <c r="E2241" s="13" t="str">
        <f>MID(Table2[[#This Row],[DeviceId2]], 12, LEN(Table2[[#This Row],[DeviceId2]]))</f>
        <v>VAV207</v>
      </c>
      <c r="F2241" s="13" t="str">
        <f>CONCATENATE("10.3.13.71/pe/", Table2[[#This Row],[Device Tag]], ".xml")</f>
        <v>10.3.13.71/pe/VAV207.xml</v>
      </c>
      <c r="G2241" s="13"/>
      <c r="H2241" s="14" t="str">
        <f>_xlfn.IFNA(IF(_xlfn.IFNA(INDEX('CX1'!$H:$H,MATCH(Table2[[#This Row],[Name]],'CX1'!$C:$C,0),1), "") = 0, "",  INDEX('CX1'!$H:$H,MATCH(Table2[[#This Row],[Name]],'CX1'!$C:$C,0),1)), "")</f>
        <v/>
      </c>
      <c r="I2241" s="14">
        <f>_xlfn.IFNA(IF(_xlfn.IFNA(INDEX('CX1'!$I:$I,MATCH(Table2[[#This Row],[DeviceId2]],'CX1'!$C:$C,0),1), "") = 0, "",  INDEX('CX1'!$I:$I,MATCH(Table2[[#This Row],[Name]],'CX1'!$C:$C,0),1)), "")</f>
        <v>1000</v>
      </c>
      <c r="J2241" s="14" t="str">
        <f>_xlfn.IFNA(IF(_xlfn.IFNA(INDEX('CX1'!$J:$J,MATCH(Table2[[#This Row],[Name]],'CX1'!$C:$C,0),1), "") = 0, "",  INDEX('CX1'!$J:$J,MATCH(Table2[[#This Row],[Name]],'CX1'!$C:$C,0),1)), "")</f>
        <v/>
      </c>
      <c r="K224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24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1" s="13" t="s">
        <v>298</v>
      </c>
      <c r="N2241" s="13" t="s">
        <v>767</v>
      </c>
      <c r="O2241" s="13"/>
      <c r="P2241" s="13"/>
      <c r="Q2241" s="13"/>
      <c r="R2241" s="13" t="s">
        <v>8</v>
      </c>
      <c r="S2241" s="13" t="b">
        <v>0</v>
      </c>
    </row>
    <row r="2242" spans="1:19" hidden="1">
      <c r="A2242" s="1">
        <v>2240</v>
      </c>
      <c r="B2242" t="s">
        <v>21</v>
      </c>
      <c r="C2242" t="s">
        <v>190</v>
      </c>
      <c r="D2242" t="s">
        <v>264</v>
      </c>
      <c r="E2242" t="str">
        <f>MID(Table2[[#This Row],[DeviceId2]], 12, LEN(Table2[[#This Row],[DeviceId2]]))</f>
        <v>VAV207</v>
      </c>
      <c r="F2242" t="str">
        <f>CONCATENATE("10.3.13.71/pe/", Table2[[#This Row],[Device Tag]], ".xml")</f>
        <v>10.3.13.71/pe/VAV207.xml</v>
      </c>
      <c r="H2242" s="5" t="str">
        <f>_xlfn.IFNA(IF(_xlfn.IFNA(INDEX('CX1'!$H:$H,MATCH(Table2[[#This Row],[Name]],'CX1'!$C:$C,0),1), "") = 0, "",  INDEX('CX1'!$H:$H,MATCH(Table2[[#This Row],[Name]],'CX1'!$C:$C,0),1)), "")</f>
        <v/>
      </c>
      <c r="I2242" s="5" t="e">
        <f>_xlfn.IFNA(IF(_xlfn.IFNA(INDEX('CX1'!$I:$I,MATCH(Table2[[#This Row],[DeviceId2]],'CX1'!$C:$C,0),1), "") = 0, "",  INDEX('CX1'!$I:$I,MATCH(Table2[[#This Row],[Name]],'CX1'!$C:$C,0),1)), "")</f>
        <v>#VALUE!</v>
      </c>
      <c r="J2242" s="5" t="str">
        <f>_xlfn.IFNA(IF(_xlfn.IFNA(INDEX('CX1'!$J:$J,MATCH(Table2[[#This Row],[Name]],'CX1'!$C:$C,0),1), "") = 0, "",  INDEX('CX1'!$J:$J,MATCH(Table2[[#This Row],[Name]],'CX1'!$C:$C,0),1)), "")</f>
        <v/>
      </c>
      <c r="K2242" t="str">
        <f>IFERROR(_xlfn.IFNA(IF(_xlfn.IFNA(INDEX('CX1'!$K:$K,MATCH(Table2[[#This Row],[Name]],'CX1'!$C:$C,0),1), "") = 0, "",  INDEX('CX1'!$K:$K,MATCH(Table2[[#This Row],[Name]],'CX1'!$C:$C,0),1)), ""), "")</f>
        <v/>
      </c>
      <c r="M2242" t="str">
        <f>_xlfn.IFNA(IF(_xlfn.IFNA(INDEX('CX1'!$M:$M,MATCH(Table2[[#This Row],[Name]],'CX1'!$C:$C,0),1), "") = 0, "",  INDEX('CX1'!$M:$M,MATCH(Table2[[#This Row],[Name]],'CX1'!$C:$C,0),1)), "")</f>
        <v/>
      </c>
      <c r="N2242" t="s">
        <v>767</v>
      </c>
      <c r="R2242" t="s">
        <v>8</v>
      </c>
    </row>
    <row r="2243" spans="1:19" hidden="1">
      <c r="A2243" s="1">
        <v>2241</v>
      </c>
      <c r="B2243" t="s">
        <v>21</v>
      </c>
      <c r="C2243" t="s">
        <v>191</v>
      </c>
      <c r="D2243" t="s">
        <v>264</v>
      </c>
      <c r="E2243" t="str">
        <f>MID(Table2[[#This Row],[DeviceId2]], 12, LEN(Table2[[#This Row],[DeviceId2]]))</f>
        <v>VAV207</v>
      </c>
      <c r="F2243" t="str">
        <f>CONCATENATE("10.3.13.71/pe/", Table2[[#This Row],[Device Tag]], ".xml")</f>
        <v>10.3.13.71/pe/VAV207.xml</v>
      </c>
      <c r="H2243" s="5" t="str">
        <f>_xlfn.IFNA(IF(_xlfn.IFNA(INDEX('CX1'!$H:$H,MATCH(Table2[[#This Row],[Name]],'CX1'!$C:$C,0),1), "") = 0, "",  INDEX('CX1'!$H:$H,MATCH(Table2[[#This Row],[Name]],'CX1'!$C:$C,0),1)), "")</f>
        <v/>
      </c>
      <c r="I2243" s="5" t="e">
        <f>_xlfn.IFNA(IF(_xlfn.IFNA(INDEX('CX1'!$I:$I,MATCH(Table2[[#This Row],[DeviceId2]],'CX1'!$C:$C,0),1), "") = 0, "",  INDEX('CX1'!$I:$I,MATCH(Table2[[#This Row],[Name]],'CX1'!$C:$C,0),1)), "")</f>
        <v>#VALUE!</v>
      </c>
      <c r="J2243" s="5" t="str">
        <f>_xlfn.IFNA(IF(_xlfn.IFNA(INDEX('CX1'!$J:$J,MATCH(Table2[[#This Row],[Name]],'CX1'!$C:$C,0),1), "") = 0, "",  INDEX('CX1'!$J:$J,MATCH(Table2[[#This Row],[Name]],'CX1'!$C:$C,0),1)), "")</f>
        <v/>
      </c>
      <c r="K2243" t="str">
        <f>IFERROR(_xlfn.IFNA(IF(_xlfn.IFNA(INDEX('CX1'!$K:$K,MATCH(Table2[[#This Row],[Name]],'CX1'!$C:$C,0),1), "") = 0, "",  INDEX('CX1'!$K:$K,MATCH(Table2[[#This Row],[Name]],'CX1'!$C:$C,0),1)), ""), "")</f>
        <v/>
      </c>
      <c r="M2243" t="str">
        <f>_xlfn.IFNA(IF(_xlfn.IFNA(INDEX('CX1'!$M:$M,MATCH(Table2[[#This Row],[Name]],'CX1'!$C:$C,0),1), "") = 0, "",  INDEX('CX1'!$M:$M,MATCH(Table2[[#This Row],[Name]],'CX1'!$C:$C,0),1)), "")</f>
        <v/>
      </c>
      <c r="N2243" t="s">
        <v>767</v>
      </c>
      <c r="R2243" t="s">
        <v>8</v>
      </c>
    </row>
    <row r="2244" spans="1:19">
      <c r="A2244" s="12">
        <v>2242</v>
      </c>
      <c r="B2244" s="13" t="s">
        <v>21</v>
      </c>
      <c r="C2244" s="13" t="s">
        <v>192</v>
      </c>
      <c r="D2244" s="13" t="s">
        <v>264</v>
      </c>
      <c r="E2244" s="13" t="str">
        <f>MID(Table2[[#This Row],[DeviceId2]], 12, LEN(Table2[[#This Row],[DeviceId2]]))</f>
        <v>VAV207</v>
      </c>
      <c r="F2244" s="13" t="str">
        <f>CONCATENATE("10.3.13.71/pe/", Table2[[#This Row],[Device Tag]], ".xml")</f>
        <v>10.3.13.71/pe/VAV207.xml</v>
      </c>
      <c r="G2244" s="13"/>
      <c r="H2244" s="14" t="str">
        <f>_xlfn.IFNA(IF(_xlfn.IFNA(INDEX('CX1'!$H:$H,MATCH(Table2[[#This Row],[Name]],'CX1'!$C:$C,0),1), "") = 0, "",  INDEX('CX1'!$H:$H,MATCH(Table2[[#This Row],[Name]],'CX1'!$C:$C,0),1)), "")</f>
        <v/>
      </c>
      <c r="I2244" s="14">
        <f>_xlfn.IFNA(IF(_xlfn.IFNA(INDEX('CX1'!$I:$I,MATCH(Table2[[#This Row],[DeviceId2]],'CX1'!$C:$C,0),1), "") = 0, "",  INDEX('CX1'!$I:$I,MATCH(Table2[[#This Row],[Name]],'CX1'!$C:$C,0),1)), "")</f>
        <v>1000</v>
      </c>
      <c r="J2244" s="14" t="str">
        <f>_xlfn.IFNA(IF(_xlfn.IFNA(INDEX('CX1'!$J:$J,MATCH(Table2[[#This Row],[Name]],'CX1'!$C:$C,0),1), "") = 0, "",  INDEX('CX1'!$J:$J,MATCH(Table2[[#This Row],[Name]],'CX1'!$C:$C,0),1)), "")</f>
        <v/>
      </c>
      <c r="K224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24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44" s="13" t="str">
        <f>_xlfn.IFNA(IF(_xlfn.IFNA(INDEX('CX1'!$M:$M,MATCH(Table2[[#This Row],[Name]],'CX1'!$C:$C,0),1), "") = 0, "",  INDEX('CX1'!$M:$M,MATCH(Table2[[#This Row],[Name]],'CX1'!$C:$C,0),1)), "")</f>
        <v>number</v>
      </c>
      <c r="N2244" s="13" t="s">
        <v>767</v>
      </c>
      <c r="O2244" s="13"/>
      <c r="P2244" s="13"/>
      <c r="Q2244" s="13"/>
      <c r="R2244" s="13" t="s">
        <v>8</v>
      </c>
      <c r="S2244" s="13" t="b">
        <v>0</v>
      </c>
    </row>
    <row r="2245" spans="1:19" hidden="1">
      <c r="A2245" s="1">
        <v>2243</v>
      </c>
      <c r="B2245" t="s">
        <v>21</v>
      </c>
      <c r="C2245" t="s">
        <v>193</v>
      </c>
      <c r="D2245" t="s">
        <v>264</v>
      </c>
      <c r="E2245" t="str">
        <f>MID(Table2[[#This Row],[DeviceId2]], 12, LEN(Table2[[#This Row],[DeviceId2]]))</f>
        <v>VAV207</v>
      </c>
      <c r="F2245" t="str">
        <f>CONCATENATE("10.3.13.71/pe/", Table2[[#This Row],[Device Tag]], ".xml")</f>
        <v>10.3.13.71/pe/VAV207.xml</v>
      </c>
      <c r="H2245" s="5" t="str">
        <f>_xlfn.IFNA(IF(_xlfn.IFNA(INDEX('CX1'!$H:$H,MATCH(Table2[[#This Row],[Name]],'CX1'!$C:$C,0),1), "") = 0, "",  INDEX('CX1'!$H:$H,MATCH(Table2[[#This Row],[Name]],'CX1'!$C:$C,0),1)), "")</f>
        <v/>
      </c>
      <c r="I2245" s="5" t="e">
        <f>_xlfn.IFNA(IF(_xlfn.IFNA(INDEX('CX1'!$I:$I,MATCH(Table2[[#This Row],[DeviceId2]],'CX1'!$C:$C,0),1), "") = 0, "",  INDEX('CX1'!$I:$I,MATCH(Table2[[#This Row],[Name]],'CX1'!$C:$C,0),1)), "")</f>
        <v>#VALUE!</v>
      </c>
      <c r="J2245" s="5" t="str">
        <f>_xlfn.IFNA(IF(_xlfn.IFNA(INDEX('CX1'!$J:$J,MATCH(Table2[[#This Row],[Name]],'CX1'!$C:$C,0),1), "") = 0, "",  INDEX('CX1'!$J:$J,MATCH(Table2[[#This Row],[Name]],'CX1'!$C:$C,0),1)), "")</f>
        <v/>
      </c>
      <c r="K2245" t="str">
        <f>IFERROR(_xlfn.IFNA(IF(_xlfn.IFNA(INDEX('CX1'!$K:$K,MATCH(Table2[[#This Row],[Name]],'CX1'!$C:$C,0),1), "") = 0, "",  INDEX('CX1'!$K:$K,MATCH(Table2[[#This Row],[Name]],'CX1'!$C:$C,0),1)), ""), "")</f>
        <v/>
      </c>
      <c r="M2245" t="str">
        <f>_xlfn.IFNA(IF(_xlfn.IFNA(INDEX('CX1'!$M:$M,MATCH(Table2[[#This Row],[Name]],'CX1'!$C:$C,0),1), "") = 0, "",  INDEX('CX1'!$M:$M,MATCH(Table2[[#This Row],[Name]],'CX1'!$C:$C,0),1)), "")</f>
        <v/>
      </c>
      <c r="N2245" t="s">
        <v>767</v>
      </c>
      <c r="R2245" t="s">
        <v>8</v>
      </c>
    </row>
    <row r="2246" spans="1:19" hidden="1">
      <c r="A2246" s="1">
        <v>2244</v>
      </c>
      <c r="B2246" t="s">
        <v>21</v>
      </c>
      <c r="C2246" t="s">
        <v>194</v>
      </c>
      <c r="D2246" t="s">
        <v>264</v>
      </c>
      <c r="E2246" t="str">
        <f>MID(Table2[[#This Row],[DeviceId2]], 12, LEN(Table2[[#This Row],[DeviceId2]]))</f>
        <v>VAV207</v>
      </c>
      <c r="F2246" t="str">
        <f>CONCATENATE("10.3.13.71/pe/", Table2[[#This Row],[Device Tag]], ".xml")</f>
        <v>10.3.13.71/pe/VAV207.xml</v>
      </c>
      <c r="H2246" s="5" t="str">
        <f>_xlfn.IFNA(IF(_xlfn.IFNA(INDEX('CX1'!$H:$H,MATCH(Table2[[#This Row],[Name]],'CX1'!$C:$C,0),1), "") = 0, "",  INDEX('CX1'!$H:$H,MATCH(Table2[[#This Row],[Name]],'CX1'!$C:$C,0),1)), "")</f>
        <v/>
      </c>
      <c r="I2246" s="5" t="e">
        <f>_xlfn.IFNA(IF(_xlfn.IFNA(INDEX('CX1'!$I:$I,MATCH(Table2[[#This Row],[DeviceId2]],'CX1'!$C:$C,0),1), "") = 0, "",  INDEX('CX1'!$I:$I,MATCH(Table2[[#This Row],[Name]],'CX1'!$C:$C,0),1)), "")</f>
        <v>#VALUE!</v>
      </c>
      <c r="J2246" s="5" t="str">
        <f>_xlfn.IFNA(IF(_xlfn.IFNA(INDEX('CX1'!$J:$J,MATCH(Table2[[#This Row],[Name]],'CX1'!$C:$C,0),1), "") = 0, "",  INDEX('CX1'!$J:$J,MATCH(Table2[[#This Row],[Name]],'CX1'!$C:$C,0),1)), "")</f>
        <v/>
      </c>
      <c r="K2246" t="str">
        <f>IFERROR(_xlfn.IFNA(IF(_xlfn.IFNA(INDEX('CX1'!$K:$K,MATCH(Table2[[#This Row],[Name]],'CX1'!$C:$C,0),1), "") = 0, "",  INDEX('CX1'!$K:$K,MATCH(Table2[[#This Row],[Name]],'CX1'!$C:$C,0),1)), ""), "")</f>
        <v/>
      </c>
      <c r="M2246" t="str">
        <f>_xlfn.IFNA(IF(_xlfn.IFNA(INDEX('CX1'!$M:$M,MATCH(Table2[[#This Row],[Name]],'CX1'!$C:$C,0),1), "") = 0, "",  INDEX('CX1'!$M:$M,MATCH(Table2[[#This Row],[Name]],'CX1'!$C:$C,0),1)), "")</f>
        <v/>
      </c>
      <c r="N2246" t="s">
        <v>767</v>
      </c>
      <c r="R2246" t="s">
        <v>8</v>
      </c>
    </row>
    <row r="2247" spans="1:19" hidden="1">
      <c r="A2247" s="1">
        <v>2245</v>
      </c>
      <c r="B2247" t="s">
        <v>21</v>
      </c>
      <c r="C2247" t="s">
        <v>195</v>
      </c>
      <c r="D2247" t="s">
        <v>264</v>
      </c>
      <c r="E2247" t="str">
        <f>MID(Table2[[#This Row],[DeviceId2]], 12, LEN(Table2[[#This Row],[DeviceId2]]))</f>
        <v>VAV207</v>
      </c>
      <c r="F2247" t="str">
        <f>CONCATENATE("10.3.13.71/pe/", Table2[[#This Row],[Device Tag]], ".xml")</f>
        <v>10.3.13.71/pe/VAV207.xml</v>
      </c>
      <c r="H2247" s="5" t="str">
        <f>_xlfn.IFNA(IF(_xlfn.IFNA(INDEX('CX1'!$H:$H,MATCH(Table2[[#This Row],[Name]],'CX1'!$C:$C,0),1), "") = 0, "",  INDEX('CX1'!$H:$H,MATCH(Table2[[#This Row],[Name]],'CX1'!$C:$C,0),1)), "")</f>
        <v/>
      </c>
      <c r="I2247" s="5" t="e">
        <f>_xlfn.IFNA(IF(_xlfn.IFNA(INDEX('CX1'!$I:$I,MATCH(Table2[[#This Row],[DeviceId2]],'CX1'!$C:$C,0),1), "") = 0, "",  INDEX('CX1'!$I:$I,MATCH(Table2[[#This Row],[Name]],'CX1'!$C:$C,0),1)), "")</f>
        <v>#VALUE!</v>
      </c>
      <c r="J2247" s="5" t="str">
        <f>_xlfn.IFNA(IF(_xlfn.IFNA(INDEX('CX1'!$J:$J,MATCH(Table2[[#This Row],[Name]],'CX1'!$C:$C,0),1), "") = 0, "",  INDEX('CX1'!$J:$J,MATCH(Table2[[#This Row],[Name]],'CX1'!$C:$C,0),1)), "")</f>
        <v/>
      </c>
      <c r="K2247" t="str">
        <f>IFERROR(_xlfn.IFNA(IF(_xlfn.IFNA(INDEX('CX1'!$K:$K,MATCH(Table2[[#This Row],[Name]],'CX1'!$C:$C,0),1), "") = 0, "",  INDEX('CX1'!$K:$K,MATCH(Table2[[#This Row],[Name]],'CX1'!$C:$C,0),1)), ""), "")</f>
        <v/>
      </c>
      <c r="M2247" t="str">
        <f>_xlfn.IFNA(IF(_xlfn.IFNA(INDEX('CX1'!$M:$M,MATCH(Table2[[#This Row],[Name]],'CX1'!$C:$C,0),1), "") = 0, "",  INDEX('CX1'!$M:$M,MATCH(Table2[[#This Row],[Name]],'CX1'!$C:$C,0),1)), "")</f>
        <v/>
      </c>
      <c r="N2247" t="s">
        <v>767</v>
      </c>
      <c r="R2247" t="s">
        <v>8</v>
      </c>
    </row>
    <row r="2248" spans="1:19" hidden="1">
      <c r="A2248" s="1">
        <v>2246</v>
      </c>
      <c r="B2248" t="s">
        <v>21</v>
      </c>
      <c r="C2248" t="s">
        <v>196</v>
      </c>
      <c r="D2248" t="s">
        <v>264</v>
      </c>
      <c r="E2248" t="str">
        <f>MID(Table2[[#This Row],[DeviceId2]], 12, LEN(Table2[[#This Row],[DeviceId2]]))</f>
        <v>VAV207</v>
      </c>
      <c r="F2248" t="str">
        <f>CONCATENATE("10.3.13.71/pe/", Table2[[#This Row],[Device Tag]], ".xml")</f>
        <v>10.3.13.71/pe/VAV207.xml</v>
      </c>
      <c r="H2248" s="5" t="str">
        <f>_xlfn.IFNA(IF(_xlfn.IFNA(INDEX('CX1'!$H:$H,MATCH(Table2[[#This Row],[Name]],'CX1'!$C:$C,0),1), "") = 0, "",  INDEX('CX1'!$H:$H,MATCH(Table2[[#This Row],[Name]],'CX1'!$C:$C,0),1)), "")</f>
        <v/>
      </c>
      <c r="I2248" s="5" t="e">
        <f>_xlfn.IFNA(IF(_xlfn.IFNA(INDEX('CX1'!$I:$I,MATCH(Table2[[#This Row],[DeviceId2]],'CX1'!$C:$C,0),1), "") = 0, "",  INDEX('CX1'!$I:$I,MATCH(Table2[[#This Row],[Name]],'CX1'!$C:$C,0),1)), "")</f>
        <v>#VALUE!</v>
      </c>
      <c r="J2248" s="5" t="str">
        <f>_xlfn.IFNA(IF(_xlfn.IFNA(INDEX('CX1'!$J:$J,MATCH(Table2[[#This Row],[Name]],'CX1'!$C:$C,0),1), "") = 0, "",  INDEX('CX1'!$J:$J,MATCH(Table2[[#This Row],[Name]],'CX1'!$C:$C,0),1)), "")</f>
        <v/>
      </c>
      <c r="K2248" t="str">
        <f>IFERROR(_xlfn.IFNA(IF(_xlfn.IFNA(INDEX('CX1'!$K:$K,MATCH(Table2[[#This Row],[Name]],'CX1'!$C:$C,0),1), "") = 0, "",  INDEX('CX1'!$K:$K,MATCH(Table2[[#This Row],[Name]],'CX1'!$C:$C,0),1)), ""), "")</f>
        <v/>
      </c>
      <c r="M2248" t="str">
        <f>_xlfn.IFNA(IF(_xlfn.IFNA(INDEX('CX1'!$M:$M,MATCH(Table2[[#This Row],[Name]],'CX1'!$C:$C,0),1), "") = 0, "",  INDEX('CX1'!$M:$M,MATCH(Table2[[#This Row],[Name]],'CX1'!$C:$C,0),1)), "")</f>
        <v/>
      </c>
      <c r="N2248" t="s">
        <v>767</v>
      </c>
      <c r="R2248" t="s">
        <v>8</v>
      </c>
    </row>
    <row r="2249" spans="1:19">
      <c r="A2249" s="12">
        <v>2247</v>
      </c>
      <c r="B2249" s="13" t="s">
        <v>21</v>
      </c>
      <c r="C2249" s="13" t="s">
        <v>197</v>
      </c>
      <c r="D2249" s="13" t="s">
        <v>264</v>
      </c>
      <c r="E2249" s="13" t="str">
        <f>MID(Table2[[#This Row],[DeviceId2]], 12, LEN(Table2[[#This Row],[DeviceId2]]))</f>
        <v>VAV207</v>
      </c>
      <c r="F2249" s="13" t="str">
        <f>CONCATENATE("10.3.13.71/pe/", Table2[[#This Row],[Device Tag]], ".xml")</f>
        <v>10.3.13.71/pe/VAV207.xml</v>
      </c>
      <c r="G2249" s="13"/>
      <c r="H2249" s="14" t="str">
        <f>_xlfn.IFNA(IF(_xlfn.IFNA(INDEX('CX1'!$H:$H,MATCH(Table2[[#This Row],[Name]],'CX1'!$C:$C,0),1), "") = 0, "",  INDEX('CX1'!$H:$H,MATCH(Table2[[#This Row],[Name]],'CX1'!$C:$C,0),1)), "")</f>
        <v/>
      </c>
      <c r="I2249" s="14">
        <f>_xlfn.IFNA(IF(_xlfn.IFNA(INDEX('CX1'!$I:$I,MATCH(Table2[[#This Row],[DeviceId2]],'CX1'!$C:$C,0),1), "") = 0, "",  INDEX('CX1'!$I:$I,MATCH(Table2[[#This Row],[Name]],'CX1'!$C:$C,0),1)), "")</f>
        <v>1</v>
      </c>
      <c r="J2249" s="14" t="str">
        <f>_xlfn.IFNA(IF(_xlfn.IFNA(INDEX('CX1'!$J:$J,MATCH(Table2[[#This Row],[Name]],'CX1'!$C:$C,0),1), "") = 0, "",  INDEX('CX1'!$J:$J,MATCH(Table2[[#This Row],[Name]],'CX1'!$C:$C,0),1)), "")</f>
        <v/>
      </c>
      <c r="K224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249" s="13" t="str">
        <f>_xlfn.IFNA(IF(_xlfn.IFNA(INDEX('CX1'!$L:$L,MATCH(Table2[[#This Row],[Name]],'CX1'!$C:$C,0),1), "") = 0, "",  INDEX('CX1'!$L:$L,MATCH(Table2[[#This Row],[Name]],'CX1'!$C:$C,0),1)), "")</f>
        <v>his, point, writable</v>
      </c>
      <c r="M2249" s="13" t="str">
        <f>_xlfn.IFNA(IF(_xlfn.IFNA(INDEX('CX1'!$M:$M,MATCH(Table2[[#This Row],[Name]],'CX1'!$C:$C,0),1), "") = 0, "",  INDEX('CX1'!$M:$M,MATCH(Table2[[#This Row],[Name]],'CX1'!$C:$C,0),1)), "")</f>
        <v>boolean</v>
      </c>
      <c r="N2249" s="13" t="s">
        <v>767</v>
      </c>
      <c r="O2249" s="13"/>
      <c r="P2249" s="13"/>
      <c r="Q2249" s="13"/>
      <c r="R2249" s="13" t="s">
        <v>8</v>
      </c>
      <c r="S2249" s="13" t="b">
        <v>0</v>
      </c>
    </row>
    <row r="2250" spans="1:19">
      <c r="A2250" s="12">
        <v>2248</v>
      </c>
      <c r="B2250" s="13" t="s">
        <v>21</v>
      </c>
      <c r="C2250" s="13" t="s">
        <v>198</v>
      </c>
      <c r="D2250" s="13" t="s">
        <v>264</v>
      </c>
      <c r="E2250" s="13" t="str">
        <f>MID(Table2[[#This Row],[DeviceId2]], 12, LEN(Table2[[#This Row],[DeviceId2]]))</f>
        <v>VAV207</v>
      </c>
      <c r="F2250" s="13" t="str">
        <f>CONCATENATE("10.3.13.71/pe/", Table2[[#This Row],[Device Tag]], ".xml")</f>
        <v>10.3.13.71/pe/VAV207.xml</v>
      </c>
      <c r="G2250" s="13"/>
      <c r="H2250" s="14" t="str">
        <f>_xlfn.IFNA(IF(_xlfn.IFNA(INDEX('CX1'!$H:$H,MATCH(Table2[[#This Row],[Name]],'CX1'!$C:$C,0),1), "") = 0, "",  INDEX('CX1'!$H:$H,MATCH(Table2[[#This Row],[Name]],'CX1'!$C:$C,0),1)), "")</f>
        <v/>
      </c>
      <c r="I2250" s="14">
        <f>_xlfn.IFNA(IF(_xlfn.IFNA(INDEX('CX1'!$I:$I,MATCH(Table2[[#This Row],[DeviceId2]],'CX1'!$C:$C,0),1), "") = 0, "",  INDEX('CX1'!$I:$I,MATCH(Table2[[#This Row],[Name]],'CX1'!$C:$C,0),1)), "")</f>
        <v>1</v>
      </c>
      <c r="J2250" s="14" t="str">
        <f>_xlfn.IFNA(IF(_xlfn.IFNA(INDEX('CX1'!$J:$J,MATCH(Table2[[#This Row],[Name]],'CX1'!$C:$C,0),1), "") = 0, "",  INDEX('CX1'!$J:$J,MATCH(Table2[[#This Row],[Name]],'CX1'!$C:$C,0),1)), "")</f>
        <v/>
      </c>
      <c r="K225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250" s="13" t="str">
        <f>_xlfn.IFNA(IF(_xlfn.IFNA(INDEX('CX1'!$L:$L,MATCH(Table2[[#This Row],[Name]],'CX1'!$C:$C,0),1), "") = 0, "",  INDEX('CX1'!$L:$L,MATCH(Table2[[#This Row],[Name]],'CX1'!$C:$C,0),1)), "")</f>
        <v>his, point, writable</v>
      </c>
      <c r="M2250" s="13" t="str">
        <f>_xlfn.IFNA(IF(_xlfn.IFNA(INDEX('CX1'!$M:$M,MATCH(Table2[[#This Row],[Name]],'CX1'!$C:$C,0),1), "") = 0, "",  INDEX('CX1'!$M:$M,MATCH(Table2[[#This Row],[Name]],'CX1'!$C:$C,0),1)), "")</f>
        <v>boolean</v>
      </c>
      <c r="N2250" s="13" t="s">
        <v>767</v>
      </c>
      <c r="O2250" s="13"/>
      <c r="P2250" s="13"/>
      <c r="Q2250" s="13"/>
      <c r="R2250" s="13" t="s">
        <v>8</v>
      </c>
      <c r="S2250" s="13" t="b">
        <v>0</v>
      </c>
    </row>
    <row r="2251" spans="1:19" hidden="1">
      <c r="A2251" s="1">
        <v>2249</v>
      </c>
      <c r="B2251" t="s">
        <v>21</v>
      </c>
      <c r="C2251" t="s">
        <v>199</v>
      </c>
      <c r="D2251" t="s">
        <v>264</v>
      </c>
      <c r="E2251" t="str">
        <f>MID(Table2[[#This Row],[DeviceId2]], 12, LEN(Table2[[#This Row],[DeviceId2]]))</f>
        <v>VAV207</v>
      </c>
      <c r="F2251" t="str">
        <f>CONCATENATE("10.3.13.71/pe/", Table2[[#This Row],[Device Tag]], ".xml")</f>
        <v>10.3.13.71/pe/VAV207.xml</v>
      </c>
      <c r="H2251" s="5" t="str">
        <f>_xlfn.IFNA(IF(_xlfn.IFNA(INDEX('CX1'!$H:$H,MATCH(Table2[[#This Row],[Name]],'CX1'!$C:$C,0),1), "") = 0, "",  INDEX('CX1'!$H:$H,MATCH(Table2[[#This Row],[Name]],'CX1'!$C:$C,0),1)), "")</f>
        <v/>
      </c>
      <c r="I2251" s="5">
        <f>_xlfn.IFNA(IF(_xlfn.IFNA(INDEX('CX1'!$I:$I,MATCH(Table2[[#This Row],[DeviceId2]],'CX1'!$C:$C,0),1), "") = 0, "",  INDEX('CX1'!$I:$I,MATCH(Table2[[#This Row],[Name]],'CX1'!$C:$C,0),1)), "")</f>
        <v>1</v>
      </c>
      <c r="J2251" s="5" t="str">
        <f>_xlfn.IFNA(IF(_xlfn.IFNA(INDEX('CX1'!$J:$J,MATCH(Table2[[#This Row],[Name]],'CX1'!$C:$C,0),1), "") = 0, "",  INDEX('CX1'!$J:$J,MATCH(Table2[[#This Row],[Name]],'CX1'!$C:$C,0),1)), "")</f>
        <v/>
      </c>
      <c r="K2251" t="str">
        <f>IFERROR(_xlfn.IFNA(IF(_xlfn.IFNA(INDEX('CX1'!$K:$K,MATCH(Table2[[#This Row],[Name]],'CX1'!$C:$C,0),1), "") = 0, "",  INDEX('CX1'!$K:$K,MATCH(Table2[[#This Row],[Name]],'CX1'!$C:$C,0),1)), ""), "")</f>
        <v/>
      </c>
      <c r="M2251" t="str">
        <f>_xlfn.IFNA(IF(_xlfn.IFNA(INDEX('CX1'!$M:$M,MATCH(Table2[[#This Row],[Name]],'CX1'!$C:$C,0),1), "") = 0, "",  INDEX('CX1'!$M:$M,MATCH(Table2[[#This Row],[Name]],'CX1'!$C:$C,0),1)), "")</f>
        <v/>
      </c>
      <c r="N2251" t="s">
        <v>767</v>
      </c>
      <c r="R2251" t="s">
        <v>8</v>
      </c>
    </row>
    <row r="2252" spans="1:19" hidden="1">
      <c r="A2252" s="1">
        <v>2250</v>
      </c>
      <c r="B2252" t="s">
        <v>21</v>
      </c>
      <c r="C2252" t="s">
        <v>25</v>
      </c>
      <c r="D2252" t="s">
        <v>264</v>
      </c>
      <c r="E2252" t="str">
        <f>MID(Table2[[#This Row],[DeviceId2]], 12, LEN(Table2[[#This Row],[DeviceId2]]))</f>
        <v>VAV207</v>
      </c>
      <c r="F2252" t="str">
        <f>CONCATENATE("10.3.13.71/pe/", Table2[[#This Row],[Device Tag]], ".xml")</f>
        <v>10.3.13.71/pe/VAV207.xml</v>
      </c>
      <c r="H2252" s="5" t="str">
        <f>_xlfn.IFNA(IF(_xlfn.IFNA(INDEX('CX1'!$H:$H,MATCH(Table2[[#This Row],[Name]],'CX1'!$C:$C,0),1), "") = 0, "",  INDEX('CX1'!$H:$H,MATCH(Table2[[#This Row],[Name]],'CX1'!$C:$C,0),1)), "")</f>
        <v/>
      </c>
      <c r="I2252" s="5">
        <f>_xlfn.IFNA(IF(_xlfn.IFNA(INDEX('CX1'!$I:$I,MATCH(Table2[[#This Row],[DeviceId2]],'CX1'!$C:$C,0),1), "") = 0, "",  INDEX('CX1'!$I:$I,MATCH(Table2[[#This Row],[Name]],'CX1'!$C:$C,0),1)), "")</f>
        <v>1</v>
      </c>
      <c r="J2252" s="5" t="str">
        <f>_xlfn.IFNA(IF(_xlfn.IFNA(INDEX('CX1'!$J:$J,MATCH(Table2[[#This Row],[Name]],'CX1'!$C:$C,0),1), "") = 0, "",  INDEX('CX1'!$J:$J,MATCH(Table2[[#This Row],[Name]],'CX1'!$C:$C,0),1)), "")</f>
        <v/>
      </c>
      <c r="K2252" t="str">
        <f>IFERROR(_xlfn.IFNA(IF(_xlfn.IFNA(INDEX('CX1'!$K:$K,MATCH(Table2[[#This Row],[Name]],'CX1'!$C:$C,0),1), "") = 0, "",  INDEX('CX1'!$K:$K,MATCH(Table2[[#This Row],[Name]],'CX1'!$C:$C,0),1)), ""), "")</f>
        <v/>
      </c>
      <c r="M2252" t="str">
        <f>_xlfn.IFNA(IF(_xlfn.IFNA(INDEX('CX1'!$M:$M,MATCH(Table2[[#This Row],[Name]],'CX1'!$C:$C,0),1), "") = 0, "",  INDEX('CX1'!$M:$M,MATCH(Table2[[#This Row],[Name]],'CX1'!$C:$C,0),1)), "")</f>
        <v/>
      </c>
      <c r="N2252" t="s">
        <v>767</v>
      </c>
      <c r="R2252" t="s">
        <v>8</v>
      </c>
    </row>
    <row r="2253" spans="1:19">
      <c r="A2253" s="1">
        <v>2251</v>
      </c>
      <c r="B2253" t="s">
        <v>21</v>
      </c>
      <c r="C2253" t="s">
        <v>200</v>
      </c>
      <c r="D2253" t="s">
        <v>264</v>
      </c>
      <c r="E2253" t="str">
        <f>MID(Table2[[#This Row],[DeviceId2]], 12, LEN(Table2[[#This Row],[DeviceId2]]))</f>
        <v>VAV207</v>
      </c>
      <c r="F2253" t="str">
        <f>CONCATENATE("10.3.13.71/pe/", Table2[[#This Row],[Device Tag]], ".xml")</f>
        <v>10.3.13.71/pe/VAV207.xml</v>
      </c>
      <c r="H2253" s="5" t="str">
        <f>_xlfn.IFNA(IF(_xlfn.IFNA(INDEX('CX1'!$H:$H,MATCH(Table2[[#This Row],[Name]],'CX1'!$C:$C,0),1), "") = 0, "",  INDEX('CX1'!$H:$H,MATCH(Table2[[#This Row],[Name]],'CX1'!$C:$C,0),1)), "")</f>
        <v/>
      </c>
      <c r="I2253" s="5">
        <f>_xlfn.IFNA(IF(_xlfn.IFNA(INDEX('CX1'!$I:$I,MATCH(Table2[[#This Row],[DeviceId2]],'CX1'!$C:$C,0),1), "") = 0, "",  INDEX('CX1'!$I:$I,MATCH(Table2[[#This Row],[Name]],'CX1'!$C:$C,0),1)), "")</f>
        <v>1</v>
      </c>
      <c r="J2253" s="5" t="str">
        <f>_xlfn.IFNA(IF(_xlfn.IFNA(INDEX('CX1'!$J:$J,MATCH(Table2[[#This Row],[Name]],'CX1'!$C:$C,0),1), "") = 0, "",  INDEX('CX1'!$J:$J,MATCH(Table2[[#This Row],[Name]],'CX1'!$C:$C,0),1)), "")</f>
        <v/>
      </c>
      <c r="K225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253" t="str">
        <f>_xlfn.IFNA(IF(_xlfn.IFNA(INDEX('CX1'!$L:$L,MATCH(Table2[[#This Row],[Name]],'CX1'!$C:$C,0),1), "") = 0, "",  INDEX('CX1'!$L:$L,MATCH(Table2[[#This Row],[Name]],'CX1'!$C:$C,0),1)), "")</f>
        <v>his, point, writable</v>
      </c>
      <c r="M2253" t="str">
        <f>_xlfn.IFNA(IF(_xlfn.IFNA(INDEX('CX1'!$M:$M,MATCH(Table2[[#This Row],[Name]],'CX1'!$C:$C,0),1), "") = 0, "",  INDEX('CX1'!$M:$M,MATCH(Table2[[#This Row],[Name]],'CX1'!$C:$C,0),1)), "")</f>
        <v>boolean</v>
      </c>
      <c r="N2253" t="s">
        <v>767</v>
      </c>
      <c r="R2253" t="s">
        <v>8</v>
      </c>
      <c r="S2253" t="b">
        <v>1</v>
      </c>
    </row>
    <row r="2254" spans="1:19">
      <c r="A2254" s="1">
        <v>2252</v>
      </c>
      <c r="B2254" t="s">
        <v>21</v>
      </c>
      <c r="C2254" t="s">
        <v>201</v>
      </c>
      <c r="D2254" t="s">
        <v>264</v>
      </c>
      <c r="E2254" t="str">
        <f>MID(Table2[[#This Row],[DeviceId2]], 12, LEN(Table2[[#This Row],[DeviceId2]]))</f>
        <v>VAV207</v>
      </c>
      <c r="F2254" t="str">
        <f>CONCATENATE("10.3.13.71/pe/", Table2[[#This Row],[Device Tag]], ".xml")</f>
        <v>10.3.13.71/pe/VAV207.xml</v>
      </c>
      <c r="H2254" s="5" t="str">
        <f>_xlfn.IFNA(IF(_xlfn.IFNA(INDEX('CX1'!$H:$H,MATCH(Table2[[#This Row],[Name]],'CX1'!$C:$C,0),1), "") = 0, "",  INDEX('CX1'!$H:$H,MATCH(Table2[[#This Row],[Name]],'CX1'!$C:$C,0),1)), "")</f>
        <v/>
      </c>
      <c r="I2254" s="5">
        <f>_xlfn.IFNA(IF(_xlfn.IFNA(INDEX('CX1'!$I:$I,MATCH(Table2[[#This Row],[DeviceId2]],'CX1'!$C:$C,0),1), "") = 0, "",  INDEX('CX1'!$I:$I,MATCH(Table2[[#This Row],[Name]],'CX1'!$C:$C,0),1)), "")</f>
        <v>1</v>
      </c>
      <c r="J2254" s="5" t="str">
        <f>_xlfn.IFNA(IF(_xlfn.IFNA(INDEX('CX1'!$J:$J,MATCH(Table2[[#This Row],[Name]],'CX1'!$C:$C,0),1), "") = 0, "",  INDEX('CX1'!$J:$J,MATCH(Table2[[#This Row],[Name]],'CX1'!$C:$C,0),1)), "")</f>
        <v/>
      </c>
      <c r="K225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254" t="str">
        <f>_xlfn.IFNA(IF(_xlfn.IFNA(INDEX('CX1'!$L:$L,MATCH(Table2[[#This Row],[Name]],'CX1'!$C:$C,0),1), "") = 0, "",  INDEX('CX1'!$L:$L,MATCH(Table2[[#This Row],[Name]],'CX1'!$C:$C,0),1)), "")</f>
        <v>his, point, writable</v>
      </c>
      <c r="M2254" t="str">
        <f>_xlfn.IFNA(IF(_xlfn.IFNA(INDEX('CX1'!$M:$M,MATCH(Table2[[#This Row],[Name]],'CX1'!$C:$C,0),1), "") = 0, "",  INDEX('CX1'!$M:$M,MATCH(Table2[[#This Row],[Name]],'CX1'!$C:$C,0),1)), "")</f>
        <v>boolean</v>
      </c>
      <c r="N2254" t="s">
        <v>767</v>
      </c>
      <c r="R2254" t="s">
        <v>8</v>
      </c>
      <c r="S2254" t="b">
        <v>1</v>
      </c>
    </row>
    <row r="2255" spans="1:19">
      <c r="A2255" s="1">
        <v>2253</v>
      </c>
      <c r="B2255" t="s">
        <v>21</v>
      </c>
      <c r="C2255" t="s">
        <v>202</v>
      </c>
      <c r="D2255" t="s">
        <v>264</v>
      </c>
      <c r="E2255" t="str">
        <f>MID(Table2[[#This Row],[DeviceId2]], 12, LEN(Table2[[#This Row],[DeviceId2]]))</f>
        <v>VAV207</v>
      </c>
      <c r="F2255" t="str">
        <f>CONCATENATE("10.3.13.71/pe/", Table2[[#This Row],[Device Tag]], ".xml")</f>
        <v>10.3.13.71/pe/VAV207.xml</v>
      </c>
      <c r="H2255" s="5" t="str">
        <f>_xlfn.IFNA(IF(_xlfn.IFNA(INDEX('CX1'!$H:$H,MATCH(Table2[[#This Row],[Name]],'CX1'!$C:$C,0),1), "") = 0, "",  INDEX('CX1'!$H:$H,MATCH(Table2[[#This Row],[Name]],'CX1'!$C:$C,0),1)), "")</f>
        <v>°F</v>
      </c>
      <c r="I2255" s="5">
        <f>_xlfn.IFNA(IF(_xlfn.IFNA(INDEX('CX1'!$I:$I,MATCH(Table2[[#This Row],[DeviceId2]],'CX1'!$C:$C,0),1), "") = 0, "",  INDEX('CX1'!$I:$I,MATCH(Table2[[#This Row],[Name]],'CX1'!$C:$C,0),1)), "")</f>
        <v>1000</v>
      </c>
      <c r="J2255" s="5" t="str">
        <f>_xlfn.IFNA(IF(_xlfn.IFNA(INDEX('CX1'!$J:$J,MATCH(Table2[[#This Row],[Name]],'CX1'!$C:$C,0),1), "") = 0, "",  INDEX('CX1'!$J:$J,MATCH(Table2[[#This Row],[Name]],'CX1'!$C:$C,0),1)), "")</f>
        <v/>
      </c>
      <c r="K225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2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5" t="str">
        <f>_xlfn.IFNA(IF(_xlfn.IFNA(INDEX('CX1'!$M:$M,MATCH(Table2[[#This Row],[Name]],'CX1'!$C:$C,0),1), "") = 0, "",  INDEX('CX1'!$M:$M,MATCH(Table2[[#This Row],[Name]],'CX1'!$C:$C,0),1)), "")</f>
        <v>number</v>
      </c>
      <c r="N2255" t="s">
        <v>766</v>
      </c>
      <c r="R2255" t="s">
        <v>8</v>
      </c>
      <c r="S2255" t="b">
        <v>1</v>
      </c>
    </row>
    <row r="2256" spans="1:19">
      <c r="A2256" s="1">
        <v>2254</v>
      </c>
      <c r="B2256" t="s">
        <v>21</v>
      </c>
      <c r="C2256" t="s">
        <v>203</v>
      </c>
      <c r="D2256" t="s">
        <v>264</v>
      </c>
      <c r="E2256" t="str">
        <f>MID(Table2[[#This Row],[DeviceId2]], 12, LEN(Table2[[#This Row],[DeviceId2]]))</f>
        <v>VAV207</v>
      </c>
      <c r="F2256" t="str">
        <f>CONCATENATE("10.3.13.71/pe/", Table2[[#This Row],[Device Tag]], ".xml")</f>
        <v>10.3.13.71/pe/VAV207.xml</v>
      </c>
      <c r="H2256" s="5" t="str">
        <f>_xlfn.IFNA(IF(_xlfn.IFNA(INDEX('CX1'!$H:$H,MATCH(Table2[[#This Row],[Name]],'CX1'!$C:$C,0),1), "") = 0, "",  INDEX('CX1'!$H:$H,MATCH(Table2[[#This Row],[Name]],'CX1'!$C:$C,0),1)), "")</f>
        <v>°F</v>
      </c>
      <c r="I2256" s="5">
        <f>_xlfn.IFNA(IF(_xlfn.IFNA(INDEX('CX1'!$I:$I,MATCH(Table2[[#This Row],[DeviceId2]],'CX1'!$C:$C,0),1), "") = 0, "",  INDEX('CX1'!$I:$I,MATCH(Table2[[#This Row],[Name]],'CX1'!$C:$C,0),1)), "")</f>
        <v>1000</v>
      </c>
      <c r="J2256" s="5" t="str">
        <f>_xlfn.IFNA(IF(_xlfn.IFNA(INDEX('CX1'!$J:$J,MATCH(Table2[[#This Row],[Name]],'CX1'!$C:$C,0),1), "") = 0, "",  INDEX('CX1'!$J:$J,MATCH(Table2[[#This Row],[Name]],'CX1'!$C:$C,0),1)), "")</f>
        <v/>
      </c>
      <c r="K225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25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6" t="str">
        <f>_xlfn.IFNA(IF(_xlfn.IFNA(INDEX('CX1'!$M:$M,MATCH(Table2[[#This Row],[Name]],'CX1'!$C:$C,0),1), "") = 0, "",  INDEX('CX1'!$M:$M,MATCH(Table2[[#This Row],[Name]],'CX1'!$C:$C,0),1)), "")</f>
        <v>number</v>
      </c>
      <c r="N2256" t="s">
        <v>766</v>
      </c>
      <c r="R2256" t="s">
        <v>8</v>
      </c>
      <c r="S2256" t="b">
        <v>1</v>
      </c>
    </row>
    <row r="2257" spans="1:19" hidden="1">
      <c r="A2257" s="1">
        <v>2255</v>
      </c>
      <c r="B2257" t="s">
        <v>21</v>
      </c>
      <c r="C2257" t="s">
        <v>147</v>
      </c>
      <c r="D2257" t="s">
        <v>264</v>
      </c>
      <c r="E2257" t="str">
        <f>MID(Table2[[#This Row],[DeviceId2]], 12, LEN(Table2[[#This Row],[DeviceId2]]))</f>
        <v>VAV207</v>
      </c>
      <c r="F2257" t="str">
        <f>CONCATENATE("10.3.13.71/pe/", Table2[[#This Row],[Device Tag]], ".xml")</f>
        <v>10.3.13.71/pe/VAV207.xml</v>
      </c>
      <c r="H2257" s="5" t="str">
        <f>_xlfn.IFNA(IF(_xlfn.IFNA(INDEX('CX1'!$H:$H,MATCH(Table2[[#This Row],[Name]],'CX1'!$C:$C,0),1), "") = 0, "",  INDEX('CX1'!$H:$H,MATCH(Table2[[#This Row],[Name]],'CX1'!$C:$C,0),1)), "")</f>
        <v/>
      </c>
      <c r="I2257" s="5" t="e">
        <f>_xlfn.IFNA(IF(_xlfn.IFNA(INDEX('CX1'!$I:$I,MATCH(Table2[[#This Row],[DeviceId2]],'CX1'!$C:$C,0),1), "") = 0, "",  INDEX('CX1'!$I:$I,MATCH(Table2[[#This Row],[Name]],'CX1'!$C:$C,0),1)), "")</f>
        <v>#VALUE!</v>
      </c>
      <c r="J2257" s="5" t="str">
        <f>_xlfn.IFNA(IF(_xlfn.IFNA(INDEX('CX1'!$J:$J,MATCH(Table2[[#This Row],[Name]],'CX1'!$C:$C,0),1), "") = 0, "",  INDEX('CX1'!$J:$J,MATCH(Table2[[#This Row],[Name]],'CX1'!$C:$C,0),1)), "")</f>
        <v/>
      </c>
      <c r="K2257" t="str">
        <f>IFERROR(_xlfn.IFNA(IF(_xlfn.IFNA(INDEX('CX1'!$K:$K,MATCH(Table2[[#This Row],[Name]],'CX1'!$C:$C,0),1), "") = 0, "",  INDEX('CX1'!$K:$K,MATCH(Table2[[#This Row],[Name]],'CX1'!$C:$C,0),1)), ""), "")</f>
        <v/>
      </c>
      <c r="M2257" t="str">
        <f>_xlfn.IFNA(IF(_xlfn.IFNA(INDEX('CX1'!$M:$M,MATCH(Table2[[#This Row],[Name]],'CX1'!$C:$C,0),1), "") = 0, "",  INDEX('CX1'!$M:$M,MATCH(Table2[[#This Row],[Name]],'CX1'!$C:$C,0),1)), "")</f>
        <v/>
      </c>
      <c r="N2257" t="s">
        <v>767</v>
      </c>
      <c r="R2257" t="s">
        <v>8</v>
      </c>
    </row>
    <row r="2258" spans="1:19">
      <c r="A2258" s="1">
        <v>2256</v>
      </c>
      <c r="B2258" t="s">
        <v>21</v>
      </c>
      <c r="C2258" t="s">
        <v>204</v>
      </c>
      <c r="D2258" t="s">
        <v>264</v>
      </c>
      <c r="E2258" t="str">
        <f>MID(Table2[[#This Row],[DeviceId2]], 12, LEN(Table2[[#This Row],[DeviceId2]]))</f>
        <v>VAV207</v>
      </c>
      <c r="F2258" t="str">
        <f>CONCATENATE("10.3.13.71/pe/", Table2[[#This Row],[Device Tag]], ".xml")</f>
        <v>10.3.13.71/pe/VAV207.xml</v>
      </c>
      <c r="H2258" s="5" t="str">
        <f>_xlfn.IFNA(IF(_xlfn.IFNA(INDEX('CX1'!$H:$H,MATCH(Table2[[#This Row],[Name]],'CX1'!$C:$C,0),1), "") = 0, "",  INDEX('CX1'!$H:$H,MATCH(Table2[[#This Row],[Name]],'CX1'!$C:$C,0),1)), "")</f>
        <v>°F</v>
      </c>
      <c r="I2258" s="5">
        <f>_xlfn.IFNA(IF(_xlfn.IFNA(INDEX('CX1'!$I:$I,MATCH(Table2[[#This Row],[DeviceId2]],'CX1'!$C:$C,0),1), "") = 0, "",  INDEX('CX1'!$I:$I,MATCH(Table2[[#This Row],[Name]],'CX1'!$C:$C,0),1)), "")</f>
        <v>1000</v>
      </c>
      <c r="J2258" s="5" t="str">
        <f>_xlfn.IFNA(IF(_xlfn.IFNA(INDEX('CX1'!$J:$J,MATCH(Table2[[#This Row],[Name]],'CX1'!$C:$C,0),1), "") = 0, "",  INDEX('CX1'!$J:$J,MATCH(Table2[[#This Row],[Name]],'CX1'!$C:$C,0),1)), "")</f>
        <v/>
      </c>
      <c r="K225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2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58" t="str">
        <f>_xlfn.IFNA(IF(_xlfn.IFNA(INDEX('CX1'!$M:$M,MATCH(Table2[[#This Row],[Name]],'CX1'!$C:$C,0),1), "") = 0, "",  INDEX('CX1'!$M:$M,MATCH(Table2[[#This Row],[Name]],'CX1'!$C:$C,0),1)), "")</f>
        <v>number</v>
      </c>
      <c r="N2258" t="s">
        <v>766</v>
      </c>
      <c r="R2258" t="s">
        <v>8</v>
      </c>
      <c r="S2258" t="b">
        <v>1</v>
      </c>
    </row>
    <row r="2259" spans="1:19" hidden="1">
      <c r="A2259" s="1">
        <v>2257</v>
      </c>
      <c r="B2259" t="s">
        <v>21</v>
      </c>
      <c r="C2259" t="s">
        <v>205</v>
      </c>
      <c r="D2259" t="s">
        <v>264</v>
      </c>
      <c r="E2259" t="str">
        <f>MID(Table2[[#This Row],[DeviceId2]], 12, LEN(Table2[[#This Row],[DeviceId2]]))</f>
        <v>VAV207</v>
      </c>
      <c r="F2259" t="str">
        <f>CONCATENATE("10.3.13.71/pe/", Table2[[#This Row],[Device Tag]], ".xml")</f>
        <v>10.3.13.71/pe/VAV207.xml</v>
      </c>
      <c r="H2259" s="5" t="str">
        <f>_xlfn.IFNA(IF(_xlfn.IFNA(INDEX('CX1'!$H:$H,MATCH(Table2[[#This Row],[Name]],'CX1'!$C:$C,0),1), "") = 0, "",  INDEX('CX1'!$H:$H,MATCH(Table2[[#This Row],[Name]],'CX1'!$C:$C,0),1)), "")</f>
        <v/>
      </c>
      <c r="I2259" s="5">
        <f>_xlfn.IFNA(IF(_xlfn.IFNA(INDEX('CX1'!$I:$I,MATCH(Table2[[#This Row],[DeviceId2]],'CX1'!$C:$C,0),1), "") = 0, "",  INDEX('CX1'!$I:$I,MATCH(Table2[[#This Row],[Name]],'CX1'!$C:$C,0),1)), "")</f>
        <v>1000</v>
      </c>
      <c r="J2259" s="5" t="str">
        <f>_xlfn.IFNA(IF(_xlfn.IFNA(INDEX('CX1'!$J:$J,MATCH(Table2[[#This Row],[Name]],'CX1'!$C:$C,0),1), "") = 0, "",  INDEX('CX1'!$J:$J,MATCH(Table2[[#This Row],[Name]],'CX1'!$C:$C,0),1)), "")</f>
        <v/>
      </c>
      <c r="K225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259" t="s">
        <v>767</v>
      </c>
      <c r="R2259" t="s">
        <v>8</v>
      </c>
    </row>
    <row r="2260" spans="1:19">
      <c r="A2260" s="1">
        <v>2258</v>
      </c>
      <c r="B2260" t="s">
        <v>105</v>
      </c>
      <c r="C2260" t="s">
        <v>206</v>
      </c>
      <c r="D2260" t="s">
        <v>264</v>
      </c>
      <c r="E2260" t="str">
        <f>MID(Table2[[#This Row],[DeviceId2]], 12, LEN(Table2[[#This Row],[DeviceId2]]))</f>
        <v>VAV207</v>
      </c>
      <c r="F2260" t="str">
        <f>CONCATENATE("10.3.13.71/pe/", Table2[[#This Row],[Device Tag]], ".xml")</f>
        <v>10.3.13.71/pe/VAV207.xml</v>
      </c>
      <c r="H2260" s="5" t="str">
        <f>_xlfn.IFNA(IF(_xlfn.IFNA(INDEX('CX1'!$H:$H,MATCH(Table2[[#This Row],[Name]],'CX1'!$C:$C,0),1), "") = 0, "",  INDEX('CX1'!$H:$H,MATCH(Table2[[#This Row],[Name]],'CX1'!$C:$C,0),1)), "")</f>
        <v>°F</v>
      </c>
      <c r="I2260" s="5">
        <f>_xlfn.IFNA(IF(_xlfn.IFNA(INDEX('CX1'!$I:$I,MATCH(Table2[[#This Row],[DeviceId2]],'CX1'!$C:$C,0),1), "") = 0, "",  INDEX('CX1'!$I:$I,MATCH(Table2[[#This Row],[Name]],'CX1'!$C:$C,0),1)), "")</f>
        <v>1000</v>
      </c>
      <c r="J2260" s="5" t="str">
        <f>_xlfn.IFNA(IF(_xlfn.IFNA(INDEX('CX1'!$J:$J,MATCH(Table2[[#This Row],[Name]],'CX1'!$C:$C,0),1), "") = 0, "",  INDEX('CX1'!$J:$J,MATCH(Table2[[#This Row],[Name]],'CX1'!$C:$C,0),1)), "")</f>
        <v/>
      </c>
      <c r="K226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26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260" t="str">
        <f>_xlfn.IFNA(IF(_xlfn.IFNA(INDEX('CX1'!$M:$M,MATCH(Table2[[#This Row],[Name]],'CX1'!$C:$C,0),1), "") = 0, "",  INDEX('CX1'!$M:$M,MATCH(Table2[[#This Row],[Name]],'CX1'!$C:$C,0),1)), "")</f>
        <v>number</v>
      </c>
      <c r="N2260" t="s">
        <v>766</v>
      </c>
      <c r="R2260" t="s">
        <v>8</v>
      </c>
      <c r="S2260" t="b">
        <v>1</v>
      </c>
    </row>
    <row r="2261" spans="1:19" s="13" customFormat="1">
      <c r="A2261" s="1">
        <v>2259</v>
      </c>
      <c r="B2261" t="s">
        <v>105</v>
      </c>
      <c r="C2261" t="s">
        <v>207</v>
      </c>
      <c r="D2261" t="s">
        <v>264</v>
      </c>
      <c r="E2261" t="str">
        <f>MID(Table2[[#This Row],[DeviceId2]], 12, LEN(Table2[[#This Row],[DeviceId2]]))</f>
        <v>VAV207</v>
      </c>
      <c r="F2261" t="str">
        <f>CONCATENATE("10.3.13.71/pe/", Table2[[#This Row],[Device Tag]], ".xml")</f>
        <v>10.3.13.71/pe/VAV207.xml</v>
      </c>
      <c r="G2261"/>
      <c r="H2261" s="5" t="str">
        <f>_xlfn.IFNA(IF(_xlfn.IFNA(INDEX('CX1'!$H:$H,MATCH(Table2[[#This Row],[Name]],'CX1'!$C:$C,0),1), "") = 0, "",  INDEX('CX1'!$H:$H,MATCH(Table2[[#This Row],[Name]],'CX1'!$C:$C,0),1)), "")</f>
        <v>°F</v>
      </c>
      <c r="I2261" s="5">
        <f>_xlfn.IFNA(IF(_xlfn.IFNA(INDEX('CX1'!$I:$I,MATCH(Table2[[#This Row],[DeviceId2]],'CX1'!$C:$C,0),1), "") = 0, "",  INDEX('CX1'!$I:$I,MATCH(Table2[[#This Row],[Name]],'CX1'!$C:$C,0),1)), "")</f>
        <v>1000</v>
      </c>
      <c r="J2261" s="5" t="str">
        <f>_xlfn.IFNA(IF(_xlfn.IFNA(INDEX('CX1'!$J:$J,MATCH(Table2[[#This Row],[Name]],'CX1'!$C:$C,0),1), "") = 0, "",  INDEX('CX1'!$J:$J,MATCH(Table2[[#This Row],[Name]],'CX1'!$C:$C,0),1)), "")</f>
        <v/>
      </c>
      <c r="K226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2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1" t="str">
        <f>_xlfn.IFNA(IF(_xlfn.IFNA(INDEX('CX1'!$M:$M,MATCH(Table2[[#This Row],[Name]],'CX1'!$C:$C,0),1), "") = 0, "",  INDEX('CX1'!$M:$M,MATCH(Table2[[#This Row],[Name]],'CX1'!$C:$C,0),1)), "")</f>
        <v>number</v>
      </c>
      <c r="N2261" t="s">
        <v>766</v>
      </c>
      <c r="O2261"/>
      <c r="P2261"/>
      <c r="Q2261"/>
      <c r="R2261" t="s">
        <v>8</v>
      </c>
      <c r="S2261" t="b">
        <v>1</v>
      </c>
    </row>
    <row r="2262" spans="1:19" s="13" customFormat="1">
      <c r="A2262" s="1">
        <v>2260</v>
      </c>
      <c r="B2262" t="s">
        <v>105</v>
      </c>
      <c r="C2262" t="s">
        <v>208</v>
      </c>
      <c r="D2262" t="s">
        <v>264</v>
      </c>
      <c r="E2262" t="str">
        <f>MID(Table2[[#This Row],[DeviceId2]], 12, LEN(Table2[[#This Row],[DeviceId2]]))</f>
        <v>VAV207</v>
      </c>
      <c r="F2262" t="str">
        <f>CONCATENATE("10.3.13.71/pe/", Table2[[#This Row],[Device Tag]], ".xml")</f>
        <v>10.3.13.71/pe/VAV207.xml</v>
      </c>
      <c r="G2262"/>
      <c r="H2262" s="5" t="str">
        <f>_xlfn.IFNA(IF(_xlfn.IFNA(INDEX('CX1'!$H:$H,MATCH(Table2[[#This Row],[Name]],'CX1'!$C:$C,0),1), "") = 0, "",  INDEX('CX1'!$H:$H,MATCH(Table2[[#This Row],[Name]],'CX1'!$C:$C,0),1)), "")</f>
        <v>°F</v>
      </c>
      <c r="I2262" s="5">
        <f>_xlfn.IFNA(IF(_xlfn.IFNA(INDEX('CX1'!$I:$I,MATCH(Table2[[#This Row],[DeviceId2]],'CX1'!$C:$C,0),1), "") = 0, "",  INDEX('CX1'!$I:$I,MATCH(Table2[[#This Row],[Name]],'CX1'!$C:$C,0),1)), "")</f>
        <v>1000</v>
      </c>
      <c r="J2262" s="5" t="str">
        <f>_xlfn.IFNA(IF(_xlfn.IFNA(INDEX('CX1'!$J:$J,MATCH(Table2[[#This Row],[Name]],'CX1'!$C:$C,0),1), "") = 0, "",  INDEX('CX1'!$J:$J,MATCH(Table2[[#This Row],[Name]],'CX1'!$C:$C,0),1)), "")</f>
        <v/>
      </c>
      <c r="K226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2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2" t="str">
        <f>_xlfn.IFNA(IF(_xlfn.IFNA(INDEX('CX1'!$M:$M,MATCH(Table2[[#This Row],[Name]],'CX1'!$C:$C,0),1), "") = 0, "",  INDEX('CX1'!$M:$M,MATCH(Table2[[#This Row],[Name]],'CX1'!$C:$C,0),1)), "")</f>
        <v>number</v>
      </c>
      <c r="N2262" t="s">
        <v>766</v>
      </c>
      <c r="O2262"/>
      <c r="P2262"/>
      <c r="Q2262"/>
      <c r="R2262" t="s">
        <v>8</v>
      </c>
      <c r="S2262" t="b">
        <v>1</v>
      </c>
    </row>
    <row r="2263" spans="1:19" s="13" customFormat="1">
      <c r="A2263" s="1">
        <v>2261</v>
      </c>
      <c r="B2263" t="s">
        <v>105</v>
      </c>
      <c r="C2263" t="s">
        <v>209</v>
      </c>
      <c r="D2263" t="s">
        <v>264</v>
      </c>
      <c r="E2263" t="str">
        <f>MID(Table2[[#This Row],[DeviceId2]], 12, LEN(Table2[[#This Row],[DeviceId2]]))</f>
        <v>VAV207</v>
      </c>
      <c r="F2263" t="str">
        <f>CONCATENATE("10.3.13.71/pe/", Table2[[#This Row],[Device Tag]], ".xml")</f>
        <v>10.3.13.71/pe/VAV207.xml</v>
      </c>
      <c r="G2263"/>
      <c r="H2263" s="5" t="str">
        <f>_xlfn.IFNA(IF(_xlfn.IFNA(INDEX('CX1'!$H:$H,MATCH(Table2[[#This Row],[Name]],'CX1'!$C:$C,0),1), "") = 0, "",  INDEX('CX1'!$H:$H,MATCH(Table2[[#This Row],[Name]],'CX1'!$C:$C,0),1)), "")</f>
        <v/>
      </c>
      <c r="I2263" s="5">
        <f>_xlfn.IFNA(IF(_xlfn.IFNA(INDEX('CX1'!$I:$I,MATCH(Table2[[#This Row],[DeviceId2]],'CX1'!$C:$C,0),1), "") = 0, "",  INDEX('CX1'!$I:$I,MATCH(Table2[[#This Row],[Name]],'CX1'!$C:$C,0),1)), "")</f>
        <v>1000</v>
      </c>
      <c r="J2263" s="5" t="str">
        <f>_xlfn.IFNA(IF(_xlfn.IFNA(INDEX('CX1'!$J:$J,MATCH(Table2[[#This Row],[Name]],'CX1'!$C:$C,0),1), "") = 0, "",  INDEX('CX1'!$J:$J,MATCH(Table2[[#This Row],[Name]],'CX1'!$C:$C,0),1)), "")</f>
        <v/>
      </c>
      <c r="K226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263" t="str">
        <f>_xlfn.IFNA(IF(_xlfn.IFNA(INDEX('CX1'!$L:$L,MATCH(Table2[[#This Row],[Name]],'CX1'!$C:$C,0),1), "") = 0, "",  INDEX('CX1'!$L:$L,MATCH(Table2[[#This Row],[Name]],'CX1'!$C:$C,0),1)), "")</f>
        <v>his, point, writable</v>
      </c>
      <c r="M2263" t="s">
        <v>380</v>
      </c>
      <c r="N2263" t="s">
        <v>767</v>
      </c>
      <c r="O2263"/>
      <c r="P2263"/>
      <c r="Q2263"/>
      <c r="R2263" t="s">
        <v>8</v>
      </c>
      <c r="S2263" t="b">
        <v>1</v>
      </c>
    </row>
    <row r="2264" spans="1:19" s="13" customFormat="1">
      <c r="A2264" s="1">
        <v>2262</v>
      </c>
      <c r="B2264" t="s">
        <v>108</v>
      </c>
      <c r="C2264" t="s">
        <v>210</v>
      </c>
      <c r="D2264" t="s">
        <v>264</v>
      </c>
      <c r="E2264" t="str">
        <f>MID(Table2[[#This Row],[DeviceId2]], 12, LEN(Table2[[#This Row],[DeviceId2]]))</f>
        <v>VAV207</v>
      </c>
      <c r="F2264" t="str">
        <f>CONCATENATE("10.3.13.71/pe/", Table2[[#This Row],[Device Tag]], ".xml")</f>
        <v>10.3.13.71/pe/VAV207.xml</v>
      </c>
      <c r="G2264"/>
      <c r="H2264" s="5" t="str">
        <f>_xlfn.IFNA(IF(_xlfn.IFNA(INDEX('CX1'!$H:$H,MATCH(Table2[[#This Row],[Name]],'CX1'!$C:$C,0),1), "") = 0, "",  INDEX('CX1'!$H:$H,MATCH(Table2[[#This Row],[Name]],'CX1'!$C:$C,0),1)), "")</f>
        <v>%</v>
      </c>
      <c r="I2264" s="5">
        <f>_xlfn.IFNA(IF(_xlfn.IFNA(INDEX('CX1'!$I:$I,MATCH(Table2[[#This Row],[DeviceId2]],'CX1'!$C:$C,0),1), "") = 0, "",  INDEX('CX1'!$I:$I,MATCH(Table2[[#This Row],[Name]],'CX1'!$C:$C,0),1)), "")</f>
        <v>1000</v>
      </c>
      <c r="J2264" s="5" t="str">
        <f>_xlfn.IFNA(IF(_xlfn.IFNA(INDEX('CX1'!$J:$J,MATCH(Table2[[#This Row],[Name]],'CX1'!$C:$C,0),1), "") = 0, "",  INDEX('CX1'!$J:$J,MATCH(Table2[[#This Row],[Name]],'CX1'!$C:$C,0),1)), "")</f>
        <v/>
      </c>
      <c r="K226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2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4" t="str">
        <f>_xlfn.IFNA(IF(_xlfn.IFNA(INDEX('CX1'!$M:$M,MATCH(Table2[[#This Row],[Name]],'CX1'!$C:$C,0),1), "") = 0, "",  INDEX('CX1'!$M:$M,MATCH(Table2[[#This Row],[Name]],'CX1'!$C:$C,0),1)), "")</f>
        <v>number</v>
      </c>
      <c r="N2264" t="s">
        <v>504</v>
      </c>
      <c r="O2264"/>
      <c r="P2264"/>
      <c r="Q2264"/>
      <c r="R2264" t="s">
        <v>8</v>
      </c>
      <c r="S2264" t="b">
        <v>1</v>
      </c>
    </row>
    <row r="2265" spans="1:19" s="13" customFormat="1">
      <c r="A2265" s="1">
        <v>2263</v>
      </c>
      <c r="B2265" t="s">
        <v>108</v>
      </c>
      <c r="C2265" t="s">
        <v>211</v>
      </c>
      <c r="D2265" t="s">
        <v>264</v>
      </c>
      <c r="E2265" t="str">
        <f>MID(Table2[[#This Row],[DeviceId2]], 12, LEN(Table2[[#This Row],[DeviceId2]]))</f>
        <v>VAV207</v>
      </c>
      <c r="F2265" t="str">
        <f>CONCATENATE("10.3.13.71/pe/", Table2[[#This Row],[Device Tag]], ".xml")</f>
        <v>10.3.13.71/pe/VAV207.xml</v>
      </c>
      <c r="G2265"/>
      <c r="H2265" s="5" t="str">
        <f>_xlfn.IFNA(IF(_xlfn.IFNA(INDEX('CX1'!$H:$H,MATCH(Table2[[#This Row],[Name]],'CX1'!$C:$C,0),1), "") = 0, "",  INDEX('CX1'!$H:$H,MATCH(Table2[[#This Row],[Name]],'CX1'!$C:$C,0),1)), "")</f>
        <v/>
      </c>
      <c r="I2265" s="5">
        <f>_xlfn.IFNA(IF(_xlfn.IFNA(INDEX('CX1'!$I:$I,MATCH(Table2[[#This Row],[DeviceId2]],'CX1'!$C:$C,0),1), "") = 0, "",  INDEX('CX1'!$I:$I,MATCH(Table2[[#This Row],[Name]],'CX1'!$C:$C,0),1)), "")</f>
        <v>1000</v>
      </c>
      <c r="J2265" s="5" t="str">
        <f>_xlfn.IFNA(IF(_xlfn.IFNA(INDEX('CX1'!$J:$J,MATCH(Table2[[#This Row],[Name]],'CX1'!$C:$C,0),1), "") = 0, "",  INDEX('CX1'!$J:$J,MATCH(Table2[[#This Row],[Name]],'CX1'!$C:$C,0),1)), "")</f>
        <v/>
      </c>
      <c r="K226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2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265" t="s">
        <v>380</v>
      </c>
      <c r="N2265" t="s">
        <v>767</v>
      </c>
      <c r="O2265"/>
      <c r="P2265"/>
      <c r="Q2265"/>
      <c r="R2265" t="s">
        <v>8</v>
      </c>
      <c r="S2265" t="b">
        <v>1</v>
      </c>
    </row>
    <row r="2266" spans="1:19" hidden="1">
      <c r="A2266" s="1">
        <v>2264</v>
      </c>
      <c r="B2266" t="s">
        <v>31</v>
      </c>
      <c r="C2266" t="s">
        <v>32</v>
      </c>
      <c r="D2266" t="s">
        <v>264</v>
      </c>
      <c r="E2266" t="str">
        <f>MID(Table2[[#This Row],[DeviceId2]], 12, LEN(Table2[[#This Row],[DeviceId2]]))</f>
        <v>VAV207</v>
      </c>
      <c r="F2266" t="str">
        <f>CONCATENATE("10.3.13.71/pe/", Table2[[#This Row],[Device Tag]], ".xml")</f>
        <v>10.3.13.71/pe/VAV207.xml</v>
      </c>
      <c r="H2266" s="5" t="str">
        <f>_xlfn.IFNA(IF(_xlfn.IFNA(INDEX('CX1'!$H:$H,MATCH(Table2[[#This Row],[Name]],'CX1'!$C:$C,0),1), "") = 0, "",  INDEX('CX1'!$H:$H,MATCH(Table2[[#This Row],[Name]],'CX1'!$C:$C,0),1)), "")</f>
        <v/>
      </c>
      <c r="I2266" s="5" t="e">
        <f>_xlfn.IFNA(IF(_xlfn.IFNA(INDEX('CX1'!$I:$I,MATCH(Table2[[#This Row],[DeviceId2]],'CX1'!$C:$C,0),1), "") = 0, "",  INDEX('CX1'!$I:$I,MATCH(Table2[[#This Row],[Name]],'CX1'!$C:$C,0),1)), "")</f>
        <v>#VALUE!</v>
      </c>
      <c r="J2266" s="5" t="str">
        <f>_xlfn.IFNA(IF(_xlfn.IFNA(INDEX('CX1'!$J:$J,MATCH(Table2[[#This Row],[Name]],'CX1'!$C:$C,0),1), "") = 0, "",  INDEX('CX1'!$J:$J,MATCH(Table2[[#This Row],[Name]],'CX1'!$C:$C,0),1)), "")</f>
        <v/>
      </c>
      <c r="K2266" t="str">
        <f>IFERROR(_xlfn.IFNA(IF(_xlfn.IFNA(INDEX('CX1'!$K:$K,MATCH(Table2[[#This Row],[Name]],'CX1'!$C:$C,0),1), "") = 0, "",  INDEX('CX1'!$K:$K,MATCH(Table2[[#This Row],[Name]],'CX1'!$C:$C,0),1)), ""), "")</f>
        <v/>
      </c>
      <c r="M2266" t="str">
        <f>_xlfn.IFNA(IF(_xlfn.IFNA(INDEX('CX1'!$M:$M,MATCH(Table2[[#This Row],[Name]],'CX1'!$C:$C,0),1), "") = 0, "",  INDEX('CX1'!$M:$M,MATCH(Table2[[#This Row],[Name]],'CX1'!$C:$C,0),1)), "")</f>
        <v/>
      </c>
      <c r="N2266" t="s">
        <v>767</v>
      </c>
      <c r="R2266" t="s">
        <v>8</v>
      </c>
    </row>
    <row r="2267" spans="1:19" hidden="1">
      <c r="A2267" s="1">
        <v>2265</v>
      </c>
      <c r="B2267" t="s">
        <v>31</v>
      </c>
      <c r="C2267" t="s">
        <v>212</v>
      </c>
      <c r="D2267" t="s">
        <v>264</v>
      </c>
      <c r="E2267" t="str">
        <f>MID(Table2[[#This Row],[DeviceId2]], 12, LEN(Table2[[#This Row],[DeviceId2]]))</f>
        <v>VAV207</v>
      </c>
      <c r="F2267" t="str">
        <f>CONCATENATE("10.3.13.71/pe/", Table2[[#This Row],[Device Tag]], ".xml")</f>
        <v>10.3.13.71/pe/VAV207.xml</v>
      </c>
      <c r="H2267" s="5" t="str">
        <f>_xlfn.IFNA(IF(_xlfn.IFNA(INDEX('CX1'!$H:$H,MATCH(Table2[[#This Row],[Name]],'CX1'!$C:$C,0),1), "") = 0, "",  INDEX('CX1'!$H:$H,MATCH(Table2[[#This Row],[Name]],'CX1'!$C:$C,0),1)), "")</f>
        <v/>
      </c>
      <c r="I2267" s="5" t="e">
        <f>_xlfn.IFNA(IF(_xlfn.IFNA(INDEX('CX1'!$I:$I,MATCH(Table2[[#This Row],[DeviceId2]],'CX1'!$C:$C,0),1), "") = 0, "",  INDEX('CX1'!$I:$I,MATCH(Table2[[#This Row],[Name]],'CX1'!$C:$C,0),1)), "")</f>
        <v>#VALUE!</v>
      </c>
      <c r="J2267" s="5" t="str">
        <f>_xlfn.IFNA(IF(_xlfn.IFNA(INDEX('CX1'!$J:$J,MATCH(Table2[[#This Row],[Name]],'CX1'!$C:$C,0),1), "") = 0, "",  INDEX('CX1'!$J:$J,MATCH(Table2[[#This Row],[Name]],'CX1'!$C:$C,0),1)), "")</f>
        <v/>
      </c>
      <c r="K2267" t="str">
        <f>IFERROR(_xlfn.IFNA(IF(_xlfn.IFNA(INDEX('CX1'!$K:$K,MATCH(Table2[[#This Row],[Name]],'CX1'!$C:$C,0),1), "") = 0, "",  INDEX('CX1'!$K:$K,MATCH(Table2[[#This Row],[Name]],'CX1'!$C:$C,0),1)), ""), "")</f>
        <v/>
      </c>
      <c r="M2267" t="str">
        <f>_xlfn.IFNA(IF(_xlfn.IFNA(INDEX('CX1'!$M:$M,MATCH(Table2[[#This Row],[Name]],'CX1'!$C:$C,0),1), "") = 0, "",  INDEX('CX1'!$M:$M,MATCH(Table2[[#This Row],[Name]],'CX1'!$C:$C,0),1)), "")</f>
        <v/>
      </c>
      <c r="N2267" t="s">
        <v>767</v>
      </c>
      <c r="R2267" t="s">
        <v>8</v>
      </c>
    </row>
    <row r="2268" spans="1:19" hidden="1">
      <c r="A2268" s="1">
        <v>2266</v>
      </c>
      <c r="B2268" t="s">
        <v>111</v>
      </c>
      <c r="C2268" t="s">
        <v>112</v>
      </c>
      <c r="D2268" t="s">
        <v>264</v>
      </c>
      <c r="E2268" t="str">
        <f>MID(Table2[[#This Row],[DeviceId2]], 12, LEN(Table2[[#This Row],[DeviceId2]]))</f>
        <v>VAV207</v>
      </c>
      <c r="F2268" t="str">
        <f>CONCATENATE("10.3.13.71/pe/", Table2[[#This Row],[Device Tag]], ".xml")</f>
        <v>10.3.13.71/pe/VAV207.xml</v>
      </c>
      <c r="H2268" s="5" t="str">
        <f>_xlfn.IFNA(IF(_xlfn.IFNA(INDEX('CX1'!$H:$H,MATCH(Table2[[#This Row],[Name]],'CX1'!$C:$C,0),1), "") = 0, "",  INDEX('CX1'!$H:$H,MATCH(Table2[[#This Row],[Name]],'CX1'!$C:$C,0),1)), "")</f>
        <v/>
      </c>
      <c r="I2268" s="5" t="e">
        <f>_xlfn.IFNA(IF(_xlfn.IFNA(INDEX('CX1'!$I:$I,MATCH(Table2[[#This Row],[DeviceId2]],'CX1'!$C:$C,0),1), "") = 0, "",  INDEX('CX1'!$I:$I,MATCH(Table2[[#This Row],[Name]],'CX1'!$C:$C,0),1)), "")</f>
        <v>#VALUE!</v>
      </c>
      <c r="J2268" s="5" t="str">
        <f>_xlfn.IFNA(IF(_xlfn.IFNA(INDEX('CX1'!$J:$J,MATCH(Table2[[#This Row],[Name]],'CX1'!$C:$C,0),1), "") = 0, "",  INDEX('CX1'!$J:$J,MATCH(Table2[[#This Row],[Name]],'CX1'!$C:$C,0),1)), "")</f>
        <v/>
      </c>
      <c r="K2268" t="str">
        <f>IFERROR(_xlfn.IFNA(IF(_xlfn.IFNA(INDEX('CX1'!$K:$K,MATCH(Table2[[#This Row],[Name]],'CX1'!$C:$C,0),1), "") = 0, "",  INDEX('CX1'!$K:$K,MATCH(Table2[[#This Row],[Name]],'CX1'!$C:$C,0),1)), ""), "")</f>
        <v/>
      </c>
      <c r="M2268" t="str">
        <f>_xlfn.IFNA(IF(_xlfn.IFNA(INDEX('CX1'!$M:$M,MATCH(Table2[[#This Row],[Name]],'CX1'!$C:$C,0),1), "") = 0, "",  INDEX('CX1'!$M:$M,MATCH(Table2[[#This Row],[Name]],'CX1'!$C:$C,0),1)), "")</f>
        <v/>
      </c>
      <c r="N2268" t="s">
        <v>767</v>
      </c>
      <c r="R2268" t="s">
        <v>8</v>
      </c>
    </row>
    <row r="2269" spans="1:19" hidden="1">
      <c r="A2269" s="1">
        <v>2267</v>
      </c>
      <c r="B2269" t="s">
        <v>111</v>
      </c>
      <c r="C2269" t="s">
        <v>113</v>
      </c>
      <c r="D2269" t="s">
        <v>264</v>
      </c>
      <c r="E2269" t="str">
        <f>MID(Table2[[#This Row],[DeviceId2]], 12, LEN(Table2[[#This Row],[DeviceId2]]))</f>
        <v>VAV207</v>
      </c>
      <c r="F2269" t="str">
        <f>CONCATENATE("10.3.13.71/pe/", Table2[[#This Row],[Device Tag]], ".xml")</f>
        <v>10.3.13.71/pe/VAV207.xml</v>
      </c>
      <c r="H2269" s="5" t="str">
        <f>_xlfn.IFNA(IF(_xlfn.IFNA(INDEX('CX1'!$H:$H,MATCH(Table2[[#This Row],[Name]],'CX1'!$C:$C,0),1), "") = 0, "",  INDEX('CX1'!$H:$H,MATCH(Table2[[#This Row],[Name]],'CX1'!$C:$C,0),1)), "")</f>
        <v/>
      </c>
      <c r="I2269" s="5" t="e">
        <f>_xlfn.IFNA(IF(_xlfn.IFNA(INDEX('CX1'!$I:$I,MATCH(Table2[[#This Row],[DeviceId2]],'CX1'!$C:$C,0),1), "") = 0, "",  INDEX('CX1'!$I:$I,MATCH(Table2[[#This Row],[Name]],'CX1'!$C:$C,0),1)), "")</f>
        <v>#VALUE!</v>
      </c>
      <c r="J2269" s="5" t="str">
        <f>_xlfn.IFNA(IF(_xlfn.IFNA(INDEX('CX1'!$J:$J,MATCH(Table2[[#This Row],[Name]],'CX1'!$C:$C,0),1), "") = 0, "",  INDEX('CX1'!$J:$J,MATCH(Table2[[#This Row],[Name]],'CX1'!$C:$C,0),1)), "")</f>
        <v/>
      </c>
      <c r="K2269" t="str">
        <f>IFERROR(_xlfn.IFNA(IF(_xlfn.IFNA(INDEX('CX1'!$K:$K,MATCH(Table2[[#This Row],[Name]],'CX1'!$C:$C,0),1), "") = 0, "",  INDEX('CX1'!$K:$K,MATCH(Table2[[#This Row],[Name]],'CX1'!$C:$C,0),1)), ""), "")</f>
        <v/>
      </c>
      <c r="M2269" t="str">
        <f>_xlfn.IFNA(IF(_xlfn.IFNA(INDEX('CX1'!$M:$M,MATCH(Table2[[#This Row],[Name]],'CX1'!$C:$C,0),1), "") = 0, "",  INDEX('CX1'!$M:$M,MATCH(Table2[[#This Row],[Name]],'CX1'!$C:$C,0),1)), "")</f>
        <v/>
      </c>
      <c r="N2269" t="s">
        <v>767</v>
      </c>
      <c r="R2269" t="s">
        <v>8</v>
      </c>
    </row>
    <row r="2270" spans="1:19" s="13" customFormat="1" hidden="1">
      <c r="A2270" s="1">
        <v>2268</v>
      </c>
      <c r="B2270" t="s">
        <v>33</v>
      </c>
      <c r="C2270" t="s">
        <v>216</v>
      </c>
      <c r="D2270" t="s">
        <v>264</v>
      </c>
      <c r="E2270" t="str">
        <f>MID(Table2[[#This Row],[DeviceId2]], 12, LEN(Table2[[#This Row],[DeviceId2]]))</f>
        <v>VAV207</v>
      </c>
      <c r="F2270" t="str">
        <f>CONCATENATE("10.3.13.71/pe/", Table2[[#This Row],[Device Tag]], ".xml")</f>
        <v>10.3.13.71/pe/VAV207.xml</v>
      </c>
      <c r="G2270"/>
      <c r="H2270" s="5" t="str">
        <f>_xlfn.IFNA(IF(_xlfn.IFNA(INDEX('CX1'!$H:$H,MATCH(Table2[[#This Row],[Name]],'CX1'!$C:$C,0),1), "") = 0, "",  INDEX('CX1'!$H:$H,MATCH(Table2[[#This Row],[Name]],'CX1'!$C:$C,0),1)), "")</f>
        <v/>
      </c>
      <c r="I2270" s="5">
        <f>_xlfn.IFNA(IF(_xlfn.IFNA(INDEX('CX1'!$I:$I,MATCH(Table2[[#This Row],[DeviceId2]],'CX1'!$C:$C,0),1), "") = 0, "",  INDEX('CX1'!$I:$I,MATCH(Table2[[#This Row],[Name]],'CX1'!$C:$C,0),1)), "")</f>
        <v>1</v>
      </c>
      <c r="J2270" s="5" t="str">
        <f>_xlfn.IFNA(IF(_xlfn.IFNA(INDEX('CX1'!$J:$J,MATCH(Table2[[#This Row],[Name]],'CX1'!$C:$C,0),1), "") = 0, "",  INDEX('CX1'!$J:$J,MATCH(Table2[[#This Row],[Name]],'CX1'!$C:$C,0),1)), "")</f>
        <v/>
      </c>
      <c r="K2270" t="str">
        <f>IFERROR(_xlfn.IFNA(IF(_xlfn.IFNA(INDEX('CX1'!$K:$K,MATCH(Table2[[#This Row],[Name]],'CX1'!$C:$C,0),1), "") = 0, "",  INDEX('CX1'!$K:$K,MATCH(Table2[[#This Row],[Name]],'CX1'!$C:$C,0),1)), ""), "")</f>
        <v/>
      </c>
      <c r="L2270"/>
      <c r="M2270"/>
      <c r="N2270" t="s">
        <v>767</v>
      </c>
      <c r="O2270"/>
      <c r="P2270"/>
      <c r="Q2270"/>
      <c r="R2270" t="s">
        <v>8</v>
      </c>
      <c r="S2270"/>
    </row>
    <row r="2271" spans="1:19" s="13" customFormat="1" hidden="1">
      <c r="A2271" s="1">
        <v>2269</v>
      </c>
      <c r="B2271" t="s">
        <v>33</v>
      </c>
      <c r="C2271" t="s">
        <v>215</v>
      </c>
      <c r="D2271" t="s">
        <v>264</v>
      </c>
      <c r="E2271" t="str">
        <f>MID(Table2[[#This Row],[DeviceId2]], 12, LEN(Table2[[#This Row],[DeviceId2]]))</f>
        <v>VAV207</v>
      </c>
      <c r="F2271" t="str">
        <f>CONCATENATE("10.3.13.71/pe/", Table2[[#This Row],[Device Tag]], ".xml")</f>
        <v>10.3.13.71/pe/VAV207.xml</v>
      </c>
      <c r="G2271"/>
      <c r="H2271" s="5" t="str">
        <f>_xlfn.IFNA(IF(_xlfn.IFNA(INDEX('CX1'!$H:$H,MATCH(Table2[[#This Row],[Name]],'CX1'!$C:$C,0),1), "") = 0, "",  INDEX('CX1'!$H:$H,MATCH(Table2[[#This Row],[Name]],'CX1'!$C:$C,0),1)), "")</f>
        <v/>
      </c>
      <c r="I2271" s="5">
        <f>_xlfn.IFNA(IF(_xlfn.IFNA(INDEX('CX1'!$I:$I,MATCH(Table2[[#This Row],[DeviceId2]],'CX1'!$C:$C,0),1), "") = 0, "",  INDEX('CX1'!$I:$I,MATCH(Table2[[#This Row],[Name]],'CX1'!$C:$C,0),1)), "")</f>
        <v>1</v>
      </c>
      <c r="J2271" s="5" t="str">
        <f>_xlfn.IFNA(IF(_xlfn.IFNA(INDEX('CX1'!$J:$J,MATCH(Table2[[#This Row],[Name]],'CX1'!$C:$C,0),1), "") = 0, "",  INDEX('CX1'!$J:$J,MATCH(Table2[[#This Row],[Name]],'CX1'!$C:$C,0),1)), "")</f>
        <v/>
      </c>
      <c r="K2271" t="str">
        <f>IFERROR(_xlfn.IFNA(IF(_xlfn.IFNA(INDEX('CX1'!$K:$K,MATCH(Table2[[#This Row],[Name]],'CX1'!$C:$C,0),1), "") = 0, "",  INDEX('CX1'!$K:$K,MATCH(Table2[[#This Row],[Name]],'CX1'!$C:$C,0),1)), ""), "")</f>
        <v/>
      </c>
      <c r="L2271"/>
      <c r="M2271"/>
      <c r="N2271" t="s">
        <v>767</v>
      </c>
      <c r="O2271"/>
      <c r="P2271"/>
      <c r="Q2271"/>
      <c r="R2271" t="s">
        <v>8</v>
      </c>
      <c r="S2271"/>
    </row>
    <row r="2272" spans="1:19" hidden="1">
      <c r="A2272" s="1">
        <v>2270</v>
      </c>
      <c r="B2272" t="s">
        <v>33</v>
      </c>
      <c r="C2272" t="s">
        <v>34</v>
      </c>
      <c r="D2272" t="s">
        <v>264</v>
      </c>
      <c r="E2272" t="str">
        <f>MID(Table2[[#This Row],[DeviceId2]], 12, LEN(Table2[[#This Row],[DeviceId2]]))</f>
        <v>VAV207</v>
      </c>
      <c r="F2272" t="str">
        <f>CONCATENATE("10.3.13.71/pe/", Table2[[#This Row],[Device Tag]], ".xml")</f>
        <v>10.3.13.71/pe/VAV207.xml</v>
      </c>
      <c r="H2272" s="5" t="str">
        <f>_xlfn.IFNA(IF(_xlfn.IFNA(INDEX('CX1'!$H:$H,MATCH(Table2[[#This Row],[Name]],'CX1'!$C:$C,0),1), "") = 0, "",  INDEX('CX1'!$H:$H,MATCH(Table2[[#This Row],[Name]],'CX1'!$C:$C,0),1)), "")</f>
        <v/>
      </c>
      <c r="I2272" s="5" t="e">
        <f>_xlfn.IFNA(IF(_xlfn.IFNA(INDEX('CX1'!$I:$I,MATCH(Table2[[#This Row],[DeviceId2]],'CX1'!$C:$C,0),1), "") = 0, "",  INDEX('CX1'!$I:$I,MATCH(Table2[[#This Row],[Name]],'CX1'!$C:$C,0),1)), "")</f>
        <v>#VALUE!</v>
      </c>
      <c r="J2272" s="5" t="str">
        <f>_xlfn.IFNA(IF(_xlfn.IFNA(INDEX('CX1'!$J:$J,MATCH(Table2[[#This Row],[Name]],'CX1'!$C:$C,0),1), "") = 0, "",  INDEX('CX1'!$J:$J,MATCH(Table2[[#This Row],[Name]],'CX1'!$C:$C,0),1)), "")</f>
        <v/>
      </c>
      <c r="K2272" t="str">
        <f>IFERROR(_xlfn.IFNA(IF(_xlfn.IFNA(INDEX('CX1'!$K:$K,MATCH(Table2[[#This Row],[Name]],'CX1'!$C:$C,0),1), "") = 0, "",  INDEX('CX1'!$K:$K,MATCH(Table2[[#This Row],[Name]],'CX1'!$C:$C,0),1)), ""), "")</f>
        <v/>
      </c>
      <c r="M2272" t="str">
        <f>_xlfn.IFNA(IF(_xlfn.IFNA(INDEX('CX1'!$M:$M,MATCH(Table2[[#This Row],[Name]],'CX1'!$C:$C,0),1), "") = 0, "",  INDEX('CX1'!$M:$M,MATCH(Table2[[#This Row],[Name]],'CX1'!$C:$C,0),1)), "")</f>
        <v/>
      </c>
      <c r="N2272" t="s">
        <v>767</v>
      </c>
      <c r="R2272" t="s">
        <v>8</v>
      </c>
    </row>
    <row r="2273" spans="1:19" hidden="1">
      <c r="A2273" s="1">
        <v>2271</v>
      </c>
      <c r="B2273" t="s">
        <v>33</v>
      </c>
      <c r="C2273" t="s">
        <v>38</v>
      </c>
      <c r="D2273" t="s">
        <v>264</v>
      </c>
      <c r="E2273" t="str">
        <f>MID(Table2[[#This Row],[DeviceId2]], 12, LEN(Table2[[#This Row],[DeviceId2]]))</f>
        <v>VAV207</v>
      </c>
      <c r="F2273" t="str">
        <f>CONCATENATE("10.3.13.71/pe/", Table2[[#This Row],[Device Tag]], ".xml")</f>
        <v>10.3.13.71/pe/VAV207.xml</v>
      </c>
      <c r="H2273" s="5" t="str">
        <f>_xlfn.IFNA(IF(_xlfn.IFNA(INDEX('CX1'!$H:$H,MATCH(Table2[[#This Row],[Name]],'CX1'!$C:$C,0),1), "") = 0, "",  INDEX('CX1'!$H:$H,MATCH(Table2[[#This Row],[Name]],'CX1'!$C:$C,0),1)), "")</f>
        <v/>
      </c>
      <c r="I2273" s="5" t="e">
        <f>_xlfn.IFNA(IF(_xlfn.IFNA(INDEX('CX1'!$I:$I,MATCH(Table2[[#This Row],[DeviceId2]],'CX1'!$C:$C,0),1), "") = 0, "",  INDEX('CX1'!$I:$I,MATCH(Table2[[#This Row],[Name]],'CX1'!$C:$C,0),1)), "")</f>
        <v>#VALUE!</v>
      </c>
      <c r="J2273" s="5" t="str">
        <f>_xlfn.IFNA(IF(_xlfn.IFNA(INDEX('CX1'!$J:$J,MATCH(Table2[[#This Row],[Name]],'CX1'!$C:$C,0),1), "") = 0, "",  INDEX('CX1'!$J:$J,MATCH(Table2[[#This Row],[Name]],'CX1'!$C:$C,0),1)), "")</f>
        <v/>
      </c>
      <c r="K2273" t="str">
        <f>IFERROR(_xlfn.IFNA(IF(_xlfn.IFNA(INDEX('CX1'!$K:$K,MATCH(Table2[[#This Row],[Name]],'CX1'!$C:$C,0),1), "") = 0, "",  INDEX('CX1'!$K:$K,MATCH(Table2[[#This Row],[Name]],'CX1'!$C:$C,0),1)), ""), "")</f>
        <v/>
      </c>
      <c r="M2273" t="str">
        <f>_xlfn.IFNA(IF(_xlfn.IFNA(INDEX('CX1'!$M:$M,MATCH(Table2[[#This Row],[Name]],'CX1'!$C:$C,0),1), "") = 0, "",  INDEX('CX1'!$M:$M,MATCH(Table2[[#This Row],[Name]],'CX1'!$C:$C,0),1)), "")</f>
        <v/>
      </c>
      <c r="N2273" t="s">
        <v>767</v>
      </c>
      <c r="R2273" t="s">
        <v>8</v>
      </c>
    </row>
    <row r="2274" spans="1:19" s="13" customFormat="1" hidden="1">
      <c r="A2274" s="1">
        <v>2272</v>
      </c>
      <c r="B2274" t="s">
        <v>33</v>
      </c>
      <c r="C2274" t="s">
        <v>214</v>
      </c>
      <c r="D2274" t="s">
        <v>264</v>
      </c>
      <c r="E2274" t="str">
        <f>MID(Table2[[#This Row],[DeviceId2]], 12, LEN(Table2[[#This Row],[DeviceId2]]))</f>
        <v>VAV207</v>
      </c>
      <c r="F2274" t="str">
        <f>CONCATENATE("10.3.13.71/pe/", Table2[[#This Row],[Device Tag]], ".xml")</f>
        <v>10.3.13.71/pe/VAV207.xml</v>
      </c>
      <c r="G2274"/>
      <c r="H2274" s="5" t="str">
        <f>_xlfn.IFNA(IF(_xlfn.IFNA(INDEX('CX1'!$H:$H,MATCH(Table2[[#This Row],[Name]],'CX1'!$C:$C,0),1), "") = 0, "",  INDEX('CX1'!$H:$H,MATCH(Table2[[#This Row],[Name]],'CX1'!$C:$C,0),1)), "")</f>
        <v/>
      </c>
      <c r="I2274" s="5">
        <f>_xlfn.IFNA(IF(_xlfn.IFNA(INDEX('CX1'!$I:$I,MATCH(Table2[[#This Row],[DeviceId2]],'CX1'!$C:$C,0),1), "") = 0, "",  INDEX('CX1'!$I:$I,MATCH(Table2[[#This Row],[Name]],'CX1'!$C:$C,0),1)), "")</f>
        <v>1</v>
      </c>
      <c r="J2274" s="5" t="str">
        <f>_xlfn.IFNA(IF(_xlfn.IFNA(INDEX('CX1'!$J:$J,MATCH(Table2[[#This Row],[Name]],'CX1'!$C:$C,0),1), "") = 0, "",  INDEX('CX1'!$J:$J,MATCH(Table2[[#This Row],[Name]],'CX1'!$C:$C,0),1)), "")</f>
        <v/>
      </c>
      <c r="K2274" t="str">
        <f>IFERROR(_xlfn.IFNA(IF(_xlfn.IFNA(INDEX('CX1'!$K:$K,MATCH(Table2[[#This Row],[Name]],'CX1'!$C:$C,0),1), "") = 0, "",  INDEX('CX1'!$K:$K,MATCH(Table2[[#This Row],[Name]],'CX1'!$C:$C,0),1)), ""), "")</f>
        <v/>
      </c>
      <c r="L2274"/>
      <c r="M2274"/>
      <c r="N2274" t="s">
        <v>767</v>
      </c>
      <c r="O2274"/>
      <c r="P2274"/>
      <c r="Q2274"/>
      <c r="R2274" t="s">
        <v>8</v>
      </c>
      <c r="S2274"/>
    </row>
    <row r="2275" spans="1:19" hidden="1">
      <c r="A2275" s="1">
        <v>2273</v>
      </c>
      <c r="B2275" t="s">
        <v>33</v>
      </c>
      <c r="C2275" t="s">
        <v>213</v>
      </c>
      <c r="D2275" t="s">
        <v>264</v>
      </c>
      <c r="E2275" t="str">
        <f>MID(Table2[[#This Row],[DeviceId2]], 12, LEN(Table2[[#This Row],[DeviceId2]]))</f>
        <v>VAV207</v>
      </c>
      <c r="F2275" t="str">
        <f>CONCATENATE("10.3.13.71/pe/", Table2[[#This Row],[Device Tag]], ".xml")</f>
        <v>10.3.13.71/pe/VAV207.xml</v>
      </c>
      <c r="H2275" s="5" t="str">
        <f>_xlfn.IFNA(IF(_xlfn.IFNA(INDEX('CX1'!$H:$H,MATCH(Table2[[#This Row],[Name]],'CX1'!$C:$C,0),1), "") = 0, "",  INDEX('CX1'!$H:$H,MATCH(Table2[[#This Row],[Name]],'CX1'!$C:$C,0),1)), "")</f>
        <v/>
      </c>
      <c r="I2275" s="5" t="e">
        <f>_xlfn.IFNA(IF(_xlfn.IFNA(INDEX('CX1'!$I:$I,MATCH(Table2[[#This Row],[DeviceId2]],'CX1'!$C:$C,0),1), "") = 0, "",  INDEX('CX1'!$I:$I,MATCH(Table2[[#This Row],[Name]],'CX1'!$C:$C,0),1)), "")</f>
        <v>#VALUE!</v>
      </c>
      <c r="J2275" s="5" t="str">
        <f>_xlfn.IFNA(IF(_xlfn.IFNA(INDEX('CX1'!$J:$J,MATCH(Table2[[#This Row],[Name]],'CX1'!$C:$C,0),1), "") = 0, "",  INDEX('CX1'!$J:$J,MATCH(Table2[[#This Row],[Name]],'CX1'!$C:$C,0),1)), "")</f>
        <v/>
      </c>
      <c r="K2275" t="str">
        <f>IFERROR(_xlfn.IFNA(IF(_xlfn.IFNA(INDEX('CX1'!$K:$K,MATCH(Table2[[#This Row],[Name]],'CX1'!$C:$C,0),1), "") = 0, "",  INDEX('CX1'!$K:$K,MATCH(Table2[[#This Row],[Name]],'CX1'!$C:$C,0),1)), ""), "")</f>
        <v/>
      </c>
      <c r="N2275" t="s">
        <v>767</v>
      </c>
      <c r="R2275" t="s">
        <v>8</v>
      </c>
    </row>
    <row r="2276" spans="1:19" hidden="1">
      <c r="A2276" s="1">
        <v>2274</v>
      </c>
      <c r="B2276" t="s">
        <v>33</v>
      </c>
      <c r="C2276" t="s">
        <v>35</v>
      </c>
      <c r="D2276" t="s">
        <v>264</v>
      </c>
      <c r="E2276" t="str">
        <f>MID(Table2[[#This Row],[DeviceId2]], 12, LEN(Table2[[#This Row],[DeviceId2]]))</f>
        <v>VAV207</v>
      </c>
      <c r="F2276" t="str">
        <f>CONCATENATE("10.3.13.71/pe/", Table2[[#This Row],[Device Tag]], ".xml")</f>
        <v>10.3.13.71/pe/VAV207.xml</v>
      </c>
      <c r="H2276" s="5" t="str">
        <f>_xlfn.IFNA(IF(_xlfn.IFNA(INDEX('CX1'!$H:$H,MATCH(Table2[[#This Row],[Name]],'CX1'!$C:$C,0),1), "") = 0, "",  INDEX('CX1'!$H:$H,MATCH(Table2[[#This Row],[Name]],'CX1'!$C:$C,0),1)), "")</f>
        <v/>
      </c>
      <c r="I2276" s="5" t="e">
        <f>_xlfn.IFNA(IF(_xlfn.IFNA(INDEX('CX1'!$I:$I,MATCH(Table2[[#This Row],[DeviceId2]],'CX1'!$C:$C,0),1), "") = 0, "",  INDEX('CX1'!$I:$I,MATCH(Table2[[#This Row],[Name]],'CX1'!$C:$C,0),1)), "")</f>
        <v>#VALUE!</v>
      </c>
      <c r="J2276" s="5" t="str">
        <f>_xlfn.IFNA(IF(_xlfn.IFNA(INDEX('CX1'!$J:$J,MATCH(Table2[[#This Row],[Name]],'CX1'!$C:$C,0),1), "") = 0, "",  INDEX('CX1'!$J:$J,MATCH(Table2[[#This Row],[Name]],'CX1'!$C:$C,0),1)), "")</f>
        <v/>
      </c>
      <c r="K2276" t="str">
        <f>IFERROR(_xlfn.IFNA(IF(_xlfn.IFNA(INDEX('CX1'!$K:$K,MATCH(Table2[[#This Row],[Name]],'CX1'!$C:$C,0),1), "") = 0, "",  INDEX('CX1'!$K:$K,MATCH(Table2[[#This Row],[Name]],'CX1'!$C:$C,0),1)), ""), "")</f>
        <v/>
      </c>
      <c r="M2276" t="str">
        <f>_xlfn.IFNA(IF(_xlfn.IFNA(INDEX('CX1'!$M:$M,MATCH(Table2[[#This Row],[Name]],'CX1'!$C:$C,0),1), "") = 0, "",  INDEX('CX1'!$M:$M,MATCH(Table2[[#This Row],[Name]],'CX1'!$C:$C,0),1)), "")</f>
        <v/>
      </c>
      <c r="N2276" t="s">
        <v>767</v>
      </c>
      <c r="R2276" t="s">
        <v>8</v>
      </c>
    </row>
    <row r="2277" spans="1:19" hidden="1">
      <c r="A2277" s="1">
        <v>2275</v>
      </c>
      <c r="B2277" t="s">
        <v>33</v>
      </c>
      <c r="C2277" t="s">
        <v>217</v>
      </c>
      <c r="D2277" t="s">
        <v>264</v>
      </c>
      <c r="E2277" t="str">
        <f>MID(Table2[[#This Row],[DeviceId2]], 12, LEN(Table2[[#This Row],[DeviceId2]]))</f>
        <v>VAV207</v>
      </c>
      <c r="F2277" t="str">
        <f>CONCATENATE("10.3.13.71/pe/", Table2[[#This Row],[Device Tag]], ".xml")</f>
        <v>10.3.13.71/pe/VAV207.xml</v>
      </c>
      <c r="H2277" s="5" t="str">
        <f>_xlfn.IFNA(IF(_xlfn.IFNA(INDEX('CX1'!$H:$H,MATCH(Table2[[#This Row],[Name]],'CX1'!$C:$C,0),1), "") = 0, "",  INDEX('CX1'!$H:$H,MATCH(Table2[[#This Row],[Name]],'CX1'!$C:$C,0),1)), "")</f>
        <v/>
      </c>
      <c r="I2277" s="5">
        <f>_xlfn.IFNA(IF(_xlfn.IFNA(INDEX('CX1'!$I:$I,MATCH(Table2[[#This Row],[DeviceId2]],'CX1'!$C:$C,0),1), "") = 0, "",  INDEX('CX1'!$I:$I,MATCH(Table2[[#This Row],[Name]],'CX1'!$C:$C,0),1)), "")</f>
        <v>1</v>
      </c>
      <c r="J2277" s="5" t="str">
        <f>_xlfn.IFNA(IF(_xlfn.IFNA(INDEX('CX1'!$J:$J,MATCH(Table2[[#This Row],[Name]],'CX1'!$C:$C,0),1), "") = 0, "",  INDEX('CX1'!$J:$J,MATCH(Table2[[#This Row],[Name]],'CX1'!$C:$C,0),1)), "")</f>
        <v/>
      </c>
      <c r="K2277" t="str">
        <f>IFERROR(_xlfn.IFNA(IF(_xlfn.IFNA(INDEX('CX1'!$K:$K,MATCH(Table2[[#This Row],[Name]],'CX1'!$C:$C,0),1), "") = 0, "",  INDEX('CX1'!$K:$K,MATCH(Table2[[#This Row],[Name]],'CX1'!$C:$C,0),1)), ""), "")</f>
        <v/>
      </c>
      <c r="N2277" t="s">
        <v>767</v>
      </c>
      <c r="R2277" t="s">
        <v>8</v>
      </c>
    </row>
    <row r="2278" spans="1:19" hidden="1">
      <c r="A2278" s="1">
        <v>2276</v>
      </c>
      <c r="B2278" t="s">
        <v>45</v>
      </c>
      <c r="C2278" t="s">
        <v>47</v>
      </c>
      <c r="D2278" t="s">
        <v>264</v>
      </c>
      <c r="E2278" t="str">
        <f>MID(Table2[[#This Row],[DeviceId2]], 12, LEN(Table2[[#This Row],[DeviceId2]]))</f>
        <v>VAV207</v>
      </c>
      <c r="F2278" t="str">
        <f>CONCATENATE("10.3.13.71/pe/", Table2[[#This Row],[Device Tag]], ".xml")</f>
        <v>10.3.13.71/pe/VAV207.xml</v>
      </c>
      <c r="H2278" s="5" t="str">
        <f>_xlfn.IFNA(IF(_xlfn.IFNA(INDEX('CX1'!$H:$H,MATCH(Table2[[#This Row],[Name]],'CX1'!$C:$C,0),1), "") = 0, "",  INDEX('CX1'!$H:$H,MATCH(Table2[[#This Row],[Name]],'CX1'!$C:$C,0),1)), "")</f>
        <v/>
      </c>
      <c r="I2278" s="5" t="e">
        <f>_xlfn.IFNA(IF(_xlfn.IFNA(INDEX('CX1'!$I:$I,MATCH(Table2[[#This Row],[DeviceId2]],'CX1'!$C:$C,0),1), "") = 0, "",  INDEX('CX1'!$I:$I,MATCH(Table2[[#This Row],[Name]],'CX1'!$C:$C,0),1)), "")</f>
        <v>#VALUE!</v>
      </c>
      <c r="J2278" s="5" t="str">
        <f>_xlfn.IFNA(IF(_xlfn.IFNA(INDEX('CX1'!$J:$J,MATCH(Table2[[#This Row],[Name]],'CX1'!$C:$C,0),1), "") = 0, "",  INDEX('CX1'!$J:$J,MATCH(Table2[[#This Row],[Name]],'CX1'!$C:$C,0),1)), "")</f>
        <v/>
      </c>
      <c r="K2278" t="str">
        <f>IFERROR(_xlfn.IFNA(IF(_xlfn.IFNA(INDEX('CX1'!$K:$K,MATCH(Table2[[#This Row],[Name]],'CX1'!$C:$C,0),1), "") = 0, "",  INDEX('CX1'!$K:$K,MATCH(Table2[[#This Row],[Name]],'CX1'!$C:$C,0),1)), ""), "")</f>
        <v/>
      </c>
      <c r="M2278" t="str">
        <f>_xlfn.IFNA(IF(_xlfn.IFNA(INDEX('CX1'!$M:$M,MATCH(Table2[[#This Row],[Name]],'CX1'!$C:$C,0),1), "") = 0, "",  INDEX('CX1'!$M:$M,MATCH(Table2[[#This Row],[Name]],'CX1'!$C:$C,0),1)), "")</f>
        <v/>
      </c>
      <c r="N2278" t="s">
        <v>767</v>
      </c>
      <c r="R2278" t="s">
        <v>8</v>
      </c>
    </row>
    <row r="2279" spans="1:19" hidden="1">
      <c r="A2279" s="1">
        <v>2277</v>
      </c>
      <c r="B2279" t="s">
        <v>45</v>
      </c>
      <c r="C2279" t="s">
        <v>48</v>
      </c>
      <c r="D2279" t="s">
        <v>264</v>
      </c>
      <c r="E2279" t="str">
        <f>MID(Table2[[#This Row],[DeviceId2]], 12, LEN(Table2[[#This Row],[DeviceId2]]))</f>
        <v>VAV207</v>
      </c>
      <c r="F2279" t="str">
        <f>CONCATENATE("10.3.13.71/pe/", Table2[[#This Row],[Device Tag]], ".xml")</f>
        <v>10.3.13.71/pe/VAV207.xml</v>
      </c>
      <c r="H2279" s="5" t="str">
        <f>_xlfn.IFNA(IF(_xlfn.IFNA(INDEX('CX1'!$H:$H,MATCH(Table2[[#This Row],[Name]],'CX1'!$C:$C,0),1), "") = 0, "",  INDEX('CX1'!$H:$H,MATCH(Table2[[#This Row],[Name]],'CX1'!$C:$C,0),1)), "")</f>
        <v/>
      </c>
      <c r="I2279" s="5" t="e">
        <f>_xlfn.IFNA(IF(_xlfn.IFNA(INDEX('CX1'!$I:$I,MATCH(Table2[[#This Row],[DeviceId2]],'CX1'!$C:$C,0),1), "") = 0, "",  INDEX('CX1'!$I:$I,MATCH(Table2[[#This Row],[Name]],'CX1'!$C:$C,0),1)), "")</f>
        <v>#VALUE!</v>
      </c>
      <c r="J2279" s="5" t="str">
        <f>_xlfn.IFNA(IF(_xlfn.IFNA(INDEX('CX1'!$J:$J,MATCH(Table2[[#This Row],[Name]],'CX1'!$C:$C,0),1), "") = 0, "",  INDEX('CX1'!$J:$J,MATCH(Table2[[#This Row],[Name]],'CX1'!$C:$C,0),1)), "")</f>
        <v/>
      </c>
      <c r="K2279" t="str">
        <f>IFERROR(_xlfn.IFNA(IF(_xlfn.IFNA(INDEX('CX1'!$K:$K,MATCH(Table2[[#This Row],[Name]],'CX1'!$C:$C,0),1), "") = 0, "",  INDEX('CX1'!$K:$K,MATCH(Table2[[#This Row],[Name]],'CX1'!$C:$C,0),1)), ""), "")</f>
        <v/>
      </c>
      <c r="M2279" t="str">
        <f>_xlfn.IFNA(IF(_xlfn.IFNA(INDEX('CX1'!$M:$M,MATCH(Table2[[#This Row],[Name]],'CX1'!$C:$C,0),1), "") = 0, "",  INDEX('CX1'!$M:$M,MATCH(Table2[[#This Row],[Name]],'CX1'!$C:$C,0),1)), "")</f>
        <v/>
      </c>
      <c r="N2279" t="s">
        <v>767</v>
      </c>
      <c r="R2279" t="s">
        <v>8</v>
      </c>
    </row>
    <row r="2280" spans="1:19" hidden="1">
      <c r="A2280" s="1">
        <v>2278</v>
      </c>
      <c r="B2280" t="s">
        <v>45</v>
      </c>
      <c r="C2280" t="s">
        <v>49</v>
      </c>
      <c r="D2280" t="s">
        <v>264</v>
      </c>
      <c r="E2280" t="str">
        <f>MID(Table2[[#This Row],[DeviceId2]], 12, LEN(Table2[[#This Row],[DeviceId2]]))</f>
        <v>VAV207</v>
      </c>
      <c r="F2280" t="str">
        <f>CONCATENATE("10.3.13.71/pe/", Table2[[#This Row],[Device Tag]], ".xml")</f>
        <v>10.3.13.71/pe/VAV207.xml</v>
      </c>
      <c r="H2280" s="5" t="str">
        <f>_xlfn.IFNA(IF(_xlfn.IFNA(INDEX('CX1'!$H:$H,MATCH(Table2[[#This Row],[Name]],'CX1'!$C:$C,0),1), "") = 0, "",  INDEX('CX1'!$H:$H,MATCH(Table2[[#This Row],[Name]],'CX1'!$C:$C,0),1)), "")</f>
        <v/>
      </c>
      <c r="I2280" s="5" t="e">
        <f>_xlfn.IFNA(IF(_xlfn.IFNA(INDEX('CX1'!$I:$I,MATCH(Table2[[#This Row],[DeviceId2]],'CX1'!$C:$C,0),1), "") = 0, "",  INDEX('CX1'!$I:$I,MATCH(Table2[[#This Row],[Name]],'CX1'!$C:$C,0),1)), "")</f>
        <v>#VALUE!</v>
      </c>
      <c r="J2280" s="5" t="str">
        <f>_xlfn.IFNA(IF(_xlfn.IFNA(INDEX('CX1'!$J:$J,MATCH(Table2[[#This Row],[Name]],'CX1'!$C:$C,0),1), "") = 0, "",  INDEX('CX1'!$J:$J,MATCH(Table2[[#This Row],[Name]],'CX1'!$C:$C,0),1)), "")</f>
        <v/>
      </c>
      <c r="K2280" t="str">
        <f>IFERROR(_xlfn.IFNA(IF(_xlfn.IFNA(INDEX('CX1'!$K:$K,MATCH(Table2[[#This Row],[Name]],'CX1'!$C:$C,0),1), "") = 0, "",  INDEX('CX1'!$K:$K,MATCH(Table2[[#This Row],[Name]],'CX1'!$C:$C,0),1)), ""), "")</f>
        <v/>
      </c>
      <c r="M2280" t="str">
        <f>_xlfn.IFNA(IF(_xlfn.IFNA(INDEX('CX1'!$M:$M,MATCH(Table2[[#This Row],[Name]],'CX1'!$C:$C,0),1), "") = 0, "",  INDEX('CX1'!$M:$M,MATCH(Table2[[#This Row],[Name]],'CX1'!$C:$C,0),1)), "")</f>
        <v/>
      </c>
      <c r="N2280" t="s">
        <v>767</v>
      </c>
      <c r="R2280" t="s">
        <v>8</v>
      </c>
    </row>
    <row r="2281" spans="1:19" hidden="1">
      <c r="A2281" s="1">
        <v>2279</v>
      </c>
      <c r="B2281" t="s">
        <v>45</v>
      </c>
      <c r="C2281" t="s">
        <v>50</v>
      </c>
      <c r="D2281" t="s">
        <v>264</v>
      </c>
      <c r="E2281" t="str">
        <f>MID(Table2[[#This Row],[DeviceId2]], 12, LEN(Table2[[#This Row],[DeviceId2]]))</f>
        <v>VAV207</v>
      </c>
      <c r="F2281" t="str">
        <f>CONCATENATE("10.3.13.71/pe/", Table2[[#This Row],[Device Tag]], ".xml")</f>
        <v>10.3.13.71/pe/VAV207.xml</v>
      </c>
      <c r="H2281" s="5" t="str">
        <f>_xlfn.IFNA(IF(_xlfn.IFNA(INDEX('CX1'!$H:$H,MATCH(Table2[[#This Row],[Name]],'CX1'!$C:$C,0),1), "") = 0, "",  INDEX('CX1'!$H:$H,MATCH(Table2[[#This Row],[Name]],'CX1'!$C:$C,0),1)), "")</f>
        <v/>
      </c>
      <c r="I2281" s="5" t="e">
        <f>_xlfn.IFNA(IF(_xlfn.IFNA(INDEX('CX1'!$I:$I,MATCH(Table2[[#This Row],[DeviceId2]],'CX1'!$C:$C,0),1), "") = 0, "",  INDEX('CX1'!$I:$I,MATCH(Table2[[#This Row],[Name]],'CX1'!$C:$C,0),1)), "")</f>
        <v>#VALUE!</v>
      </c>
      <c r="J2281" s="5" t="str">
        <f>_xlfn.IFNA(IF(_xlfn.IFNA(INDEX('CX1'!$J:$J,MATCH(Table2[[#This Row],[Name]],'CX1'!$C:$C,0),1), "") = 0, "",  INDEX('CX1'!$J:$J,MATCH(Table2[[#This Row],[Name]],'CX1'!$C:$C,0),1)), "")</f>
        <v/>
      </c>
      <c r="K2281" t="str">
        <f>IFERROR(_xlfn.IFNA(IF(_xlfn.IFNA(INDEX('CX1'!$K:$K,MATCH(Table2[[#This Row],[Name]],'CX1'!$C:$C,0),1), "") = 0, "",  INDEX('CX1'!$K:$K,MATCH(Table2[[#This Row],[Name]],'CX1'!$C:$C,0),1)), ""), "")</f>
        <v/>
      </c>
      <c r="M2281" t="str">
        <f>_xlfn.IFNA(IF(_xlfn.IFNA(INDEX('CX1'!$M:$M,MATCH(Table2[[#This Row],[Name]],'CX1'!$C:$C,0),1), "") = 0, "",  INDEX('CX1'!$M:$M,MATCH(Table2[[#This Row],[Name]],'CX1'!$C:$C,0),1)), "")</f>
        <v/>
      </c>
      <c r="N2281" t="s">
        <v>767</v>
      </c>
      <c r="R2281" t="s">
        <v>8</v>
      </c>
    </row>
    <row r="2282" spans="1:19" hidden="1">
      <c r="A2282" s="1">
        <v>2280</v>
      </c>
      <c r="B2282" t="s">
        <v>45</v>
      </c>
      <c r="C2282" t="s">
        <v>52</v>
      </c>
      <c r="D2282" t="s">
        <v>264</v>
      </c>
      <c r="E2282" t="str">
        <f>MID(Table2[[#This Row],[DeviceId2]], 12, LEN(Table2[[#This Row],[DeviceId2]]))</f>
        <v>VAV207</v>
      </c>
      <c r="F2282" t="str">
        <f>CONCATENATE("10.3.13.71/pe/", Table2[[#This Row],[Device Tag]], ".xml")</f>
        <v>10.3.13.71/pe/VAV207.xml</v>
      </c>
      <c r="H2282" s="5" t="str">
        <f>_xlfn.IFNA(IF(_xlfn.IFNA(INDEX('CX1'!$H:$H,MATCH(Table2[[#This Row],[Name]],'CX1'!$C:$C,0),1), "") = 0, "",  INDEX('CX1'!$H:$H,MATCH(Table2[[#This Row],[Name]],'CX1'!$C:$C,0),1)), "")</f>
        <v/>
      </c>
      <c r="I2282" s="5" t="e">
        <f>_xlfn.IFNA(IF(_xlfn.IFNA(INDEX('CX1'!$I:$I,MATCH(Table2[[#This Row],[DeviceId2]],'CX1'!$C:$C,0),1), "") = 0, "",  INDEX('CX1'!$I:$I,MATCH(Table2[[#This Row],[Name]],'CX1'!$C:$C,0),1)), "")</f>
        <v>#VALUE!</v>
      </c>
      <c r="J2282" s="5" t="str">
        <f>_xlfn.IFNA(IF(_xlfn.IFNA(INDEX('CX1'!$J:$J,MATCH(Table2[[#This Row],[Name]],'CX1'!$C:$C,0),1), "") = 0, "",  INDEX('CX1'!$J:$J,MATCH(Table2[[#This Row],[Name]],'CX1'!$C:$C,0),1)), "")</f>
        <v/>
      </c>
      <c r="K2282" t="str">
        <f>IFERROR(_xlfn.IFNA(IF(_xlfn.IFNA(INDEX('CX1'!$K:$K,MATCH(Table2[[#This Row],[Name]],'CX1'!$C:$C,0),1), "") = 0, "",  INDEX('CX1'!$K:$K,MATCH(Table2[[#This Row],[Name]],'CX1'!$C:$C,0),1)), ""), "")</f>
        <v/>
      </c>
      <c r="M2282" t="str">
        <f>_xlfn.IFNA(IF(_xlfn.IFNA(INDEX('CX1'!$M:$M,MATCH(Table2[[#This Row],[Name]],'CX1'!$C:$C,0),1), "") = 0, "",  INDEX('CX1'!$M:$M,MATCH(Table2[[#This Row],[Name]],'CX1'!$C:$C,0),1)), "")</f>
        <v/>
      </c>
      <c r="N2282" t="s">
        <v>767</v>
      </c>
      <c r="R2282" t="s">
        <v>8</v>
      </c>
    </row>
    <row r="2283" spans="1:19" hidden="1">
      <c r="A2283" s="1">
        <v>2281</v>
      </c>
      <c r="B2283" t="s">
        <v>45</v>
      </c>
      <c r="C2283" t="s">
        <v>53</v>
      </c>
      <c r="D2283" t="s">
        <v>264</v>
      </c>
      <c r="E2283" t="str">
        <f>MID(Table2[[#This Row],[DeviceId2]], 12, LEN(Table2[[#This Row],[DeviceId2]]))</f>
        <v>VAV207</v>
      </c>
      <c r="F2283" t="str">
        <f>CONCATENATE("10.3.13.71/pe/", Table2[[#This Row],[Device Tag]], ".xml")</f>
        <v>10.3.13.71/pe/VAV207.xml</v>
      </c>
      <c r="H2283" s="5" t="str">
        <f>_xlfn.IFNA(IF(_xlfn.IFNA(INDEX('CX1'!$H:$H,MATCH(Table2[[#This Row],[Name]],'CX1'!$C:$C,0),1), "") = 0, "",  INDEX('CX1'!$H:$H,MATCH(Table2[[#This Row],[Name]],'CX1'!$C:$C,0),1)), "")</f>
        <v/>
      </c>
      <c r="I2283" s="5" t="e">
        <f>_xlfn.IFNA(IF(_xlfn.IFNA(INDEX('CX1'!$I:$I,MATCH(Table2[[#This Row],[DeviceId2]],'CX1'!$C:$C,0),1), "") = 0, "",  INDEX('CX1'!$I:$I,MATCH(Table2[[#This Row],[Name]],'CX1'!$C:$C,0),1)), "")</f>
        <v>#VALUE!</v>
      </c>
      <c r="J2283" s="5" t="str">
        <f>_xlfn.IFNA(IF(_xlfn.IFNA(INDEX('CX1'!$J:$J,MATCH(Table2[[#This Row],[Name]],'CX1'!$C:$C,0),1), "") = 0, "",  INDEX('CX1'!$J:$J,MATCH(Table2[[#This Row],[Name]],'CX1'!$C:$C,0),1)), "")</f>
        <v/>
      </c>
      <c r="K2283" t="str">
        <f>IFERROR(_xlfn.IFNA(IF(_xlfn.IFNA(INDEX('CX1'!$K:$K,MATCH(Table2[[#This Row],[Name]],'CX1'!$C:$C,0),1), "") = 0, "",  INDEX('CX1'!$K:$K,MATCH(Table2[[#This Row],[Name]],'CX1'!$C:$C,0),1)), ""), "")</f>
        <v/>
      </c>
      <c r="M2283" t="str">
        <f>_xlfn.IFNA(IF(_xlfn.IFNA(INDEX('CX1'!$M:$M,MATCH(Table2[[#This Row],[Name]],'CX1'!$C:$C,0),1), "") = 0, "",  INDEX('CX1'!$M:$M,MATCH(Table2[[#This Row],[Name]],'CX1'!$C:$C,0),1)), "")</f>
        <v/>
      </c>
      <c r="N2283" t="s">
        <v>767</v>
      </c>
      <c r="R2283" t="s">
        <v>8</v>
      </c>
    </row>
    <row r="2284" spans="1:19" hidden="1">
      <c r="A2284" s="1">
        <v>2282</v>
      </c>
      <c r="B2284" t="s">
        <v>45</v>
      </c>
      <c r="C2284" t="s">
        <v>54</v>
      </c>
      <c r="D2284" t="s">
        <v>264</v>
      </c>
      <c r="E2284" t="str">
        <f>MID(Table2[[#This Row],[DeviceId2]], 12, LEN(Table2[[#This Row],[DeviceId2]]))</f>
        <v>VAV207</v>
      </c>
      <c r="F2284" t="str">
        <f>CONCATENATE("10.3.13.71/pe/", Table2[[#This Row],[Device Tag]], ".xml")</f>
        <v>10.3.13.71/pe/VAV207.xml</v>
      </c>
      <c r="H2284" s="5" t="str">
        <f>_xlfn.IFNA(IF(_xlfn.IFNA(INDEX('CX1'!$H:$H,MATCH(Table2[[#This Row],[Name]],'CX1'!$C:$C,0),1), "") = 0, "",  INDEX('CX1'!$H:$H,MATCH(Table2[[#This Row],[Name]],'CX1'!$C:$C,0),1)), "")</f>
        <v/>
      </c>
      <c r="I2284" s="5" t="e">
        <f>_xlfn.IFNA(IF(_xlfn.IFNA(INDEX('CX1'!$I:$I,MATCH(Table2[[#This Row],[DeviceId2]],'CX1'!$C:$C,0),1), "") = 0, "",  INDEX('CX1'!$I:$I,MATCH(Table2[[#This Row],[Name]],'CX1'!$C:$C,0),1)), "")</f>
        <v>#VALUE!</v>
      </c>
      <c r="J2284" s="5" t="str">
        <f>_xlfn.IFNA(IF(_xlfn.IFNA(INDEX('CX1'!$J:$J,MATCH(Table2[[#This Row],[Name]],'CX1'!$C:$C,0),1), "") = 0, "",  INDEX('CX1'!$J:$J,MATCH(Table2[[#This Row],[Name]],'CX1'!$C:$C,0),1)), "")</f>
        <v/>
      </c>
      <c r="K2284" t="str">
        <f>IFERROR(_xlfn.IFNA(IF(_xlfn.IFNA(INDEX('CX1'!$K:$K,MATCH(Table2[[#This Row],[Name]],'CX1'!$C:$C,0),1), "") = 0, "",  INDEX('CX1'!$K:$K,MATCH(Table2[[#This Row],[Name]],'CX1'!$C:$C,0),1)), ""), "")</f>
        <v/>
      </c>
      <c r="M2284" t="str">
        <f>_xlfn.IFNA(IF(_xlfn.IFNA(INDEX('CX1'!$M:$M,MATCH(Table2[[#This Row],[Name]],'CX1'!$C:$C,0),1), "") = 0, "",  INDEX('CX1'!$M:$M,MATCH(Table2[[#This Row],[Name]],'CX1'!$C:$C,0),1)), "")</f>
        <v/>
      </c>
      <c r="N2284" t="s">
        <v>767</v>
      </c>
      <c r="R2284" t="s">
        <v>8</v>
      </c>
    </row>
    <row r="2285" spans="1:19" hidden="1">
      <c r="A2285" s="1">
        <v>2283</v>
      </c>
      <c r="B2285" t="s">
        <v>45</v>
      </c>
      <c r="C2285" t="s">
        <v>55</v>
      </c>
      <c r="D2285" t="s">
        <v>264</v>
      </c>
      <c r="E2285" t="str">
        <f>MID(Table2[[#This Row],[DeviceId2]], 12, LEN(Table2[[#This Row],[DeviceId2]]))</f>
        <v>VAV207</v>
      </c>
      <c r="F2285" t="str">
        <f>CONCATENATE("10.3.13.71/pe/", Table2[[#This Row],[Device Tag]], ".xml")</f>
        <v>10.3.13.71/pe/VAV207.xml</v>
      </c>
      <c r="H2285" s="5" t="str">
        <f>_xlfn.IFNA(IF(_xlfn.IFNA(INDEX('CX1'!$H:$H,MATCH(Table2[[#This Row],[Name]],'CX1'!$C:$C,0),1), "") = 0, "",  INDEX('CX1'!$H:$H,MATCH(Table2[[#This Row],[Name]],'CX1'!$C:$C,0),1)), "")</f>
        <v/>
      </c>
      <c r="I2285" s="5" t="e">
        <f>_xlfn.IFNA(IF(_xlfn.IFNA(INDEX('CX1'!$I:$I,MATCH(Table2[[#This Row],[DeviceId2]],'CX1'!$C:$C,0),1), "") = 0, "",  INDEX('CX1'!$I:$I,MATCH(Table2[[#This Row],[Name]],'CX1'!$C:$C,0),1)), "")</f>
        <v>#VALUE!</v>
      </c>
      <c r="J2285" s="5" t="str">
        <f>_xlfn.IFNA(IF(_xlfn.IFNA(INDEX('CX1'!$J:$J,MATCH(Table2[[#This Row],[Name]],'CX1'!$C:$C,0),1), "") = 0, "",  INDEX('CX1'!$J:$J,MATCH(Table2[[#This Row],[Name]],'CX1'!$C:$C,0),1)), "")</f>
        <v/>
      </c>
      <c r="K2285" t="str">
        <f>IFERROR(_xlfn.IFNA(IF(_xlfn.IFNA(INDEX('CX1'!$K:$K,MATCH(Table2[[#This Row],[Name]],'CX1'!$C:$C,0),1), "") = 0, "",  INDEX('CX1'!$K:$K,MATCH(Table2[[#This Row],[Name]],'CX1'!$C:$C,0),1)), ""), "")</f>
        <v/>
      </c>
      <c r="M2285" t="str">
        <f>_xlfn.IFNA(IF(_xlfn.IFNA(INDEX('CX1'!$M:$M,MATCH(Table2[[#This Row],[Name]],'CX1'!$C:$C,0),1), "") = 0, "",  INDEX('CX1'!$M:$M,MATCH(Table2[[#This Row],[Name]],'CX1'!$C:$C,0),1)), "")</f>
        <v/>
      </c>
      <c r="N2285" t="s">
        <v>767</v>
      </c>
      <c r="R2285" t="s">
        <v>8</v>
      </c>
    </row>
    <row r="2286" spans="1:19" hidden="1">
      <c r="A2286" s="1">
        <v>2284</v>
      </c>
      <c r="B2286" t="s">
        <v>45</v>
      </c>
      <c r="C2286" t="s">
        <v>56</v>
      </c>
      <c r="D2286" t="s">
        <v>264</v>
      </c>
      <c r="E2286" t="str">
        <f>MID(Table2[[#This Row],[DeviceId2]], 12, LEN(Table2[[#This Row],[DeviceId2]]))</f>
        <v>VAV207</v>
      </c>
      <c r="F2286" t="str">
        <f>CONCATENATE("10.3.13.71/pe/", Table2[[#This Row],[Device Tag]], ".xml")</f>
        <v>10.3.13.71/pe/VAV207.xml</v>
      </c>
      <c r="H2286" s="5" t="str">
        <f>_xlfn.IFNA(IF(_xlfn.IFNA(INDEX('CX1'!$H:$H,MATCH(Table2[[#This Row],[Name]],'CX1'!$C:$C,0),1), "") = 0, "",  INDEX('CX1'!$H:$H,MATCH(Table2[[#This Row],[Name]],'CX1'!$C:$C,0),1)), "")</f>
        <v/>
      </c>
      <c r="I2286" s="5" t="e">
        <f>_xlfn.IFNA(IF(_xlfn.IFNA(INDEX('CX1'!$I:$I,MATCH(Table2[[#This Row],[DeviceId2]],'CX1'!$C:$C,0),1), "") = 0, "",  INDEX('CX1'!$I:$I,MATCH(Table2[[#This Row],[Name]],'CX1'!$C:$C,0),1)), "")</f>
        <v>#VALUE!</v>
      </c>
      <c r="J2286" s="5" t="str">
        <f>_xlfn.IFNA(IF(_xlfn.IFNA(INDEX('CX1'!$J:$J,MATCH(Table2[[#This Row],[Name]],'CX1'!$C:$C,0),1), "") = 0, "",  INDEX('CX1'!$J:$J,MATCH(Table2[[#This Row],[Name]],'CX1'!$C:$C,0),1)), "")</f>
        <v/>
      </c>
      <c r="K2286" t="str">
        <f>IFERROR(_xlfn.IFNA(IF(_xlfn.IFNA(INDEX('CX1'!$K:$K,MATCH(Table2[[#This Row],[Name]],'CX1'!$C:$C,0),1), "") = 0, "",  INDEX('CX1'!$K:$K,MATCH(Table2[[#This Row],[Name]],'CX1'!$C:$C,0),1)), ""), "")</f>
        <v/>
      </c>
      <c r="M2286" t="str">
        <f>_xlfn.IFNA(IF(_xlfn.IFNA(INDEX('CX1'!$M:$M,MATCH(Table2[[#This Row],[Name]],'CX1'!$C:$C,0),1), "") = 0, "",  INDEX('CX1'!$M:$M,MATCH(Table2[[#This Row],[Name]],'CX1'!$C:$C,0),1)), "")</f>
        <v/>
      </c>
      <c r="N2286" t="s">
        <v>767</v>
      </c>
      <c r="R2286" t="s">
        <v>8</v>
      </c>
    </row>
    <row r="2287" spans="1:19" hidden="1">
      <c r="A2287" s="1">
        <v>2285</v>
      </c>
      <c r="B2287" t="s">
        <v>45</v>
      </c>
      <c r="C2287" t="s">
        <v>57</v>
      </c>
      <c r="D2287" t="s">
        <v>264</v>
      </c>
      <c r="E2287" t="str">
        <f>MID(Table2[[#This Row],[DeviceId2]], 12, LEN(Table2[[#This Row],[DeviceId2]]))</f>
        <v>VAV207</v>
      </c>
      <c r="F2287" t="str">
        <f>CONCATENATE("10.3.13.71/pe/", Table2[[#This Row],[Device Tag]], ".xml")</f>
        <v>10.3.13.71/pe/VAV207.xml</v>
      </c>
      <c r="H2287" s="5" t="str">
        <f>_xlfn.IFNA(IF(_xlfn.IFNA(INDEX('CX1'!$H:$H,MATCH(Table2[[#This Row],[Name]],'CX1'!$C:$C,0),1), "") = 0, "",  INDEX('CX1'!$H:$H,MATCH(Table2[[#This Row],[Name]],'CX1'!$C:$C,0),1)), "")</f>
        <v/>
      </c>
      <c r="I2287" s="5" t="e">
        <f>_xlfn.IFNA(IF(_xlfn.IFNA(INDEX('CX1'!$I:$I,MATCH(Table2[[#This Row],[DeviceId2]],'CX1'!$C:$C,0),1), "") = 0, "",  INDEX('CX1'!$I:$I,MATCH(Table2[[#This Row],[Name]],'CX1'!$C:$C,0),1)), "")</f>
        <v>#VALUE!</v>
      </c>
      <c r="J2287" s="5" t="str">
        <f>_xlfn.IFNA(IF(_xlfn.IFNA(INDEX('CX1'!$J:$J,MATCH(Table2[[#This Row],[Name]],'CX1'!$C:$C,0),1), "") = 0, "",  INDEX('CX1'!$J:$J,MATCH(Table2[[#This Row],[Name]],'CX1'!$C:$C,0),1)), "")</f>
        <v/>
      </c>
      <c r="K2287" t="str">
        <f>IFERROR(_xlfn.IFNA(IF(_xlfn.IFNA(INDEX('CX1'!$K:$K,MATCH(Table2[[#This Row],[Name]],'CX1'!$C:$C,0),1), "") = 0, "",  INDEX('CX1'!$K:$K,MATCH(Table2[[#This Row],[Name]],'CX1'!$C:$C,0),1)), ""), "")</f>
        <v/>
      </c>
      <c r="M2287" t="str">
        <f>_xlfn.IFNA(IF(_xlfn.IFNA(INDEX('CX1'!$M:$M,MATCH(Table2[[#This Row],[Name]],'CX1'!$C:$C,0),1), "") = 0, "",  INDEX('CX1'!$M:$M,MATCH(Table2[[#This Row],[Name]],'CX1'!$C:$C,0),1)), "")</f>
        <v/>
      </c>
      <c r="N2287" t="s">
        <v>767</v>
      </c>
      <c r="R2287" t="s">
        <v>8</v>
      </c>
    </row>
    <row r="2288" spans="1:19" hidden="1">
      <c r="A2288" s="1">
        <v>2286</v>
      </c>
      <c r="B2288" t="s">
        <v>45</v>
      </c>
      <c r="C2288" t="s">
        <v>58</v>
      </c>
      <c r="D2288" t="s">
        <v>264</v>
      </c>
      <c r="E2288" t="str">
        <f>MID(Table2[[#This Row],[DeviceId2]], 12, LEN(Table2[[#This Row],[DeviceId2]]))</f>
        <v>VAV207</v>
      </c>
      <c r="F2288" t="str">
        <f>CONCATENATE("10.3.13.71/pe/", Table2[[#This Row],[Device Tag]], ".xml")</f>
        <v>10.3.13.71/pe/VAV207.xml</v>
      </c>
      <c r="H2288" s="5" t="str">
        <f>_xlfn.IFNA(IF(_xlfn.IFNA(INDEX('CX1'!$H:$H,MATCH(Table2[[#This Row],[Name]],'CX1'!$C:$C,0),1), "") = 0, "",  INDEX('CX1'!$H:$H,MATCH(Table2[[#This Row],[Name]],'CX1'!$C:$C,0),1)), "")</f>
        <v/>
      </c>
      <c r="I2288" s="5" t="e">
        <f>_xlfn.IFNA(IF(_xlfn.IFNA(INDEX('CX1'!$I:$I,MATCH(Table2[[#This Row],[DeviceId2]],'CX1'!$C:$C,0),1), "") = 0, "",  INDEX('CX1'!$I:$I,MATCH(Table2[[#This Row],[Name]],'CX1'!$C:$C,0),1)), "")</f>
        <v>#VALUE!</v>
      </c>
      <c r="J2288" s="5" t="str">
        <f>_xlfn.IFNA(IF(_xlfn.IFNA(INDEX('CX1'!$J:$J,MATCH(Table2[[#This Row],[Name]],'CX1'!$C:$C,0),1), "") = 0, "",  INDEX('CX1'!$J:$J,MATCH(Table2[[#This Row],[Name]],'CX1'!$C:$C,0),1)), "")</f>
        <v/>
      </c>
      <c r="K2288" t="str">
        <f>IFERROR(_xlfn.IFNA(IF(_xlfn.IFNA(INDEX('CX1'!$K:$K,MATCH(Table2[[#This Row],[Name]],'CX1'!$C:$C,0),1), "") = 0, "",  INDEX('CX1'!$K:$K,MATCH(Table2[[#This Row],[Name]],'CX1'!$C:$C,0),1)), ""), "")</f>
        <v/>
      </c>
      <c r="M2288" t="str">
        <f>_xlfn.IFNA(IF(_xlfn.IFNA(INDEX('CX1'!$M:$M,MATCH(Table2[[#This Row],[Name]],'CX1'!$C:$C,0),1), "") = 0, "",  INDEX('CX1'!$M:$M,MATCH(Table2[[#This Row],[Name]],'CX1'!$C:$C,0),1)), "")</f>
        <v/>
      </c>
      <c r="N2288" t="s">
        <v>767</v>
      </c>
      <c r="R2288" t="s">
        <v>8</v>
      </c>
    </row>
    <row r="2289" spans="1:19" hidden="1">
      <c r="A2289" s="1">
        <v>2287</v>
      </c>
      <c r="B2289" t="s">
        <v>45</v>
      </c>
      <c r="C2289" t="s">
        <v>59</v>
      </c>
      <c r="D2289" t="s">
        <v>264</v>
      </c>
      <c r="E2289" t="str">
        <f>MID(Table2[[#This Row],[DeviceId2]], 12, LEN(Table2[[#This Row],[DeviceId2]]))</f>
        <v>VAV207</v>
      </c>
      <c r="F2289" t="str">
        <f>CONCATENATE("10.3.13.71/pe/", Table2[[#This Row],[Device Tag]], ".xml")</f>
        <v>10.3.13.71/pe/VAV207.xml</v>
      </c>
      <c r="H2289" s="5" t="str">
        <f>_xlfn.IFNA(IF(_xlfn.IFNA(INDEX('CX1'!$H:$H,MATCH(Table2[[#This Row],[Name]],'CX1'!$C:$C,0),1), "") = 0, "",  INDEX('CX1'!$H:$H,MATCH(Table2[[#This Row],[Name]],'CX1'!$C:$C,0),1)), "")</f>
        <v/>
      </c>
      <c r="I2289" s="5" t="e">
        <f>_xlfn.IFNA(IF(_xlfn.IFNA(INDEX('CX1'!$I:$I,MATCH(Table2[[#This Row],[DeviceId2]],'CX1'!$C:$C,0),1), "") = 0, "",  INDEX('CX1'!$I:$I,MATCH(Table2[[#This Row],[Name]],'CX1'!$C:$C,0),1)), "")</f>
        <v>#VALUE!</v>
      </c>
      <c r="J2289" s="5" t="str">
        <f>_xlfn.IFNA(IF(_xlfn.IFNA(INDEX('CX1'!$J:$J,MATCH(Table2[[#This Row],[Name]],'CX1'!$C:$C,0),1), "") = 0, "",  INDEX('CX1'!$J:$J,MATCH(Table2[[#This Row],[Name]],'CX1'!$C:$C,0),1)), "")</f>
        <v/>
      </c>
      <c r="K2289" t="str">
        <f>IFERROR(_xlfn.IFNA(IF(_xlfn.IFNA(INDEX('CX1'!$K:$K,MATCH(Table2[[#This Row],[Name]],'CX1'!$C:$C,0),1), "") = 0, "",  INDEX('CX1'!$K:$K,MATCH(Table2[[#This Row],[Name]],'CX1'!$C:$C,0),1)), ""), "")</f>
        <v/>
      </c>
      <c r="M2289" t="str">
        <f>_xlfn.IFNA(IF(_xlfn.IFNA(INDEX('CX1'!$M:$M,MATCH(Table2[[#This Row],[Name]],'CX1'!$C:$C,0),1), "") = 0, "",  INDEX('CX1'!$M:$M,MATCH(Table2[[#This Row],[Name]],'CX1'!$C:$C,0),1)), "")</f>
        <v/>
      </c>
      <c r="N2289" t="s">
        <v>767</v>
      </c>
      <c r="R2289" t="s">
        <v>8</v>
      </c>
    </row>
    <row r="2290" spans="1:19" hidden="1">
      <c r="A2290" s="1">
        <v>2288</v>
      </c>
      <c r="B2290" t="s">
        <v>45</v>
      </c>
      <c r="C2290" t="s">
        <v>60</v>
      </c>
      <c r="D2290" t="s">
        <v>264</v>
      </c>
      <c r="E2290" t="str">
        <f>MID(Table2[[#This Row],[DeviceId2]], 12, LEN(Table2[[#This Row],[DeviceId2]]))</f>
        <v>VAV207</v>
      </c>
      <c r="F2290" t="str">
        <f>CONCATENATE("10.3.13.71/pe/", Table2[[#This Row],[Device Tag]], ".xml")</f>
        <v>10.3.13.71/pe/VAV207.xml</v>
      </c>
      <c r="H2290" s="5" t="str">
        <f>_xlfn.IFNA(IF(_xlfn.IFNA(INDEX('CX1'!$H:$H,MATCH(Table2[[#This Row],[Name]],'CX1'!$C:$C,0),1), "") = 0, "",  INDEX('CX1'!$H:$H,MATCH(Table2[[#This Row],[Name]],'CX1'!$C:$C,0),1)), "")</f>
        <v/>
      </c>
      <c r="I2290" s="5" t="e">
        <f>_xlfn.IFNA(IF(_xlfn.IFNA(INDEX('CX1'!$I:$I,MATCH(Table2[[#This Row],[DeviceId2]],'CX1'!$C:$C,0),1), "") = 0, "",  INDEX('CX1'!$I:$I,MATCH(Table2[[#This Row],[Name]],'CX1'!$C:$C,0),1)), "")</f>
        <v>#VALUE!</v>
      </c>
      <c r="J2290" s="5" t="str">
        <f>_xlfn.IFNA(IF(_xlfn.IFNA(INDEX('CX1'!$J:$J,MATCH(Table2[[#This Row],[Name]],'CX1'!$C:$C,0),1), "") = 0, "",  INDEX('CX1'!$J:$J,MATCH(Table2[[#This Row],[Name]],'CX1'!$C:$C,0),1)), "")</f>
        <v/>
      </c>
      <c r="K2290" t="str">
        <f>IFERROR(_xlfn.IFNA(IF(_xlfn.IFNA(INDEX('CX1'!$K:$K,MATCH(Table2[[#This Row],[Name]],'CX1'!$C:$C,0),1), "") = 0, "",  INDEX('CX1'!$K:$K,MATCH(Table2[[#This Row],[Name]],'CX1'!$C:$C,0),1)), ""), "")</f>
        <v/>
      </c>
      <c r="M2290" t="str">
        <f>_xlfn.IFNA(IF(_xlfn.IFNA(INDEX('CX1'!$M:$M,MATCH(Table2[[#This Row],[Name]],'CX1'!$C:$C,0),1), "") = 0, "",  INDEX('CX1'!$M:$M,MATCH(Table2[[#This Row],[Name]],'CX1'!$C:$C,0),1)), "")</f>
        <v/>
      </c>
      <c r="N2290" t="s">
        <v>767</v>
      </c>
      <c r="R2290" t="s">
        <v>8</v>
      </c>
    </row>
    <row r="2291" spans="1:19" hidden="1">
      <c r="A2291" s="1">
        <v>2289</v>
      </c>
      <c r="B2291" t="s">
        <v>45</v>
      </c>
      <c r="C2291" t="s">
        <v>120</v>
      </c>
      <c r="D2291" t="s">
        <v>264</v>
      </c>
      <c r="E2291" t="str">
        <f>MID(Table2[[#This Row],[DeviceId2]], 12, LEN(Table2[[#This Row],[DeviceId2]]))</f>
        <v>VAV207</v>
      </c>
      <c r="F2291" t="str">
        <f>CONCATENATE("10.3.13.71/pe/", Table2[[#This Row],[Device Tag]], ".xml")</f>
        <v>10.3.13.71/pe/VAV207.xml</v>
      </c>
      <c r="H2291" s="5" t="str">
        <f>_xlfn.IFNA(IF(_xlfn.IFNA(INDEX('CX1'!$H:$H,MATCH(Table2[[#This Row],[Name]],'CX1'!$C:$C,0),1), "") = 0, "",  INDEX('CX1'!$H:$H,MATCH(Table2[[#This Row],[Name]],'CX1'!$C:$C,0),1)), "")</f>
        <v/>
      </c>
      <c r="I2291" s="5" t="e">
        <f>_xlfn.IFNA(IF(_xlfn.IFNA(INDEX('CX1'!$I:$I,MATCH(Table2[[#This Row],[DeviceId2]],'CX1'!$C:$C,0),1), "") = 0, "",  INDEX('CX1'!$I:$I,MATCH(Table2[[#This Row],[Name]],'CX1'!$C:$C,0),1)), "")</f>
        <v>#VALUE!</v>
      </c>
      <c r="J2291" s="5" t="str">
        <f>_xlfn.IFNA(IF(_xlfn.IFNA(INDEX('CX1'!$J:$J,MATCH(Table2[[#This Row],[Name]],'CX1'!$C:$C,0),1), "") = 0, "",  INDEX('CX1'!$J:$J,MATCH(Table2[[#This Row],[Name]],'CX1'!$C:$C,0),1)), "")</f>
        <v/>
      </c>
      <c r="K2291" t="str">
        <f>IFERROR(_xlfn.IFNA(IF(_xlfn.IFNA(INDEX('CX1'!$K:$K,MATCH(Table2[[#This Row],[Name]],'CX1'!$C:$C,0),1), "") = 0, "",  INDEX('CX1'!$K:$K,MATCH(Table2[[#This Row],[Name]],'CX1'!$C:$C,0),1)), ""), "")</f>
        <v/>
      </c>
      <c r="M2291" t="str">
        <f>_xlfn.IFNA(IF(_xlfn.IFNA(INDEX('CX1'!$M:$M,MATCH(Table2[[#This Row],[Name]],'CX1'!$C:$C,0),1), "") = 0, "",  INDEX('CX1'!$M:$M,MATCH(Table2[[#This Row],[Name]],'CX1'!$C:$C,0),1)), "")</f>
        <v/>
      </c>
      <c r="N2291" t="s">
        <v>767</v>
      </c>
      <c r="R2291" t="s">
        <v>8</v>
      </c>
    </row>
    <row r="2292" spans="1:19" hidden="1">
      <c r="A2292" s="1">
        <v>2290</v>
      </c>
      <c r="B2292" t="s">
        <v>45</v>
      </c>
      <c r="C2292" t="s">
        <v>61</v>
      </c>
      <c r="D2292" t="s">
        <v>264</v>
      </c>
      <c r="E2292" t="str">
        <f>MID(Table2[[#This Row],[DeviceId2]], 12, LEN(Table2[[#This Row],[DeviceId2]]))</f>
        <v>VAV207</v>
      </c>
      <c r="F2292" t="str">
        <f>CONCATENATE("10.3.13.71/pe/", Table2[[#This Row],[Device Tag]], ".xml")</f>
        <v>10.3.13.71/pe/VAV207.xml</v>
      </c>
      <c r="H2292" s="5" t="str">
        <f>_xlfn.IFNA(IF(_xlfn.IFNA(INDEX('CX1'!$H:$H,MATCH(Table2[[#This Row],[Name]],'CX1'!$C:$C,0),1), "") = 0, "",  INDEX('CX1'!$H:$H,MATCH(Table2[[#This Row],[Name]],'CX1'!$C:$C,0),1)), "")</f>
        <v/>
      </c>
      <c r="I2292" s="5" t="e">
        <f>_xlfn.IFNA(IF(_xlfn.IFNA(INDEX('CX1'!$I:$I,MATCH(Table2[[#This Row],[DeviceId2]],'CX1'!$C:$C,0),1), "") = 0, "",  INDEX('CX1'!$I:$I,MATCH(Table2[[#This Row],[Name]],'CX1'!$C:$C,0),1)), "")</f>
        <v>#VALUE!</v>
      </c>
      <c r="J2292" s="5" t="str">
        <f>_xlfn.IFNA(IF(_xlfn.IFNA(INDEX('CX1'!$J:$J,MATCH(Table2[[#This Row],[Name]],'CX1'!$C:$C,0),1), "") = 0, "",  INDEX('CX1'!$J:$J,MATCH(Table2[[#This Row],[Name]],'CX1'!$C:$C,0),1)), "")</f>
        <v/>
      </c>
      <c r="K2292" t="str">
        <f>IFERROR(_xlfn.IFNA(IF(_xlfn.IFNA(INDEX('CX1'!$K:$K,MATCH(Table2[[#This Row],[Name]],'CX1'!$C:$C,0),1), "") = 0, "",  INDEX('CX1'!$K:$K,MATCH(Table2[[#This Row],[Name]],'CX1'!$C:$C,0),1)), ""), "")</f>
        <v/>
      </c>
      <c r="M2292" t="str">
        <f>_xlfn.IFNA(IF(_xlfn.IFNA(INDEX('CX1'!$M:$M,MATCH(Table2[[#This Row],[Name]],'CX1'!$C:$C,0),1), "") = 0, "",  INDEX('CX1'!$M:$M,MATCH(Table2[[#This Row],[Name]],'CX1'!$C:$C,0),1)), "")</f>
        <v/>
      </c>
      <c r="N2292" t="s">
        <v>767</v>
      </c>
      <c r="R2292" t="s">
        <v>8</v>
      </c>
    </row>
    <row r="2293" spans="1:19" hidden="1">
      <c r="A2293" s="1">
        <v>2291</v>
      </c>
      <c r="B2293" t="s">
        <v>45</v>
      </c>
      <c r="C2293" t="s">
        <v>62</v>
      </c>
      <c r="D2293" t="s">
        <v>264</v>
      </c>
      <c r="E2293" t="str">
        <f>MID(Table2[[#This Row],[DeviceId2]], 12, LEN(Table2[[#This Row],[DeviceId2]]))</f>
        <v>VAV207</v>
      </c>
      <c r="F2293" t="str">
        <f>CONCATENATE("10.3.13.71/pe/", Table2[[#This Row],[Device Tag]], ".xml")</f>
        <v>10.3.13.71/pe/VAV207.xml</v>
      </c>
      <c r="H2293" s="5" t="str">
        <f>_xlfn.IFNA(IF(_xlfn.IFNA(INDEX('CX1'!$H:$H,MATCH(Table2[[#This Row],[Name]],'CX1'!$C:$C,0),1), "") = 0, "",  INDEX('CX1'!$H:$H,MATCH(Table2[[#This Row],[Name]],'CX1'!$C:$C,0),1)), "")</f>
        <v/>
      </c>
      <c r="I2293" s="5" t="e">
        <f>_xlfn.IFNA(IF(_xlfn.IFNA(INDEX('CX1'!$I:$I,MATCH(Table2[[#This Row],[DeviceId2]],'CX1'!$C:$C,0),1), "") = 0, "",  INDEX('CX1'!$I:$I,MATCH(Table2[[#This Row],[Name]],'CX1'!$C:$C,0),1)), "")</f>
        <v>#VALUE!</v>
      </c>
      <c r="J2293" s="5" t="str">
        <f>_xlfn.IFNA(IF(_xlfn.IFNA(INDEX('CX1'!$J:$J,MATCH(Table2[[#This Row],[Name]],'CX1'!$C:$C,0),1), "") = 0, "",  INDEX('CX1'!$J:$J,MATCH(Table2[[#This Row],[Name]],'CX1'!$C:$C,0),1)), "")</f>
        <v/>
      </c>
      <c r="K2293" t="str">
        <f>IFERROR(_xlfn.IFNA(IF(_xlfn.IFNA(INDEX('CX1'!$K:$K,MATCH(Table2[[#This Row],[Name]],'CX1'!$C:$C,0),1), "") = 0, "",  INDEX('CX1'!$K:$K,MATCH(Table2[[#This Row],[Name]],'CX1'!$C:$C,0),1)), ""), "")</f>
        <v/>
      </c>
      <c r="M2293" t="str">
        <f>_xlfn.IFNA(IF(_xlfn.IFNA(INDEX('CX1'!$M:$M,MATCH(Table2[[#This Row],[Name]],'CX1'!$C:$C,0),1), "") = 0, "",  INDEX('CX1'!$M:$M,MATCH(Table2[[#This Row],[Name]],'CX1'!$C:$C,0),1)), "")</f>
        <v/>
      </c>
      <c r="N2293" t="s">
        <v>767</v>
      </c>
      <c r="R2293" t="s">
        <v>8</v>
      </c>
    </row>
    <row r="2294" spans="1:19" hidden="1">
      <c r="A2294" s="1">
        <v>2292</v>
      </c>
      <c r="B2294" t="s">
        <v>45</v>
      </c>
      <c r="C2294" t="s">
        <v>63</v>
      </c>
      <c r="D2294" t="s">
        <v>264</v>
      </c>
      <c r="E2294" t="str">
        <f>MID(Table2[[#This Row],[DeviceId2]], 12, LEN(Table2[[#This Row],[DeviceId2]]))</f>
        <v>VAV207</v>
      </c>
      <c r="F2294" t="str">
        <f>CONCATENATE("10.3.13.71/pe/", Table2[[#This Row],[Device Tag]], ".xml")</f>
        <v>10.3.13.71/pe/VAV207.xml</v>
      </c>
      <c r="H2294" s="5" t="str">
        <f>_xlfn.IFNA(IF(_xlfn.IFNA(INDEX('CX1'!$H:$H,MATCH(Table2[[#This Row],[Name]],'CX1'!$C:$C,0),1), "") = 0, "",  INDEX('CX1'!$H:$H,MATCH(Table2[[#This Row],[Name]],'CX1'!$C:$C,0),1)), "")</f>
        <v/>
      </c>
      <c r="I2294" s="5">
        <f>_xlfn.IFNA(IF(_xlfn.IFNA(INDEX('CX1'!$I:$I,MATCH(Table2[[#This Row],[DeviceId2]],'CX1'!$C:$C,0),1), "") = 0, "",  INDEX('CX1'!$I:$I,MATCH(Table2[[#This Row],[Name]],'CX1'!$C:$C,0),1)), "")</f>
        <v>1</v>
      </c>
      <c r="J2294" s="5" t="str">
        <f>_xlfn.IFNA(IF(_xlfn.IFNA(INDEX('CX1'!$J:$J,MATCH(Table2[[#This Row],[Name]],'CX1'!$C:$C,0),1), "") = 0, "",  INDEX('CX1'!$J:$J,MATCH(Table2[[#This Row],[Name]],'CX1'!$C:$C,0),1)), "")</f>
        <v/>
      </c>
      <c r="K2294" t="str">
        <f>IFERROR(_xlfn.IFNA(IF(_xlfn.IFNA(INDEX('CX1'!$K:$K,MATCH(Table2[[#This Row],[Name]],'CX1'!$C:$C,0),1), "") = 0, "",  INDEX('CX1'!$K:$K,MATCH(Table2[[#This Row],[Name]],'CX1'!$C:$C,0),1)), ""), "")</f>
        <v/>
      </c>
      <c r="N2294" t="s">
        <v>767</v>
      </c>
      <c r="R2294" t="s">
        <v>8</v>
      </c>
      <c r="S2294" t="b">
        <v>0</v>
      </c>
    </row>
    <row r="2295" spans="1:19" hidden="1">
      <c r="A2295" s="1">
        <v>2293</v>
      </c>
      <c r="B2295" t="s">
        <v>45</v>
      </c>
      <c r="C2295" t="s">
        <v>65</v>
      </c>
      <c r="D2295" t="s">
        <v>264</v>
      </c>
      <c r="E2295" t="str">
        <f>MID(Table2[[#This Row],[DeviceId2]], 12, LEN(Table2[[#This Row],[DeviceId2]]))</f>
        <v>VAV207</v>
      </c>
      <c r="F2295" t="str">
        <f>CONCATENATE("10.3.13.71/pe/", Table2[[#This Row],[Device Tag]], ".xml")</f>
        <v>10.3.13.71/pe/VAV207.xml</v>
      </c>
      <c r="H2295" s="5" t="str">
        <f>_xlfn.IFNA(IF(_xlfn.IFNA(INDEX('CX1'!$H:$H,MATCH(Table2[[#This Row],[Name]],'CX1'!$C:$C,0),1), "") = 0, "",  INDEX('CX1'!$H:$H,MATCH(Table2[[#This Row],[Name]],'CX1'!$C:$C,0),1)), "")</f>
        <v/>
      </c>
      <c r="I2295" s="5" t="e">
        <f>_xlfn.IFNA(IF(_xlfn.IFNA(INDEX('CX1'!$I:$I,MATCH(Table2[[#This Row],[DeviceId2]],'CX1'!$C:$C,0),1), "") = 0, "",  INDEX('CX1'!$I:$I,MATCH(Table2[[#This Row],[Name]],'CX1'!$C:$C,0),1)), "")</f>
        <v>#VALUE!</v>
      </c>
      <c r="J2295" s="5" t="str">
        <f>_xlfn.IFNA(IF(_xlfn.IFNA(INDEX('CX1'!$J:$J,MATCH(Table2[[#This Row],[Name]],'CX1'!$C:$C,0),1), "") = 0, "",  INDEX('CX1'!$J:$J,MATCH(Table2[[#This Row],[Name]],'CX1'!$C:$C,0),1)), "")</f>
        <v/>
      </c>
      <c r="K2295" t="str">
        <f>IFERROR(_xlfn.IFNA(IF(_xlfn.IFNA(INDEX('CX1'!$K:$K,MATCH(Table2[[#This Row],[Name]],'CX1'!$C:$C,0),1), "") = 0, "",  INDEX('CX1'!$K:$K,MATCH(Table2[[#This Row],[Name]],'CX1'!$C:$C,0),1)), ""), "")</f>
        <v/>
      </c>
      <c r="M2295" t="str">
        <f>_xlfn.IFNA(IF(_xlfn.IFNA(INDEX('CX1'!$M:$M,MATCH(Table2[[#This Row],[Name]],'CX1'!$C:$C,0),1), "") = 0, "",  INDEX('CX1'!$M:$M,MATCH(Table2[[#This Row],[Name]],'CX1'!$C:$C,0),1)), "")</f>
        <v/>
      </c>
      <c r="N2295" t="s">
        <v>767</v>
      </c>
      <c r="R2295" t="s">
        <v>8</v>
      </c>
    </row>
    <row r="2296" spans="1:19" hidden="1">
      <c r="A2296" s="1">
        <v>2294</v>
      </c>
      <c r="B2296" t="s">
        <v>45</v>
      </c>
      <c r="C2296" t="s">
        <v>66</v>
      </c>
      <c r="D2296" t="s">
        <v>264</v>
      </c>
      <c r="E2296" t="str">
        <f>MID(Table2[[#This Row],[DeviceId2]], 12, LEN(Table2[[#This Row],[DeviceId2]]))</f>
        <v>VAV207</v>
      </c>
      <c r="F2296" t="str">
        <f>CONCATENATE("10.3.13.71/pe/", Table2[[#This Row],[Device Tag]], ".xml")</f>
        <v>10.3.13.71/pe/VAV207.xml</v>
      </c>
      <c r="H2296" s="5" t="str">
        <f>_xlfn.IFNA(IF(_xlfn.IFNA(INDEX('CX1'!$H:$H,MATCH(Table2[[#This Row],[Name]],'CX1'!$C:$C,0),1), "") = 0, "",  INDEX('CX1'!$H:$H,MATCH(Table2[[#This Row],[Name]],'CX1'!$C:$C,0),1)), "")</f>
        <v/>
      </c>
      <c r="I2296" s="5" t="e">
        <f>_xlfn.IFNA(IF(_xlfn.IFNA(INDEX('CX1'!$I:$I,MATCH(Table2[[#This Row],[DeviceId2]],'CX1'!$C:$C,0),1), "") = 0, "",  INDEX('CX1'!$I:$I,MATCH(Table2[[#This Row],[Name]],'CX1'!$C:$C,0),1)), "")</f>
        <v>#VALUE!</v>
      </c>
      <c r="J2296" s="5" t="str">
        <f>_xlfn.IFNA(IF(_xlfn.IFNA(INDEX('CX1'!$J:$J,MATCH(Table2[[#This Row],[Name]],'CX1'!$C:$C,0),1), "") = 0, "",  INDEX('CX1'!$J:$J,MATCH(Table2[[#This Row],[Name]],'CX1'!$C:$C,0),1)), "")</f>
        <v/>
      </c>
      <c r="K2296" t="str">
        <f>IFERROR(_xlfn.IFNA(IF(_xlfn.IFNA(INDEX('CX1'!$K:$K,MATCH(Table2[[#This Row],[Name]],'CX1'!$C:$C,0),1), "") = 0, "",  INDEX('CX1'!$K:$K,MATCH(Table2[[#This Row],[Name]],'CX1'!$C:$C,0),1)), ""), "")</f>
        <v/>
      </c>
      <c r="M2296" t="str">
        <f>_xlfn.IFNA(IF(_xlfn.IFNA(INDEX('CX1'!$M:$M,MATCH(Table2[[#This Row],[Name]],'CX1'!$C:$C,0),1), "") = 0, "",  INDEX('CX1'!$M:$M,MATCH(Table2[[#This Row],[Name]],'CX1'!$C:$C,0),1)), "")</f>
        <v/>
      </c>
      <c r="N2296" t="s">
        <v>767</v>
      </c>
      <c r="R2296" t="s">
        <v>8</v>
      </c>
    </row>
    <row r="2297" spans="1:19" hidden="1">
      <c r="A2297" s="1">
        <v>2295</v>
      </c>
      <c r="B2297" t="s">
        <v>45</v>
      </c>
      <c r="C2297" t="s">
        <v>67</v>
      </c>
      <c r="D2297" t="s">
        <v>264</v>
      </c>
      <c r="E2297" t="str">
        <f>MID(Table2[[#This Row],[DeviceId2]], 12, LEN(Table2[[#This Row],[DeviceId2]]))</f>
        <v>VAV207</v>
      </c>
      <c r="F2297" t="str">
        <f>CONCATENATE("10.3.13.71/pe/", Table2[[#This Row],[Device Tag]], ".xml")</f>
        <v>10.3.13.71/pe/VAV207.xml</v>
      </c>
      <c r="H2297" s="5" t="str">
        <f>_xlfn.IFNA(IF(_xlfn.IFNA(INDEX('CX1'!$H:$H,MATCH(Table2[[#This Row],[Name]],'CX1'!$C:$C,0),1), "") = 0, "",  INDEX('CX1'!$H:$H,MATCH(Table2[[#This Row],[Name]],'CX1'!$C:$C,0),1)), "")</f>
        <v/>
      </c>
      <c r="I2297" s="5" t="e">
        <f>_xlfn.IFNA(IF(_xlfn.IFNA(INDEX('CX1'!$I:$I,MATCH(Table2[[#This Row],[DeviceId2]],'CX1'!$C:$C,0),1), "") = 0, "",  INDEX('CX1'!$I:$I,MATCH(Table2[[#This Row],[Name]],'CX1'!$C:$C,0),1)), "")</f>
        <v>#VALUE!</v>
      </c>
      <c r="J2297" s="5" t="str">
        <f>_xlfn.IFNA(IF(_xlfn.IFNA(INDEX('CX1'!$J:$J,MATCH(Table2[[#This Row],[Name]],'CX1'!$C:$C,0),1), "") = 0, "",  INDEX('CX1'!$J:$J,MATCH(Table2[[#This Row],[Name]],'CX1'!$C:$C,0),1)), "")</f>
        <v/>
      </c>
      <c r="K2297" t="str">
        <f>IFERROR(_xlfn.IFNA(IF(_xlfn.IFNA(INDEX('CX1'!$K:$K,MATCH(Table2[[#This Row],[Name]],'CX1'!$C:$C,0),1), "") = 0, "",  INDEX('CX1'!$K:$K,MATCH(Table2[[#This Row],[Name]],'CX1'!$C:$C,0),1)), ""), "")</f>
        <v/>
      </c>
      <c r="M2297" t="str">
        <f>_xlfn.IFNA(IF(_xlfn.IFNA(INDEX('CX1'!$M:$M,MATCH(Table2[[#This Row],[Name]],'CX1'!$C:$C,0),1), "") = 0, "",  INDEX('CX1'!$M:$M,MATCH(Table2[[#This Row],[Name]],'CX1'!$C:$C,0),1)), "")</f>
        <v/>
      </c>
      <c r="N2297" t="s">
        <v>767</v>
      </c>
      <c r="R2297" t="s">
        <v>8</v>
      </c>
    </row>
    <row r="2298" spans="1:19" hidden="1">
      <c r="A2298" s="1">
        <v>2296</v>
      </c>
      <c r="B2298" t="s">
        <v>45</v>
      </c>
      <c r="C2298" t="s">
        <v>68</v>
      </c>
      <c r="D2298" t="s">
        <v>264</v>
      </c>
      <c r="E2298" t="str">
        <f>MID(Table2[[#This Row],[DeviceId2]], 12, LEN(Table2[[#This Row],[DeviceId2]]))</f>
        <v>VAV207</v>
      </c>
      <c r="F2298" t="str">
        <f>CONCATENATE("10.3.13.71/pe/", Table2[[#This Row],[Device Tag]], ".xml")</f>
        <v>10.3.13.71/pe/VAV207.xml</v>
      </c>
      <c r="H2298" s="5" t="str">
        <f>_xlfn.IFNA(IF(_xlfn.IFNA(INDEX('CX1'!$H:$H,MATCH(Table2[[#This Row],[Name]],'CX1'!$C:$C,0),1), "") = 0, "",  INDEX('CX1'!$H:$H,MATCH(Table2[[#This Row],[Name]],'CX1'!$C:$C,0),1)), "")</f>
        <v/>
      </c>
      <c r="I2298" s="5" t="e">
        <f>_xlfn.IFNA(IF(_xlfn.IFNA(INDEX('CX1'!$I:$I,MATCH(Table2[[#This Row],[DeviceId2]],'CX1'!$C:$C,0),1), "") = 0, "",  INDEX('CX1'!$I:$I,MATCH(Table2[[#This Row],[Name]],'CX1'!$C:$C,0),1)), "")</f>
        <v>#VALUE!</v>
      </c>
      <c r="J2298" s="5" t="str">
        <f>_xlfn.IFNA(IF(_xlfn.IFNA(INDEX('CX1'!$J:$J,MATCH(Table2[[#This Row],[Name]],'CX1'!$C:$C,0),1), "") = 0, "",  INDEX('CX1'!$J:$J,MATCH(Table2[[#This Row],[Name]],'CX1'!$C:$C,0),1)), "")</f>
        <v/>
      </c>
      <c r="K2298" t="str">
        <f>IFERROR(_xlfn.IFNA(IF(_xlfn.IFNA(INDEX('CX1'!$K:$K,MATCH(Table2[[#This Row],[Name]],'CX1'!$C:$C,0),1), "") = 0, "",  INDEX('CX1'!$K:$K,MATCH(Table2[[#This Row],[Name]],'CX1'!$C:$C,0),1)), ""), "")</f>
        <v/>
      </c>
      <c r="M2298" t="str">
        <f>_xlfn.IFNA(IF(_xlfn.IFNA(INDEX('CX1'!$M:$M,MATCH(Table2[[#This Row],[Name]],'CX1'!$C:$C,0),1), "") = 0, "",  INDEX('CX1'!$M:$M,MATCH(Table2[[#This Row],[Name]],'CX1'!$C:$C,0),1)), "")</f>
        <v/>
      </c>
      <c r="N2298" t="s">
        <v>767</v>
      </c>
      <c r="R2298" t="s">
        <v>8</v>
      </c>
    </row>
    <row r="2299" spans="1:19" hidden="1">
      <c r="A2299" s="1">
        <v>2297</v>
      </c>
      <c r="B2299" t="s">
        <v>45</v>
      </c>
      <c r="C2299" t="s">
        <v>70</v>
      </c>
      <c r="D2299" t="s">
        <v>264</v>
      </c>
      <c r="E2299" t="str">
        <f>MID(Table2[[#This Row],[DeviceId2]], 12, LEN(Table2[[#This Row],[DeviceId2]]))</f>
        <v>VAV207</v>
      </c>
      <c r="F2299" t="str">
        <f>CONCATENATE("10.3.13.71/pe/", Table2[[#This Row],[Device Tag]], ".xml")</f>
        <v>10.3.13.71/pe/VAV207.xml</v>
      </c>
      <c r="H2299" s="5" t="str">
        <f>_xlfn.IFNA(IF(_xlfn.IFNA(INDEX('CX1'!$H:$H,MATCH(Table2[[#This Row],[Name]],'CX1'!$C:$C,0),1), "") = 0, "",  INDEX('CX1'!$H:$H,MATCH(Table2[[#This Row],[Name]],'CX1'!$C:$C,0),1)), "")</f>
        <v/>
      </c>
      <c r="I2299" s="5" t="e">
        <f>_xlfn.IFNA(IF(_xlfn.IFNA(INDEX('CX1'!$I:$I,MATCH(Table2[[#This Row],[DeviceId2]],'CX1'!$C:$C,0),1), "") = 0, "",  INDEX('CX1'!$I:$I,MATCH(Table2[[#This Row],[Name]],'CX1'!$C:$C,0),1)), "")</f>
        <v>#VALUE!</v>
      </c>
      <c r="J2299" s="5" t="str">
        <f>_xlfn.IFNA(IF(_xlfn.IFNA(INDEX('CX1'!$J:$J,MATCH(Table2[[#This Row],[Name]],'CX1'!$C:$C,0),1), "") = 0, "",  INDEX('CX1'!$J:$J,MATCH(Table2[[#This Row],[Name]],'CX1'!$C:$C,0),1)), "")</f>
        <v/>
      </c>
      <c r="K2299" t="str">
        <f>IFERROR(_xlfn.IFNA(IF(_xlfn.IFNA(INDEX('CX1'!$K:$K,MATCH(Table2[[#This Row],[Name]],'CX1'!$C:$C,0),1), "") = 0, "",  INDEX('CX1'!$K:$K,MATCH(Table2[[#This Row],[Name]],'CX1'!$C:$C,0),1)), ""), "")</f>
        <v/>
      </c>
      <c r="M2299" t="str">
        <f>_xlfn.IFNA(IF(_xlfn.IFNA(INDEX('CX1'!$M:$M,MATCH(Table2[[#This Row],[Name]],'CX1'!$C:$C,0),1), "") = 0, "",  INDEX('CX1'!$M:$M,MATCH(Table2[[#This Row],[Name]],'CX1'!$C:$C,0),1)), "")</f>
        <v/>
      </c>
      <c r="N2299" t="s">
        <v>767</v>
      </c>
      <c r="R2299" t="s">
        <v>8</v>
      </c>
    </row>
    <row r="2300" spans="1:19" hidden="1">
      <c r="A2300" s="1">
        <v>2298</v>
      </c>
      <c r="B2300" t="s">
        <v>45</v>
      </c>
      <c r="C2300" t="s">
        <v>71</v>
      </c>
      <c r="D2300" t="s">
        <v>264</v>
      </c>
      <c r="E2300" t="str">
        <f>MID(Table2[[#This Row],[DeviceId2]], 12, LEN(Table2[[#This Row],[DeviceId2]]))</f>
        <v>VAV207</v>
      </c>
      <c r="F2300" t="str">
        <f>CONCATENATE("10.3.13.71/pe/", Table2[[#This Row],[Device Tag]], ".xml")</f>
        <v>10.3.13.71/pe/VAV207.xml</v>
      </c>
      <c r="H2300" s="5" t="str">
        <f>_xlfn.IFNA(IF(_xlfn.IFNA(INDEX('CX1'!$H:$H,MATCH(Table2[[#This Row],[Name]],'CX1'!$C:$C,0),1), "") = 0, "",  INDEX('CX1'!$H:$H,MATCH(Table2[[#This Row],[Name]],'CX1'!$C:$C,0),1)), "")</f>
        <v/>
      </c>
      <c r="I2300" s="5" t="e">
        <f>_xlfn.IFNA(IF(_xlfn.IFNA(INDEX('CX1'!$I:$I,MATCH(Table2[[#This Row],[DeviceId2]],'CX1'!$C:$C,0),1), "") = 0, "",  INDEX('CX1'!$I:$I,MATCH(Table2[[#This Row],[Name]],'CX1'!$C:$C,0),1)), "")</f>
        <v>#VALUE!</v>
      </c>
      <c r="J2300" s="5" t="str">
        <f>_xlfn.IFNA(IF(_xlfn.IFNA(INDEX('CX1'!$J:$J,MATCH(Table2[[#This Row],[Name]],'CX1'!$C:$C,0),1), "") = 0, "",  INDEX('CX1'!$J:$J,MATCH(Table2[[#This Row],[Name]],'CX1'!$C:$C,0),1)), "")</f>
        <v/>
      </c>
      <c r="K2300" t="str">
        <f>IFERROR(_xlfn.IFNA(IF(_xlfn.IFNA(INDEX('CX1'!$K:$K,MATCH(Table2[[#This Row],[Name]],'CX1'!$C:$C,0),1), "") = 0, "",  INDEX('CX1'!$K:$K,MATCH(Table2[[#This Row],[Name]],'CX1'!$C:$C,0),1)), ""), "")</f>
        <v/>
      </c>
      <c r="M2300" t="str">
        <f>_xlfn.IFNA(IF(_xlfn.IFNA(INDEX('CX1'!$M:$M,MATCH(Table2[[#This Row],[Name]],'CX1'!$C:$C,0),1), "") = 0, "",  INDEX('CX1'!$M:$M,MATCH(Table2[[#This Row],[Name]],'CX1'!$C:$C,0),1)), "")</f>
        <v/>
      </c>
      <c r="N2300" t="s">
        <v>767</v>
      </c>
      <c r="R2300" t="s">
        <v>8</v>
      </c>
    </row>
    <row r="2301" spans="1:19" hidden="1">
      <c r="A2301" s="1">
        <v>2299</v>
      </c>
      <c r="B2301" t="s">
        <v>45</v>
      </c>
      <c r="C2301" t="s">
        <v>72</v>
      </c>
      <c r="D2301" t="s">
        <v>264</v>
      </c>
      <c r="E2301" t="str">
        <f>MID(Table2[[#This Row],[DeviceId2]], 12, LEN(Table2[[#This Row],[DeviceId2]]))</f>
        <v>VAV207</v>
      </c>
      <c r="F2301" t="str">
        <f>CONCATENATE("10.3.13.71/pe/", Table2[[#This Row],[Device Tag]], ".xml")</f>
        <v>10.3.13.71/pe/VAV207.xml</v>
      </c>
      <c r="H2301" s="5" t="str">
        <f>_xlfn.IFNA(IF(_xlfn.IFNA(INDEX('CX1'!$H:$H,MATCH(Table2[[#This Row],[Name]],'CX1'!$C:$C,0),1), "") = 0, "",  INDEX('CX1'!$H:$H,MATCH(Table2[[#This Row],[Name]],'CX1'!$C:$C,0),1)), "")</f>
        <v/>
      </c>
      <c r="I2301" s="5" t="e">
        <f>_xlfn.IFNA(IF(_xlfn.IFNA(INDEX('CX1'!$I:$I,MATCH(Table2[[#This Row],[DeviceId2]],'CX1'!$C:$C,0),1), "") = 0, "",  INDEX('CX1'!$I:$I,MATCH(Table2[[#This Row],[Name]],'CX1'!$C:$C,0),1)), "")</f>
        <v>#VALUE!</v>
      </c>
      <c r="J2301" s="5" t="str">
        <f>_xlfn.IFNA(IF(_xlfn.IFNA(INDEX('CX1'!$J:$J,MATCH(Table2[[#This Row],[Name]],'CX1'!$C:$C,0),1), "") = 0, "",  INDEX('CX1'!$J:$J,MATCH(Table2[[#This Row],[Name]],'CX1'!$C:$C,0),1)), "")</f>
        <v/>
      </c>
      <c r="K2301" t="str">
        <f>IFERROR(_xlfn.IFNA(IF(_xlfn.IFNA(INDEX('CX1'!$K:$K,MATCH(Table2[[#This Row],[Name]],'CX1'!$C:$C,0),1), "") = 0, "",  INDEX('CX1'!$K:$K,MATCH(Table2[[#This Row],[Name]],'CX1'!$C:$C,0),1)), ""), "")</f>
        <v/>
      </c>
      <c r="M2301" t="str">
        <f>_xlfn.IFNA(IF(_xlfn.IFNA(INDEX('CX1'!$M:$M,MATCH(Table2[[#This Row],[Name]],'CX1'!$C:$C,0),1), "") = 0, "",  INDEX('CX1'!$M:$M,MATCH(Table2[[#This Row],[Name]],'CX1'!$C:$C,0),1)), "")</f>
        <v/>
      </c>
      <c r="N2301" t="s">
        <v>767</v>
      </c>
      <c r="R2301" t="s">
        <v>8</v>
      </c>
    </row>
    <row r="2302" spans="1:19" hidden="1">
      <c r="A2302" s="1">
        <v>2300</v>
      </c>
      <c r="B2302" t="s">
        <v>45</v>
      </c>
      <c r="C2302" t="s">
        <v>121</v>
      </c>
      <c r="D2302" t="s">
        <v>264</v>
      </c>
      <c r="E2302" t="str">
        <f>MID(Table2[[#This Row],[DeviceId2]], 12, LEN(Table2[[#This Row],[DeviceId2]]))</f>
        <v>VAV207</v>
      </c>
      <c r="F2302" t="str">
        <f>CONCATENATE("10.3.13.71/pe/", Table2[[#This Row],[Device Tag]], ".xml")</f>
        <v>10.3.13.71/pe/VAV207.xml</v>
      </c>
      <c r="H2302" s="5" t="str">
        <f>_xlfn.IFNA(IF(_xlfn.IFNA(INDEX('CX1'!$H:$H,MATCH(Table2[[#This Row],[Name]],'CX1'!$C:$C,0),1), "") = 0, "",  INDEX('CX1'!$H:$H,MATCH(Table2[[#This Row],[Name]],'CX1'!$C:$C,0),1)), "")</f>
        <v/>
      </c>
      <c r="I2302" s="5" t="e">
        <f>_xlfn.IFNA(IF(_xlfn.IFNA(INDEX('CX1'!$I:$I,MATCH(Table2[[#This Row],[DeviceId2]],'CX1'!$C:$C,0),1), "") = 0, "",  INDEX('CX1'!$I:$I,MATCH(Table2[[#This Row],[Name]],'CX1'!$C:$C,0),1)), "")</f>
        <v>#VALUE!</v>
      </c>
      <c r="J2302" s="5" t="str">
        <f>_xlfn.IFNA(IF(_xlfn.IFNA(INDEX('CX1'!$J:$J,MATCH(Table2[[#This Row],[Name]],'CX1'!$C:$C,0),1), "") = 0, "",  INDEX('CX1'!$J:$J,MATCH(Table2[[#This Row],[Name]],'CX1'!$C:$C,0),1)), "")</f>
        <v/>
      </c>
      <c r="K2302" t="str">
        <f>IFERROR(_xlfn.IFNA(IF(_xlfn.IFNA(INDEX('CX1'!$K:$K,MATCH(Table2[[#This Row],[Name]],'CX1'!$C:$C,0),1), "") = 0, "",  INDEX('CX1'!$K:$K,MATCH(Table2[[#This Row],[Name]],'CX1'!$C:$C,0),1)), ""), "")</f>
        <v/>
      </c>
      <c r="M2302" t="str">
        <f>_xlfn.IFNA(IF(_xlfn.IFNA(INDEX('CX1'!$M:$M,MATCH(Table2[[#This Row],[Name]],'CX1'!$C:$C,0),1), "") = 0, "",  INDEX('CX1'!$M:$M,MATCH(Table2[[#This Row],[Name]],'CX1'!$C:$C,0),1)), "")</f>
        <v/>
      </c>
      <c r="N2302" t="s">
        <v>767</v>
      </c>
      <c r="R2302" t="s">
        <v>8</v>
      </c>
    </row>
    <row r="2303" spans="1:19" hidden="1">
      <c r="A2303" s="1">
        <v>2301</v>
      </c>
      <c r="B2303" t="s">
        <v>45</v>
      </c>
      <c r="C2303" t="s">
        <v>74</v>
      </c>
      <c r="D2303" t="s">
        <v>264</v>
      </c>
      <c r="E2303" t="str">
        <f>MID(Table2[[#This Row],[DeviceId2]], 12, LEN(Table2[[#This Row],[DeviceId2]]))</f>
        <v>VAV207</v>
      </c>
      <c r="F2303" t="str">
        <f>CONCATENATE("10.3.13.71/pe/", Table2[[#This Row],[Device Tag]], ".xml")</f>
        <v>10.3.13.71/pe/VAV207.xml</v>
      </c>
      <c r="H2303" s="5" t="str">
        <f>_xlfn.IFNA(IF(_xlfn.IFNA(INDEX('CX1'!$H:$H,MATCH(Table2[[#This Row],[Name]],'CX1'!$C:$C,0),1), "") = 0, "",  INDEX('CX1'!$H:$H,MATCH(Table2[[#This Row],[Name]],'CX1'!$C:$C,0),1)), "")</f>
        <v/>
      </c>
      <c r="I2303" s="5" t="e">
        <f>_xlfn.IFNA(IF(_xlfn.IFNA(INDEX('CX1'!$I:$I,MATCH(Table2[[#This Row],[DeviceId2]],'CX1'!$C:$C,0),1), "") = 0, "",  INDEX('CX1'!$I:$I,MATCH(Table2[[#This Row],[Name]],'CX1'!$C:$C,0),1)), "")</f>
        <v>#VALUE!</v>
      </c>
      <c r="J2303" s="5" t="str">
        <f>_xlfn.IFNA(IF(_xlfn.IFNA(INDEX('CX1'!$J:$J,MATCH(Table2[[#This Row],[Name]],'CX1'!$C:$C,0),1), "") = 0, "",  INDEX('CX1'!$J:$J,MATCH(Table2[[#This Row],[Name]],'CX1'!$C:$C,0),1)), "")</f>
        <v/>
      </c>
      <c r="K2303" t="str">
        <f>IFERROR(_xlfn.IFNA(IF(_xlfn.IFNA(INDEX('CX1'!$K:$K,MATCH(Table2[[#This Row],[Name]],'CX1'!$C:$C,0),1), "") = 0, "",  INDEX('CX1'!$K:$K,MATCH(Table2[[#This Row],[Name]],'CX1'!$C:$C,0),1)), ""), "")</f>
        <v/>
      </c>
      <c r="M2303" t="str">
        <f>_xlfn.IFNA(IF(_xlfn.IFNA(INDEX('CX1'!$M:$M,MATCH(Table2[[#This Row],[Name]],'CX1'!$C:$C,0),1), "") = 0, "",  INDEX('CX1'!$M:$M,MATCH(Table2[[#This Row],[Name]],'CX1'!$C:$C,0),1)), "")</f>
        <v/>
      </c>
      <c r="N2303" t="s">
        <v>767</v>
      </c>
      <c r="R2303" t="s">
        <v>8</v>
      </c>
    </row>
    <row r="2304" spans="1:19" hidden="1">
      <c r="A2304" s="1">
        <v>2302</v>
      </c>
      <c r="B2304" t="s">
        <v>45</v>
      </c>
      <c r="C2304" t="s">
        <v>75</v>
      </c>
      <c r="D2304" t="s">
        <v>264</v>
      </c>
      <c r="E2304" t="str">
        <f>MID(Table2[[#This Row],[DeviceId2]], 12, LEN(Table2[[#This Row],[DeviceId2]]))</f>
        <v>VAV207</v>
      </c>
      <c r="F2304" t="str">
        <f>CONCATENATE("10.3.13.71/pe/", Table2[[#This Row],[Device Tag]], ".xml")</f>
        <v>10.3.13.71/pe/VAV207.xml</v>
      </c>
      <c r="H2304" s="5" t="str">
        <f>_xlfn.IFNA(IF(_xlfn.IFNA(INDEX('CX1'!$H:$H,MATCH(Table2[[#This Row],[Name]],'CX1'!$C:$C,0),1), "") = 0, "",  INDEX('CX1'!$H:$H,MATCH(Table2[[#This Row],[Name]],'CX1'!$C:$C,0),1)), "")</f>
        <v/>
      </c>
      <c r="I2304" s="5" t="e">
        <f>_xlfn.IFNA(IF(_xlfn.IFNA(INDEX('CX1'!$I:$I,MATCH(Table2[[#This Row],[DeviceId2]],'CX1'!$C:$C,0),1), "") = 0, "",  INDEX('CX1'!$I:$I,MATCH(Table2[[#This Row],[Name]],'CX1'!$C:$C,0),1)), "")</f>
        <v>#VALUE!</v>
      </c>
      <c r="J2304" s="5" t="str">
        <f>_xlfn.IFNA(IF(_xlfn.IFNA(INDEX('CX1'!$J:$J,MATCH(Table2[[#This Row],[Name]],'CX1'!$C:$C,0),1), "") = 0, "",  INDEX('CX1'!$J:$J,MATCH(Table2[[#This Row],[Name]],'CX1'!$C:$C,0),1)), "")</f>
        <v/>
      </c>
      <c r="K2304" t="str">
        <f>IFERROR(_xlfn.IFNA(IF(_xlfn.IFNA(INDEX('CX1'!$K:$K,MATCH(Table2[[#This Row],[Name]],'CX1'!$C:$C,0),1), "") = 0, "",  INDEX('CX1'!$K:$K,MATCH(Table2[[#This Row],[Name]],'CX1'!$C:$C,0),1)), ""), "")</f>
        <v/>
      </c>
      <c r="M2304" t="str">
        <f>_xlfn.IFNA(IF(_xlfn.IFNA(INDEX('CX1'!$M:$M,MATCH(Table2[[#This Row],[Name]],'CX1'!$C:$C,0),1), "") = 0, "",  INDEX('CX1'!$M:$M,MATCH(Table2[[#This Row],[Name]],'CX1'!$C:$C,0),1)), "")</f>
        <v/>
      </c>
      <c r="N2304" t="s">
        <v>767</v>
      </c>
      <c r="R2304" t="s">
        <v>8</v>
      </c>
    </row>
    <row r="2305" spans="1:19" hidden="1">
      <c r="A2305" s="1">
        <v>2303</v>
      </c>
      <c r="B2305" t="s">
        <v>45</v>
      </c>
      <c r="C2305" t="s">
        <v>77</v>
      </c>
      <c r="D2305" t="s">
        <v>264</v>
      </c>
      <c r="E2305" t="str">
        <f>MID(Table2[[#This Row],[DeviceId2]], 12, LEN(Table2[[#This Row],[DeviceId2]]))</f>
        <v>VAV207</v>
      </c>
      <c r="F2305" t="str">
        <f>CONCATENATE("10.3.13.71/pe/", Table2[[#This Row],[Device Tag]], ".xml")</f>
        <v>10.3.13.71/pe/VAV207.xml</v>
      </c>
      <c r="H2305" s="5" t="str">
        <f>_xlfn.IFNA(IF(_xlfn.IFNA(INDEX('CX1'!$H:$H,MATCH(Table2[[#This Row],[Name]],'CX1'!$C:$C,0),1), "") = 0, "",  INDEX('CX1'!$H:$H,MATCH(Table2[[#This Row],[Name]],'CX1'!$C:$C,0),1)), "")</f>
        <v/>
      </c>
      <c r="I2305" s="5" t="e">
        <f>_xlfn.IFNA(IF(_xlfn.IFNA(INDEX('CX1'!$I:$I,MATCH(Table2[[#This Row],[DeviceId2]],'CX1'!$C:$C,0),1), "") = 0, "",  INDEX('CX1'!$I:$I,MATCH(Table2[[#This Row],[Name]],'CX1'!$C:$C,0),1)), "")</f>
        <v>#VALUE!</v>
      </c>
      <c r="J2305" s="5" t="str">
        <f>_xlfn.IFNA(IF(_xlfn.IFNA(INDEX('CX1'!$J:$J,MATCH(Table2[[#This Row],[Name]],'CX1'!$C:$C,0),1), "") = 0, "",  INDEX('CX1'!$J:$J,MATCH(Table2[[#This Row],[Name]],'CX1'!$C:$C,0),1)), "")</f>
        <v/>
      </c>
      <c r="K2305" t="str">
        <f>IFERROR(_xlfn.IFNA(IF(_xlfn.IFNA(INDEX('CX1'!$K:$K,MATCH(Table2[[#This Row],[Name]],'CX1'!$C:$C,0),1), "") = 0, "",  INDEX('CX1'!$K:$K,MATCH(Table2[[#This Row],[Name]],'CX1'!$C:$C,0),1)), ""), "")</f>
        <v/>
      </c>
      <c r="M2305" t="str">
        <f>_xlfn.IFNA(IF(_xlfn.IFNA(INDEX('CX1'!$M:$M,MATCH(Table2[[#This Row],[Name]],'CX1'!$C:$C,0),1), "") = 0, "",  INDEX('CX1'!$M:$M,MATCH(Table2[[#This Row],[Name]],'CX1'!$C:$C,0),1)), "")</f>
        <v/>
      </c>
      <c r="N2305" t="s">
        <v>767</v>
      </c>
      <c r="R2305" t="s">
        <v>8</v>
      </c>
    </row>
    <row r="2306" spans="1:19" hidden="1">
      <c r="A2306" s="1">
        <v>2304</v>
      </c>
      <c r="B2306" t="s">
        <v>45</v>
      </c>
      <c r="C2306" t="s">
        <v>78</v>
      </c>
      <c r="D2306" t="s">
        <v>264</v>
      </c>
      <c r="E2306" t="str">
        <f>MID(Table2[[#This Row],[DeviceId2]], 12, LEN(Table2[[#This Row],[DeviceId2]]))</f>
        <v>VAV207</v>
      </c>
      <c r="F2306" t="str">
        <f>CONCATENATE("10.3.13.71/pe/", Table2[[#This Row],[Device Tag]], ".xml")</f>
        <v>10.3.13.71/pe/VAV207.xml</v>
      </c>
      <c r="H2306" s="5" t="str">
        <f>_xlfn.IFNA(IF(_xlfn.IFNA(INDEX('CX1'!$H:$H,MATCH(Table2[[#This Row],[Name]],'CX1'!$C:$C,0),1), "") = 0, "",  INDEX('CX1'!$H:$H,MATCH(Table2[[#This Row],[Name]],'CX1'!$C:$C,0),1)), "")</f>
        <v/>
      </c>
      <c r="I2306" s="5" t="e">
        <f>_xlfn.IFNA(IF(_xlfn.IFNA(INDEX('CX1'!$I:$I,MATCH(Table2[[#This Row],[DeviceId2]],'CX1'!$C:$C,0),1), "") = 0, "",  INDEX('CX1'!$I:$I,MATCH(Table2[[#This Row],[Name]],'CX1'!$C:$C,0),1)), "")</f>
        <v>#VALUE!</v>
      </c>
      <c r="J2306" s="5" t="str">
        <f>_xlfn.IFNA(IF(_xlfn.IFNA(INDEX('CX1'!$J:$J,MATCH(Table2[[#This Row],[Name]],'CX1'!$C:$C,0),1), "") = 0, "",  INDEX('CX1'!$J:$J,MATCH(Table2[[#This Row],[Name]],'CX1'!$C:$C,0),1)), "")</f>
        <v/>
      </c>
      <c r="K2306" t="str">
        <f>IFERROR(_xlfn.IFNA(IF(_xlfn.IFNA(INDEX('CX1'!$K:$K,MATCH(Table2[[#This Row],[Name]],'CX1'!$C:$C,0),1), "") = 0, "",  INDEX('CX1'!$K:$K,MATCH(Table2[[#This Row],[Name]],'CX1'!$C:$C,0),1)), ""), "")</f>
        <v/>
      </c>
      <c r="M2306" t="str">
        <f>_xlfn.IFNA(IF(_xlfn.IFNA(INDEX('CX1'!$M:$M,MATCH(Table2[[#This Row],[Name]],'CX1'!$C:$C,0),1), "") = 0, "",  INDEX('CX1'!$M:$M,MATCH(Table2[[#This Row],[Name]],'CX1'!$C:$C,0),1)), "")</f>
        <v/>
      </c>
      <c r="N2306" t="s">
        <v>767</v>
      </c>
      <c r="R2306" t="s">
        <v>8</v>
      </c>
    </row>
    <row r="2307" spans="1:19" hidden="1">
      <c r="A2307" s="1">
        <v>2305</v>
      </c>
      <c r="B2307" t="s">
        <v>45</v>
      </c>
      <c r="C2307" t="s">
        <v>79</v>
      </c>
      <c r="D2307" t="s">
        <v>264</v>
      </c>
      <c r="E2307" t="str">
        <f>MID(Table2[[#This Row],[DeviceId2]], 12, LEN(Table2[[#This Row],[DeviceId2]]))</f>
        <v>VAV207</v>
      </c>
      <c r="F2307" t="str">
        <f>CONCATENATE("10.3.13.71/pe/", Table2[[#This Row],[Device Tag]], ".xml")</f>
        <v>10.3.13.71/pe/VAV207.xml</v>
      </c>
      <c r="H2307" s="5" t="str">
        <f>_xlfn.IFNA(IF(_xlfn.IFNA(INDEX('CX1'!$H:$H,MATCH(Table2[[#This Row],[Name]],'CX1'!$C:$C,0),1), "") = 0, "",  INDEX('CX1'!$H:$H,MATCH(Table2[[#This Row],[Name]],'CX1'!$C:$C,0),1)), "")</f>
        <v/>
      </c>
      <c r="I2307" s="5" t="e">
        <f>_xlfn.IFNA(IF(_xlfn.IFNA(INDEX('CX1'!$I:$I,MATCH(Table2[[#This Row],[DeviceId2]],'CX1'!$C:$C,0),1), "") = 0, "",  INDEX('CX1'!$I:$I,MATCH(Table2[[#This Row],[Name]],'CX1'!$C:$C,0),1)), "")</f>
        <v>#VALUE!</v>
      </c>
      <c r="J2307" s="5" t="str">
        <f>_xlfn.IFNA(IF(_xlfn.IFNA(INDEX('CX1'!$J:$J,MATCH(Table2[[#This Row],[Name]],'CX1'!$C:$C,0),1), "") = 0, "",  INDEX('CX1'!$J:$J,MATCH(Table2[[#This Row],[Name]],'CX1'!$C:$C,0),1)), "")</f>
        <v/>
      </c>
      <c r="K2307" t="str">
        <f>IFERROR(_xlfn.IFNA(IF(_xlfn.IFNA(INDEX('CX1'!$K:$K,MATCH(Table2[[#This Row],[Name]],'CX1'!$C:$C,0),1), "") = 0, "",  INDEX('CX1'!$K:$K,MATCH(Table2[[#This Row],[Name]],'CX1'!$C:$C,0),1)), ""), "")</f>
        <v/>
      </c>
      <c r="M2307" t="str">
        <f>_xlfn.IFNA(IF(_xlfn.IFNA(INDEX('CX1'!$M:$M,MATCH(Table2[[#This Row],[Name]],'CX1'!$C:$C,0),1), "") = 0, "",  INDEX('CX1'!$M:$M,MATCH(Table2[[#This Row],[Name]],'CX1'!$C:$C,0),1)), "")</f>
        <v/>
      </c>
      <c r="N2307" t="s">
        <v>767</v>
      </c>
      <c r="R2307" t="s">
        <v>8</v>
      </c>
    </row>
    <row r="2308" spans="1:19" hidden="1">
      <c r="A2308" s="1">
        <v>2306</v>
      </c>
      <c r="B2308" t="s">
        <v>45</v>
      </c>
      <c r="C2308" t="s">
        <v>80</v>
      </c>
      <c r="D2308" t="s">
        <v>264</v>
      </c>
      <c r="E2308" t="str">
        <f>MID(Table2[[#This Row],[DeviceId2]], 12, LEN(Table2[[#This Row],[DeviceId2]]))</f>
        <v>VAV207</v>
      </c>
      <c r="F2308" t="str">
        <f>CONCATENATE("10.3.13.71/pe/", Table2[[#This Row],[Device Tag]], ".xml")</f>
        <v>10.3.13.71/pe/VAV207.xml</v>
      </c>
      <c r="H2308" s="5" t="str">
        <f>_xlfn.IFNA(IF(_xlfn.IFNA(INDEX('CX1'!$H:$H,MATCH(Table2[[#This Row],[Name]],'CX1'!$C:$C,0),1), "") = 0, "",  INDEX('CX1'!$H:$H,MATCH(Table2[[#This Row],[Name]],'CX1'!$C:$C,0),1)), "")</f>
        <v/>
      </c>
      <c r="I2308" s="5" t="e">
        <f>_xlfn.IFNA(IF(_xlfn.IFNA(INDEX('CX1'!$I:$I,MATCH(Table2[[#This Row],[DeviceId2]],'CX1'!$C:$C,0),1), "") = 0, "",  INDEX('CX1'!$I:$I,MATCH(Table2[[#This Row],[Name]],'CX1'!$C:$C,0),1)), "")</f>
        <v>#VALUE!</v>
      </c>
      <c r="J2308" s="5" t="str">
        <f>_xlfn.IFNA(IF(_xlfn.IFNA(INDEX('CX1'!$J:$J,MATCH(Table2[[#This Row],[Name]],'CX1'!$C:$C,0),1), "") = 0, "",  INDEX('CX1'!$J:$J,MATCH(Table2[[#This Row],[Name]],'CX1'!$C:$C,0),1)), "")</f>
        <v/>
      </c>
      <c r="K2308" t="str">
        <f>IFERROR(_xlfn.IFNA(IF(_xlfn.IFNA(INDEX('CX1'!$K:$K,MATCH(Table2[[#This Row],[Name]],'CX1'!$C:$C,0),1), "") = 0, "",  INDEX('CX1'!$K:$K,MATCH(Table2[[#This Row],[Name]],'CX1'!$C:$C,0),1)), ""), "")</f>
        <v/>
      </c>
      <c r="M2308" t="str">
        <f>_xlfn.IFNA(IF(_xlfn.IFNA(INDEX('CX1'!$M:$M,MATCH(Table2[[#This Row],[Name]],'CX1'!$C:$C,0),1), "") = 0, "",  INDEX('CX1'!$M:$M,MATCH(Table2[[#This Row],[Name]],'CX1'!$C:$C,0),1)), "")</f>
        <v/>
      </c>
      <c r="N2308" t="s">
        <v>767</v>
      </c>
      <c r="R2308" t="s">
        <v>8</v>
      </c>
    </row>
    <row r="2309" spans="1:19" hidden="1">
      <c r="A2309" s="1">
        <v>2307</v>
      </c>
      <c r="B2309" t="s">
        <v>45</v>
      </c>
      <c r="C2309" t="s">
        <v>89</v>
      </c>
      <c r="D2309" t="s">
        <v>264</v>
      </c>
      <c r="E2309" t="str">
        <f>MID(Table2[[#This Row],[DeviceId2]], 12, LEN(Table2[[#This Row],[DeviceId2]]))</f>
        <v>VAV207</v>
      </c>
      <c r="F2309" t="str">
        <f>CONCATENATE("10.3.13.71/pe/", Table2[[#This Row],[Device Tag]], ".xml")</f>
        <v>10.3.13.71/pe/VAV207.xml</v>
      </c>
      <c r="H2309" s="5" t="str">
        <f>_xlfn.IFNA(IF(_xlfn.IFNA(INDEX('CX1'!$H:$H,MATCH(Table2[[#This Row],[Name]],'CX1'!$C:$C,0),1), "") = 0, "",  INDEX('CX1'!$H:$H,MATCH(Table2[[#This Row],[Name]],'CX1'!$C:$C,0),1)), "")</f>
        <v/>
      </c>
      <c r="I2309" s="5" t="e">
        <f>_xlfn.IFNA(IF(_xlfn.IFNA(INDEX('CX1'!$I:$I,MATCH(Table2[[#This Row],[DeviceId2]],'CX1'!$C:$C,0),1), "") = 0, "",  INDEX('CX1'!$I:$I,MATCH(Table2[[#This Row],[Name]],'CX1'!$C:$C,0),1)), "")</f>
        <v>#VALUE!</v>
      </c>
      <c r="J2309" s="5" t="str">
        <f>_xlfn.IFNA(IF(_xlfn.IFNA(INDEX('CX1'!$J:$J,MATCH(Table2[[#This Row],[Name]],'CX1'!$C:$C,0),1), "") = 0, "",  INDEX('CX1'!$J:$J,MATCH(Table2[[#This Row],[Name]],'CX1'!$C:$C,0),1)), "")</f>
        <v/>
      </c>
      <c r="K2309" t="str">
        <f>IFERROR(_xlfn.IFNA(IF(_xlfn.IFNA(INDEX('CX1'!$K:$K,MATCH(Table2[[#This Row],[Name]],'CX1'!$C:$C,0),1), "") = 0, "",  INDEX('CX1'!$K:$K,MATCH(Table2[[#This Row],[Name]],'CX1'!$C:$C,0),1)), ""), "")</f>
        <v/>
      </c>
      <c r="M2309" t="str">
        <f>_xlfn.IFNA(IF(_xlfn.IFNA(INDEX('CX1'!$M:$M,MATCH(Table2[[#This Row],[Name]],'CX1'!$C:$C,0),1), "") = 0, "",  INDEX('CX1'!$M:$M,MATCH(Table2[[#This Row],[Name]],'CX1'!$C:$C,0),1)), "")</f>
        <v/>
      </c>
      <c r="N2309" t="s">
        <v>767</v>
      </c>
      <c r="R2309" t="s">
        <v>8</v>
      </c>
    </row>
    <row r="2310" spans="1:19" hidden="1">
      <c r="A2310" s="1">
        <v>2308</v>
      </c>
      <c r="B2310" t="s">
        <v>45</v>
      </c>
      <c r="C2310" t="s">
        <v>90</v>
      </c>
      <c r="D2310" t="s">
        <v>264</v>
      </c>
      <c r="E2310" t="str">
        <f>MID(Table2[[#This Row],[DeviceId2]], 12, LEN(Table2[[#This Row],[DeviceId2]]))</f>
        <v>VAV207</v>
      </c>
      <c r="F2310" t="str">
        <f>CONCATENATE("10.3.13.71/pe/", Table2[[#This Row],[Device Tag]], ".xml")</f>
        <v>10.3.13.71/pe/VAV207.xml</v>
      </c>
      <c r="H2310" s="5" t="str">
        <f>_xlfn.IFNA(IF(_xlfn.IFNA(INDEX('CX1'!$H:$H,MATCH(Table2[[#This Row],[Name]],'CX1'!$C:$C,0),1), "") = 0, "",  INDEX('CX1'!$H:$H,MATCH(Table2[[#This Row],[Name]],'CX1'!$C:$C,0),1)), "")</f>
        <v/>
      </c>
      <c r="I2310" s="5" t="e">
        <f>_xlfn.IFNA(IF(_xlfn.IFNA(INDEX('CX1'!$I:$I,MATCH(Table2[[#This Row],[DeviceId2]],'CX1'!$C:$C,0),1), "") = 0, "",  INDEX('CX1'!$I:$I,MATCH(Table2[[#This Row],[Name]],'CX1'!$C:$C,0),1)), "")</f>
        <v>#VALUE!</v>
      </c>
      <c r="J2310" s="5" t="str">
        <f>_xlfn.IFNA(IF(_xlfn.IFNA(INDEX('CX1'!$J:$J,MATCH(Table2[[#This Row],[Name]],'CX1'!$C:$C,0),1), "") = 0, "",  INDEX('CX1'!$J:$J,MATCH(Table2[[#This Row],[Name]],'CX1'!$C:$C,0),1)), "")</f>
        <v/>
      </c>
      <c r="K2310" t="str">
        <f>IFERROR(_xlfn.IFNA(IF(_xlfn.IFNA(INDEX('CX1'!$K:$K,MATCH(Table2[[#This Row],[Name]],'CX1'!$C:$C,0),1), "") = 0, "",  INDEX('CX1'!$K:$K,MATCH(Table2[[#This Row],[Name]],'CX1'!$C:$C,0),1)), ""), "")</f>
        <v/>
      </c>
      <c r="M2310" t="str">
        <f>_xlfn.IFNA(IF(_xlfn.IFNA(INDEX('CX1'!$M:$M,MATCH(Table2[[#This Row],[Name]],'CX1'!$C:$C,0),1), "") = 0, "",  INDEX('CX1'!$M:$M,MATCH(Table2[[#This Row],[Name]],'CX1'!$C:$C,0),1)), "")</f>
        <v/>
      </c>
      <c r="N2310" t="s">
        <v>767</v>
      </c>
      <c r="R2310" t="s">
        <v>8</v>
      </c>
    </row>
    <row r="2311" spans="1:19" hidden="1">
      <c r="A2311" s="1">
        <v>2309</v>
      </c>
      <c r="B2311" t="s">
        <v>45</v>
      </c>
      <c r="C2311" t="s">
        <v>91</v>
      </c>
      <c r="D2311" t="s">
        <v>264</v>
      </c>
      <c r="E2311" t="str">
        <f>MID(Table2[[#This Row],[DeviceId2]], 12, LEN(Table2[[#This Row],[DeviceId2]]))</f>
        <v>VAV207</v>
      </c>
      <c r="F2311" t="str">
        <f>CONCATENATE("10.3.13.71/pe/", Table2[[#This Row],[Device Tag]], ".xml")</f>
        <v>10.3.13.71/pe/VAV207.xml</v>
      </c>
      <c r="H2311" s="5" t="str">
        <f>_xlfn.IFNA(IF(_xlfn.IFNA(INDEX('CX1'!$H:$H,MATCH(Table2[[#This Row],[Name]],'CX1'!$C:$C,0),1), "") = 0, "",  INDEX('CX1'!$H:$H,MATCH(Table2[[#This Row],[Name]],'CX1'!$C:$C,0),1)), "")</f>
        <v/>
      </c>
      <c r="I2311" s="5" t="e">
        <f>_xlfn.IFNA(IF(_xlfn.IFNA(INDEX('CX1'!$I:$I,MATCH(Table2[[#This Row],[DeviceId2]],'CX1'!$C:$C,0),1), "") = 0, "",  INDEX('CX1'!$I:$I,MATCH(Table2[[#This Row],[Name]],'CX1'!$C:$C,0),1)), "")</f>
        <v>#VALUE!</v>
      </c>
      <c r="J2311" s="5" t="str">
        <f>_xlfn.IFNA(IF(_xlfn.IFNA(INDEX('CX1'!$J:$J,MATCH(Table2[[#This Row],[Name]],'CX1'!$C:$C,0),1), "") = 0, "",  INDEX('CX1'!$J:$J,MATCH(Table2[[#This Row],[Name]],'CX1'!$C:$C,0),1)), "")</f>
        <v/>
      </c>
      <c r="K2311" t="str">
        <f>IFERROR(_xlfn.IFNA(IF(_xlfn.IFNA(INDEX('CX1'!$K:$K,MATCH(Table2[[#This Row],[Name]],'CX1'!$C:$C,0),1), "") = 0, "",  INDEX('CX1'!$K:$K,MATCH(Table2[[#This Row],[Name]],'CX1'!$C:$C,0),1)), ""), "")</f>
        <v/>
      </c>
      <c r="M2311" t="str">
        <f>_xlfn.IFNA(IF(_xlfn.IFNA(INDEX('CX1'!$M:$M,MATCH(Table2[[#This Row],[Name]],'CX1'!$C:$C,0),1), "") = 0, "",  INDEX('CX1'!$M:$M,MATCH(Table2[[#This Row],[Name]],'CX1'!$C:$C,0),1)), "")</f>
        <v/>
      </c>
      <c r="N2311" t="s">
        <v>767</v>
      </c>
      <c r="R2311" t="s">
        <v>8</v>
      </c>
    </row>
    <row r="2312" spans="1:19" hidden="1">
      <c r="A2312" s="1">
        <v>2310</v>
      </c>
      <c r="B2312" t="s">
        <v>45</v>
      </c>
      <c r="C2312" t="s">
        <v>92</v>
      </c>
      <c r="D2312" t="s">
        <v>264</v>
      </c>
      <c r="E2312" t="str">
        <f>MID(Table2[[#This Row],[DeviceId2]], 12, LEN(Table2[[#This Row],[DeviceId2]]))</f>
        <v>VAV207</v>
      </c>
      <c r="F2312" t="str">
        <f>CONCATENATE("10.3.13.71/pe/", Table2[[#This Row],[Device Tag]], ".xml")</f>
        <v>10.3.13.71/pe/VAV207.xml</v>
      </c>
      <c r="H2312" s="5" t="str">
        <f>_xlfn.IFNA(IF(_xlfn.IFNA(INDEX('CX1'!$H:$H,MATCH(Table2[[#This Row],[Name]],'CX1'!$C:$C,0),1), "") = 0, "",  INDEX('CX1'!$H:$H,MATCH(Table2[[#This Row],[Name]],'CX1'!$C:$C,0),1)), "")</f>
        <v/>
      </c>
      <c r="I2312" s="5" t="e">
        <f>_xlfn.IFNA(IF(_xlfn.IFNA(INDEX('CX1'!$I:$I,MATCH(Table2[[#This Row],[DeviceId2]],'CX1'!$C:$C,0),1), "") = 0, "",  INDEX('CX1'!$I:$I,MATCH(Table2[[#This Row],[Name]],'CX1'!$C:$C,0),1)), "")</f>
        <v>#VALUE!</v>
      </c>
      <c r="J2312" s="5" t="str">
        <f>_xlfn.IFNA(IF(_xlfn.IFNA(INDEX('CX1'!$J:$J,MATCH(Table2[[#This Row],[Name]],'CX1'!$C:$C,0),1), "") = 0, "",  INDEX('CX1'!$J:$J,MATCH(Table2[[#This Row],[Name]],'CX1'!$C:$C,0),1)), "")</f>
        <v/>
      </c>
      <c r="K2312" t="str">
        <f>IFERROR(_xlfn.IFNA(IF(_xlfn.IFNA(INDEX('CX1'!$K:$K,MATCH(Table2[[#This Row],[Name]],'CX1'!$C:$C,0),1), "") = 0, "",  INDEX('CX1'!$K:$K,MATCH(Table2[[#This Row],[Name]],'CX1'!$C:$C,0),1)), ""), "")</f>
        <v/>
      </c>
      <c r="M2312" t="str">
        <f>_xlfn.IFNA(IF(_xlfn.IFNA(INDEX('CX1'!$M:$M,MATCH(Table2[[#This Row],[Name]],'CX1'!$C:$C,0),1), "") = 0, "",  INDEX('CX1'!$M:$M,MATCH(Table2[[#This Row],[Name]],'CX1'!$C:$C,0),1)), "")</f>
        <v/>
      </c>
      <c r="N2312" t="s">
        <v>767</v>
      </c>
      <c r="R2312" t="s">
        <v>8</v>
      </c>
    </row>
    <row r="2313" spans="1:19">
      <c r="A2313" s="1">
        <v>2311</v>
      </c>
      <c r="B2313" t="s">
        <v>18</v>
      </c>
      <c r="C2313" t="s">
        <v>19</v>
      </c>
      <c r="D2313" t="s">
        <v>265</v>
      </c>
      <c r="E2313" t="str">
        <f>MID(Table2[[#This Row],[DeviceId2]], 12, LEN(Table2[[#This Row],[DeviceId2]]))</f>
        <v>VAV208</v>
      </c>
      <c r="F2313" t="str">
        <f>CONCATENATE("10.3.13.71/pe/", Table2[[#This Row],[Device Tag]], ".xml")</f>
        <v>10.3.13.71/pe/VAV208.xml</v>
      </c>
      <c r="H2313" s="5" t="str">
        <f>_xlfn.IFNA(IF(_xlfn.IFNA(INDEX('CX1'!$H:$H,MATCH(Table2[[#This Row],[Name]],'CX1'!$C:$C,0),1), "") = 0, "",  INDEX('CX1'!$H:$H,MATCH(Table2[[#This Row],[Name]],'CX1'!$C:$C,0),1)), "")</f>
        <v/>
      </c>
      <c r="I2313" s="5">
        <f>_xlfn.IFNA(IF(_xlfn.IFNA(INDEX('CX1'!$I:$I,MATCH(Table2[[#This Row],[DeviceId2]],'CX1'!$C:$C,0),1), "") = 0, "",  INDEX('CX1'!$I:$I,MATCH(Table2[[#This Row],[Name]],'CX1'!$C:$C,0),1)), "")</f>
        <v>1</v>
      </c>
      <c r="J2313" s="5" t="str">
        <f>_xlfn.IFNA(IF(_xlfn.IFNA(INDEX('CX1'!$J:$J,MATCH(Table2[[#This Row],[Name]],'CX1'!$C:$C,0),1), "") = 0, "",  INDEX('CX1'!$J:$J,MATCH(Table2[[#This Row],[Name]],'CX1'!$C:$C,0),1)), "")</f>
        <v/>
      </c>
      <c r="K2313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3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3" t="s">
        <v>298</v>
      </c>
      <c r="N2313" t="s">
        <v>767</v>
      </c>
      <c r="R2313" t="s">
        <v>8</v>
      </c>
      <c r="S2313" t="b">
        <v>1</v>
      </c>
    </row>
    <row r="2314" spans="1:19" s="13" customFormat="1">
      <c r="A2314" s="1">
        <v>2312</v>
      </c>
      <c r="B2314" t="s">
        <v>18</v>
      </c>
      <c r="C2314" t="s">
        <v>20</v>
      </c>
      <c r="D2314" t="s">
        <v>265</v>
      </c>
      <c r="E2314" t="str">
        <f>MID(Table2[[#This Row],[DeviceId2]], 12, LEN(Table2[[#This Row],[DeviceId2]]))</f>
        <v>VAV208</v>
      </c>
      <c r="F2314" t="str">
        <f>CONCATENATE("10.3.13.71/pe/", Table2[[#This Row],[Device Tag]], ".xml")</f>
        <v>10.3.13.71/pe/VAV208.xml</v>
      </c>
      <c r="G2314"/>
      <c r="H2314" s="5" t="str">
        <f>_xlfn.IFNA(IF(_xlfn.IFNA(INDEX('CX1'!$H:$H,MATCH(Table2[[#This Row],[Name]],'CX1'!$C:$C,0),1), "") = 0, "",  INDEX('CX1'!$H:$H,MATCH(Table2[[#This Row],[Name]],'CX1'!$C:$C,0),1)), "")</f>
        <v/>
      </c>
      <c r="I2314" s="5">
        <f>_xlfn.IFNA(IF(_xlfn.IFNA(INDEX('CX1'!$I:$I,MATCH(Table2[[#This Row],[DeviceId2]],'CX1'!$C:$C,0),1), "") = 0, "",  INDEX('CX1'!$I:$I,MATCH(Table2[[#This Row],[Name]],'CX1'!$C:$C,0),1)), "")</f>
        <v>1</v>
      </c>
      <c r="J2314" s="5" t="str">
        <f>_xlfn.IFNA(IF(_xlfn.IFNA(INDEX('CX1'!$J:$J,MATCH(Table2[[#This Row],[Name]],'CX1'!$C:$C,0),1), "") = 0, "",  INDEX('CX1'!$J:$J,MATCH(Table2[[#This Row],[Name]],'CX1'!$C:$C,0),1)), "")</f>
        <v/>
      </c>
      <c r="K2314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3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4" t="s">
        <v>298</v>
      </c>
      <c r="N2314" t="s">
        <v>767</v>
      </c>
      <c r="O2314"/>
      <c r="P2314"/>
      <c r="Q2314"/>
      <c r="R2314" t="s">
        <v>8</v>
      </c>
      <c r="S2314" t="b">
        <v>1</v>
      </c>
    </row>
    <row r="2315" spans="1:19" s="13" customFormat="1">
      <c r="A2315" s="1">
        <v>2313</v>
      </c>
      <c r="B2315" t="s">
        <v>21</v>
      </c>
      <c r="C2315" t="s">
        <v>174</v>
      </c>
      <c r="D2315" t="s">
        <v>265</v>
      </c>
      <c r="E2315" t="str">
        <f>MID(Table2[[#This Row],[DeviceId2]], 12, LEN(Table2[[#This Row],[DeviceId2]]))</f>
        <v>VAV208</v>
      </c>
      <c r="F2315" t="str">
        <f>CONCATENATE("10.3.13.71/pe/", Table2[[#This Row],[Device Tag]], ".xml")</f>
        <v>10.3.13.71/pe/VAV208.xml</v>
      </c>
      <c r="G2315"/>
      <c r="H2315" s="5" t="str">
        <f>_xlfn.IFNA(IF(_xlfn.IFNA(INDEX('CX1'!$H:$H,MATCH(Table2[[#This Row],[Name]],'CX1'!$C:$C,0),1), "") = 0, "",  INDEX('CX1'!$H:$H,MATCH(Table2[[#This Row],[Name]],'CX1'!$C:$C,0),1)), "")</f>
        <v>°F</v>
      </c>
      <c r="I2315" s="5">
        <f>_xlfn.IFNA(IF(_xlfn.IFNA(INDEX('CX1'!$I:$I,MATCH(Table2[[#This Row],[DeviceId2]],'CX1'!$C:$C,0),1), "") = 0, "",  INDEX('CX1'!$I:$I,MATCH(Table2[[#This Row],[Name]],'CX1'!$C:$C,0),1)), "")</f>
        <v>1000</v>
      </c>
      <c r="J2315" s="5" t="str">
        <f>_xlfn.IFNA(IF(_xlfn.IFNA(INDEX('CX1'!$J:$J,MATCH(Table2[[#This Row],[Name]],'CX1'!$C:$C,0),1), "") = 0, "",  INDEX('CX1'!$J:$J,MATCH(Table2[[#This Row],[Name]],'CX1'!$C:$C,0),1)), "")</f>
        <v/>
      </c>
      <c r="K231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31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5" t="str">
        <f>_xlfn.IFNA(IF(_xlfn.IFNA(INDEX('CX1'!$M:$M,MATCH(Table2[[#This Row],[Name]],'CX1'!$C:$C,0),1), "") = 0, "",  INDEX('CX1'!$M:$M,MATCH(Table2[[#This Row],[Name]],'CX1'!$C:$C,0),1)), "")</f>
        <v>number</v>
      </c>
      <c r="N2315" t="s">
        <v>766</v>
      </c>
      <c r="O2315"/>
      <c r="P2315"/>
      <c r="Q2315"/>
      <c r="R2315" t="s">
        <v>8</v>
      </c>
      <c r="S2315" t="b">
        <v>1</v>
      </c>
    </row>
    <row r="2316" spans="1:19" s="13" customFormat="1">
      <c r="A2316" s="1">
        <v>2314</v>
      </c>
      <c r="B2316" t="s">
        <v>21</v>
      </c>
      <c r="C2316" t="s">
        <v>175</v>
      </c>
      <c r="D2316" t="s">
        <v>265</v>
      </c>
      <c r="E2316" t="str">
        <f>MID(Table2[[#This Row],[DeviceId2]], 12, LEN(Table2[[#This Row],[DeviceId2]]))</f>
        <v>VAV208</v>
      </c>
      <c r="F2316" t="str">
        <f>CONCATENATE("10.3.13.71/pe/", Table2[[#This Row],[Device Tag]], ".xml")</f>
        <v>10.3.13.71/pe/VAV208.xml</v>
      </c>
      <c r="G2316"/>
      <c r="H2316" s="5" t="str">
        <f>_xlfn.IFNA(IF(_xlfn.IFNA(INDEX('CX1'!$H:$H,MATCH(Table2[[#This Row],[Name]],'CX1'!$C:$C,0),1), "") = 0, "",  INDEX('CX1'!$H:$H,MATCH(Table2[[#This Row],[Name]],'CX1'!$C:$C,0),1)), "")</f>
        <v>°F</v>
      </c>
      <c r="I2316" s="5">
        <f>_xlfn.IFNA(IF(_xlfn.IFNA(INDEX('CX1'!$I:$I,MATCH(Table2[[#This Row],[DeviceId2]],'CX1'!$C:$C,0),1), "") = 0, "",  INDEX('CX1'!$I:$I,MATCH(Table2[[#This Row],[Name]],'CX1'!$C:$C,0),1)), "")</f>
        <v>1000</v>
      </c>
      <c r="J2316" s="5" t="str">
        <f>_xlfn.IFNA(IF(_xlfn.IFNA(INDEX('CX1'!$J:$J,MATCH(Table2[[#This Row],[Name]],'CX1'!$C:$C,0),1), "") = 0, "",  INDEX('CX1'!$J:$J,MATCH(Table2[[#This Row],[Name]],'CX1'!$C:$C,0),1)), "")</f>
        <v/>
      </c>
      <c r="K231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3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6" t="str">
        <f>_xlfn.IFNA(IF(_xlfn.IFNA(INDEX('CX1'!$M:$M,MATCH(Table2[[#This Row],[Name]],'CX1'!$C:$C,0),1), "") = 0, "",  INDEX('CX1'!$M:$M,MATCH(Table2[[#This Row],[Name]],'CX1'!$C:$C,0),1)), "")</f>
        <v>number</v>
      </c>
      <c r="N2316" t="s">
        <v>766</v>
      </c>
      <c r="O2316"/>
      <c r="P2316"/>
      <c r="Q2316"/>
      <c r="R2316" t="s">
        <v>8</v>
      </c>
      <c r="S2316" t="b">
        <v>1</v>
      </c>
    </row>
    <row r="2317" spans="1:19" s="13" customFormat="1">
      <c r="A2317" s="1">
        <v>2315</v>
      </c>
      <c r="B2317" t="s">
        <v>21</v>
      </c>
      <c r="C2317" t="s">
        <v>176</v>
      </c>
      <c r="D2317" t="s">
        <v>265</v>
      </c>
      <c r="E2317" t="str">
        <f>MID(Table2[[#This Row],[DeviceId2]], 12, LEN(Table2[[#This Row],[DeviceId2]]))</f>
        <v>VAV208</v>
      </c>
      <c r="F2317" t="str">
        <f>CONCATENATE("10.3.13.71/pe/", Table2[[#This Row],[Device Tag]], ".xml")</f>
        <v>10.3.13.71/pe/VAV208.xml</v>
      </c>
      <c r="G2317"/>
      <c r="H2317" s="5" t="str">
        <f>_xlfn.IFNA(IF(_xlfn.IFNA(INDEX('CX1'!$H:$H,MATCH(Table2[[#This Row],[Name]],'CX1'!$C:$C,0),1), "") = 0, "",  INDEX('CX1'!$H:$H,MATCH(Table2[[#This Row],[Name]],'CX1'!$C:$C,0),1)), "")</f>
        <v>°F</v>
      </c>
      <c r="I2317" s="5">
        <f>_xlfn.IFNA(IF(_xlfn.IFNA(INDEX('CX1'!$I:$I,MATCH(Table2[[#This Row],[DeviceId2]],'CX1'!$C:$C,0),1), "") = 0, "",  INDEX('CX1'!$I:$I,MATCH(Table2[[#This Row],[Name]],'CX1'!$C:$C,0),1)), "")</f>
        <v>1000</v>
      </c>
      <c r="J2317" s="5" t="str">
        <f>_xlfn.IFNA(IF(_xlfn.IFNA(INDEX('CX1'!$J:$J,MATCH(Table2[[#This Row],[Name]],'CX1'!$C:$C,0),1), "") = 0, "",  INDEX('CX1'!$J:$J,MATCH(Table2[[#This Row],[Name]],'CX1'!$C:$C,0),1)), "")</f>
        <v/>
      </c>
      <c r="K2317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3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7" t="str">
        <f>_xlfn.IFNA(IF(_xlfn.IFNA(INDEX('CX1'!$M:$M,MATCH(Table2[[#This Row],[Name]],'CX1'!$C:$C,0),1), "") = 0, "",  INDEX('CX1'!$M:$M,MATCH(Table2[[#This Row],[Name]],'CX1'!$C:$C,0),1)), "")</f>
        <v>number</v>
      </c>
      <c r="N2317" t="s">
        <v>766</v>
      </c>
      <c r="O2317"/>
      <c r="P2317"/>
      <c r="Q2317"/>
      <c r="R2317" t="s">
        <v>8</v>
      </c>
      <c r="S2317" t="b">
        <v>1</v>
      </c>
    </row>
    <row r="2318" spans="1:19" s="13" customFormat="1">
      <c r="A2318" s="1">
        <v>2316</v>
      </c>
      <c r="B2318" t="s">
        <v>21</v>
      </c>
      <c r="C2318" t="s">
        <v>177</v>
      </c>
      <c r="D2318" t="s">
        <v>265</v>
      </c>
      <c r="E2318" t="str">
        <f>MID(Table2[[#This Row],[DeviceId2]], 12, LEN(Table2[[#This Row],[DeviceId2]]))</f>
        <v>VAV208</v>
      </c>
      <c r="F2318" t="str">
        <f>CONCATENATE("10.3.13.71/pe/", Table2[[#This Row],[Device Tag]], ".xml")</f>
        <v>10.3.13.71/pe/VAV208.xml</v>
      </c>
      <c r="G2318"/>
      <c r="H2318" s="5" t="str">
        <f>_xlfn.IFNA(IF(_xlfn.IFNA(INDEX('CX1'!$H:$H,MATCH(Table2[[#This Row],[Name]],'CX1'!$C:$C,0),1), "") = 0, "",  INDEX('CX1'!$H:$H,MATCH(Table2[[#This Row],[Name]],'CX1'!$C:$C,0),1)), "")</f>
        <v/>
      </c>
      <c r="I2318" s="5">
        <f>_xlfn.IFNA(IF(_xlfn.IFNA(INDEX('CX1'!$I:$I,MATCH(Table2[[#This Row],[DeviceId2]],'CX1'!$C:$C,0),1), "") = 0, "",  INDEX('CX1'!$I:$I,MATCH(Table2[[#This Row],[Name]],'CX1'!$C:$C,0),1)), "")</f>
        <v>1000</v>
      </c>
      <c r="J2318" s="5" t="str">
        <f>_xlfn.IFNA(IF(_xlfn.IFNA(INDEX('CX1'!$J:$J,MATCH(Table2[[#This Row],[Name]],'CX1'!$C:$C,0),1), "") = 0, "",  INDEX('CX1'!$J:$J,MATCH(Table2[[#This Row],[Name]],'CX1'!$C:$C,0),1)), "")</f>
        <v/>
      </c>
      <c r="K2318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31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18" t="str">
        <f>_xlfn.IFNA(IF(_xlfn.IFNA(INDEX('CX1'!$M:$M,MATCH(Table2[[#This Row],[Name]],'CX1'!$C:$C,0),1), "") = 0, "",  INDEX('CX1'!$M:$M,MATCH(Table2[[#This Row],[Name]],'CX1'!$C:$C,0),1)), "")</f>
        <v>number</v>
      </c>
      <c r="N2318" t="s">
        <v>767</v>
      </c>
      <c r="O2318"/>
      <c r="P2318"/>
      <c r="Q2318"/>
      <c r="R2318" t="s">
        <v>8</v>
      </c>
      <c r="S2318" t="b">
        <v>1</v>
      </c>
    </row>
    <row r="2319" spans="1:19" s="13" customFormat="1">
      <c r="A2319" s="1">
        <v>2317</v>
      </c>
      <c r="B2319" t="s">
        <v>21</v>
      </c>
      <c r="C2319" t="s">
        <v>178</v>
      </c>
      <c r="D2319" t="s">
        <v>265</v>
      </c>
      <c r="E2319" t="str">
        <f>MID(Table2[[#This Row],[DeviceId2]], 12, LEN(Table2[[#This Row],[DeviceId2]]))</f>
        <v>VAV208</v>
      </c>
      <c r="F2319" t="str">
        <f>CONCATENATE("10.3.13.71/pe/", Table2[[#This Row],[Device Tag]], ".xml")</f>
        <v>10.3.13.71/pe/VAV208.xml</v>
      </c>
      <c r="G2319"/>
      <c r="H2319" s="5" t="str">
        <f>_xlfn.IFNA(IF(_xlfn.IFNA(INDEX('CX1'!$H:$H,MATCH(Table2[[#This Row],[Name]],'CX1'!$C:$C,0),1), "") = 0, "",  INDEX('CX1'!$H:$H,MATCH(Table2[[#This Row],[Name]],'CX1'!$C:$C,0),1)), "")</f>
        <v/>
      </c>
      <c r="I2319" s="5">
        <f>_xlfn.IFNA(IF(_xlfn.IFNA(INDEX('CX1'!$I:$I,MATCH(Table2[[#This Row],[DeviceId2]],'CX1'!$C:$C,0),1), "") = 0, "",  INDEX('CX1'!$I:$I,MATCH(Table2[[#This Row],[Name]],'CX1'!$C:$C,0),1)), "")</f>
        <v>1000</v>
      </c>
      <c r="J2319" s="5" t="str">
        <f>_xlfn.IFNA(IF(_xlfn.IFNA(INDEX('CX1'!$J:$J,MATCH(Table2[[#This Row],[Name]],'CX1'!$C:$C,0),1), "") = 0, "",  INDEX('CX1'!$J:$J,MATCH(Table2[[#This Row],[Name]],'CX1'!$C:$C,0),1)), "")</f>
        <v/>
      </c>
      <c r="K2319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3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19" t="str">
        <f>_xlfn.IFNA(IF(_xlfn.IFNA(INDEX('CX1'!$M:$M,MATCH(Table2[[#This Row],[Name]],'CX1'!$C:$C,0),1), "") = 0, "",  INDEX('CX1'!$M:$M,MATCH(Table2[[#This Row],[Name]],'CX1'!$C:$C,0),1)), "")</f>
        <v>number</v>
      </c>
      <c r="N2319" t="s">
        <v>767</v>
      </c>
      <c r="O2319"/>
      <c r="P2319"/>
      <c r="Q2319"/>
      <c r="R2319" t="s">
        <v>8</v>
      </c>
      <c r="S2319" t="b">
        <v>1</v>
      </c>
    </row>
    <row r="2320" spans="1:19" s="13" customFormat="1">
      <c r="A2320" s="1">
        <v>2318</v>
      </c>
      <c r="B2320" t="s">
        <v>21</v>
      </c>
      <c r="C2320" t="s">
        <v>179</v>
      </c>
      <c r="D2320" t="s">
        <v>265</v>
      </c>
      <c r="E2320" t="str">
        <f>MID(Table2[[#This Row],[DeviceId2]], 12, LEN(Table2[[#This Row],[DeviceId2]]))</f>
        <v>VAV208</v>
      </c>
      <c r="F2320" t="str">
        <f>CONCATENATE("10.3.13.71/pe/", Table2[[#This Row],[Device Tag]], ".xml")</f>
        <v>10.3.13.71/pe/VAV208.xml</v>
      </c>
      <c r="G2320"/>
      <c r="H2320" s="5" t="str">
        <f>_xlfn.IFNA(IF(_xlfn.IFNA(INDEX('CX1'!$H:$H,MATCH(Table2[[#This Row],[Name]],'CX1'!$C:$C,0),1), "") = 0, "",  INDEX('CX1'!$H:$H,MATCH(Table2[[#This Row],[Name]],'CX1'!$C:$C,0),1)), "")</f>
        <v>°F</v>
      </c>
      <c r="I2320" s="5">
        <f>_xlfn.IFNA(IF(_xlfn.IFNA(INDEX('CX1'!$I:$I,MATCH(Table2[[#This Row],[DeviceId2]],'CX1'!$C:$C,0),1), "") = 0, "",  INDEX('CX1'!$I:$I,MATCH(Table2[[#This Row],[Name]],'CX1'!$C:$C,0),1)), "")</f>
        <v>1000</v>
      </c>
      <c r="J2320" s="5" t="str">
        <f>_xlfn.IFNA(IF(_xlfn.IFNA(INDEX('CX1'!$J:$J,MATCH(Table2[[#This Row],[Name]],'CX1'!$C:$C,0),1), "") = 0, "",  INDEX('CX1'!$J:$J,MATCH(Table2[[#This Row],[Name]],'CX1'!$C:$C,0),1)), "")</f>
        <v/>
      </c>
      <c r="K232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32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20" t="str">
        <f>_xlfn.IFNA(IF(_xlfn.IFNA(INDEX('CX1'!$M:$M,MATCH(Table2[[#This Row],[Name]],'CX1'!$C:$C,0),1), "") = 0, "",  INDEX('CX1'!$M:$M,MATCH(Table2[[#This Row],[Name]],'CX1'!$C:$C,0),1)), "")</f>
        <v>number</v>
      </c>
      <c r="N2320" t="s">
        <v>766</v>
      </c>
      <c r="O2320"/>
      <c r="P2320"/>
      <c r="Q2320"/>
      <c r="R2320" t="s">
        <v>8</v>
      </c>
      <c r="S2320" t="b">
        <v>1</v>
      </c>
    </row>
    <row r="2321" spans="1:19" s="13" customFormat="1">
      <c r="A2321" s="1">
        <v>2319</v>
      </c>
      <c r="B2321" t="s">
        <v>21</v>
      </c>
      <c r="C2321" t="s">
        <v>180</v>
      </c>
      <c r="D2321" t="s">
        <v>265</v>
      </c>
      <c r="E2321" t="str">
        <f>MID(Table2[[#This Row],[DeviceId2]], 12, LEN(Table2[[#This Row],[DeviceId2]]))</f>
        <v>VAV208</v>
      </c>
      <c r="F2321" t="str">
        <f>CONCATENATE("10.3.13.71/pe/", Table2[[#This Row],[Device Tag]], ".xml")</f>
        <v>10.3.13.71/pe/VAV208.xml</v>
      </c>
      <c r="G2321"/>
      <c r="H2321" s="5" t="str">
        <f>_xlfn.IFNA(IF(_xlfn.IFNA(INDEX('CX1'!$H:$H,MATCH(Table2[[#This Row],[Name]],'CX1'!$C:$C,0),1), "") = 0, "",  INDEX('CX1'!$H:$H,MATCH(Table2[[#This Row],[Name]],'CX1'!$C:$C,0),1)), "")</f>
        <v>°F</v>
      </c>
      <c r="I2321" s="5">
        <f>_xlfn.IFNA(IF(_xlfn.IFNA(INDEX('CX1'!$I:$I,MATCH(Table2[[#This Row],[DeviceId2]],'CX1'!$C:$C,0),1), "") = 0, "",  INDEX('CX1'!$I:$I,MATCH(Table2[[#This Row],[Name]],'CX1'!$C:$C,0),1)), "")</f>
        <v>1000</v>
      </c>
      <c r="J2321" s="5" t="str">
        <f>_xlfn.IFNA(IF(_xlfn.IFNA(INDEX('CX1'!$J:$J,MATCH(Table2[[#This Row],[Name]],'CX1'!$C:$C,0),1), "") = 0, "",  INDEX('CX1'!$J:$J,MATCH(Table2[[#This Row],[Name]],'CX1'!$C:$C,0),1)), "")</f>
        <v/>
      </c>
      <c r="K2321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32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21" t="str">
        <f>_xlfn.IFNA(IF(_xlfn.IFNA(INDEX('CX1'!$M:$M,MATCH(Table2[[#This Row],[Name]],'CX1'!$C:$C,0),1), "") = 0, "",  INDEX('CX1'!$M:$M,MATCH(Table2[[#This Row],[Name]],'CX1'!$C:$C,0),1)), "")</f>
        <v>number</v>
      </c>
      <c r="N2321" t="s">
        <v>766</v>
      </c>
      <c r="O2321"/>
      <c r="P2321"/>
      <c r="Q2321"/>
      <c r="R2321" t="s">
        <v>8</v>
      </c>
      <c r="S2321" t="b">
        <v>1</v>
      </c>
    </row>
    <row r="2322" spans="1:19" hidden="1">
      <c r="A2322" s="1">
        <v>2320</v>
      </c>
      <c r="B2322" t="s">
        <v>21</v>
      </c>
      <c r="C2322" t="s">
        <v>181</v>
      </c>
      <c r="D2322" t="s">
        <v>265</v>
      </c>
      <c r="E2322" t="str">
        <f>MID(Table2[[#This Row],[DeviceId2]], 12, LEN(Table2[[#This Row],[DeviceId2]]))</f>
        <v>VAV208</v>
      </c>
      <c r="F2322" t="str">
        <f>CONCATENATE("10.3.13.71/pe/", Table2[[#This Row],[Device Tag]], ".xml")</f>
        <v>10.3.13.71/pe/VAV208.xml</v>
      </c>
      <c r="H2322" s="5" t="str">
        <f>_xlfn.IFNA(IF(_xlfn.IFNA(INDEX('CX1'!$H:$H,MATCH(Table2[[#This Row],[Name]],'CX1'!$C:$C,0),1), "") = 0, "",  INDEX('CX1'!$H:$H,MATCH(Table2[[#This Row],[Name]],'CX1'!$C:$C,0),1)), "")</f>
        <v/>
      </c>
      <c r="I2322" s="5" t="e">
        <f>_xlfn.IFNA(IF(_xlfn.IFNA(INDEX('CX1'!$I:$I,MATCH(Table2[[#This Row],[DeviceId2]],'CX1'!$C:$C,0),1), "") = 0, "",  INDEX('CX1'!$I:$I,MATCH(Table2[[#This Row],[Name]],'CX1'!$C:$C,0),1)), "")</f>
        <v>#VALUE!</v>
      </c>
      <c r="J2322" s="5" t="str">
        <f>_xlfn.IFNA(IF(_xlfn.IFNA(INDEX('CX1'!$J:$J,MATCH(Table2[[#This Row],[Name]],'CX1'!$C:$C,0),1), "") = 0, "",  INDEX('CX1'!$J:$J,MATCH(Table2[[#This Row],[Name]],'CX1'!$C:$C,0),1)), "")</f>
        <v/>
      </c>
      <c r="K2322" t="str">
        <f>IFERROR(_xlfn.IFNA(IF(_xlfn.IFNA(INDEX('CX1'!$K:$K,MATCH(Table2[[#This Row],[Name]],'CX1'!$C:$C,0),1), "") = 0, "",  INDEX('CX1'!$K:$K,MATCH(Table2[[#This Row],[Name]],'CX1'!$C:$C,0),1)), ""), "")</f>
        <v/>
      </c>
      <c r="M2322" t="str">
        <f>_xlfn.IFNA(IF(_xlfn.IFNA(INDEX('CX1'!$M:$M,MATCH(Table2[[#This Row],[Name]],'CX1'!$C:$C,0),1), "") = 0, "",  INDEX('CX1'!$M:$M,MATCH(Table2[[#This Row],[Name]],'CX1'!$C:$C,0),1)), "")</f>
        <v/>
      </c>
      <c r="N2322" t="s">
        <v>767</v>
      </c>
      <c r="R2322" t="s">
        <v>8</v>
      </c>
    </row>
    <row r="2323" spans="1:19" hidden="1">
      <c r="A2323" s="1">
        <v>2321</v>
      </c>
      <c r="B2323" t="s">
        <v>21</v>
      </c>
      <c r="C2323" t="s">
        <v>182</v>
      </c>
      <c r="D2323" t="s">
        <v>265</v>
      </c>
      <c r="E2323" t="str">
        <f>MID(Table2[[#This Row],[DeviceId2]], 12, LEN(Table2[[#This Row],[DeviceId2]]))</f>
        <v>VAV208</v>
      </c>
      <c r="F2323" t="str">
        <f>CONCATENATE("10.3.13.71/pe/", Table2[[#This Row],[Device Tag]], ".xml")</f>
        <v>10.3.13.71/pe/VAV208.xml</v>
      </c>
      <c r="H2323" s="5" t="str">
        <f>_xlfn.IFNA(IF(_xlfn.IFNA(INDEX('CX1'!$H:$H,MATCH(Table2[[#This Row],[Name]],'CX1'!$C:$C,0),1), "") = 0, "",  INDEX('CX1'!$H:$H,MATCH(Table2[[#This Row],[Name]],'CX1'!$C:$C,0),1)), "")</f>
        <v/>
      </c>
      <c r="I2323" s="5" t="e">
        <f>_xlfn.IFNA(IF(_xlfn.IFNA(INDEX('CX1'!$I:$I,MATCH(Table2[[#This Row],[DeviceId2]],'CX1'!$C:$C,0),1), "") = 0, "",  INDEX('CX1'!$I:$I,MATCH(Table2[[#This Row],[Name]],'CX1'!$C:$C,0),1)), "")</f>
        <v>#VALUE!</v>
      </c>
      <c r="J2323" s="5" t="str">
        <f>_xlfn.IFNA(IF(_xlfn.IFNA(INDEX('CX1'!$J:$J,MATCH(Table2[[#This Row],[Name]],'CX1'!$C:$C,0),1), "") = 0, "",  INDEX('CX1'!$J:$J,MATCH(Table2[[#This Row],[Name]],'CX1'!$C:$C,0),1)), "")</f>
        <v/>
      </c>
      <c r="K2323" t="str">
        <f>IFERROR(_xlfn.IFNA(IF(_xlfn.IFNA(INDEX('CX1'!$K:$K,MATCH(Table2[[#This Row],[Name]],'CX1'!$C:$C,0),1), "") = 0, "",  INDEX('CX1'!$K:$K,MATCH(Table2[[#This Row],[Name]],'CX1'!$C:$C,0),1)), ""), "")</f>
        <v/>
      </c>
      <c r="M2323" t="str">
        <f>_xlfn.IFNA(IF(_xlfn.IFNA(INDEX('CX1'!$M:$M,MATCH(Table2[[#This Row],[Name]],'CX1'!$C:$C,0),1), "") = 0, "",  INDEX('CX1'!$M:$M,MATCH(Table2[[#This Row],[Name]],'CX1'!$C:$C,0),1)), "")</f>
        <v/>
      </c>
      <c r="N2323" t="s">
        <v>767</v>
      </c>
      <c r="R2323" t="s">
        <v>8</v>
      </c>
    </row>
    <row r="2324" spans="1:19" s="13" customFormat="1">
      <c r="A2324" s="1">
        <v>2322</v>
      </c>
      <c r="B2324" t="s">
        <v>21</v>
      </c>
      <c r="C2324" t="s">
        <v>183</v>
      </c>
      <c r="D2324" t="s">
        <v>265</v>
      </c>
      <c r="E2324" t="str">
        <f>MID(Table2[[#This Row],[DeviceId2]], 12, LEN(Table2[[#This Row],[DeviceId2]]))</f>
        <v>VAV208</v>
      </c>
      <c r="F2324" t="str">
        <f>CONCATENATE("10.3.13.71/pe/", Table2[[#This Row],[Device Tag]], ".xml")</f>
        <v>10.3.13.71/pe/VAV208.xml</v>
      </c>
      <c r="G2324"/>
      <c r="H2324" s="5" t="str">
        <f>_xlfn.IFNA(IF(_xlfn.IFNA(INDEX('CX1'!$H:$H,MATCH(Table2[[#This Row],[Name]],'CX1'!$C:$C,0),1), "") = 0, "",  INDEX('CX1'!$H:$H,MATCH(Table2[[#This Row],[Name]],'CX1'!$C:$C,0),1)), "")</f>
        <v>%</v>
      </c>
      <c r="I2324" s="5">
        <f>_xlfn.IFNA(IF(_xlfn.IFNA(INDEX('CX1'!$I:$I,MATCH(Table2[[#This Row],[DeviceId2]],'CX1'!$C:$C,0),1), "") = 0, "",  INDEX('CX1'!$I:$I,MATCH(Table2[[#This Row],[Name]],'CX1'!$C:$C,0),1)), "")</f>
        <v>1000</v>
      </c>
      <c r="J2324" s="5" t="str">
        <f>_xlfn.IFNA(IF(_xlfn.IFNA(INDEX('CX1'!$J:$J,MATCH(Table2[[#This Row],[Name]],'CX1'!$C:$C,0),1), "") = 0, "",  INDEX('CX1'!$J:$J,MATCH(Table2[[#This Row],[Name]],'CX1'!$C:$C,0),1)), "")</f>
        <v/>
      </c>
      <c r="K232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3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4" t="s">
        <v>768</v>
      </c>
      <c r="N2324" t="s">
        <v>504</v>
      </c>
      <c r="O2324"/>
      <c r="P2324"/>
      <c r="Q2324"/>
      <c r="R2324" t="s">
        <v>8</v>
      </c>
      <c r="S2324" t="b">
        <v>1</v>
      </c>
    </row>
    <row r="2325" spans="1:19" s="13" customFormat="1">
      <c r="A2325" s="1">
        <v>2323</v>
      </c>
      <c r="B2325" t="s">
        <v>21</v>
      </c>
      <c r="C2325" t="s">
        <v>184</v>
      </c>
      <c r="D2325" t="s">
        <v>265</v>
      </c>
      <c r="E2325" t="str">
        <f>MID(Table2[[#This Row],[DeviceId2]], 12, LEN(Table2[[#This Row],[DeviceId2]]))</f>
        <v>VAV208</v>
      </c>
      <c r="F2325" t="str">
        <f>CONCATENATE("10.3.13.71/pe/", Table2[[#This Row],[Device Tag]], ".xml")</f>
        <v>10.3.13.71/pe/VAV208.xml</v>
      </c>
      <c r="G2325"/>
      <c r="H2325" s="5" t="str">
        <f>_xlfn.IFNA(IF(_xlfn.IFNA(INDEX('CX1'!$H:$H,MATCH(Table2[[#This Row],[Name]],'CX1'!$C:$C,0),1), "") = 0, "",  INDEX('CX1'!$H:$H,MATCH(Table2[[#This Row],[Name]],'CX1'!$C:$C,0),1)), "")</f>
        <v/>
      </c>
      <c r="I2325" s="5">
        <f>_xlfn.IFNA(IF(_xlfn.IFNA(INDEX('CX1'!$I:$I,MATCH(Table2[[#This Row],[DeviceId2]],'CX1'!$C:$C,0),1), "") = 0, "",  INDEX('CX1'!$I:$I,MATCH(Table2[[#This Row],[Name]],'CX1'!$C:$C,0),1)), "")</f>
        <v>1000</v>
      </c>
      <c r="J2325" s="5" t="str">
        <f>_xlfn.IFNA(IF(_xlfn.IFNA(INDEX('CX1'!$J:$J,MATCH(Table2[[#This Row],[Name]],'CX1'!$C:$C,0),1), "") = 0, "",  INDEX('CX1'!$J:$J,MATCH(Table2[[#This Row],[Name]],'CX1'!$C:$C,0),1)), "")</f>
        <v/>
      </c>
      <c r="K232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3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5" t="s">
        <v>768</v>
      </c>
      <c r="N2325" t="s">
        <v>767</v>
      </c>
      <c r="O2325"/>
      <c r="P2325"/>
      <c r="Q2325"/>
      <c r="R2325" t="s">
        <v>8</v>
      </c>
      <c r="S2325" t="b">
        <v>1</v>
      </c>
    </row>
    <row r="2326" spans="1:19" s="13" customFormat="1">
      <c r="A2326" s="12">
        <v>2324</v>
      </c>
      <c r="B2326" s="13" t="s">
        <v>21</v>
      </c>
      <c r="C2326" s="13" t="s">
        <v>185</v>
      </c>
      <c r="D2326" s="13" t="s">
        <v>265</v>
      </c>
      <c r="E2326" s="13" t="str">
        <f>MID(Table2[[#This Row],[DeviceId2]], 12, LEN(Table2[[#This Row],[DeviceId2]]))</f>
        <v>VAV208</v>
      </c>
      <c r="F2326" s="13" t="str">
        <f>CONCATENATE("10.3.13.71/pe/", Table2[[#This Row],[Device Tag]], ".xml")</f>
        <v>10.3.13.71/pe/VAV208.xml</v>
      </c>
      <c r="H2326" s="14" t="str">
        <f>_xlfn.IFNA(IF(_xlfn.IFNA(INDEX('CX1'!$H:$H,MATCH(Table2[[#This Row],[Name]],'CX1'!$C:$C,0),1), "") = 0, "",  INDEX('CX1'!$H:$H,MATCH(Table2[[#This Row],[Name]],'CX1'!$C:$C,0),1)), "")</f>
        <v/>
      </c>
      <c r="I2326" s="14">
        <f>_xlfn.IFNA(IF(_xlfn.IFNA(INDEX('CX1'!$I:$I,MATCH(Table2[[#This Row],[DeviceId2]],'CX1'!$C:$C,0),1), "") = 0, "",  INDEX('CX1'!$I:$I,MATCH(Table2[[#This Row],[Name]],'CX1'!$C:$C,0),1)), "")</f>
        <v>1000</v>
      </c>
      <c r="J2326" s="14" t="str">
        <f>_xlfn.IFNA(IF(_xlfn.IFNA(INDEX('CX1'!$J:$J,MATCH(Table2[[#This Row],[Name]],'CX1'!$C:$C,0),1), "") = 0, "",  INDEX('CX1'!$J:$J,MATCH(Table2[[#This Row],[Name]],'CX1'!$C:$C,0),1)), "")</f>
        <v/>
      </c>
      <c r="K2326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326" s="13" t="str">
        <f>_xlfn.IFNA(IF(_xlfn.IFNA(INDEX('CX1'!$L:$L,MATCH(Table2[[#This Row],[Name]],'CX1'!$C:$C,0),1), "") = 0, "",  INDEX('CX1'!$L:$L,MATCH(Table2[[#This Row],[Name]],'CX1'!$C:$C,0),1)), "")</f>
        <v>his, point, writable</v>
      </c>
      <c r="M2326" s="13" t="s">
        <v>298</v>
      </c>
      <c r="N2326" s="13" t="s">
        <v>767</v>
      </c>
      <c r="R2326" s="13" t="s">
        <v>8</v>
      </c>
      <c r="S2326" s="13" t="b">
        <v>0</v>
      </c>
    </row>
    <row r="2327" spans="1:19" s="13" customFormat="1">
      <c r="A2327" s="1">
        <v>2325</v>
      </c>
      <c r="B2327" t="s">
        <v>21</v>
      </c>
      <c r="C2327" t="s">
        <v>186</v>
      </c>
      <c r="D2327" t="s">
        <v>265</v>
      </c>
      <c r="E2327" t="str">
        <f>MID(Table2[[#This Row],[DeviceId2]], 12, LEN(Table2[[#This Row],[DeviceId2]]))</f>
        <v>VAV208</v>
      </c>
      <c r="F2327" t="str">
        <f>CONCATENATE("10.3.13.71/pe/", Table2[[#This Row],[Device Tag]], ".xml")</f>
        <v>10.3.13.71/pe/VAV208.xml</v>
      </c>
      <c r="G2327"/>
      <c r="H2327" s="5" t="str">
        <f>_xlfn.IFNA(IF(_xlfn.IFNA(INDEX('CX1'!$H:$H,MATCH(Table2[[#This Row],[Name]],'CX1'!$C:$C,0),1), "") = 0, "",  INDEX('CX1'!$H:$H,MATCH(Table2[[#This Row],[Name]],'CX1'!$C:$C,0),1)), "")</f>
        <v>°F</v>
      </c>
      <c r="I2327" s="5">
        <f>_xlfn.IFNA(IF(_xlfn.IFNA(INDEX('CX1'!$I:$I,MATCH(Table2[[#This Row],[DeviceId2]],'CX1'!$C:$C,0),1), "") = 0, "",  INDEX('CX1'!$I:$I,MATCH(Table2[[#This Row],[Name]],'CX1'!$C:$C,0),1)), "")</f>
        <v>1000</v>
      </c>
      <c r="J2327" s="5" t="str">
        <f>_xlfn.IFNA(IF(_xlfn.IFNA(INDEX('CX1'!$J:$J,MATCH(Table2[[#This Row],[Name]],'CX1'!$C:$C,0),1), "") = 0, "",  INDEX('CX1'!$J:$J,MATCH(Table2[[#This Row],[Name]],'CX1'!$C:$C,0),1)), "")</f>
        <v/>
      </c>
      <c r="K232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32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7" t="str">
        <f>_xlfn.IFNA(IF(_xlfn.IFNA(INDEX('CX1'!$M:$M,MATCH(Table2[[#This Row],[Name]],'CX1'!$C:$C,0),1), "") = 0, "",  INDEX('CX1'!$M:$M,MATCH(Table2[[#This Row],[Name]],'CX1'!$C:$C,0),1)), "")</f>
        <v>number</v>
      </c>
      <c r="N2327" t="s">
        <v>766</v>
      </c>
      <c r="O2327"/>
      <c r="P2327"/>
      <c r="Q2327"/>
      <c r="R2327" t="s">
        <v>8</v>
      </c>
      <c r="S2327" t="b">
        <v>1</v>
      </c>
    </row>
    <row r="2328" spans="1:19">
      <c r="A2328" s="1">
        <v>2326</v>
      </c>
      <c r="B2328" t="s">
        <v>21</v>
      </c>
      <c r="C2328" t="s">
        <v>187</v>
      </c>
      <c r="D2328" t="s">
        <v>265</v>
      </c>
      <c r="E2328" t="str">
        <f>MID(Table2[[#This Row],[DeviceId2]], 12, LEN(Table2[[#This Row],[DeviceId2]]))</f>
        <v>VAV208</v>
      </c>
      <c r="F2328" t="str">
        <f>CONCATENATE("10.3.13.71/pe/", Table2[[#This Row],[Device Tag]], ".xml")</f>
        <v>10.3.13.71/pe/VAV208.xml</v>
      </c>
      <c r="H2328" s="5" t="str">
        <f>_xlfn.IFNA(IF(_xlfn.IFNA(INDEX('CX1'!$H:$H,MATCH(Table2[[#This Row],[Name]],'CX1'!$C:$C,0),1), "") = 0, "",  INDEX('CX1'!$H:$H,MATCH(Table2[[#This Row],[Name]],'CX1'!$C:$C,0),1)), "")</f>
        <v/>
      </c>
      <c r="I2328" s="5">
        <f>_xlfn.IFNA(IF(_xlfn.IFNA(INDEX('CX1'!$I:$I,MATCH(Table2[[#This Row],[DeviceId2]],'CX1'!$C:$C,0),1), "") = 0, "",  INDEX('CX1'!$I:$I,MATCH(Table2[[#This Row],[Name]],'CX1'!$C:$C,0),1)), "")</f>
        <v>1000</v>
      </c>
      <c r="J2328" s="5" t="str">
        <f>_xlfn.IFNA(IF(_xlfn.IFNA(INDEX('CX1'!$J:$J,MATCH(Table2[[#This Row],[Name]],'CX1'!$C:$C,0),1), "") = 0, "",  INDEX('CX1'!$J:$J,MATCH(Table2[[#This Row],[Name]],'CX1'!$C:$C,0),1)), "")</f>
        <v/>
      </c>
      <c r="K2328" t="str">
        <f>IFERROR(_xlfn.IFNA(IF(_xlfn.IFNA(INDEX('CX1'!$K:$K,MATCH(Table2[[#This Row],[Name]],'CX1'!$C:$C,0),1), "") = 0, "",  INDEX('CX1'!$K:$K,MATCH(Table2[[#This Row],[Name]],'CX1'!$C:$C,0),1)), ""), "")</f>
        <v>airTerminalUnit, vav, heatingPercent</v>
      </c>
      <c r="L23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28" t="s">
        <v>380</v>
      </c>
      <c r="N2328" t="s">
        <v>767</v>
      </c>
      <c r="R2328" t="s">
        <v>8</v>
      </c>
      <c r="S2328" t="b">
        <v>1</v>
      </c>
    </row>
    <row r="2329" spans="1:19" hidden="1">
      <c r="A2329" s="1">
        <v>2327</v>
      </c>
      <c r="B2329" t="s">
        <v>21</v>
      </c>
      <c r="C2329" t="s">
        <v>224</v>
      </c>
      <c r="D2329" t="s">
        <v>265</v>
      </c>
      <c r="E2329" t="str">
        <f>MID(Table2[[#This Row],[DeviceId2]], 12, LEN(Table2[[#This Row],[DeviceId2]]))</f>
        <v>VAV208</v>
      </c>
      <c r="F2329" t="str">
        <f>CONCATENATE("10.3.13.71/pe/", Table2[[#This Row],[Device Tag]], ".xml")</f>
        <v>10.3.13.71/pe/VAV208.xml</v>
      </c>
      <c r="H2329" s="5" t="str">
        <f>_xlfn.IFNA(IF(_xlfn.IFNA(INDEX('CX1'!$H:$H,MATCH(Table2[[#This Row],[Name]],'CX1'!$C:$C,0),1), "") = 0, "",  INDEX('CX1'!$H:$H,MATCH(Table2[[#This Row],[Name]],'CX1'!$C:$C,0),1)), "")</f>
        <v/>
      </c>
      <c r="I2329" s="5" t="e">
        <f>_xlfn.IFNA(IF(_xlfn.IFNA(INDEX('CX1'!$I:$I,MATCH(Table2[[#This Row],[DeviceId2]],'CX1'!$C:$C,0),1), "") = 0, "",  INDEX('CX1'!$I:$I,MATCH(Table2[[#This Row],[Name]],'CX1'!$C:$C,0),1)), "")</f>
        <v>#VALUE!</v>
      </c>
      <c r="J2329" s="5" t="str">
        <f>_xlfn.IFNA(IF(_xlfn.IFNA(INDEX('CX1'!$J:$J,MATCH(Table2[[#This Row],[Name]],'CX1'!$C:$C,0),1), "") = 0, "",  INDEX('CX1'!$J:$J,MATCH(Table2[[#This Row],[Name]],'CX1'!$C:$C,0),1)), "")</f>
        <v/>
      </c>
      <c r="K2329" t="str">
        <f>IFERROR(_xlfn.IFNA(IF(_xlfn.IFNA(INDEX('CX1'!$K:$K,MATCH(Table2[[#This Row],[Name]],'CX1'!$C:$C,0),1), "") = 0, "",  INDEX('CX1'!$K:$K,MATCH(Table2[[#This Row],[Name]],'CX1'!$C:$C,0),1)), ""), "")</f>
        <v/>
      </c>
      <c r="M2329" t="str">
        <f>_xlfn.IFNA(IF(_xlfn.IFNA(INDEX('CX1'!$M:$M,MATCH(Table2[[#This Row],[Name]],'CX1'!$C:$C,0),1), "") = 0, "",  INDEX('CX1'!$M:$M,MATCH(Table2[[#This Row],[Name]],'CX1'!$C:$C,0),1)), "")</f>
        <v/>
      </c>
      <c r="N2329" t="s">
        <v>767</v>
      </c>
      <c r="R2329" t="s">
        <v>8</v>
      </c>
    </row>
    <row r="2330" spans="1:19" hidden="1">
      <c r="A2330" s="1">
        <v>2328</v>
      </c>
      <c r="B2330" t="s">
        <v>21</v>
      </c>
      <c r="C2330" t="s">
        <v>188</v>
      </c>
      <c r="D2330" t="s">
        <v>265</v>
      </c>
      <c r="E2330" t="str">
        <f>MID(Table2[[#This Row],[DeviceId2]], 12, LEN(Table2[[#This Row],[DeviceId2]]))</f>
        <v>VAV208</v>
      </c>
      <c r="F2330" t="str">
        <f>CONCATENATE("10.3.13.71/pe/", Table2[[#This Row],[Device Tag]], ".xml")</f>
        <v>10.3.13.71/pe/VAV208.xml</v>
      </c>
      <c r="H2330" s="5" t="str">
        <f>_xlfn.IFNA(IF(_xlfn.IFNA(INDEX('CX1'!$H:$H,MATCH(Table2[[#This Row],[Name]],'CX1'!$C:$C,0),1), "") = 0, "",  INDEX('CX1'!$H:$H,MATCH(Table2[[#This Row],[Name]],'CX1'!$C:$C,0),1)), "")</f>
        <v/>
      </c>
      <c r="I2330" s="5" t="e">
        <f>_xlfn.IFNA(IF(_xlfn.IFNA(INDEX('CX1'!$I:$I,MATCH(Table2[[#This Row],[DeviceId2]],'CX1'!$C:$C,0),1), "") = 0, "",  INDEX('CX1'!$I:$I,MATCH(Table2[[#This Row],[Name]],'CX1'!$C:$C,0),1)), "")</f>
        <v>#VALUE!</v>
      </c>
      <c r="J2330" s="5" t="str">
        <f>_xlfn.IFNA(IF(_xlfn.IFNA(INDEX('CX1'!$J:$J,MATCH(Table2[[#This Row],[Name]],'CX1'!$C:$C,0),1), "") = 0, "",  INDEX('CX1'!$J:$J,MATCH(Table2[[#This Row],[Name]],'CX1'!$C:$C,0),1)), "")</f>
        <v/>
      </c>
      <c r="K2330" t="str">
        <f>IFERROR(_xlfn.IFNA(IF(_xlfn.IFNA(INDEX('CX1'!$K:$K,MATCH(Table2[[#This Row],[Name]],'CX1'!$C:$C,0),1), "") = 0, "",  INDEX('CX1'!$K:$K,MATCH(Table2[[#This Row],[Name]],'CX1'!$C:$C,0),1)), ""), "")</f>
        <v/>
      </c>
      <c r="M2330" t="str">
        <f>_xlfn.IFNA(IF(_xlfn.IFNA(INDEX('CX1'!$M:$M,MATCH(Table2[[#This Row],[Name]],'CX1'!$C:$C,0),1), "") = 0, "",  INDEX('CX1'!$M:$M,MATCH(Table2[[#This Row],[Name]],'CX1'!$C:$C,0),1)), "")</f>
        <v/>
      </c>
      <c r="N2330" t="s">
        <v>767</v>
      </c>
      <c r="R2330" t="s">
        <v>8</v>
      </c>
    </row>
    <row r="2331" spans="1:19" hidden="1">
      <c r="A2331" s="1">
        <v>2329</v>
      </c>
      <c r="B2331" t="s">
        <v>21</v>
      </c>
      <c r="C2331" t="s">
        <v>225</v>
      </c>
      <c r="D2331" t="s">
        <v>265</v>
      </c>
      <c r="E2331" t="str">
        <f>MID(Table2[[#This Row],[DeviceId2]], 12, LEN(Table2[[#This Row],[DeviceId2]]))</f>
        <v>VAV208</v>
      </c>
      <c r="F2331" t="str">
        <f>CONCATENATE("10.3.13.71/pe/", Table2[[#This Row],[Device Tag]], ".xml")</f>
        <v>10.3.13.71/pe/VAV208.xml</v>
      </c>
      <c r="H2331" s="5" t="str">
        <f>_xlfn.IFNA(IF(_xlfn.IFNA(INDEX('CX1'!$H:$H,MATCH(Table2[[#This Row],[Name]],'CX1'!$C:$C,0),1), "") = 0, "",  INDEX('CX1'!$H:$H,MATCH(Table2[[#This Row],[Name]],'CX1'!$C:$C,0),1)), "")</f>
        <v/>
      </c>
      <c r="I2331" s="5">
        <f>_xlfn.IFNA(IF(_xlfn.IFNA(INDEX('CX1'!$I:$I,MATCH(Table2[[#This Row],[DeviceId2]],'CX1'!$C:$C,0),1), "") = 0, "",  INDEX('CX1'!$I:$I,MATCH(Table2[[#This Row],[Name]],'CX1'!$C:$C,0),1)), "")</f>
        <v>1</v>
      </c>
      <c r="J2331" s="5" t="str">
        <f>_xlfn.IFNA(IF(_xlfn.IFNA(INDEX('CX1'!$J:$J,MATCH(Table2[[#This Row],[Name]],'CX1'!$C:$C,0),1), "") = 0, "",  INDEX('CX1'!$J:$J,MATCH(Table2[[#This Row],[Name]],'CX1'!$C:$C,0),1)), "")</f>
        <v/>
      </c>
      <c r="K2331" t="str">
        <f>IFERROR(_xlfn.IFNA(IF(_xlfn.IFNA(INDEX('CX1'!$K:$K,MATCH(Table2[[#This Row],[Name]],'CX1'!$C:$C,0),1), "") = 0, "",  INDEX('CX1'!$K:$K,MATCH(Table2[[#This Row],[Name]],'CX1'!$C:$C,0),1)), ""), "")</f>
        <v/>
      </c>
      <c r="L2331" t="str">
        <f>_xlfn.IFNA(IF(_xlfn.IFNA(INDEX('CX1'!$L:$L,MATCH(Table2[[#This Row],[Name]],'CX1'!$C:$C,0),1), "") = 0, "",  INDEX('CX1'!$L:$L,MATCH(Table2[[#This Row],[Name]],'CX1'!$C:$C,0),1)), "")</f>
        <v/>
      </c>
      <c r="N2331" t="s">
        <v>767</v>
      </c>
      <c r="R2331" t="s">
        <v>8</v>
      </c>
      <c r="S2331" t="b">
        <v>0</v>
      </c>
    </row>
    <row r="2332" spans="1:19" hidden="1">
      <c r="A2332" s="1">
        <v>2330</v>
      </c>
      <c r="B2332" t="s">
        <v>21</v>
      </c>
      <c r="C2332" t="s">
        <v>226</v>
      </c>
      <c r="D2332" t="s">
        <v>265</v>
      </c>
      <c r="E2332" t="str">
        <f>MID(Table2[[#This Row],[DeviceId2]], 12, LEN(Table2[[#This Row],[DeviceId2]]))</f>
        <v>VAV208</v>
      </c>
      <c r="F2332" t="str">
        <f>CONCATENATE("10.3.13.71/pe/", Table2[[#This Row],[Device Tag]], ".xml")</f>
        <v>10.3.13.71/pe/VAV208.xml</v>
      </c>
      <c r="H2332" s="5" t="str">
        <f>_xlfn.IFNA(IF(_xlfn.IFNA(INDEX('CX1'!$H:$H,MATCH(Table2[[#This Row],[Name]],'CX1'!$C:$C,0),1), "") = 0, "",  INDEX('CX1'!$H:$H,MATCH(Table2[[#This Row],[Name]],'CX1'!$C:$C,0),1)), "")</f>
        <v/>
      </c>
      <c r="I2332" s="5">
        <f>_xlfn.IFNA(IF(_xlfn.IFNA(INDEX('CX1'!$I:$I,MATCH(Table2[[#This Row],[DeviceId2]],'CX1'!$C:$C,0),1), "") = 0, "",  INDEX('CX1'!$I:$I,MATCH(Table2[[#This Row],[Name]],'CX1'!$C:$C,0),1)), "")</f>
        <v>1</v>
      </c>
      <c r="J2332" s="5" t="str">
        <f>_xlfn.IFNA(IF(_xlfn.IFNA(INDEX('CX1'!$J:$J,MATCH(Table2[[#This Row],[Name]],'CX1'!$C:$C,0),1), "") = 0, "",  INDEX('CX1'!$J:$J,MATCH(Table2[[#This Row],[Name]],'CX1'!$C:$C,0),1)), "")</f>
        <v/>
      </c>
      <c r="K2332" t="str">
        <f>IFERROR(_xlfn.IFNA(IF(_xlfn.IFNA(INDEX('CX1'!$K:$K,MATCH(Table2[[#This Row],[Name]],'CX1'!$C:$C,0),1), "") = 0, "",  INDEX('CX1'!$K:$K,MATCH(Table2[[#This Row],[Name]],'CX1'!$C:$C,0),1)), ""), "")</f>
        <v/>
      </c>
      <c r="L2332" t="str">
        <f>_xlfn.IFNA(IF(_xlfn.IFNA(INDEX('CX1'!$L:$L,MATCH(Table2[[#This Row],[Name]],'CX1'!$C:$C,0),1), "") = 0, "",  INDEX('CX1'!$L:$L,MATCH(Table2[[#This Row],[Name]],'CX1'!$C:$C,0),1)), "")</f>
        <v/>
      </c>
      <c r="N2332" t="s">
        <v>767</v>
      </c>
      <c r="R2332" t="s">
        <v>8</v>
      </c>
      <c r="S2332" t="b">
        <v>0</v>
      </c>
    </row>
    <row r="2333" spans="1:19" hidden="1">
      <c r="A2333" s="1">
        <v>2331</v>
      </c>
      <c r="B2333" t="s">
        <v>21</v>
      </c>
      <c r="C2333" t="s">
        <v>131</v>
      </c>
      <c r="D2333" t="s">
        <v>265</v>
      </c>
      <c r="E2333" t="str">
        <f>MID(Table2[[#This Row],[DeviceId2]], 12, LEN(Table2[[#This Row],[DeviceId2]]))</f>
        <v>VAV208</v>
      </c>
      <c r="F2333" t="str">
        <f>CONCATENATE("10.3.13.71/pe/", Table2[[#This Row],[Device Tag]], ".xml")</f>
        <v>10.3.13.71/pe/VAV208.xml</v>
      </c>
      <c r="H2333" s="5" t="str">
        <f>_xlfn.IFNA(IF(_xlfn.IFNA(INDEX('CX1'!$H:$H,MATCH(Table2[[#This Row],[Name]],'CX1'!$C:$C,0),1), "") = 0, "",  INDEX('CX1'!$H:$H,MATCH(Table2[[#This Row],[Name]],'CX1'!$C:$C,0),1)), "")</f>
        <v/>
      </c>
      <c r="I2333" s="5" t="e">
        <f>_xlfn.IFNA(IF(_xlfn.IFNA(INDEX('CX1'!$I:$I,MATCH(Table2[[#This Row],[DeviceId2]],'CX1'!$C:$C,0),1), "") = 0, "",  INDEX('CX1'!$I:$I,MATCH(Table2[[#This Row],[Name]],'CX1'!$C:$C,0),1)), "")</f>
        <v>#VALUE!</v>
      </c>
      <c r="J2333" s="5" t="str">
        <f>_xlfn.IFNA(IF(_xlfn.IFNA(INDEX('CX1'!$J:$J,MATCH(Table2[[#This Row],[Name]],'CX1'!$C:$C,0),1), "") = 0, "",  INDEX('CX1'!$J:$J,MATCH(Table2[[#This Row],[Name]],'CX1'!$C:$C,0),1)), "")</f>
        <v/>
      </c>
      <c r="K2333" t="str">
        <f>IFERROR(_xlfn.IFNA(IF(_xlfn.IFNA(INDEX('CX1'!$K:$K,MATCH(Table2[[#This Row],[Name]],'CX1'!$C:$C,0),1), "") = 0, "",  INDEX('CX1'!$K:$K,MATCH(Table2[[#This Row],[Name]],'CX1'!$C:$C,0),1)), ""), "")</f>
        <v/>
      </c>
      <c r="M2333" t="str">
        <f>_xlfn.IFNA(IF(_xlfn.IFNA(INDEX('CX1'!$M:$M,MATCH(Table2[[#This Row],[Name]],'CX1'!$C:$C,0),1), "") = 0, "",  INDEX('CX1'!$M:$M,MATCH(Table2[[#This Row],[Name]],'CX1'!$C:$C,0),1)), "")</f>
        <v/>
      </c>
      <c r="N2333" t="s">
        <v>767</v>
      </c>
      <c r="R2333" t="s">
        <v>8</v>
      </c>
    </row>
    <row r="2334" spans="1:19">
      <c r="A2334" s="12">
        <v>2332</v>
      </c>
      <c r="B2334" s="13" t="s">
        <v>21</v>
      </c>
      <c r="C2334" s="13" t="s">
        <v>189</v>
      </c>
      <c r="D2334" s="13" t="s">
        <v>265</v>
      </c>
      <c r="E2334" s="13" t="str">
        <f>MID(Table2[[#This Row],[DeviceId2]], 12, LEN(Table2[[#This Row],[DeviceId2]]))</f>
        <v>VAV208</v>
      </c>
      <c r="F2334" s="13" t="str">
        <f>CONCATENATE("10.3.13.71/pe/", Table2[[#This Row],[Device Tag]], ".xml")</f>
        <v>10.3.13.71/pe/VAV208.xml</v>
      </c>
      <c r="G2334" s="13"/>
      <c r="H2334" s="14" t="str">
        <f>_xlfn.IFNA(IF(_xlfn.IFNA(INDEX('CX1'!$H:$H,MATCH(Table2[[#This Row],[Name]],'CX1'!$C:$C,0),1), "") = 0, "",  INDEX('CX1'!$H:$H,MATCH(Table2[[#This Row],[Name]],'CX1'!$C:$C,0),1)), "")</f>
        <v/>
      </c>
      <c r="I2334" s="14">
        <f>_xlfn.IFNA(IF(_xlfn.IFNA(INDEX('CX1'!$I:$I,MATCH(Table2[[#This Row],[DeviceId2]],'CX1'!$C:$C,0),1), "") = 0, "",  INDEX('CX1'!$I:$I,MATCH(Table2[[#This Row],[Name]],'CX1'!$C:$C,0),1)), "")</f>
        <v>1000</v>
      </c>
      <c r="J2334" s="14" t="str">
        <f>_xlfn.IFNA(IF(_xlfn.IFNA(INDEX('CX1'!$J:$J,MATCH(Table2[[#This Row],[Name]],'CX1'!$C:$C,0),1), "") = 0, "",  INDEX('CX1'!$J:$J,MATCH(Table2[[#This Row],[Name]],'CX1'!$C:$C,0),1)), "")</f>
        <v/>
      </c>
      <c r="K233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33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4" s="13" t="str">
        <f>_xlfn.IFNA(IF(_xlfn.IFNA(INDEX('CX1'!$M:$M,MATCH(Table2[[#This Row],[Name]],'CX1'!$C:$C,0),1), "") = 0, "",  INDEX('CX1'!$M:$M,MATCH(Table2[[#This Row],[Name]],'CX1'!$C:$C,0),1)), "")</f>
        <v>number</v>
      </c>
      <c r="N2334" s="13" t="s">
        <v>767</v>
      </c>
      <c r="O2334" s="13"/>
      <c r="P2334" s="13"/>
      <c r="Q2334" s="13"/>
      <c r="R2334" s="13" t="s">
        <v>8</v>
      </c>
      <c r="S2334" s="13" t="b">
        <v>0</v>
      </c>
    </row>
    <row r="2335" spans="1:19">
      <c r="A2335" s="12">
        <v>2333</v>
      </c>
      <c r="B2335" s="13" t="s">
        <v>21</v>
      </c>
      <c r="C2335" s="13" t="s">
        <v>132</v>
      </c>
      <c r="D2335" s="13" t="s">
        <v>265</v>
      </c>
      <c r="E2335" s="13" t="str">
        <f>MID(Table2[[#This Row],[DeviceId2]], 12, LEN(Table2[[#This Row],[DeviceId2]]))</f>
        <v>VAV208</v>
      </c>
      <c r="F2335" s="13" t="str">
        <f>CONCATENATE("10.3.13.71/pe/", Table2[[#This Row],[Device Tag]], ".xml")</f>
        <v>10.3.13.71/pe/VAV208.xml</v>
      </c>
      <c r="G2335" s="13"/>
      <c r="H2335" s="14" t="str">
        <f>_xlfn.IFNA(IF(_xlfn.IFNA(INDEX('CX1'!$H:$H,MATCH(Table2[[#This Row],[Name]],'CX1'!$C:$C,0),1), "") = 0, "",  INDEX('CX1'!$H:$H,MATCH(Table2[[#This Row],[Name]],'CX1'!$C:$C,0),1)), "")</f>
        <v/>
      </c>
      <c r="I2335" s="14">
        <f>_xlfn.IFNA(IF(_xlfn.IFNA(INDEX('CX1'!$I:$I,MATCH(Table2[[#This Row],[DeviceId2]],'CX1'!$C:$C,0),1), "") = 0, "",  INDEX('CX1'!$I:$I,MATCH(Table2[[#This Row],[Name]],'CX1'!$C:$C,0),1)), "")</f>
        <v>1000</v>
      </c>
      <c r="J2335" s="14" t="str">
        <f>_xlfn.IFNA(IF(_xlfn.IFNA(INDEX('CX1'!$J:$J,MATCH(Table2[[#This Row],[Name]],'CX1'!$C:$C,0),1), "") = 0, "",  INDEX('CX1'!$J:$J,MATCH(Table2[[#This Row],[Name]],'CX1'!$C:$C,0),1)), "")</f>
        <v/>
      </c>
      <c r="K233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33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5" s="13" t="s">
        <v>298</v>
      </c>
      <c r="N2335" s="13" t="s">
        <v>767</v>
      </c>
      <c r="O2335" s="13"/>
      <c r="P2335" s="13"/>
      <c r="Q2335" s="13"/>
      <c r="R2335" s="13" t="s">
        <v>8</v>
      </c>
      <c r="S2335" s="13" t="b">
        <v>0</v>
      </c>
    </row>
    <row r="2336" spans="1:19" hidden="1">
      <c r="A2336" s="1">
        <v>2334</v>
      </c>
      <c r="B2336" t="s">
        <v>21</v>
      </c>
      <c r="C2336" t="s">
        <v>190</v>
      </c>
      <c r="D2336" t="s">
        <v>265</v>
      </c>
      <c r="E2336" t="str">
        <f>MID(Table2[[#This Row],[DeviceId2]], 12, LEN(Table2[[#This Row],[DeviceId2]]))</f>
        <v>VAV208</v>
      </c>
      <c r="F2336" t="str">
        <f>CONCATENATE("10.3.13.71/pe/", Table2[[#This Row],[Device Tag]], ".xml")</f>
        <v>10.3.13.71/pe/VAV208.xml</v>
      </c>
      <c r="H2336" s="5" t="str">
        <f>_xlfn.IFNA(IF(_xlfn.IFNA(INDEX('CX1'!$H:$H,MATCH(Table2[[#This Row],[Name]],'CX1'!$C:$C,0),1), "") = 0, "",  INDEX('CX1'!$H:$H,MATCH(Table2[[#This Row],[Name]],'CX1'!$C:$C,0),1)), "")</f>
        <v/>
      </c>
      <c r="I2336" s="5" t="e">
        <f>_xlfn.IFNA(IF(_xlfn.IFNA(INDEX('CX1'!$I:$I,MATCH(Table2[[#This Row],[DeviceId2]],'CX1'!$C:$C,0),1), "") = 0, "",  INDEX('CX1'!$I:$I,MATCH(Table2[[#This Row],[Name]],'CX1'!$C:$C,0),1)), "")</f>
        <v>#VALUE!</v>
      </c>
      <c r="J2336" s="5" t="str">
        <f>_xlfn.IFNA(IF(_xlfn.IFNA(INDEX('CX1'!$J:$J,MATCH(Table2[[#This Row],[Name]],'CX1'!$C:$C,0),1), "") = 0, "",  INDEX('CX1'!$J:$J,MATCH(Table2[[#This Row],[Name]],'CX1'!$C:$C,0),1)), "")</f>
        <v/>
      </c>
      <c r="K2336" t="str">
        <f>IFERROR(_xlfn.IFNA(IF(_xlfn.IFNA(INDEX('CX1'!$K:$K,MATCH(Table2[[#This Row],[Name]],'CX1'!$C:$C,0),1), "") = 0, "",  INDEX('CX1'!$K:$K,MATCH(Table2[[#This Row],[Name]],'CX1'!$C:$C,0),1)), ""), "")</f>
        <v/>
      </c>
      <c r="M2336" t="str">
        <f>_xlfn.IFNA(IF(_xlfn.IFNA(INDEX('CX1'!$M:$M,MATCH(Table2[[#This Row],[Name]],'CX1'!$C:$C,0),1), "") = 0, "",  INDEX('CX1'!$M:$M,MATCH(Table2[[#This Row],[Name]],'CX1'!$C:$C,0),1)), "")</f>
        <v/>
      </c>
      <c r="N2336" t="s">
        <v>767</v>
      </c>
      <c r="R2336" t="s">
        <v>8</v>
      </c>
    </row>
    <row r="2337" spans="1:19" hidden="1">
      <c r="A2337" s="1">
        <v>2335</v>
      </c>
      <c r="B2337" t="s">
        <v>21</v>
      </c>
      <c r="C2337" t="s">
        <v>191</v>
      </c>
      <c r="D2337" t="s">
        <v>265</v>
      </c>
      <c r="E2337" t="str">
        <f>MID(Table2[[#This Row],[DeviceId2]], 12, LEN(Table2[[#This Row],[DeviceId2]]))</f>
        <v>VAV208</v>
      </c>
      <c r="F2337" t="str">
        <f>CONCATENATE("10.3.13.71/pe/", Table2[[#This Row],[Device Tag]], ".xml")</f>
        <v>10.3.13.71/pe/VAV208.xml</v>
      </c>
      <c r="H2337" s="5" t="str">
        <f>_xlfn.IFNA(IF(_xlfn.IFNA(INDEX('CX1'!$H:$H,MATCH(Table2[[#This Row],[Name]],'CX1'!$C:$C,0),1), "") = 0, "",  INDEX('CX1'!$H:$H,MATCH(Table2[[#This Row],[Name]],'CX1'!$C:$C,0),1)), "")</f>
        <v/>
      </c>
      <c r="I2337" s="5" t="e">
        <f>_xlfn.IFNA(IF(_xlfn.IFNA(INDEX('CX1'!$I:$I,MATCH(Table2[[#This Row],[DeviceId2]],'CX1'!$C:$C,0),1), "") = 0, "",  INDEX('CX1'!$I:$I,MATCH(Table2[[#This Row],[Name]],'CX1'!$C:$C,0),1)), "")</f>
        <v>#VALUE!</v>
      </c>
      <c r="J2337" s="5" t="str">
        <f>_xlfn.IFNA(IF(_xlfn.IFNA(INDEX('CX1'!$J:$J,MATCH(Table2[[#This Row],[Name]],'CX1'!$C:$C,0),1), "") = 0, "",  INDEX('CX1'!$J:$J,MATCH(Table2[[#This Row],[Name]],'CX1'!$C:$C,0),1)), "")</f>
        <v/>
      </c>
      <c r="K2337" t="str">
        <f>IFERROR(_xlfn.IFNA(IF(_xlfn.IFNA(INDEX('CX1'!$K:$K,MATCH(Table2[[#This Row],[Name]],'CX1'!$C:$C,0),1), "") = 0, "",  INDEX('CX1'!$K:$K,MATCH(Table2[[#This Row],[Name]],'CX1'!$C:$C,0),1)), ""), "")</f>
        <v/>
      </c>
      <c r="M2337" t="str">
        <f>_xlfn.IFNA(IF(_xlfn.IFNA(INDEX('CX1'!$M:$M,MATCH(Table2[[#This Row],[Name]],'CX1'!$C:$C,0),1), "") = 0, "",  INDEX('CX1'!$M:$M,MATCH(Table2[[#This Row],[Name]],'CX1'!$C:$C,0),1)), "")</f>
        <v/>
      </c>
      <c r="N2337" t="s">
        <v>767</v>
      </c>
      <c r="R2337" t="s">
        <v>8</v>
      </c>
    </row>
    <row r="2338" spans="1:19">
      <c r="A2338" s="12">
        <v>2336</v>
      </c>
      <c r="B2338" s="13" t="s">
        <v>21</v>
      </c>
      <c r="C2338" s="13" t="s">
        <v>192</v>
      </c>
      <c r="D2338" s="13" t="s">
        <v>265</v>
      </c>
      <c r="E2338" s="13" t="str">
        <f>MID(Table2[[#This Row],[DeviceId2]], 12, LEN(Table2[[#This Row],[DeviceId2]]))</f>
        <v>VAV208</v>
      </c>
      <c r="F2338" s="13" t="str">
        <f>CONCATENATE("10.3.13.71/pe/", Table2[[#This Row],[Device Tag]], ".xml")</f>
        <v>10.3.13.71/pe/VAV208.xml</v>
      </c>
      <c r="G2338" s="13"/>
      <c r="H2338" s="14" t="str">
        <f>_xlfn.IFNA(IF(_xlfn.IFNA(INDEX('CX1'!$H:$H,MATCH(Table2[[#This Row],[Name]],'CX1'!$C:$C,0),1), "") = 0, "",  INDEX('CX1'!$H:$H,MATCH(Table2[[#This Row],[Name]],'CX1'!$C:$C,0),1)), "")</f>
        <v/>
      </c>
      <c r="I2338" s="14">
        <f>_xlfn.IFNA(IF(_xlfn.IFNA(INDEX('CX1'!$I:$I,MATCH(Table2[[#This Row],[DeviceId2]],'CX1'!$C:$C,0),1), "") = 0, "",  INDEX('CX1'!$I:$I,MATCH(Table2[[#This Row],[Name]],'CX1'!$C:$C,0),1)), "")</f>
        <v>1000</v>
      </c>
      <c r="J2338" s="14" t="str">
        <f>_xlfn.IFNA(IF(_xlfn.IFNA(INDEX('CX1'!$J:$J,MATCH(Table2[[#This Row],[Name]],'CX1'!$C:$C,0),1), "") = 0, "",  INDEX('CX1'!$J:$J,MATCH(Table2[[#This Row],[Name]],'CX1'!$C:$C,0),1)), "")</f>
        <v/>
      </c>
      <c r="K233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33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38" s="13" t="str">
        <f>_xlfn.IFNA(IF(_xlfn.IFNA(INDEX('CX1'!$M:$M,MATCH(Table2[[#This Row],[Name]],'CX1'!$C:$C,0),1), "") = 0, "",  INDEX('CX1'!$M:$M,MATCH(Table2[[#This Row],[Name]],'CX1'!$C:$C,0),1)), "")</f>
        <v>number</v>
      </c>
      <c r="N2338" s="13" t="s">
        <v>767</v>
      </c>
      <c r="O2338" s="13"/>
      <c r="P2338" s="13"/>
      <c r="Q2338" s="13"/>
      <c r="R2338" s="13" t="s">
        <v>8</v>
      </c>
      <c r="S2338" s="13" t="b">
        <v>0</v>
      </c>
    </row>
    <row r="2339" spans="1:19" hidden="1">
      <c r="A2339" s="1">
        <v>2337</v>
      </c>
      <c r="B2339" t="s">
        <v>21</v>
      </c>
      <c r="C2339" t="s">
        <v>193</v>
      </c>
      <c r="D2339" t="s">
        <v>265</v>
      </c>
      <c r="E2339" t="str">
        <f>MID(Table2[[#This Row],[DeviceId2]], 12, LEN(Table2[[#This Row],[DeviceId2]]))</f>
        <v>VAV208</v>
      </c>
      <c r="F2339" t="str">
        <f>CONCATENATE("10.3.13.71/pe/", Table2[[#This Row],[Device Tag]], ".xml")</f>
        <v>10.3.13.71/pe/VAV208.xml</v>
      </c>
      <c r="H2339" s="5" t="str">
        <f>_xlfn.IFNA(IF(_xlfn.IFNA(INDEX('CX1'!$H:$H,MATCH(Table2[[#This Row],[Name]],'CX1'!$C:$C,0),1), "") = 0, "",  INDEX('CX1'!$H:$H,MATCH(Table2[[#This Row],[Name]],'CX1'!$C:$C,0),1)), "")</f>
        <v/>
      </c>
      <c r="I2339" s="5" t="e">
        <f>_xlfn.IFNA(IF(_xlfn.IFNA(INDEX('CX1'!$I:$I,MATCH(Table2[[#This Row],[DeviceId2]],'CX1'!$C:$C,0),1), "") = 0, "",  INDEX('CX1'!$I:$I,MATCH(Table2[[#This Row],[Name]],'CX1'!$C:$C,0),1)), "")</f>
        <v>#VALUE!</v>
      </c>
      <c r="J2339" s="5" t="str">
        <f>_xlfn.IFNA(IF(_xlfn.IFNA(INDEX('CX1'!$J:$J,MATCH(Table2[[#This Row],[Name]],'CX1'!$C:$C,0),1), "") = 0, "",  INDEX('CX1'!$J:$J,MATCH(Table2[[#This Row],[Name]],'CX1'!$C:$C,0),1)), "")</f>
        <v/>
      </c>
      <c r="K2339" t="str">
        <f>IFERROR(_xlfn.IFNA(IF(_xlfn.IFNA(INDEX('CX1'!$K:$K,MATCH(Table2[[#This Row],[Name]],'CX1'!$C:$C,0),1), "") = 0, "",  INDEX('CX1'!$K:$K,MATCH(Table2[[#This Row],[Name]],'CX1'!$C:$C,0),1)), ""), "")</f>
        <v/>
      </c>
      <c r="M2339" t="str">
        <f>_xlfn.IFNA(IF(_xlfn.IFNA(INDEX('CX1'!$M:$M,MATCH(Table2[[#This Row],[Name]],'CX1'!$C:$C,0),1), "") = 0, "",  INDEX('CX1'!$M:$M,MATCH(Table2[[#This Row],[Name]],'CX1'!$C:$C,0),1)), "")</f>
        <v/>
      </c>
      <c r="N2339" t="s">
        <v>767</v>
      </c>
      <c r="R2339" t="s">
        <v>8</v>
      </c>
    </row>
    <row r="2340" spans="1:19" hidden="1">
      <c r="A2340" s="1">
        <v>2338</v>
      </c>
      <c r="B2340" t="s">
        <v>21</v>
      </c>
      <c r="C2340" t="s">
        <v>194</v>
      </c>
      <c r="D2340" t="s">
        <v>265</v>
      </c>
      <c r="E2340" t="str">
        <f>MID(Table2[[#This Row],[DeviceId2]], 12, LEN(Table2[[#This Row],[DeviceId2]]))</f>
        <v>VAV208</v>
      </c>
      <c r="F2340" t="str">
        <f>CONCATENATE("10.3.13.71/pe/", Table2[[#This Row],[Device Tag]], ".xml")</f>
        <v>10.3.13.71/pe/VAV208.xml</v>
      </c>
      <c r="H2340" s="5" t="str">
        <f>_xlfn.IFNA(IF(_xlfn.IFNA(INDEX('CX1'!$H:$H,MATCH(Table2[[#This Row],[Name]],'CX1'!$C:$C,0),1), "") = 0, "",  INDEX('CX1'!$H:$H,MATCH(Table2[[#This Row],[Name]],'CX1'!$C:$C,0),1)), "")</f>
        <v/>
      </c>
      <c r="I2340" s="5" t="e">
        <f>_xlfn.IFNA(IF(_xlfn.IFNA(INDEX('CX1'!$I:$I,MATCH(Table2[[#This Row],[DeviceId2]],'CX1'!$C:$C,0),1), "") = 0, "",  INDEX('CX1'!$I:$I,MATCH(Table2[[#This Row],[Name]],'CX1'!$C:$C,0),1)), "")</f>
        <v>#VALUE!</v>
      </c>
      <c r="J2340" s="5" t="str">
        <f>_xlfn.IFNA(IF(_xlfn.IFNA(INDEX('CX1'!$J:$J,MATCH(Table2[[#This Row],[Name]],'CX1'!$C:$C,0),1), "") = 0, "",  INDEX('CX1'!$J:$J,MATCH(Table2[[#This Row],[Name]],'CX1'!$C:$C,0),1)), "")</f>
        <v/>
      </c>
      <c r="K2340" t="str">
        <f>IFERROR(_xlfn.IFNA(IF(_xlfn.IFNA(INDEX('CX1'!$K:$K,MATCH(Table2[[#This Row],[Name]],'CX1'!$C:$C,0),1), "") = 0, "",  INDEX('CX1'!$K:$K,MATCH(Table2[[#This Row],[Name]],'CX1'!$C:$C,0),1)), ""), "")</f>
        <v/>
      </c>
      <c r="M2340" t="str">
        <f>_xlfn.IFNA(IF(_xlfn.IFNA(INDEX('CX1'!$M:$M,MATCH(Table2[[#This Row],[Name]],'CX1'!$C:$C,0),1), "") = 0, "",  INDEX('CX1'!$M:$M,MATCH(Table2[[#This Row],[Name]],'CX1'!$C:$C,0),1)), "")</f>
        <v/>
      </c>
      <c r="N2340" t="s">
        <v>767</v>
      </c>
      <c r="R2340" t="s">
        <v>8</v>
      </c>
    </row>
    <row r="2341" spans="1:19" hidden="1">
      <c r="A2341" s="1">
        <v>2339</v>
      </c>
      <c r="B2341" t="s">
        <v>21</v>
      </c>
      <c r="C2341" t="s">
        <v>195</v>
      </c>
      <c r="D2341" t="s">
        <v>265</v>
      </c>
      <c r="E2341" t="str">
        <f>MID(Table2[[#This Row],[DeviceId2]], 12, LEN(Table2[[#This Row],[DeviceId2]]))</f>
        <v>VAV208</v>
      </c>
      <c r="F2341" t="str">
        <f>CONCATENATE("10.3.13.71/pe/", Table2[[#This Row],[Device Tag]], ".xml")</f>
        <v>10.3.13.71/pe/VAV208.xml</v>
      </c>
      <c r="H2341" s="5" t="str">
        <f>_xlfn.IFNA(IF(_xlfn.IFNA(INDEX('CX1'!$H:$H,MATCH(Table2[[#This Row],[Name]],'CX1'!$C:$C,0),1), "") = 0, "",  INDEX('CX1'!$H:$H,MATCH(Table2[[#This Row],[Name]],'CX1'!$C:$C,0),1)), "")</f>
        <v/>
      </c>
      <c r="I2341" s="5" t="e">
        <f>_xlfn.IFNA(IF(_xlfn.IFNA(INDEX('CX1'!$I:$I,MATCH(Table2[[#This Row],[DeviceId2]],'CX1'!$C:$C,0),1), "") = 0, "",  INDEX('CX1'!$I:$I,MATCH(Table2[[#This Row],[Name]],'CX1'!$C:$C,0),1)), "")</f>
        <v>#VALUE!</v>
      </c>
      <c r="J2341" s="5" t="str">
        <f>_xlfn.IFNA(IF(_xlfn.IFNA(INDEX('CX1'!$J:$J,MATCH(Table2[[#This Row],[Name]],'CX1'!$C:$C,0),1), "") = 0, "",  INDEX('CX1'!$J:$J,MATCH(Table2[[#This Row],[Name]],'CX1'!$C:$C,0),1)), "")</f>
        <v/>
      </c>
      <c r="K2341" t="str">
        <f>IFERROR(_xlfn.IFNA(IF(_xlfn.IFNA(INDEX('CX1'!$K:$K,MATCH(Table2[[#This Row],[Name]],'CX1'!$C:$C,0),1), "") = 0, "",  INDEX('CX1'!$K:$K,MATCH(Table2[[#This Row],[Name]],'CX1'!$C:$C,0),1)), ""), "")</f>
        <v/>
      </c>
      <c r="M2341" t="str">
        <f>_xlfn.IFNA(IF(_xlfn.IFNA(INDEX('CX1'!$M:$M,MATCH(Table2[[#This Row],[Name]],'CX1'!$C:$C,0),1), "") = 0, "",  INDEX('CX1'!$M:$M,MATCH(Table2[[#This Row],[Name]],'CX1'!$C:$C,0),1)), "")</f>
        <v/>
      </c>
      <c r="N2341" t="s">
        <v>767</v>
      </c>
      <c r="R2341" t="s">
        <v>8</v>
      </c>
    </row>
    <row r="2342" spans="1:19" hidden="1">
      <c r="A2342" s="1">
        <v>2340</v>
      </c>
      <c r="B2342" t="s">
        <v>21</v>
      </c>
      <c r="C2342" t="s">
        <v>196</v>
      </c>
      <c r="D2342" t="s">
        <v>265</v>
      </c>
      <c r="E2342" t="str">
        <f>MID(Table2[[#This Row],[DeviceId2]], 12, LEN(Table2[[#This Row],[DeviceId2]]))</f>
        <v>VAV208</v>
      </c>
      <c r="F2342" t="str">
        <f>CONCATENATE("10.3.13.71/pe/", Table2[[#This Row],[Device Tag]], ".xml")</f>
        <v>10.3.13.71/pe/VAV208.xml</v>
      </c>
      <c r="H2342" s="5" t="str">
        <f>_xlfn.IFNA(IF(_xlfn.IFNA(INDEX('CX1'!$H:$H,MATCH(Table2[[#This Row],[Name]],'CX1'!$C:$C,0),1), "") = 0, "",  INDEX('CX1'!$H:$H,MATCH(Table2[[#This Row],[Name]],'CX1'!$C:$C,0),1)), "")</f>
        <v/>
      </c>
      <c r="I2342" s="5" t="e">
        <f>_xlfn.IFNA(IF(_xlfn.IFNA(INDEX('CX1'!$I:$I,MATCH(Table2[[#This Row],[DeviceId2]],'CX1'!$C:$C,0),1), "") = 0, "",  INDEX('CX1'!$I:$I,MATCH(Table2[[#This Row],[Name]],'CX1'!$C:$C,0),1)), "")</f>
        <v>#VALUE!</v>
      </c>
      <c r="J2342" s="5" t="str">
        <f>_xlfn.IFNA(IF(_xlfn.IFNA(INDEX('CX1'!$J:$J,MATCH(Table2[[#This Row],[Name]],'CX1'!$C:$C,0),1), "") = 0, "",  INDEX('CX1'!$J:$J,MATCH(Table2[[#This Row],[Name]],'CX1'!$C:$C,0),1)), "")</f>
        <v/>
      </c>
      <c r="K2342" t="str">
        <f>IFERROR(_xlfn.IFNA(IF(_xlfn.IFNA(INDEX('CX1'!$K:$K,MATCH(Table2[[#This Row],[Name]],'CX1'!$C:$C,0),1), "") = 0, "",  INDEX('CX1'!$K:$K,MATCH(Table2[[#This Row],[Name]],'CX1'!$C:$C,0),1)), ""), "")</f>
        <v/>
      </c>
      <c r="M2342" t="str">
        <f>_xlfn.IFNA(IF(_xlfn.IFNA(INDEX('CX1'!$M:$M,MATCH(Table2[[#This Row],[Name]],'CX1'!$C:$C,0),1), "") = 0, "",  INDEX('CX1'!$M:$M,MATCH(Table2[[#This Row],[Name]],'CX1'!$C:$C,0),1)), "")</f>
        <v/>
      </c>
      <c r="N2342" t="s">
        <v>767</v>
      </c>
      <c r="R2342" t="s">
        <v>8</v>
      </c>
    </row>
    <row r="2343" spans="1:19">
      <c r="A2343" s="12">
        <v>2341</v>
      </c>
      <c r="B2343" s="13" t="s">
        <v>21</v>
      </c>
      <c r="C2343" s="13" t="s">
        <v>197</v>
      </c>
      <c r="D2343" s="13" t="s">
        <v>265</v>
      </c>
      <c r="E2343" s="13" t="str">
        <f>MID(Table2[[#This Row],[DeviceId2]], 12, LEN(Table2[[#This Row],[DeviceId2]]))</f>
        <v>VAV208</v>
      </c>
      <c r="F2343" s="13" t="str">
        <f>CONCATENATE("10.3.13.71/pe/", Table2[[#This Row],[Device Tag]], ".xml")</f>
        <v>10.3.13.71/pe/VAV208.xml</v>
      </c>
      <c r="G2343" s="13"/>
      <c r="H2343" s="14" t="str">
        <f>_xlfn.IFNA(IF(_xlfn.IFNA(INDEX('CX1'!$H:$H,MATCH(Table2[[#This Row],[Name]],'CX1'!$C:$C,0),1), "") = 0, "",  INDEX('CX1'!$H:$H,MATCH(Table2[[#This Row],[Name]],'CX1'!$C:$C,0),1)), "")</f>
        <v/>
      </c>
      <c r="I2343" s="14">
        <f>_xlfn.IFNA(IF(_xlfn.IFNA(INDEX('CX1'!$I:$I,MATCH(Table2[[#This Row],[DeviceId2]],'CX1'!$C:$C,0),1), "") = 0, "",  INDEX('CX1'!$I:$I,MATCH(Table2[[#This Row],[Name]],'CX1'!$C:$C,0),1)), "")</f>
        <v>1</v>
      </c>
      <c r="J2343" s="14" t="str">
        <f>_xlfn.IFNA(IF(_xlfn.IFNA(INDEX('CX1'!$J:$J,MATCH(Table2[[#This Row],[Name]],'CX1'!$C:$C,0),1), "") = 0, "",  INDEX('CX1'!$J:$J,MATCH(Table2[[#This Row],[Name]],'CX1'!$C:$C,0),1)), "")</f>
        <v/>
      </c>
      <c r="K234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343" s="13" t="str">
        <f>_xlfn.IFNA(IF(_xlfn.IFNA(INDEX('CX1'!$L:$L,MATCH(Table2[[#This Row],[Name]],'CX1'!$C:$C,0),1), "") = 0, "",  INDEX('CX1'!$L:$L,MATCH(Table2[[#This Row],[Name]],'CX1'!$C:$C,0),1)), "")</f>
        <v>his, point, writable</v>
      </c>
      <c r="M2343" s="13" t="str">
        <f>_xlfn.IFNA(IF(_xlfn.IFNA(INDEX('CX1'!$M:$M,MATCH(Table2[[#This Row],[Name]],'CX1'!$C:$C,0),1), "") = 0, "",  INDEX('CX1'!$M:$M,MATCH(Table2[[#This Row],[Name]],'CX1'!$C:$C,0),1)), "")</f>
        <v>boolean</v>
      </c>
      <c r="N2343" s="13" t="s">
        <v>767</v>
      </c>
      <c r="O2343" s="13"/>
      <c r="P2343" s="13"/>
      <c r="Q2343" s="13"/>
      <c r="R2343" s="13" t="s">
        <v>8</v>
      </c>
      <c r="S2343" s="13" t="b">
        <v>0</v>
      </c>
    </row>
    <row r="2344" spans="1:19">
      <c r="A2344" s="12">
        <v>2342</v>
      </c>
      <c r="B2344" s="13" t="s">
        <v>21</v>
      </c>
      <c r="C2344" s="13" t="s">
        <v>198</v>
      </c>
      <c r="D2344" s="13" t="s">
        <v>265</v>
      </c>
      <c r="E2344" s="13" t="str">
        <f>MID(Table2[[#This Row],[DeviceId2]], 12, LEN(Table2[[#This Row],[DeviceId2]]))</f>
        <v>VAV208</v>
      </c>
      <c r="F2344" s="13" t="str">
        <f>CONCATENATE("10.3.13.71/pe/", Table2[[#This Row],[Device Tag]], ".xml")</f>
        <v>10.3.13.71/pe/VAV208.xml</v>
      </c>
      <c r="G2344" s="13"/>
      <c r="H2344" s="14" t="str">
        <f>_xlfn.IFNA(IF(_xlfn.IFNA(INDEX('CX1'!$H:$H,MATCH(Table2[[#This Row],[Name]],'CX1'!$C:$C,0),1), "") = 0, "",  INDEX('CX1'!$H:$H,MATCH(Table2[[#This Row],[Name]],'CX1'!$C:$C,0),1)), "")</f>
        <v/>
      </c>
      <c r="I2344" s="14">
        <f>_xlfn.IFNA(IF(_xlfn.IFNA(INDEX('CX1'!$I:$I,MATCH(Table2[[#This Row],[DeviceId2]],'CX1'!$C:$C,0),1), "") = 0, "",  INDEX('CX1'!$I:$I,MATCH(Table2[[#This Row],[Name]],'CX1'!$C:$C,0),1)), "")</f>
        <v>1</v>
      </c>
      <c r="J2344" s="14" t="str">
        <f>_xlfn.IFNA(IF(_xlfn.IFNA(INDEX('CX1'!$J:$J,MATCH(Table2[[#This Row],[Name]],'CX1'!$C:$C,0),1), "") = 0, "",  INDEX('CX1'!$J:$J,MATCH(Table2[[#This Row],[Name]],'CX1'!$C:$C,0),1)), "")</f>
        <v/>
      </c>
      <c r="K234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344" s="13" t="str">
        <f>_xlfn.IFNA(IF(_xlfn.IFNA(INDEX('CX1'!$L:$L,MATCH(Table2[[#This Row],[Name]],'CX1'!$C:$C,0),1), "") = 0, "",  INDEX('CX1'!$L:$L,MATCH(Table2[[#This Row],[Name]],'CX1'!$C:$C,0),1)), "")</f>
        <v>his, point, writable</v>
      </c>
      <c r="M2344" s="13" t="str">
        <f>_xlfn.IFNA(IF(_xlfn.IFNA(INDEX('CX1'!$M:$M,MATCH(Table2[[#This Row],[Name]],'CX1'!$C:$C,0),1), "") = 0, "",  INDEX('CX1'!$M:$M,MATCH(Table2[[#This Row],[Name]],'CX1'!$C:$C,0),1)), "")</f>
        <v>boolean</v>
      </c>
      <c r="N2344" s="13" t="s">
        <v>767</v>
      </c>
      <c r="O2344" s="13"/>
      <c r="P2344" s="13"/>
      <c r="Q2344" s="13"/>
      <c r="R2344" s="13" t="s">
        <v>8</v>
      </c>
      <c r="S2344" s="13" t="b">
        <v>0</v>
      </c>
    </row>
    <row r="2345" spans="1:19" hidden="1">
      <c r="A2345" s="1">
        <v>2343</v>
      </c>
      <c r="B2345" t="s">
        <v>21</v>
      </c>
      <c r="C2345" t="s">
        <v>199</v>
      </c>
      <c r="D2345" t="s">
        <v>265</v>
      </c>
      <c r="E2345" t="str">
        <f>MID(Table2[[#This Row],[DeviceId2]], 12, LEN(Table2[[#This Row],[DeviceId2]]))</f>
        <v>VAV208</v>
      </c>
      <c r="F2345" t="str">
        <f>CONCATENATE("10.3.13.71/pe/", Table2[[#This Row],[Device Tag]], ".xml")</f>
        <v>10.3.13.71/pe/VAV208.xml</v>
      </c>
      <c r="H2345" s="5" t="str">
        <f>_xlfn.IFNA(IF(_xlfn.IFNA(INDEX('CX1'!$H:$H,MATCH(Table2[[#This Row],[Name]],'CX1'!$C:$C,0),1), "") = 0, "",  INDEX('CX1'!$H:$H,MATCH(Table2[[#This Row],[Name]],'CX1'!$C:$C,0),1)), "")</f>
        <v/>
      </c>
      <c r="I2345" s="5">
        <f>_xlfn.IFNA(IF(_xlfn.IFNA(INDEX('CX1'!$I:$I,MATCH(Table2[[#This Row],[DeviceId2]],'CX1'!$C:$C,0),1), "") = 0, "",  INDEX('CX1'!$I:$I,MATCH(Table2[[#This Row],[Name]],'CX1'!$C:$C,0),1)), "")</f>
        <v>1</v>
      </c>
      <c r="J2345" s="5" t="str">
        <f>_xlfn.IFNA(IF(_xlfn.IFNA(INDEX('CX1'!$J:$J,MATCH(Table2[[#This Row],[Name]],'CX1'!$C:$C,0),1), "") = 0, "",  INDEX('CX1'!$J:$J,MATCH(Table2[[#This Row],[Name]],'CX1'!$C:$C,0),1)), "")</f>
        <v/>
      </c>
      <c r="K2345" t="str">
        <f>IFERROR(_xlfn.IFNA(IF(_xlfn.IFNA(INDEX('CX1'!$K:$K,MATCH(Table2[[#This Row],[Name]],'CX1'!$C:$C,0),1), "") = 0, "",  INDEX('CX1'!$K:$K,MATCH(Table2[[#This Row],[Name]],'CX1'!$C:$C,0),1)), ""), "")</f>
        <v/>
      </c>
      <c r="M2345" t="str">
        <f>_xlfn.IFNA(IF(_xlfn.IFNA(INDEX('CX1'!$M:$M,MATCH(Table2[[#This Row],[Name]],'CX1'!$C:$C,0),1), "") = 0, "",  INDEX('CX1'!$M:$M,MATCH(Table2[[#This Row],[Name]],'CX1'!$C:$C,0),1)), "")</f>
        <v/>
      </c>
      <c r="N2345" t="s">
        <v>767</v>
      </c>
      <c r="R2345" t="s">
        <v>8</v>
      </c>
    </row>
    <row r="2346" spans="1:19" hidden="1">
      <c r="A2346" s="1">
        <v>2344</v>
      </c>
      <c r="B2346" t="s">
        <v>21</v>
      </c>
      <c r="C2346" t="s">
        <v>25</v>
      </c>
      <c r="D2346" t="s">
        <v>265</v>
      </c>
      <c r="E2346" t="str">
        <f>MID(Table2[[#This Row],[DeviceId2]], 12, LEN(Table2[[#This Row],[DeviceId2]]))</f>
        <v>VAV208</v>
      </c>
      <c r="F2346" t="str">
        <f>CONCATENATE("10.3.13.71/pe/", Table2[[#This Row],[Device Tag]], ".xml")</f>
        <v>10.3.13.71/pe/VAV208.xml</v>
      </c>
      <c r="H2346" s="5" t="str">
        <f>_xlfn.IFNA(IF(_xlfn.IFNA(INDEX('CX1'!$H:$H,MATCH(Table2[[#This Row],[Name]],'CX1'!$C:$C,0),1), "") = 0, "",  INDEX('CX1'!$H:$H,MATCH(Table2[[#This Row],[Name]],'CX1'!$C:$C,0),1)), "")</f>
        <v/>
      </c>
      <c r="I2346" s="5">
        <f>_xlfn.IFNA(IF(_xlfn.IFNA(INDEX('CX1'!$I:$I,MATCH(Table2[[#This Row],[DeviceId2]],'CX1'!$C:$C,0),1), "") = 0, "",  INDEX('CX1'!$I:$I,MATCH(Table2[[#This Row],[Name]],'CX1'!$C:$C,0),1)), "")</f>
        <v>1</v>
      </c>
      <c r="J2346" s="5" t="str">
        <f>_xlfn.IFNA(IF(_xlfn.IFNA(INDEX('CX1'!$J:$J,MATCH(Table2[[#This Row],[Name]],'CX1'!$C:$C,0),1), "") = 0, "",  INDEX('CX1'!$J:$J,MATCH(Table2[[#This Row],[Name]],'CX1'!$C:$C,0),1)), "")</f>
        <v/>
      </c>
      <c r="K2346" t="str">
        <f>IFERROR(_xlfn.IFNA(IF(_xlfn.IFNA(INDEX('CX1'!$K:$K,MATCH(Table2[[#This Row],[Name]],'CX1'!$C:$C,0),1), "") = 0, "",  INDEX('CX1'!$K:$K,MATCH(Table2[[#This Row],[Name]],'CX1'!$C:$C,0),1)), ""), "")</f>
        <v/>
      </c>
      <c r="M2346" t="str">
        <f>_xlfn.IFNA(IF(_xlfn.IFNA(INDEX('CX1'!$M:$M,MATCH(Table2[[#This Row],[Name]],'CX1'!$C:$C,0),1), "") = 0, "",  INDEX('CX1'!$M:$M,MATCH(Table2[[#This Row],[Name]],'CX1'!$C:$C,0),1)), "")</f>
        <v/>
      </c>
      <c r="N2346" t="s">
        <v>767</v>
      </c>
      <c r="R2346" t="s">
        <v>8</v>
      </c>
    </row>
    <row r="2347" spans="1:19">
      <c r="A2347" s="1">
        <v>2345</v>
      </c>
      <c r="B2347" t="s">
        <v>21</v>
      </c>
      <c r="C2347" t="s">
        <v>200</v>
      </c>
      <c r="D2347" t="s">
        <v>265</v>
      </c>
      <c r="E2347" t="str">
        <f>MID(Table2[[#This Row],[DeviceId2]], 12, LEN(Table2[[#This Row],[DeviceId2]]))</f>
        <v>VAV208</v>
      </c>
      <c r="F2347" t="str">
        <f>CONCATENATE("10.3.13.71/pe/", Table2[[#This Row],[Device Tag]], ".xml")</f>
        <v>10.3.13.71/pe/VAV208.xml</v>
      </c>
      <c r="H2347" s="5" t="str">
        <f>_xlfn.IFNA(IF(_xlfn.IFNA(INDEX('CX1'!$H:$H,MATCH(Table2[[#This Row],[Name]],'CX1'!$C:$C,0),1), "") = 0, "",  INDEX('CX1'!$H:$H,MATCH(Table2[[#This Row],[Name]],'CX1'!$C:$C,0),1)), "")</f>
        <v/>
      </c>
      <c r="I2347" s="5">
        <f>_xlfn.IFNA(IF(_xlfn.IFNA(INDEX('CX1'!$I:$I,MATCH(Table2[[#This Row],[DeviceId2]],'CX1'!$C:$C,0),1), "") = 0, "",  INDEX('CX1'!$I:$I,MATCH(Table2[[#This Row],[Name]],'CX1'!$C:$C,0),1)), "")</f>
        <v>1</v>
      </c>
      <c r="J2347" s="5" t="str">
        <f>_xlfn.IFNA(IF(_xlfn.IFNA(INDEX('CX1'!$J:$J,MATCH(Table2[[#This Row],[Name]],'CX1'!$C:$C,0),1), "") = 0, "",  INDEX('CX1'!$J:$J,MATCH(Table2[[#This Row],[Name]],'CX1'!$C:$C,0),1)), "")</f>
        <v/>
      </c>
      <c r="K234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347" t="str">
        <f>_xlfn.IFNA(IF(_xlfn.IFNA(INDEX('CX1'!$L:$L,MATCH(Table2[[#This Row],[Name]],'CX1'!$C:$C,0),1), "") = 0, "",  INDEX('CX1'!$L:$L,MATCH(Table2[[#This Row],[Name]],'CX1'!$C:$C,0),1)), "")</f>
        <v>his, point, writable</v>
      </c>
      <c r="M2347" t="str">
        <f>_xlfn.IFNA(IF(_xlfn.IFNA(INDEX('CX1'!$M:$M,MATCH(Table2[[#This Row],[Name]],'CX1'!$C:$C,0),1), "") = 0, "",  INDEX('CX1'!$M:$M,MATCH(Table2[[#This Row],[Name]],'CX1'!$C:$C,0),1)), "")</f>
        <v>boolean</v>
      </c>
      <c r="N2347" t="s">
        <v>767</v>
      </c>
      <c r="R2347" t="s">
        <v>8</v>
      </c>
      <c r="S2347" t="b">
        <v>1</v>
      </c>
    </row>
    <row r="2348" spans="1:19">
      <c r="A2348" s="1">
        <v>2346</v>
      </c>
      <c r="B2348" t="s">
        <v>21</v>
      </c>
      <c r="C2348" t="s">
        <v>201</v>
      </c>
      <c r="D2348" t="s">
        <v>265</v>
      </c>
      <c r="E2348" t="str">
        <f>MID(Table2[[#This Row],[DeviceId2]], 12, LEN(Table2[[#This Row],[DeviceId2]]))</f>
        <v>VAV208</v>
      </c>
      <c r="F2348" t="str">
        <f>CONCATENATE("10.3.13.71/pe/", Table2[[#This Row],[Device Tag]], ".xml")</f>
        <v>10.3.13.71/pe/VAV208.xml</v>
      </c>
      <c r="H2348" s="5" t="str">
        <f>_xlfn.IFNA(IF(_xlfn.IFNA(INDEX('CX1'!$H:$H,MATCH(Table2[[#This Row],[Name]],'CX1'!$C:$C,0),1), "") = 0, "",  INDEX('CX1'!$H:$H,MATCH(Table2[[#This Row],[Name]],'CX1'!$C:$C,0),1)), "")</f>
        <v/>
      </c>
      <c r="I2348" s="5">
        <f>_xlfn.IFNA(IF(_xlfn.IFNA(INDEX('CX1'!$I:$I,MATCH(Table2[[#This Row],[DeviceId2]],'CX1'!$C:$C,0),1), "") = 0, "",  INDEX('CX1'!$I:$I,MATCH(Table2[[#This Row],[Name]],'CX1'!$C:$C,0),1)), "")</f>
        <v>1</v>
      </c>
      <c r="J2348" s="5" t="str">
        <f>_xlfn.IFNA(IF(_xlfn.IFNA(INDEX('CX1'!$J:$J,MATCH(Table2[[#This Row],[Name]],'CX1'!$C:$C,0),1), "") = 0, "",  INDEX('CX1'!$J:$J,MATCH(Table2[[#This Row],[Name]],'CX1'!$C:$C,0),1)), "")</f>
        <v/>
      </c>
      <c r="K234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348" t="str">
        <f>_xlfn.IFNA(IF(_xlfn.IFNA(INDEX('CX1'!$L:$L,MATCH(Table2[[#This Row],[Name]],'CX1'!$C:$C,0),1), "") = 0, "",  INDEX('CX1'!$L:$L,MATCH(Table2[[#This Row],[Name]],'CX1'!$C:$C,0),1)), "")</f>
        <v>his, point, writable</v>
      </c>
      <c r="M2348" t="str">
        <f>_xlfn.IFNA(IF(_xlfn.IFNA(INDEX('CX1'!$M:$M,MATCH(Table2[[#This Row],[Name]],'CX1'!$C:$C,0),1), "") = 0, "",  INDEX('CX1'!$M:$M,MATCH(Table2[[#This Row],[Name]],'CX1'!$C:$C,0),1)), "")</f>
        <v>boolean</v>
      </c>
      <c r="N2348" t="s">
        <v>767</v>
      </c>
      <c r="R2348" t="s">
        <v>8</v>
      </c>
      <c r="S2348" t="b">
        <v>1</v>
      </c>
    </row>
    <row r="2349" spans="1:19">
      <c r="A2349" s="1">
        <v>2347</v>
      </c>
      <c r="B2349" t="s">
        <v>21</v>
      </c>
      <c r="C2349" t="s">
        <v>202</v>
      </c>
      <c r="D2349" t="s">
        <v>265</v>
      </c>
      <c r="E2349" t="str">
        <f>MID(Table2[[#This Row],[DeviceId2]], 12, LEN(Table2[[#This Row],[DeviceId2]]))</f>
        <v>VAV208</v>
      </c>
      <c r="F2349" t="str">
        <f>CONCATENATE("10.3.13.71/pe/", Table2[[#This Row],[Device Tag]], ".xml")</f>
        <v>10.3.13.71/pe/VAV208.xml</v>
      </c>
      <c r="H2349" s="5" t="str">
        <f>_xlfn.IFNA(IF(_xlfn.IFNA(INDEX('CX1'!$H:$H,MATCH(Table2[[#This Row],[Name]],'CX1'!$C:$C,0),1), "") = 0, "",  INDEX('CX1'!$H:$H,MATCH(Table2[[#This Row],[Name]],'CX1'!$C:$C,0),1)), "")</f>
        <v>°F</v>
      </c>
      <c r="I2349" s="5">
        <f>_xlfn.IFNA(IF(_xlfn.IFNA(INDEX('CX1'!$I:$I,MATCH(Table2[[#This Row],[DeviceId2]],'CX1'!$C:$C,0),1), "") = 0, "",  INDEX('CX1'!$I:$I,MATCH(Table2[[#This Row],[Name]],'CX1'!$C:$C,0),1)), "")</f>
        <v>1000</v>
      </c>
      <c r="J2349" s="5" t="str">
        <f>_xlfn.IFNA(IF(_xlfn.IFNA(INDEX('CX1'!$J:$J,MATCH(Table2[[#This Row],[Name]],'CX1'!$C:$C,0),1), "") = 0, "",  INDEX('CX1'!$J:$J,MATCH(Table2[[#This Row],[Name]],'CX1'!$C:$C,0),1)), "")</f>
        <v/>
      </c>
      <c r="K234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3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49" t="str">
        <f>_xlfn.IFNA(IF(_xlfn.IFNA(INDEX('CX1'!$M:$M,MATCH(Table2[[#This Row],[Name]],'CX1'!$C:$C,0),1), "") = 0, "",  INDEX('CX1'!$M:$M,MATCH(Table2[[#This Row],[Name]],'CX1'!$C:$C,0),1)), "")</f>
        <v>number</v>
      </c>
      <c r="N2349" t="s">
        <v>766</v>
      </c>
      <c r="R2349" t="s">
        <v>8</v>
      </c>
      <c r="S2349" t="b">
        <v>1</v>
      </c>
    </row>
    <row r="2350" spans="1:19">
      <c r="A2350" s="1">
        <v>2348</v>
      </c>
      <c r="B2350" t="s">
        <v>21</v>
      </c>
      <c r="C2350" t="s">
        <v>203</v>
      </c>
      <c r="D2350" t="s">
        <v>265</v>
      </c>
      <c r="E2350" t="str">
        <f>MID(Table2[[#This Row],[DeviceId2]], 12, LEN(Table2[[#This Row],[DeviceId2]]))</f>
        <v>VAV208</v>
      </c>
      <c r="F2350" t="str">
        <f>CONCATENATE("10.3.13.71/pe/", Table2[[#This Row],[Device Tag]], ".xml")</f>
        <v>10.3.13.71/pe/VAV208.xml</v>
      </c>
      <c r="H2350" s="5" t="str">
        <f>_xlfn.IFNA(IF(_xlfn.IFNA(INDEX('CX1'!$H:$H,MATCH(Table2[[#This Row],[Name]],'CX1'!$C:$C,0),1), "") = 0, "",  INDEX('CX1'!$H:$H,MATCH(Table2[[#This Row],[Name]],'CX1'!$C:$C,0),1)), "")</f>
        <v>°F</v>
      </c>
      <c r="I2350" s="5">
        <f>_xlfn.IFNA(IF(_xlfn.IFNA(INDEX('CX1'!$I:$I,MATCH(Table2[[#This Row],[DeviceId2]],'CX1'!$C:$C,0),1), "") = 0, "",  INDEX('CX1'!$I:$I,MATCH(Table2[[#This Row],[Name]],'CX1'!$C:$C,0),1)), "")</f>
        <v>1000</v>
      </c>
      <c r="J2350" s="5" t="str">
        <f>_xlfn.IFNA(IF(_xlfn.IFNA(INDEX('CX1'!$J:$J,MATCH(Table2[[#This Row],[Name]],'CX1'!$C:$C,0),1), "") = 0, "",  INDEX('CX1'!$J:$J,MATCH(Table2[[#This Row],[Name]],'CX1'!$C:$C,0),1)), "")</f>
        <v/>
      </c>
      <c r="K235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3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0" t="str">
        <f>_xlfn.IFNA(IF(_xlfn.IFNA(INDEX('CX1'!$M:$M,MATCH(Table2[[#This Row],[Name]],'CX1'!$C:$C,0),1), "") = 0, "",  INDEX('CX1'!$M:$M,MATCH(Table2[[#This Row],[Name]],'CX1'!$C:$C,0),1)), "")</f>
        <v>number</v>
      </c>
      <c r="N2350" t="s">
        <v>766</v>
      </c>
      <c r="R2350" t="s">
        <v>8</v>
      </c>
      <c r="S2350" t="b">
        <v>1</v>
      </c>
    </row>
    <row r="2351" spans="1:19" hidden="1">
      <c r="A2351" s="1">
        <v>2349</v>
      </c>
      <c r="B2351" t="s">
        <v>21</v>
      </c>
      <c r="C2351" t="s">
        <v>147</v>
      </c>
      <c r="D2351" t="s">
        <v>265</v>
      </c>
      <c r="E2351" t="str">
        <f>MID(Table2[[#This Row],[DeviceId2]], 12, LEN(Table2[[#This Row],[DeviceId2]]))</f>
        <v>VAV208</v>
      </c>
      <c r="F2351" t="str">
        <f>CONCATENATE("10.3.13.71/pe/", Table2[[#This Row],[Device Tag]], ".xml")</f>
        <v>10.3.13.71/pe/VAV208.xml</v>
      </c>
      <c r="H2351" s="5" t="str">
        <f>_xlfn.IFNA(IF(_xlfn.IFNA(INDEX('CX1'!$H:$H,MATCH(Table2[[#This Row],[Name]],'CX1'!$C:$C,0),1), "") = 0, "",  INDEX('CX1'!$H:$H,MATCH(Table2[[#This Row],[Name]],'CX1'!$C:$C,0),1)), "")</f>
        <v/>
      </c>
      <c r="I2351" s="5" t="e">
        <f>_xlfn.IFNA(IF(_xlfn.IFNA(INDEX('CX1'!$I:$I,MATCH(Table2[[#This Row],[DeviceId2]],'CX1'!$C:$C,0),1), "") = 0, "",  INDEX('CX1'!$I:$I,MATCH(Table2[[#This Row],[Name]],'CX1'!$C:$C,0),1)), "")</f>
        <v>#VALUE!</v>
      </c>
      <c r="J2351" s="5" t="str">
        <f>_xlfn.IFNA(IF(_xlfn.IFNA(INDEX('CX1'!$J:$J,MATCH(Table2[[#This Row],[Name]],'CX1'!$C:$C,0),1), "") = 0, "",  INDEX('CX1'!$J:$J,MATCH(Table2[[#This Row],[Name]],'CX1'!$C:$C,0),1)), "")</f>
        <v/>
      </c>
      <c r="K2351" t="str">
        <f>IFERROR(_xlfn.IFNA(IF(_xlfn.IFNA(INDEX('CX1'!$K:$K,MATCH(Table2[[#This Row],[Name]],'CX1'!$C:$C,0),1), "") = 0, "",  INDEX('CX1'!$K:$K,MATCH(Table2[[#This Row],[Name]],'CX1'!$C:$C,0),1)), ""), "")</f>
        <v/>
      </c>
      <c r="M2351" t="str">
        <f>_xlfn.IFNA(IF(_xlfn.IFNA(INDEX('CX1'!$M:$M,MATCH(Table2[[#This Row],[Name]],'CX1'!$C:$C,0),1), "") = 0, "",  INDEX('CX1'!$M:$M,MATCH(Table2[[#This Row],[Name]],'CX1'!$C:$C,0),1)), "")</f>
        <v/>
      </c>
      <c r="N2351" t="s">
        <v>767</v>
      </c>
      <c r="R2351" t="s">
        <v>8</v>
      </c>
    </row>
    <row r="2352" spans="1:19">
      <c r="A2352" s="1">
        <v>2350</v>
      </c>
      <c r="B2352" t="s">
        <v>21</v>
      </c>
      <c r="C2352" t="s">
        <v>204</v>
      </c>
      <c r="D2352" t="s">
        <v>265</v>
      </c>
      <c r="E2352" t="str">
        <f>MID(Table2[[#This Row],[DeviceId2]], 12, LEN(Table2[[#This Row],[DeviceId2]]))</f>
        <v>VAV208</v>
      </c>
      <c r="F2352" t="str">
        <f>CONCATENATE("10.3.13.71/pe/", Table2[[#This Row],[Device Tag]], ".xml")</f>
        <v>10.3.13.71/pe/VAV208.xml</v>
      </c>
      <c r="H2352" s="5" t="str">
        <f>_xlfn.IFNA(IF(_xlfn.IFNA(INDEX('CX1'!$H:$H,MATCH(Table2[[#This Row],[Name]],'CX1'!$C:$C,0),1), "") = 0, "",  INDEX('CX1'!$H:$H,MATCH(Table2[[#This Row],[Name]],'CX1'!$C:$C,0),1)), "")</f>
        <v>°F</v>
      </c>
      <c r="I2352" s="5">
        <f>_xlfn.IFNA(IF(_xlfn.IFNA(INDEX('CX1'!$I:$I,MATCH(Table2[[#This Row],[DeviceId2]],'CX1'!$C:$C,0),1), "") = 0, "",  INDEX('CX1'!$I:$I,MATCH(Table2[[#This Row],[Name]],'CX1'!$C:$C,0),1)), "")</f>
        <v>1000</v>
      </c>
      <c r="J2352" s="5" t="str">
        <f>_xlfn.IFNA(IF(_xlfn.IFNA(INDEX('CX1'!$J:$J,MATCH(Table2[[#This Row],[Name]],'CX1'!$C:$C,0),1), "") = 0, "",  INDEX('CX1'!$J:$J,MATCH(Table2[[#This Row],[Name]],'CX1'!$C:$C,0),1)), "")</f>
        <v/>
      </c>
      <c r="K235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3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2" t="str">
        <f>_xlfn.IFNA(IF(_xlfn.IFNA(INDEX('CX1'!$M:$M,MATCH(Table2[[#This Row],[Name]],'CX1'!$C:$C,0),1), "") = 0, "",  INDEX('CX1'!$M:$M,MATCH(Table2[[#This Row],[Name]],'CX1'!$C:$C,0),1)), "")</f>
        <v>number</v>
      </c>
      <c r="N2352" t="s">
        <v>766</v>
      </c>
      <c r="R2352" t="s">
        <v>8</v>
      </c>
      <c r="S2352" t="b">
        <v>1</v>
      </c>
    </row>
    <row r="2353" spans="1:19" hidden="1">
      <c r="A2353" s="1">
        <v>2351</v>
      </c>
      <c r="B2353" t="s">
        <v>21</v>
      </c>
      <c r="C2353" t="s">
        <v>205</v>
      </c>
      <c r="D2353" t="s">
        <v>265</v>
      </c>
      <c r="E2353" t="str">
        <f>MID(Table2[[#This Row],[DeviceId2]], 12, LEN(Table2[[#This Row],[DeviceId2]]))</f>
        <v>VAV208</v>
      </c>
      <c r="F2353" t="str">
        <f>CONCATENATE("10.3.13.71/pe/", Table2[[#This Row],[Device Tag]], ".xml")</f>
        <v>10.3.13.71/pe/VAV208.xml</v>
      </c>
      <c r="H2353" s="5" t="str">
        <f>_xlfn.IFNA(IF(_xlfn.IFNA(INDEX('CX1'!$H:$H,MATCH(Table2[[#This Row],[Name]],'CX1'!$C:$C,0),1), "") = 0, "",  INDEX('CX1'!$H:$H,MATCH(Table2[[#This Row],[Name]],'CX1'!$C:$C,0),1)), "")</f>
        <v/>
      </c>
      <c r="I2353" s="5">
        <f>_xlfn.IFNA(IF(_xlfn.IFNA(INDEX('CX1'!$I:$I,MATCH(Table2[[#This Row],[DeviceId2]],'CX1'!$C:$C,0),1), "") = 0, "",  INDEX('CX1'!$I:$I,MATCH(Table2[[#This Row],[Name]],'CX1'!$C:$C,0),1)), "")</f>
        <v>1000</v>
      </c>
      <c r="J2353" s="5" t="str">
        <f>_xlfn.IFNA(IF(_xlfn.IFNA(INDEX('CX1'!$J:$J,MATCH(Table2[[#This Row],[Name]],'CX1'!$C:$C,0),1), "") = 0, "",  INDEX('CX1'!$J:$J,MATCH(Table2[[#This Row],[Name]],'CX1'!$C:$C,0),1)), "")</f>
        <v/>
      </c>
      <c r="K235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353" t="s">
        <v>767</v>
      </c>
      <c r="R2353" t="s">
        <v>8</v>
      </c>
    </row>
    <row r="2354" spans="1:19" hidden="1">
      <c r="A2354" s="1">
        <v>2352</v>
      </c>
      <c r="B2354" t="s">
        <v>21</v>
      </c>
      <c r="C2354" t="s">
        <v>227</v>
      </c>
      <c r="D2354" t="s">
        <v>265</v>
      </c>
      <c r="E2354" t="str">
        <f>MID(Table2[[#This Row],[DeviceId2]], 12, LEN(Table2[[#This Row],[DeviceId2]]))</f>
        <v>VAV208</v>
      </c>
      <c r="F2354" t="str">
        <f>CONCATENATE("10.3.13.71/pe/", Table2[[#This Row],[Device Tag]], ".xml")</f>
        <v>10.3.13.71/pe/VAV208.xml</v>
      </c>
      <c r="H2354" s="5" t="str">
        <f>_xlfn.IFNA(IF(_xlfn.IFNA(INDEX('CX1'!$H:$H,MATCH(Table2[[#This Row],[Name]],'CX1'!$C:$C,0),1), "") = 0, "",  INDEX('CX1'!$H:$H,MATCH(Table2[[#This Row],[Name]],'CX1'!$C:$C,0),1)), "")</f>
        <v/>
      </c>
      <c r="I2354" s="5">
        <f>_xlfn.IFNA(IF(_xlfn.IFNA(INDEX('CX1'!$I:$I,MATCH(Table2[[#This Row],[DeviceId2]],'CX1'!$C:$C,0),1), "") = 0, "",  INDEX('CX1'!$I:$I,MATCH(Table2[[#This Row],[Name]],'CX1'!$C:$C,0),1)), "")</f>
        <v>1000</v>
      </c>
      <c r="J2354" s="5" t="str">
        <f>_xlfn.IFNA(IF(_xlfn.IFNA(INDEX('CX1'!$J:$J,MATCH(Table2[[#This Row],[Name]],'CX1'!$C:$C,0),1), "") = 0, "",  INDEX('CX1'!$J:$J,MATCH(Table2[[#This Row],[Name]],'CX1'!$C:$C,0),1)), "")</f>
        <v/>
      </c>
      <c r="K235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354" t="s">
        <v>767</v>
      </c>
      <c r="R2354" t="s">
        <v>8</v>
      </c>
    </row>
    <row r="2355" spans="1:19">
      <c r="A2355" s="1">
        <v>2353</v>
      </c>
      <c r="B2355" t="s">
        <v>105</v>
      </c>
      <c r="C2355" t="s">
        <v>206</v>
      </c>
      <c r="D2355" t="s">
        <v>265</v>
      </c>
      <c r="E2355" t="str">
        <f>MID(Table2[[#This Row],[DeviceId2]], 12, LEN(Table2[[#This Row],[DeviceId2]]))</f>
        <v>VAV208</v>
      </c>
      <c r="F2355" t="str">
        <f>CONCATENATE("10.3.13.71/pe/", Table2[[#This Row],[Device Tag]], ".xml")</f>
        <v>10.3.13.71/pe/VAV208.xml</v>
      </c>
      <c r="H2355" s="5" t="str">
        <f>_xlfn.IFNA(IF(_xlfn.IFNA(INDEX('CX1'!$H:$H,MATCH(Table2[[#This Row],[Name]],'CX1'!$C:$C,0),1), "") = 0, "",  INDEX('CX1'!$H:$H,MATCH(Table2[[#This Row],[Name]],'CX1'!$C:$C,0),1)), "")</f>
        <v>°F</v>
      </c>
      <c r="I2355" s="5">
        <f>_xlfn.IFNA(IF(_xlfn.IFNA(INDEX('CX1'!$I:$I,MATCH(Table2[[#This Row],[DeviceId2]],'CX1'!$C:$C,0),1), "") = 0, "",  INDEX('CX1'!$I:$I,MATCH(Table2[[#This Row],[Name]],'CX1'!$C:$C,0),1)), "")</f>
        <v>1000</v>
      </c>
      <c r="J2355" s="5" t="str">
        <f>_xlfn.IFNA(IF(_xlfn.IFNA(INDEX('CX1'!$J:$J,MATCH(Table2[[#This Row],[Name]],'CX1'!$C:$C,0),1), "") = 0, "",  INDEX('CX1'!$J:$J,MATCH(Table2[[#This Row],[Name]],'CX1'!$C:$C,0),1)), "")</f>
        <v/>
      </c>
      <c r="K2355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35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355" t="str">
        <f>_xlfn.IFNA(IF(_xlfn.IFNA(INDEX('CX1'!$M:$M,MATCH(Table2[[#This Row],[Name]],'CX1'!$C:$C,0),1), "") = 0, "",  INDEX('CX1'!$M:$M,MATCH(Table2[[#This Row],[Name]],'CX1'!$C:$C,0),1)), "")</f>
        <v>number</v>
      </c>
      <c r="N2355" t="s">
        <v>766</v>
      </c>
      <c r="R2355" t="s">
        <v>8</v>
      </c>
      <c r="S2355" t="b">
        <v>1</v>
      </c>
    </row>
    <row r="2356" spans="1:19">
      <c r="A2356" s="1">
        <v>2354</v>
      </c>
      <c r="B2356" t="s">
        <v>105</v>
      </c>
      <c r="C2356" t="s">
        <v>207</v>
      </c>
      <c r="D2356" t="s">
        <v>265</v>
      </c>
      <c r="E2356" t="str">
        <f>MID(Table2[[#This Row],[DeviceId2]], 12, LEN(Table2[[#This Row],[DeviceId2]]))</f>
        <v>VAV208</v>
      </c>
      <c r="F2356" t="str">
        <f>CONCATENATE("10.3.13.71/pe/", Table2[[#This Row],[Device Tag]], ".xml")</f>
        <v>10.3.13.71/pe/VAV208.xml</v>
      </c>
      <c r="H2356" s="5" t="str">
        <f>_xlfn.IFNA(IF(_xlfn.IFNA(INDEX('CX1'!$H:$H,MATCH(Table2[[#This Row],[Name]],'CX1'!$C:$C,0),1), "") = 0, "",  INDEX('CX1'!$H:$H,MATCH(Table2[[#This Row],[Name]],'CX1'!$C:$C,0),1)), "")</f>
        <v>°F</v>
      </c>
      <c r="I2356" s="5">
        <f>_xlfn.IFNA(IF(_xlfn.IFNA(INDEX('CX1'!$I:$I,MATCH(Table2[[#This Row],[DeviceId2]],'CX1'!$C:$C,0),1), "") = 0, "",  INDEX('CX1'!$I:$I,MATCH(Table2[[#This Row],[Name]],'CX1'!$C:$C,0),1)), "")</f>
        <v>1000</v>
      </c>
      <c r="J2356" s="5" t="str">
        <f>_xlfn.IFNA(IF(_xlfn.IFNA(INDEX('CX1'!$J:$J,MATCH(Table2[[#This Row],[Name]],'CX1'!$C:$C,0),1), "") = 0, "",  INDEX('CX1'!$J:$J,MATCH(Table2[[#This Row],[Name]],'CX1'!$C:$C,0),1)), "")</f>
        <v/>
      </c>
      <c r="K2356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35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6" t="str">
        <f>_xlfn.IFNA(IF(_xlfn.IFNA(INDEX('CX1'!$M:$M,MATCH(Table2[[#This Row],[Name]],'CX1'!$C:$C,0),1), "") = 0, "",  INDEX('CX1'!$M:$M,MATCH(Table2[[#This Row],[Name]],'CX1'!$C:$C,0),1)), "")</f>
        <v>number</v>
      </c>
      <c r="N2356" t="s">
        <v>766</v>
      </c>
      <c r="R2356" t="s">
        <v>8</v>
      </c>
      <c r="S2356" t="b">
        <v>1</v>
      </c>
    </row>
    <row r="2357" spans="1:19">
      <c r="A2357" s="1">
        <v>2355</v>
      </c>
      <c r="B2357" t="s">
        <v>105</v>
      </c>
      <c r="C2357" t="s">
        <v>238</v>
      </c>
      <c r="D2357" t="s">
        <v>265</v>
      </c>
      <c r="E2357" t="str">
        <f>MID(Table2[[#This Row],[DeviceId2]], 12, LEN(Table2[[#This Row],[DeviceId2]]))</f>
        <v>VAV208</v>
      </c>
      <c r="F2357" t="str">
        <f>CONCATENATE("10.3.13.71/pe/", Table2[[#This Row],[Device Tag]], ".xml")</f>
        <v>10.3.13.71/pe/VAV208.xml</v>
      </c>
      <c r="H2357" s="5" t="str">
        <f>_xlfn.IFNA(IF(_xlfn.IFNA(INDEX('CX1'!$H:$H,MATCH(Table2[[#This Row],[Name]],'CX1'!$C:$C,0),1), "") = 0, "",  INDEX('CX1'!$H:$H,MATCH(Table2[[#This Row],[Name]],'CX1'!$C:$C,0),1)), "")</f>
        <v/>
      </c>
      <c r="I2357" s="5">
        <f>_xlfn.IFNA(IF(_xlfn.IFNA(INDEX('CX1'!$I:$I,MATCH(Table2[[#This Row],[DeviceId2]],'CX1'!$C:$C,0),1), "") = 0, "",  INDEX('CX1'!$I:$I,MATCH(Table2[[#This Row],[Name]],'CX1'!$C:$C,0),1)), "")</f>
        <v>1</v>
      </c>
      <c r="J2357" s="5" t="str">
        <f>_xlfn.IFNA(IF(_xlfn.IFNA(INDEX('CX1'!$J:$J,MATCH(Table2[[#This Row],[Name]],'CX1'!$C:$C,0),1), "") = 0, "",  INDEX('CX1'!$J:$J,MATCH(Table2[[#This Row],[Name]],'CX1'!$C:$C,0),1)), "")</f>
        <v/>
      </c>
      <c r="K2357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357" t="str">
        <f>_xlfn.IFNA(IF(_xlfn.IFNA(INDEX('CX1'!$L:$L,MATCH(Table2[[#This Row],[Name]],'CX1'!$C:$C,0),1), "") = 0, "",  INDEX('CX1'!$L:$L,MATCH(Table2[[#This Row],[Name]],'CX1'!$C:$C,0),1)), "")</f>
        <v>his, point, writable</v>
      </c>
      <c r="M2357" t="str">
        <f>_xlfn.IFNA(IF(_xlfn.IFNA(INDEX('CX1'!$M:$M,MATCH(Table2[[#This Row],[Name]],'CX1'!$C:$C,0),1), "") = 0, "",  INDEX('CX1'!$M:$M,MATCH(Table2[[#This Row],[Name]],'CX1'!$C:$C,0),1)), "")</f>
        <v>boolean</v>
      </c>
      <c r="N2357" t="s">
        <v>767</v>
      </c>
      <c r="R2357" t="s">
        <v>8</v>
      </c>
      <c r="S2357" t="b">
        <v>1</v>
      </c>
    </row>
    <row r="2358" spans="1:19">
      <c r="A2358" s="1">
        <v>2356</v>
      </c>
      <c r="B2358" t="s">
        <v>105</v>
      </c>
      <c r="C2358" t="s">
        <v>208</v>
      </c>
      <c r="D2358" t="s">
        <v>265</v>
      </c>
      <c r="E2358" t="str">
        <f>MID(Table2[[#This Row],[DeviceId2]], 12, LEN(Table2[[#This Row],[DeviceId2]]))</f>
        <v>VAV208</v>
      </c>
      <c r="F2358" t="str">
        <f>CONCATENATE("10.3.13.71/pe/", Table2[[#This Row],[Device Tag]], ".xml")</f>
        <v>10.3.13.71/pe/VAV208.xml</v>
      </c>
      <c r="H2358" s="5" t="str">
        <f>_xlfn.IFNA(IF(_xlfn.IFNA(INDEX('CX1'!$H:$H,MATCH(Table2[[#This Row],[Name]],'CX1'!$C:$C,0),1), "") = 0, "",  INDEX('CX1'!$H:$H,MATCH(Table2[[#This Row],[Name]],'CX1'!$C:$C,0),1)), "")</f>
        <v>°F</v>
      </c>
      <c r="I2358" s="5">
        <f>_xlfn.IFNA(IF(_xlfn.IFNA(INDEX('CX1'!$I:$I,MATCH(Table2[[#This Row],[DeviceId2]],'CX1'!$C:$C,0),1), "") = 0, "",  INDEX('CX1'!$I:$I,MATCH(Table2[[#This Row],[Name]],'CX1'!$C:$C,0),1)), "")</f>
        <v>1000</v>
      </c>
      <c r="J2358" s="5" t="str">
        <f>_xlfn.IFNA(IF(_xlfn.IFNA(INDEX('CX1'!$J:$J,MATCH(Table2[[#This Row],[Name]],'CX1'!$C:$C,0),1), "") = 0, "",  INDEX('CX1'!$J:$J,MATCH(Table2[[#This Row],[Name]],'CX1'!$C:$C,0),1)), "")</f>
        <v/>
      </c>
      <c r="K235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35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58" t="str">
        <f>_xlfn.IFNA(IF(_xlfn.IFNA(INDEX('CX1'!$M:$M,MATCH(Table2[[#This Row],[Name]],'CX1'!$C:$C,0),1), "") = 0, "",  INDEX('CX1'!$M:$M,MATCH(Table2[[#This Row],[Name]],'CX1'!$C:$C,0),1)), "")</f>
        <v>number</v>
      </c>
      <c r="N2358" t="s">
        <v>766</v>
      </c>
      <c r="R2358" t="s">
        <v>8</v>
      </c>
      <c r="S2358" t="b">
        <v>1</v>
      </c>
    </row>
    <row r="2359" spans="1:19">
      <c r="A2359" s="1">
        <v>2357</v>
      </c>
      <c r="B2359" t="s">
        <v>105</v>
      </c>
      <c r="C2359" t="s">
        <v>209</v>
      </c>
      <c r="D2359" t="s">
        <v>265</v>
      </c>
      <c r="E2359" t="str">
        <f>MID(Table2[[#This Row],[DeviceId2]], 12, LEN(Table2[[#This Row],[DeviceId2]]))</f>
        <v>VAV208</v>
      </c>
      <c r="F2359" t="str">
        <f>CONCATENATE("10.3.13.71/pe/", Table2[[#This Row],[Device Tag]], ".xml")</f>
        <v>10.3.13.71/pe/VAV208.xml</v>
      </c>
      <c r="H2359" s="5" t="str">
        <f>_xlfn.IFNA(IF(_xlfn.IFNA(INDEX('CX1'!$H:$H,MATCH(Table2[[#This Row],[Name]],'CX1'!$C:$C,0),1), "") = 0, "",  INDEX('CX1'!$H:$H,MATCH(Table2[[#This Row],[Name]],'CX1'!$C:$C,0),1)), "")</f>
        <v/>
      </c>
      <c r="I2359" s="5">
        <f>_xlfn.IFNA(IF(_xlfn.IFNA(INDEX('CX1'!$I:$I,MATCH(Table2[[#This Row],[DeviceId2]],'CX1'!$C:$C,0),1), "") = 0, "",  INDEX('CX1'!$I:$I,MATCH(Table2[[#This Row],[Name]],'CX1'!$C:$C,0),1)), "")</f>
        <v>1000</v>
      </c>
      <c r="J2359" s="5" t="str">
        <f>_xlfn.IFNA(IF(_xlfn.IFNA(INDEX('CX1'!$J:$J,MATCH(Table2[[#This Row],[Name]],'CX1'!$C:$C,0),1), "") = 0, "",  INDEX('CX1'!$J:$J,MATCH(Table2[[#This Row],[Name]],'CX1'!$C:$C,0),1)), "")</f>
        <v/>
      </c>
      <c r="K235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359" t="str">
        <f>_xlfn.IFNA(IF(_xlfn.IFNA(INDEX('CX1'!$L:$L,MATCH(Table2[[#This Row],[Name]],'CX1'!$C:$C,0),1), "") = 0, "",  INDEX('CX1'!$L:$L,MATCH(Table2[[#This Row],[Name]],'CX1'!$C:$C,0),1)), "")</f>
        <v>his, point, writable</v>
      </c>
      <c r="M2359" t="s">
        <v>380</v>
      </c>
      <c r="N2359" t="s">
        <v>767</v>
      </c>
      <c r="R2359" t="s">
        <v>8</v>
      </c>
      <c r="S2359" t="b">
        <v>1</v>
      </c>
    </row>
    <row r="2360" spans="1:19">
      <c r="A2360" s="1">
        <v>2358</v>
      </c>
      <c r="B2360" t="s">
        <v>108</v>
      </c>
      <c r="C2360" t="s">
        <v>210</v>
      </c>
      <c r="D2360" t="s">
        <v>265</v>
      </c>
      <c r="E2360" t="str">
        <f>MID(Table2[[#This Row],[DeviceId2]], 12, LEN(Table2[[#This Row],[DeviceId2]]))</f>
        <v>VAV208</v>
      </c>
      <c r="F2360" t="str">
        <f>CONCATENATE("10.3.13.71/pe/", Table2[[#This Row],[Device Tag]], ".xml")</f>
        <v>10.3.13.71/pe/VAV208.xml</v>
      </c>
      <c r="H2360" s="5" t="str">
        <f>_xlfn.IFNA(IF(_xlfn.IFNA(INDEX('CX1'!$H:$H,MATCH(Table2[[#This Row],[Name]],'CX1'!$C:$C,0),1), "") = 0, "",  INDEX('CX1'!$H:$H,MATCH(Table2[[#This Row],[Name]],'CX1'!$C:$C,0),1)), "")</f>
        <v>%</v>
      </c>
      <c r="I2360" s="5">
        <f>_xlfn.IFNA(IF(_xlfn.IFNA(INDEX('CX1'!$I:$I,MATCH(Table2[[#This Row],[DeviceId2]],'CX1'!$C:$C,0),1), "") = 0, "",  INDEX('CX1'!$I:$I,MATCH(Table2[[#This Row],[Name]],'CX1'!$C:$C,0),1)), "")</f>
        <v>1000</v>
      </c>
      <c r="J2360" s="5" t="str">
        <f>_xlfn.IFNA(IF(_xlfn.IFNA(INDEX('CX1'!$J:$J,MATCH(Table2[[#This Row],[Name]],'CX1'!$C:$C,0),1), "") = 0, "",  INDEX('CX1'!$J:$J,MATCH(Table2[[#This Row],[Name]],'CX1'!$C:$C,0),1)), "")</f>
        <v/>
      </c>
      <c r="K236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36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0" t="str">
        <f>_xlfn.IFNA(IF(_xlfn.IFNA(INDEX('CX1'!$M:$M,MATCH(Table2[[#This Row],[Name]],'CX1'!$C:$C,0),1), "") = 0, "",  INDEX('CX1'!$M:$M,MATCH(Table2[[#This Row],[Name]],'CX1'!$C:$C,0),1)), "")</f>
        <v>number</v>
      </c>
      <c r="N2360" t="s">
        <v>504</v>
      </c>
      <c r="R2360" t="s">
        <v>8</v>
      </c>
      <c r="S2360" t="b">
        <v>1</v>
      </c>
    </row>
    <row r="2361" spans="1:19">
      <c r="A2361" s="1">
        <v>2359</v>
      </c>
      <c r="B2361" t="s">
        <v>108</v>
      </c>
      <c r="C2361" t="s">
        <v>240</v>
      </c>
      <c r="D2361" t="s">
        <v>265</v>
      </c>
      <c r="E2361" t="str">
        <f>MID(Table2[[#This Row],[DeviceId2]], 12, LEN(Table2[[#This Row],[DeviceId2]]))</f>
        <v>VAV208</v>
      </c>
      <c r="F2361" t="str">
        <f>CONCATENATE("10.3.13.71/pe/", Table2[[#This Row],[Device Tag]], ".xml")</f>
        <v>10.3.13.71/pe/VAV208.xml</v>
      </c>
      <c r="H2361" s="5" t="str">
        <f>_xlfn.IFNA(IF(_xlfn.IFNA(INDEX('CX1'!$H:$H,MATCH(Table2[[#This Row],[Name]],'CX1'!$C:$C,0),1), "") = 0, "",  INDEX('CX1'!$H:$H,MATCH(Table2[[#This Row],[Name]],'CX1'!$C:$C,0),1)), "")</f>
        <v/>
      </c>
      <c r="I2361" s="5">
        <f>_xlfn.IFNA(IF(_xlfn.IFNA(INDEX('CX1'!$I:$I,MATCH(Table2[[#This Row],[DeviceId2]],'CX1'!$C:$C,0),1), "") = 0, "",  INDEX('CX1'!$I:$I,MATCH(Table2[[#This Row],[Name]],'CX1'!$C:$C,0),1)), "")</f>
        <v>1000</v>
      </c>
      <c r="J2361" s="5" t="str">
        <f>_xlfn.IFNA(IF(_xlfn.IFNA(INDEX('CX1'!$J:$J,MATCH(Table2[[#This Row],[Name]],'CX1'!$C:$C,0),1), "") = 0, "",  INDEX('CX1'!$J:$J,MATCH(Table2[[#This Row],[Name]],'CX1'!$C:$C,0),1)), "")</f>
        <v/>
      </c>
      <c r="K2361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1" t="s">
        <v>298</v>
      </c>
      <c r="N2361" t="s">
        <v>767</v>
      </c>
      <c r="R2361" t="s">
        <v>8</v>
      </c>
      <c r="S2361" t="b">
        <v>1</v>
      </c>
    </row>
    <row r="2362" spans="1:19">
      <c r="A2362" s="1">
        <v>2360</v>
      </c>
      <c r="B2362" t="s">
        <v>108</v>
      </c>
      <c r="C2362" t="s">
        <v>211</v>
      </c>
      <c r="D2362" t="s">
        <v>265</v>
      </c>
      <c r="E2362" t="str">
        <f>MID(Table2[[#This Row],[DeviceId2]], 12, LEN(Table2[[#This Row],[DeviceId2]]))</f>
        <v>VAV208</v>
      </c>
      <c r="F2362" t="str">
        <f>CONCATENATE("10.3.13.71/pe/", Table2[[#This Row],[Device Tag]], ".xml")</f>
        <v>10.3.13.71/pe/VAV208.xml</v>
      </c>
      <c r="H2362" s="5" t="str">
        <f>_xlfn.IFNA(IF(_xlfn.IFNA(INDEX('CX1'!$H:$H,MATCH(Table2[[#This Row],[Name]],'CX1'!$C:$C,0),1), "") = 0, "",  INDEX('CX1'!$H:$H,MATCH(Table2[[#This Row],[Name]],'CX1'!$C:$C,0),1)), "")</f>
        <v/>
      </c>
      <c r="I2362" s="5">
        <f>_xlfn.IFNA(IF(_xlfn.IFNA(INDEX('CX1'!$I:$I,MATCH(Table2[[#This Row],[DeviceId2]],'CX1'!$C:$C,0),1), "") = 0, "",  INDEX('CX1'!$I:$I,MATCH(Table2[[#This Row],[Name]],'CX1'!$C:$C,0),1)), "")</f>
        <v>1000</v>
      </c>
      <c r="J2362" s="5" t="str">
        <f>_xlfn.IFNA(IF(_xlfn.IFNA(INDEX('CX1'!$J:$J,MATCH(Table2[[#This Row],[Name]],'CX1'!$C:$C,0),1), "") = 0, "",  INDEX('CX1'!$J:$J,MATCH(Table2[[#This Row],[Name]],'CX1'!$C:$C,0),1)), "")</f>
        <v/>
      </c>
      <c r="K2362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362" t="s">
        <v>380</v>
      </c>
      <c r="N2362" t="s">
        <v>767</v>
      </c>
      <c r="R2362" t="s">
        <v>8</v>
      </c>
      <c r="S2362" t="b">
        <v>1</v>
      </c>
    </row>
    <row r="2363" spans="1:19" hidden="1">
      <c r="A2363" s="1">
        <v>2361</v>
      </c>
      <c r="B2363" t="s">
        <v>31</v>
      </c>
      <c r="C2363" t="s">
        <v>32</v>
      </c>
      <c r="D2363" t="s">
        <v>265</v>
      </c>
      <c r="E2363" t="str">
        <f>MID(Table2[[#This Row],[DeviceId2]], 12, LEN(Table2[[#This Row],[DeviceId2]]))</f>
        <v>VAV208</v>
      </c>
      <c r="F2363" t="str">
        <f>CONCATENATE("10.3.13.71/pe/", Table2[[#This Row],[Device Tag]], ".xml")</f>
        <v>10.3.13.71/pe/VAV208.xml</v>
      </c>
      <c r="H2363" s="5" t="str">
        <f>_xlfn.IFNA(IF(_xlfn.IFNA(INDEX('CX1'!$H:$H,MATCH(Table2[[#This Row],[Name]],'CX1'!$C:$C,0),1), "") = 0, "",  INDEX('CX1'!$H:$H,MATCH(Table2[[#This Row],[Name]],'CX1'!$C:$C,0),1)), "")</f>
        <v/>
      </c>
      <c r="I2363" s="5" t="e">
        <f>_xlfn.IFNA(IF(_xlfn.IFNA(INDEX('CX1'!$I:$I,MATCH(Table2[[#This Row],[DeviceId2]],'CX1'!$C:$C,0),1), "") = 0, "",  INDEX('CX1'!$I:$I,MATCH(Table2[[#This Row],[Name]],'CX1'!$C:$C,0),1)), "")</f>
        <v>#VALUE!</v>
      </c>
      <c r="J2363" s="5" t="str">
        <f>_xlfn.IFNA(IF(_xlfn.IFNA(INDEX('CX1'!$J:$J,MATCH(Table2[[#This Row],[Name]],'CX1'!$C:$C,0),1), "") = 0, "",  INDEX('CX1'!$J:$J,MATCH(Table2[[#This Row],[Name]],'CX1'!$C:$C,0),1)), "")</f>
        <v/>
      </c>
      <c r="K2363" t="str">
        <f>IFERROR(_xlfn.IFNA(IF(_xlfn.IFNA(INDEX('CX1'!$K:$K,MATCH(Table2[[#This Row],[Name]],'CX1'!$C:$C,0),1), "") = 0, "",  INDEX('CX1'!$K:$K,MATCH(Table2[[#This Row],[Name]],'CX1'!$C:$C,0),1)), ""), "")</f>
        <v/>
      </c>
      <c r="M2363" t="str">
        <f>_xlfn.IFNA(IF(_xlfn.IFNA(INDEX('CX1'!$M:$M,MATCH(Table2[[#This Row],[Name]],'CX1'!$C:$C,0),1), "") = 0, "",  INDEX('CX1'!$M:$M,MATCH(Table2[[#This Row],[Name]],'CX1'!$C:$C,0),1)), "")</f>
        <v/>
      </c>
      <c r="N2363" t="s">
        <v>767</v>
      </c>
      <c r="R2363" t="s">
        <v>8</v>
      </c>
    </row>
    <row r="2364" spans="1:19" hidden="1">
      <c r="A2364" s="1">
        <v>2362</v>
      </c>
      <c r="B2364" t="s">
        <v>31</v>
      </c>
      <c r="C2364" t="s">
        <v>212</v>
      </c>
      <c r="D2364" t="s">
        <v>265</v>
      </c>
      <c r="E2364" t="str">
        <f>MID(Table2[[#This Row],[DeviceId2]], 12, LEN(Table2[[#This Row],[DeviceId2]]))</f>
        <v>VAV208</v>
      </c>
      <c r="F2364" t="str">
        <f>CONCATENATE("10.3.13.71/pe/", Table2[[#This Row],[Device Tag]], ".xml")</f>
        <v>10.3.13.71/pe/VAV208.xml</v>
      </c>
      <c r="H2364" s="5" t="str">
        <f>_xlfn.IFNA(IF(_xlfn.IFNA(INDEX('CX1'!$H:$H,MATCH(Table2[[#This Row],[Name]],'CX1'!$C:$C,0),1), "") = 0, "",  INDEX('CX1'!$H:$H,MATCH(Table2[[#This Row],[Name]],'CX1'!$C:$C,0),1)), "")</f>
        <v/>
      </c>
      <c r="I2364" s="5" t="e">
        <f>_xlfn.IFNA(IF(_xlfn.IFNA(INDEX('CX1'!$I:$I,MATCH(Table2[[#This Row],[DeviceId2]],'CX1'!$C:$C,0),1), "") = 0, "",  INDEX('CX1'!$I:$I,MATCH(Table2[[#This Row],[Name]],'CX1'!$C:$C,0),1)), "")</f>
        <v>#VALUE!</v>
      </c>
      <c r="J2364" s="5" t="str">
        <f>_xlfn.IFNA(IF(_xlfn.IFNA(INDEX('CX1'!$J:$J,MATCH(Table2[[#This Row],[Name]],'CX1'!$C:$C,0),1), "") = 0, "",  INDEX('CX1'!$J:$J,MATCH(Table2[[#This Row],[Name]],'CX1'!$C:$C,0),1)), "")</f>
        <v/>
      </c>
      <c r="K2364" t="str">
        <f>IFERROR(_xlfn.IFNA(IF(_xlfn.IFNA(INDEX('CX1'!$K:$K,MATCH(Table2[[#This Row],[Name]],'CX1'!$C:$C,0),1), "") = 0, "",  INDEX('CX1'!$K:$K,MATCH(Table2[[#This Row],[Name]],'CX1'!$C:$C,0),1)), ""), "")</f>
        <v/>
      </c>
      <c r="M2364" t="str">
        <f>_xlfn.IFNA(IF(_xlfn.IFNA(INDEX('CX1'!$M:$M,MATCH(Table2[[#This Row],[Name]],'CX1'!$C:$C,0),1), "") = 0, "",  INDEX('CX1'!$M:$M,MATCH(Table2[[#This Row],[Name]],'CX1'!$C:$C,0),1)), "")</f>
        <v/>
      </c>
      <c r="N2364" t="s">
        <v>767</v>
      </c>
      <c r="R2364" t="s">
        <v>8</v>
      </c>
    </row>
    <row r="2365" spans="1:19" hidden="1">
      <c r="A2365" s="1">
        <v>2363</v>
      </c>
      <c r="B2365" t="s">
        <v>111</v>
      </c>
      <c r="C2365" t="s">
        <v>112</v>
      </c>
      <c r="D2365" t="s">
        <v>265</v>
      </c>
      <c r="E2365" t="str">
        <f>MID(Table2[[#This Row],[DeviceId2]], 12, LEN(Table2[[#This Row],[DeviceId2]]))</f>
        <v>VAV208</v>
      </c>
      <c r="F2365" t="str">
        <f>CONCATENATE("10.3.13.71/pe/", Table2[[#This Row],[Device Tag]], ".xml")</f>
        <v>10.3.13.71/pe/VAV208.xml</v>
      </c>
      <c r="H2365" s="5" t="str">
        <f>_xlfn.IFNA(IF(_xlfn.IFNA(INDEX('CX1'!$H:$H,MATCH(Table2[[#This Row],[Name]],'CX1'!$C:$C,0),1), "") = 0, "",  INDEX('CX1'!$H:$H,MATCH(Table2[[#This Row],[Name]],'CX1'!$C:$C,0),1)), "")</f>
        <v/>
      </c>
      <c r="I2365" s="5" t="e">
        <f>_xlfn.IFNA(IF(_xlfn.IFNA(INDEX('CX1'!$I:$I,MATCH(Table2[[#This Row],[DeviceId2]],'CX1'!$C:$C,0),1), "") = 0, "",  INDEX('CX1'!$I:$I,MATCH(Table2[[#This Row],[Name]],'CX1'!$C:$C,0),1)), "")</f>
        <v>#VALUE!</v>
      </c>
      <c r="J2365" s="5" t="str">
        <f>_xlfn.IFNA(IF(_xlfn.IFNA(INDEX('CX1'!$J:$J,MATCH(Table2[[#This Row],[Name]],'CX1'!$C:$C,0),1), "") = 0, "",  INDEX('CX1'!$J:$J,MATCH(Table2[[#This Row],[Name]],'CX1'!$C:$C,0),1)), "")</f>
        <v/>
      </c>
      <c r="K2365" t="str">
        <f>IFERROR(_xlfn.IFNA(IF(_xlfn.IFNA(INDEX('CX1'!$K:$K,MATCH(Table2[[#This Row],[Name]],'CX1'!$C:$C,0),1), "") = 0, "",  INDEX('CX1'!$K:$K,MATCH(Table2[[#This Row],[Name]],'CX1'!$C:$C,0),1)), ""), "")</f>
        <v/>
      </c>
      <c r="M2365" t="str">
        <f>_xlfn.IFNA(IF(_xlfn.IFNA(INDEX('CX1'!$M:$M,MATCH(Table2[[#This Row],[Name]],'CX1'!$C:$C,0),1), "") = 0, "",  INDEX('CX1'!$M:$M,MATCH(Table2[[#This Row],[Name]],'CX1'!$C:$C,0),1)), "")</f>
        <v/>
      </c>
      <c r="N2365" t="s">
        <v>767</v>
      </c>
      <c r="R2365" t="s">
        <v>8</v>
      </c>
    </row>
    <row r="2366" spans="1:19" hidden="1">
      <c r="A2366" s="1">
        <v>2364</v>
      </c>
      <c r="B2366" t="s">
        <v>111</v>
      </c>
      <c r="C2366" t="s">
        <v>113</v>
      </c>
      <c r="D2366" t="s">
        <v>265</v>
      </c>
      <c r="E2366" t="str">
        <f>MID(Table2[[#This Row],[DeviceId2]], 12, LEN(Table2[[#This Row],[DeviceId2]]))</f>
        <v>VAV208</v>
      </c>
      <c r="F2366" t="str">
        <f>CONCATENATE("10.3.13.71/pe/", Table2[[#This Row],[Device Tag]], ".xml")</f>
        <v>10.3.13.71/pe/VAV208.xml</v>
      </c>
      <c r="H2366" s="5" t="str">
        <f>_xlfn.IFNA(IF(_xlfn.IFNA(INDEX('CX1'!$H:$H,MATCH(Table2[[#This Row],[Name]],'CX1'!$C:$C,0),1), "") = 0, "",  INDEX('CX1'!$H:$H,MATCH(Table2[[#This Row],[Name]],'CX1'!$C:$C,0),1)), "")</f>
        <v/>
      </c>
      <c r="I2366" s="5" t="e">
        <f>_xlfn.IFNA(IF(_xlfn.IFNA(INDEX('CX1'!$I:$I,MATCH(Table2[[#This Row],[DeviceId2]],'CX1'!$C:$C,0),1), "") = 0, "",  INDEX('CX1'!$I:$I,MATCH(Table2[[#This Row],[Name]],'CX1'!$C:$C,0),1)), "")</f>
        <v>#VALUE!</v>
      </c>
      <c r="J2366" s="5" t="str">
        <f>_xlfn.IFNA(IF(_xlfn.IFNA(INDEX('CX1'!$J:$J,MATCH(Table2[[#This Row],[Name]],'CX1'!$C:$C,0),1), "") = 0, "",  INDEX('CX1'!$J:$J,MATCH(Table2[[#This Row],[Name]],'CX1'!$C:$C,0),1)), "")</f>
        <v/>
      </c>
      <c r="K2366" t="str">
        <f>IFERROR(_xlfn.IFNA(IF(_xlfn.IFNA(INDEX('CX1'!$K:$K,MATCH(Table2[[#This Row],[Name]],'CX1'!$C:$C,0),1), "") = 0, "",  INDEX('CX1'!$K:$K,MATCH(Table2[[#This Row],[Name]],'CX1'!$C:$C,0),1)), ""), "")</f>
        <v/>
      </c>
      <c r="M2366" t="str">
        <f>_xlfn.IFNA(IF(_xlfn.IFNA(INDEX('CX1'!$M:$M,MATCH(Table2[[#This Row],[Name]],'CX1'!$C:$C,0),1), "") = 0, "",  INDEX('CX1'!$M:$M,MATCH(Table2[[#This Row],[Name]],'CX1'!$C:$C,0),1)), "")</f>
        <v/>
      </c>
      <c r="N2366" t="s">
        <v>767</v>
      </c>
      <c r="R2366" t="s">
        <v>8</v>
      </c>
    </row>
    <row r="2367" spans="1:19" hidden="1">
      <c r="A2367" s="1">
        <v>2365</v>
      </c>
      <c r="B2367" t="s">
        <v>33</v>
      </c>
      <c r="C2367" t="s">
        <v>213</v>
      </c>
      <c r="D2367" t="s">
        <v>265</v>
      </c>
      <c r="E2367" t="str">
        <f>MID(Table2[[#This Row],[DeviceId2]], 12, LEN(Table2[[#This Row],[DeviceId2]]))</f>
        <v>VAV208</v>
      </c>
      <c r="F2367" t="str">
        <f>CONCATENATE("10.3.13.71/pe/", Table2[[#This Row],[Device Tag]], ".xml")</f>
        <v>10.3.13.71/pe/VAV208.xml</v>
      </c>
      <c r="H2367" s="5" t="str">
        <f>_xlfn.IFNA(IF(_xlfn.IFNA(INDEX('CX1'!$H:$H,MATCH(Table2[[#This Row],[Name]],'CX1'!$C:$C,0),1), "") = 0, "",  INDEX('CX1'!$H:$H,MATCH(Table2[[#This Row],[Name]],'CX1'!$C:$C,0),1)), "")</f>
        <v/>
      </c>
      <c r="I2367" s="5" t="e">
        <f>_xlfn.IFNA(IF(_xlfn.IFNA(INDEX('CX1'!$I:$I,MATCH(Table2[[#This Row],[DeviceId2]],'CX1'!$C:$C,0),1), "") = 0, "",  INDEX('CX1'!$I:$I,MATCH(Table2[[#This Row],[Name]],'CX1'!$C:$C,0),1)), "")</f>
        <v>#VALUE!</v>
      </c>
      <c r="J2367" s="5" t="str">
        <f>_xlfn.IFNA(IF(_xlfn.IFNA(INDEX('CX1'!$J:$J,MATCH(Table2[[#This Row],[Name]],'CX1'!$C:$C,0),1), "") = 0, "",  INDEX('CX1'!$J:$J,MATCH(Table2[[#This Row],[Name]],'CX1'!$C:$C,0),1)), "")</f>
        <v/>
      </c>
      <c r="K2367" t="str">
        <f>IFERROR(_xlfn.IFNA(IF(_xlfn.IFNA(INDEX('CX1'!$K:$K,MATCH(Table2[[#This Row],[Name]],'CX1'!$C:$C,0),1), "") = 0, "",  INDEX('CX1'!$K:$K,MATCH(Table2[[#This Row],[Name]],'CX1'!$C:$C,0),1)), ""), "")</f>
        <v/>
      </c>
      <c r="N2367" t="s">
        <v>767</v>
      </c>
      <c r="R2367" t="s">
        <v>8</v>
      </c>
    </row>
    <row r="2368" spans="1:19" hidden="1">
      <c r="A2368" s="1">
        <v>2366</v>
      </c>
      <c r="B2368" t="s">
        <v>33</v>
      </c>
      <c r="C2368" t="s">
        <v>214</v>
      </c>
      <c r="D2368" t="s">
        <v>265</v>
      </c>
      <c r="E2368" t="str">
        <f>MID(Table2[[#This Row],[DeviceId2]], 12, LEN(Table2[[#This Row],[DeviceId2]]))</f>
        <v>VAV208</v>
      </c>
      <c r="F2368" t="str">
        <f>CONCATENATE("10.3.13.71/pe/", Table2[[#This Row],[Device Tag]], ".xml")</f>
        <v>10.3.13.71/pe/VAV208.xml</v>
      </c>
      <c r="H2368" s="5" t="str">
        <f>_xlfn.IFNA(IF(_xlfn.IFNA(INDEX('CX1'!$H:$H,MATCH(Table2[[#This Row],[Name]],'CX1'!$C:$C,0),1), "") = 0, "",  INDEX('CX1'!$H:$H,MATCH(Table2[[#This Row],[Name]],'CX1'!$C:$C,0),1)), "")</f>
        <v/>
      </c>
      <c r="I2368" s="5">
        <f>_xlfn.IFNA(IF(_xlfn.IFNA(INDEX('CX1'!$I:$I,MATCH(Table2[[#This Row],[DeviceId2]],'CX1'!$C:$C,0),1), "") = 0, "",  INDEX('CX1'!$I:$I,MATCH(Table2[[#This Row],[Name]],'CX1'!$C:$C,0),1)), "")</f>
        <v>1</v>
      </c>
      <c r="J2368" s="5" t="str">
        <f>_xlfn.IFNA(IF(_xlfn.IFNA(INDEX('CX1'!$J:$J,MATCH(Table2[[#This Row],[Name]],'CX1'!$C:$C,0),1), "") = 0, "",  INDEX('CX1'!$J:$J,MATCH(Table2[[#This Row],[Name]],'CX1'!$C:$C,0),1)), "")</f>
        <v/>
      </c>
      <c r="K2368" t="str">
        <f>IFERROR(_xlfn.IFNA(IF(_xlfn.IFNA(INDEX('CX1'!$K:$K,MATCH(Table2[[#This Row],[Name]],'CX1'!$C:$C,0),1), "") = 0, "",  INDEX('CX1'!$K:$K,MATCH(Table2[[#This Row],[Name]],'CX1'!$C:$C,0),1)), ""), "")</f>
        <v/>
      </c>
      <c r="N2368" t="s">
        <v>767</v>
      </c>
      <c r="R2368" t="s">
        <v>8</v>
      </c>
    </row>
    <row r="2369" spans="1:18" hidden="1">
      <c r="A2369" s="1">
        <v>2367</v>
      </c>
      <c r="B2369" t="s">
        <v>33</v>
      </c>
      <c r="C2369" t="s">
        <v>38</v>
      </c>
      <c r="D2369" t="s">
        <v>265</v>
      </c>
      <c r="E2369" t="str">
        <f>MID(Table2[[#This Row],[DeviceId2]], 12, LEN(Table2[[#This Row],[DeviceId2]]))</f>
        <v>VAV208</v>
      </c>
      <c r="F2369" t="str">
        <f>CONCATENATE("10.3.13.71/pe/", Table2[[#This Row],[Device Tag]], ".xml")</f>
        <v>10.3.13.71/pe/VAV208.xml</v>
      </c>
      <c r="H2369" s="5" t="str">
        <f>_xlfn.IFNA(IF(_xlfn.IFNA(INDEX('CX1'!$H:$H,MATCH(Table2[[#This Row],[Name]],'CX1'!$C:$C,0),1), "") = 0, "",  INDEX('CX1'!$H:$H,MATCH(Table2[[#This Row],[Name]],'CX1'!$C:$C,0),1)), "")</f>
        <v/>
      </c>
      <c r="I2369" s="5" t="e">
        <f>_xlfn.IFNA(IF(_xlfn.IFNA(INDEX('CX1'!$I:$I,MATCH(Table2[[#This Row],[DeviceId2]],'CX1'!$C:$C,0),1), "") = 0, "",  INDEX('CX1'!$I:$I,MATCH(Table2[[#This Row],[Name]],'CX1'!$C:$C,0),1)), "")</f>
        <v>#VALUE!</v>
      </c>
      <c r="J2369" s="5" t="str">
        <f>_xlfn.IFNA(IF(_xlfn.IFNA(INDEX('CX1'!$J:$J,MATCH(Table2[[#This Row],[Name]],'CX1'!$C:$C,0),1), "") = 0, "",  INDEX('CX1'!$J:$J,MATCH(Table2[[#This Row],[Name]],'CX1'!$C:$C,0),1)), "")</f>
        <v/>
      </c>
      <c r="K2369" t="str">
        <f>IFERROR(_xlfn.IFNA(IF(_xlfn.IFNA(INDEX('CX1'!$K:$K,MATCH(Table2[[#This Row],[Name]],'CX1'!$C:$C,0),1), "") = 0, "",  INDEX('CX1'!$K:$K,MATCH(Table2[[#This Row],[Name]],'CX1'!$C:$C,0),1)), ""), "")</f>
        <v/>
      </c>
      <c r="M2369" t="str">
        <f>_xlfn.IFNA(IF(_xlfn.IFNA(INDEX('CX1'!$M:$M,MATCH(Table2[[#This Row],[Name]],'CX1'!$C:$C,0),1), "") = 0, "",  INDEX('CX1'!$M:$M,MATCH(Table2[[#This Row],[Name]],'CX1'!$C:$C,0),1)), "")</f>
        <v/>
      </c>
      <c r="N2369" t="s">
        <v>767</v>
      </c>
      <c r="R2369" t="s">
        <v>8</v>
      </c>
    </row>
    <row r="2370" spans="1:18" hidden="1">
      <c r="A2370" s="1">
        <v>2368</v>
      </c>
      <c r="B2370" t="s">
        <v>33</v>
      </c>
      <c r="C2370" t="s">
        <v>34</v>
      </c>
      <c r="D2370" t="s">
        <v>265</v>
      </c>
      <c r="E2370" t="str">
        <f>MID(Table2[[#This Row],[DeviceId2]], 12, LEN(Table2[[#This Row],[DeviceId2]]))</f>
        <v>VAV208</v>
      </c>
      <c r="F2370" t="str">
        <f>CONCATENATE("10.3.13.71/pe/", Table2[[#This Row],[Device Tag]], ".xml")</f>
        <v>10.3.13.71/pe/VAV208.xml</v>
      </c>
      <c r="H2370" s="5" t="str">
        <f>_xlfn.IFNA(IF(_xlfn.IFNA(INDEX('CX1'!$H:$H,MATCH(Table2[[#This Row],[Name]],'CX1'!$C:$C,0),1), "") = 0, "",  INDEX('CX1'!$H:$H,MATCH(Table2[[#This Row],[Name]],'CX1'!$C:$C,0),1)), "")</f>
        <v/>
      </c>
      <c r="I2370" s="5" t="e">
        <f>_xlfn.IFNA(IF(_xlfn.IFNA(INDEX('CX1'!$I:$I,MATCH(Table2[[#This Row],[DeviceId2]],'CX1'!$C:$C,0),1), "") = 0, "",  INDEX('CX1'!$I:$I,MATCH(Table2[[#This Row],[Name]],'CX1'!$C:$C,0),1)), "")</f>
        <v>#VALUE!</v>
      </c>
      <c r="J2370" s="5" t="str">
        <f>_xlfn.IFNA(IF(_xlfn.IFNA(INDEX('CX1'!$J:$J,MATCH(Table2[[#This Row],[Name]],'CX1'!$C:$C,0),1), "") = 0, "",  INDEX('CX1'!$J:$J,MATCH(Table2[[#This Row],[Name]],'CX1'!$C:$C,0),1)), "")</f>
        <v/>
      </c>
      <c r="K2370" t="str">
        <f>IFERROR(_xlfn.IFNA(IF(_xlfn.IFNA(INDEX('CX1'!$K:$K,MATCH(Table2[[#This Row],[Name]],'CX1'!$C:$C,0),1), "") = 0, "",  INDEX('CX1'!$K:$K,MATCH(Table2[[#This Row],[Name]],'CX1'!$C:$C,0),1)), ""), "")</f>
        <v/>
      </c>
      <c r="M2370" t="str">
        <f>_xlfn.IFNA(IF(_xlfn.IFNA(INDEX('CX1'!$M:$M,MATCH(Table2[[#This Row],[Name]],'CX1'!$C:$C,0),1), "") = 0, "",  INDEX('CX1'!$M:$M,MATCH(Table2[[#This Row],[Name]],'CX1'!$C:$C,0),1)), "")</f>
        <v/>
      </c>
      <c r="N2370" t="s">
        <v>767</v>
      </c>
      <c r="R2370" t="s">
        <v>8</v>
      </c>
    </row>
    <row r="2371" spans="1:18" hidden="1">
      <c r="A2371" s="1">
        <v>2369</v>
      </c>
      <c r="B2371" t="s">
        <v>33</v>
      </c>
      <c r="C2371" t="s">
        <v>215</v>
      </c>
      <c r="D2371" t="s">
        <v>265</v>
      </c>
      <c r="E2371" t="str">
        <f>MID(Table2[[#This Row],[DeviceId2]], 12, LEN(Table2[[#This Row],[DeviceId2]]))</f>
        <v>VAV208</v>
      </c>
      <c r="F2371" t="str">
        <f>CONCATENATE("10.3.13.71/pe/", Table2[[#This Row],[Device Tag]], ".xml")</f>
        <v>10.3.13.71/pe/VAV208.xml</v>
      </c>
      <c r="H2371" s="5" t="str">
        <f>_xlfn.IFNA(IF(_xlfn.IFNA(INDEX('CX1'!$H:$H,MATCH(Table2[[#This Row],[Name]],'CX1'!$C:$C,0),1), "") = 0, "",  INDEX('CX1'!$H:$H,MATCH(Table2[[#This Row],[Name]],'CX1'!$C:$C,0),1)), "")</f>
        <v/>
      </c>
      <c r="I2371" s="5">
        <f>_xlfn.IFNA(IF(_xlfn.IFNA(INDEX('CX1'!$I:$I,MATCH(Table2[[#This Row],[DeviceId2]],'CX1'!$C:$C,0),1), "") = 0, "",  INDEX('CX1'!$I:$I,MATCH(Table2[[#This Row],[Name]],'CX1'!$C:$C,0),1)), "")</f>
        <v>1</v>
      </c>
      <c r="J2371" s="5" t="str">
        <f>_xlfn.IFNA(IF(_xlfn.IFNA(INDEX('CX1'!$J:$J,MATCH(Table2[[#This Row],[Name]],'CX1'!$C:$C,0),1), "") = 0, "",  INDEX('CX1'!$J:$J,MATCH(Table2[[#This Row],[Name]],'CX1'!$C:$C,0),1)), "")</f>
        <v/>
      </c>
      <c r="K2371" t="str">
        <f>IFERROR(_xlfn.IFNA(IF(_xlfn.IFNA(INDEX('CX1'!$K:$K,MATCH(Table2[[#This Row],[Name]],'CX1'!$C:$C,0),1), "") = 0, "",  INDEX('CX1'!$K:$K,MATCH(Table2[[#This Row],[Name]],'CX1'!$C:$C,0),1)), ""), "")</f>
        <v/>
      </c>
      <c r="N2371" t="s">
        <v>767</v>
      </c>
      <c r="R2371" t="s">
        <v>8</v>
      </c>
    </row>
    <row r="2372" spans="1:18" hidden="1">
      <c r="A2372" s="1">
        <v>2370</v>
      </c>
      <c r="B2372" t="s">
        <v>33</v>
      </c>
      <c r="C2372" t="s">
        <v>35</v>
      </c>
      <c r="D2372" t="s">
        <v>265</v>
      </c>
      <c r="E2372" t="str">
        <f>MID(Table2[[#This Row],[DeviceId2]], 12, LEN(Table2[[#This Row],[DeviceId2]]))</f>
        <v>VAV208</v>
      </c>
      <c r="F2372" t="str">
        <f>CONCATENATE("10.3.13.71/pe/", Table2[[#This Row],[Device Tag]], ".xml")</f>
        <v>10.3.13.71/pe/VAV208.xml</v>
      </c>
      <c r="H2372" s="5" t="str">
        <f>_xlfn.IFNA(IF(_xlfn.IFNA(INDEX('CX1'!$H:$H,MATCH(Table2[[#This Row],[Name]],'CX1'!$C:$C,0),1), "") = 0, "",  INDEX('CX1'!$H:$H,MATCH(Table2[[#This Row],[Name]],'CX1'!$C:$C,0),1)), "")</f>
        <v/>
      </c>
      <c r="I2372" s="5" t="e">
        <f>_xlfn.IFNA(IF(_xlfn.IFNA(INDEX('CX1'!$I:$I,MATCH(Table2[[#This Row],[DeviceId2]],'CX1'!$C:$C,0),1), "") = 0, "",  INDEX('CX1'!$I:$I,MATCH(Table2[[#This Row],[Name]],'CX1'!$C:$C,0),1)), "")</f>
        <v>#VALUE!</v>
      </c>
      <c r="J2372" s="5" t="str">
        <f>_xlfn.IFNA(IF(_xlfn.IFNA(INDEX('CX1'!$J:$J,MATCH(Table2[[#This Row],[Name]],'CX1'!$C:$C,0),1), "") = 0, "",  INDEX('CX1'!$J:$J,MATCH(Table2[[#This Row],[Name]],'CX1'!$C:$C,0),1)), "")</f>
        <v/>
      </c>
      <c r="K2372" t="str">
        <f>IFERROR(_xlfn.IFNA(IF(_xlfn.IFNA(INDEX('CX1'!$K:$K,MATCH(Table2[[#This Row],[Name]],'CX1'!$C:$C,0),1), "") = 0, "",  INDEX('CX1'!$K:$K,MATCH(Table2[[#This Row],[Name]],'CX1'!$C:$C,0),1)), ""), "")</f>
        <v/>
      </c>
      <c r="M2372" t="str">
        <f>_xlfn.IFNA(IF(_xlfn.IFNA(INDEX('CX1'!$M:$M,MATCH(Table2[[#This Row],[Name]],'CX1'!$C:$C,0),1), "") = 0, "",  INDEX('CX1'!$M:$M,MATCH(Table2[[#This Row],[Name]],'CX1'!$C:$C,0),1)), "")</f>
        <v/>
      </c>
      <c r="N2372" t="s">
        <v>767</v>
      </c>
      <c r="R2372" t="s">
        <v>8</v>
      </c>
    </row>
    <row r="2373" spans="1:18" hidden="1">
      <c r="A2373" s="1">
        <v>2371</v>
      </c>
      <c r="B2373" t="s">
        <v>33</v>
      </c>
      <c r="C2373" t="s">
        <v>216</v>
      </c>
      <c r="D2373" t="s">
        <v>265</v>
      </c>
      <c r="E2373" t="str">
        <f>MID(Table2[[#This Row],[DeviceId2]], 12, LEN(Table2[[#This Row],[DeviceId2]]))</f>
        <v>VAV208</v>
      </c>
      <c r="F2373" t="str">
        <f>CONCATENATE("10.3.13.71/pe/", Table2[[#This Row],[Device Tag]], ".xml")</f>
        <v>10.3.13.71/pe/VAV208.xml</v>
      </c>
      <c r="H2373" s="5" t="str">
        <f>_xlfn.IFNA(IF(_xlfn.IFNA(INDEX('CX1'!$H:$H,MATCH(Table2[[#This Row],[Name]],'CX1'!$C:$C,0),1), "") = 0, "",  INDEX('CX1'!$H:$H,MATCH(Table2[[#This Row],[Name]],'CX1'!$C:$C,0),1)), "")</f>
        <v/>
      </c>
      <c r="I2373" s="5">
        <f>_xlfn.IFNA(IF(_xlfn.IFNA(INDEX('CX1'!$I:$I,MATCH(Table2[[#This Row],[DeviceId2]],'CX1'!$C:$C,0),1), "") = 0, "",  INDEX('CX1'!$I:$I,MATCH(Table2[[#This Row],[Name]],'CX1'!$C:$C,0),1)), "")</f>
        <v>1</v>
      </c>
      <c r="J2373" s="5" t="str">
        <f>_xlfn.IFNA(IF(_xlfn.IFNA(INDEX('CX1'!$J:$J,MATCH(Table2[[#This Row],[Name]],'CX1'!$C:$C,0),1), "") = 0, "",  INDEX('CX1'!$J:$J,MATCH(Table2[[#This Row],[Name]],'CX1'!$C:$C,0),1)), "")</f>
        <v/>
      </c>
      <c r="K2373" t="str">
        <f>IFERROR(_xlfn.IFNA(IF(_xlfn.IFNA(INDEX('CX1'!$K:$K,MATCH(Table2[[#This Row],[Name]],'CX1'!$C:$C,0),1), "") = 0, "",  INDEX('CX1'!$K:$K,MATCH(Table2[[#This Row],[Name]],'CX1'!$C:$C,0),1)), ""), "")</f>
        <v/>
      </c>
      <c r="N2373" t="s">
        <v>767</v>
      </c>
      <c r="R2373" t="s">
        <v>8</v>
      </c>
    </row>
    <row r="2374" spans="1:18" hidden="1">
      <c r="A2374" s="1">
        <v>2372</v>
      </c>
      <c r="B2374" t="s">
        <v>33</v>
      </c>
      <c r="C2374" t="s">
        <v>217</v>
      </c>
      <c r="D2374" t="s">
        <v>265</v>
      </c>
      <c r="E2374" t="str">
        <f>MID(Table2[[#This Row],[DeviceId2]], 12, LEN(Table2[[#This Row],[DeviceId2]]))</f>
        <v>VAV208</v>
      </c>
      <c r="F2374" t="str">
        <f>CONCATENATE("10.3.13.71/pe/", Table2[[#This Row],[Device Tag]], ".xml")</f>
        <v>10.3.13.71/pe/VAV208.xml</v>
      </c>
      <c r="H2374" s="5" t="str">
        <f>_xlfn.IFNA(IF(_xlfn.IFNA(INDEX('CX1'!$H:$H,MATCH(Table2[[#This Row],[Name]],'CX1'!$C:$C,0),1), "") = 0, "",  INDEX('CX1'!$H:$H,MATCH(Table2[[#This Row],[Name]],'CX1'!$C:$C,0),1)), "")</f>
        <v/>
      </c>
      <c r="I2374" s="5">
        <f>_xlfn.IFNA(IF(_xlfn.IFNA(INDEX('CX1'!$I:$I,MATCH(Table2[[#This Row],[DeviceId2]],'CX1'!$C:$C,0),1), "") = 0, "",  INDEX('CX1'!$I:$I,MATCH(Table2[[#This Row],[Name]],'CX1'!$C:$C,0),1)), "")</f>
        <v>1</v>
      </c>
      <c r="J2374" s="5" t="str">
        <f>_xlfn.IFNA(IF(_xlfn.IFNA(INDEX('CX1'!$J:$J,MATCH(Table2[[#This Row],[Name]],'CX1'!$C:$C,0),1), "") = 0, "",  INDEX('CX1'!$J:$J,MATCH(Table2[[#This Row],[Name]],'CX1'!$C:$C,0),1)), "")</f>
        <v/>
      </c>
      <c r="K2374" t="str">
        <f>IFERROR(_xlfn.IFNA(IF(_xlfn.IFNA(INDEX('CX1'!$K:$K,MATCH(Table2[[#This Row],[Name]],'CX1'!$C:$C,0),1), "") = 0, "",  INDEX('CX1'!$K:$K,MATCH(Table2[[#This Row],[Name]],'CX1'!$C:$C,0),1)), ""), "")</f>
        <v/>
      </c>
      <c r="N2374" t="s">
        <v>767</v>
      </c>
      <c r="R2374" t="s">
        <v>8</v>
      </c>
    </row>
    <row r="2375" spans="1:18" hidden="1">
      <c r="A2375" s="1">
        <v>2373</v>
      </c>
      <c r="B2375" t="s">
        <v>33</v>
      </c>
      <c r="C2375" t="s">
        <v>263</v>
      </c>
      <c r="D2375" t="s">
        <v>265</v>
      </c>
      <c r="E2375" t="str">
        <f>MID(Table2[[#This Row],[DeviceId2]], 12, LEN(Table2[[#This Row],[DeviceId2]]))</f>
        <v>VAV208</v>
      </c>
      <c r="F2375" t="str">
        <f>CONCATENATE("10.3.13.71/pe/", Table2[[#This Row],[Device Tag]], ".xml")</f>
        <v>10.3.13.71/pe/VAV208.xml</v>
      </c>
      <c r="H2375" s="5" t="str">
        <f>_xlfn.IFNA(IF(_xlfn.IFNA(INDEX('CX1'!$H:$H,MATCH(Table2[[#This Row],[Name]],'CX1'!$C:$C,0),1), "") = 0, "",  INDEX('CX1'!$H:$H,MATCH(Table2[[#This Row],[Name]],'CX1'!$C:$C,0),1)), "")</f>
        <v/>
      </c>
      <c r="I2375" s="5" t="e">
        <f>_xlfn.IFNA(IF(_xlfn.IFNA(INDEX('CX1'!$I:$I,MATCH(Table2[[#This Row],[DeviceId2]],'CX1'!$C:$C,0),1), "") = 0, "",  INDEX('CX1'!$I:$I,MATCH(Table2[[#This Row],[Name]],'CX1'!$C:$C,0),1)), "")</f>
        <v>#VALUE!</v>
      </c>
      <c r="J2375" s="5" t="str">
        <f>_xlfn.IFNA(IF(_xlfn.IFNA(INDEX('CX1'!$J:$J,MATCH(Table2[[#This Row],[Name]],'CX1'!$C:$C,0),1), "") = 0, "",  INDEX('CX1'!$J:$J,MATCH(Table2[[#This Row],[Name]],'CX1'!$C:$C,0),1)), "")</f>
        <v/>
      </c>
      <c r="K2375" t="str">
        <f>IFERROR(_xlfn.IFNA(IF(_xlfn.IFNA(INDEX('CX1'!$K:$K,MATCH(Table2[[#This Row],[Name]],'CX1'!$C:$C,0),1), "") = 0, "",  INDEX('CX1'!$K:$K,MATCH(Table2[[#This Row],[Name]],'CX1'!$C:$C,0),1)), ""), "")</f>
        <v/>
      </c>
      <c r="M2375" t="str">
        <f>_xlfn.IFNA(IF(_xlfn.IFNA(INDEX('CX1'!$M:$M,MATCH(Table2[[#This Row],[Name]],'CX1'!$C:$C,0),1), "") = 0, "",  INDEX('CX1'!$M:$M,MATCH(Table2[[#This Row],[Name]],'CX1'!$C:$C,0),1)), "")</f>
        <v/>
      </c>
      <c r="N2375" t="s">
        <v>767</v>
      </c>
      <c r="R2375" t="s">
        <v>8</v>
      </c>
    </row>
    <row r="2376" spans="1:18" hidden="1">
      <c r="A2376" s="1">
        <v>2374</v>
      </c>
      <c r="B2376" t="s">
        <v>33</v>
      </c>
      <c r="C2376" t="s">
        <v>233</v>
      </c>
      <c r="D2376" t="s">
        <v>265</v>
      </c>
      <c r="E2376" t="str">
        <f>MID(Table2[[#This Row],[DeviceId2]], 12, LEN(Table2[[#This Row],[DeviceId2]]))</f>
        <v>VAV208</v>
      </c>
      <c r="F2376" t="str">
        <f>CONCATENATE("10.3.13.71/pe/", Table2[[#This Row],[Device Tag]], ".xml")</f>
        <v>10.3.13.71/pe/VAV208.xml</v>
      </c>
      <c r="H2376" s="5" t="str">
        <f>_xlfn.IFNA(IF(_xlfn.IFNA(INDEX('CX1'!$H:$H,MATCH(Table2[[#This Row],[Name]],'CX1'!$C:$C,0),1), "") = 0, "",  INDEX('CX1'!$H:$H,MATCH(Table2[[#This Row],[Name]],'CX1'!$C:$C,0),1)), "")</f>
        <v/>
      </c>
      <c r="I2376" s="5" t="e">
        <f>_xlfn.IFNA(IF(_xlfn.IFNA(INDEX('CX1'!$I:$I,MATCH(Table2[[#This Row],[DeviceId2]],'CX1'!$C:$C,0),1), "") = 0, "",  INDEX('CX1'!$I:$I,MATCH(Table2[[#This Row],[Name]],'CX1'!$C:$C,0),1)), "")</f>
        <v>#VALUE!</v>
      </c>
      <c r="J2376" s="5" t="str">
        <f>_xlfn.IFNA(IF(_xlfn.IFNA(INDEX('CX1'!$J:$J,MATCH(Table2[[#This Row],[Name]],'CX1'!$C:$C,0),1), "") = 0, "",  INDEX('CX1'!$J:$J,MATCH(Table2[[#This Row],[Name]],'CX1'!$C:$C,0),1)), "")</f>
        <v/>
      </c>
      <c r="K2376" t="str">
        <f>IFERROR(_xlfn.IFNA(IF(_xlfn.IFNA(INDEX('CX1'!$K:$K,MATCH(Table2[[#This Row],[Name]],'CX1'!$C:$C,0),1), "") = 0, "",  INDEX('CX1'!$K:$K,MATCH(Table2[[#This Row],[Name]],'CX1'!$C:$C,0),1)), ""), "")</f>
        <v/>
      </c>
      <c r="M2376" t="str">
        <f>_xlfn.IFNA(IF(_xlfn.IFNA(INDEX('CX1'!$M:$M,MATCH(Table2[[#This Row],[Name]],'CX1'!$C:$C,0),1), "") = 0, "",  INDEX('CX1'!$M:$M,MATCH(Table2[[#This Row],[Name]],'CX1'!$C:$C,0),1)), "")</f>
        <v/>
      </c>
      <c r="N2376" t="s">
        <v>767</v>
      </c>
      <c r="R2376" t="s">
        <v>8</v>
      </c>
    </row>
    <row r="2377" spans="1:18" hidden="1">
      <c r="A2377" s="1">
        <v>2375</v>
      </c>
      <c r="B2377" t="s">
        <v>33</v>
      </c>
      <c r="C2377" t="s">
        <v>234</v>
      </c>
      <c r="D2377" t="s">
        <v>265</v>
      </c>
      <c r="E2377" t="str">
        <f>MID(Table2[[#This Row],[DeviceId2]], 12, LEN(Table2[[#This Row],[DeviceId2]]))</f>
        <v>VAV208</v>
      </c>
      <c r="F2377" t="str">
        <f>CONCATENATE("10.3.13.71/pe/", Table2[[#This Row],[Device Tag]], ".xml")</f>
        <v>10.3.13.71/pe/VAV208.xml</v>
      </c>
      <c r="H2377" s="5" t="str">
        <f>_xlfn.IFNA(IF(_xlfn.IFNA(INDEX('CX1'!$H:$H,MATCH(Table2[[#This Row],[Name]],'CX1'!$C:$C,0),1), "") = 0, "",  INDEX('CX1'!$H:$H,MATCH(Table2[[#This Row],[Name]],'CX1'!$C:$C,0),1)), "")</f>
        <v/>
      </c>
      <c r="I2377" s="5">
        <f>_xlfn.IFNA(IF(_xlfn.IFNA(INDEX('CX1'!$I:$I,MATCH(Table2[[#This Row],[DeviceId2]],'CX1'!$C:$C,0),1), "") = 0, "",  INDEX('CX1'!$I:$I,MATCH(Table2[[#This Row],[Name]],'CX1'!$C:$C,0),1)), "")</f>
        <v>1</v>
      </c>
      <c r="J2377" s="5" t="str">
        <f>_xlfn.IFNA(IF(_xlfn.IFNA(INDEX('CX1'!$J:$J,MATCH(Table2[[#This Row],[Name]],'CX1'!$C:$C,0),1), "") = 0, "",  INDEX('CX1'!$J:$J,MATCH(Table2[[#This Row],[Name]],'CX1'!$C:$C,0),1)), "")</f>
        <v/>
      </c>
      <c r="K2377" t="str">
        <f>IFERROR(_xlfn.IFNA(IF(_xlfn.IFNA(INDEX('CX1'!$K:$K,MATCH(Table2[[#This Row],[Name]],'CX1'!$C:$C,0),1), "") = 0, "",  INDEX('CX1'!$K:$K,MATCH(Table2[[#This Row],[Name]],'CX1'!$C:$C,0),1)), ""), "")</f>
        <v/>
      </c>
      <c r="N2377" t="s">
        <v>767</v>
      </c>
      <c r="R2377" t="s">
        <v>8</v>
      </c>
    </row>
    <row r="2378" spans="1:18" hidden="1">
      <c r="A2378" s="1">
        <v>2376</v>
      </c>
      <c r="B2378" t="s">
        <v>45</v>
      </c>
      <c r="C2378" t="s">
        <v>47</v>
      </c>
      <c r="D2378" t="s">
        <v>265</v>
      </c>
      <c r="E2378" t="str">
        <f>MID(Table2[[#This Row],[DeviceId2]], 12, LEN(Table2[[#This Row],[DeviceId2]]))</f>
        <v>VAV208</v>
      </c>
      <c r="F2378" t="str">
        <f>CONCATENATE("10.3.13.71/pe/", Table2[[#This Row],[Device Tag]], ".xml")</f>
        <v>10.3.13.71/pe/VAV208.xml</v>
      </c>
      <c r="H2378" s="5" t="str">
        <f>_xlfn.IFNA(IF(_xlfn.IFNA(INDEX('CX1'!$H:$H,MATCH(Table2[[#This Row],[Name]],'CX1'!$C:$C,0),1), "") = 0, "",  INDEX('CX1'!$H:$H,MATCH(Table2[[#This Row],[Name]],'CX1'!$C:$C,0),1)), "")</f>
        <v/>
      </c>
      <c r="I2378" s="5" t="e">
        <f>_xlfn.IFNA(IF(_xlfn.IFNA(INDEX('CX1'!$I:$I,MATCH(Table2[[#This Row],[DeviceId2]],'CX1'!$C:$C,0),1), "") = 0, "",  INDEX('CX1'!$I:$I,MATCH(Table2[[#This Row],[Name]],'CX1'!$C:$C,0),1)), "")</f>
        <v>#VALUE!</v>
      </c>
      <c r="J2378" s="5" t="str">
        <f>_xlfn.IFNA(IF(_xlfn.IFNA(INDEX('CX1'!$J:$J,MATCH(Table2[[#This Row],[Name]],'CX1'!$C:$C,0),1), "") = 0, "",  INDEX('CX1'!$J:$J,MATCH(Table2[[#This Row],[Name]],'CX1'!$C:$C,0),1)), "")</f>
        <v/>
      </c>
      <c r="K2378" t="str">
        <f>IFERROR(_xlfn.IFNA(IF(_xlfn.IFNA(INDEX('CX1'!$K:$K,MATCH(Table2[[#This Row],[Name]],'CX1'!$C:$C,0),1), "") = 0, "",  INDEX('CX1'!$K:$K,MATCH(Table2[[#This Row],[Name]],'CX1'!$C:$C,0),1)), ""), "")</f>
        <v/>
      </c>
      <c r="M2378" t="str">
        <f>_xlfn.IFNA(IF(_xlfn.IFNA(INDEX('CX1'!$M:$M,MATCH(Table2[[#This Row],[Name]],'CX1'!$C:$C,0),1), "") = 0, "",  INDEX('CX1'!$M:$M,MATCH(Table2[[#This Row],[Name]],'CX1'!$C:$C,0),1)), "")</f>
        <v/>
      </c>
      <c r="N2378" t="s">
        <v>767</v>
      </c>
      <c r="R2378" t="s">
        <v>8</v>
      </c>
    </row>
    <row r="2379" spans="1:18" hidden="1">
      <c r="A2379" s="1">
        <v>2377</v>
      </c>
      <c r="B2379" t="s">
        <v>45</v>
      </c>
      <c r="C2379" t="s">
        <v>48</v>
      </c>
      <c r="D2379" t="s">
        <v>265</v>
      </c>
      <c r="E2379" t="str">
        <f>MID(Table2[[#This Row],[DeviceId2]], 12, LEN(Table2[[#This Row],[DeviceId2]]))</f>
        <v>VAV208</v>
      </c>
      <c r="F2379" t="str">
        <f>CONCATENATE("10.3.13.71/pe/", Table2[[#This Row],[Device Tag]], ".xml")</f>
        <v>10.3.13.71/pe/VAV208.xml</v>
      </c>
      <c r="H2379" s="5" t="str">
        <f>_xlfn.IFNA(IF(_xlfn.IFNA(INDEX('CX1'!$H:$H,MATCH(Table2[[#This Row],[Name]],'CX1'!$C:$C,0),1), "") = 0, "",  INDEX('CX1'!$H:$H,MATCH(Table2[[#This Row],[Name]],'CX1'!$C:$C,0),1)), "")</f>
        <v/>
      </c>
      <c r="I2379" s="5" t="e">
        <f>_xlfn.IFNA(IF(_xlfn.IFNA(INDEX('CX1'!$I:$I,MATCH(Table2[[#This Row],[DeviceId2]],'CX1'!$C:$C,0),1), "") = 0, "",  INDEX('CX1'!$I:$I,MATCH(Table2[[#This Row],[Name]],'CX1'!$C:$C,0),1)), "")</f>
        <v>#VALUE!</v>
      </c>
      <c r="J2379" s="5" t="str">
        <f>_xlfn.IFNA(IF(_xlfn.IFNA(INDEX('CX1'!$J:$J,MATCH(Table2[[#This Row],[Name]],'CX1'!$C:$C,0),1), "") = 0, "",  INDEX('CX1'!$J:$J,MATCH(Table2[[#This Row],[Name]],'CX1'!$C:$C,0),1)), "")</f>
        <v/>
      </c>
      <c r="K2379" t="str">
        <f>IFERROR(_xlfn.IFNA(IF(_xlfn.IFNA(INDEX('CX1'!$K:$K,MATCH(Table2[[#This Row],[Name]],'CX1'!$C:$C,0),1), "") = 0, "",  INDEX('CX1'!$K:$K,MATCH(Table2[[#This Row],[Name]],'CX1'!$C:$C,0),1)), ""), "")</f>
        <v/>
      </c>
      <c r="M2379" t="str">
        <f>_xlfn.IFNA(IF(_xlfn.IFNA(INDEX('CX1'!$M:$M,MATCH(Table2[[#This Row],[Name]],'CX1'!$C:$C,0),1), "") = 0, "",  INDEX('CX1'!$M:$M,MATCH(Table2[[#This Row],[Name]],'CX1'!$C:$C,0),1)), "")</f>
        <v/>
      </c>
      <c r="N2379" t="s">
        <v>767</v>
      </c>
      <c r="R2379" t="s">
        <v>8</v>
      </c>
    </row>
    <row r="2380" spans="1:18" hidden="1">
      <c r="A2380" s="1">
        <v>2378</v>
      </c>
      <c r="B2380" t="s">
        <v>45</v>
      </c>
      <c r="C2380" t="s">
        <v>49</v>
      </c>
      <c r="D2380" t="s">
        <v>265</v>
      </c>
      <c r="E2380" t="str">
        <f>MID(Table2[[#This Row],[DeviceId2]], 12, LEN(Table2[[#This Row],[DeviceId2]]))</f>
        <v>VAV208</v>
      </c>
      <c r="F2380" t="str">
        <f>CONCATENATE("10.3.13.71/pe/", Table2[[#This Row],[Device Tag]], ".xml")</f>
        <v>10.3.13.71/pe/VAV208.xml</v>
      </c>
      <c r="H2380" s="5" t="str">
        <f>_xlfn.IFNA(IF(_xlfn.IFNA(INDEX('CX1'!$H:$H,MATCH(Table2[[#This Row],[Name]],'CX1'!$C:$C,0),1), "") = 0, "",  INDEX('CX1'!$H:$H,MATCH(Table2[[#This Row],[Name]],'CX1'!$C:$C,0),1)), "")</f>
        <v/>
      </c>
      <c r="I2380" s="5" t="e">
        <f>_xlfn.IFNA(IF(_xlfn.IFNA(INDEX('CX1'!$I:$I,MATCH(Table2[[#This Row],[DeviceId2]],'CX1'!$C:$C,0),1), "") = 0, "",  INDEX('CX1'!$I:$I,MATCH(Table2[[#This Row],[Name]],'CX1'!$C:$C,0),1)), "")</f>
        <v>#VALUE!</v>
      </c>
      <c r="J2380" s="5" t="str">
        <f>_xlfn.IFNA(IF(_xlfn.IFNA(INDEX('CX1'!$J:$J,MATCH(Table2[[#This Row],[Name]],'CX1'!$C:$C,0),1), "") = 0, "",  INDEX('CX1'!$J:$J,MATCH(Table2[[#This Row],[Name]],'CX1'!$C:$C,0),1)), "")</f>
        <v/>
      </c>
      <c r="K2380" t="str">
        <f>IFERROR(_xlfn.IFNA(IF(_xlfn.IFNA(INDEX('CX1'!$K:$K,MATCH(Table2[[#This Row],[Name]],'CX1'!$C:$C,0),1), "") = 0, "",  INDEX('CX1'!$K:$K,MATCH(Table2[[#This Row],[Name]],'CX1'!$C:$C,0),1)), ""), "")</f>
        <v/>
      </c>
      <c r="M2380" t="str">
        <f>_xlfn.IFNA(IF(_xlfn.IFNA(INDEX('CX1'!$M:$M,MATCH(Table2[[#This Row],[Name]],'CX1'!$C:$C,0),1), "") = 0, "",  INDEX('CX1'!$M:$M,MATCH(Table2[[#This Row],[Name]],'CX1'!$C:$C,0),1)), "")</f>
        <v/>
      </c>
      <c r="N2380" t="s">
        <v>767</v>
      </c>
      <c r="R2380" t="s">
        <v>8</v>
      </c>
    </row>
    <row r="2381" spans="1:18" hidden="1">
      <c r="A2381" s="1">
        <v>2379</v>
      </c>
      <c r="B2381" t="s">
        <v>45</v>
      </c>
      <c r="C2381" t="s">
        <v>50</v>
      </c>
      <c r="D2381" t="s">
        <v>265</v>
      </c>
      <c r="E2381" t="str">
        <f>MID(Table2[[#This Row],[DeviceId2]], 12, LEN(Table2[[#This Row],[DeviceId2]]))</f>
        <v>VAV208</v>
      </c>
      <c r="F2381" t="str">
        <f>CONCATENATE("10.3.13.71/pe/", Table2[[#This Row],[Device Tag]], ".xml")</f>
        <v>10.3.13.71/pe/VAV208.xml</v>
      </c>
      <c r="H2381" s="5" t="str">
        <f>_xlfn.IFNA(IF(_xlfn.IFNA(INDEX('CX1'!$H:$H,MATCH(Table2[[#This Row],[Name]],'CX1'!$C:$C,0),1), "") = 0, "",  INDEX('CX1'!$H:$H,MATCH(Table2[[#This Row],[Name]],'CX1'!$C:$C,0),1)), "")</f>
        <v/>
      </c>
      <c r="I2381" s="5" t="e">
        <f>_xlfn.IFNA(IF(_xlfn.IFNA(INDEX('CX1'!$I:$I,MATCH(Table2[[#This Row],[DeviceId2]],'CX1'!$C:$C,0),1), "") = 0, "",  INDEX('CX1'!$I:$I,MATCH(Table2[[#This Row],[Name]],'CX1'!$C:$C,0),1)), "")</f>
        <v>#VALUE!</v>
      </c>
      <c r="J2381" s="5" t="str">
        <f>_xlfn.IFNA(IF(_xlfn.IFNA(INDEX('CX1'!$J:$J,MATCH(Table2[[#This Row],[Name]],'CX1'!$C:$C,0),1), "") = 0, "",  INDEX('CX1'!$J:$J,MATCH(Table2[[#This Row],[Name]],'CX1'!$C:$C,0),1)), "")</f>
        <v/>
      </c>
      <c r="K2381" t="str">
        <f>IFERROR(_xlfn.IFNA(IF(_xlfn.IFNA(INDEX('CX1'!$K:$K,MATCH(Table2[[#This Row],[Name]],'CX1'!$C:$C,0),1), "") = 0, "",  INDEX('CX1'!$K:$K,MATCH(Table2[[#This Row],[Name]],'CX1'!$C:$C,0),1)), ""), "")</f>
        <v/>
      </c>
      <c r="M2381" t="str">
        <f>_xlfn.IFNA(IF(_xlfn.IFNA(INDEX('CX1'!$M:$M,MATCH(Table2[[#This Row],[Name]],'CX1'!$C:$C,0),1), "") = 0, "",  INDEX('CX1'!$M:$M,MATCH(Table2[[#This Row],[Name]],'CX1'!$C:$C,0),1)), "")</f>
        <v/>
      </c>
      <c r="N2381" t="s">
        <v>767</v>
      </c>
      <c r="R2381" t="s">
        <v>8</v>
      </c>
    </row>
    <row r="2382" spans="1:18" hidden="1">
      <c r="A2382" s="1">
        <v>2380</v>
      </c>
      <c r="B2382" t="s">
        <v>45</v>
      </c>
      <c r="C2382" t="s">
        <v>52</v>
      </c>
      <c r="D2382" t="s">
        <v>265</v>
      </c>
      <c r="E2382" t="str">
        <f>MID(Table2[[#This Row],[DeviceId2]], 12, LEN(Table2[[#This Row],[DeviceId2]]))</f>
        <v>VAV208</v>
      </c>
      <c r="F2382" t="str">
        <f>CONCATENATE("10.3.13.71/pe/", Table2[[#This Row],[Device Tag]], ".xml")</f>
        <v>10.3.13.71/pe/VAV208.xml</v>
      </c>
      <c r="H2382" s="5" t="str">
        <f>_xlfn.IFNA(IF(_xlfn.IFNA(INDEX('CX1'!$H:$H,MATCH(Table2[[#This Row],[Name]],'CX1'!$C:$C,0),1), "") = 0, "",  INDEX('CX1'!$H:$H,MATCH(Table2[[#This Row],[Name]],'CX1'!$C:$C,0),1)), "")</f>
        <v/>
      </c>
      <c r="I2382" s="5" t="e">
        <f>_xlfn.IFNA(IF(_xlfn.IFNA(INDEX('CX1'!$I:$I,MATCH(Table2[[#This Row],[DeviceId2]],'CX1'!$C:$C,0),1), "") = 0, "",  INDEX('CX1'!$I:$I,MATCH(Table2[[#This Row],[Name]],'CX1'!$C:$C,0),1)), "")</f>
        <v>#VALUE!</v>
      </c>
      <c r="J2382" s="5" t="str">
        <f>_xlfn.IFNA(IF(_xlfn.IFNA(INDEX('CX1'!$J:$J,MATCH(Table2[[#This Row],[Name]],'CX1'!$C:$C,0),1), "") = 0, "",  INDEX('CX1'!$J:$J,MATCH(Table2[[#This Row],[Name]],'CX1'!$C:$C,0),1)), "")</f>
        <v/>
      </c>
      <c r="K2382" t="str">
        <f>IFERROR(_xlfn.IFNA(IF(_xlfn.IFNA(INDEX('CX1'!$K:$K,MATCH(Table2[[#This Row],[Name]],'CX1'!$C:$C,0),1), "") = 0, "",  INDEX('CX1'!$K:$K,MATCH(Table2[[#This Row],[Name]],'CX1'!$C:$C,0),1)), ""), "")</f>
        <v/>
      </c>
      <c r="M2382" t="str">
        <f>_xlfn.IFNA(IF(_xlfn.IFNA(INDEX('CX1'!$M:$M,MATCH(Table2[[#This Row],[Name]],'CX1'!$C:$C,0),1), "") = 0, "",  INDEX('CX1'!$M:$M,MATCH(Table2[[#This Row],[Name]],'CX1'!$C:$C,0),1)), "")</f>
        <v/>
      </c>
      <c r="N2382" t="s">
        <v>767</v>
      </c>
      <c r="R2382" t="s">
        <v>8</v>
      </c>
    </row>
    <row r="2383" spans="1:18" hidden="1">
      <c r="A2383" s="1">
        <v>2381</v>
      </c>
      <c r="B2383" t="s">
        <v>45</v>
      </c>
      <c r="C2383" t="s">
        <v>53</v>
      </c>
      <c r="D2383" t="s">
        <v>265</v>
      </c>
      <c r="E2383" t="str">
        <f>MID(Table2[[#This Row],[DeviceId2]], 12, LEN(Table2[[#This Row],[DeviceId2]]))</f>
        <v>VAV208</v>
      </c>
      <c r="F2383" t="str">
        <f>CONCATENATE("10.3.13.71/pe/", Table2[[#This Row],[Device Tag]], ".xml")</f>
        <v>10.3.13.71/pe/VAV208.xml</v>
      </c>
      <c r="H2383" s="5" t="str">
        <f>_xlfn.IFNA(IF(_xlfn.IFNA(INDEX('CX1'!$H:$H,MATCH(Table2[[#This Row],[Name]],'CX1'!$C:$C,0),1), "") = 0, "",  INDEX('CX1'!$H:$H,MATCH(Table2[[#This Row],[Name]],'CX1'!$C:$C,0),1)), "")</f>
        <v/>
      </c>
      <c r="I2383" s="5" t="e">
        <f>_xlfn.IFNA(IF(_xlfn.IFNA(INDEX('CX1'!$I:$I,MATCH(Table2[[#This Row],[DeviceId2]],'CX1'!$C:$C,0),1), "") = 0, "",  INDEX('CX1'!$I:$I,MATCH(Table2[[#This Row],[Name]],'CX1'!$C:$C,0),1)), "")</f>
        <v>#VALUE!</v>
      </c>
      <c r="J2383" s="5" t="str">
        <f>_xlfn.IFNA(IF(_xlfn.IFNA(INDEX('CX1'!$J:$J,MATCH(Table2[[#This Row],[Name]],'CX1'!$C:$C,0),1), "") = 0, "",  INDEX('CX1'!$J:$J,MATCH(Table2[[#This Row],[Name]],'CX1'!$C:$C,0),1)), "")</f>
        <v/>
      </c>
      <c r="K2383" t="str">
        <f>IFERROR(_xlfn.IFNA(IF(_xlfn.IFNA(INDEX('CX1'!$K:$K,MATCH(Table2[[#This Row],[Name]],'CX1'!$C:$C,0),1), "") = 0, "",  INDEX('CX1'!$K:$K,MATCH(Table2[[#This Row],[Name]],'CX1'!$C:$C,0),1)), ""), "")</f>
        <v/>
      </c>
      <c r="M2383" t="str">
        <f>_xlfn.IFNA(IF(_xlfn.IFNA(INDEX('CX1'!$M:$M,MATCH(Table2[[#This Row],[Name]],'CX1'!$C:$C,0),1), "") = 0, "",  INDEX('CX1'!$M:$M,MATCH(Table2[[#This Row],[Name]],'CX1'!$C:$C,0),1)), "")</f>
        <v/>
      </c>
      <c r="N2383" t="s">
        <v>767</v>
      </c>
      <c r="R2383" t="s">
        <v>8</v>
      </c>
    </row>
    <row r="2384" spans="1:18" hidden="1">
      <c r="A2384" s="1">
        <v>2382</v>
      </c>
      <c r="B2384" t="s">
        <v>45</v>
      </c>
      <c r="C2384" t="s">
        <v>54</v>
      </c>
      <c r="D2384" t="s">
        <v>265</v>
      </c>
      <c r="E2384" t="str">
        <f>MID(Table2[[#This Row],[DeviceId2]], 12, LEN(Table2[[#This Row],[DeviceId2]]))</f>
        <v>VAV208</v>
      </c>
      <c r="F2384" t="str">
        <f>CONCATENATE("10.3.13.71/pe/", Table2[[#This Row],[Device Tag]], ".xml")</f>
        <v>10.3.13.71/pe/VAV208.xml</v>
      </c>
      <c r="H2384" s="5" t="str">
        <f>_xlfn.IFNA(IF(_xlfn.IFNA(INDEX('CX1'!$H:$H,MATCH(Table2[[#This Row],[Name]],'CX1'!$C:$C,0),1), "") = 0, "",  INDEX('CX1'!$H:$H,MATCH(Table2[[#This Row],[Name]],'CX1'!$C:$C,0),1)), "")</f>
        <v/>
      </c>
      <c r="I2384" s="5" t="e">
        <f>_xlfn.IFNA(IF(_xlfn.IFNA(INDEX('CX1'!$I:$I,MATCH(Table2[[#This Row],[DeviceId2]],'CX1'!$C:$C,0),1), "") = 0, "",  INDEX('CX1'!$I:$I,MATCH(Table2[[#This Row],[Name]],'CX1'!$C:$C,0),1)), "")</f>
        <v>#VALUE!</v>
      </c>
      <c r="J2384" s="5" t="str">
        <f>_xlfn.IFNA(IF(_xlfn.IFNA(INDEX('CX1'!$J:$J,MATCH(Table2[[#This Row],[Name]],'CX1'!$C:$C,0),1), "") = 0, "",  INDEX('CX1'!$J:$J,MATCH(Table2[[#This Row],[Name]],'CX1'!$C:$C,0),1)), "")</f>
        <v/>
      </c>
      <c r="K2384" t="str">
        <f>IFERROR(_xlfn.IFNA(IF(_xlfn.IFNA(INDEX('CX1'!$K:$K,MATCH(Table2[[#This Row],[Name]],'CX1'!$C:$C,0),1), "") = 0, "",  INDEX('CX1'!$K:$K,MATCH(Table2[[#This Row],[Name]],'CX1'!$C:$C,0),1)), ""), "")</f>
        <v/>
      </c>
      <c r="M2384" t="str">
        <f>_xlfn.IFNA(IF(_xlfn.IFNA(INDEX('CX1'!$M:$M,MATCH(Table2[[#This Row],[Name]],'CX1'!$C:$C,0),1), "") = 0, "",  INDEX('CX1'!$M:$M,MATCH(Table2[[#This Row],[Name]],'CX1'!$C:$C,0),1)), "")</f>
        <v/>
      </c>
      <c r="N2384" t="s">
        <v>767</v>
      </c>
      <c r="R2384" t="s">
        <v>8</v>
      </c>
    </row>
    <row r="2385" spans="1:19" hidden="1">
      <c r="A2385" s="1">
        <v>2383</v>
      </c>
      <c r="B2385" t="s">
        <v>45</v>
      </c>
      <c r="C2385" t="s">
        <v>55</v>
      </c>
      <c r="D2385" t="s">
        <v>265</v>
      </c>
      <c r="E2385" t="str">
        <f>MID(Table2[[#This Row],[DeviceId2]], 12, LEN(Table2[[#This Row],[DeviceId2]]))</f>
        <v>VAV208</v>
      </c>
      <c r="F2385" t="str">
        <f>CONCATENATE("10.3.13.71/pe/", Table2[[#This Row],[Device Tag]], ".xml")</f>
        <v>10.3.13.71/pe/VAV208.xml</v>
      </c>
      <c r="H2385" s="5" t="str">
        <f>_xlfn.IFNA(IF(_xlfn.IFNA(INDEX('CX1'!$H:$H,MATCH(Table2[[#This Row],[Name]],'CX1'!$C:$C,0),1), "") = 0, "",  INDEX('CX1'!$H:$H,MATCH(Table2[[#This Row],[Name]],'CX1'!$C:$C,0),1)), "")</f>
        <v/>
      </c>
      <c r="I2385" s="5" t="e">
        <f>_xlfn.IFNA(IF(_xlfn.IFNA(INDEX('CX1'!$I:$I,MATCH(Table2[[#This Row],[DeviceId2]],'CX1'!$C:$C,0),1), "") = 0, "",  INDEX('CX1'!$I:$I,MATCH(Table2[[#This Row],[Name]],'CX1'!$C:$C,0),1)), "")</f>
        <v>#VALUE!</v>
      </c>
      <c r="J2385" s="5" t="str">
        <f>_xlfn.IFNA(IF(_xlfn.IFNA(INDEX('CX1'!$J:$J,MATCH(Table2[[#This Row],[Name]],'CX1'!$C:$C,0),1), "") = 0, "",  INDEX('CX1'!$J:$J,MATCH(Table2[[#This Row],[Name]],'CX1'!$C:$C,0),1)), "")</f>
        <v/>
      </c>
      <c r="K2385" t="str">
        <f>IFERROR(_xlfn.IFNA(IF(_xlfn.IFNA(INDEX('CX1'!$K:$K,MATCH(Table2[[#This Row],[Name]],'CX1'!$C:$C,0),1), "") = 0, "",  INDEX('CX1'!$K:$K,MATCH(Table2[[#This Row],[Name]],'CX1'!$C:$C,0),1)), ""), "")</f>
        <v/>
      </c>
      <c r="M2385" t="str">
        <f>_xlfn.IFNA(IF(_xlfn.IFNA(INDEX('CX1'!$M:$M,MATCH(Table2[[#This Row],[Name]],'CX1'!$C:$C,0),1), "") = 0, "",  INDEX('CX1'!$M:$M,MATCH(Table2[[#This Row],[Name]],'CX1'!$C:$C,0),1)), "")</f>
        <v/>
      </c>
      <c r="N2385" t="s">
        <v>767</v>
      </c>
      <c r="R2385" t="s">
        <v>8</v>
      </c>
    </row>
    <row r="2386" spans="1:19" hidden="1">
      <c r="A2386" s="1">
        <v>2384</v>
      </c>
      <c r="B2386" t="s">
        <v>45</v>
      </c>
      <c r="C2386" t="s">
        <v>56</v>
      </c>
      <c r="D2386" t="s">
        <v>265</v>
      </c>
      <c r="E2386" t="str">
        <f>MID(Table2[[#This Row],[DeviceId2]], 12, LEN(Table2[[#This Row],[DeviceId2]]))</f>
        <v>VAV208</v>
      </c>
      <c r="F2386" t="str">
        <f>CONCATENATE("10.3.13.71/pe/", Table2[[#This Row],[Device Tag]], ".xml")</f>
        <v>10.3.13.71/pe/VAV208.xml</v>
      </c>
      <c r="H2386" s="5" t="str">
        <f>_xlfn.IFNA(IF(_xlfn.IFNA(INDEX('CX1'!$H:$H,MATCH(Table2[[#This Row],[Name]],'CX1'!$C:$C,0),1), "") = 0, "",  INDEX('CX1'!$H:$H,MATCH(Table2[[#This Row],[Name]],'CX1'!$C:$C,0),1)), "")</f>
        <v/>
      </c>
      <c r="I2386" s="5" t="e">
        <f>_xlfn.IFNA(IF(_xlfn.IFNA(INDEX('CX1'!$I:$I,MATCH(Table2[[#This Row],[DeviceId2]],'CX1'!$C:$C,0),1), "") = 0, "",  INDEX('CX1'!$I:$I,MATCH(Table2[[#This Row],[Name]],'CX1'!$C:$C,0),1)), "")</f>
        <v>#VALUE!</v>
      </c>
      <c r="J2386" s="5" t="str">
        <f>_xlfn.IFNA(IF(_xlfn.IFNA(INDEX('CX1'!$J:$J,MATCH(Table2[[#This Row],[Name]],'CX1'!$C:$C,0),1), "") = 0, "",  INDEX('CX1'!$J:$J,MATCH(Table2[[#This Row],[Name]],'CX1'!$C:$C,0),1)), "")</f>
        <v/>
      </c>
      <c r="K2386" t="str">
        <f>IFERROR(_xlfn.IFNA(IF(_xlfn.IFNA(INDEX('CX1'!$K:$K,MATCH(Table2[[#This Row],[Name]],'CX1'!$C:$C,0),1), "") = 0, "",  INDEX('CX1'!$K:$K,MATCH(Table2[[#This Row],[Name]],'CX1'!$C:$C,0),1)), ""), "")</f>
        <v/>
      </c>
      <c r="M2386" t="str">
        <f>_xlfn.IFNA(IF(_xlfn.IFNA(INDEX('CX1'!$M:$M,MATCH(Table2[[#This Row],[Name]],'CX1'!$C:$C,0),1), "") = 0, "",  INDEX('CX1'!$M:$M,MATCH(Table2[[#This Row],[Name]],'CX1'!$C:$C,0),1)), "")</f>
        <v/>
      </c>
      <c r="N2386" t="s">
        <v>767</v>
      </c>
      <c r="R2386" t="s">
        <v>8</v>
      </c>
    </row>
    <row r="2387" spans="1:19" hidden="1">
      <c r="A2387" s="1">
        <v>2385</v>
      </c>
      <c r="B2387" t="s">
        <v>45</v>
      </c>
      <c r="C2387" t="s">
        <v>57</v>
      </c>
      <c r="D2387" t="s">
        <v>265</v>
      </c>
      <c r="E2387" t="str">
        <f>MID(Table2[[#This Row],[DeviceId2]], 12, LEN(Table2[[#This Row],[DeviceId2]]))</f>
        <v>VAV208</v>
      </c>
      <c r="F2387" t="str">
        <f>CONCATENATE("10.3.13.71/pe/", Table2[[#This Row],[Device Tag]], ".xml")</f>
        <v>10.3.13.71/pe/VAV208.xml</v>
      </c>
      <c r="H2387" s="5" t="str">
        <f>_xlfn.IFNA(IF(_xlfn.IFNA(INDEX('CX1'!$H:$H,MATCH(Table2[[#This Row],[Name]],'CX1'!$C:$C,0),1), "") = 0, "",  INDEX('CX1'!$H:$H,MATCH(Table2[[#This Row],[Name]],'CX1'!$C:$C,0),1)), "")</f>
        <v/>
      </c>
      <c r="I2387" s="5" t="e">
        <f>_xlfn.IFNA(IF(_xlfn.IFNA(INDEX('CX1'!$I:$I,MATCH(Table2[[#This Row],[DeviceId2]],'CX1'!$C:$C,0),1), "") = 0, "",  INDEX('CX1'!$I:$I,MATCH(Table2[[#This Row],[Name]],'CX1'!$C:$C,0),1)), "")</f>
        <v>#VALUE!</v>
      </c>
      <c r="J2387" s="5" t="str">
        <f>_xlfn.IFNA(IF(_xlfn.IFNA(INDEX('CX1'!$J:$J,MATCH(Table2[[#This Row],[Name]],'CX1'!$C:$C,0),1), "") = 0, "",  INDEX('CX1'!$J:$J,MATCH(Table2[[#This Row],[Name]],'CX1'!$C:$C,0),1)), "")</f>
        <v/>
      </c>
      <c r="K2387" t="str">
        <f>IFERROR(_xlfn.IFNA(IF(_xlfn.IFNA(INDEX('CX1'!$K:$K,MATCH(Table2[[#This Row],[Name]],'CX1'!$C:$C,0),1), "") = 0, "",  INDEX('CX1'!$K:$K,MATCH(Table2[[#This Row],[Name]],'CX1'!$C:$C,0),1)), ""), "")</f>
        <v/>
      </c>
      <c r="M2387" t="str">
        <f>_xlfn.IFNA(IF(_xlfn.IFNA(INDEX('CX1'!$M:$M,MATCH(Table2[[#This Row],[Name]],'CX1'!$C:$C,0),1), "") = 0, "",  INDEX('CX1'!$M:$M,MATCH(Table2[[#This Row],[Name]],'CX1'!$C:$C,0),1)), "")</f>
        <v/>
      </c>
      <c r="N2387" t="s">
        <v>767</v>
      </c>
      <c r="R2387" t="s">
        <v>8</v>
      </c>
    </row>
    <row r="2388" spans="1:19" hidden="1">
      <c r="A2388" s="1">
        <v>2386</v>
      </c>
      <c r="B2388" t="s">
        <v>45</v>
      </c>
      <c r="C2388" t="s">
        <v>58</v>
      </c>
      <c r="D2388" t="s">
        <v>265</v>
      </c>
      <c r="E2388" t="str">
        <f>MID(Table2[[#This Row],[DeviceId2]], 12, LEN(Table2[[#This Row],[DeviceId2]]))</f>
        <v>VAV208</v>
      </c>
      <c r="F2388" t="str">
        <f>CONCATENATE("10.3.13.71/pe/", Table2[[#This Row],[Device Tag]], ".xml")</f>
        <v>10.3.13.71/pe/VAV208.xml</v>
      </c>
      <c r="H2388" s="5" t="str">
        <f>_xlfn.IFNA(IF(_xlfn.IFNA(INDEX('CX1'!$H:$H,MATCH(Table2[[#This Row],[Name]],'CX1'!$C:$C,0),1), "") = 0, "",  INDEX('CX1'!$H:$H,MATCH(Table2[[#This Row],[Name]],'CX1'!$C:$C,0),1)), "")</f>
        <v/>
      </c>
      <c r="I2388" s="5" t="e">
        <f>_xlfn.IFNA(IF(_xlfn.IFNA(INDEX('CX1'!$I:$I,MATCH(Table2[[#This Row],[DeviceId2]],'CX1'!$C:$C,0),1), "") = 0, "",  INDEX('CX1'!$I:$I,MATCH(Table2[[#This Row],[Name]],'CX1'!$C:$C,0),1)), "")</f>
        <v>#VALUE!</v>
      </c>
      <c r="J2388" s="5" t="str">
        <f>_xlfn.IFNA(IF(_xlfn.IFNA(INDEX('CX1'!$J:$J,MATCH(Table2[[#This Row],[Name]],'CX1'!$C:$C,0),1), "") = 0, "",  INDEX('CX1'!$J:$J,MATCH(Table2[[#This Row],[Name]],'CX1'!$C:$C,0),1)), "")</f>
        <v/>
      </c>
      <c r="K2388" t="str">
        <f>IFERROR(_xlfn.IFNA(IF(_xlfn.IFNA(INDEX('CX1'!$K:$K,MATCH(Table2[[#This Row],[Name]],'CX1'!$C:$C,0),1), "") = 0, "",  INDEX('CX1'!$K:$K,MATCH(Table2[[#This Row],[Name]],'CX1'!$C:$C,0),1)), ""), "")</f>
        <v/>
      </c>
      <c r="M2388" t="str">
        <f>_xlfn.IFNA(IF(_xlfn.IFNA(INDEX('CX1'!$M:$M,MATCH(Table2[[#This Row],[Name]],'CX1'!$C:$C,0),1), "") = 0, "",  INDEX('CX1'!$M:$M,MATCH(Table2[[#This Row],[Name]],'CX1'!$C:$C,0),1)), "")</f>
        <v/>
      </c>
      <c r="N2388" t="s">
        <v>767</v>
      </c>
      <c r="R2388" t="s">
        <v>8</v>
      </c>
    </row>
    <row r="2389" spans="1:19" hidden="1">
      <c r="A2389" s="1">
        <v>2387</v>
      </c>
      <c r="B2389" t="s">
        <v>45</v>
      </c>
      <c r="C2389" t="s">
        <v>59</v>
      </c>
      <c r="D2389" t="s">
        <v>265</v>
      </c>
      <c r="E2389" t="str">
        <f>MID(Table2[[#This Row],[DeviceId2]], 12, LEN(Table2[[#This Row],[DeviceId2]]))</f>
        <v>VAV208</v>
      </c>
      <c r="F2389" t="str">
        <f>CONCATENATE("10.3.13.71/pe/", Table2[[#This Row],[Device Tag]], ".xml")</f>
        <v>10.3.13.71/pe/VAV208.xml</v>
      </c>
      <c r="H2389" s="5" t="str">
        <f>_xlfn.IFNA(IF(_xlfn.IFNA(INDEX('CX1'!$H:$H,MATCH(Table2[[#This Row],[Name]],'CX1'!$C:$C,0),1), "") = 0, "",  INDEX('CX1'!$H:$H,MATCH(Table2[[#This Row],[Name]],'CX1'!$C:$C,0),1)), "")</f>
        <v/>
      </c>
      <c r="I2389" s="5" t="e">
        <f>_xlfn.IFNA(IF(_xlfn.IFNA(INDEX('CX1'!$I:$I,MATCH(Table2[[#This Row],[DeviceId2]],'CX1'!$C:$C,0),1), "") = 0, "",  INDEX('CX1'!$I:$I,MATCH(Table2[[#This Row],[Name]],'CX1'!$C:$C,0),1)), "")</f>
        <v>#VALUE!</v>
      </c>
      <c r="J2389" s="5" t="str">
        <f>_xlfn.IFNA(IF(_xlfn.IFNA(INDEX('CX1'!$J:$J,MATCH(Table2[[#This Row],[Name]],'CX1'!$C:$C,0),1), "") = 0, "",  INDEX('CX1'!$J:$J,MATCH(Table2[[#This Row],[Name]],'CX1'!$C:$C,0),1)), "")</f>
        <v/>
      </c>
      <c r="K2389" t="str">
        <f>IFERROR(_xlfn.IFNA(IF(_xlfn.IFNA(INDEX('CX1'!$K:$K,MATCH(Table2[[#This Row],[Name]],'CX1'!$C:$C,0),1), "") = 0, "",  INDEX('CX1'!$K:$K,MATCH(Table2[[#This Row],[Name]],'CX1'!$C:$C,0),1)), ""), "")</f>
        <v/>
      </c>
      <c r="M2389" t="str">
        <f>_xlfn.IFNA(IF(_xlfn.IFNA(INDEX('CX1'!$M:$M,MATCH(Table2[[#This Row],[Name]],'CX1'!$C:$C,0),1), "") = 0, "",  INDEX('CX1'!$M:$M,MATCH(Table2[[#This Row],[Name]],'CX1'!$C:$C,0),1)), "")</f>
        <v/>
      </c>
      <c r="N2389" t="s">
        <v>767</v>
      </c>
      <c r="R2389" t="s">
        <v>8</v>
      </c>
    </row>
    <row r="2390" spans="1:19" hidden="1">
      <c r="A2390" s="1">
        <v>2388</v>
      </c>
      <c r="B2390" t="s">
        <v>45</v>
      </c>
      <c r="C2390" t="s">
        <v>60</v>
      </c>
      <c r="D2390" t="s">
        <v>265</v>
      </c>
      <c r="E2390" t="str">
        <f>MID(Table2[[#This Row],[DeviceId2]], 12, LEN(Table2[[#This Row],[DeviceId2]]))</f>
        <v>VAV208</v>
      </c>
      <c r="F2390" t="str">
        <f>CONCATENATE("10.3.13.71/pe/", Table2[[#This Row],[Device Tag]], ".xml")</f>
        <v>10.3.13.71/pe/VAV208.xml</v>
      </c>
      <c r="H2390" s="5" t="str">
        <f>_xlfn.IFNA(IF(_xlfn.IFNA(INDEX('CX1'!$H:$H,MATCH(Table2[[#This Row],[Name]],'CX1'!$C:$C,0),1), "") = 0, "",  INDEX('CX1'!$H:$H,MATCH(Table2[[#This Row],[Name]],'CX1'!$C:$C,0),1)), "")</f>
        <v/>
      </c>
      <c r="I2390" s="5" t="e">
        <f>_xlfn.IFNA(IF(_xlfn.IFNA(INDEX('CX1'!$I:$I,MATCH(Table2[[#This Row],[DeviceId2]],'CX1'!$C:$C,0),1), "") = 0, "",  INDEX('CX1'!$I:$I,MATCH(Table2[[#This Row],[Name]],'CX1'!$C:$C,0),1)), "")</f>
        <v>#VALUE!</v>
      </c>
      <c r="J2390" s="5" t="str">
        <f>_xlfn.IFNA(IF(_xlfn.IFNA(INDEX('CX1'!$J:$J,MATCH(Table2[[#This Row],[Name]],'CX1'!$C:$C,0),1), "") = 0, "",  INDEX('CX1'!$J:$J,MATCH(Table2[[#This Row],[Name]],'CX1'!$C:$C,0),1)), "")</f>
        <v/>
      </c>
      <c r="K2390" t="str">
        <f>IFERROR(_xlfn.IFNA(IF(_xlfn.IFNA(INDEX('CX1'!$K:$K,MATCH(Table2[[#This Row],[Name]],'CX1'!$C:$C,0),1), "") = 0, "",  INDEX('CX1'!$K:$K,MATCH(Table2[[#This Row],[Name]],'CX1'!$C:$C,0),1)), ""), "")</f>
        <v/>
      </c>
      <c r="M2390" t="str">
        <f>_xlfn.IFNA(IF(_xlfn.IFNA(INDEX('CX1'!$M:$M,MATCH(Table2[[#This Row],[Name]],'CX1'!$C:$C,0),1), "") = 0, "",  INDEX('CX1'!$M:$M,MATCH(Table2[[#This Row],[Name]],'CX1'!$C:$C,0),1)), "")</f>
        <v/>
      </c>
      <c r="N2390" t="s">
        <v>767</v>
      </c>
      <c r="R2390" t="s">
        <v>8</v>
      </c>
    </row>
    <row r="2391" spans="1:19" hidden="1">
      <c r="A2391" s="1">
        <v>2389</v>
      </c>
      <c r="B2391" t="s">
        <v>45</v>
      </c>
      <c r="C2391" t="s">
        <v>120</v>
      </c>
      <c r="D2391" t="s">
        <v>265</v>
      </c>
      <c r="E2391" t="str">
        <f>MID(Table2[[#This Row],[DeviceId2]], 12, LEN(Table2[[#This Row],[DeviceId2]]))</f>
        <v>VAV208</v>
      </c>
      <c r="F2391" t="str">
        <f>CONCATENATE("10.3.13.71/pe/", Table2[[#This Row],[Device Tag]], ".xml")</f>
        <v>10.3.13.71/pe/VAV208.xml</v>
      </c>
      <c r="H2391" s="5" t="str">
        <f>_xlfn.IFNA(IF(_xlfn.IFNA(INDEX('CX1'!$H:$H,MATCH(Table2[[#This Row],[Name]],'CX1'!$C:$C,0),1), "") = 0, "",  INDEX('CX1'!$H:$H,MATCH(Table2[[#This Row],[Name]],'CX1'!$C:$C,0),1)), "")</f>
        <v/>
      </c>
      <c r="I2391" s="5" t="e">
        <f>_xlfn.IFNA(IF(_xlfn.IFNA(INDEX('CX1'!$I:$I,MATCH(Table2[[#This Row],[DeviceId2]],'CX1'!$C:$C,0),1), "") = 0, "",  INDEX('CX1'!$I:$I,MATCH(Table2[[#This Row],[Name]],'CX1'!$C:$C,0),1)), "")</f>
        <v>#VALUE!</v>
      </c>
      <c r="J2391" s="5" t="str">
        <f>_xlfn.IFNA(IF(_xlfn.IFNA(INDEX('CX1'!$J:$J,MATCH(Table2[[#This Row],[Name]],'CX1'!$C:$C,0),1), "") = 0, "",  INDEX('CX1'!$J:$J,MATCH(Table2[[#This Row],[Name]],'CX1'!$C:$C,0),1)), "")</f>
        <v/>
      </c>
      <c r="K2391" t="str">
        <f>IFERROR(_xlfn.IFNA(IF(_xlfn.IFNA(INDEX('CX1'!$K:$K,MATCH(Table2[[#This Row],[Name]],'CX1'!$C:$C,0),1), "") = 0, "",  INDEX('CX1'!$K:$K,MATCH(Table2[[#This Row],[Name]],'CX1'!$C:$C,0),1)), ""), "")</f>
        <v/>
      </c>
      <c r="M2391" t="str">
        <f>_xlfn.IFNA(IF(_xlfn.IFNA(INDEX('CX1'!$M:$M,MATCH(Table2[[#This Row],[Name]],'CX1'!$C:$C,0),1), "") = 0, "",  INDEX('CX1'!$M:$M,MATCH(Table2[[#This Row],[Name]],'CX1'!$C:$C,0),1)), "")</f>
        <v/>
      </c>
      <c r="N2391" t="s">
        <v>767</v>
      </c>
      <c r="R2391" t="s">
        <v>8</v>
      </c>
    </row>
    <row r="2392" spans="1:19" hidden="1">
      <c r="A2392" s="1">
        <v>2390</v>
      </c>
      <c r="B2392" t="s">
        <v>45</v>
      </c>
      <c r="C2392" t="s">
        <v>61</v>
      </c>
      <c r="D2392" t="s">
        <v>265</v>
      </c>
      <c r="E2392" t="str">
        <f>MID(Table2[[#This Row],[DeviceId2]], 12, LEN(Table2[[#This Row],[DeviceId2]]))</f>
        <v>VAV208</v>
      </c>
      <c r="F2392" t="str">
        <f>CONCATENATE("10.3.13.71/pe/", Table2[[#This Row],[Device Tag]], ".xml")</f>
        <v>10.3.13.71/pe/VAV208.xml</v>
      </c>
      <c r="H2392" s="5" t="str">
        <f>_xlfn.IFNA(IF(_xlfn.IFNA(INDEX('CX1'!$H:$H,MATCH(Table2[[#This Row],[Name]],'CX1'!$C:$C,0),1), "") = 0, "",  INDEX('CX1'!$H:$H,MATCH(Table2[[#This Row],[Name]],'CX1'!$C:$C,0),1)), "")</f>
        <v/>
      </c>
      <c r="I2392" s="5" t="e">
        <f>_xlfn.IFNA(IF(_xlfn.IFNA(INDEX('CX1'!$I:$I,MATCH(Table2[[#This Row],[DeviceId2]],'CX1'!$C:$C,0),1), "") = 0, "",  INDEX('CX1'!$I:$I,MATCH(Table2[[#This Row],[Name]],'CX1'!$C:$C,0),1)), "")</f>
        <v>#VALUE!</v>
      </c>
      <c r="J2392" s="5" t="str">
        <f>_xlfn.IFNA(IF(_xlfn.IFNA(INDEX('CX1'!$J:$J,MATCH(Table2[[#This Row],[Name]],'CX1'!$C:$C,0),1), "") = 0, "",  INDEX('CX1'!$J:$J,MATCH(Table2[[#This Row],[Name]],'CX1'!$C:$C,0),1)), "")</f>
        <v/>
      </c>
      <c r="K2392" t="str">
        <f>IFERROR(_xlfn.IFNA(IF(_xlfn.IFNA(INDEX('CX1'!$K:$K,MATCH(Table2[[#This Row],[Name]],'CX1'!$C:$C,0),1), "") = 0, "",  INDEX('CX1'!$K:$K,MATCH(Table2[[#This Row],[Name]],'CX1'!$C:$C,0),1)), ""), "")</f>
        <v/>
      </c>
      <c r="M2392" t="str">
        <f>_xlfn.IFNA(IF(_xlfn.IFNA(INDEX('CX1'!$M:$M,MATCH(Table2[[#This Row],[Name]],'CX1'!$C:$C,0),1), "") = 0, "",  INDEX('CX1'!$M:$M,MATCH(Table2[[#This Row],[Name]],'CX1'!$C:$C,0),1)), "")</f>
        <v/>
      </c>
      <c r="N2392" t="s">
        <v>767</v>
      </c>
      <c r="R2392" t="s">
        <v>8</v>
      </c>
    </row>
    <row r="2393" spans="1:19" hidden="1">
      <c r="A2393" s="1">
        <v>2391</v>
      </c>
      <c r="B2393" t="s">
        <v>45</v>
      </c>
      <c r="C2393" t="s">
        <v>62</v>
      </c>
      <c r="D2393" t="s">
        <v>265</v>
      </c>
      <c r="E2393" t="str">
        <f>MID(Table2[[#This Row],[DeviceId2]], 12, LEN(Table2[[#This Row],[DeviceId2]]))</f>
        <v>VAV208</v>
      </c>
      <c r="F2393" t="str">
        <f>CONCATENATE("10.3.13.71/pe/", Table2[[#This Row],[Device Tag]], ".xml")</f>
        <v>10.3.13.71/pe/VAV208.xml</v>
      </c>
      <c r="H2393" s="5" t="str">
        <f>_xlfn.IFNA(IF(_xlfn.IFNA(INDEX('CX1'!$H:$H,MATCH(Table2[[#This Row],[Name]],'CX1'!$C:$C,0),1), "") = 0, "",  INDEX('CX1'!$H:$H,MATCH(Table2[[#This Row],[Name]],'CX1'!$C:$C,0),1)), "")</f>
        <v/>
      </c>
      <c r="I2393" s="5" t="e">
        <f>_xlfn.IFNA(IF(_xlfn.IFNA(INDEX('CX1'!$I:$I,MATCH(Table2[[#This Row],[DeviceId2]],'CX1'!$C:$C,0),1), "") = 0, "",  INDEX('CX1'!$I:$I,MATCH(Table2[[#This Row],[Name]],'CX1'!$C:$C,0),1)), "")</f>
        <v>#VALUE!</v>
      </c>
      <c r="J2393" s="5" t="str">
        <f>_xlfn.IFNA(IF(_xlfn.IFNA(INDEX('CX1'!$J:$J,MATCH(Table2[[#This Row],[Name]],'CX1'!$C:$C,0),1), "") = 0, "",  INDEX('CX1'!$J:$J,MATCH(Table2[[#This Row],[Name]],'CX1'!$C:$C,0),1)), "")</f>
        <v/>
      </c>
      <c r="K2393" t="str">
        <f>IFERROR(_xlfn.IFNA(IF(_xlfn.IFNA(INDEX('CX1'!$K:$K,MATCH(Table2[[#This Row],[Name]],'CX1'!$C:$C,0),1), "") = 0, "",  INDEX('CX1'!$K:$K,MATCH(Table2[[#This Row],[Name]],'CX1'!$C:$C,0),1)), ""), "")</f>
        <v/>
      </c>
      <c r="M2393" t="str">
        <f>_xlfn.IFNA(IF(_xlfn.IFNA(INDEX('CX1'!$M:$M,MATCH(Table2[[#This Row],[Name]],'CX1'!$C:$C,0),1), "") = 0, "",  INDEX('CX1'!$M:$M,MATCH(Table2[[#This Row],[Name]],'CX1'!$C:$C,0),1)), "")</f>
        <v/>
      </c>
      <c r="N2393" t="s">
        <v>767</v>
      </c>
      <c r="R2393" t="s">
        <v>8</v>
      </c>
    </row>
    <row r="2394" spans="1:19" hidden="1">
      <c r="A2394" s="1">
        <v>2392</v>
      </c>
      <c r="B2394" t="s">
        <v>45</v>
      </c>
      <c r="C2394" t="s">
        <v>63</v>
      </c>
      <c r="D2394" t="s">
        <v>265</v>
      </c>
      <c r="E2394" t="str">
        <f>MID(Table2[[#This Row],[DeviceId2]], 12, LEN(Table2[[#This Row],[DeviceId2]]))</f>
        <v>VAV208</v>
      </c>
      <c r="F2394" t="str">
        <f>CONCATENATE("10.3.13.71/pe/", Table2[[#This Row],[Device Tag]], ".xml")</f>
        <v>10.3.13.71/pe/VAV208.xml</v>
      </c>
      <c r="H2394" s="5" t="str">
        <f>_xlfn.IFNA(IF(_xlfn.IFNA(INDEX('CX1'!$H:$H,MATCH(Table2[[#This Row],[Name]],'CX1'!$C:$C,0),1), "") = 0, "",  INDEX('CX1'!$H:$H,MATCH(Table2[[#This Row],[Name]],'CX1'!$C:$C,0),1)), "")</f>
        <v/>
      </c>
      <c r="I2394" s="5">
        <f>_xlfn.IFNA(IF(_xlfn.IFNA(INDEX('CX1'!$I:$I,MATCH(Table2[[#This Row],[DeviceId2]],'CX1'!$C:$C,0),1), "") = 0, "",  INDEX('CX1'!$I:$I,MATCH(Table2[[#This Row],[Name]],'CX1'!$C:$C,0),1)), "")</f>
        <v>1</v>
      </c>
      <c r="J2394" s="5" t="str">
        <f>_xlfn.IFNA(IF(_xlfn.IFNA(INDEX('CX1'!$J:$J,MATCH(Table2[[#This Row],[Name]],'CX1'!$C:$C,0),1), "") = 0, "",  INDEX('CX1'!$J:$J,MATCH(Table2[[#This Row],[Name]],'CX1'!$C:$C,0),1)), "")</f>
        <v/>
      </c>
      <c r="K2394" t="str">
        <f>IFERROR(_xlfn.IFNA(IF(_xlfn.IFNA(INDEX('CX1'!$K:$K,MATCH(Table2[[#This Row],[Name]],'CX1'!$C:$C,0),1), "") = 0, "",  INDEX('CX1'!$K:$K,MATCH(Table2[[#This Row],[Name]],'CX1'!$C:$C,0),1)), ""), "")</f>
        <v/>
      </c>
      <c r="N2394" t="s">
        <v>767</v>
      </c>
      <c r="R2394" t="s">
        <v>8</v>
      </c>
      <c r="S2394" t="b">
        <v>0</v>
      </c>
    </row>
    <row r="2395" spans="1:19" hidden="1">
      <c r="A2395" s="1">
        <v>2393</v>
      </c>
      <c r="B2395" t="s">
        <v>45</v>
      </c>
      <c r="C2395" t="s">
        <v>65</v>
      </c>
      <c r="D2395" t="s">
        <v>265</v>
      </c>
      <c r="E2395" t="str">
        <f>MID(Table2[[#This Row],[DeviceId2]], 12, LEN(Table2[[#This Row],[DeviceId2]]))</f>
        <v>VAV208</v>
      </c>
      <c r="F2395" t="str">
        <f>CONCATENATE("10.3.13.71/pe/", Table2[[#This Row],[Device Tag]], ".xml")</f>
        <v>10.3.13.71/pe/VAV208.xml</v>
      </c>
      <c r="H2395" s="5" t="str">
        <f>_xlfn.IFNA(IF(_xlfn.IFNA(INDEX('CX1'!$H:$H,MATCH(Table2[[#This Row],[Name]],'CX1'!$C:$C,0),1), "") = 0, "",  INDEX('CX1'!$H:$H,MATCH(Table2[[#This Row],[Name]],'CX1'!$C:$C,0),1)), "")</f>
        <v/>
      </c>
      <c r="I2395" s="5" t="e">
        <f>_xlfn.IFNA(IF(_xlfn.IFNA(INDEX('CX1'!$I:$I,MATCH(Table2[[#This Row],[DeviceId2]],'CX1'!$C:$C,0),1), "") = 0, "",  INDEX('CX1'!$I:$I,MATCH(Table2[[#This Row],[Name]],'CX1'!$C:$C,0),1)), "")</f>
        <v>#VALUE!</v>
      </c>
      <c r="J2395" s="5" t="str">
        <f>_xlfn.IFNA(IF(_xlfn.IFNA(INDEX('CX1'!$J:$J,MATCH(Table2[[#This Row],[Name]],'CX1'!$C:$C,0),1), "") = 0, "",  INDEX('CX1'!$J:$J,MATCH(Table2[[#This Row],[Name]],'CX1'!$C:$C,0),1)), "")</f>
        <v/>
      </c>
      <c r="K2395" t="str">
        <f>IFERROR(_xlfn.IFNA(IF(_xlfn.IFNA(INDEX('CX1'!$K:$K,MATCH(Table2[[#This Row],[Name]],'CX1'!$C:$C,0),1), "") = 0, "",  INDEX('CX1'!$K:$K,MATCH(Table2[[#This Row],[Name]],'CX1'!$C:$C,0),1)), ""), "")</f>
        <v/>
      </c>
      <c r="M2395" t="str">
        <f>_xlfn.IFNA(IF(_xlfn.IFNA(INDEX('CX1'!$M:$M,MATCH(Table2[[#This Row],[Name]],'CX1'!$C:$C,0),1), "") = 0, "",  INDEX('CX1'!$M:$M,MATCH(Table2[[#This Row],[Name]],'CX1'!$C:$C,0),1)), "")</f>
        <v/>
      </c>
      <c r="N2395" t="s">
        <v>767</v>
      </c>
      <c r="R2395" t="s">
        <v>8</v>
      </c>
    </row>
    <row r="2396" spans="1:19" hidden="1">
      <c r="A2396" s="1">
        <v>2394</v>
      </c>
      <c r="B2396" t="s">
        <v>45</v>
      </c>
      <c r="C2396" t="s">
        <v>66</v>
      </c>
      <c r="D2396" t="s">
        <v>265</v>
      </c>
      <c r="E2396" t="str">
        <f>MID(Table2[[#This Row],[DeviceId2]], 12, LEN(Table2[[#This Row],[DeviceId2]]))</f>
        <v>VAV208</v>
      </c>
      <c r="F2396" t="str">
        <f>CONCATENATE("10.3.13.71/pe/", Table2[[#This Row],[Device Tag]], ".xml")</f>
        <v>10.3.13.71/pe/VAV208.xml</v>
      </c>
      <c r="H2396" s="5" t="str">
        <f>_xlfn.IFNA(IF(_xlfn.IFNA(INDEX('CX1'!$H:$H,MATCH(Table2[[#This Row],[Name]],'CX1'!$C:$C,0),1), "") = 0, "",  INDEX('CX1'!$H:$H,MATCH(Table2[[#This Row],[Name]],'CX1'!$C:$C,0),1)), "")</f>
        <v/>
      </c>
      <c r="I2396" s="5" t="e">
        <f>_xlfn.IFNA(IF(_xlfn.IFNA(INDEX('CX1'!$I:$I,MATCH(Table2[[#This Row],[DeviceId2]],'CX1'!$C:$C,0),1), "") = 0, "",  INDEX('CX1'!$I:$I,MATCH(Table2[[#This Row],[Name]],'CX1'!$C:$C,0),1)), "")</f>
        <v>#VALUE!</v>
      </c>
      <c r="J2396" s="5" t="str">
        <f>_xlfn.IFNA(IF(_xlfn.IFNA(INDEX('CX1'!$J:$J,MATCH(Table2[[#This Row],[Name]],'CX1'!$C:$C,0),1), "") = 0, "",  INDEX('CX1'!$J:$J,MATCH(Table2[[#This Row],[Name]],'CX1'!$C:$C,0),1)), "")</f>
        <v/>
      </c>
      <c r="K2396" t="str">
        <f>IFERROR(_xlfn.IFNA(IF(_xlfn.IFNA(INDEX('CX1'!$K:$K,MATCH(Table2[[#This Row],[Name]],'CX1'!$C:$C,0),1), "") = 0, "",  INDEX('CX1'!$K:$K,MATCH(Table2[[#This Row],[Name]],'CX1'!$C:$C,0),1)), ""), "")</f>
        <v/>
      </c>
      <c r="M2396" t="str">
        <f>_xlfn.IFNA(IF(_xlfn.IFNA(INDEX('CX1'!$M:$M,MATCH(Table2[[#This Row],[Name]],'CX1'!$C:$C,0),1), "") = 0, "",  INDEX('CX1'!$M:$M,MATCH(Table2[[#This Row],[Name]],'CX1'!$C:$C,0),1)), "")</f>
        <v/>
      </c>
      <c r="N2396" t="s">
        <v>767</v>
      </c>
      <c r="R2396" t="s">
        <v>8</v>
      </c>
    </row>
    <row r="2397" spans="1:19" hidden="1">
      <c r="A2397" s="1">
        <v>2395</v>
      </c>
      <c r="B2397" t="s">
        <v>45</v>
      </c>
      <c r="C2397" t="s">
        <v>67</v>
      </c>
      <c r="D2397" t="s">
        <v>265</v>
      </c>
      <c r="E2397" t="str">
        <f>MID(Table2[[#This Row],[DeviceId2]], 12, LEN(Table2[[#This Row],[DeviceId2]]))</f>
        <v>VAV208</v>
      </c>
      <c r="F2397" t="str">
        <f>CONCATENATE("10.3.13.71/pe/", Table2[[#This Row],[Device Tag]], ".xml")</f>
        <v>10.3.13.71/pe/VAV208.xml</v>
      </c>
      <c r="H2397" s="5" t="str">
        <f>_xlfn.IFNA(IF(_xlfn.IFNA(INDEX('CX1'!$H:$H,MATCH(Table2[[#This Row],[Name]],'CX1'!$C:$C,0),1), "") = 0, "",  INDEX('CX1'!$H:$H,MATCH(Table2[[#This Row],[Name]],'CX1'!$C:$C,0),1)), "")</f>
        <v/>
      </c>
      <c r="I2397" s="5" t="e">
        <f>_xlfn.IFNA(IF(_xlfn.IFNA(INDEX('CX1'!$I:$I,MATCH(Table2[[#This Row],[DeviceId2]],'CX1'!$C:$C,0),1), "") = 0, "",  INDEX('CX1'!$I:$I,MATCH(Table2[[#This Row],[Name]],'CX1'!$C:$C,0),1)), "")</f>
        <v>#VALUE!</v>
      </c>
      <c r="J2397" s="5" t="str">
        <f>_xlfn.IFNA(IF(_xlfn.IFNA(INDEX('CX1'!$J:$J,MATCH(Table2[[#This Row],[Name]],'CX1'!$C:$C,0),1), "") = 0, "",  INDEX('CX1'!$J:$J,MATCH(Table2[[#This Row],[Name]],'CX1'!$C:$C,0),1)), "")</f>
        <v/>
      </c>
      <c r="K2397" t="str">
        <f>IFERROR(_xlfn.IFNA(IF(_xlfn.IFNA(INDEX('CX1'!$K:$K,MATCH(Table2[[#This Row],[Name]],'CX1'!$C:$C,0),1), "") = 0, "",  INDEX('CX1'!$K:$K,MATCH(Table2[[#This Row],[Name]],'CX1'!$C:$C,0),1)), ""), "")</f>
        <v/>
      </c>
      <c r="M2397" t="str">
        <f>_xlfn.IFNA(IF(_xlfn.IFNA(INDEX('CX1'!$M:$M,MATCH(Table2[[#This Row],[Name]],'CX1'!$C:$C,0),1), "") = 0, "",  INDEX('CX1'!$M:$M,MATCH(Table2[[#This Row],[Name]],'CX1'!$C:$C,0),1)), "")</f>
        <v/>
      </c>
      <c r="N2397" t="s">
        <v>767</v>
      </c>
      <c r="R2397" t="s">
        <v>8</v>
      </c>
    </row>
    <row r="2398" spans="1:19" hidden="1">
      <c r="A2398" s="1">
        <v>2396</v>
      </c>
      <c r="B2398" t="s">
        <v>45</v>
      </c>
      <c r="C2398" t="s">
        <v>68</v>
      </c>
      <c r="D2398" t="s">
        <v>265</v>
      </c>
      <c r="E2398" t="str">
        <f>MID(Table2[[#This Row],[DeviceId2]], 12, LEN(Table2[[#This Row],[DeviceId2]]))</f>
        <v>VAV208</v>
      </c>
      <c r="F2398" t="str">
        <f>CONCATENATE("10.3.13.71/pe/", Table2[[#This Row],[Device Tag]], ".xml")</f>
        <v>10.3.13.71/pe/VAV208.xml</v>
      </c>
      <c r="H2398" s="5" t="str">
        <f>_xlfn.IFNA(IF(_xlfn.IFNA(INDEX('CX1'!$H:$H,MATCH(Table2[[#This Row],[Name]],'CX1'!$C:$C,0),1), "") = 0, "",  INDEX('CX1'!$H:$H,MATCH(Table2[[#This Row],[Name]],'CX1'!$C:$C,0),1)), "")</f>
        <v/>
      </c>
      <c r="I2398" s="5" t="e">
        <f>_xlfn.IFNA(IF(_xlfn.IFNA(INDEX('CX1'!$I:$I,MATCH(Table2[[#This Row],[DeviceId2]],'CX1'!$C:$C,0),1), "") = 0, "",  INDEX('CX1'!$I:$I,MATCH(Table2[[#This Row],[Name]],'CX1'!$C:$C,0),1)), "")</f>
        <v>#VALUE!</v>
      </c>
      <c r="J2398" s="5" t="str">
        <f>_xlfn.IFNA(IF(_xlfn.IFNA(INDEX('CX1'!$J:$J,MATCH(Table2[[#This Row],[Name]],'CX1'!$C:$C,0),1), "") = 0, "",  INDEX('CX1'!$J:$J,MATCH(Table2[[#This Row],[Name]],'CX1'!$C:$C,0),1)), "")</f>
        <v/>
      </c>
      <c r="K2398" t="str">
        <f>IFERROR(_xlfn.IFNA(IF(_xlfn.IFNA(INDEX('CX1'!$K:$K,MATCH(Table2[[#This Row],[Name]],'CX1'!$C:$C,0),1), "") = 0, "",  INDEX('CX1'!$K:$K,MATCH(Table2[[#This Row],[Name]],'CX1'!$C:$C,0),1)), ""), "")</f>
        <v/>
      </c>
      <c r="M2398" t="str">
        <f>_xlfn.IFNA(IF(_xlfn.IFNA(INDEX('CX1'!$M:$M,MATCH(Table2[[#This Row],[Name]],'CX1'!$C:$C,0),1), "") = 0, "",  INDEX('CX1'!$M:$M,MATCH(Table2[[#This Row],[Name]],'CX1'!$C:$C,0),1)), "")</f>
        <v/>
      </c>
      <c r="N2398" t="s">
        <v>767</v>
      </c>
      <c r="R2398" t="s">
        <v>8</v>
      </c>
    </row>
    <row r="2399" spans="1:19" hidden="1">
      <c r="A2399" s="1">
        <v>2397</v>
      </c>
      <c r="B2399" t="s">
        <v>45</v>
      </c>
      <c r="C2399" t="s">
        <v>70</v>
      </c>
      <c r="D2399" t="s">
        <v>265</v>
      </c>
      <c r="E2399" t="str">
        <f>MID(Table2[[#This Row],[DeviceId2]], 12, LEN(Table2[[#This Row],[DeviceId2]]))</f>
        <v>VAV208</v>
      </c>
      <c r="F2399" t="str">
        <f>CONCATENATE("10.3.13.71/pe/", Table2[[#This Row],[Device Tag]], ".xml")</f>
        <v>10.3.13.71/pe/VAV208.xml</v>
      </c>
      <c r="H2399" s="5" t="str">
        <f>_xlfn.IFNA(IF(_xlfn.IFNA(INDEX('CX1'!$H:$H,MATCH(Table2[[#This Row],[Name]],'CX1'!$C:$C,0),1), "") = 0, "",  INDEX('CX1'!$H:$H,MATCH(Table2[[#This Row],[Name]],'CX1'!$C:$C,0),1)), "")</f>
        <v/>
      </c>
      <c r="I2399" s="5" t="e">
        <f>_xlfn.IFNA(IF(_xlfn.IFNA(INDEX('CX1'!$I:$I,MATCH(Table2[[#This Row],[DeviceId2]],'CX1'!$C:$C,0),1), "") = 0, "",  INDEX('CX1'!$I:$I,MATCH(Table2[[#This Row],[Name]],'CX1'!$C:$C,0),1)), "")</f>
        <v>#VALUE!</v>
      </c>
      <c r="J2399" s="5" t="str">
        <f>_xlfn.IFNA(IF(_xlfn.IFNA(INDEX('CX1'!$J:$J,MATCH(Table2[[#This Row],[Name]],'CX1'!$C:$C,0),1), "") = 0, "",  INDEX('CX1'!$J:$J,MATCH(Table2[[#This Row],[Name]],'CX1'!$C:$C,0),1)), "")</f>
        <v/>
      </c>
      <c r="K2399" t="str">
        <f>IFERROR(_xlfn.IFNA(IF(_xlfn.IFNA(INDEX('CX1'!$K:$K,MATCH(Table2[[#This Row],[Name]],'CX1'!$C:$C,0),1), "") = 0, "",  INDEX('CX1'!$K:$K,MATCH(Table2[[#This Row],[Name]],'CX1'!$C:$C,0),1)), ""), "")</f>
        <v/>
      </c>
      <c r="M2399" t="str">
        <f>_xlfn.IFNA(IF(_xlfn.IFNA(INDEX('CX1'!$M:$M,MATCH(Table2[[#This Row],[Name]],'CX1'!$C:$C,0),1), "") = 0, "",  INDEX('CX1'!$M:$M,MATCH(Table2[[#This Row],[Name]],'CX1'!$C:$C,0),1)), "")</f>
        <v/>
      </c>
      <c r="N2399" t="s">
        <v>767</v>
      </c>
      <c r="R2399" t="s">
        <v>8</v>
      </c>
    </row>
    <row r="2400" spans="1:19" hidden="1">
      <c r="A2400" s="1">
        <v>2398</v>
      </c>
      <c r="B2400" t="s">
        <v>45</v>
      </c>
      <c r="C2400" t="s">
        <v>71</v>
      </c>
      <c r="D2400" t="s">
        <v>265</v>
      </c>
      <c r="E2400" t="str">
        <f>MID(Table2[[#This Row],[DeviceId2]], 12, LEN(Table2[[#This Row],[DeviceId2]]))</f>
        <v>VAV208</v>
      </c>
      <c r="F2400" t="str">
        <f>CONCATENATE("10.3.13.71/pe/", Table2[[#This Row],[Device Tag]], ".xml")</f>
        <v>10.3.13.71/pe/VAV208.xml</v>
      </c>
      <c r="H2400" s="5" t="str">
        <f>_xlfn.IFNA(IF(_xlfn.IFNA(INDEX('CX1'!$H:$H,MATCH(Table2[[#This Row],[Name]],'CX1'!$C:$C,0),1), "") = 0, "",  INDEX('CX1'!$H:$H,MATCH(Table2[[#This Row],[Name]],'CX1'!$C:$C,0),1)), "")</f>
        <v/>
      </c>
      <c r="I2400" s="5" t="e">
        <f>_xlfn.IFNA(IF(_xlfn.IFNA(INDEX('CX1'!$I:$I,MATCH(Table2[[#This Row],[DeviceId2]],'CX1'!$C:$C,0),1), "") = 0, "",  INDEX('CX1'!$I:$I,MATCH(Table2[[#This Row],[Name]],'CX1'!$C:$C,0),1)), "")</f>
        <v>#VALUE!</v>
      </c>
      <c r="J2400" s="5" t="str">
        <f>_xlfn.IFNA(IF(_xlfn.IFNA(INDEX('CX1'!$J:$J,MATCH(Table2[[#This Row],[Name]],'CX1'!$C:$C,0),1), "") = 0, "",  INDEX('CX1'!$J:$J,MATCH(Table2[[#This Row],[Name]],'CX1'!$C:$C,0),1)), "")</f>
        <v/>
      </c>
      <c r="K2400" t="str">
        <f>IFERROR(_xlfn.IFNA(IF(_xlfn.IFNA(INDEX('CX1'!$K:$K,MATCH(Table2[[#This Row],[Name]],'CX1'!$C:$C,0),1), "") = 0, "",  INDEX('CX1'!$K:$K,MATCH(Table2[[#This Row],[Name]],'CX1'!$C:$C,0),1)), ""), "")</f>
        <v/>
      </c>
      <c r="M2400" t="str">
        <f>_xlfn.IFNA(IF(_xlfn.IFNA(INDEX('CX1'!$M:$M,MATCH(Table2[[#This Row],[Name]],'CX1'!$C:$C,0),1), "") = 0, "",  INDEX('CX1'!$M:$M,MATCH(Table2[[#This Row],[Name]],'CX1'!$C:$C,0),1)), "")</f>
        <v/>
      </c>
      <c r="N2400" t="s">
        <v>767</v>
      </c>
      <c r="R2400" t="s">
        <v>8</v>
      </c>
    </row>
    <row r="2401" spans="1:19" hidden="1">
      <c r="A2401" s="1">
        <v>2399</v>
      </c>
      <c r="B2401" t="s">
        <v>45</v>
      </c>
      <c r="C2401" t="s">
        <v>72</v>
      </c>
      <c r="D2401" t="s">
        <v>265</v>
      </c>
      <c r="E2401" t="str">
        <f>MID(Table2[[#This Row],[DeviceId2]], 12, LEN(Table2[[#This Row],[DeviceId2]]))</f>
        <v>VAV208</v>
      </c>
      <c r="F2401" t="str">
        <f>CONCATENATE("10.3.13.71/pe/", Table2[[#This Row],[Device Tag]], ".xml")</f>
        <v>10.3.13.71/pe/VAV208.xml</v>
      </c>
      <c r="H2401" s="5" t="str">
        <f>_xlfn.IFNA(IF(_xlfn.IFNA(INDEX('CX1'!$H:$H,MATCH(Table2[[#This Row],[Name]],'CX1'!$C:$C,0),1), "") = 0, "",  INDEX('CX1'!$H:$H,MATCH(Table2[[#This Row],[Name]],'CX1'!$C:$C,0),1)), "")</f>
        <v/>
      </c>
      <c r="I2401" s="5" t="e">
        <f>_xlfn.IFNA(IF(_xlfn.IFNA(INDEX('CX1'!$I:$I,MATCH(Table2[[#This Row],[DeviceId2]],'CX1'!$C:$C,0),1), "") = 0, "",  INDEX('CX1'!$I:$I,MATCH(Table2[[#This Row],[Name]],'CX1'!$C:$C,0),1)), "")</f>
        <v>#VALUE!</v>
      </c>
      <c r="J2401" s="5" t="str">
        <f>_xlfn.IFNA(IF(_xlfn.IFNA(INDEX('CX1'!$J:$J,MATCH(Table2[[#This Row],[Name]],'CX1'!$C:$C,0),1), "") = 0, "",  INDEX('CX1'!$J:$J,MATCH(Table2[[#This Row],[Name]],'CX1'!$C:$C,0),1)), "")</f>
        <v/>
      </c>
      <c r="K2401" t="str">
        <f>IFERROR(_xlfn.IFNA(IF(_xlfn.IFNA(INDEX('CX1'!$K:$K,MATCH(Table2[[#This Row],[Name]],'CX1'!$C:$C,0),1), "") = 0, "",  INDEX('CX1'!$K:$K,MATCH(Table2[[#This Row],[Name]],'CX1'!$C:$C,0),1)), ""), "")</f>
        <v/>
      </c>
      <c r="M2401" t="str">
        <f>_xlfn.IFNA(IF(_xlfn.IFNA(INDEX('CX1'!$M:$M,MATCH(Table2[[#This Row],[Name]],'CX1'!$C:$C,0),1), "") = 0, "",  INDEX('CX1'!$M:$M,MATCH(Table2[[#This Row],[Name]],'CX1'!$C:$C,0),1)), "")</f>
        <v/>
      </c>
      <c r="N2401" t="s">
        <v>767</v>
      </c>
      <c r="R2401" t="s">
        <v>8</v>
      </c>
    </row>
    <row r="2402" spans="1:19" hidden="1">
      <c r="A2402" s="1">
        <v>2400</v>
      </c>
      <c r="B2402" t="s">
        <v>45</v>
      </c>
      <c r="C2402" t="s">
        <v>121</v>
      </c>
      <c r="D2402" t="s">
        <v>265</v>
      </c>
      <c r="E2402" t="str">
        <f>MID(Table2[[#This Row],[DeviceId2]], 12, LEN(Table2[[#This Row],[DeviceId2]]))</f>
        <v>VAV208</v>
      </c>
      <c r="F2402" t="str">
        <f>CONCATENATE("10.3.13.71/pe/", Table2[[#This Row],[Device Tag]], ".xml")</f>
        <v>10.3.13.71/pe/VAV208.xml</v>
      </c>
      <c r="H2402" s="5" t="str">
        <f>_xlfn.IFNA(IF(_xlfn.IFNA(INDEX('CX1'!$H:$H,MATCH(Table2[[#This Row],[Name]],'CX1'!$C:$C,0),1), "") = 0, "",  INDEX('CX1'!$H:$H,MATCH(Table2[[#This Row],[Name]],'CX1'!$C:$C,0),1)), "")</f>
        <v/>
      </c>
      <c r="I2402" s="5" t="e">
        <f>_xlfn.IFNA(IF(_xlfn.IFNA(INDEX('CX1'!$I:$I,MATCH(Table2[[#This Row],[DeviceId2]],'CX1'!$C:$C,0),1), "") = 0, "",  INDEX('CX1'!$I:$I,MATCH(Table2[[#This Row],[Name]],'CX1'!$C:$C,0),1)), "")</f>
        <v>#VALUE!</v>
      </c>
      <c r="J2402" s="5" t="str">
        <f>_xlfn.IFNA(IF(_xlfn.IFNA(INDEX('CX1'!$J:$J,MATCH(Table2[[#This Row],[Name]],'CX1'!$C:$C,0),1), "") = 0, "",  INDEX('CX1'!$J:$J,MATCH(Table2[[#This Row],[Name]],'CX1'!$C:$C,0),1)), "")</f>
        <v/>
      </c>
      <c r="K2402" t="str">
        <f>IFERROR(_xlfn.IFNA(IF(_xlfn.IFNA(INDEX('CX1'!$K:$K,MATCH(Table2[[#This Row],[Name]],'CX1'!$C:$C,0),1), "") = 0, "",  INDEX('CX1'!$K:$K,MATCH(Table2[[#This Row],[Name]],'CX1'!$C:$C,0),1)), ""), "")</f>
        <v/>
      </c>
      <c r="M2402" t="str">
        <f>_xlfn.IFNA(IF(_xlfn.IFNA(INDEX('CX1'!$M:$M,MATCH(Table2[[#This Row],[Name]],'CX1'!$C:$C,0),1), "") = 0, "",  INDEX('CX1'!$M:$M,MATCH(Table2[[#This Row],[Name]],'CX1'!$C:$C,0),1)), "")</f>
        <v/>
      </c>
      <c r="N2402" t="s">
        <v>767</v>
      </c>
      <c r="R2402" t="s">
        <v>8</v>
      </c>
    </row>
    <row r="2403" spans="1:19" hidden="1">
      <c r="A2403" s="1">
        <v>2401</v>
      </c>
      <c r="B2403" t="s">
        <v>45</v>
      </c>
      <c r="C2403" t="s">
        <v>74</v>
      </c>
      <c r="D2403" t="s">
        <v>265</v>
      </c>
      <c r="E2403" t="str">
        <f>MID(Table2[[#This Row],[DeviceId2]], 12, LEN(Table2[[#This Row],[DeviceId2]]))</f>
        <v>VAV208</v>
      </c>
      <c r="F2403" t="str">
        <f>CONCATENATE("10.3.13.71/pe/", Table2[[#This Row],[Device Tag]], ".xml")</f>
        <v>10.3.13.71/pe/VAV208.xml</v>
      </c>
      <c r="H2403" s="5" t="str">
        <f>_xlfn.IFNA(IF(_xlfn.IFNA(INDEX('CX1'!$H:$H,MATCH(Table2[[#This Row],[Name]],'CX1'!$C:$C,0),1), "") = 0, "",  INDEX('CX1'!$H:$H,MATCH(Table2[[#This Row],[Name]],'CX1'!$C:$C,0),1)), "")</f>
        <v/>
      </c>
      <c r="I2403" s="5" t="e">
        <f>_xlfn.IFNA(IF(_xlfn.IFNA(INDEX('CX1'!$I:$I,MATCH(Table2[[#This Row],[DeviceId2]],'CX1'!$C:$C,0),1), "") = 0, "",  INDEX('CX1'!$I:$I,MATCH(Table2[[#This Row],[Name]],'CX1'!$C:$C,0),1)), "")</f>
        <v>#VALUE!</v>
      </c>
      <c r="J2403" s="5" t="str">
        <f>_xlfn.IFNA(IF(_xlfn.IFNA(INDEX('CX1'!$J:$J,MATCH(Table2[[#This Row],[Name]],'CX1'!$C:$C,0),1), "") = 0, "",  INDEX('CX1'!$J:$J,MATCH(Table2[[#This Row],[Name]],'CX1'!$C:$C,0),1)), "")</f>
        <v/>
      </c>
      <c r="K2403" t="str">
        <f>IFERROR(_xlfn.IFNA(IF(_xlfn.IFNA(INDEX('CX1'!$K:$K,MATCH(Table2[[#This Row],[Name]],'CX1'!$C:$C,0),1), "") = 0, "",  INDEX('CX1'!$K:$K,MATCH(Table2[[#This Row],[Name]],'CX1'!$C:$C,0),1)), ""), "")</f>
        <v/>
      </c>
      <c r="M2403" t="str">
        <f>_xlfn.IFNA(IF(_xlfn.IFNA(INDEX('CX1'!$M:$M,MATCH(Table2[[#This Row],[Name]],'CX1'!$C:$C,0),1), "") = 0, "",  INDEX('CX1'!$M:$M,MATCH(Table2[[#This Row],[Name]],'CX1'!$C:$C,0),1)), "")</f>
        <v/>
      </c>
      <c r="N2403" t="s">
        <v>767</v>
      </c>
      <c r="R2403" t="s">
        <v>8</v>
      </c>
    </row>
    <row r="2404" spans="1:19" hidden="1">
      <c r="A2404" s="1">
        <v>2402</v>
      </c>
      <c r="B2404" t="s">
        <v>45</v>
      </c>
      <c r="C2404" t="s">
        <v>75</v>
      </c>
      <c r="D2404" t="s">
        <v>265</v>
      </c>
      <c r="E2404" t="str">
        <f>MID(Table2[[#This Row],[DeviceId2]], 12, LEN(Table2[[#This Row],[DeviceId2]]))</f>
        <v>VAV208</v>
      </c>
      <c r="F2404" t="str">
        <f>CONCATENATE("10.3.13.71/pe/", Table2[[#This Row],[Device Tag]], ".xml")</f>
        <v>10.3.13.71/pe/VAV208.xml</v>
      </c>
      <c r="H2404" s="5" t="str">
        <f>_xlfn.IFNA(IF(_xlfn.IFNA(INDEX('CX1'!$H:$H,MATCH(Table2[[#This Row],[Name]],'CX1'!$C:$C,0),1), "") = 0, "",  INDEX('CX1'!$H:$H,MATCH(Table2[[#This Row],[Name]],'CX1'!$C:$C,0),1)), "")</f>
        <v/>
      </c>
      <c r="I2404" s="5" t="e">
        <f>_xlfn.IFNA(IF(_xlfn.IFNA(INDEX('CX1'!$I:$I,MATCH(Table2[[#This Row],[DeviceId2]],'CX1'!$C:$C,0),1), "") = 0, "",  INDEX('CX1'!$I:$I,MATCH(Table2[[#This Row],[Name]],'CX1'!$C:$C,0),1)), "")</f>
        <v>#VALUE!</v>
      </c>
      <c r="J2404" s="5" t="str">
        <f>_xlfn.IFNA(IF(_xlfn.IFNA(INDEX('CX1'!$J:$J,MATCH(Table2[[#This Row],[Name]],'CX1'!$C:$C,0),1), "") = 0, "",  INDEX('CX1'!$J:$J,MATCH(Table2[[#This Row],[Name]],'CX1'!$C:$C,0),1)), "")</f>
        <v/>
      </c>
      <c r="K2404" t="str">
        <f>IFERROR(_xlfn.IFNA(IF(_xlfn.IFNA(INDEX('CX1'!$K:$K,MATCH(Table2[[#This Row],[Name]],'CX1'!$C:$C,0),1), "") = 0, "",  INDEX('CX1'!$K:$K,MATCH(Table2[[#This Row],[Name]],'CX1'!$C:$C,0),1)), ""), "")</f>
        <v/>
      </c>
      <c r="M2404" t="str">
        <f>_xlfn.IFNA(IF(_xlfn.IFNA(INDEX('CX1'!$M:$M,MATCH(Table2[[#This Row],[Name]],'CX1'!$C:$C,0),1), "") = 0, "",  INDEX('CX1'!$M:$M,MATCH(Table2[[#This Row],[Name]],'CX1'!$C:$C,0),1)), "")</f>
        <v/>
      </c>
      <c r="N2404" t="s">
        <v>767</v>
      </c>
      <c r="R2404" t="s">
        <v>8</v>
      </c>
    </row>
    <row r="2405" spans="1:19" hidden="1">
      <c r="A2405" s="1">
        <v>2403</v>
      </c>
      <c r="B2405" t="s">
        <v>45</v>
      </c>
      <c r="C2405" t="s">
        <v>77</v>
      </c>
      <c r="D2405" t="s">
        <v>265</v>
      </c>
      <c r="E2405" t="str">
        <f>MID(Table2[[#This Row],[DeviceId2]], 12, LEN(Table2[[#This Row],[DeviceId2]]))</f>
        <v>VAV208</v>
      </c>
      <c r="F2405" t="str">
        <f>CONCATENATE("10.3.13.71/pe/", Table2[[#This Row],[Device Tag]], ".xml")</f>
        <v>10.3.13.71/pe/VAV208.xml</v>
      </c>
      <c r="H2405" s="5" t="str">
        <f>_xlfn.IFNA(IF(_xlfn.IFNA(INDEX('CX1'!$H:$H,MATCH(Table2[[#This Row],[Name]],'CX1'!$C:$C,0),1), "") = 0, "",  INDEX('CX1'!$H:$H,MATCH(Table2[[#This Row],[Name]],'CX1'!$C:$C,0),1)), "")</f>
        <v/>
      </c>
      <c r="I2405" s="5" t="e">
        <f>_xlfn.IFNA(IF(_xlfn.IFNA(INDEX('CX1'!$I:$I,MATCH(Table2[[#This Row],[DeviceId2]],'CX1'!$C:$C,0),1), "") = 0, "",  INDEX('CX1'!$I:$I,MATCH(Table2[[#This Row],[Name]],'CX1'!$C:$C,0),1)), "")</f>
        <v>#VALUE!</v>
      </c>
      <c r="J2405" s="5" t="str">
        <f>_xlfn.IFNA(IF(_xlfn.IFNA(INDEX('CX1'!$J:$J,MATCH(Table2[[#This Row],[Name]],'CX1'!$C:$C,0),1), "") = 0, "",  INDEX('CX1'!$J:$J,MATCH(Table2[[#This Row],[Name]],'CX1'!$C:$C,0),1)), "")</f>
        <v/>
      </c>
      <c r="K2405" t="str">
        <f>IFERROR(_xlfn.IFNA(IF(_xlfn.IFNA(INDEX('CX1'!$K:$K,MATCH(Table2[[#This Row],[Name]],'CX1'!$C:$C,0),1), "") = 0, "",  INDEX('CX1'!$K:$K,MATCH(Table2[[#This Row],[Name]],'CX1'!$C:$C,0),1)), ""), "")</f>
        <v/>
      </c>
      <c r="M2405" t="str">
        <f>_xlfn.IFNA(IF(_xlfn.IFNA(INDEX('CX1'!$M:$M,MATCH(Table2[[#This Row],[Name]],'CX1'!$C:$C,0),1), "") = 0, "",  INDEX('CX1'!$M:$M,MATCH(Table2[[#This Row],[Name]],'CX1'!$C:$C,0),1)), "")</f>
        <v/>
      </c>
      <c r="N2405" t="s">
        <v>767</v>
      </c>
      <c r="R2405" t="s">
        <v>8</v>
      </c>
    </row>
    <row r="2406" spans="1:19" hidden="1">
      <c r="A2406" s="1">
        <v>2404</v>
      </c>
      <c r="B2406" t="s">
        <v>45</v>
      </c>
      <c r="C2406" t="s">
        <v>78</v>
      </c>
      <c r="D2406" t="s">
        <v>265</v>
      </c>
      <c r="E2406" t="str">
        <f>MID(Table2[[#This Row],[DeviceId2]], 12, LEN(Table2[[#This Row],[DeviceId2]]))</f>
        <v>VAV208</v>
      </c>
      <c r="F2406" t="str">
        <f>CONCATENATE("10.3.13.71/pe/", Table2[[#This Row],[Device Tag]], ".xml")</f>
        <v>10.3.13.71/pe/VAV208.xml</v>
      </c>
      <c r="H2406" s="5" t="str">
        <f>_xlfn.IFNA(IF(_xlfn.IFNA(INDEX('CX1'!$H:$H,MATCH(Table2[[#This Row],[Name]],'CX1'!$C:$C,0),1), "") = 0, "",  INDEX('CX1'!$H:$H,MATCH(Table2[[#This Row],[Name]],'CX1'!$C:$C,0),1)), "")</f>
        <v/>
      </c>
      <c r="I2406" s="5" t="e">
        <f>_xlfn.IFNA(IF(_xlfn.IFNA(INDEX('CX1'!$I:$I,MATCH(Table2[[#This Row],[DeviceId2]],'CX1'!$C:$C,0),1), "") = 0, "",  INDEX('CX1'!$I:$I,MATCH(Table2[[#This Row],[Name]],'CX1'!$C:$C,0),1)), "")</f>
        <v>#VALUE!</v>
      </c>
      <c r="J2406" s="5" t="str">
        <f>_xlfn.IFNA(IF(_xlfn.IFNA(INDEX('CX1'!$J:$J,MATCH(Table2[[#This Row],[Name]],'CX1'!$C:$C,0),1), "") = 0, "",  INDEX('CX1'!$J:$J,MATCH(Table2[[#This Row],[Name]],'CX1'!$C:$C,0),1)), "")</f>
        <v/>
      </c>
      <c r="K2406" t="str">
        <f>IFERROR(_xlfn.IFNA(IF(_xlfn.IFNA(INDEX('CX1'!$K:$K,MATCH(Table2[[#This Row],[Name]],'CX1'!$C:$C,0),1), "") = 0, "",  INDEX('CX1'!$K:$K,MATCH(Table2[[#This Row],[Name]],'CX1'!$C:$C,0),1)), ""), "")</f>
        <v/>
      </c>
      <c r="M2406" t="str">
        <f>_xlfn.IFNA(IF(_xlfn.IFNA(INDEX('CX1'!$M:$M,MATCH(Table2[[#This Row],[Name]],'CX1'!$C:$C,0),1), "") = 0, "",  INDEX('CX1'!$M:$M,MATCH(Table2[[#This Row],[Name]],'CX1'!$C:$C,0),1)), "")</f>
        <v/>
      </c>
      <c r="N2406" t="s">
        <v>767</v>
      </c>
      <c r="R2406" t="s">
        <v>8</v>
      </c>
    </row>
    <row r="2407" spans="1:19" hidden="1">
      <c r="A2407" s="1">
        <v>2405</v>
      </c>
      <c r="B2407" t="s">
        <v>45</v>
      </c>
      <c r="C2407" t="s">
        <v>79</v>
      </c>
      <c r="D2407" t="s">
        <v>265</v>
      </c>
      <c r="E2407" t="str">
        <f>MID(Table2[[#This Row],[DeviceId2]], 12, LEN(Table2[[#This Row],[DeviceId2]]))</f>
        <v>VAV208</v>
      </c>
      <c r="F2407" t="str">
        <f>CONCATENATE("10.3.13.71/pe/", Table2[[#This Row],[Device Tag]], ".xml")</f>
        <v>10.3.13.71/pe/VAV208.xml</v>
      </c>
      <c r="H2407" s="5" t="str">
        <f>_xlfn.IFNA(IF(_xlfn.IFNA(INDEX('CX1'!$H:$H,MATCH(Table2[[#This Row],[Name]],'CX1'!$C:$C,0),1), "") = 0, "",  INDEX('CX1'!$H:$H,MATCH(Table2[[#This Row],[Name]],'CX1'!$C:$C,0),1)), "")</f>
        <v/>
      </c>
      <c r="I2407" s="5" t="e">
        <f>_xlfn.IFNA(IF(_xlfn.IFNA(INDEX('CX1'!$I:$I,MATCH(Table2[[#This Row],[DeviceId2]],'CX1'!$C:$C,0),1), "") = 0, "",  INDEX('CX1'!$I:$I,MATCH(Table2[[#This Row],[Name]],'CX1'!$C:$C,0),1)), "")</f>
        <v>#VALUE!</v>
      </c>
      <c r="J2407" s="5" t="str">
        <f>_xlfn.IFNA(IF(_xlfn.IFNA(INDEX('CX1'!$J:$J,MATCH(Table2[[#This Row],[Name]],'CX1'!$C:$C,0),1), "") = 0, "",  INDEX('CX1'!$J:$J,MATCH(Table2[[#This Row],[Name]],'CX1'!$C:$C,0),1)), "")</f>
        <v/>
      </c>
      <c r="K2407" t="str">
        <f>IFERROR(_xlfn.IFNA(IF(_xlfn.IFNA(INDEX('CX1'!$K:$K,MATCH(Table2[[#This Row],[Name]],'CX1'!$C:$C,0),1), "") = 0, "",  INDEX('CX1'!$K:$K,MATCH(Table2[[#This Row],[Name]],'CX1'!$C:$C,0),1)), ""), "")</f>
        <v/>
      </c>
      <c r="M2407" t="str">
        <f>_xlfn.IFNA(IF(_xlfn.IFNA(INDEX('CX1'!$M:$M,MATCH(Table2[[#This Row],[Name]],'CX1'!$C:$C,0),1), "") = 0, "",  INDEX('CX1'!$M:$M,MATCH(Table2[[#This Row],[Name]],'CX1'!$C:$C,0),1)), "")</f>
        <v/>
      </c>
      <c r="N2407" t="s">
        <v>767</v>
      </c>
      <c r="R2407" t="s">
        <v>8</v>
      </c>
    </row>
    <row r="2408" spans="1:19" hidden="1">
      <c r="A2408" s="1">
        <v>2406</v>
      </c>
      <c r="B2408" t="s">
        <v>45</v>
      </c>
      <c r="C2408" t="s">
        <v>80</v>
      </c>
      <c r="D2408" t="s">
        <v>265</v>
      </c>
      <c r="E2408" t="str">
        <f>MID(Table2[[#This Row],[DeviceId2]], 12, LEN(Table2[[#This Row],[DeviceId2]]))</f>
        <v>VAV208</v>
      </c>
      <c r="F2408" t="str">
        <f>CONCATENATE("10.3.13.71/pe/", Table2[[#This Row],[Device Tag]], ".xml")</f>
        <v>10.3.13.71/pe/VAV208.xml</v>
      </c>
      <c r="H2408" s="5" t="str">
        <f>_xlfn.IFNA(IF(_xlfn.IFNA(INDEX('CX1'!$H:$H,MATCH(Table2[[#This Row],[Name]],'CX1'!$C:$C,0),1), "") = 0, "",  INDEX('CX1'!$H:$H,MATCH(Table2[[#This Row],[Name]],'CX1'!$C:$C,0),1)), "")</f>
        <v/>
      </c>
      <c r="I2408" s="5" t="e">
        <f>_xlfn.IFNA(IF(_xlfn.IFNA(INDEX('CX1'!$I:$I,MATCH(Table2[[#This Row],[DeviceId2]],'CX1'!$C:$C,0),1), "") = 0, "",  INDEX('CX1'!$I:$I,MATCH(Table2[[#This Row],[Name]],'CX1'!$C:$C,0),1)), "")</f>
        <v>#VALUE!</v>
      </c>
      <c r="J2408" s="5" t="str">
        <f>_xlfn.IFNA(IF(_xlfn.IFNA(INDEX('CX1'!$J:$J,MATCH(Table2[[#This Row],[Name]],'CX1'!$C:$C,0),1), "") = 0, "",  INDEX('CX1'!$J:$J,MATCH(Table2[[#This Row],[Name]],'CX1'!$C:$C,0),1)), "")</f>
        <v/>
      </c>
      <c r="K2408" t="str">
        <f>IFERROR(_xlfn.IFNA(IF(_xlfn.IFNA(INDEX('CX1'!$K:$K,MATCH(Table2[[#This Row],[Name]],'CX1'!$C:$C,0),1), "") = 0, "",  INDEX('CX1'!$K:$K,MATCH(Table2[[#This Row],[Name]],'CX1'!$C:$C,0),1)), ""), "")</f>
        <v/>
      </c>
      <c r="M2408" t="str">
        <f>_xlfn.IFNA(IF(_xlfn.IFNA(INDEX('CX1'!$M:$M,MATCH(Table2[[#This Row],[Name]],'CX1'!$C:$C,0),1), "") = 0, "",  INDEX('CX1'!$M:$M,MATCH(Table2[[#This Row],[Name]],'CX1'!$C:$C,0),1)), "")</f>
        <v/>
      </c>
      <c r="N2408" t="s">
        <v>767</v>
      </c>
      <c r="R2408" t="s">
        <v>8</v>
      </c>
    </row>
    <row r="2409" spans="1:19" hidden="1">
      <c r="A2409" s="1">
        <v>2407</v>
      </c>
      <c r="B2409" t="s">
        <v>45</v>
      </c>
      <c r="C2409" t="s">
        <v>89</v>
      </c>
      <c r="D2409" t="s">
        <v>265</v>
      </c>
      <c r="E2409" t="str">
        <f>MID(Table2[[#This Row],[DeviceId2]], 12, LEN(Table2[[#This Row],[DeviceId2]]))</f>
        <v>VAV208</v>
      </c>
      <c r="F2409" t="str">
        <f>CONCATENATE("10.3.13.71/pe/", Table2[[#This Row],[Device Tag]], ".xml")</f>
        <v>10.3.13.71/pe/VAV208.xml</v>
      </c>
      <c r="H2409" s="5" t="str">
        <f>_xlfn.IFNA(IF(_xlfn.IFNA(INDEX('CX1'!$H:$H,MATCH(Table2[[#This Row],[Name]],'CX1'!$C:$C,0),1), "") = 0, "",  INDEX('CX1'!$H:$H,MATCH(Table2[[#This Row],[Name]],'CX1'!$C:$C,0),1)), "")</f>
        <v/>
      </c>
      <c r="I2409" s="5" t="e">
        <f>_xlfn.IFNA(IF(_xlfn.IFNA(INDEX('CX1'!$I:$I,MATCH(Table2[[#This Row],[DeviceId2]],'CX1'!$C:$C,0),1), "") = 0, "",  INDEX('CX1'!$I:$I,MATCH(Table2[[#This Row],[Name]],'CX1'!$C:$C,0),1)), "")</f>
        <v>#VALUE!</v>
      </c>
      <c r="J2409" s="5" t="str">
        <f>_xlfn.IFNA(IF(_xlfn.IFNA(INDEX('CX1'!$J:$J,MATCH(Table2[[#This Row],[Name]],'CX1'!$C:$C,0),1), "") = 0, "",  INDEX('CX1'!$J:$J,MATCH(Table2[[#This Row],[Name]],'CX1'!$C:$C,0),1)), "")</f>
        <v/>
      </c>
      <c r="K2409" t="str">
        <f>IFERROR(_xlfn.IFNA(IF(_xlfn.IFNA(INDEX('CX1'!$K:$K,MATCH(Table2[[#This Row],[Name]],'CX1'!$C:$C,0),1), "") = 0, "",  INDEX('CX1'!$K:$K,MATCH(Table2[[#This Row],[Name]],'CX1'!$C:$C,0),1)), ""), "")</f>
        <v/>
      </c>
      <c r="M2409" t="str">
        <f>_xlfn.IFNA(IF(_xlfn.IFNA(INDEX('CX1'!$M:$M,MATCH(Table2[[#This Row],[Name]],'CX1'!$C:$C,0),1), "") = 0, "",  INDEX('CX1'!$M:$M,MATCH(Table2[[#This Row],[Name]],'CX1'!$C:$C,0),1)), "")</f>
        <v/>
      </c>
      <c r="N2409" t="s">
        <v>767</v>
      </c>
      <c r="R2409" t="s">
        <v>8</v>
      </c>
    </row>
    <row r="2410" spans="1:19" hidden="1">
      <c r="A2410" s="1">
        <v>2408</v>
      </c>
      <c r="B2410" t="s">
        <v>45</v>
      </c>
      <c r="C2410" t="s">
        <v>90</v>
      </c>
      <c r="D2410" t="s">
        <v>265</v>
      </c>
      <c r="E2410" t="str">
        <f>MID(Table2[[#This Row],[DeviceId2]], 12, LEN(Table2[[#This Row],[DeviceId2]]))</f>
        <v>VAV208</v>
      </c>
      <c r="F2410" t="str">
        <f>CONCATENATE("10.3.13.71/pe/", Table2[[#This Row],[Device Tag]], ".xml")</f>
        <v>10.3.13.71/pe/VAV208.xml</v>
      </c>
      <c r="H2410" s="5" t="str">
        <f>_xlfn.IFNA(IF(_xlfn.IFNA(INDEX('CX1'!$H:$H,MATCH(Table2[[#This Row],[Name]],'CX1'!$C:$C,0),1), "") = 0, "",  INDEX('CX1'!$H:$H,MATCH(Table2[[#This Row],[Name]],'CX1'!$C:$C,0),1)), "")</f>
        <v/>
      </c>
      <c r="I2410" s="5" t="e">
        <f>_xlfn.IFNA(IF(_xlfn.IFNA(INDEX('CX1'!$I:$I,MATCH(Table2[[#This Row],[DeviceId2]],'CX1'!$C:$C,0),1), "") = 0, "",  INDEX('CX1'!$I:$I,MATCH(Table2[[#This Row],[Name]],'CX1'!$C:$C,0),1)), "")</f>
        <v>#VALUE!</v>
      </c>
      <c r="J2410" s="5" t="str">
        <f>_xlfn.IFNA(IF(_xlfn.IFNA(INDEX('CX1'!$J:$J,MATCH(Table2[[#This Row],[Name]],'CX1'!$C:$C,0),1), "") = 0, "",  INDEX('CX1'!$J:$J,MATCH(Table2[[#This Row],[Name]],'CX1'!$C:$C,0),1)), "")</f>
        <v/>
      </c>
      <c r="K2410" t="str">
        <f>IFERROR(_xlfn.IFNA(IF(_xlfn.IFNA(INDEX('CX1'!$K:$K,MATCH(Table2[[#This Row],[Name]],'CX1'!$C:$C,0),1), "") = 0, "",  INDEX('CX1'!$K:$K,MATCH(Table2[[#This Row],[Name]],'CX1'!$C:$C,0),1)), ""), "")</f>
        <v/>
      </c>
      <c r="M2410" t="str">
        <f>_xlfn.IFNA(IF(_xlfn.IFNA(INDEX('CX1'!$M:$M,MATCH(Table2[[#This Row],[Name]],'CX1'!$C:$C,0),1), "") = 0, "",  INDEX('CX1'!$M:$M,MATCH(Table2[[#This Row],[Name]],'CX1'!$C:$C,0),1)), "")</f>
        <v/>
      </c>
      <c r="N2410" t="s">
        <v>767</v>
      </c>
      <c r="R2410" t="s">
        <v>8</v>
      </c>
    </row>
    <row r="2411" spans="1:19" hidden="1">
      <c r="A2411" s="1">
        <v>2409</v>
      </c>
      <c r="B2411" t="s">
        <v>45</v>
      </c>
      <c r="C2411" t="s">
        <v>91</v>
      </c>
      <c r="D2411" t="s">
        <v>265</v>
      </c>
      <c r="E2411" t="str">
        <f>MID(Table2[[#This Row],[DeviceId2]], 12, LEN(Table2[[#This Row],[DeviceId2]]))</f>
        <v>VAV208</v>
      </c>
      <c r="F2411" t="str">
        <f>CONCATENATE("10.3.13.71/pe/", Table2[[#This Row],[Device Tag]], ".xml")</f>
        <v>10.3.13.71/pe/VAV208.xml</v>
      </c>
      <c r="H2411" s="5" t="str">
        <f>_xlfn.IFNA(IF(_xlfn.IFNA(INDEX('CX1'!$H:$H,MATCH(Table2[[#This Row],[Name]],'CX1'!$C:$C,0),1), "") = 0, "",  INDEX('CX1'!$H:$H,MATCH(Table2[[#This Row],[Name]],'CX1'!$C:$C,0),1)), "")</f>
        <v/>
      </c>
      <c r="I2411" s="5" t="e">
        <f>_xlfn.IFNA(IF(_xlfn.IFNA(INDEX('CX1'!$I:$I,MATCH(Table2[[#This Row],[DeviceId2]],'CX1'!$C:$C,0),1), "") = 0, "",  INDEX('CX1'!$I:$I,MATCH(Table2[[#This Row],[Name]],'CX1'!$C:$C,0),1)), "")</f>
        <v>#VALUE!</v>
      </c>
      <c r="J2411" s="5" t="str">
        <f>_xlfn.IFNA(IF(_xlfn.IFNA(INDEX('CX1'!$J:$J,MATCH(Table2[[#This Row],[Name]],'CX1'!$C:$C,0),1), "") = 0, "",  INDEX('CX1'!$J:$J,MATCH(Table2[[#This Row],[Name]],'CX1'!$C:$C,0),1)), "")</f>
        <v/>
      </c>
      <c r="K2411" t="str">
        <f>IFERROR(_xlfn.IFNA(IF(_xlfn.IFNA(INDEX('CX1'!$K:$K,MATCH(Table2[[#This Row],[Name]],'CX1'!$C:$C,0),1), "") = 0, "",  INDEX('CX1'!$K:$K,MATCH(Table2[[#This Row],[Name]],'CX1'!$C:$C,0),1)), ""), "")</f>
        <v/>
      </c>
      <c r="M2411" t="str">
        <f>_xlfn.IFNA(IF(_xlfn.IFNA(INDEX('CX1'!$M:$M,MATCH(Table2[[#This Row],[Name]],'CX1'!$C:$C,0),1), "") = 0, "",  INDEX('CX1'!$M:$M,MATCH(Table2[[#This Row],[Name]],'CX1'!$C:$C,0),1)), "")</f>
        <v/>
      </c>
      <c r="N2411" t="s">
        <v>767</v>
      </c>
      <c r="R2411" t="s">
        <v>8</v>
      </c>
    </row>
    <row r="2412" spans="1:19" hidden="1">
      <c r="A2412" s="1">
        <v>2410</v>
      </c>
      <c r="B2412" t="s">
        <v>45</v>
      </c>
      <c r="C2412" t="s">
        <v>92</v>
      </c>
      <c r="D2412" t="s">
        <v>265</v>
      </c>
      <c r="E2412" t="str">
        <f>MID(Table2[[#This Row],[DeviceId2]], 12, LEN(Table2[[#This Row],[DeviceId2]]))</f>
        <v>VAV208</v>
      </c>
      <c r="F2412" t="str">
        <f>CONCATENATE("10.3.13.71/pe/", Table2[[#This Row],[Device Tag]], ".xml")</f>
        <v>10.3.13.71/pe/VAV208.xml</v>
      </c>
      <c r="H2412" s="5" t="str">
        <f>_xlfn.IFNA(IF(_xlfn.IFNA(INDEX('CX1'!$H:$H,MATCH(Table2[[#This Row],[Name]],'CX1'!$C:$C,0),1), "") = 0, "",  INDEX('CX1'!$H:$H,MATCH(Table2[[#This Row],[Name]],'CX1'!$C:$C,0),1)), "")</f>
        <v/>
      </c>
      <c r="I2412" s="5" t="e">
        <f>_xlfn.IFNA(IF(_xlfn.IFNA(INDEX('CX1'!$I:$I,MATCH(Table2[[#This Row],[DeviceId2]],'CX1'!$C:$C,0),1), "") = 0, "",  INDEX('CX1'!$I:$I,MATCH(Table2[[#This Row],[Name]],'CX1'!$C:$C,0),1)), "")</f>
        <v>#VALUE!</v>
      </c>
      <c r="J2412" s="5" t="str">
        <f>_xlfn.IFNA(IF(_xlfn.IFNA(INDEX('CX1'!$J:$J,MATCH(Table2[[#This Row],[Name]],'CX1'!$C:$C,0),1), "") = 0, "",  INDEX('CX1'!$J:$J,MATCH(Table2[[#This Row],[Name]],'CX1'!$C:$C,0),1)), "")</f>
        <v/>
      </c>
      <c r="K2412" t="str">
        <f>IFERROR(_xlfn.IFNA(IF(_xlfn.IFNA(INDEX('CX1'!$K:$K,MATCH(Table2[[#This Row],[Name]],'CX1'!$C:$C,0),1), "") = 0, "",  INDEX('CX1'!$K:$K,MATCH(Table2[[#This Row],[Name]],'CX1'!$C:$C,0),1)), ""), "")</f>
        <v/>
      </c>
      <c r="M2412" t="str">
        <f>_xlfn.IFNA(IF(_xlfn.IFNA(INDEX('CX1'!$M:$M,MATCH(Table2[[#This Row],[Name]],'CX1'!$C:$C,0),1), "") = 0, "",  INDEX('CX1'!$M:$M,MATCH(Table2[[#This Row],[Name]],'CX1'!$C:$C,0),1)), "")</f>
        <v/>
      </c>
      <c r="N2412" t="s">
        <v>767</v>
      </c>
      <c r="R2412" t="s">
        <v>8</v>
      </c>
    </row>
    <row r="2413" spans="1:19">
      <c r="A2413" s="1">
        <v>2411</v>
      </c>
      <c r="B2413" t="s">
        <v>21</v>
      </c>
      <c r="C2413" t="s">
        <v>174</v>
      </c>
      <c r="D2413" t="s">
        <v>266</v>
      </c>
      <c r="E2413" t="str">
        <f>MID(Table2[[#This Row],[DeviceId2]], 12, LEN(Table2[[#This Row],[DeviceId2]]))</f>
        <v>VAV209</v>
      </c>
      <c r="F2413" t="str">
        <f>CONCATENATE("10.3.13.71/pe/", Table2[[#This Row],[Device Tag]], ".xml")</f>
        <v>10.3.13.71/pe/VAV209.xml</v>
      </c>
      <c r="H2413" s="5" t="str">
        <f>_xlfn.IFNA(IF(_xlfn.IFNA(INDEX('CX1'!$H:$H,MATCH(Table2[[#This Row],[Name]],'CX1'!$C:$C,0),1), "") = 0, "",  INDEX('CX1'!$H:$H,MATCH(Table2[[#This Row],[Name]],'CX1'!$C:$C,0),1)), "")</f>
        <v>°F</v>
      </c>
      <c r="I2413" s="5">
        <f>_xlfn.IFNA(IF(_xlfn.IFNA(INDEX('CX1'!$I:$I,MATCH(Table2[[#This Row],[DeviceId2]],'CX1'!$C:$C,0),1), "") = 0, "",  INDEX('CX1'!$I:$I,MATCH(Table2[[#This Row],[Name]],'CX1'!$C:$C,0),1)), "")</f>
        <v>1000</v>
      </c>
      <c r="J2413" s="5" t="str">
        <f>_xlfn.IFNA(IF(_xlfn.IFNA(INDEX('CX1'!$J:$J,MATCH(Table2[[#This Row],[Name]],'CX1'!$C:$C,0),1), "") = 0, "",  INDEX('CX1'!$J:$J,MATCH(Table2[[#This Row],[Name]],'CX1'!$C:$C,0),1)), "")</f>
        <v/>
      </c>
      <c r="K241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41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3" t="str">
        <f>_xlfn.IFNA(IF(_xlfn.IFNA(INDEX('CX1'!$M:$M,MATCH(Table2[[#This Row],[Name]],'CX1'!$C:$C,0),1), "") = 0, "",  INDEX('CX1'!$M:$M,MATCH(Table2[[#This Row],[Name]],'CX1'!$C:$C,0),1)), "")</f>
        <v>number</v>
      </c>
      <c r="N2413" t="s">
        <v>766</v>
      </c>
      <c r="R2413" t="s">
        <v>8</v>
      </c>
      <c r="S2413" t="b">
        <v>1</v>
      </c>
    </row>
    <row r="2414" spans="1:19">
      <c r="A2414" s="1">
        <v>2412</v>
      </c>
      <c r="B2414" t="s">
        <v>21</v>
      </c>
      <c r="C2414" t="s">
        <v>175</v>
      </c>
      <c r="D2414" t="s">
        <v>266</v>
      </c>
      <c r="E2414" t="str">
        <f>MID(Table2[[#This Row],[DeviceId2]], 12, LEN(Table2[[#This Row],[DeviceId2]]))</f>
        <v>VAV209</v>
      </c>
      <c r="F2414" t="str">
        <f>CONCATENATE("10.3.13.71/pe/", Table2[[#This Row],[Device Tag]], ".xml")</f>
        <v>10.3.13.71/pe/VAV209.xml</v>
      </c>
      <c r="H2414" s="5" t="str">
        <f>_xlfn.IFNA(IF(_xlfn.IFNA(INDEX('CX1'!$H:$H,MATCH(Table2[[#This Row],[Name]],'CX1'!$C:$C,0),1), "") = 0, "",  INDEX('CX1'!$H:$H,MATCH(Table2[[#This Row],[Name]],'CX1'!$C:$C,0),1)), "")</f>
        <v>°F</v>
      </c>
      <c r="I2414" s="5">
        <f>_xlfn.IFNA(IF(_xlfn.IFNA(INDEX('CX1'!$I:$I,MATCH(Table2[[#This Row],[DeviceId2]],'CX1'!$C:$C,0),1), "") = 0, "",  INDEX('CX1'!$I:$I,MATCH(Table2[[#This Row],[Name]],'CX1'!$C:$C,0),1)), "")</f>
        <v>1000</v>
      </c>
      <c r="J2414" s="5" t="str">
        <f>_xlfn.IFNA(IF(_xlfn.IFNA(INDEX('CX1'!$J:$J,MATCH(Table2[[#This Row],[Name]],'CX1'!$C:$C,0),1), "") = 0, "",  INDEX('CX1'!$J:$J,MATCH(Table2[[#This Row],[Name]],'CX1'!$C:$C,0),1)), "")</f>
        <v/>
      </c>
      <c r="K241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41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4" t="str">
        <f>_xlfn.IFNA(IF(_xlfn.IFNA(INDEX('CX1'!$M:$M,MATCH(Table2[[#This Row],[Name]],'CX1'!$C:$C,0),1), "") = 0, "",  INDEX('CX1'!$M:$M,MATCH(Table2[[#This Row],[Name]],'CX1'!$C:$C,0),1)), "")</f>
        <v>number</v>
      </c>
      <c r="N2414" t="s">
        <v>766</v>
      </c>
      <c r="R2414" t="s">
        <v>8</v>
      </c>
      <c r="S2414" t="b">
        <v>1</v>
      </c>
    </row>
    <row r="2415" spans="1:19">
      <c r="A2415" s="1">
        <v>2413</v>
      </c>
      <c r="B2415" t="s">
        <v>21</v>
      </c>
      <c r="C2415" t="s">
        <v>176</v>
      </c>
      <c r="D2415" t="s">
        <v>266</v>
      </c>
      <c r="E2415" t="str">
        <f>MID(Table2[[#This Row],[DeviceId2]], 12, LEN(Table2[[#This Row],[DeviceId2]]))</f>
        <v>VAV209</v>
      </c>
      <c r="F2415" t="str">
        <f>CONCATENATE("10.3.13.71/pe/", Table2[[#This Row],[Device Tag]], ".xml")</f>
        <v>10.3.13.71/pe/VAV209.xml</v>
      </c>
      <c r="H2415" s="5" t="str">
        <f>_xlfn.IFNA(IF(_xlfn.IFNA(INDEX('CX1'!$H:$H,MATCH(Table2[[#This Row],[Name]],'CX1'!$C:$C,0),1), "") = 0, "",  INDEX('CX1'!$H:$H,MATCH(Table2[[#This Row],[Name]],'CX1'!$C:$C,0),1)), "")</f>
        <v>°F</v>
      </c>
      <c r="I2415" s="5">
        <f>_xlfn.IFNA(IF(_xlfn.IFNA(INDEX('CX1'!$I:$I,MATCH(Table2[[#This Row],[DeviceId2]],'CX1'!$C:$C,0),1), "") = 0, "",  INDEX('CX1'!$I:$I,MATCH(Table2[[#This Row],[Name]],'CX1'!$C:$C,0),1)), "")</f>
        <v>1000</v>
      </c>
      <c r="J2415" s="5" t="str">
        <f>_xlfn.IFNA(IF(_xlfn.IFNA(INDEX('CX1'!$J:$J,MATCH(Table2[[#This Row],[Name]],'CX1'!$C:$C,0),1), "") = 0, "",  INDEX('CX1'!$J:$J,MATCH(Table2[[#This Row],[Name]],'CX1'!$C:$C,0),1)), "")</f>
        <v/>
      </c>
      <c r="K241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4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15" t="str">
        <f>_xlfn.IFNA(IF(_xlfn.IFNA(INDEX('CX1'!$M:$M,MATCH(Table2[[#This Row],[Name]],'CX1'!$C:$C,0),1), "") = 0, "",  INDEX('CX1'!$M:$M,MATCH(Table2[[#This Row],[Name]],'CX1'!$C:$C,0),1)), "")</f>
        <v>number</v>
      </c>
      <c r="N2415" t="s">
        <v>766</v>
      </c>
      <c r="R2415" t="s">
        <v>8</v>
      </c>
      <c r="S2415" t="b">
        <v>1</v>
      </c>
    </row>
    <row r="2416" spans="1:19">
      <c r="A2416" s="1">
        <v>2414</v>
      </c>
      <c r="B2416" t="s">
        <v>21</v>
      </c>
      <c r="C2416" t="s">
        <v>177</v>
      </c>
      <c r="D2416" t="s">
        <v>266</v>
      </c>
      <c r="E2416" t="str">
        <f>MID(Table2[[#This Row],[DeviceId2]], 12, LEN(Table2[[#This Row],[DeviceId2]]))</f>
        <v>VAV209</v>
      </c>
      <c r="F2416" t="str">
        <f>CONCATENATE("10.3.13.71/pe/", Table2[[#This Row],[Device Tag]], ".xml")</f>
        <v>10.3.13.71/pe/VAV209.xml</v>
      </c>
      <c r="H2416" s="5" t="str">
        <f>_xlfn.IFNA(IF(_xlfn.IFNA(INDEX('CX1'!$H:$H,MATCH(Table2[[#This Row],[Name]],'CX1'!$C:$C,0),1), "") = 0, "",  INDEX('CX1'!$H:$H,MATCH(Table2[[#This Row],[Name]],'CX1'!$C:$C,0),1)), "")</f>
        <v/>
      </c>
      <c r="I2416" s="5">
        <f>_xlfn.IFNA(IF(_xlfn.IFNA(INDEX('CX1'!$I:$I,MATCH(Table2[[#This Row],[DeviceId2]],'CX1'!$C:$C,0),1), "") = 0, "",  INDEX('CX1'!$I:$I,MATCH(Table2[[#This Row],[Name]],'CX1'!$C:$C,0),1)), "")</f>
        <v>1000</v>
      </c>
      <c r="J2416" s="5" t="str">
        <f>_xlfn.IFNA(IF(_xlfn.IFNA(INDEX('CX1'!$J:$J,MATCH(Table2[[#This Row],[Name]],'CX1'!$C:$C,0),1), "") = 0, "",  INDEX('CX1'!$J:$J,MATCH(Table2[[#This Row],[Name]],'CX1'!$C:$C,0),1)), "")</f>
        <v/>
      </c>
      <c r="K241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41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16" t="str">
        <f>_xlfn.IFNA(IF(_xlfn.IFNA(INDEX('CX1'!$M:$M,MATCH(Table2[[#This Row],[Name]],'CX1'!$C:$C,0),1), "") = 0, "",  INDEX('CX1'!$M:$M,MATCH(Table2[[#This Row],[Name]],'CX1'!$C:$C,0),1)), "")</f>
        <v>number</v>
      </c>
      <c r="N2416" t="s">
        <v>767</v>
      </c>
      <c r="R2416" t="s">
        <v>8</v>
      </c>
      <c r="S2416" t="b">
        <v>1</v>
      </c>
    </row>
    <row r="2417" spans="1:19">
      <c r="A2417" s="1">
        <v>2415</v>
      </c>
      <c r="B2417" t="s">
        <v>21</v>
      </c>
      <c r="C2417" t="s">
        <v>178</v>
      </c>
      <c r="D2417" t="s">
        <v>266</v>
      </c>
      <c r="E2417" t="str">
        <f>MID(Table2[[#This Row],[DeviceId2]], 12, LEN(Table2[[#This Row],[DeviceId2]]))</f>
        <v>VAV209</v>
      </c>
      <c r="F2417" t="str">
        <f>CONCATENATE("10.3.13.71/pe/", Table2[[#This Row],[Device Tag]], ".xml")</f>
        <v>10.3.13.71/pe/VAV209.xml</v>
      </c>
      <c r="H2417" s="5" t="str">
        <f>_xlfn.IFNA(IF(_xlfn.IFNA(INDEX('CX1'!$H:$H,MATCH(Table2[[#This Row],[Name]],'CX1'!$C:$C,0),1), "") = 0, "",  INDEX('CX1'!$H:$H,MATCH(Table2[[#This Row],[Name]],'CX1'!$C:$C,0),1)), "")</f>
        <v/>
      </c>
      <c r="I2417" s="5">
        <f>_xlfn.IFNA(IF(_xlfn.IFNA(INDEX('CX1'!$I:$I,MATCH(Table2[[#This Row],[DeviceId2]],'CX1'!$C:$C,0),1), "") = 0, "",  INDEX('CX1'!$I:$I,MATCH(Table2[[#This Row],[Name]],'CX1'!$C:$C,0),1)), "")</f>
        <v>1000</v>
      </c>
      <c r="J2417" s="5" t="str">
        <f>_xlfn.IFNA(IF(_xlfn.IFNA(INDEX('CX1'!$J:$J,MATCH(Table2[[#This Row],[Name]],'CX1'!$C:$C,0),1), "") = 0, "",  INDEX('CX1'!$J:$J,MATCH(Table2[[#This Row],[Name]],'CX1'!$C:$C,0),1)), "")</f>
        <v/>
      </c>
      <c r="K241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41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7" t="str">
        <f>_xlfn.IFNA(IF(_xlfn.IFNA(INDEX('CX1'!$M:$M,MATCH(Table2[[#This Row],[Name]],'CX1'!$C:$C,0),1), "") = 0, "",  INDEX('CX1'!$M:$M,MATCH(Table2[[#This Row],[Name]],'CX1'!$C:$C,0),1)), "")</f>
        <v>number</v>
      </c>
      <c r="N2417" t="s">
        <v>767</v>
      </c>
      <c r="R2417" t="s">
        <v>8</v>
      </c>
      <c r="S2417" t="b">
        <v>1</v>
      </c>
    </row>
    <row r="2418" spans="1:19">
      <c r="A2418" s="1">
        <v>2416</v>
      </c>
      <c r="B2418" t="s">
        <v>21</v>
      </c>
      <c r="C2418" t="s">
        <v>179</v>
      </c>
      <c r="D2418" t="s">
        <v>266</v>
      </c>
      <c r="E2418" t="str">
        <f>MID(Table2[[#This Row],[DeviceId2]], 12, LEN(Table2[[#This Row],[DeviceId2]]))</f>
        <v>VAV209</v>
      </c>
      <c r="F2418" t="str">
        <f>CONCATENATE("10.3.13.71/pe/", Table2[[#This Row],[Device Tag]], ".xml")</f>
        <v>10.3.13.71/pe/VAV209.xml</v>
      </c>
      <c r="H2418" s="5" t="str">
        <f>_xlfn.IFNA(IF(_xlfn.IFNA(INDEX('CX1'!$H:$H,MATCH(Table2[[#This Row],[Name]],'CX1'!$C:$C,0),1), "") = 0, "",  INDEX('CX1'!$H:$H,MATCH(Table2[[#This Row],[Name]],'CX1'!$C:$C,0),1)), "")</f>
        <v>°F</v>
      </c>
      <c r="I2418" s="5">
        <f>_xlfn.IFNA(IF(_xlfn.IFNA(INDEX('CX1'!$I:$I,MATCH(Table2[[#This Row],[DeviceId2]],'CX1'!$C:$C,0),1), "") = 0, "",  INDEX('CX1'!$I:$I,MATCH(Table2[[#This Row],[Name]],'CX1'!$C:$C,0),1)), "")</f>
        <v>1000</v>
      </c>
      <c r="J2418" s="5" t="str">
        <f>_xlfn.IFNA(IF(_xlfn.IFNA(INDEX('CX1'!$J:$J,MATCH(Table2[[#This Row],[Name]],'CX1'!$C:$C,0),1), "") = 0, "",  INDEX('CX1'!$J:$J,MATCH(Table2[[#This Row],[Name]],'CX1'!$C:$C,0),1)), "")</f>
        <v/>
      </c>
      <c r="K241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4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8" t="str">
        <f>_xlfn.IFNA(IF(_xlfn.IFNA(INDEX('CX1'!$M:$M,MATCH(Table2[[#This Row],[Name]],'CX1'!$C:$C,0),1), "") = 0, "",  INDEX('CX1'!$M:$M,MATCH(Table2[[#This Row],[Name]],'CX1'!$C:$C,0),1)), "")</f>
        <v>number</v>
      </c>
      <c r="N2418" t="s">
        <v>766</v>
      </c>
      <c r="R2418" t="s">
        <v>8</v>
      </c>
      <c r="S2418" t="b">
        <v>1</v>
      </c>
    </row>
    <row r="2419" spans="1:19">
      <c r="A2419" s="1">
        <v>2417</v>
      </c>
      <c r="B2419" t="s">
        <v>21</v>
      </c>
      <c r="C2419" t="s">
        <v>180</v>
      </c>
      <c r="D2419" t="s">
        <v>266</v>
      </c>
      <c r="E2419" t="str">
        <f>MID(Table2[[#This Row],[DeviceId2]], 12, LEN(Table2[[#This Row],[DeviceId2]]))</f>
        <v>VAV209</v>
      </c>
      <c r="F2419" t="str">
        <f>CONCATENATE("10.3.13.71/pe/", Table2[[#This Row],[Device Tag]], ".xml")</f>
        <v>10.3.13.71/pe/VAV209.xml</v>
      </c>
      <c r="H2419" s="5" t="str">
        <f>_xlfn.IFNA(IF(_xlfn.IFNA(INDEX('CX1'!$H:$H,MATCH(Table2[[#This Row],[Name]],'CX1'!$C:$C,0),1), "") = 0, "",  INDEX('CX1'!$H:$H,MATCH(Table2[[#This Row],[Name]],'CX1'!$C:$C,0),1)), "")</f>
        <v>°F</v>
      </c>
      <c r="I2419" s="5">
        <f>_xlfn.IFNA(IF(_xlfn.IFNA(INDEX('CX1'!$I:$I,MATCH(Table2[[#This Row],[DeviceId2]],'CX1'!$C:$C,0),1), "") = 0, "",  INDEX('CX1'!$I:$I,MATCH(Table2[[#This Row],[Name]],'CX1'!$C:$C,0),1)), "")</f>
        <v>1000</v>
      </c>
      <c r="J2419" s="5" t="str">
        <f>_xlfn.IFNA(IF(_xlfn.IFNA(INDEX('CX1'!$J:$J,MATCH(Table2[[#This Row],[Name]],'CX1'!$C:$C,0),1), "") = 0, "",  INDEX('CX1'!$J:$J,MATCH(Table2[[#This Row],[Name]],'CX1'!$C:$C,0),1)), "")</f>
        <v/>
      </c>
      <c r="K241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41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19" t="str">
        <f>_xlfn.IFNA(IF(_xlfn.IFNA(INDEX('CX1'!$M:$M,MATCH(Table2[[#This Row],[Name]],'CX1'!$C:$C,0),1), "") = 0, "",  INDEX('CX1'!$M:$M,MATCH(Table2[[#This Row],[Name]],'CX1'!$C:$C,0),1)), "")</f>
        <v>number</v>
      </c>
      <c r="N2419" t="s">
        <v>766</v>
      </c>
      <c r="R2419" t="s">
        <v>8</v>
      </c>
      <c r="S2419" t="b">
        <v>1</v>
      </c>
    </row>
    <row r="2420" spans="1:19" hidden="1">
      <c r="A2420" s="1">
        <v>2418</v>
      </c>
      <c r="B2420" t="s">
        <v>21</v>
      </c>
      <c r="C2420" t="s">
        <v>181</v>
      </c>
      <c r="D2420" t="s">
        <v>266</v>
      </c>
      <c r="E2420" t="str">
        <f>MID(Table2[[#This Row],[DeviceId2]], 12, LEN(Table2[[#This Row],[DeviceId2]]))</f>
        <v>VAV209</v>
      </c>
      <c r="F2420" t="str">
        <f>CONCATENATE("10.3.13.71/pe/", Table2[[#This Row],[Device Tag]], ".xml")</f>
        <v>10.3.13.71/pe/VAV209.xml</v>
      </c>
      <c r="H2420" s="5" t="str">
        <f>_xlfn.IFNA(IF(_xlfn.IFNA(INDEX('CX1'!$H:$H,MATCH(Table2[[#This Row],[Name]],'CX1'!$C:$C,0),1), "") = 0, "",  INDEX('CX1'!$H:$H,MATCH(Table2[[#This Row],[Name]],'CX1'!$C:$C,0),1)), "")</f>
        <v/>
      </c>
      <c r="I2420" s="5" t="e">
        <f>_xlfn.IFNA(IF(_xlfn.IFNA(INDEX('CX1'!$I:$I,MATCH(Table2[[#This Row],[DeviceId2]],'CX1'!$C:$C,0),1), "") = 0, "",  INDEX('CX1'!$I:$I,MATCH(Table2[[#This Row],[Name]],'CX1'!$C:$C,0),1)), "")</f>
        <v>#VALUE!</v>
      </c>
      <c r="J2420" s="5" t="str">
        <f>_xlfn.IFNA(IF(_xlfn.IFNA(INDEX('CX1'!$J:$J,MATCH(Table2[[#This Row],[Name]],'CX1'!$C:$C,0),1), "") = 0, "",  INDEX('CX1'!$J:$J,MATCH(Table2[[#This Row],[Name]],'CX1'!$C:$C,0),1)), "")</f>
        <v/>
      </c>
      <c r="K2420" t="str">
        <f>IFERROR(_xlfn.IFNA(IF(_xlfn.IFNA(INDEX('CX1'!$K:$K,MATCH(Table2[[#This Row],[Name]],'CX1'!$C:$C,0),1), "") = 0, "",  INDEX('CX1'!$K:$K,MATCH(Table2[[#This Row],[Name]],'CX1'!$C:$C,0),1)), ""), "")</f>
        <v/>
      </c>
      <c r="M2420" t="str">
        <f>_xlfn.IFNA(IF(_xlfn.IFNA(INDEX('CX1'!$M:$M,MATCH(Table2[[#This Row],[Name]],'CX1'!$C:$C,0),1), "") = 0, "",  INDEX('CX1'!$M:$M,MATCH(Table2[[#This Row],[Name]],'CX1'!$C:$C,0),1)), "")</f>
        <v/>
      </c>
      <c r="N2420" t="s">
        <v>767</v>
      </c>
      <c r="R2420" t="s">
        <v>8</v>
      </c>
    </row>
    <row r="2421" spans="1:19" hidden="1">
      <c r="A2421" s="1">
        <v>2419</v>
      </c>
      <c r="B2421" t="s">
        <v>21</v>
      </c>
      <c r="C2421" t="s">
        <v>182</v>
      </c>
      <c r="D2421" t="s">
        <v>266</v>
      </c>
      <c r="E2421" t="str">
        <f>MID(Table2[[#This Row],[DeviceId2]], 12, LEN(Table2[[#This Row],[DeviceId2]]))</f>
        <v>VAV209</v>
      </c>
      <c r="F2421" t="str">
        <f>CONCATENATE("10.3.13.71/pe/", Table2[[#This Row],[Device Tag]], ".xml")</f>
        <v>10.3.13.71/pe/VAV209.xml</v>
      </c>
      <c r="H2421" s="5" t="str">
        <f>_xlfn.IFNA(IF(_xlfn.IFNA(INDEX('CX1'!$H:$H,MATCH(Table2[[#This Row],[Name]],'CX1'!$C:$C,0),1), "") = 0, "",  INDEX('CX1'!$H:$H,MATCH(Table2[[#This Row],[Name]],'CX1'!$C:$C,0),1)), "")</f>
        <v/>
      </c>
      <c r="I2421" s="5" t="e">
        <f>_xlfn.IFNA(IF(_xlfn.IFNA(INDEX('CX1'!$I:$I,MATCH(Table2[[#This Row],[DeviceId2]],'CX1'!$C:$C,0),1), "") = 0, "",  INDEX('CX1'!$I:$I,MATCH(Table2[[#This Row],[Name]],'CX1'!$C:$C,0),1)), "")</f>
        <v>#VALUE!</v>
      </c>
      <c r="J2421" s="5" t="str">
        <f>_xlfn.IFNA(IF(_xlfn.IFNA(INDEX('CX1'!$J:$J,MATCH(Table2[[#This Row],[Name]],'CX1'!$C:$C,0),1), "") = 0, "",  INDEX('CX1'!$J:$J,MATCH(Table2[[#This Row],[Name]],'CX1'!$C:$C,0),1)), "")</f>
        <v/>
      </c>
      <c r="K2421" t="str">
        <f>IFERROR(_xlfn.IFNA(IF(_xlfn.IFNA(INDEX('CX1'!$K:$K,MATCH(Table2[[#This Row],[Name]],'CX1'!$C:$C,0),1), "") = 0, "",  INDEX('CX1'!$K:$K,MATCH(Table2[[#This Row],[Name]],'CX1'!$C:$C,0),1)), ""), "")</f>
        <v/>
      </c>
      <c r="M2421" t="str">
        <f>_xlfn.IFNA(IF(_xlfn.IFNA(INDEX('CX1'!$M:$M,MATCH(Table2[[#This Row],[Name]],'CX1'!$C:$C,0),1), "") = 0, "",  INDEX('CX1'!$M:$M,MATCH(Table2[[#This Row],[Name]],'CX1'!$C:$C,0),1)), "")</f>
        <v/>
      </c>
      <c r="N2421" t="s">
        <v>767</v>
      </c>
      <c r="R2421" t="s">
        <v>8</v>
      </c>
    </row>
    <row r="2422" spans="1:19">
      <c r="A2422" s="1">
        <v>2420</v>
      </c>
      <c r="B2422" t="s">
        <v>21</v>
      </c>
      <c r="C2422" t="s">
        <v>183</v>
      </c>
      <c r="D2422" t="s">
        <v>266</v>
      </c>
      <c r="E2422" t="str">
        <f>MID(Table2[[#This Row],[DeviceId2]], 12, LEN(Table2[[#This Row],[DeviceId2]]))</f>
        <v>VAV209</v>
      </c>
      <c r="F2422" t="str">
        <f>CONCATENATE("10.3.13.71/pe/", Table2[[#This Row],[Device Tag]], ".xml")</f>
        <v>10.3.13.71/pe/VAV209.xml</v>
      </c>
      <c r="H2422" s="5" t="str">
        <f>_xlfn.IFNA(IF(_xlfn.IFNA(INDEX('CX1'!$H:$H,MATCH(Table2[[#This Row],[Name]],'CX1'!$C:$C,0),1), "") = 0, "",  INDEX('CX1'!$H:$H,MATCH(Table2[[#This Row],[Name]],'CX1'!$C:$C,0),1)), "")</f>
        <v>%</v>
      </c>
      <c r="I2422" s="5">
        <f>_xlfn.IFNA(IF(_xlfn.IFNA(INDEX('CX1'!$I:$I,MATCH(Table2[[#This Row],[DeviceId2]],'CX1'!$C:$C,0),1), "") = 0, "",  INDEX('CX1'!$I:$I,MATCH(Table2[[#This Row],[Name]],'CX1'!$C:$C,0),1)), "")</f>
        <v>1000</v>
      </c>
      <c r="J2422" s="5" t="str">
        <f>_xlfn.IFNA(IF(_xlfn.IFNA(INDEX('CX1'!$J:$J,MATCH(Table2[[#This Row],[Name]],'CX1'!$C:$C,0),1), "") = 0, "",  INDEX('CX1'!$J:$J,MATCH(Table2[[#This Row],[Name]],'CX1'!$C:$C,0),1)), "")</f>
        <v/>
      </c>
      <c r="K242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4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2" t="s">
        <v>768</v>
      </c>
      <c r="N2422" t="s">
        <v>504</v>
      </c>
      <c r="R2422" t="s">
        <v>8</v>
      </c>
      <c r="S2422" t="b">
        <v>1</v>
      </c>
    </row>
    <row r="2423" spans="1:19">
      <c r="A2423" s="1">
        <v>2421</v>
      </c>
      <c r="B2423" t="s">
        <v>21</v>
      </c>
      <c r="C2423" t="s">
        <v>184</v>
      </c>
      <c r="D2423" t="s">
        <v>266</v>
      </c>
      <c r="E2423" t="str">
        <f>MID(Table2[[#This Row],[DeviceId2]], 12, LEN(Table2[[#This Row],[DeviceId2]]))</f>
        <v>VAV209</v>
      </c>
      <c r="F2423" t="str">
        <f>CONCATENATE("10.3.13.71/pe/", Table2[[#This Row],[Device Tag]], ".xml")</f>
        <v>10.3.13.71/pe/VAV209.xml</v>
      </c>
      <c r="H2423" s="5" t="str">
        <f>_xlfn.IFNA(IF(_xlfn.IFNA(INDEX('CX1'!$H:$H,MATCH(Table2[[#This Row],[Name]],'CX1'!$C:$C,0),1), "") = 0, "",  INDEX('CX1'!$H:$H,MATCH(Table2[[#This Row],[Name]],'CX1'!$C:$C,0),1)), "")</f>
        <v/>
      </c>
      <c r="I2423" s="5">
        <f>_xlfn.IFNA(IF(_xlfn.IFNA(INDEX('CX1'!$I:$I,MATCH(Table2[[#This Row],[DeviceId2]],'CX1'!$C:$C,0),1), "") = 0, "",  INDEX('CX1'!$I:$I,MATCH(Table2[[#This Row],[Name]],'CX1'!$C:$C,0),1)), "")</f>
        <v>1000</v>
      </c>
      <c r="J2423" s="5" t="str">
        <f>_xlfn.IFNA(IF(_xlfn.IFNA(INDEX('CX1'!$J:$J,MATCH(Table2[[#This Row],[Name]],'CX1'!$C:$C,0),1), "") = 0, "",  INDEX('CX1'!$J:$J,MATCH(Table2[[#This Row],[Name]],'CX1'!$C:$C,0),1)), "")</f>
        <v/>
      </c>
      <c r="K242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4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3" t="s">
        <v>768</v>
      </c>
      <c r="N2423" t="s">
        <v>767</v>
      </c>
      <c r="R2423" t="s">
        <v>8</v>
      </c>
      <c r="S2423" t="b">
        <v>1</v>
      </c>
    </row>
    <row r="2424" spans="1:19">
      <c r="A2424" s="12">
        <v>2422</v>
      </c>
      <c r="B2424" s="13" t="s">
        <v>21</v>
      </c>
      <c r="C2424" s="13" t="s">
        <v>185</v>
      </c>
      <c r="D2424" s="13" t="s">
        <v>266</v>
      </c>
      <c r="E2424" s="13" t="str">
        <f>MID(Table2[[#This Row],[DeviceId2]], 12, LEN(Table2[[#This Row],[DeviceId2]]))</f>
        <v>VAV209</v>
      </c>
      <c r="F2424" s="13" t="str">
        <f>CONCATENATE("10.3.13.71/pe/", Table2[[#This Row],[Device Tag]], ".xml")</f>
        <v>10.3.13.71/pe/VAV209.xml</v>
      </c>
      <c r="G2424" s="13"/>
      <c r="H2424" s="14" t="str">
        <f>_xlfn.IFNA(IF(_xlfn.IFNA(INDEX('CX1'!$H:$H,MATCH(Table2[[#This Row],[Name]],'CX1'!$C:$C,0),1), "") = 0, "",  INDEX('CX1'!$H:$H,MATCH(Table2[[#This Row],[Name]],'CX1'!$C:$C,0),1)), "")</f>
        <v/>
      </c>
      <c r="I2424" s="14">
        <f>_xlfn.IFNA(IF(_xlfn.IFNA(INDEX('CX1'!$I:$I,MATCH(Table2[[#This Row],[DeviceId2]],'CX1'!$C:$C,0),1), "") = 0, "",  INDEX('CX1'!$I:$I,MATCH(Table2[[#This Row],[Name]],'CX1'!$C:$C,0),1)), "")</f>
        <v>1000</v>
      </c>
      <c r="J2424" s="14" t="str">
        <f>_xlfn.IFNA(IF(_xlfn.IFNA(INDEX('CX1'!$J:$J,MATCH(Table2[[#This Row],[Name]],'CX1'!$C:$C,0),1), "") = 0, "",  INDEX('CX1'!$J:$J,MATCH(Table2[[#This Row],[Name]],'CX1'!$C:$C,0),1)), "")</f>
        <v/>
      </c>
      <c r="K242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424" s="13" t="str">
        <f>_xlfn.IFNA(IF(_xlfn.IFNA(INDEX('CX1'!$L:$L,MATCH(Table2[[#This Row],[Name]],'CX1'!$C:$C,0),1), "") = 0, "",  INDEX('CX1'!$L:$L,MATCH(Table2[[#This Row],[Name]],'CX1'!$C:$C,0),1)), "")</f>
        <v>his, point, writable</v>
      </c>
      <c r="M2424" s="13" t="s">
        <v>298</v>
      </c>
      <c r="N2424" s="13" t="s">
        <v>767</v>
      </c>
      <c r="O2424" s="13"/>
      <c r="P2424" s="13"/>
      <c r="Q2424" s="13"/>
      <c r="R2424" s="13" t="s">
        <v>8</v>
      </c>
      <c r="S2424" s="13" t="b">
        <v>0</v>
      </c>
    </row>
    <row r="2425" spans="1:19">
      <c r="A2425" s="1">
        <v>2423</v>
      </c>
      <c r="B2425" t="s">
        <v>21</v>
      </c>
      <c r="C2425" t="s">
        <v>186</v>
      </c>
      <c r="D2425" t="s">
        <v>266</v>
      </c>
      <c r="E2425" t="str">
        <f>MID(Table2[[#This Row],[DeviceId2]], 12, LEN(Table2[[#This Row],[DeviceId2]]))</f>
        <v>VAV209</v>
      </c>
      <c r="F2425" t="str">
        <f>CONCATENATE("10.3.13.71/pe/", Table2[[#This Row],[Device Tag]], ".xml")</f>
        <v>10.3.13.71/pe/VAV209.xml</v>
      </c>
      <c r="H2425" s="5" t="str">
        <f>_xlfn.IFNA(IF(_xlfn.IFNA(INDEX('CX1'!$H:$H,MATCH(Table2[[#This Row],[Name]],'CX1'!$C:$C,0),1), "") = 0, "",  INDEX('CX1'!$H:$H,MATCH(Table2[[#This Row],[Name]],'CX1'!$C:$C,0),1)), "")</f>
        <v>°F</v>
      </c>
      <c r="I2425" s="5">
        <f>_xlfn.IFNA(IF(_xlfn.IFNA(INDEX('CX1'!$I:$I,MATCH(Table2[[#This Row],[DeviceId2]],'CX1'!$C:$C,0),1), "") = 0, "",  INDEX('CX1'!$I:$I,MATCH(Table2[[#This Row],[Name]],'CX1'!$C:$C,0),1)), "")</f>
        <v>1000</v>
      </c>
      <c r="J2425" s="5" t="str">
        <f>_xlfn.IFNA(IF(_xlfn.IFNA(INDEX('CX1'!$J:$J,MATCH(Table2[[#This Row],[Name]],'CX1'!$C:$C,0),1), "") = 0, "",  INDEX('CX1'!$J:$J,MATCH(Table2[[#This Row],[Name]],'CX1'!$C:$C,0),1)), "")</f>
        <v/>
      </c>
      <c r="K242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4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5" t="str">
        <f>_xlfn.IFNA(IF(_xlfn.IFNA(INDEX('CX1'!$M:$M,MATCH(Table2[[#This Row],[Name]],'CX1'!$C:$C,0),1), "") = 0, "",  INDEX('CX1'!$M:$M,MATCH(Table2[[#This Row],[Name]],'CX1'!$C:$C,0),1)), "")</f>
        <v>number</v>
      </c>
      <c r="N2425" t="s">
        <v>766</v>
      </c>
      <c r="R2425" t="s">
        <v>8</v>
      </c>
      <c r="S2425" t="b">
        <v>1</v>
      </c>
    </row>
    <row r="2426" spans="1:19" hidden="1">
      <c r="A2426" s="1">
        <v>2424</v>
      </c>
      <c r="B2426" t="s">
        <v>21</v>
      </c>
      <c r="C2426" t="s">
        <v>188</v>
      </c>
      <c r="D2426" t="s">
        <v>266</v>
      </c>
      <c r="E2426" t="str">
        <f>MID(Table2[[#This Row],[DeviceId2]], 12, LEN(Table2[[#This Row],[DeviceId2]]))</f>
        <v>VAV209</v>
      </c>
      <c r="F2426" t="str">
        <f>CONCATENATE("10.3.13.71/pe/", Table2[[#This Row],[Device Tag]], ".xml")</f>
        <v>10.3.13.71/pe/VAV209.xml</v>
      </c>
      <c r="H2426" s="5" t="str">
        <f>_xlfn.IFNA(IF(_xlfn.IFNA(INDEX('CX1'!$H:$H,MATCH(Table2[[#This Row],[Name]],'CX1'!$C:$C,0),1), "") = 0, "",  INDEX('CX1'!$H:$H,MATCH(Table2[[#This Row],[Name]],'CX1'!$C:$C,0),1)), "")</f>
        <v/>
      </c>
      <c r="I2426" s="5" t="e">
        <f>_xlfn.IFNA(IF(_xlfn.IFNA(INDEX('CX1'!$I:$I,MATCH(Table2[[#This Row],[DeviceId2]],'CX1'!$C:$C,0),1), "") = 0, "",  INDEX('CX1'!$I:$I,MATCH(Table2[[#This Row],[Name]],'CX1'!$C:$C,0),1)), "")</f>
        <v>#VALUE!</v>
      </c>
      <c r="J2426" s="5" t="str">
        <f>_xlfn.IFNA(IF(_xlfn.IFNA(INDEX('CX1'!$J:$J,MATCH(Table2[[#This Row],[Name]],'CX1'!$C:$C,0),1), "") = 0, "",  INDEX('CX1'!$J:$J,MATCH(Table2[[#This Row],[Name]],'CX1'!$C:$C,0),1)), "")</f>
        <v/>
      </c>
      <c r="K2426" t="str">
        <f>IFERROR(_xlfn.IFNA(IF(_xlfn.IFNA(INDEX('CX1'!$K:$K,MATCH(Table2[[#This Row],[Name]],'CX1'!$C:$C,0),1), "") = 0, "",  INDEX('CX1'!$K:$K,MATCH(Table2[[#This Row],[Name]],'CX1'!$C:$C,0),1)), ""), "")</f>
        <v/>
      </c>
      <c r="M2426" t="str">
        <f>_xlfn.IFNA(IF(_xlfn.IFNA(INDEX('CX1'!$M:$M,MATCH(Table2[[#This Row],[Name]],'CX1'!$C:$C,0),1), "") = 0, "",  INDEX('CX1'!$M:$M,MATCH(Table2[[#This Row],[Name]],'CX1'!$C:$C,0),1)), "")</f>
        <v/>
      </c>
      <c r="N2426" t="s">
        <v>767</v>
      </c>
      <c r="R2426" t="s">
        <v>8</v>
      </c>
    </row>
    <row r="2427" spans="1:19" hidden="1">
      <c r="A2427" s="1">
        <v>2425</v>
      </c>
      <c r="B2427" t="s">
        <v>21</v>
      </c>
      <c r="C2427" t="s">
        <v>131</v>
      </c>
      <c r="D2427" t="s">
        <v>266</v>
      </c>
      <c r="E2427" t="str">
        <f>MID(Table2[[#This Row],[DeviceId2]], 12, LEN(Table2[[#This Row],[DeviceId2]]))</f>
        <v>VAV209</v>
      </c>
      <c r="F2427" t="str">
        <f>CONCATENATE("10.3.13.71/pe/", Table2[[#This Row],[Device Tag]], ".xml")</f>
        <v>10.3.13.71/pe/VAV209.xml</v>
      </c>
      <c r="H2427" s="5" t="str">
        <f>_xlfn.IFNA(IF(_xlfn.IFNA(INDEX('CX1'!$H:$H,MATCH(Table2[[#This Row],[Name]],'CX1'!$C:$C,0),1), "") = 0, "",  INDEX('CX1'!$H:$H,MATCH(Table2[[#This Row],[Name]],'CX1'!$C:$C,0),1)), "")</f>
        <v/>
      </c>
      <c r="I2427" s="5" t="e">
        <f>_xlfn.IFNA(IF(_xlfn.IFNA(INDEX('CX1'!$I:$I,MATCH(Table2[[#This Row],[DeviceId2]],'CX1'!$C:$C,0),1), "") = 0, "",  INDEX('CX1'!$I:$I,MATCH(Table2[[#This Row],[Name]],'CX1'!$C:$C,0),1)), "")</f>
        <v>#VALUE!</v>
      </c>
      <c r="J2427" s="5" t="str">
        <f>_xlfn.IFNA(IF(_xlfn.IFNA(INDEX('CX1'!$J:$J,MATCH(Table2[[#This Row],[Name]],'CX1'!$C:$C,0),1), "") = 0, "",  INDEX('CX1'!$J:$J,MATCH(Table2[[#This Row],[Name]],'CX1'!$C:$C,0),1)), "")</f>
        <v/>
      </c>
      <c r="K2427" t="str">
        <f>IFERROR(_xlfn.IFNA(IF(_xlfn.IFNA(INDEX('CX1'!$K:$K,MATCH(Table2[[#This Row],[Name]],'CX1'!$C:$C,0),1), "") = 0, "",  INDEX('CX1'!$K:$K,MATCH(Table2[[#This Row],[Name]],'CX1'!$C:$C,0),1)), ""), "")</f>
        <v/>
      </c>
      <c r="M2427" t="str">
        <f>_xlfn.IFNA(IF(_xlfn.IFNA(INDEX('CX1'!$M:$M,MATCH(Table2[[#This Row],[Name]],'CX1'!$C:$C,0),1), "") = 0, "",  INDEX('CX1'!$M:$M,MATCH(Table2[[#This Row],[Name]],'CX1'!$C:$C,0),1)), "")</f>
        <v/>
      </c>
      <c r="N2427" t="s">
        <v>767</v>
      </c>
      <c r="R2427" t="s">
        <v>8</v>
      </c>
    </row>
    <row r="2428" spans="1:19">
      <c r="A2428" s="12">
        <v>2426</v>
      </c>
      <c r="B2428" s="13" t="s">
        <v>21</v>
      </c>
      <c r="C2428" s="13" t="s">
        <v>189</v>
      </c>
      <c r="D2428" s="13" t="s">
        <v>266</v>
      </c>
      <c r="E2428" s="13" t="str">
        <f>MID(Table2[[#This Row],[DeviceId2]], 12, LEN(Table2[[#This Row],[DeviceId2]]))</f>
        <v>VAV209</v>
      </c>
      <c r="F2428" s="13" t="str">
        <f>CONCATENATE("10.3.13.71/pe/", Table2[[#This Row],[Device Tag]], ".xml")</f>
        <v>10.3.13.71/pe/VAV209.xml</v>
      </c>
      <c r="G2428" s="13"/>
      <c r="H2428" s="14" t="str">
        <f>_xlfn.IFNA(IF(_xlfn.IFNA(INDEX('CX1'!$H:$H,MATCH(Table2[[#This Row],[Name]],'CX1'!$C:$C,0),1), "") = 0, "",  INDEX('CX1'!$H:$H,MATCH(Table2[[#This Row],[Name]],'CX1'!$C:$C,0),1)), "")</f>
        <v/>
      </c>
      <c r="I2428" s="14">
        <f>_xlfn.IFNA(IF(_xlfn.IFNA(INDEX('CX1'!$I:$I,MATCH(Table2[[#This Row],[DeviceId2]],'CX1'!$C:$C,0),1), "") = 0, "",  INDEX('CX1'!$I:$I,MATCH(Table2[[#This Row],[Name]],'CX1'!$C:$C,0),1)), "")</f>
        <v>1000</v>
      </c>
      <c r="J2428" s="14" t="str">
        <f>_xlfn.IFNA(IF(_xlfn.IFNA(INDEX('CX1'!$J:$J,MATCH(Table2[[#This Row],[Name]],'CX1'!$C:$C,0),1), "") = 0, "",  INDEX('CX1'!$J:$J,MATCH(Table2[[#This Row],[Name]],'CX1'!$C:$C,0),1)), "")</f>
        <v/>
      </c>
      <c r="K2428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42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8" s="13" t="str">
        <f>_xlfn.IFNA(IF(_xlfn.IFNA(INDEX('CX1'!$M:$M,MATCH(Table2[[#This Row],[Name]],'CX1'!$C:$C,0),1), "") = 0, "",  INDEX('CX1'!$M:$M,MATCH(Table2[[#This Row],[Name]],'CX1'!$C:$C,0),1)), "")</f>
        <v>number</v>
      </c>
      <c r="N2428" s="13" t="s">
        <v>767</v>
      </c>
      <c r="O2428" s="13"/>
      <c r="P2428" s="13"/>
      <c r="Q2428" s="13"/>
      <c r="R2428" s="13" t="s">
        <v>8</v>
      </c>
      <c r="S2428" s="13" t="b">
        <v>0</v>
      </c>
    </row>
    <row r="2429" spans="1:19">
      <c r="A2429" s="12">
        <v>2427</v>
      </c>
      <c r="B2429" s="13" t="s">
        <v>21</v>
      </c>
      <c r="C2429" s="13" t="s">
        <v>132</v>
      </c>
      <c r="D2429" s="13" t="s">
        <v>266</v>
      </c>
      <c r="E2429" s="13" t="str">
        <f>MID(Table2[[#This Row],[DeviceId2]], 12, LEN(Table2[[#This Row],[DeviceId2]]))</f>
        <v>VAV209</v>
      </c>
      <c r="F2429" s="13" t="str">
        <f>CONCATENATE("10.3.13.71/pe/", Table2[[#This Row],[Device Tag]], ".xml")</f>
        <v>10.3.13.71/pe/VAV209.xml</v>
      </c>
      <c r="G2429" s="13"/>
      <c r="H2429" s="14" t="str">
        <f>_xlfn.IFNA(IF(_xlfn.IFNA(INDEX('CX1'!$H:$H,MATCH(Table2[[#This Row],[Name]],'CX1'!$C:$C,0),1), "") = 0, "",  INDEX('CX1'!$H:$H,MATCH(Table2[[#This Row],[Name]],'CX1'!$C:$C,0),1)), "")</f>
        <v/>
      </c>
      <c r="I2429" s="14">
        <f>_xlfn.IFNA(IF(_xlfn.IFNA(INDEX('CX1'!$I:$I,MATCH(Table2[[#This Row],[DeviceId2]],'CX1'!$C:$C,0),1), "") = 0, "",  INDEX('CX1'!$I:$I,MATCH(Table2[[#This Row],[Name]],'CX1'!$C:$C,0),1)), "")</f>
        <v>1000</v>
      </c>
      <c r="J2429" s="14" t="str">
        <f>_xlfn.IFNA(IF(_xlfn.IFNA(INDEX('CX1'!$J:$J,MATCH(Table2[[#This Row],[Name]],'CX1'!$C:$C,0),1), "") = 0, "",  INDEX('CX1'!$J:$J,MATCH(Table2[[#This Row],[Name]],'CX1'!$C:$C,0),1)), "")</f>
        <v/>
      </c>
      <c r="K2429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42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29" s="13" t="s">
        <v>298</v>
      </c>
      <c r="N2429" s="13" t="s">
        <v>767</v>
      </c>
      <c r="O2429" s="13"/>
      <c r="P2429" s="13"/>
      <c r="Q2429" s="13"/>
      <c r="R2429" s="13" t="s">
        <v>8</v>
      </c>
      <c r="S2429" s="13" t="b">
        <v>0</v>
      </c>
    </row>
    <row r="2430" spans="1:19" hidden="1">
      <c r="A2430" s="1">
        <v>2428</v>
      </c>
      <c r="B2430" t="s">
        <v>21</v>
      </c>
      <c r="C2430" t="s">
        <v>190</v>
      </c>
      <c r="D2430" t="s">
        <v>266</v>
      </c>
      <c r="E2430" t="str">
        <f>MID(Table2[[#This Row],[DeviceId2]], 12, LEN(Table2[[#This Row],[DeviceId2]]))</f>
        <v>VAV209</v>
      </c>
      <c r="F2430" t="str">
        <f>CONCATENATE("10.3.13.71/pe/", Table2[[#This Row],[Device Tag]], ".xml")</f>
        <v>10.3.13.71/pe/VAV209.xml</v>
      </c>
      <c r="H2430" s="5" t="str">
        <f>_xlfn.IFNA(IF(_xlfn.IFNA(INDEX('CX1'!$H:$H,MATCH(Table2[[#This Row],[Name]],'CX1'!$C:$C,0),1), "") = 0, "",  INDEX('CX1'!$H:$H,MATCH(Table2[[#This Row],[Name]],'CX1'!$C:$C,0),1)), "")</f>
        <v/>
      </c>
      <c r="I2430" s="5" t="e">
        <f>_xlfn.IFNA(IF(_xlfn.IFNA(INDEX('CX1'!$I:$I,MATCH(Table2[[#This Row],[DeviceId2]],'CX1'!$C:$C,0),1), "") = 0, "",  INDEX('CX1'!$I:$I,MATCH(Table2[[#This Row],[Name]],'CX1'!$C:$C,0),1)), "")</f>
        <v>#VALUE!</v>
      </c>
      <c r="J2430" s="5" t="str">
        <f>_xlfn.IFNA(IF(_xlfn.IFNA(INDEX('CX1'!$J:$J,MATCH(Table2[[#This Row],[Name]],'CX1'!$C:$C,0),1), "") = 0, "",  INDEX('CX1'!$J:$J,MATCH(Table2[[#This Row],[Name]],'CX1'!$C:$C,0),1)), "")</f>
        <v/>
      </c>
      <c r="K2430" t="str">
        <f>IFERROR(_xlfn.IFNA(IF(_xlfn.IFNA(INDEX('CX1'!$K:$K,MATCH(Table2[[#This Row],[Name]],'CX1'!$C:$C,0),1), "") = 0, "",  INDEX('CX1'!$K:$K,MATCH(Table2[[#This Row],[Name]],'CX1'!$C:$C,0),1)), ""), "")</f>
        <v/>
      </c>
      <c r="M2430" t="str">
        <f>_xlfn.IFNA(IF(_xlfn.IFNA(INDEX('CX1'!$M:$M,MATCH(Table2[[#This Row],[Name]],'CX1'!$C:$C,0),1), "") = 0, "",  INDEX('CX1'!$M:$M,MATCH(Table2[[#This Row],[Name]],'CX1'!$C:$C,0),1)), "")</f>
        <v/>
      </c>
      <c r="N2430" t="s">
        <v>767</v>
      </c>
      <c r="R2430" t="s">
        <v>8</v>
      </c>
    </row>
    <row r="2431" spans="1:19" hidden="1">
      <c r="A2431" s="1">
        <v>2429</v>
      </c>
      <c r="B2431" t="s">
        <v>21</v>
      </c>
      <c r="C2431" t="s">
        <v>191</v>
      </c>
      <c r="D2431" t="s">
        <v>266</v>
      </c>
      <c r="E2431" t="str">
        <f>MID(Table2[[#This Row],[DeviceId2]], 12, LEN(Table2[[#This Row],[DeviceId2]]))</f>
        <v>VAV209</v>
      </c>
      <c r="F2431" t="str">
        <f>CONCATENATE("10.3.13.71/pe/", Table2[[#This Row],[Device Tag]], ".xml")</f>
        <v>10.3.13.71/pe/VAV209.xml</v>
      </c>
      <c r="H2431" s="5" t="str">
        <f>_xlfn.IFNA(IF(_xlfn.IFNA(INDEX('CX1'!$H:$H,MATCH(Table2[[#This Row],[Name]],'CX1'!$C:$C,0),1), "") = 0, "",  INDEX('CX1'!$H:$H,MATCH(Table2[[#This Row],[Name]],'CX1'!$C:$C,0),1)), "")</f>
        <v/>
      </c>
      <c r="I2431" s="5" t="e">
        <f>_xlfn.IFNA(IF(_xlfn.IFNA(INDEX('CX1'!$I:$I,MATCH(Table2[[#This Row],[DeviceId2]],'CX1'!$C:$C,0),1), "") = 0, "",  INDEX('CX1'!$I:$I,MATCH(Table2[[#This Row],[Name]],'CX1'!$C:$C,0),1)), "")</f>
        <v>#VALUE!</v>
      </c>
      <c r="J2431" s="5" t="str">
        <f>_xlfn.IFNA(IF(_xlfn.IFNA(INDEX('CX1'!$J:$J,MATCH(Table2[[#This Row],[Name]],'CX1'!$C:$C,0),1), "") = 0, "",  INDEX('CX1'!$J:$J,MATCH(Table2[[#This Row],[Name]],'CX1'!$C:$C,0),1)), "")</f>
        <v/>
      </c>
      <c r="K2431" t="str">
        <f>IFERROR(_xlfn.IFNA(IF(_xlfn.IFNA(INDEX('CX1'!$K:$K,MATCH(Table2[[#This Row],[Name]],'CX1'!$C:$C,0),1), "") = 0, "",  INDEX('CX1'!$K:$K,MATCH(Table2[[#This Row],[Name]],'CX1'!$C:$C,0),1)), ""), "")</f>
        <v/>
      </c>
      <c r="M2431" t="str">
        <f>_xlfn.IFNA(IF(_xlfn.IFNA(INDEX('CX1'!$M:$M,MATCH(Table2[[#This Row],[Name]],'CX1'!$C:$C,0),1), "") = 0, "",  INDEX('CX1'!$M:$M,MATCH(Table2[[#This Row],[Name]],'CX1'!$C:$C,0),1)), "")</f>
        <v/>
      </c>
      <c r="N2431" t="s">
        <v>767</v>
      </c>
      <c r="R2431" t="s">
        <v>8</v>
      </c>
    </row>
    <row r="2432" spans="1:19">
      <c r="A2432" s="12">
        <v>2430</v>
      </c>
      <c r="B2432" s="13" t="s">
        <v>21</v>
      </c>
      <c r="C2432" s="13" t="s">
        <v>192</v>
      </c>
      <c r="D2432" s="13" t="s">
        <v>266</v>
      </c>
      <c r="E2432" s="13" t="str">
        <f>MID(Table2[[#This Row],[DeviceId2]], 12, LEN(Table2[[#This Row],[DeviceId2]]))</f>
        <v>VAV209</v>
      </c>
      <c r="F2432" s="13" t="str">
        <f>CONCATENATE("10.3.13.71/pe/", Table2[[#This Row],[Device Tag]], ".xml")</f>
        <v>10.3.13.71/pe/VAV209.xml</v>
      </c>
      <c r="G2432" s="13"/>
      <c r="H2432" s="14" t="str">
        <f>_xlfn.IFNA(IF(_xlfn.IFNA(INDEX('CX1'!$H:$H,MATCH(Table2[[#This Row],[Name]],'CX1'!$C:$C,0),1), "") = 0, "",  INDEX('CX1'!$H:$H,MATCH(Table2[[#This Row],[Name]],'CX1'!$C:$C,0),1)), "")</f>
        <v/>
      </c>
      <c r="I2432" s="14">
        <f>_xlfn.IFNA(IF(_xlfn.IFNA(INDEX('CX1'!$I:$I,MATCH(Table2[[#This Row],[DeviceId2]],'CX1'!$C:$C,0),1), "") = 0, "",  INDEX('CX1'!$I:$I,MATCH(Table2[[#This Row],[Name]],'CX1'!$C:$C,0),1)), "")</f>
        <v>1000</v>
      </c>
      <c r="J2432" s="14" t="str">
        <f>_xlfn.IFNA(IF(_xlfn.IFNA(INDEX('CX1'!$J:$J,MATCH(Table2[[#This Row],[Name]],'CX1'!$C:$C,0),1), "") = 0, "",  INDEX('CX1'!$J:$J,MATCH(Table2[[#This Row],[Name]],'CX1'!$C:$C,0),1)), "")</f>
        <v/>
      </c>
      <c r="K2432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432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32" s="13" t="str">
        <f>_xlfn.IFNA(IF(_xlfn.IFNA(INDEX('CX1'!$M:$M,MATCH(Table2[[#This Row],[Name]],'CX1'!$C:$C,0),1), "") = 0, "",  INDEX('CX1'!$M:$M,MATCH(Table2[[#This Row],[Name]],'CX1'!$C:$C,0),1)), "")</f>
        <v>number</v>
      </c>
      <c r="N2432" s="13" t="s">
        <v>767</v>
      </c>
      <c r="O2432" s="13"/>
      <c r="P2432" s="13"/>
      <c r="Q2432" s="13"/>
      <c r="R2432" s="13" t="s">
        <v>8</v>
      </c>
      <c r="S2432" s="13" t="b">
        <v>0</v>
      </c>
    </row>
    <row r="2433" spans="1:19" hidden="1">
      <c r="A2433" s="1">
        <v>2431</v>
      </c>
      <c r="B2433" t="s">
        <v>21</v>
      </c>
      <c r="C2433" t="s">
        <v>193</v>
      </c>
      <c r="D2433" t="s">
        <v>266</v>
      </c>
      <c r="E2433" t="str">
        <f>MID(Table2[[#This Row],[DeviceId2]], 12, LEN(Table2[[#This Row],[DeviceId2]]))</f>
        <v>VAV209</v>
      </c>
      <c r="F2433" t="str">
        <f>CONCATENATE("10.3.13.71/pe/", Table2[[#This Row],[Device Tag]], ".xml")</f>
        <v>10.3.13.71/pe/VAV209.xml</v>
      </c>
      <c r="H2433" s="5" t="str">
        <f>_xlfn.IFNA(IF(_xlfn.IFNA(INDEX('CX1'!$H:$H,MATCH(Table2[[#This Row],[Name]],'CX1'!$C:$C,0),1), "") = 0, "",  INDEX('CX1'!$H:$H,MATCH(Table2[[#This Row],[Name]],'CX1'!$C:$C,0),1)), "")</f>
        <v/>
      </c>
      <c r="I2433" s="5" t="e">
        <f>_xlfn.IFNA(IF(_xlfn.IFNA(INDEX('CX1'!$I:$I,MATCH(Table2[[#This Row],[DeviceId2]],'CX1'!$C:$C,0),1), "") = 0, "",  INDEX('CX1'!$I:$I,MATCH(Table2[[#This Row],[Name]],'CX1'!$C:$C,0),1)), "")</f>
        <v>#VALUE!</v>
      </c>
      <c r="J2433" s="5" t="str">
        <f>_xlfn.IFNA(IF(_xlfn.IFNA(INDEX('CX1'!$J:$J,MATCH(Table2[[#This Row],[Name]],'CX1'!$C:$C,0),1), "") = 0, "",  INDEX('CX1'!$J:$J,MATCH(Table2[[#This Row],[Name]],'CX1'!$C:$C,0),1)), "")</f>
        <v/>
      </c>
      <c r="K2433" t="str">
        <f>IFERROR(_xlfn.IFNA(IF(_xlfn.IFNA(INDEX('CX1'!$K:$K,MATCH(Table2[[#This Row],[Name]],'CX1'!$C:$C,0),1), "") = 0, "",  INDEX('CX1'!$K:$K,MATCH(Table2[[#This Row],[Name]],'CX1'!$C:$C,0),1)), ""), "")</f>
        <v/>
      </c>
      <c r="M2433" t="str">
        <f>_xlfn.IFNA(IF(_xlfn.IFNA(INDEX('CX1'!$M:$M,MATCH(Table2[[#This Row],[Name]],'CX1'!$C:$C,0),1), "") = 0, "",  INDEX('CX1'!$M:$M,MATCH(Table2[[#This Row],[Name]],'CX1'!$C:$C,0),1)), "")</f>
        <v/>
      </c>
      <c r="N2433" t="s">
        <v>767</v>
      </c>
      <c r="R2433" t="s">
        <v>8</v>
      </c>
    </row>
    <row r="2434" spans="1:19" hidden="1">
      <c r="A2434" s="1">
        <v>2432</v>
      </c>
      <c r="B2434" t="s">
        <v>21</v>
      </c>
      <c r="C2434" t="s">
        <v>194</v>
      </c>
      <c r="D2434" t="s">
        <v>266</v>
      </c>
      <c r="E2434" t="str">
        <f>MID(Table2[[#This Row],[DeviceId2]], 12, LEN(Table2[[#This Row],[DeviceId2]]))</f>
        <v>VAV209</v>
      </c>
      <c r="F2434" t="str">
        <f>CONCATENATE("10.3.13.71/pe/", Table2[[#This Row],[Device Tag]], ".xml")</f>
        <v>10.3.13.71/pe/VAV209.xml</v>
      </c>
      <c r="H2434" s="5" t="str">
        <f>_xlfn.IFNA(IF(_xlfn.IFNA(INDEX('CX1'!$H:$H,MATCH(Table2[[#This Row],[Name]],'CX1'!$C:$C,0),1), "") = 0, "",  INDEX('CX1'!$H:$H,MATCH(Table2[[#This Row],[Name]],'CX1'!$C:$C,0),1)), "")</f>
        <v/>
      </c>
      <c r="I2434" s="5" t="e">
        <f>_xlfn.IFNA(IF(_xlfn.IFNA(INDEX('CX1'!$I:$I,MATCH(Table2[[#This Row],[DeviceId2]],'CX1'!$C:$C,0),1), "") = 0, "",  INDEX('CX1'!$I:$I,MATCH(Table2[[#This Row],[Name]],'CX1'!$C:$C,0),1)), "")</f>
        <v>#VALUE!</v>
      </c>
      <c r="J2434" s="5" t="str">
        <f>_xlfn.IFNA(IF(_xlfn.IFNA(INDEX('CX1'!$J:$J,MATCH(Table2[[#This Row],[Name]],'CX1'!$C:$C,0),1), "") = 0, "",  INDEX('CX1'!$J:$J,MATCH(Table2[[#This Row],[Name]],'CX1'!$C:$C,0),1)), "")</f>
        <v/>
      </c>
      <c r="K2434" t="str">
        <f>IFERROR(_xlfn.IFNA(IF(_xlfn.IFNA(INDEX('CX1'!$K:$K,MATCH(Table2[[#This Row],[Name]],'CX1'!$C:$C,0),1), "") = 0, "",  INDEX('CX1'!$K:$K,MATCH(Table2[[#This Row],[Name]],'CX1'!$C:$C,0),1)), ""), "")</f>
        <v/>
      </c>
      <c r="M2434" t="str">
        <f>_xlfn.IFNA(IF(_xlfn.IFNA(INDEX('CX1'!$M:$M,MATCH(Table2[[#This Row],[Name]],'CX1'!$C:$C,0),1), "") = 0, "",  INDEX('CX1'!$M:$M,MATCH(Table2[[#This Row],[Name]],'CX1'!$C:$C,0),1)), "")</f>
        <v/>
      </c>
      <c r="N2434" t="s">
        <v>767</v>
      </c>
      <c r="R2434" t="s">
        <v>8</v>
      </c>
    </row>
    <row r="2435" spans="1:19" hidden="1">
      <c r="A2435" s="1">
        <v>2433</v>
      </c>
      <c r="B2435" t="s">
        <v>21</v>
      </c>
      <c r="C2435" t="s">
        <v>195</v>
      </c>
      <c r="D2435" t="s">
        <v>266</v>
      </c>
      <c r="E2435" t="str">
        <f>MID(Table2[[#This Row],[DeviceId2]], 12, LEN(Table2[[#This Row],[DeviceId2]]))</f>
        <v>VAV209</v>
      </c>
      <c r="F2435" t="str">
        <f>CONCATENATE("10.3.13.71/pe/", Table2[[#This Row],[Device Tag]], ".xml")</f>
        <v>10.3.13.71/pe/VAV209.xml</v>
      </c>
      <c r="H2435" s="5" t="str">
        <f>_xlfn.IFNA(IF(_xlfn.IFNA(INDEX('CX1'!$H:$H,MATCH(Table2[[#This Row],[Name]],'CX1'!$C:$C,0),1), "") = 0, "",  INDEX('CX1'!$H:$H,MATCH(Table2[[#This Row],[Name]],'CX1'!$C:$C,0),1)), "")</f>
        <v/>
      </c>
      <c r="I2435" s="5" t="e">
        <f>_xlfn.IFNA(IF(_xlfn.IFNA(INDEX('CX1'!$I:$I,MATCH(Table2[[#This Row],[DeviceId2]],'CX1'!$C:$C,0),1), "") = 0, "",  INDEX('CX1'!$I:$I,MATCH(Table2[[#This Row],[Name]],'CX1'!$C:$C,0),1)), "")</f>
        <v>#VALUE!</v>
      </c>
      <c r="J2435" s="5" t="str">
        <f>_xlfn.IFNA(IF(_xlfn.IFNA(INDEX('CX1'!$J:$J,MATCH(Table2[[#This Row],[Name]],'CX1'!$C:$C,0),1), "") = 0, "",  INDEX('CX1'!$J:$J,MATCH(Table2[[#This Row],[Name]],'CX1'!$C:$C,0),1)), "")</f>
        <v/>
      </c>
      <c r="K2435" t="str">
        <f>IFERROR(_xlfn.IFNA(IF(_xlfn.IFNA(INDEX('CX1'!$K:$K,MATCH(Table2[[#This Row],[Name]],'CX1'!$C:$C,0),1), "") = 0, "",  INDEX('CX1'!$K:$K,MATCH(Table2[[#This Row],[Name]],'CX1'!$C:$C,0),1)), ""), "")</f>
        <v/>
      </c>
      <c r="M2435" t="str">
        <f>_xlfn.IFNA(IF(_xlfn.IFNA(INDEX('CX1'!$M:$M,MATCH(Table2[[#This Row],[Name]],'CX1'!$C:$C,0),1), "") = 0, "",  INDEX('CX1'!$M:$M,MATCH(Table2[[#This Row],[Name]],'CX1'!$C:$C,0),1)), "")</f>
        <v/>
      </c>
      <c r="N2435" t="s">
        <v>767</v>
      </c>
      <c r="R2435" t="s">
        <v>8</v>
      </c>
    </row>
    <row r="2436" spans="1:19" hidden="1">
      <c r="A2436" s="1">
        <v>2434</v>
      </c>
      <c r="B2436" t="s">
        <v>21</v>
      </c>
      <c r="C2436" t="s">
        <v>196</v>
      </c>
      <c r="D2436" t="s">
        <v>266</v>
      </c>
      <c r="E2436" t="str">
        <f>MID(Table2[[#This Row],[DeviceId2]], 12, LEN(Table2[[#This Row],[DeviceId2]]))</f>
        <v>VAV209</v>
      </c>
      <c r="F2436" t="str">
        <f>CONCATENATE("10.3.13.71/pe/", Table2[[#This Row],[Device Tag]], ".xml")</f>
        <v>10.3.13.71/pe/VAV209.xml</v>
      </c>
      <c r="H2436" s="5" t="str">
        <f>_xlfn.IFNA(IF(_xlfn.IFNA(INDEX('CX1'!$H:$H,MATCH(Table2[[#This Row],[Name]],'CX1'!$C:$C,0),1), "") = 0, "",  INDEX('CX1'!$H:$H,MATCH(Table2[[#This Row],[Name]],'CX1'!$C:$C,0),1)), "")</f>
        <v/>
      </c>
      <c r="I2436" s="5" t="e">
        <f>_xlfn.IFNA(IF(_xlfn.IFNA(INDEX('CX1'!$I:$I,MATCH(Table2[[#This Row],[DeviceId2]],'CX1'!$C:$C,0),1), "") = 0, "",  INDEX('CX1'!$I:$I,MATCH(Table2[[#This Row],[Name]],'CX1'!$C:$C,0),1)), "")</f>
        <v>#VALUE!</v>
      </c>
      <c r="J2436" s="5" t="str">
        <f>_xlfn.IFNA(IF(_xlfn.IFNA(INDEX('CX1'!$J:$J,MATCH(Table2[[#This Row],[Name]],'CX1'!$C:$C,0),1), "") = 0, "",  INDEX('CX1'!$J:$J,MATCH(Table2[[#This Row],[Name]],'CX1'!$C:$C,0),1)), "")</f>
        <v/>
      </c>
      <c r="K2436" t="str">
        <f>IFERROR(_xlfn.IFNA(IF(_xlfn.IFNA(INDEX('CX1'!$K:$K,MATCH(Table2[[#This Row],[Name]],'CX1'!$C:$C,0),1), "") = 0, "",  INDEX('CX1'!$K:$K,MATCH(Table2[[#This Row],[Name]],'CX1'!$C:$C,0),1)), ""), "")</f>
        <v/>
      </c>
      <c r="M2436" t="str">
        <f>_xlfn.IFNA(IF(_xlfn.IFNA(INDEX('CX1'!$M:$M,MATCH(Table2[[#This Row],[Name]],'CX1'!$C:$C,0),1), "") = 0, "",  INDEX('CX1'!$M:$M,MATCH(Table2[[#This Row],[Name]],'CX1'!$C:$C,0),1)), "")</f>
        <v/>
      </c>
      <c r="N2436" t="s">
        <v>767</v>
      </c>
      <c r="R2436" t="s">
        <v>8</v>
      </c>
    </row>
    <row r="2437" spans="1:19">
      <c r="A2437" s="12">
        <v>2435</v>
      </c>
      <c r="B2437" s="13" t="s">
        <v>21</v>
      </c>
      <c r="C2437" s="13" t="s">
        <v>197</v>
      </c>
      <c r="D2437" s="13" t="s">
        <v>266</v>
      </c>
      <c r="E2437" s="13" t="str">
        <f>MID(Table2[[#This Row],[DeviceId2]], 12, LEN(Table2[[#This Row],[DeviceId2]]))</f>
        <v>VAV209</v>
      </c>
      <c r="F2437" s="13" t="str">
        <f>CONCATENATE("10.3.13.71/pe/", Table2[[#This Row],[Device Tag]], ".xml")</f>
        <v>10.3.13.71/pe/VAV209.xml</v>
      </c>
      <c r="G2437" s="13"/>
      <c r="H2437" s="14" t="str">
        <f>_xlfn.IFNA(IF(_xlfn.IFNA(INDEX('CX1'!$H:$H,MATCH(Table2[[#This Row],[Name]],'CX1'!$C:$C,0),1), "") = 0, "",  INDEX('CX1'!$H:$H,MATCH(Table2[[#This Row],[Name]],'CX1'!$C:$C,0),1)), "")</f>
        <v/>
      </c>
      <c r="I2437" s="14">
        <f>_xlfn.IFNA(IF(_xlfn.IFNA(INDEX('CX1'!$I:$I,MATCH(Table2[[#This Row],[DeviceId2]],'CX1'!$C:$C,0),1), "") = 0, "",  INDEX('CX1'!$I:$I,MATCH(Table2[[#This Row],[Name]],'CX1'!$C:$C,0),1)), "")</f>
        <v>1</v>
      </c>
      <c r="J2437" s="14" t="str">
        <f>_xlfn.IFNA(IF(_xlfn.IFNA(INDEX('CX1'!$J:$J,MATCH(Table2[[#This Row],[Name]],'CX1'!$C:$C,0),1), "") = 0, "",  INDEX('CX1'!$J:$J,MATCH(Table2[[#This Row],[Name]],'CX1'!$C:$C,0),1)), "")</f>
        <v/>
      </c>
      <c r="K2437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437" s="13" t="str">
        <f>_xlfn.IFNA(IF(_xlfn.IFNA(INDEX('CX1'!$L:$L,MATCH(Table2[[#This Row],[Name]],'CX1'!$C:$C,0),1), "") = 0, "",  INDEX('CX1'!$L:$L,MATCH(Table2[[#This Row],[Name]],'CX1'!$C:$C,0),1)), "")</f>
        <v>his, point, writable</v>
      </c>
      <c r="M2437" s="13" t="str">
        <f>_xlfn.IFNA(IF(_xlfn.IFNA(INDEX('CX1'!$M:$M,MATCH(Table2[[#This Row],[Name]],'CX1'!$C:$C,0),1), "") = 0, "",  INDEX('CX1'!$M:$M,MATCH(Table2[[#This Row],[Name]],'CX1'!$C:$C,0),1)), "")</f>
        <v>boolean</v>
      </c>
      <c r="N2437" s="13" t="s">
        <v>767</v>
      </c>
      <c r="O2437" s="13"/>
      <c r="P2437" s="13"/>
      <c r="Q2437" s="13"/>
      <c r="R2437" s="13" t="s">
        <v>8</v>
      </c>
      <c r="S2437" s="13" t="b">
        <v>0</v>
      </c>
    </row>
    <row r="2438" spans="1:19">
      <c r="A2438" s="12">
        <v>2436</v>
      </c>
      <c r="B2438" s="13" t="s">
        <v>21</v>
      </c>
      <c r="C2438" s="13" t="s">
        <v>198</v>
      </c>
      <c r="D2438" s="13" t="s">
        <v>266</v>
      </c>
      <c r="E2438" s="13" t="str">
        <f>MID(Table2[[#This Row],[DeviceId2]], 12, LEN(Table2[[#This Row],[DeviceId2]]))</f>
        <v>VAV209</v>
      </c>
      <c r="F2438" s="13" t="str">
        <f>CONCATENATE("10.3.13.71/pe/", Table2[[#This Row],[Device Tag]], ".xml")</f>
        <v>10.3.13.71/pe/VAV209.xml</v>
      </c>
      <c r="G2438" s="13"/>
      <c r="H2438" s="14" t="str">
        <f>_xlfn.IFNA(IF(_xlfn.IFNA(INDEX('CX1'!$H:$H,MATCH(Table2[[#This Row],[Name]],'CX1'!$C:$C,0),1), "") = 0, "",  INDEX('CX1'!$H:$H,MATCH(Table2[[#This Row],[Name]],'CX1'!$C:$C,0),1)), "")</f>
        <v/>
      </c>
      <c r="I2438" s="14">
        <f>_xlfn.IFNA(IF(_xlfn.IFNA(INDEX('CX1'!$I:$I,MATCH(Table2[[#This Row],[DeviceId2]],'CX1'!$C:$C,0),1), "") = 0, "",  INDEX('CX1'!$I:$I,MATCH(Table2[[#This Row],[Name]],'CX1'!$C:$C,0),1)), "")</f>
        <v>1</v>
      </c>
      <c r="J2438" s="14" t="str">
        <f>_xlfn.IFNA(IF(_xlfn.IFNA(INDEX('CX1'!$J:$J,MATCH(Table2[[#This Row],[Name]],'CX1'!$C:$C,0),1), "") = 0, "",  INDEX('CX1'!$J:$J,MATCH(Table2[[#This Row],[Name]],'CX1'!$C:$C,0),1)), "")</f>
        <v/>
      </c>
      <c r="K2438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438" s="13" t="str">
        <f>_xlfn.IFNA(IF(_xlfn.IFNA(INDEX('CX1'!$L:$L,MATCH(Table2[[#This Row],[Name]],'CX1'!$C:$C,0),1), "") = 0, "",  INDEX('CX1'!$L:$L,MATCH(Table2[[#This Row],[Name]],'CX1'!$C:$C,0),1)), "")</f>
        <v>his, point, writable</v>
      </c>
      <c r="M2438" s="13" t="str">
        <f>_xlfn.IFNA(IF(_xlfn.IFNA(INDEX('CX1'!$M:$M,MATCH(Table2[[#This Row],[Name]],'CX1'!$C:$C,0),1), "") = 0, "",  INDEX('CX1'!$M:$M,MATCH(Table2[[#This Row],[Name]],'CX1'!$C:$C,0),1)), "")</f>
        <v>boolean</v>
      </c>
      <c r="N2438" s="13" t="s">
        <v>767</v>
      </c>
      <c r="O2438" s="13"/>
      <c r="P2438" s="13"/>
      <c r="Q2438" s="13"/>
      <c r="R2438" s="13" t="s">
        <v>8</v>
      </c>
      <c r="S2438" s="13" t="b">
        <v>0</v>
      </c>
    </row>
    <row r="2439" spans="1:19" hidden="1">
      <c r="A2439" s="1">
        <v>2437</v>
      </c>
      <c r="B2439" t="s">
        <v>21</v>
      </c>
      <c r="C2439" t="s">
        <v>199</v>
      </c>
      <c r="D2439" t="s">
        <v>266</v>
      </c>
      <c r="E2439" t="str">
        <f>MID(Table2[[#This Row],[DeviceId2]], 12, LEN(Table2[[#This Row],[DeviceId2]]))</f>
        <v>VAV209</v>
      </c>
      <c r="F2439" t="str">
        <f>CONCATENATE("10.3.13.71/pe/", Table2[[#This Row],[Device Tag]], ".xml")</f>
        <v>10.3.13.71/pe/VAV209.xml</v>
      </c>
      <c r="H2439" s="5" t="str">
        <f>_xlfn.IFNA(IF(_xlfn.IFNA(INDEX('CX1'!$H:$H,MATCH(Table2[[#This Row],[Name]],'CX1'!$C:$C,0),1), "") = 0, "",  INDEX('CX1'!$H:$H,MATCH(Table2[[#This Row],[Name]],'CX1'!$C:$C,0),1)), "")</f>
        <v/>
      </c>
      <c r="I2439" s="5">
        <f>_xlfn.IFNA(IF(_xlfn.IFNA(INDEX('CX1'!$I:$I,MATCH(Table2[[#This Row],[DeviceId2]],'CX1'!$C:$C,0),1), "") = 0, "",  INDEX('CX1'!$I:$I,MATCH(Table2[[#This Row],[Name]],'CX1'!$C:$C,0),1)), "")</f>
        <v>1</v>
      </c>
      <c r="J2439" s="5" t="str">
        <f>_xlfn.IFNA(IF(_xlfn.IFNA(INDEX('CX1'!$J:$J,MATCH(Table2[[#This Row],[Name]],'CX1'!$C:$C,0),1), "") = 0, "",  INDEX('CX1'!$J:$J,MATCH(Table2[[#This Row],[Name]],'CX1'!$C:$C,0),1)), "")</f>
        <v/>
      </c>
      <c r="K2439" t="str">
        <f>IFERROR(_xlfn.IFNA(IF(_xlfn.IFNA(INDEX('CX1'!$K:$K,MATCH(Table2[[#This Row],[Name]],'CX1'!$C:$C,0),1), "") = 0, "",  INDEX('CX1'!$K:$K,MATCH(Table2[[#This Row],[Name]],'CX1'!$C:$C,0),1)), ""), "")</f>
        <v/>
      </c>
      <c r="M2439" t="str">
        <f>_xlfn.IFNA(IF(_xlfn.IFNA(INDEX('CX1'!$M:$M,MATCH(Table2[[#This Row],[Name]],'CX1'!$C:$C,0),1), "") = 0, "",  INDEX('CX1'!$M:$M,MATCH(Table2[[#This Row],[Name]],'CX1'!$C:$C,0),1)), "")</f>
        <v/>
      </c>
      <c r="N2439" t="s">
        <v>767</v>
      </c>
      <c r="R2439" t="s">
        <v>8</v>
      </c>
    </row>
    <row r="2440" spans="1:19" hidden="1">
      <c r="A2440" s="1">
        <v>2438</v>
      </c>
      <c r="B2440" t="s">
        <v>21</v>
      </c>
      <c r="C2440" t="s">
        <v>25</v>
      </c>
      <c r="D2440" t="s">
        <v>266</v>
      </c>
      <c r="E2440" t="str">
        <f>MID(Table2[[#This Row],[DeviceId2]], 12, LEN(Table2[[#This Row],[DeviceId2]]))</f>
        <v>VAV209</v>
      </c>
      <c r="F2440" t="str">
        <f>CONCATENATE("10.3.13.71/pe/", Table2[[#This Row],[Device Tag]], ".xml")</f>
        <v>10.3.13.71/pe/VAV209.xml</v>
      </c>
      <c r="H2440" s="5" t="str">
        <f>_xlfn.IFNA(IF(_xlfn.IFNA(INDEX('CX1'!$H:$H,MATCH(Table2[[#This Row],[Name]],'CX1'!$C:$C,0),1), "") = 0, "",  INDEX('CX1'!$H:$H,MATCH(Table2[[#This Row],[Name]],'CX1'!$C:$C,0),1)), "")</f>
        <v/>
      </c>
      <c r="I2440" s="5">
        <f>_xlfn.IFNA(IF(_xlfn.IFNA(INDEX('CX1'!$I:$I,MATCH(Table2[[#This Row],[DeviceId2]],'CX1'!$C:$C,0),1), "") = 0, "",  INDEX('CX1'!$I:$I,MATCH(Table2[[#This Row],[Name]],'CX1'!$C:$C,0),1)), "")</f>
        <v>1</v>
      </c>
      <c r="J2440" s="5" t="str">
        <f>_xlfn.IFNA(IF(_xlfn.IFNA(INDEX('CX1'!$J:$J,MATCH(Table2[[#This Row],[Name]],'CX1'!$C:$C,0),1), "") = 0, "",  INDEX('CX1'!$J:$J,MATCH(Table2[[#This Row],[Name]],'CX1'!$C:$C,0),1)), "")</f>
        <v/>
      </c>
      <c r="K2440" t="str">
        <f>IFERROR(_xlfn.IFNA(IF(_xlfn.IFNA(INDEX('CX1'!$K:$K,MATCH(Table2[[#This Row],[Name]],'CX1'!$C:$C,0),1), "") = 0, "",  INDEX('CX1'!$K:$K,MATCH(Table2[[#This Row],[Name]],'CX1'!$C:$C,0),1)), ""), "")</f>
        <v/>
      </c>
      <c r="M2440" t="str">
        <f>_xlfn.IFNA(IF(_xlfn.IFNA(INDEX('CX1'!$M:$M,MATCH(Table2[[#This Row],[Name]],'CX1'!$C:$C,0),1), "") = 0, "",  INDEX('CX1'!$M:$M,MATCH(Table2[[#This Row],[Name]],'CX1'!$C:$C,0),1)), "")</f>
        <v/>
      </c>
      <c r="N2440" t="s">
        <v>767</v>
      </c>
      <c r="R2440" t="s">
        <v>8</v>
      </c>
    </row>
    <row r="2441" spans="1:19">
      <c r="A2441" s="1">
        <v>2439</v>
      </c>
      <c r="B2441" t="s">
        <v>21</v>
      </c>
      <c r="C2441" t="s">
        <v>200</v>
      </c>
      <c r="D2441" t="s">
        <v>266</v>
      </c>
      <c r="E2441" t="str">
        <f>MID(Table2[[#This Row],[DeviceId2]], 12, LEN(Table2[[#This Row],[DeviceId2]]))</f>
        <v>VAV209</v>
      </c>
      <c r="F2441" t="str">
        <f>CONCATENATE("10.3.13.71/pe/", Table2[[#This Row],[Device Tag]], ".xml")</f>
        <v>10.3.13.71/pe/VAV209.xml</v>
      </c>
      <c r="H2441" s="5" t="str">
        <f>_xlfn.IFNA(IF(_xlfn.IFNA(INDEX('CX1'!$H:$H,MATCH(Table2[[#This Row],[Name]],'CX1'!$C:$C,0),1), "") = 0, "",  INDEX('CX1'!$H:$H,MATCH(Table2[[#This Row],[Name]],'CX1'!$C:$C,0),1)), "")</f>
        <v/>
      </c>
      <c r="I2441" s="5">
        <f>_xlfn.IFNA(IF(_xlfn.IFNA(INDEX('CX1'!$I:$I,MATCH(Table2[[#This Row],[DeviceId2]],'CX1'!$C:$C,0),1), "") = 0, "",  INDEX('CX1'!$I:$I,MATCH(Table2[[#This Row],[Name]],'CX1'!$C:$C,0),1)), "")</f>
        <v>1</v>
      </c>
      <c r="J2441" s="5" t="str">
        <f>_xlfn.IFNA(IF(_xlfn.IFNA(INDEX('CX1'!$J:$J,MATCH(Table2[[#This Row],[Name]],'CX1'!$C:$C,0),1), "") = 0, "",  INDEX('CX1'!$J:$J,MATCH(Table2[[#This Row],[Name]],'CX1'!$C:$C,0),1)), "")</f>
        <v/>
      </c>
      <c r="K2441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441" t="str">
        <f>_xlfn.IFNA(IF(_xlfn.IFNA(INDEX('CX1'!$L:$L,MATCH(Table2[[#This Row],[Name]],'CX1'!$C:$C,0),1), "") = 0, "",  INDEX('CX1'!$L:$L,MATCH(Table2[[#This Row],[Name]],'CX1'!$C:$C,0),1)), "")</f>
        <v>his, point, writable</v>
      </c>
      <c r="M2441" t="str">
        <f>_xlfn.IFNA(IF(_xlfn.IFNA(INDEX('CX1'!$M:$M,MATCH(Table2[[#This Row],[Name]],'CX1'!$C:$C,0),1), "") = 0, "",  INDEX('CX1'!$M:$M,MATCH(Table2[[#This Row],[Name]],'CX1'!$C:$C,0),1)), "")</f>
        <v>boolean</v>
      </c>
      <c r="N2441" t="s">
        <v>767</v>
      </c>
      <c r="R2441" t="s">
        <v>8</v>
      </c>
      <c r="S2441" t="b">
        <v>1</v>
      </c>
    </row>
    <row r="2442" spans="1:19">
      <c r="A2442" s="1">
        <v>2440</v>
      </c>
      <c r="B2442" t="s">
        <v>21</v>
      </c>
      <c r="C2442" t="s">
        <v>201</v>
      </c>
      <c r="D2442" t="s">
        <v>266</v>
      </c>
      <c r="E2442" t="str">
        <f>MID(Table2[[#This Row],[DeviceId2]], 12, LEN(Table2[[#This Row],[DeviceId2]]))</f>
        <v>VAV209</v>
      </c>
      <c r="F2442" t="str">
        <f>CONCATENATE("10.3.13.71/pe/", Table2[[#This Row],[Device Tag]], ".xml")</f>
        <v>10.3.13.71/pe/VAV209.xml</v>
      </c>
      <c r="H2442" s="5" t="str">
        <f>_xlfn.IFNA(IF(_xlfn.IFNA(INDEX('CX1'!$H:$H,MATCH(Table2[[#This Row],[Name]],'CX1'!$C:$C,0),1), "") = 0, "",  INDEX('CX1'!$H:$H,MATCH(Table2[[#This Row],[Name]],'CX1'!$C:$C,0),1)), "")</f>
        <v/>
      </c>
      <c r="I2442" s="5">
        <f>_xlfn.IFNA(IF(_xlfn.IFNA(INDEX('CX1'!$I:$I,MATCH(Table2[[#This Row],[DeviceId2]],'CX1'!$C:$C,0),1), "") = 0, "",  INDEX('CX1'!$I:$I,MATCH(Table2[[#This Row],[Name]],'CX1'!$C:$C,0),1)), "")</f>
        <v>1</v>
      </c>
      <c r="J2442" s="5" t="str">
        <f>_xlfn.IFNA(IF(_xlfn.IFNA(INDEX('CX1'!$J:$J,MATCH(Table2[[#This Row],[Name]],'CX1'!$C:$C,0),1), "") = 0, "",  INDEX('CX1'!$J:$J,MATCH(Table2[[#This Row],[Name]],'CX1'!$C:$C,0),1)), "")</f>
        <v/>
      </c>
      <c r="K2442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442" t="str">
        <f>_xlfn.IFNA(IF(_xlfn.IFNA(INDEX('CX1'!$L:$L,MATCH(Table2[[#This Row],[Name]],'CX1'!$C:$C,0),1), "") = 0, "",  INDEX('CX1'!$L:$L,MATCH(Table2[[#This Row],[Name]],'CX1'!$C:$C,0),1)), "")</f>
        <v>his, point, writable</v>
      </c>
      <c r="M2442" t="str">
        <f>_xlfn.IFNA(IF(_xlfn.IFNA(INDEX('CX1'!$M:$M,MATCH(Table2[[#This Row],[Name]],'CX1'!$C:$C,0),1), "") = 0, "",  INDEX('CX1'!$M:$M,MATCH(Table2[[#This Row],[Name]],'CX1'!$C:$C,0),1)), "")</f>
        <v>boolean</v>
      </c>
      <c r="N2442" t="s">
        <v>767</v>
      </c>
      <c r="R2442" t="s">
        <v>8</v>
      </c>
      <c r="S2442" t="b">
        <v>1</v>
      </c>
    </row>
    <row r="2443" spans="1:19">
      <c r="A2443" s="1">
        <v>2441</v>
      </c>
      <c r="B2443" t="s">
        <v>21</v>
      </c>
      <c r="C2443" t="s">
        <v>202</v>
      </c>
      <c r="D2443" t="s">
        <v>266</v>
      </c>
      <c r="E2443" t="str">
        <f>MID(Table2[[#This Row],[DeviceId2]], 12, LEN(Table2[[#This Row],[DeviceId2]]))</f>
        <v>VAV209</v>
      </c>
      <c r="F2443" t="str">
        <f>CONCATENATE("10.3.13.71/pe/", Table2[[#This Row],[Device Tag]], ".xml")</f>
        <v>10.3.13.71/pe/VAV209.xml</v>
      </c>
      <c r="H2443" s="5" t="str">
        <f>_xlfn.IFNA(IF(_xlfn.IFNA(INDEX('CX1'!$H:$H,MATCH(Table2[[#This Row],[Name]],'CX1'!$C:$C,0),1), "") = 0, "",  INDEX('CX1'!$H:$H,MATCH(Table2[[#This Row],[Name]],'CX1'!$C:$C,0),1)), "")</f>
        <v>°F</v>
      </c>
      <c r="I2443" s="5">
        <f>_xlfn.IFNA(IF(_xlfn.IFNA(INDEX('CX1'!$I:$I,MATCH(Table2[[#This Row],[DeviceId2]],'CX1'!$C:$C,0),1), "") = 0, "",  INDEX('CX1'!$I:$I,MATCH(Table2[[#This Row],[Name]],'CX1'!$C:$C,0),1)), "")</f>
        <v>1000</v>
      </c>
      <c r="J2443" s="5" t="str">
        <f>_xlfn.IFNA(IF(_xlfn.IFNA(INDEX('CX1'!$J:$J,MATCH(Table2[[#This Row],[Name]],'CX1'!$C:$C,0),1), "") = 0, "",  INDEX('CX1'!$J:$J,MATCH(Table2[[#This Row],[Name]],'CX1'!$C:$C,0),1)), "")</f>
        <v/>
      </c>
      <c r="K2443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4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3" t="str">
        <f>_xlfn.IFNA(IF(_xlfn.IFNA(INDEX('CX1'!$M:$M,MATCH(Table2[[#This Row],[Name]],'CX1'!$C:$C,0),1), "") = 0, "",  INDEX('CX1'!$M:$M,MATCH(Table2[[#This Row],[Name]],'CX1'!$C:$C,0),1)), "")</f>
        <v>number</v>
      </c>
      <c r="N2443" t="s">
        <v>766</v>
      </c>
      <c r="R2443" t="s">
        <v>8</v>
      </c>
      <c r="S2443" t="b">
        <v>1</v>
      </c>
    </row>
    <row r="2444" spans="1:19">
      <c r="A2444" s="1">
        <v>2442</v>
      </c>
      <c r="B2444" t="s">
        <v>21</v>
      </c>
      <c r="C2444" t="s">
        <v>203</v>
      </c>
      <c r="D2444" t="s">
        <v>266</v>
      </c>
      <c r="E2444" t="str">
        <f>MID(Table2[[#This Row],[DeviceId2]], 12, LEN(Table2[[#This Row],[DeviceId2]]))</f>
        <v>VAV209</v>
      </c>
      <c r="F2444" t="str">
        <f>CONCATENATE("10.3.13.71/pe/", Table2[[#This Row],[Device Tag]], ".xml")</f>
        <v>10.3.13.71/pe/VAV209.xml</v>
      </c>
      <c r="H2444" s="5" t="str">
        <f>_xlfn.IFNA(IF(_xlfn.IFNA(INDEX('CX1'!$H:$H,MATCH(Table2[[#This Row],[Name]],'CX1'!$C:$C,0),1), "") = 0, "",  INDEX('CX1'!$H:$H,MATCH(Table2[[#This Row],[Name]],'CX1'!$C:$C,0),1)), "")</f>
        <v>°F</v>
      </c>
      <c r="I2444" s="5">
        <f>_xlfn.IFNA(IF(_xlfn.IFNA(INDEX('CX1'!$I:$I,MATCH(Table2[[#This Row],[DeviceId2]],'CX1'!$C:$C,0),1), "") = 0, "",  INDEX('CX1'!$I:$I,MATCH(Table2[[#This Row],[Name]],'CX1'!$C:$C,0),1)), "")</f>
        <v>1000</v>
      </c>
      <c r="J2444" s="5" t="str">
        <f>_xlfn.IFNA(IF(_xlfn.IFNA(INDEX('CX1'!$J:$J,MATCH(Table2[[#This Row],[Name]],'CX1'!$C:$C,0),1), "") = 0, "",  INDEX('CX1'!$J:$J,MATCH(Table2[[#This Row],[Name]],'CX1'!$C:$C,0),1)), "")</f>
        <v/>
      </c>
      <c r="K2444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4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4" t="str">
        <f>_xlfn.IFNA(IF(_xlfn.IFNA(INDEX('CX1'!$M:$M,MATCH(Table2[[#This Row],[Name]],'CX1'!$C:$C,0),1), "") = 0, "",  INDEX('CX1'!$M:$M,MATCH(Table2[[#This Row],[Name]],'CX1'!$C:$C,0),1)), "")</f>
        <v>number</v>
      </c>
      <c r="N2444" t="s">
        <v>766</v>
      </c>
      <c r="R2444" t="s">
        <v>8</v>
      </c>
      <c r="S2444" t="b">
        <v>1</v>
      </c>
    </row>
    <row r="2445" spans="1:19" hidden="1">
      <c r="A2445" s="1">
        <v>2443</v>
      </c>
      <c r="B2445" t="s">
        <v>21</v>
      </c>
      <c r="C2445" t="s">
        <v>147</v>
      </c>
      <c r="D2445" t="s">
        <v>266</v>
      </c>
      <c r="E2445" t="str">
        <f>MID(Table2[[#This Row],[DeviceId2]], 12, LEN(Table2[[#This Row],[DeviceId2]]))</f>
        <v>VAV209</v>
      </c>
      <c r="F2445" t="str">
        <f>CONCATENATE("10.3.13.71/pe/", Table2[[#This Row],[Device Tag]], ".xml")</f>
        <v>10.3.13.71/pe/VAV209.xml</v>
      </c>
      <c r="H2445" s="5" t="str">
        <f>_xlfn.IFNA(IF(_xlfn.IFNA(INDEX('CX1'!$H:$H,MATCH(Table2[[#This Row],[Name]],'CX1'!$C:$C,0),1), "") = 0, "",  INDEX('CX1'!$H:$H,MATCH(Table2[[#This Row],[Name]],'CX1'!$C:$C,0),1)), "")</f>
        <v/>
      </c>
      <c r="I2445" s="5" t="e">
        <f>_xlfn.IFNA(IF(_xlfn.IFNA(INDEX('CX1'!$I:$I,MATCH(Table2[[#This Row],[DeviceId2]],'CX1'!$C:$C,0),1), "") = 0, "",  INDEX('CX1'!$I:$I,MATCH(Table2[[#This Row],[Name]],'CX1'!$C:$C,0),1)), "")</f>
        <v>#VALUE!</v>
      </c>
      <c r="J2445" s="5" t="str">
        <f>_xlfn.IFNA(IF(_xlfn.IFNA(INDEX('CX1'!$J:$J,MATCH(Table2[[#This Row],[Name]],'CX1'!$C:$C,0),1), "") = 0, "",  INDEX('CX1'!$J:$J,MATCH(Table2[[#This Row],[Name]],'CX1'!$C:$C,0),1)), "")</f>
        <v/>
      </c>
      <c r="K2445" t="str">
        <f>IFERROR(_xlfn.IFNA(IF(_xlfn.IFNA(INDEX('CX1'!$K:$K,MATCH(Table2[[#This Row],[Name]],'CX1'!$C:$C,0),1), "") = 0, "",  INDEX('CX1'!$K:$K,MATCH(Table2[[#This Row],[Name]],'CX1'!$C:$C,0),1)), ""), "")</f>
        <v/>
      </c>
      <c r="M2445" t="str">
        <f>_xlfn.IFNA(IF(_xlfn.IFNA(INDEX('CX1'!$M:$M,MATCH(Table2[[#This Row],[Name]],'CX1'!$C:$C,0),1), "") = 0, "",  INDEX('CX1'!$M:$M,MATCH(Table2[[#This Row],[Name]],'CX1'!$C:$C,0),1)), "")</f>
        <v/>
      </c>
      <c r="N2445" t="s">
        <v>767</v>
      </c>
      <c r="R2445" t="s">
        <v>8</v>
      </c>
    </row>
    <row r="2446" spans="1:19">
      <c r="A2446" s="1">
        <v>2444</v>
      </c>
      <c r="B2446" t="s">
        <v>21</v>
      </c>
      <c r="C2446" t="s">
        <v>204</v>
      </c>
      <c r="D2446" t="s">
        <v>266</v>
      </c>
      <c r="E2446" t="str">
        <f>MID(Table2[[#This Row],[DeviceId2]], 12, LEN(Table2[[#This Row],[DeviceId2]]))</f>
        <v>VAV209</v>
      </c>
      <c r="F2446" t="str">
        <f>CONCATENATE("10.3.13.71/pe/", Table2[[#This Row],[Device Tag]], ".xml")</f>
        <v>10.3.13.71/pe/VAV209.xml</v>
      </c>
      <c r="H2446" s="5" t="str">
        <f>_xlfn.IFNA(IF(_xlfn.IFNA(INDEX('CX1'!$H:$H,MATCH(Table2[[#This Row],[Name]],'CX1'!$C:$C,0),1), "") = 0, "",  INDEX('CX1'!$H:$H,MATCH(Table2[[#This Row],[Name]],'CX1'!$C:$C,0),1)), "")</f>
        <v>°F</v>
      </c>
      <c r="I2446" s="5">
        <f>_xlfn.IFNA(IF(_xlfn.IFNA(INDEX('CX1'!$I:$I,MATCH(Table2[[#This Row],[DeviceId2]],'CX1'!$C:$C,0),1), "") = 0, "",  INDEX('CX1'!$I:$I,MATCH(Table2[[#This Row],[Name]],'CX1'!$C:$C,0),1)), "")</f>
        <v>1000</v>
      </c>
      <c r="J2446" s="5" t="str">
        <f>_xlfn.IFNA(IF(_xlfn.IFNA(INDEX('CX1'!$J:$J,MATCH(Table2[[#This Row],[Name]],'CX1'!$C:$C,0),1), "") = 0, "",  INDEX('CX1'!$J:$J,MATCH(Table2[[#This Row],[Name]],'CX1'!$C:$C,0),1)), "")</f>
        <v/>
      </c>
      <c r="K2446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4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6" t="str">
        <f>_xlfn.IFNA(IF(_xlfn.IFNA(INDEX('CX1'!$M:$M,MATCH(Table2[[#This Row],[Name]],'CX1'!$C:$C,0),1), "") = 0, "",  INDEX('CX1'!$M:$M,MATCH(Table2[[#This Row],[Name]],'CX1'!$C:$C,0),1)), "")</f>
        <v>number</v>
      </c>
      <c r="N2446" t="s">
        <v>766</v>
      </c>
      <c r="R2446" t="s">
        <v>8</v>
      </c>
      <c r="S2446" t="b">
        <v>1</v>
      </c>
    </row>
    <row r="2447" spans="1:19" hidden="1">
      <c r="A2447" s="1">
        <v>2445</v>
      </c>
      <c r="B2447" t="s">
        <v>21</v>
      </c>
      <c r="C2447" t="s">
        <v>205</v>
      </c>
      <c r="D2447" t="s">
        <v>266</v>
      </c>
      <c r="E2447" t="str">
        <f>MID(Table2[[#This Row],[DeviceId2]], 12, LEN(Table2[[#This Row],[DeviceId2]]))</f>
        <v>VAV209</v>
      </c>
      <c r="F2447" t="str">
        <f>CONCATENATE("10.3.13.71/pe/", Table2[[#This Row],[Device Tag]], ".xml")</f>
        <v>10.3.13.71/pe/VAV209.xml</v>
      </c>
      <c r="H2447" s="5" t="str">
        <f>_xlfn.IFNA(IF(_xlfn.IFNA(INDEX('CX1'!$H:$H,MATCH(Table2[[#This Row],[Name]],'CX1'!$C:$C,0),1), "") = 0, "",  INDEX('CX1'!$H:$H,MATCH(Table2[[#This Row],[Name]],'CX1'!$C:$C,0),1)), "")</f>
        <v/>
      </c>
      <c r="I2447" s="5">
        <f>_xlfn.IFNA(IF(_xlfn.IFNA(INDEX('CX1'!$I:$I,MATCH(Table2[[#This Row],[DeviceId2]],'CX1'!$C:$C,0),1), "") = 0, "",  INDEX('CX1'!$I:$I,MATCH(Table2[[#This Row],[Name]],'CX1'!$C:$C,0),1)), "")</f>
        <v>1000</v>
      </c>
      <c r="J2447" s="5" t="str">
        <f>_xlfn.IFNA(IF(_xlfn.IFNA(INDEX('CX1'!$J:$J,MATCH(Table2[[#This Row],[Name]],'CX1'!$C:$C,0),1), "") = 0, "",  INDEX('CX1'!$J:$J,MATCH(Table2[[#This Row],[Name]],'CX1'!$C:$C,0),1)), "")</f>
        <v/>
      </c>
      <c r="K244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447" t="s">
        <v>767</v>
      </c>
      <c r="R2447" t="s">
        <v>8</v>
      </c>
    </row>
    <row r="2448" spans="1:19">
      <c r="A2448" s="1">
        <v>2446</v>
      </c>
      <c r="B2448" t="s">
        <v>105</v>
      </c>
      <c r="C2448" t="s">
        <v>206</v>
      </c>
      <c r="D2448" t="s">
        <v>266</v>
      </c>
      <c r="E2448" t="str">
        <f>MID(Table2[[#This Row],[DeviceId2]], 12, LEN(Table2[[#This Row],[DeviceId2]]))</f>
        <v>VAV209</v>
      </c>
      <c r="F2448" t="str">
        <f>CONCATENATE("10.3.13.71/pe/", Table2[[#This Row],[Device Tag]], ".xml")</f>
        <v>10.3.13.71/pe/VAV209.xml</v>
      </c>
      <c r="H2448" s="5" t="str">
        <f>_xlfn.IFNA(IF(_xlfn.IFNA(INDEX('CX1'!$H:$H,MATCH(Table2[[#This Row],[Name]],'CX1'!$C:$C,0),1), "") = 0, "",  INDEX('CX1'!$H:$H,MATCH(Table2[[#This Row],[Name]],'CX1'!$C:$C,0),1)), "")</f>
        <v>°F</v>
      </c>
      <c r="I2448" s="5">
        <f>_xlfn.IFNA(IF(_xlfn.IFNA(INDEX('CX1'!$I:$I,MATCH(Table2[[#This Row],[DeviceId2]],'CX1'!$C:$C,0),1), "") = 0, "",  INDEX('CX1'!$I:$I,MATCH(Table2[[#This Row],[Name]],'CX1'!$C:$C,0),1)), "")</f>
        <v>1000</v>
      </c>
      <c r="J2448" s="5" t="str">
        <f>_xlfn.IFNA(IF(_xlfn.IFNA(INDEX('CX1'!$J:$J,MATCH(Table2[[#This Row],[Name]],'CX1'!$C:$C,0),1), "") = 0, "",  INDEX('CX1'!$J:$J,MATCH(Table2[[#This Row],[Name]],'CX1'!$C:$C,0),1)), "")</f>
        <v/>
      </c>
      <c r="K244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44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448" t="str">
        <f>_xlfn.IFNA(IF(_xlfn.IFNA(INDEX('CX1'!$M:$M,MATCH(Table2[[#This Row],[Name]],'CX1'!$C:$C,0),1), "") = 0, "",  INDEX('CX1'!$M:$M,MATCH(Table2[[#This Row],[Name]],'CX1'!$C:$C,0),1)), "")</f>
        <v>number</v>
      </c>
      <c r="N2448" t="s">
        <v>766</v>
      </c>
      <c r="R2448" t="s">
        <v>8</v>
      </c>
      <c r="S2448" t="b">
        <v>1</v>
      </c>
    </row>
    <row r="2449" spans="1:19">
      <c r="A2449" s="1">
        <v>2447</v>
      </c>
      <c r="B2449" t="s">
        <v>105</v>
      </c>
      <c r="C2449" t="s">
        <v>207</v>
      </c>
      <c r="D2449" t="s">
        <v>266</v>
      </c>
      <c r="E2449" t="str">
        <f>MID(Table2[[#This Row],[DeviceId2]], 12, LEN(Table2[[#This Row],[DeviceId2]]))</f>
        <v>VAV209</v>
      </c>
      <c r="F2449" t="str">
        <f>CONCATENATE("10.3.13.71/pe/", Table2[[#This Row],[Device Tag]], ".xml")</f>
        <v>10.3.13.71/pe/VAV209.xml</v>
      </c>
      <c r="H2449" s="5" t="str">
        <f>_xlfn.IFNA(IF(_xlfn.IFNA(INDEX('CX1'!$H:$H,MATCH(Table2[[#This Row],[Name]],'CX1'!$C:$C,0),1), "") = 0, "",  INDEX('CX1'!$H:$H,MATCH(Table2[[#This Row],[Name]],'CX1'!$C:$C,0),1)), "")</f>
        <v>°F</v>
      </c>
      <c r="I2449" s="5">
        <f>_xlfn.IFNA(IF(_xlfn.IFNA(INDEX('CX1'!$I:$I,MATCH(Table2[[#This Row],[DeviceId2]],'CX1'!$C:$C,0),1), "") = 0, "",  INDEX('CX1'!$I:$I,MATCH(Table2[[#This Row],[Name]],'CX1'!$C:$C,0),1)), "")</f>
        <v>1000</v>
      </c>
      <c r="J2449" s="5" t="str">
        <f>_xlfn.IFNA(IF(_xlfn.IFNA(INDEX('CX1'!$J:$J,MATCH(Table2[[#This Row],[Name]],'CX1'!$C:$C,0),1), "") = 0, "",  INDEX('CX1'!$J:$J,MATCH(Table2[[#This Row],[Name]],'CX1'!$C:$C,0),1)), "")</f>
        <v/>
      </c>
      <c r="K244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4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49" t="str">
        <f>_xlfn.IFNA(IF(_xlfn.IFNA(INDEX('CX1'!$M:$M,MATCH(Table2[[#This Row],[Name]],'CX1'!$C:$C,0),1), "") = 0, "",  INDEX('CX1'!$M:$M,MATCH(Table2[[#This Row],[Name]],'CX1'!$C:$C,0),1)), "")</f>
        <v>number</v>
      </c>
      <c r="N2449" t="s">
        <v>766</v>
      </c>
      <c r="R2449" t="s">
        <v>8</v>
      </c>
      <c r="S2449" t="b">
        <v>1</v>
      </c>
    </row>
    <row r="2450" spans="1:19">
      <c r="A2450" s="1">
        <v>2448</v>
      </c>
      <c r="B2450" t="s">
        <v>105</v>
      </c>
      <c r="C2450" t="s">
        <v>208</v>
      </c>
      <c r="D2450" t="s">
        <v>266</v>
      </c>
      <c r="E2450" t="str">
        <f>MID(Table2[[#This Row],[DeviceId2]], 12, LEN(Table2[[#This Row],[DeviceId2]]))</f>
        <v>VAV209</v>
      </c>
      <c r="F2450" t="str">
        <f>CONCATENATE("10.3.13.71/pe/", Table2[[#This Row],[Device Tag]], ".xml")</f>
        <v>10.3.13.71/pe/VAV209.xml</v>
      </c>
      <c r="H2450" s="5" t="str">
        <f>_xlfn.IFNA(IF(_xlfn.IFNA(INDEX('CX1'!$H:$H,MATCH(Table2[[#This Row],[Name]],'CX1'!$C:$C,0),1), "") = 0, "",  INDEX('CX1'!$H:$H,MATCH(Table2[[#This Row],[Name]],'CX1'!$C:$C,0),1)), "")</f>
        <v>°F</v>
      </c>
      <c r="I2450" s="5">
        <f>_xlfn.IFNA(IF(_xlfn.IFNA(INDEX('CX1'!$I:$I,MATCH(Table2[[#This Row],[DeviceId2]],'CX1'!$C:$C,0),1), "") = 0, "",  INDEX('CX1'!$I:$I,MATCH(Table2[[#This Row],[Name]],'CX1'!$C:$C,0),1)), "")</f>
        <v>1000</v>
      </c>
      <c r="J2450" s="5" t="str">
        <f>_xlfn.IFNA(IF(_xlfn.IFNA(INDEX('CX1'!$J:$J,MATCH(Table2[[#This Row],[Name]],'CX1'!$C:$C,0),1), "") = 0, "",  INDEX('CX1'!$J:$J,MATCH(Table2[[#This Row],[Name]],'CX1'!$C:$C,0),1)), "")</f>
        <v/>
      </c>
      <c r="K245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4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0" t="str">
        <f>_xlfn.IFNA(IF(_xlfn.IFNA(INDEX('CX1'!$M:$M,MATCH(Table2[[#This Row],[Name]],'CX1'!$C:$C,0),1), "") = 0, "",  INDEX('CX1'!$M:$M,MATCH(Table2[[#This Row],[Name]],'CX1'!$C:$C,0),1)), "")</f>
        <v>number</v>
      </c>
      <c r="N2450" t="s">
        <v>766</v>
      </c>
      <c r="R2450" t="s">
        <v>8</v>
      </c>
      <c r="S2450" t="b">
        <v>1</v>
      </c>
    </row>
    <row r="2451" spans="1:19">
      <c r="A2451" s="1">
        <v>2449</v>
      </c>
      <c r="B2451" t="s">
        <v>105</v>
      </c>
      <c r="C2451" t="s">
        <v>209</v>
      </c>
      <c r="D2451" t="s">
        <v>266</v>
      </c>
      <c r="E2451" t="str">
        <f>MID(Table2[[#This Row],[DeviceId2]], 12, LEN(Table2[[#This Row],[DeviceId2]]))</f>
        <v>VAV209</v>
      </c>
      <c r="F2451" t="str">
        <f>CONCATENATE("10.3.13.71/pe/", Table2[[#This Row],[Device Tag]], ".xml")</f>
        <v>10.3.13.71/pe/VAV209.xml</v>
      </c>
      <c r="H2451" s="5" t="str">
        <f>_xlfn.IFNA(IF(_xlfn.IFNA(INDEX('CX1'!$H:$H,MATCH(Table2[[#This Row],[Name]],'CX1'!$C:$C,0),1), "") = 0, "",  INDEX('CX1'!$H:$H,MATCH(Table2[[#This Row],[Name]],'CX1'!$C:$C,0),1)), "")</f>
        <v/>
      </c>
      <c r="I2451" s="5">
        <f>_xlfn.IFNA(IF(_xlfn.IFNA(INDEX('CX1'!$I:$I,MATCH(Table2[[#This Row],[DeviceId2]],'CX1'!$C:$C,0),1), "") = 0, "",  INDEX('CX1'!$I:$I,MATCH(Table2[[#This Row],[Name]],'CX1'!$C:$C,0),1)), "")</f>
        <v>1000</v>
      </c>
      <c r="J2451" s="5" t="str">
        <f>_xlfn.IFNA(IF(_xlfn.IFNA(INDEX('CX1'!$J:$J,MATCH(Table2[[#This Row],[Name]],'CX1'!$C:$C,0),1), "") = 0, "",  INDEX('CX1'!$J:$J,MATCH(Table2[[#This Row],[Name]],'CX1'!$C:$C,0),1)), "")</f>
        <v/>
      </c>
      <c r="K245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451" t="str">
        <f>_xlfn.IFNA(IF(_xlfn.IFNA(INDEX('CX1'!$L:$L,MATCH(Table2[[#This Row],[Name]],'CX1'!$C:$C,0),1), "") = 0, "",  INDEX('CX1'!$L:$L,MATCH(Table2[[#This Row],[Name]],'CX1'!$C:$C,0),1)), "")</f>
        <v>his, point, writable</v>
      </c>
      <c r="M2451" t="s">
        <v>380</v>
      </c>
      <c r="N2451" t="s">
        <v>767</v>
      </c>
      <c r="R2451" t="s">
        <v>8</v>
      </c>
      <c r="S2451" t="b">
        <v>1</v>
      </c>
    </row>
    <row r="2452" spans="1:19" s="13" customFormat="1">
      <c r="A2452" s="1">
        <v>2450</v>
      </c>
      <c r="B2452" t="s">
        <v>108</v>
      </c>
      <c r="C2452" t="s">
        <v>210</v>
      </c>
      <c r="D2452" t="s">
        <v>266</v>
      </c>
      <c r="E2452" t="str">
        <f>MID(Table2[[#This Row],[DeviceId2]], 12, LEN(Table2[[#This Row],[DeviceId2]]))</f>
        <v>VAV209</v>
      </c>
      <c r="F2452" t="str">
        <f>CONCATENATE("10.3.13.71/pe/", Table2[[#This Row],[Device Tag]], ".xml")</f>
        <v>10.3.13.71/pe/VAV209.xml</v>
      </c>
      <c r="G2452"/>
      <c r="H2452" s="5" t="str">
        <f>_xlfn.IFNA(IF(_xlfn.IFNA(INDEX('CX1'!$H:$H,MATCH(Table2[[#This Row],[Name]],'CX1'!$C:$C,0),1), "") = 0, "",  INDEX('CX1'!$H:$H,MATCH(Table2[[#This Row],[Name]],'CX1'!$C:$C,0),1)), "")</f>
        <v>%</v>
      </c>
      <c r="I2452" s="5">
        <f>_xlfn.IFNA(IF(_xlfn.IFNA(INDEX('CX1'!$I:$I,MATCH(Table2[[#This Row],[DeviceId2]],'CX1'!$C:$C,0),1), "") = 0, "",  INDEX('CX1'!$I:$I,MATCH(Table2[[#This Row],[Name]],'CX1'!$C:$C,0),1)), "")</f>
        <v>1000</v>
      </c>
      <c r="J2452" s="5" t="str">
        <f>_xlfn.IFNA(IF(_xlfn.IFNA(INDEX('CX1'!$J:$J,MATCH(Table2[[#This Row],[Name]],'CX1'!$C:$C,0),1), "") = 0, "",  INDEX('CX1'!$J:$J,MATCH(Table2[[#This Row],[Name]],'CX1'!$C:$C,0),1)), "")</f>
        <v/>
      </c>
      <c r="K245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45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2" t="str">
        <f>_xlfn.IFNA(IF(_xlfn.IFNA(INDEX('CX1'!$M:$M,MATCH(Table2[[#This Row],[Name]],'CX1'!$C:$C,0),1), "") = 0, "",  INDEX('CX1'!$M:$M,MATCH(Table2[[#This Row],[Name]],'CX1'!$C:$C,0),1)), "")</f>
        <v>number</v>
      </c>
      <c r="N2452" t="s">
        <v>504</v>
      </c>
      <c r="O2452"/>
      <c r="P2452"/>
      <c r="Q2452"/>
      <c r="R2452" t="s">
        <v>8</v>
      </c>
      <c r="S2452" t="b">
        <v>1</v>
      </c>
    </row>
    <row r="2453" spans="1:19">
      <c r="A2453" s="1">
        <v>2451</v>
      </c>
      <c r="B2453" t="s">
        <v>108</v>
      </c>
      <c r="C2453" t="s">
        <v>211</v>
      </c>
      <c r="D2453" t="s">
        <v>266</v>
      </c>
      <c r="E2453" t="str">
        <f>MID(Table2[[#This Row],[DeviceId2]], 12, LEN(Table2[[#This Row],[DeviceId2]]))</f>
        <v>VAV209</v>
      </c>
      <c r="F2453" t="str">
        <f>CONCATENATE("10.3.13.71/pe/", Table2[[#This Row],[Device Tag]], ".xml")</f>
        <v>10.3.13.71/pe/VAV209.xml</v>
      </c>
      <c r="H2453" s="5" t="str">
        <f>_xlfn.IFNA(IF(_xlfn.IFNA(INDEX('CX1'!$H:$H,MATCH(Table2[[#This Row],[Name]],'CX1'!$C:$C,0),1), "") = 0, "",  INDEX('CX1'!$H:$H,MATCH(Table2[[#This Row],[Name]],'CX1'!$C:$C,0),1)), "")</f>
        <v/>
      </c>
      <c r="I2453" s="5">
        <f>_xlfn.IFNA(IF(_xlfn.IFNA(INDEX('CX1'!$I:$I,MATCH(Table2[[#This Row],[DeviceId2]],'CX1'!$C:$C,0),1), "") = 0, "",  INDEX('CX1'!$I:$I,MATCH(Table2[[#This Row],[Name]],'CX1'!$C:$C,0),1)), "")</f>
        <v>1000</v>
      </c>
      <c r="J2453" s="5" t="str">
        <f>_xlfn.IFNA(IF(_xlfn.IFNA(INDEX('CX1'!$J:$J,MATCH(Table2[[#This Row],[Name]],'CX1'!$C:$C,0),1), "") = 0, "",  INDEX('CX1'!$J:$J,MATCH(Table2[[#This Row],[Name]],'CX1'!$C:$C,0),1)), "")</f>
        <v/>
      </c>
      <c r="K245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4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453" t="s">
        <v>380</v>
      </c>
      <c r="N2453" t="s">
        <v>767</v>
      </c>
      <c r="R2453" t="s">
        <v>8</v>
      </c>
      <c r="S2453" t="b">
        <v>1</v>
      </c>
    </row>
    <row r="2454" spans="1:19" hidden="1">
      <c r="A2454" s="1">
        <v>2452</v>
      </c>
      <c r="B2454" t="s">
        <v>31</v>
      </c>
      <c r="C2454" t="s">
        <v>32</v>
      </c>
      <c r="D2454" t="s">
        <v>266</v>
      </c>
      <c r="E2454" t="str">
        <f>MID(Table2[[#This Row],[DeviceId2]], 12, LEN(Table2[[#This Row],[DeviceId2]]))</f>
        <v>VAV209</v>
      </c>
      <c r="F2454" t="str">
        <f>CONCATENATE("10.3.13.71/pe/", Table2[[#This Row],[Device Tag]], ".xml")</f>
        <v>10.3.13.71/pe/VAV209.xml</v>
      </c>
      <c r="H2454" s="5" t="str">
        <f>_xlfn.IFNA(IF(_xlfn.IFNA(INDEX('CX1'!$H:$H,MATCH(Table2[[#This Row],[Name]],'CX1'!$C:$C,0),1), "") = 0, "",  INDEX('CX1'!$H:$H,MATCH(Table2[[#This Row],[Name]],'CX1'!$C:$C,0),1)), "")</f>
        <v/>
      </c>
      <c r="I2454" s="5" t="e">
        <f>_xlfn.IFNA(IF(_xlfn.IFNA(INDEX('CX1'!$I:$I,MATCH(Table2[[#This Row],[DeviceId2]],'CX1'!$C:$C,0),1), "") = 0, "",  INDEX('CX1'!$I:$I,MATCH(Table2[[#This Row],[Name]],'CX1'!$C:$C,0),1)), "")</f>
        <v>#VALUE!</v>
      </c>
      <c r="J2454" s="5" t="str">
        <f>_xlfn.IFNA(IF(_xlfn.IFNA(INDEX('CX1'!$J:$J,MATCH(Table2[[#This Row],[Name]],'CX1'!$C:$C,0),1), "") = 0, "",  INDEX('CX1'!$J:$J,MATCH(Table2[[#This Row],[Name]],'CX1'!$C:$C,0),1)), "")</f>
        <v/>
      </c>
      <c r="K2454" t="str">
        <f>IFERROR(_xlfn.IFNA(IF(_xlfn.IFNA(INDEX('CX1'!$K:$K,MATCH(Table2[[#This Row],[Name]],'CX1'!$C:$C,0),1), "") = 0, "",  INDEX('CX1'!$K:$K,MATCH(Table2[[#This Row],[Name]],'CX1'!$C:$C,0),1)), ""), "")</f>
        <v/>
      </c>
      <c r="M2454" t="str">
        <f>_xlfn.IFNA(IF(_xlfn.IFNA(INDEX('CX1'!$M:$M,MATCH(Table2[[#This Row],[Name]],'CX1'!$C:$C,0),1), "") = 0, "",  INDEX('CX1'!$M:$M,MATCH(Table2[[#This Row],[Name]],'CX1'!$C:$C,0),1)), "")</f>
        <v/>
      </c>
      <c r="N2454" t="s">
        <v>767</v>
      </c>
      <c r="R2454" t="s">
        <v>8</v>
      </c>
    </row>
    <row r="2455" spans="1:19" hidden="1">
      <c r="A2455" s="1">
        <v>2453</v>
      </c>
      <c r="B2455" t="s">
        <v>31</v>
      </c>
      <c r="C2455" t="s">
        <v>212</v>
      </c>
      <c r="D2455" t="s">
        <v>266</v>
      </c>
      <c r="E2455" t="str">
        <f>MID(Table2[[#This Row],[DeviceId2]], 12, LEN(Table2[[#This Row],[DeviceId2]]))</f>
        <v>VAV209</v>
      </c>
      <c r="F2455" t="str">
        <f>CONCATENATE("10.3.13.71/pe/", Table2[[#This Row],[Device Tag]], ".xml")</f>
        <v>10.3.13.71/pe/VAV209.xml</v>
      </c>
      <c r="H2455" s="5" t="str">
        <f>_xlfn.IFNA(IF(_xlfn.IFNA(INDEX('CX1'!$H:$H,MATCH(Table2[[#This Row],[Name]],'CX1'!$C:$C,0),1), "") = 0, "",  INDEX('CX1'!$H:$H,MATCH(Table2[[#This Row],[Name]],'CX1'!$C:$C,0),1)), "")</f>
        <v/>
      </c>
      <c r="I2455" s="5" t="e">
        <f>_xlfn.IFNA(IF(_xlfn.IFNA(INDEX('CX1'!$I:$I,MATCH(Table2[[#This Row],[DeviceId2]],'CX1'!$C:$C,0),1), "") = 0, "",  INDEX('CX1'!$I:$I,MATCH(Table2[[#This Row],[Name]],'CX1'!$C:$C,0),1)), "")</f>
        <v>#VALUE!</v>
      </c>
      <c r="J2455" s="5" t="str">
        <f>_xlfn.IFNA(IF(_xlfn.IFNA(INDEX('CX1'!$J:$J,MATCH(Table2[[#This Row],[Name]],'CX1'!$C:$C,0),1), "") = 0, "",  INDEX('CX1'!$J:$J,MATCH(Table2[[#This Row],[Name]],'CX1'!$C:$C,0),1)), "")</f>
        <v/>
      </c>
      <c r="K2455" t="str">
        <f>IFERROR(_xlfn.IFNA(IF(_xlfn.IFNA(INDEX('CX1'!$K:$K,MATCH(Table2[[#This Row],[Name]],'CX1'!$C:$C,0),1), "") = 0, "",  INDEX('CX1'!$K:$K,MATCH(Table2[[#This Row],[Name]],'CX1'!$C:$C,0),1)), ""), "")</f>
        <v/>
      </c>
      <c r="M2455" t="str">
        <f>_xlfn.IFNA(IF(_xlfn.IFNA(INDEX('CX1'!$M:$M,MATCH(Table2[[#This Row],[Name]],'CX1'!$C:$C,0),1), "") = 0, "",  INDEX('CX1'!$M:$M,MATCH(Table2[[#This Row],[Name]],'CX1'!$C:$C,0),1)), "")</f>
        <v/>
      </c>
      <c r="N2455" t="s">
        <v>767</v>
      </c>
      <c r="R2455" t="s">
        <v>8</v>
      </c>
    </row>
    <row r="2456" spans="1:19" hidden="1">
      <c r="A2456" s="1">
        <v>2454</v>
      </c>
      <c r="B2456" t="s">
        <v>111</v>
      </c>
      <c r="C2456" t="s">
        <v>112</v>
      </c>
      <c r="D2456" t="s">
        <v>266</v>
      </c>
      <c r="E2456" t="str">
        <f>MID(Table2[[#This Row],[DeviceId2]], 12, LEN(Table2[[#This Row],[DeviceId2]]))</f>
        <v>VAV209</v>
      </c>
      <c r="F2456" t="str">
        <f>CONCATENATE("10.3.13.71/pe/", Table2[[#This Row],[Device Tag]], ".xml")</f>
        <v>10.3.13.71/pe/VAV209.xml</v>
      </c>
      <c r="H2456" s="5" t="str">
        <f>_xlfn.IFNA(IF(_xlfn.IFNA(INDEX('CX1'!$H:$H,MATCH(Table2[[#This Row],[Name]],'CX1'!$C:$C,0),1), "") = 0, "",  INDEX('CX1'!$H:$H,MATCH(Table2[[#This Row],[Name]],'CX1'!$C:$C,0),1)), "")</f>
        <v/>
      </c>
      <c r="I2456" s="5" t="e">
        <f>_xlfn.IFNA(IF(_xlfn.IFNA(INDEX('CX1'!$I:$I,MATCH(Table2[[#This Row],[DeviceId2]],'CX1'!$C:$C,0),1), "") = 0, "",  INDEX('CX1'!$I:$I,MATCH(Table2[[#This Row],[Name]],'CX1'!$C:$C,0),1)), "")</f>
        <v>#VALUE!</v>
      </c>
      <c r="J2456" s="5" t="str">
        <f>_xlfn.IFNA(IF(_xlfn.IFNA(INDEX('CX1'!$J:$J,MATCH(Table2[[#This Row],[Name]],'CX1'!$C:$C,0),1), "") = 0, "",  INDEX('CX1'!$J:$J,MATCH(Table2[[#This Row],[Name]],'CX1'!$C:$C,0),1)), "")</f>
        <v/>
      </c>
      <c r="K2456" t="str">
        <f>IFERROR(_xlfn.IFNA(IF(_xlfn.IFNA(INDEX('CX1'!$K:$K,MATCH(Table2[[#This Row],[Name]],'CX1'!$C:$C,0),1), "") = 0, "",  INDEX('CX1'!$K:$K,MATCH(Table2[[#This Row],[Name]],'CX1'!$C:$C,0),1)), ""), "")</f>
        <v/>
      </c>
      <c r="M2456" t="str">
        <f>_xlfn.IFNA(IF(_xlfn.IFNA(INDEX('CX1'!$M:$M,MATCH(Table2[[#This Row],[Name]],'CX1'!$C:$C,0),1), "") = 0, "",  INDEX('CX1'!$M:$M,MATCH(Table2[[#This Row],[Name]],'CX1'!$C:$C,0),1)), "")</f>
        <v/>
      </c>
      <c r="N2456" t="s">
        <v>767</v>
      </c>
      <c r="R2456" t="s">
        <v>8</v>
      </c>
    </row>
    <row r="2457" spans="1:19" hidden="1">
      <c r="A2457" s="1">
        <v>2455</v>
      </c>
      <c r="B2457" t="s">
        <v>111</v>
      </c>
      <c r="C2457" t="s">
        <v>113</v>
      </c>
      <c r="D2457" t="s">
        <v>266</v>
      </c>
      <c r="E2457" t="str">
        <f>MID(Table2[[#This Row],[DeviceId2]], 12, LEN(Table2[[#This Row],[DeviceId2]]))</f>
        <v>VAV209</v>
      </c>
      <c r="F2457" t="str">
        <f>CONCATENATE("10.3.13.71/pe/", Table2[[#This Row],[Device Tag]], ".xml")</f>
        <v>10.3.13.71/pe/VAV209.xml</v>
      </c>
      <c r="H2457" s="5" t="str">
        <f>_xlfn.IFNA(IF(_xlfn.IFNA(INDEX('CX1'!$H:$H,MATCH(Table2[[#This Row],[Name]],'CX1'!$C:$C,0),1), "") = 0, "",  INDEX('CX1'!$H:$H,MATCH(Table2[[#This Row],[Name]],'CX1'!$C:$C,0),1)), "")</f>
        <v/>
      </c>
      <c r="I2457" s="5" t="e">
        <f>_xlfn.IFNA(IF(_xlfn.IFNA(INDEX('CX1'!$I:$I,MATCH(Table2[[#This Row],[DeviceId2]],'CX1'!$C:$C,0),1), "") = 0, "",  INDEX('CX1'!$I:$I,MATCH(Table2[[#This Row],[Name]],'CX1'!$C:$C,0),1)), "")</f>
        <v>#VALUE!</v>
      </c>
      <c r="J2457" s="5" t="str">
        <f>_xlfn.IFNA(IF(_xlfn.IFNA(INDEX('CX1'!$J:$J,MATCH(Table2[[#This Row],[Name]],'CX1'!$C:$C,0),1), "") = 0, "",  INDEX('CX1'!$J:$J,MATCH(Table2[[#This Row],[Name]],'CX1'!$C:$C,0),1)), "")</f>
        <v/>
      </c>
      <c r="K2457" t="str">
        <f>IFERROR(_xlfn.IFNA(IF(_xlfn.IFNA(INDEX('CX1'!$K:$K,MATCH(Table2[[#This Row],[Name]],'CX1'!$C:$C,0),1), "") = 0, "",  INDEX('CX1'!$K:$K,MATCH(Table2[[#This Row],[Name]],'CX1'!$C:$C,0),1)), ""), "")</f>
        <v/>
      </c>
      <c r="M2457" t="str">
        <f>_xlfn.IFNA(IF(_xlfn.IFNA(INDEX('CX1'!$M:$M,MATCH(Table2[[#This Row],[Name]],'CX1'!$C:$C,0),1), "") = 0, "",  INDEX('CX1'!$M:$M,MATCH(Table2[[#This Row],[Name]],'CX1'!$C:$C,0),1)), "")</f>
        <v/>
      </c>
      <c r="N2457" t="s">
        <v>767</v>
      </c>
      <c r="R2457" t="s">
        <v>8</v>
      </c>
    </row>
    <row r="2458" spans="1:19" hidden="1">
      <c r="A2458" s="1">
        <v>2456</v>
      </c>
      <c r="B2458" t="s">
        <v>33</v>
      </c>
      <c r="C2458" t="s">
        <v>213</v>
      </c>
      <c r="D2458" t="s">
        <v>266</v>
      </c>
      <c r="E2458" t="str">
        <f>MID(Table2[[#This Row],[DeviceId2]], 12, LEN(Table2[[#This Row],[DeviceId2]]))</f>
        <v>VAV209</v>
      </c>
      <c r="F2458" t="str">
        <f>CONCATENATE("10.3.13.71/pe/", Table2[[#This Row],[Device Tag]], ".xml")</f>
        <v>10.3.13.71/pe/VAV209.xml</v>
      </c>
      <c r="H2458" s="5" t="str">
        <f>_xlfn.IFNA(IF(_xlfn.IFNA(INDEX('CX1'!$H:$H,MATCH(Table2[[#This Row],[Name]],'CX1'!$C:$C,0),1), "") = 0, "",  INDEX('CX1'!$H:$H,MATCH(Table2[[#This Row],[Name]],'CX1'!$C:$C,0),1)), "")</f>
        <v/>
      </c>
      <c r="I2458" s="5" t="e">
        <f>_xlfn.IFNA(IF(_xlfn.IFNA(INDEX('CX1'!$I:$I,MATCH(Table2[[#This Row],[DeviceId2]],'CX1'!$C:$C,0),1), "") = 0, "",  INDEX('CX1'!$I:$I,MATCH(Table2[[#This Row],[Name]],'CX1'!$C:$C,0),1)), "")</f>
        <v>#VALUE!</v>
      </c>
      <c r="J2458" s="5" t="str">
        <f>_xlfn.IFNA(IF(_xlfn.IFNA(INDEX('CX1'!$J:$J,MATCH(Table2[[#This Row],[Name]],'CX1'!$C:$C,0),1), "") = 0, "",  INDEX('CX1'!$J:$J,MATCH(Table2[[#This Row],[Name]],'CX1'!$C:$C,0),1)), "")</f>
        <v/>
      </c>
      <c r="K2458" t="str">
        <f>IFERROR(_xlfn.IFNA(IF(_xlfn.IFNA(INDEX('CX1'!$K:$K,MATCH(Table2[[#This Row],[Name]],'CX1'!$C:$C,0),1), "") = 0, "",  INDEX('CX1'!$K:$K,MATCH(Table2[[#This Row],[Name]],'CX1'!$C:$C,0),1)), ""), "")</f>
        <v/>
      </c>
      <c r="N2458" t="s">
        <v>767</v>
      </c>
      <c r="R2458" t="s">
        <v>8</v>
      </c>
    </row>
    <row r="2459" spans="1:19" hidden="1">
      <c r="A2459" s="1">
        <v>2457</v>
      </c>
      <c r="B2459" t="s">
        <v>33</v>
      </c>
      <c r="C2459" t="s">
        <v>214</v>
      </c>
      <c r="D2459" t="s">
        <v>266</v>
      </c>
      <c r="E2459" t="str">
        <f>MID(Table2[[#This Row],[DeviceId2]], 12, LEN(Table2[[#This Row],[DeviceId2]]))</f>
        <v>VAV209</v>
      </c>
      <c r="F2459" t="str">
        <f>CONCATENATE("10.3.13.71/pe/", Table2[[#This Row],[Device Tag]], ".xml")</f>
        <v>10.3.13.71/pe/VAV209.xml</v>
      </c>
      <c r="H2459" s="5" t="str">
        <f>_xlfn.IFNA(IF(_xlfn.IFNA(INDEX('CX1'!$H:$H,MATCH(Table2[[#This Row],[Name]],'CX1'!$C:$C,0),1), "") = 0, "",  INDEX('CX1'!$H:$H,MATCH(Table2[[#This Row],[Name]],'CX1'!$C:$C,0),1)), "")</f>
        <v/>
      </c>
      <c r="I2459" s="5">
        <f>_xlfn.IFNA(IF(_xlfn.IFNA(INDEX('CX1'!$I:$I,MATCH(Table2[[#This Row],[DeviceId2]],'CX1'!$C:$C,0),1), "") = 0, "",  INDEX('CX1'!$I:$I,MATCH(Table2[[#This Row],[Name]],'CX1'!$C:$C,0),1)), "")</f>
        <v>1</v>
      </c>
      <c r="J2459" s="5" t="str">
        <f>_xlfn.IFNA(IF(_xlfn.IFNA(INDEX('CX1'!$J:$J,MATCH(Table2[[#This Row],[Name]],'CX1'!$C:$C,0),1), "") = 0, "",  INDEX('CX1'!$J:$J,MATCH(Table2[[#This Row],[Name]],'CX1'!$C:$C,0),1)), "")</f>
        <v/>
      </c>
      <c r="K2459" t="str">
        <f>IFERROR(_xlfn.IFNA(IF(_xlfn.IFNA(INDEX('CX1'!$K:$K,MATCH(Table2[[#This Row],[Name]],'CX1'!$C:$C,0),1), "") = 0, "",  INDEX('CX1'!$K:$K,MATCH(Table2[[#This Row],[Name]],'CX1'!$C:$C,0),1)), ""), "")</f>
        <v/>
      </c>
      <c r="N2459" t="s">
        <v>767</v>
      </c>
      <c r="R2459" t="s">
        <v>8</v>
      </c>
    </row>
    <row r="2460" spans="1:19" hidden="1">
      <c r="A2460" s="1">
        <v>2458</v>
      </c>
      <c r="B2460" t="s">
        <v>33</v>
      </c>
      <c r="C2460" t="s">
        <v>38</v>
      </c>
      <c r="D2460" t="s">
        <v>266</v>
      </c>
      <c r="E2460" t="str">
        <f>MID(Table2[[#This Row],[DeviceId2]], 12, LEN(Table2[[#This Row],[DeviceId2]]))</f>
        <v>VAV209</v>
      </c>
      <c r="F2460" t="str">
        <f>CONCATENATE("10.3.13.71/pe/", Table2[[#This Row],[Device Tag]], ".xml")</f>
        <v>10.3.13.71/pe/VAV209.xml</v>
      </c>
      <c r="H2460" s="5" t="str">
        <f>_xlfn.IFNA(IF(_xlfn.IFNA(INDEX('CX1'!$H:$H,MATCH(Table2[[#This Row],[Name]],'CX1'!$C:$C,0),1), "") = 0, "",  INDEX('CX1'!$H:$H,MATCH(Table2[[#This Row],[Name]],'CX1'!$C:$C,0),1)), "")</f>
        <v/>
      </c>
      <c r="I2460" s="5" t="e">
        <f>_xlfn.IFNA(IF(_xlfn.IFNA(INDEX('CX1'!$I:$I,MATCH(Table2[[#This Row],[DeviceId2]],'CX1'!$C:$C,0),1), "") = 0, "",  INDEX('CX1'!$I:$I,MATCH(Table2[[#This Row],[Name]],'CX1'!$C:$C,0),1)), "")</f>
        <v>#VALUE!</v>
      </c>
      <c r="J2460" s="5" t="str">
        <f>_xlfn.IFNA(IF(_xlfn.IFNA(INDEX('CX1'!$J:$J,MATCH(Table2[[#This Row],[Name]],'CX1'!$C:$C,0),1), "") = 0, "",  INDEX('CX1'!$J:$J,MATCH(Table2[[#This Row],[Name]],'CX1'!$C:$C,0),1)), "")</f>
        <v/>
      </c>
      <c r="K2460" t="str">
        <f>IFERROR(_xlfn.IFNA(IF(_xlfn.IFNA(INDEX('CX1'!$K:$K,MATCH(Table2[[#This Row],[Name]],'CX1'!$C:$C,0),1), "") = 0, "",  INDEX('CX1'!$K:$K,MATCH(Table2[[#This Row],[Name]],'CX1'!$C:$C,0),1)), ""), "")</f>
        <v/>
      </c>
      <c r="M2460" t="str">
        <f>_xlfn.IFNA(IF(_xlfn.IFNA(INDEX('CX1'!$M:$M,MATCH(Table2[[#This Row],[Name]],'CX1'!$C:$C,0),1), "") = 0, "",  INDEX('CX1'!$M:$M,MATCH(Table2[[#This Row],[Name]],'CX1'!$C:$C,0),1)), "")</f>
        <v/>
      </c>
      <c r="N2460" t="s">
        <v>767</v>
      </c>
      <c r="R2460" t="s">
        <v>8</v>
      </c>
    </row>
    <row r="2461" spans="1:19" hidden="1">
      <c r="A2461" s="1">
        <v>2459</v>
      </c>
      <c r="B2461" t="s">
        <v>33</v>
      </c>
      <c r="C2461" t="s">
        <v>34</v>
      </c>
      <c r="D2461" t="s">
        <v>266</v>
      </c>
      <c r="E2461" t="str">
        <f>MID(Table2[[#This Row],[DeviceId2]], 12, LEN(Table2[[#This Row],[DeviceId2]]))</f>
        <v>VAV209</v>
      </c>
      <c r="F2461" t="str">
        <f>CONCATENATE("10.3.13.71/pe/", Table2[[#This Row],[Device Tag]], ".xml")</f>
        <v>10.3.13.71/pe/VAV209.xml</v>
      </c>
      <c r="H2461" s="5" t="str">
        <f>_xlfn.IFNA(IF(_xlfn.IFNA(INDEX('CX1'!$H:$H,MATCH(Table2[[#This Row],[Name]],'CX1'!$C:$C,0),1), "") = 0, "",  INDEX('CX1'!$H:$H,MATCH(Table2[[#This Row],[Name]],'CX1'!$C:$C,0),1)), "")</f>
        <v/>
      </c>
      <c r="I2461" s="5" t="e">
        <f>_xlfn.IFNA(IF(_xlfn.IFNA(INDEX('CX1'!$I:$I,MATCH(Table2[[#This Row],[DeviceId2]],'CX1'!$C:$C,0),1), "") = 0, "",  INDEX('CX1'!$I:$I,MATCH(Table2[[#This Row],[Name]],'CX1'!$C:$C,0),1)), "")</f>
        <v>#VALUE!</v>
      </c>
      <c r="J2461" s="5" t="str">
        <f>_xlfn.IFNA(IF(_xlfn.IFNA(INDEX('CX1'!$J:$J,MATCH(Table2[[#This Row],[Name]],'CX1'!$C:$C,0),1), "") = 0, "",  INDEX('CX1'!$J:$J,MATCH(Table2[[#This Row],[Name]],'CX1'!$C:$C,0),1)), "")</f>
        <v/>
      </c>
      <c r="K2461" t="str">
        <f>IFERROR(_xlfn.IFNA(IF(_xlfn.IFNA(INDEX('CX1'!$K:$K,MATCH(Table2[[#This Row],[Name]],'CX1'!$C:$C,0),1), "") = 0, "",  INDEX('CX1'!$K:$K,MATCH(Table2[[#This Row],[Name]],'CX1'!$C:$C,0),1)), ""), "")</f>
        <v/>
      </c>
      <c r="M2461" t="str">
        <f>_xlfn.IFNA(IF(_xlfn.IFNA(INDEX('CX1'!$M:$M,MATCH(Table2[[#This Row],[Name]],'CX1'!$C:$C,0),1), "") = 0, "",  INDEX('CX1'!$M:$M,MATCH(Table2[[#This Row],[Name]],'CX1'!$C:$C,0),1)), "")</f>
        <v/>
      </c>
      <c r="N2461" t="s">
        <v>767</v>
      </c>
      <c r="R2461" t="s">
        <v>8</v>
      </c>
    </row>
    <row r="2462" spans="1:19" hidden="1">
      <c r="A2462" s="1">
        <v>2460</v>
      </c>
      <c r="B2462" t="s">
        <v>33</v>
      </c>
      <c r="C2462" t="s">
        <v>215</v>
      </c>
      <c r="D2462" t="s">
        <v>266</v>
      </c>
      <c r="E2462" t="str">
        <f>MID(Table2[[#This Row],[DeviceId2]], 12, LEN(Table2[[#This Row],[DeviceId2]]))</f>
        <v>VAV209</v>
      </c>
      <c r="F2462" t="str">
        <f>CONCATENATE("10.3.13.71/pe/", Table2[[#This Row],[Device Tag]], ".xml")</f>
        <v>10.3.13.71/pe/VAV209.xml</v>
      </c>
      <c r="H2462" s="5" t="str">
        <f>_xlfn.IFNA(IF(_xlfn.IFNA(INDEX('CX1'!$H:$H,MATCH(Table2[[#This Row],[Name]],'CX1'!$C:$C,0),1), "") = 0, "",  INDEX('CX1'!$H:$H,MATCH(Table2[[#This Row],[Name]],'CX1'!$C:$C,0),1)), "")</f>
        <v/>
      </c>
      <c r="I2462" s="5">
        <f>_xlfn.IFNA(IF(_xlfn.IFNA(INDEX('CX1'!$I:$I,MATCH(Table2[[#This Row],[DeviceId2]],'CX1'!$C:$C,0),1), "") = 0, "",  INDEX('CX1'!$I:$I,MATCH(Table2[[#This Row],[Name]],'CX1'!$C:$C,0),1)), "")</f>
        <v>1</v>
      </c>
      <c r="J2462" s="5" t="str">
        <f>_xlfn.IFNA(IF(_xlfn.IFNA(INDEX('CX1'!$J:$J,MATCH(Table2[[#This Row],[Name]],'CX1'!$C:$C,0),1), "") = 0, "",  INDEX('CX1'!$J:$J,MATCH(Table2[[#This Row],[Name]],'CX1'!$C:$C,0),1)), "")</f>
        <v/>
      </c>
      <c r="K2462" t="str">
        <f>IFERROR(_xlfn.IFNA(IF(_xlfn.IFNA(INDEX('CX1'!$K:$K,MATCH(Table2[[#This Row],[Name]],'CX1'!$C:$C,0),1), "") = 0, "",  INDEX('CX1'!$K:$K,MATCH(Table2[[#This Row],[Name]],'CX1'!$C:$C,0),1)), ""), "")</f>
        <v/>
      </c>
      <c r="N2462" t="s">
        <v>767</v>
      </c>
      <c r="R2462" t="s">
        <v>8</v>
      </c>
    </row>
    <row r="2463" spans="1:19" hidden="1">
      <c r="A2463" s="1">
        <v>2461</v>
      </c>
      <c r="B2463" t="s">
        <v>33</v>
      </c>
      <c r="C2463" t="s">
        <v>35</v>
      </c>
      <c r="D2463" t="s">
        <v>266</v>
      </c>
      <c r="E2463" t="str">
        <f>MID(Table2[[#This Row],[DeviceId2]], 12, LEN(Table2[[#This Row],[DeviceId2]]))</f>
        <v>VAV209</v>
      </c>
      <c r="F2463" t="str">
        <f>CONCATENATE("10.3.13.71/pe/", Table2[[#This Row],[Device Tag]], ".xml")</f>
        <v>10.3.13.71/pe/VAV209.xml</v>
      </c>
      <c r="H2463" s="5" t="str">
        <f>_xlfn.IFNA(IF(_xlfn.IFNA(INDEX('CX1'!$H:$H,MATCH(Table2[[#This Row],[Name]],'CX1'!$C:$C,0),1), "") = 0, "",  INDEX('CX1'!$H:$H,MATCH(Table2[[#This Row],[Name]],'CX1'!$C:$C,0),1)), "")</f>
        <v/>
      </c>
      <c r="I2463" s="5" t="e">
        <f>_xlfn.IFNA(IF(_xlfn.IFNA(INDEX('CX1'!$I:$I,MATCH(Table2[[#This Row],[DeviceId2]],'CX1'!$C:$C,0),1), "") = 0, "",  INDEX('CX1'!$I:$I,MATCH(Table2[[#This Row],[Name]],'CX1'!$C:$C,0),1)), "")</f>
        <v>#VALUE!</v>
      </c>
      <c r="J2463" s="5" t="str">
        <f>_xlfn.IFNA(IF(_xlfn.IFNA(INDEX('CX1'!$J:$J,MATCH(Table2[[#This Row],[Name]],'CX1'!$C:$C,0),1), "") = 0, "",  INDEX('CX1'!$J:$J,MATCH(Table2[[#This Row],[Name]],'CX1'!$C:$C,0),1)), "")</f>
        <v/>
      </c>
      <c r="K2463" t="str">
        <f>IFERROR(_xlfn.IFNA(IF(_xlfn.IFNA(INDEX('CX1'!$K:$K,MATCH(Table2[[#This Row],[Name]],'CX1'!$C:$C,0),1), "") = 0, "",  INDEX('CX1'!$K:$K,MATCH(Table2[[#This Row],[Name]],'CX1'!$C:$C,0),1)), ""), "")</f>
        <v/>
      </c>
      <c r="M2463" t="str">
        <f>_xlfn.IFNA(IF(_xlfn.IFNA(INDEX('CX1'!$M:$M,MATCH(Table2[[#This Row],[Name]],'CX1'!$C:$C,0),1), "") = 0, "",  INDEX('CX1'!$M:$M,MATCH(Table2[[#This Row],[Name]],'CX1'!$C:$C,0),1)), "")</f>
        <v/>
      </c>
      <c r="N2463" t="s">
        <v>767</v>
      </c>
      <c r="R2463" t="s">
        <v>8</v>
      </c>
    </row>
    <row r="2464" spans="1:19" hidden="1">
      <c r="A2464" s="1">
        <v>2462</v>
      </c>
      <c r="B2464" t="s">
        <v>33</v>
      </c>
      <c r="C2464" t="s">
        <v>216</v>
      </c>
      <c r="D2464" t="s">
        <v>266</v>
      </c>
      <c r="E2464" t="str">
        <f>MID(Table2[[#This Row],[DeviceId2]], 12, LEN(Table2[[#This Row],[DeviceId2]]))</f>
        <v>VAV209</v>
      </c>
      <c r="F2464" t="str">
        <f>CONCATENATE("10.3.13.71/pe/", Table2[[#This Row],[Device Tag]], ".xml")</f>
        <v>10.3.13.71/pe/VAV209.xml</v>
      </c>
      <c r="H2464" s="5" t="str">
        <f>_xlfn.IFNA(IF(_xlfn.IFNA(INDEX('CX1'!$H:$H,MATCH(Table2[[#This Row],[Name]],'CX1'!$C:$C,0),1), "") = 0, "",  INDEX('CX1'!$H:$H,MATCH(Table2[[#This Row],[Name]],'CX1'!$C:$C,0),1)), "")</f>
        <v/>
      </c>
      <c r="I2464" s="5">
        <f>_xlfn.IFNA(IF(_xlfn.IFNA(INDEX('CX1'!$I:$I,MATCH(Table2[[#This Row],[DeviceId2]],'CX1'!$C:$C,0),1), "") = 0, "",  INDEX('CX1'!$I:$I,MATCH(Table2[[#This Row],[Name]],'CX1'!$C:$C,0),1)), "")</f>
        <v>1</v>
      </c>
      <c r="J2464" s="5" t="str">
        <f>_xlfn.IFNA(IF(_xlfn.IFNA(INDEX('CX1'!$J:$J,MATCH(Table2[[#This Row],[Name]],'CX1'!$C:$C,0),1), "") = 0, "",  INDEX('CX1'!$J:$J,MATCH(Table2[[#This Row],[Name]],'CX1'!$C:$C,0),1)), "")</f>
        <v/>
      </c>
      <c r="K2464" t="str">
        <f>IFERROR(_xlfn.IFNA(IF(_xlfn.IFNA(INDEX('CX1'!$K:$K,MATCH(Table2[[#This Row],[Name]],'CX1'!$C:$C,0),1), "") = 0, "",  INDEX('CX1'!$K:$K,MATCH(Table2[[#This Row],[Name]],'CX1'!$C:$C,0),1)), ""), "")</f>
        <v/>
      </c>
      <c r="N2464" t="s">
        <v>767</v>
      </c>
      <c r="R2464" t="s">
        <v>8</v>
      </c>
    </row>
    <row r="2465" spans="1:19" s="13" customFormat="1" hidden="1">
      <c r="A2465" s="1">
        <v>2463</v>
      </c>
      <c r="B2465" t="s">
        <v>33</v>
      </c>
      <c r="C2465" t="s">
        <v>217</v>
      </c>
      <c r="D2465" t="s">
        <v>266</v>
      </c>
      <c r="E2465" t="str">
        <f>MID(Table2[[#This Row],[DeviceId2]], 12, LEN(Table2[[#This Row],[DeviceId2]]))</f>
        <v>VAV209</v>
      </c>
      <c r="F2465" t="str">
        <f>CONCATENATE("10.3.13.71/pe/", Table2[[#This Row],[Device Tag]], ".xml")</f>
        <v>10.3.13.71/pe/VAV209.xml</v>
      </c>
      <c r="G2465"/>
      <c r="H2465" s="5" t="str">
        <f>_xlfn.IFNA(IF(_xlfn.IFNA(INDEX('CX1'!$H:$H,MATCH(Table2[[#This Row],[Name]],'CX1'!$C:$C,0),1), "") = 0, "",  INDEX('CX1'!$H:$H,MATCH(Table2[[#This Row],[Name]],'CX1'!$C:$C,0),1)), "")</f>
        <v/>
      </c>
      <c r="I2465" s="5">
        <f>_xlfn.IFNA(IF(_xlfn.IFNA(INDEX('CX1'!$I:$I,MATCH(Table2[[#This Row],[DeviceId2]],'CX1'!$C:$C,0),1), "") = 0, "",  INDEX('CX1'!$I:$I,MATCH(Table2[[#This Row],[Name]],'CX1'!$C:$C,0),1)), "")</f>
        <v>1</v>
      </c>
      <c r="J2465" s="5" t="str">
        <f>_xlfn.IFNA(IF(_xlfn.IFNA(INDEX('CX1'!$J:$J,MATCH(Table2[[#This Row],[Name]],'CX1'!$C:$C,0),1), "") = 0, "",  INDEX('CX1'!$J:$J,MATCH(Table2[[#This Row],[Name]],'CX1'!$C:$C,0),1)), "")</f>
        <v/>
      </c>
      <c r="K2465" t="str">
        <f>IFERROR(_xlfn.IFNA(IF(_xlfn.IFNA(INDEX('CX1'!$K:$K,MATCH(Table2[[#This Row],[Name]],'CX1'!$C:$C,0),1), "") = 0, "",  INDEX('CX1'!$K:$K,MATCH(Table2[[#This Row],[Name]],'CX1'!$C:$C,0),1)), ""), "")</f>
        <v/>
      </c>
      <c r="L2465"/>
      <c r="M2465"/>
      <c r="N2465" t="s">
        <v>767</v>
      </c>
      <c r="O2465"/>
      <c r="P2465"/>
      <c r="Q2465"/>
      <c r="R2465" t="s">
        <v>8</v>
      </c>
      <c r="S2465"/>
    </row>
    <row r="2466" spans="1:19" hidden="1">
      <c r="A2466" s="1">
        <v>2464</v>
      </c>
      <c r="B2466" t="s">
        <v>45</v>
      </c>
      <c r="C2466" t="s">
        <v>47</v>
      </c>
      <c r="D2466" t="s">
        <v>266</v>
      </c>
      <c r="E2466" t="str">
        <f>MID(Table2[[#This Row],[DeviceId2]], 12, LEN(Table2[[#This Row],[DeviceId2]]))</f>
        <v>VAV209</v>
      </c>
      <c r="F2466" t="str">
        <f>CONCATENATE("10.3.13.71/pe/", Table2[[#This Row],[Device Tag]], ".xml")</f>
        <v>10.3.13.71/pe/VAV209.xml</v>
      </c>
      <c r="H2466" s="5" t="str">
        <f>_xlfn.IFNA(IF(_xlfn.IFNA(INDEX('CX1'!$H:$H,MATCH(Table2[[#This Row],[Name]],'CX1'!$C:$C,0),1), "") = 0, "",  INDEX('CX1'!$H:$H,MATCH(Table2[[#This Row],[Name]],'CX1'!$C:$C,0),1)), "")</f>
        <v/>
      </c>
      <c r="I2466" s="5" t="e">
        <f>_xlfn.IFNA(IF(_xlfn.IFNA(INDEX('CX1'!$I:$I,MATCH(Table2[[#This Row],[DeviceId2]],'CX1'!$C:$C,0),1), "") = 0, "",  INDEX('CX1'!$I:$I,MATCH(Table2[[#This Row],[Name]],'CX1'!$C:$C,0),1)), "")</f>
        <v>#VALUE!</v>
      </c>
      <c r="J2466" s="5" t="str">
        <f>_xlfn.IFNA(IF(_xlfn.IFNA(INDEX('CX1'!$J:$J,MATCH(Table2[[#This Row],[Name]],'CX1'!$C:$C,0),1), "") = 0, "",  INDEX('CX1'!$J:$J,MATCH(Table2[[#This Row],[Name]],'CX1'!$C:$C,0),1)), "")</f>
        <v/>
      </c>
      <c r="K2466" t="str">
        <f>IFERROR(_xlfn.IFNA(IF(_xlfn.IFNA(INDEX('CX1'!$K:$K,MATCH(Table2[[#This Row],[Name]],'CX1'!$C:$C,0),1), "") = 0, "",  INDEX('CX1'!$K:$K,MATCH(Table2[[#This Row],[Name]],'CX1'!$C:$C,0),1)), ""), "")</f>
        <v/>
      </c>
      <c r="M2466" t="str">
        <f>_xlfn.IFNA(IF(_xlfn.IFNA(INDEX('CX1'!$M:$M,MATCH(Table2[[#This Row],[Name]],'CX1'!$C:$C,0),1), "") = 0, "",  INDEX('CX1'!$M:$M,MATCH(Table2[[#This Row],[Name]],'CX1'!$C:$C,0),1)), "")</f>
        <v/>
      </c>
      <c r="N2466" t="s">
        <v>767</v>
      </c>
      <c r="R2466" t="s">
        <v>8</v>
      </c>
    </row>
    <row r="2467" spans="1:19" hidden="1">
      <c r="A2467" s="1">
        <v>2465</v>
      </c>
      <c r="B2467" t="s">
        <v>45</v>
      </c>
      <c r="C2467" t="s">
        <v>48</v>
      </c>
      <c r="D2467" t="s">
        <v>266</v>
      </c>
      <c r="E2467" t="str">
        <f>MID(Table2[[#This Row],[DeviceId2]], 12, LEN(Table2[[#This Row],[DeviceId2]]))</f>
        <v>VAV209</v>
      </c>
      <c r="F2467" t="str">
        <f>CONCATENATE("10.3.13.71/pe/", Table2[[#This Row],[Device Tag]], ".xml")</f>
        <v>10.3.13.71/pe/VAV209.xml</v>
      </c>
      <c r="H2467" s="5" t="str">
        <f>_xlfn.IFNA(IF(_xlfn.IFNA(INDEX('CX1'!$H:$H,MATCH(Table2[[#This Row],[Name]],'CX1'!$C:$C,0),1), "") = 0, "",  INDEX('CX1'!$H:$H,MATCH(Table2[[#This Row],[Name]],'CX1'!$C:$C,0),1)), "")</f>
        <v/>
      </c>
      <c r="I2467" s="5" t="e">
        <f>_xlfn.IFNA(IF(_xlfn.IFNA(INDEX('CX1'!$I:$I,MATCH(Table2[[#This Row],[DeviceId2]],'CX1'!$C:$C,0),1), "") = 0, "",  INDEX('CX1'!$I:$I,MATCH(Table2[[#This Row],[Name]],'CX1'!$C:$C,0),1)), "")</f>
        <v>#VALUE!</v>
      </c>
      <c r="J2467" s="5" t="str">
        <f>_xlfn.IFNA(IF(_xlfn.IFNA(INDEX('CX1'!$J:$J,MATCH(Table2[[#This Row],[Name]],'CX1'!$C:$C,0),1), "") = 0, "",  INDEX('CX1'!$J:$J,MATCH(Table2[[#This Row],[Name]],'CX1'!$C:$C,0),1)), "")</f>
        <v/>
      </c>
      <c r="K2467" t="str">
        <f>IFERROR(_xlfn.IFNA(IF(_xlfn.IFNA(INDEX('CX1'!$K:$K,MATCH(Table2[[#This Row],[Name]],'CX1'!$C:$C,0),1), "") = 0, "",  INDEX('CX1'!$K:$K,MATCH(Table2[[#This Row],[Name]],'CX1'!$C:$C,0),1)), ""), "")</f>
        <v/>
      </c>
      <c r="M2467" t="str">
        <f>_xlfn.IFNA(IF(_xlfn.IFNA(INDEX('CX1'!$M:$M,MATCH(Table2[[#This Row],[Name]],'CX1'!$C:$C,0),1), "") = 0, "",  INDEX('CX1'!$M:$M,MATCH(Table2[[#This Row],[Name]],'CX1'!$C:$C,0),1)), "")</f>
        <v/>
      </c>
      <c r="N2467" t="s">
        <v>767</v>
      </c>
      <c r="R2467" t="s">
        <v>8</v>
      </c>
    </row>
    <row r="2468" spans="1:19" hidden="1">
      <c r="A2468" s="1">
        <v>2466</v>
      </c>
      <c r="B2468" t="s">
        <v>45</v>
      </c>
      <c r="C2468" t="s">
        <v>49</v>
      </c>
      <c r="D2468" t="s">
        <v>266</v>
      </c>
      <c r="E2468" t="str">
        <f>MID(Table2[[#This Row],[DeviceId2]], 12, LEN(Table2[[#This Row],[DeviceId2]]))</f>
        <v>VAV209</v>
      </c>
      <c r="F2468" t="str">
        <f>CONCATENATE("10.3.13.71/pe/", Table2[[#This Row],[Device Tag]], ".xml")</f>
        <v>10.3.13.71/pe/VAV209.xml</v>
      </c>
      <c r="H2468" s="5" t="str">
        <f>_xlfn.IFNA(IF(_xlfn.IFNA(INDEX('CX1'!$H:$H,MATCH(Table2[[#This Row],[Name]],'CX1'!$C:$C,0),1), "") = 0, "",  INDEX('CX1'!$H:$H,MATCH(Table2[[#This Row],[Name]],'CX1'!$C:$C,0),1)), "")</f>
        <v/>
      </c>
      <c r="I2468" s="5" t="e">
        <f>_xlfn.IFNA(IF(_xlfn.IFNA(INDEX('CX1'!$I:$I,MATCH(Table2[[#This Row],[DeviceId2]],'CX1'!$C:$C,0),1), "") = 0, "",  INDEX('CX1'!$I:$I,MATCH(Table2[[#This Row],[Name]],'CX1'!$C:$C,0),1)), "")</f>
        <v>#VALUE!</v>
      </c>
      <c r="J2468" s="5" t="str">
        <f>_xlfn.IFNA(IF(_xlfn.IFNA(INDEX('CX1'!$J:$J,MATCH(Table2[[#This Row],[Name]],'CX1'!$C:$C,0),1), "") = 0, "",  INDEX('CX1'!$J:$J,MATCH(Table2[[#This Row],[Name]],'CX1'!$C:$C,0),1)), "")</f>
        <v/>
      </c>
      <c r="K2468" t="str">
        <f>IFERROR(_xlfn.IFNA(IF(_xlfn.IFNA(INDEX('CX1'!$K:$K,MATCH(Table2[[#This Row],[Name]],'CX1'!$C:$C,0),1), "") = 0, "",  INDEX('CX1'!$K:$K,MATCH(Table2[[#This Row],[Name]],'CX1'!$C:$C,0),1)), ""), "")</f>
        <v/>
      </c>
      <c r="M2468" t="str">
        <f>_xlfn.IFNA(IF(_xlfn.IFNA(INDEX('CX1'!$M:$M,MATCH(Table2[[#This Row],[Name]],'CX1'!$C:$C,0),1), "") = 0, "",  INDEX('CX1'!$M:$M,MATCH(Table2[[#This Row],[Name]],'CX1'!$C:$C,0),1)), "")</f>
        <v/>
      </c>
      <c r="N2468" t="s">
        <v>767</v>
      </c>
      <c r="R2468" t="s">
        <v>8</v>
      </c>
    </row>
    <row r="2469" spans="1:19" hidden="1">
      <c r="A2469" s="1">
        <v>2467</v>
      </c>
      <c r="B2469" t="s">
        <v>45</v>
      </c>
      <c r="C2469" t="s">
        <v>50</v>
      </c>
      <c r="D2469" t="s">
        <v>266</v>
      </c>
      <c r="E2469" t="str">
        <f>MID(Table2[[#This Row],[DeviceId2]], 12, LEN(Table2[[#This Row],[DeviceId2]]))</f>
        <v>VAV209</v>
      </c>
      <c r="F2469" t="str">
        <f>CONCATENATE("10.3.13.71/pe/", Table2[[#This Row],[Device Tag]], ".xml")</f>
        <v>10.3.13.71/pe/VAV209.xml</v>
      </c>
      <c r="H2469" s="5" t="str">
        <f>_xlfn.IFNA(IF(_xlfn.IFNA(INDEX('CX1'!$H:$H,MATCH(Table2[[#This Row],[Name]],'CX1'!$C:$C,0),1), "") = 0, "",  INDEX('CX1'!$H:$H,MATCH(Table2[[#This Row],[Name]],'CX1'!$C:$C,0),1)), "")</f>
        <v/>
      </c>
      <c r="I2469" s="5" t="e">
        <f>_xlfn.IFNA(IF(_xlfn.IFNA(INDEX('CX1'!$I:$I,MATCH(Table2[[#This Row],[DeviceId2]],'CX1'!$C:$C,0),1), "") = 0, "",  INDEX('CX1'!$I:$I,MATCH(Table2[[#This Row],[Name]],'CX1'!$C:$C,0),1)), "")</f>
        <v>#VALUE!</v>
      </c>
      <c r="J2469" s="5" t="str">
        <f>_xlfn.IFNA(IF(_xlfn.IFNA(INDEX('CX1'!$J:$J,MATCH(Table2[[#This Row],[Name]],'CX1'!$C:$C,0),1), "") = 0, "",  INDEX('CX1'!$J:$J,MATCH(Table2[[#This Row],[Name]],'CX1'!$C:$C,0),1)), "")</f>
        <v/>
      </c>
      <c r="K2469" t="str">
        <f>IFERROR(_xlfn.IFNA(IF(_xlfn.IFNA(INDEX('CX1'!$K:$K,MATCH(Table2[[#This Row],[Name]],'CX1'!$C:$C,0),1), "") = 0, "",  INDEX('CX1'!$K:$K,MATCH(Table2[[#This Row],[Name]],'CX1'!$C:$C,0),1)), ""), "")</f>
        <v/>
      </c>
      <c r="M2469" t="str">
        <f>_xlfn.IFNA(IF(_xlfn.IFNA(INDEX('CX1'!$M:$M,MATCH(Table2[[#This Row],[Name]],'CX1'!$C:$C,0),1), "") = 0, "",  INDEX('CX1'!$M:$M,MATCH(Table2[[#This Row],[Name]],'CX1'!$C:$C,0),1)), "")</f>
        <v/>
      </c>
      <c r="N2469" t="s">
        <v>767</v>
      </c>
      <c r="R2469" t="s">
        <v>8</v>
      </c>
    </row>
    <row r="2470" spans="1:19" hidden="1">
      <c r="A2470" s="1">
        <v>2468</v>
      </c>
      <c r="B2470" t="s">
        <v>45</v>
      </c>
      <c r="C2470" t="s">
        <v>52</v>
      </c>
      <c r="D2470" t="s">
        <v>266</v>
      </c>
      <c r="E2470" t="str">
        <f>MID(Table2[[#This Row],[DeviceId2]], 12, LEN(Table2[[#This Row],[DeviceId2]]))</f>
        <v>VAV209</v>
      </c>
      <c r="F2470" t="str">
        <f>CONCATENATE("10.3.13.71/pe/", Table2[[#This Row],[Device Tag]], ".xml")</f>
        <v>10.3.13.71/pe/VAV209.xml</v>
      </c>
      <c r="H2470" s="5" t="str">
        <f>_xlfn.IFNA(IF(_xlfn.IFNA(INDEX('CX1'!$H:$H,MATCH(Table2[[#This Row],[Name]],'CX1'!$C:$C,0),1), "") = 0, "",  INDEX('CX1'!$H:$H,MATCH(Table2[[#This Row],[Name]],'CX1'!$C:$C,0),1)), "")</f>
        <v/>
      </c>
      <c r="I2470" s="5" t="e">
        <f>_xlfn.IFNA(IF(_xlfn.IFNA(INDEX('CX1'!$I:$I,MATCH(Table2[[#This Row],[DeviceId2]],'CX1'!$C:$C,0),1), "") = 0, "",  INDEX('CX1'!$I:$I,MATCH(Table2[[#This Row],[Name]],'CX1'!$C:$C,0),1)), "")</f>
        <v>#VALUE!</v>
      </c>
      <c r="J2470" s="5" t="str">
        <f>_xlfn.IFNA(IF(_xlfn.IFNA(INDEX('CX1'!$J:$J,MATCH(Table2[[#This Row],[Name]],'CX1'!$C:$C,0),1), "") = 0, "",  INDEX('CX1'!$J:$J,MATCH(Table2[[#This Row],[Name]],'CX1'!$C:$C,0),1)), "")</f>
        <v/>
      </c>
      <c r="K2470" t="str">
        <f>IFERROR(_xlfn.IFNA(IF(_xlfn.IFNA(INDEX('CX1'!$K:$K,MATCH(Table2[[#This Row],[Name]],'CX1'!$C:$C,0),1), "") = 0, "",  INDEX('CX1'!$K:$K,MATCH(Table2[[#This Row],[Name]],'CX1'!$C:$C,0),1)), ""), "")</f>
        <v/>
      </c>
      <c r="M2470" t="str">
        <f>_xlfn.IFNA(IF(_xlfn.IFNA(INDEX('CX1'!$M:$M,MATCH(Table2[[#This Row],[Name]],'CX1'!$C:$C,0),1), "") = 0, "",  INDEX('CX1'!$M:$M,MATCH(Table2[[#This Row],[Name]],'CX1'!$C:$C,0),1)), "")</f>
        <v/>
      </c>
      <c r="N2470" t="s">
        <v>767</v>
      </c>
      <c r="R2470" t="s">
        <v>8</v>
      </c>
    </row>
    <row r="2471" spans="1:19" hidden="1">
      <c r="A2471" s="1">
        <v>2469</v>
      </c>
      <c r="B2471" t="s">
        <v>45</v>
      </c>
      <c r="C2471" t="s">
        <v>53</v>
      </c>
      <c r="D2471" t="s">
        <v>266</v>
      </c>
      <c r="E2471" t="str">
        <f>MID(Table2[[#This Row],[DeviceId2]], 12, LEN(Table2[[#This Row],[DeviceId2]]))</f>
        <v>VAV209</v>
      </c>
      <c r="F2471" t="str">
        <f>CONCATENATE("10.3.13.71/pe/", Table2[[#This Row],[Device Tag]], ".xml")</f>
        <v>10.3.13.71/pe/VAV209.xml</v>
      </c>
      <c r="H2471" s="5" t="str">
        <f>_xlfn.IFNA(IF(_xlfn.IFNA(INDEX('CX1'!$H:$H,MATCH(Table2[[#This Row],[Name]],'CX1'!$C:$C,0),1), "") = 0, "",  INDEX('CX1'!$H:$H,MATCH(Table2[[#This Row],[Name]],'CX1'!$C:$C,0),1)), "")</f>
        <v/>
      </c>
      <c r="I2471" s="5" t="e">
        <f>_xlfn.IFNA(IF(_xlfn.IFNA(INDEX('CX1'!$I:$I,MATCH(Table2[[#This Row],[DeviceId2]],'CX1'!$C:$C,0),1), "") = 0, "",  INDEX('CX1'!$I:$I,MATCH(Table2[[#This Row],[Name]],'CX1'!$C:$C,0),1)), "")</f>
        <v>#VALUE!</v>
      </c>
      <c r="J2471" s="5" t="str">
        <f>_xlfn.IFNA(IF(_xlfn.IFNA(INDEX('CX1'!$J:$J,MATCH(Table2[[#This Row],[Name]],'CX1'!$C:$C,0),1), "") = 0, "",  INDEX('CX1'!$J:$J,MATCH(Table2[[#This Row],[Name]],'CX1'!$C:$C,0),1)), "")</f>
        <v/>
      </c>
      <c r="K2471" t="str">
        <f>IFERROR(_xlfn.IFNA(IF(_xlfn.IFNA(INDEX('CX1'!$K:$K,MATCH(Table2[[#This Row],[Name]],'CX1'!$C:$C,0),1), "") = 0, "",  INDEX('CX1'!$K:$K,MATCH(Table2[[#This Row],[Name]],'CX1'!$C:$C,0),1)), ""), "")</f>
        <v/>
      </c>
      <c r="M2471" t="str">
        <f>_xlfn.IFNA(IF(_xlfn.IFNA(INDEX('CX1'!$M:$M,MATCH(Table2[[#This Row],[Name]],'CX1'!$C:$C,0),1), "") = 0, "",  INDEX('CX1'!$M:$M,MATCH(Table2[[#This Row],[Name]],'CX1'!$C:$C,0),1)), "")</f>
        <v/>
      </c>
      <c r="N2471" t="s">
        <v>767</v>
      </c>
      <c r="R2471" t="s">
        <v>8</v>
      </c>
    </row>
    <row r="2472" spans="1:19" hidden="1">
      <c r="A2472" s="1">
        <v>2470</v>
      </c>
      <c r="B2472" t="s">
        <v>45</v>
      </c>
      <c r="C2472" t="s">
        <v>54</v>
      </c>
      <c r="D2472" t="s">
        <v>266</v>
      </c>
      <c r="E2472" t="str">
        <f>MID(Table2[[#This Row],[DeviceId2]], 12, LEN(Table2[[#This Row],[DeviceId2]]))</f>
        <v>VAV209</v>
      </c>
      <c r="F2472" t="str">
        <f>CONCATENATE("10.3.13.71/pe/", Table2[[#This Row],[Device Tag]], ".xml")</f>
        <v>10.3.13.71/pe/VAV209.xml</v>
      </c>
      <c r="H2472" s="5" t="str">
        <f>_xlfn.IFNA(IF(_xlfn.IFNA(INDEX('CX1'!$H:$H,MATCH(Table2[[#This Row],[Name]],'CX1'!$C:$C,0),1), "") = 0, "",  INDEX('CX1'!$H:$H,MATCH(Table2[[#This Row],[Name]],'CX1'!$C:$C,0),1)), "")</f>
        <v/>
      </c>
      <c r="I2472" s="5" t="e">
        <f>_xlfn.IFNA(IF(_xlfn.IFNA(INDEX('CX1'!$I:$I,MATCH(Table2[[#This Row],[DeviceId2]],'CX1'!$C:$C,0),1), "") = 0, "",  INDEX('CX1'!$I:$I,MATCH(Table2[[#This Row],[Name]],'CX1'!$C:$C,0),1)), "")</f>
        <v>#VALUE!</v>
      </c>
      <c r="J2472" s="5" t="str">
        <f>_xlfn.IFNA(IF(_xlfn.IFNA(INDEX('CX1'!$J:$J,MATCH(Table2[[#This Row],[Name]],'CX1'!$C:$C,0),1), "") = 0, "",  INDEX('CX1'!$J:$J,MATCH(Table2[[#This Row],[Name]],'CX1'!$C:$C,0),1)), "")</f>
        <v/>
      </c>
      <c r="K2472" t="str">
        <f>IFERROR(_xlfn.IFNA(IF(_xlfn.IFNA(INDEX('CX1'!$K:$K,MATCH(Table2[[#This Row],[Name]],'CX1'!$C:$C,0),1), "") = 0, "",  INDEX('CX1'!$K:$K,MATCH(Table2[[#This Row],[Name]],'CX1'!$C:$C,0),1)), ""), "")</f>
        <v/>
      </c>
      <c r="M2472" t="str">
        <f>_xlfn.IFNA(IF(_xlfn.IFNA(INDEX('CX1'!$M:$M,MATCH(Table2[[#This Row],[Name]],'CX1'!$C:$C,0),1), "") = 0, "",  INDEX('CX1'!$M:$M,MATCH(Table2[[#This Row],[Name]],'CX1'!$C:$C,0),1)), "")</f>
        <v/>
      </c>
      <c r="N2472" t="s">
        <v>767</v>
      </c>
      <c r="R2472" t="s">
        <v>8</v>
      </c>
    </row>
    <row r="2473" spans="1:19" hidden="1">
      <c r="A2473" s="1">
        <v>2471</v>
      </c>
      <c r="B2473" t="s">
        <v>45</v>
      </c>
      <c r="C2473" t="s">
        <v>55</v>
      </c>
      <c r="D2473" t="s">
        <v>266</v>
      </c>
      <c r="E2473" t="str">
        <f>MID(Table2[[#This Row],[DeviceId2]], 12, LEN(Table2[[#This Row],[DeviceId2]]))</f>
        <v>VAV209</v>
      </c>
      <c r="F2473" t="str">
        <f>CONCATENATE("10.3.13.71/pe/", Table2[[#This Row],[Device Tag]], ".xml")</f>
        <v>10.3.13.71/pe/VAV209.xml</v>
      </c>
      <c r="H2473" s="5" t="str">
        <f>_xlfn.IFNA(IF(_xlfn.IFNA(INDEX('CX1'!$H:$H,MATCH(Table2[[#This Row],[Name]],'CX1'!$C:$C,0),1), "") = 0, "",  INDEX('CX1'!$H:$H,MATCH(Table2[[#This Row],[Name]],'CX1'!$C:$C,0),1)), "")</f>
        <v/>
      </c>
      <c r="I2473" s="5" t="e">
        <f>_xlfn.IFNA(IF(_xlfn.IFNA(INDEX('CX1'!$I:$I,MATCH(Table2[[#This Row],[DeviceId2]],'CX1'!$C:$C,0),1), "") = 0, "",  INDEX('CX1'!$I:$I,MATCH(Table2[[#This Row],[Name]],'CX1'!$C:$C,0),1)), "")</f>
        <v>#VALUE!</v>
      </c>
      <c r="J2473" s="5" t="str">
        <f>_xlfn.IFNA(IF(_xlfn.IFNA(INDEX('CX1'!$J:$J,MATCH(Table2[[#This Row],[Name]],'CX1'!$C:$C,0),1), "") = 0, "",  INDEX('CX1'!$J:$J,MATCH(Table2[[#This Row],[Name]],'CX1'!$C:$C,0),1)), "")</f>
        <v/>
      </c>
      <c r="K2473" t="str">
        <f>IFERROR(_xlfn.IFNA(IF(_xlfn.IFNA(INDEX('CX1'!$K:$K,MATCH(Table2[[#This Row],[Name]],'CX1'!$C:$C,0),1), "") = 0, "",  INDEX('CX1'!$K:$K,MATCH(Table2[[#This Row],[Name]],'CX1'!$C:$C,0),1)), ""), "")</f>
        <v/>
      </c>
      <c r="M2473" t="str">
        <f>_xlfn.IFNA(IF(_xlfn.IFNA(INDEX('CX1'!$M:$M,MATCH(Table2[[#This Row],[Name]],'CX1'!$C:$C,0),1), "") = 0, "",  INDEX('CX1'!$M:$M,MATCH(Table2[[#This Row],[Name]],'CX1'!$C:$C,0),1)), "")</f>
        <v/>
      </c>
      <c r="N2473" t="s">
        <v>767</v>
      </c>
      <c r="R2473" t="s">
        <v>8</v>
      </c>
    </row>
    <row r="2474" spans="1:19" hidden="1">
      <c r="A2474" s="1">
        <v>2472</v>
      </c>
      <c r="B2474" t="s">
        <v>45</v>
      </c>
      <c r="C2474" t="s">
        <v>56</v>
      </c>
      <c r="D2474" t="s">
        <v>266</v>
      </c>
      <c r="E2474" t="str">
        <f>MID(Table2[[#This Row],[DeviceId2]], 12, LEN(Table2[[#This Row],[DeviceId2]]))</f>
        <v>VAV209</v>
      </c>
      <c r="F2474" t="str">
        <f>CONCATENATE("10.3.13.71/pe/", Table2[[#This Row],[Device Tag]], ".xml")</f>
        <v>10.3.13.71/pe/VAV209.xml</v>
      </c>
      <c r="H2474" s="5" t="str">
        <f>_xlfn.IFNA(IF(_xlfn.IFNA(INDEX('CX1'!$H:$H,MATCH(Table2[[#This Row],[Name]],'CX1'!$C:$C,0),1), "") = 0, "",  INDEX('CX1'!$H:$H,MATCH(Table2[[#This Row],[Name]],'CX1'!$C:$C,0),1)), "")</f>
        <v/>
      </c>
      <c r="I2474" s="5" t="e">
        <f>_xlfn.IFNA(IF(_xlfn.IFNA(INDEX('CX1'!$I:$I,MATCH(Table2[[#This Row],[DeviceId2]],'CX1'!$C:$C,0),1), "") = 0, "",  INDEX('CX1'!$I:$I,MATCH(Table2[[#This Row],[Name]],'CX1'!$C:$C,0),1)), "")</f>
        <v>#VALUE!</v>
      </c>
      <c r="J2474" s="5" t="str">
        <f>_xlfn.IFNA(IF(_xlfn.IFNA(INDEX('CX1'!$J:$J,MATCH(Table2[[#This Row],[Name]],'CX1'!$C:$C,0),1), "") = 0, "",  INDEX('CX1'!$J:$J,MATCH(Table2[[#This Row],[Name]],'CX1'!$C:$C,0),1)), "")</f>
        <v/>
      </c>
      <c r="K2474" t="str">
        <f>IFERROR(_xlfn.IFNA(IF(_xlfn.IFNA(INDEX('CX1'!$K:$K,MATCH(Table2[[#This Row],[Name]],'CX1'!$C:$C,0),1), "") = 0, "",  INDEX('CX1'!$K:$K,MATCH(Table2[[#This Row],[Name]],'CX1'!$C:$C,0),1)), ""), "")</f>
        <v/>
      </c>
      <c r="M2474" t="str">
        <f>_xlfn.IFNA(IF(_xlfn.IFNA(INDEX('CX1'!$M:$M,MATCH(Table2[[#This Row],[Name]],'CX1'!$C:$C,0),1), "") = 0, "",  INDEX('CX1'!$M:$M,MATCH(Table2[[#This Row],[Name]],'CX1'!$C:$C,0),1)), "")</f>
        <v/>
      </c>
      <c r="N2474" t="s">
        <v>767</v>
      </c>
      <c r="R2474" t="s">
        <v>8</v>
      </c>
    </row>
    <row r="2475" spans="1:19" hidden="1">
      <c r="A2475" s="1">
        <v>2473</v>
      </c>
      <c r="B2475" t="s">
        <v>45</v>
      </c>
      <c r="C2475" t="s">
        <v>57</v>
      </c>
      <c r="D2475" t="s">
        <v>266</v>
      </c>
      <c r="E2475" t="str">
        <f>MID(Table2[[#This Row],[DeviceId2]], 12, LEN(Table2[[#This Row],[DeviceId2]]))</f>
        <v>VAV209</v>
      </c>
      <c r="F2475" t="str">
        <f>CONCATENATE("10.3.13.71/pe/", Table2[[#This Row],[Device Tag]], ".xml")</f>
        <v>10.3.13.71/pe/VAV209.xml</v>
      </c>
      <c r="H2475" s="5" t="str">
        <f>_xlfn.IFNA(IF(_xlfn.IFNA(INDEX('CX1'!$H:$H,MATCH(Table2[[#This Row],[Name]],'CX1'!$C:$C,0),1), "") = 0, "",  INDEX('CX1'!$H:$H,MATCH(Table2[[#This Row],[Name]],'CX1'!$C:$C,0),1)), "")</f>
        <v/>
      </c>
      <c r="I2475" s="5" t="e">
        <f>_xlfn.IFNA(IF(_xlfn.IFNA(INDEX('CX1'!$I:$I,MATCH(Table2[[#This Row],[DeviceId2]],'CX1'!$C:$C,0),1), "") = 0, "",  INDEX('CX1'!$I:$I,MATCH(Table2[[#This Row],[Name]],'CX1'!$C:$C,0),1)), "")</f>
        <v>#VALUE!</v>
      </c>
      <c r="J2475" s="5" t="str">
        <f>_xlfn.IFNA(IF(_xlfn.IFNA(INDEX('CX1'!$J:$J,MATCH(Table2[[#This Row],[Name]],'CX1'!$C:$C,0),1), "") = 0, "",  INDEX('CX1'!$J:$J,MATCH(Table2[[#This Row],[Name]],'CX1'!$C:$C,0),1)), "")</f>
        <v/>
      </c>
      <c r="K2475" t="str">
        <f>IFERROR(_xlfn.IFNA(IF(_xlfn.IFNA(INDEX('CX1'!$K:$K,MATCH(Table2[[#This Row],[Name]],'CX1'!$C:$C,0),1), "") = 0, "",  INDEX('CX1'!$K:$K,MATCH(Table2[[#This Row],[Name]],'CX1'!$C:$C,0),1)), ""), "")</f>
        <v/>
      </c>
      <c r="M2475" t="str">
        <f>_xlfn.IFNA(IF(_xlfn.IFNA(INDEX('CX1'!$M:$M,MATCH(Table2[[#This Row],[Name]],'CX1'!$C:$C,0),1), "") = 0, "",  INDEX('CX1'!$M:$M,MATCH(Table2[[#This Row],[Name]],'CX1'!$C:$C,0),1)), "")</f>
        <v/>
      </c>
      <c r="N2475" t="s">
        <v>767</v>
      </c>
      <c r="R2475" t="s">
        <v>8</v>
      </c>
    </row>
    <row r="2476" spans="1:19" hidden="1">
      <c r="A2476" s="1">
        <v>2474</v>
      </c>
      <c r="B2476" t="s">
        <v>45</v>
      </c>
      <c r="C2476" t="s">
        <v>58</v>
      </c>
      <c r="D2476" t="s">
        <v>266</v>
      </c>
      <c r="E2476" t="str">
        <f>MID(Table2[[#This Row],[DeviceId2]], 12, LEN(Table2[[#This Row],[DeviceId2]]))</f>
        <v>VAV209</v>
      </c>
      <c r="F2476" t="str">
        <f>CONCATENATE("10.3.13.71/pe/", Table2[[#This Row],[Device Tag]], ".xml")</f>
        <v>10.3.13.71/pe/VAV209.xml</v>
      </c>
      <c r="H2476" s="5" t="str">
        <f>_xlfn.IFNA(IF(_xlfn.IFNA(INDEX('CX1'!$H:$H,MATCH(Table2[[#This Row],[Name]],'CX1'!$C:$C,0),1), "") = 0, "",  INDEX('CX1'!$H:$H,MATCH(Table2[[#This Row],[Name]],'CX1'!$C:$C,0),1)), "")</f>
        <v/>
      </c>
      <c r="I2476" s="5" t="e">
        <f>_xlfn.IFNA(IF(_xlfn.IFNA(INDEX('CX1'!$I:$I,MATCH(Table2[[#This Row],[DeviceId2]],'CX1'!$C:$C,0),1), "") = 0, "",  INDEX('CX1'!$I:$I,MATCH(Table2[[#This Row],[Name]],'CX1'!$C:$C,0),1)), "")</f>
        <v>#VALUE!</v>
      </c>
      <c r="J2476" s="5" t="str">
        <f>_xlfn.IFNA(IF(_xlfn.IFNA(INDEX('CX1'!$J:$J,MATCH(Table2[[#This Row],[Name]],'CX1'!$C:$C,0),1), "") = 0, "",  INDEX('CX1'!$J:$J,MATCH(Table2[[#This Row],[Name]],'CX1'!$C:$C,0),1)), "")</f>
        <v/>
      </c>
      <c r="K2476" t="str">
        <f>IFERROR(_xlfn.IFNA(IF(_xlfn.IFNA(INDEX('CX1'!$K:$K,MATCH(Table2[[#This Row],[Name]],'CX1'!$C:$C,0),1), "") = 0, "",  INDEX('CX1'!$K:$K,MATCH(Table2[[#This Row],[Name]],'CX1'!$C:$C,0),1)), ""), "")</f>
        <v/>
      </c>
      <c r="M2476" t="str">
        <f>_xlfn.IFNA(IF(_xlfn.IFNA(INDEX('CX1'!$M:$M,MATCH(Table2[[#This Row],[Name]],'CX1'!$C:$C,0),1), "") = 0, "",  INDEX('CX1'!$M:$M,MATCH(Table2[[#This Row],[Name]],'CX1'!$C:$C,0),1)), "")</f>
        <v/>
      </c>
      <c r="N2476" t="s">
        <v>767</v>
      </c>
      <c r="R2476" t="s">
        <v>8</v>
      </c>
    </row>
    <row r="2477" spans="1:19" hidden="1">
      <c r="A2477" s="1">
        <v>2475</v>
      </c>
      <c r="B2477" t="s">
        <v>45</v>
      </c>
      <c r="C2477" t="s">
        <v>59</v>
      </c>
      <c r="D2477" t="s">
        <v>266</v>
      </c>
      <c r="E2477" t="str">
        <f>MID(Table2[[#This Row],[DeviceId2]], 12, LEN(Table2[[#This Row],[DeviceId2]]))</f>
        <v>VAV209</v>
      </c>
      <c r="F2477" t="str">
        <f>CONCATENATE("10.3.13.71/pe/", Table2[[#This Row],[Device Tag]], ".xml")</f>
        <v>10.3.13.71/pe/VAV209.xml</v>
      </c>
      <c r="H2477" s="5" t="str">
        <f>_xlfn.IFNA(IF(_xlfn.IFNA(INDEX('CX1'!$H:$H,MATCH(Table2[[#This Row],[Name]],'CX1'!$C:$C,0),1), "") = 0, "",  INDEX('CX1'!$H:$H,MATCH(Table2[[#This Row],[Name]],'CX1'!$C:$C,0),1)), "")</f>
        <v/>
      </c>
      <c r="I2477" s="5" t="e">
        <f>_xlfn.IFNA(IF(_xlfn.IFNA(INDEX('CX1'!$I:$I,MATCH(Table2[[#This Row],[DeviceId2]],'CX1'!$C:$C,0),1), "") = 0, "",  INDEX('CX1'!$I:$I,MATCH(Table2[[#This Row],[Name]],'CX1'!$C:$C,0),1)), "")</f>
        <v>#VALUE!</v>
      </c>
      <c r="J2477" s="5" t="str">
        <f>_xlfn.IFNA(IF(_xlfn.IFNA(INDEX('CX1'!$J:$J,MATCH(Table2[[#This Row],[Name]],'CX1'!$C:$C,0),1), "") = 0, "",  INDEX('CX1'!$J:$J,MATCH(Table2[[#This Row],[Name]],'CX1'!$C:$C,0),1)), "")</f>
        <v/>
      </c>
      <c r="K2477" t="str">
        <f>IFERROR(_xlfn.IFNA(IF(_xlfn.IFNA(INDEX('CX1'!$K:$K,MATCH(Table2[[#This Row],[Name]],'CX1'!$C:$C,0),1), "") = 0, "",  INDEX('CX1'!$K:$K,MATCH(Table2[[#This Row],[Name]],'CX1'!$C:$C,0),1)), ""), "")</f>
        <v/>
      </c>
      <c r="M2477" t="str">
        <f>_xlfn.IFNA(IF(_xlfn.IFNA(INDEX('CX1'!$M:$M,MATCH(Table2[[#This Row],[Name]],'CX1'!$C:$C,0),1), "") = 0, "",  INDEX('CX1'!$M:$M,MATCH(Table2[[#This Row],[Name]],'CX1'!$C:$C,0),1)), "")</f>
        <v/>
      </c>
      <c r="N2477" t="s">
        <v>767</v>
      </c>
      <c r="R2477" t="s">
        <v>8</v>
      </c>
    </row>
    <row r="2478" spans="1:19" hidden="1">
      <c r="A2478" s="1">
        <v>2476</v>
      </c>
      <c r="B2478" t="s">
        <v>45</v>
      </c>
      <c r="C2478" t="s">
        <v>60</v>
      </c>
      <c r="D2478" t="s">
        <v>266</v>
      </c>
      <c r="E2478" t="str">
        <f>MID(Table2[[#This Row],[DeviceId2]], 12, LEN(Table2[[#This Row],[DeviceId2]]))</f>
        <v>VAV209</v>
      </c>
      <c r="F2478" t="str">
        <f>CONCATENATE("10.3.13.71/pe/", Table2[[#This Row],[Device Tag]], ".xml")</f>
        <v>10.3.13.71/pe/VAV209.xml</v>
      </c>
      <c r="H2478" s="5" t="str">
        <f>_xlfn.IFNA(IF(_xlfn.IFNA(INDEX('CX1'!$H:$H,MATCH(Table2[[#This Row],[Name]],'CX1'!$C:$C,0),1), "") = 0, "",  INDEX('CX1'!$H:$H,MATCH(Table2[[#This Row],[Name]],'CX1'!$C:$C,0),1)), "")</f>
        <v/>
      </c>
      <c r="I2478" s="5" t="e">
        <f>_xlfn.IFNA(IF(_xlfn.IFNA(INDEX('CX1'!$I:$I,MATCH(Table2[[#This Row],[DeviceId2]],'CX1'!$C:$C,0),1), "") = 0, "",  INDEX('CX1'!$I:$I,MATCH(Table2[[#This Row],[Name]],'CX1'!$C:$C,0),1)), "")</f>
        <v>#VALUE!</v>
      </c>
      <c r="J2478" s="5" t="str">
        <f>_xlfn.IFNA(IF(_xlfn.IFNA(INDEX('CX1'!$J:$J,MATCH(Table2[[#This Row],[Name]],'CX1'!$C:$C,0),1), "") = 0, "",  INDEX('CX1'!$J:$J,MATCH(Table2[[#This Row],[Name]],'CX1'!$C:$C,0),1)), "")</f>
        <v/>
      </c>
      <c r="K2478" t="str">
        <f>IFERROR(_xlfn.IFNA(IF(_xlfn.IFNA(INDEX('CX1'!$K:$K,MATCH(Table2[[#This Row],[Name]],'CX1'!$C:$C,0),1), "") = 0, "",  INDEX('CX1'!$K:$K,MATCH(Table2[[#This Row],[Name]],'CX1'!$C:$C,0),1)), ""), "")</f>
        <v/>
      </c>
      <c r="M2478" t="str">
        <f>_xlfn.IFNA(IF(_xlfn.IFNA(INDEX('CX1'!$M:$M,MATCH(Table2[[#This Row],[Name]],'CX1'!$C:$C,0),1), "") = 0, "",  INDEX('CX1'!$M:$M,MATCH(Table2[[#This Row],[Name]],'CX1'!$C:$C,0),1)), "")</f>
        <v/>
      </c>
      <c r="N2478" t="s">
        <v>767</v>
      </c>
      <c r="R2478" t="s">
        <v>8</v>
      </c>
    </row>
    <row r="2479" spans="1:19" hidden="1">
      <c r="A2479" s="1">
        <v>2477</v>
      </c>
      <c r="B2479" t="s">
        <v>45</v>
      </c>
      <c r="C2479" t="s">
        <v>120</v>
      </c>
      <c r="D2479" t="s">
        <v>266</v>
      </c>
      <c r="E2479" t="str">
        <f>MID(Table2[[#This Row],[DeviceId2]], 12, LEN(Table2[[#This Row],[DeviceId2]]))</f>
        <v>VAV209</v>
      </c>
      <c r="F2479" t="str">
        <f>CONCATENATE("10.3.13.71/pe/", Table2[[#This Row],[Device Tag]], ".xml")</f>
        <v>10.3.13.71/pe/VAV209.xml</v>
      </c>
      <c r="H2479" s="5" t="str">
        <f>_xlfn.IFNA(IF(_xlfn.IFNA(INDEX('CX1'!$H:$H,MATCH(Table2[[#This Row],[Name]],'CX1'!$C:$C,0),1), "") = 0, "",  INDEX('CX1'!$H:$H,MATCH(Table2[[#This Row],[Name]],'CX1'!$C:$C,0),1)), "")</f>
        <v/>
      </c>
      <c r="I2479" s="5" t="e">
        <f>_xlfn.IFNA(IF(_xlfn.IFNA(INDEX('CX1'!$I:$I,MATCH(Table2[[#This Row],[DeviceId2]],'CX1'!$C:$C,0),1), "") = 0, "",  INDEX('CX1'!$I:$I,MATCH(Table2[[#This Row],[Name]],'CX1'!$C:$C,0),1)), "")</f>
        <v>#VALUE!</v>
      </c>
      <c r="J2479" s="5" t="str">
        <f>_xlfn.IFNA(IF(_xlfn.IFNA(INDEX('CX1'!$J:$J,MATCH(Table2[[#This Row],[Name]],'CX1'!$C:$C,0),1), "") = 0, "",  INDEX('CX1'!$J:$J,MATCH(Table2[[#This Row],[Name]],'CX1'!$C:$C,0),1)), "")</f>
        <v/>
      </c>
      <c r="K2479" t="str">
        <f>IFERROR(_xlfn.IFNA(IF(_xlfn.IFNA(INDEX('CX1'!$K:$K,MATCH(Table2[[#This Row],[Name]],'CX1'!$C:$C,0),1), "") = 0, "",  INDEX('CX1'!$K:$K,MATCH(Table2[[#This Row],[Name]],'CX1'!$C:$C,0),1)), ""), "")</f>
        <v/>
      </c>
      <c r="M2479" t="str">
        <f>_xlfn.IFNA(IF(_xlfn.IFNA(INDEX('CX1'!$M:$M,MATCH(Table2[[#This Row],[Name]],'CX1'!$C:$C,0),1), "") = 0, "",  INDEX('CX1'!$M:$M,MATCH(Table2[[#This Row],[Name]],'CX1'!$C:$C,0),1)), "")</f>
        <v/>
      </c>
      <c r="N2479" t="s">
        <v>767</v>
      </c>
      <c r="R2479" t="s">
        <v>8</v>
      </c>
    </row>
    <row r="2480" spans="1:19" hidden="1">
      <c r="A2480" s="1">
        <v>2478</v>
      </c>
      <c r="B2480" t="s">
        <v>45</v>
      </c>
      <c r="C2480" t="s">
        <v>61</v>
      </c>
      <c r="D2480" t="s">
        <v>266</v>
      </c>
      <c r="E2480" t="str">
        <f>MID(Table2[[#This Row],[DeviceId2]], 12, LEN(Table2[[#This Row],[DeviceId2]]))</f>
        <v>VAV209</v>
      </c>
      <c r="F2480" t="str">
        <f>CONCATENATE("10.3.13.71/pe/", Table2[[#This Row],[Device Tag]], ".xml")</f>
        <v>10.3.13.71/pe/VAV209.xml</v>
      </c>
      <c r="H2480" s="5" t="str">
        <f>_xlfn.IFNA(IF(_xlfn.IFNA(INDEX('CX1'!$H:$H,MATCH(Table2[[#This Row],[Name]],'CX1'!$C:$C,0),1), "") = 0, "",  INDEX('CX1'!$H:$H,MATCH(Table2[[#This Row],[Name]],'CX1'!$C:$C,0),1)), "")</f>
        <v/>
      </c>
      <c r="I2480" s="5" t="e">
        <f>_xlfn.IFNA(IF(_xlfn.IFNA(INDEX('CX1'!$I:$I,MATCH(Table2[[#This Row],[DeviceId2]],'CX1'!$C:$C,0),1), "") = 0, "",  INDEX('CX1'!$I:$I,MATCH(Table2[[#This Row],[Name]],'CX1'!$C:$C,0),1)), "")</f>
        <v>#VALUE!</v>
      </c>
      <c r="J2480" s="5" t="str">
        <f>_xlfn.IFNA(IF(_xlfn.IFNA(INDEX('CX1'!$J:$J,MATCH(Table2[[#This Row],[Name]],'CX1'!$C:$C,0),1), "") = 0, "",  INDEX('CX1'!$J:$J,MATCH(Table2[[#This Row],[Name]],'CX1'!$C:$C,0),1)), "")</f>
        <v/>
      </c>
      <c r="K2480" t="str">
        <f>IFERROR(_xlfn.IFNA(IF(_xlfn.IFNA(INDEX('CX1'!$K:$K,MATCH(Table2[[#This Row],[Name]],'CX1'!$C:$C,0),1), "") = 0, "",  INDEX('CX1'!$K:$K,MATCH(Table2[[#This Row],[Name]],'CX1'!$C:$C,0),1)), ""), "")</f>
        <v/>
      </c>
      <c r="M2480" t="str">
        <f>_xlfn.IFNA(IF(_xlfn.IFNA(INDEX('CX1'!$M:$M,MATCH(Table2[[#This Row],[Name]],'CX1'!$C:$C,0),1), "") = 0, "",  INDEX('CX1'!$M:$M,MATCH(Table2[[#This Row],[Name]],'CX1'!$C:$C,0),1)), "")</f>
        <v/>
      </c>
      <c r="N2480" t="s">
        <v>767</v>
      </c>
      <c r="R2480" t="s">
        <v>8</v>
      </c>
    </row>
    <row r="2481" spans="1:19" hidden="1">
      <c r="A2481" s="1">
        <v>2479</v>
      </c>
      <c r="B2481" t="s">
        <v>45</v>
      </c>
      <c r="C2481" t="s">
        <v>62</v>
      </c>
      <c r="D2481" t="s">
        <v>266</v>
      </c>
      <c r="E2481" t="str">
        <f>MID(Table2[[#This Row],[DeviceId2]], 12, LEN(Table2[[#This Row],[DeviceId2]]))</f>
        <v>VAV209</v>
      </c>
      <c r="F2481" t="str">
        <f>CONCATENATE("10.3.13.71/pe/", Table2[[#This Row],[Device Tag]], ".xml")</f>
        <v>10.3.13.71/pe/VAV209.xml</v>
      </c>
      <c r="H2481" s="5" t="str">
        <f>_xlfn.IFNA(IF(_xlfn.IFNA(INDEX('CX1'!$H:$H,MATCH(Table2[[#This Row],[Name]],'CX1'!$C:$C,0),1), "") = 0, "",  INDEX('CX1'!$H:$H,MATCH(Table2[[#This Row],[Name]],'CX1'!$C:$C,0),1)), "")</f>
        <v/>
      </c>
      <c r="I2481" s="5" t="e">
        <f>_xlfn.IFNA(IF(_xlfn.IFNA(INDEX('CX1'!$I:$I,MATCH(Table2[[#This Row],[DeviceId2]],'CX1'!$C:$C,0),1), "") = 0, "",  INDEX('CX1'!$I:$I,MATCH(Table2[[#This Row],[Name]],'CX1'!$C:$C,0),1)), "")</f>
        <v>#VALUE!</v>
      </c>
      <c r="J2481" s="5" t="str">
        <f>_xlfn.IFNA(IF(_xlfn.IFNA(INDEX('CX1'!$J:$J,MATCH(Table2[[#This Row],[Name]],'CX1'!$C:$C,0),1), "") = 0, "",  INDEX('CX1'!$J:$J,MATCH(Table2[[#This Row],[Name]],'CX1'!$C:$C,0),1)), "")</f>
        <v/>
      </c>
      <c r="K2481" t="str">
        <f>IFERROR(_xlfn.IFNA(IF(_xlfn.IFNA(INDEX('CX1'!$K:$K,MATCH(Table2[[#This Row],[Name]],'CX1'!$C:$C,0),1), "") = 0, "",  INDEX('CX1'!$K:$K,MATCH(Table2[[#This Row],[Name]],'CX1'!$C:$C,0),1)), ""), "")</f>
        <v/>
      </c>
      <c r="M2481" t="str">
        <f>_xlfn.IFNA(IF(_xlfn.IFNA(INDEX('CX1'!$M:$M,MATCH(Table2[[#This Row],[Name]],'CX1'!$C:$C,0),1), "") = 0, "",  INDEX('CX1'!$M:$M,MATCH(Table2[[#This Row],[Name]],'CX1'!$C:$C,0),1)), "")</f>
        <v/>
      </c>
      <c r="N2481" t="s">
        <v>767</v>
      </c>
      <c r="R2481" t="s">
        <v>8</v>
      </c>
    </row>
    <row r="2482" spans="1:19" hidden="1">
      <c r="A2482" s="1">
        <v>2480</v>
      </c>
      <c r="B2482" t="s">
        <v>45</v>
      </c>
      <c r="C2482" t="s">
        <v>63</v>
      </c>
      <c r="D2482" t="s">
        <v>266</v>
      </c>
      <c r="E2482" t="str">
        <f>MID(Table2[[#This Row],[DeviceId2]], 12, LEN(Table2[[#This Row],[DeviceId2]]))</f>
        <v>VAV209</v>
      </c>
      <c r="F2482" t="str">
        <f>CONCATENATE("10.3.13.71/pe/", Table2[[#This Row],[Device Tag]], ".xml")</f>
        <v>10.3.13.71/pe/VAV209.xml</v>
      </c>
      <c r="H2482" s="5" t="str">
        <f>_xlfn.IFNA(IF(_xlfn.IFNA(INDEX('CX1'!$H:$H,MATCH(Table2[[#This Row],[Name]],'CX1'!$C:$C,0),1), "") = 0, "",  INDEX('CX1'!$H:$H,MATCH(Table2[[#This Row],[Name]],'CX1'!$C:$C,0),1)), "")</f>
        <v/>
      </c>
      <c r="I2482" s="5">
        <f>_xlfn.IFNA(IF(_xlfn.IFNA(INDEX('CX1'!$I:$I,MATCH(Table2[[#This Row],[DeviceId2]],'CX1'!$C:$C,0),1), "") = 0, "",  INDEX('CX1'!$I:$I,MATCH(Table2[[#This Row],[Name]],'CX1'!$C:$C,0),1)), "")</f>
        <v>1</v>
      </c>
      <c r="J2482" s="5" t="str">
        <f>_xlfn.IFNA(IF(_xlfn.IFNA(INDEX('CX1'!$J:$J,MATCH(Table2[[#This Row],[Name]],'CX1'!$C:$C,0),1), "") = 0, "",  INDEX('CX1'!$J:$J,MATCH(Table2[[#This Row],[Name]],'CX1'!$C:$C,0),1)), "")</f>
        <v/>
      </c>
      <c r="K2482" t="str">
        <f>IFERROR(_xlfn.IFNA(IF(_xlfn.IFNA(INDEX('CX1'!$K:$K,MATCH(Table2[[#This Row],[Name]],'CX1'!$C:$C,0),1), "") = 0, "",  INDEX('CX1'!$K:$K,MATCH(Table2[[#This Row],[Name]],'CX1'!$C:$C,0),1)), ""), "")</f>
        <v/>
      </c>
      <c r="N2482" t="s">
        <v>767</v>
      </c>
      <c r="R2482" t="s">
        <v>8</v>
      </c>
      <c r="S2482" t="b">
        <v>0</v>
      </c>
    </row>
    <row r="2483" spans="1:19" hidden="1">
      <c r="A2483" s="1">
        <v>2481</v>
      </c>
      <c r="B2483" t="s">
        <v>45</v>
      </c>
      <c r="C2483" t="s">
        <v>65</v>
      </c>
      <c r="D2483" t="s">
        <v>266</v>
      </c>
      <c r="E2483" t="str">
        <f>MID(Table2[[#This Row],[DeviceId2]], 12, LEN(Table2[[#This Row],[DeviceId2]]))</f>
        <v>VAV209</v>
      </c>
      <c r="F2483" t="str">
        <f>CONCATENATE("10.3.13.71/pe/", Table2[[#This Row],[Device Tag]], ".xml")</f>
        <v>10.3.13.71/pe/VAV209.xml</v>
      </c>
      <c r="H2483" s="5" t="str">
        <f>_xlfn.IFNA(IF(_xlfn.IFNA(INDEX('CX1'!$H:$H,MATCH(Table2[[#This Row],[Name]],'CX1'!$C:$C,0),1), "") = 0, "",  INDEX('CX1'!$H:$H,MATCH(Table2[[#This Row],[Name]],'CX1'!$C:$C,0),1)), "")</f>
        <v/>
      </c>
      <c r="I2483" s="5" t="e">
        <f>_xlfn.IFNA(IF(_xlfn.IFNA(INDEX('CX1'!$I:$I,MATCH(Table2[[#This Row],[DeviceId2]],'CX1'!$C:$C,0),1), "") = 0, "",  INDEX('CX1'!$I:$I,MATCH(Table2[[#This Row],[Name]],'CX1'!$C:$C,0),1)), "")</f>
        <v>#VALUE!</v>
      </c>
      <c r="J2483" s="5" t="str">
        <f>_xlfn.IFNA(IF(_xlfn.IFNA(INDEX('CX1'!$J:$J,MATCH(Table2[[#This Row],[Name]],'CX1'!$C:$C,0),1), "") = 0, "",  INDEX('CX1'!$J:$J,MATCH(Table2[[#This Row],[Name]],'CX1'!$C:$C,0),1)), "")</f>
        <v/>
      </c>
      <c r="K2483" t="str">
        <f>IFERROR(_xlfn.IFNA(IF(_xlfn.IFNA(INDEX('CX1'!$K:$K,MATCH(Table2[[#This Row],[Name]],'CX1'!$C:$C,0),1), "") = 0, "",  INDEX('CX1'!$K:$K,MATCH(Table2[[#This Row],[Name]],'CX1'!$C:$C,0),1)), ""), "")</f>
        <v/>
      </c>
      <c r="M2483" t="str">
        <f>_xlfn.IFNA(IF(_xlfn.IFNA(INDEX('CX1'!$M:$M,MATCH(Table2[[#This Row],[Name]],'CX1'!$C:$C,0),1), "") = 0, "",  INDEX('CX1'!$M:$M,MATCH(Table2[[#This Row],[Name]],'CX1'!$C:$C,0),1)), "")</f>
        <v/>
      </c>
      <c r="N2483" t="s">
        <v>767</v>
      </c>
      <c r="R2483" t="s">
        <v>8</v>
      </c>
    </row>
    <row r="2484" spans="1:19" hidden="1">
      <c r="A2484" s="1">
        <v>2482</v>
      </c>
      <c r="B2484" t="s">
        <v>45</v>
      </c>
      <c r="C2484" t="s">
        <v>66</v>
      </c>
      <c r="D2484" t="s">
        <v>266</v>
      </c>
      <c r="E2484" t="str">
        <f>MID(Table2[[#This Row],[DeviceId2]], 12, LEN(Table2[[#This Row],[DeviceId2]]))</f>
        <v>VAV209</v>
      </c>
      <c r="F2484" t="str">
        <f>CONCATENATE("10.3.13.71/pe/", Table2[[#This Row],[Device Tag]], ".xml")</f>
        <v>10.3.13.71/pe/VAV209.xml</v>
      </c>
      <c r="H2484" s="5" t="str">
        <f>_xlfn.IFNA(IF(_xlfn.IFNA(INDEX('CX1'!$H:$H,MATCH(Table2[[#This Row],[Name]],'CX1'!$C:$C,0),1), "") = 0, "",  INDEX('CX1'!$H:$H,MATCH(Table2[[#This Row],[Name]],'CX1'!$C:$C,0),1)), "")</f>
        <v/>
      </c>
      <c r="I2484" s="5" t="e">
        <f>_xlfn.IFNA(IF(_xlfn.IFNA(INDEX('CX1'!$I:$I,MATCH(Table2[[#This Row],[DeviceId2]],'CX1'!$C:$C,0),1), "") = 0, "",  INDEX('CX1'!$I:$I,MATCH(Table2[[#This Row],[Name]],'CX1'!$C:$C,0),1)), "")</f>
        <v>#VALUE!</v>
      </c>
      <c r="J2484" s="5" t="str">
        <f>_xlfn.IFNA(IF(_xlfn.IFNA(INDEX('CX1'!$J:$J,MATCH(Table2[[#This Row],[Name]],'CX1'!$C:$C,0),1), "") = 0, "",  INDEX('CX1'!$J:$J,MATCH(Table2[[#This Row],[Name]],'CX1'!$C:$C,0),1)), "")</f>
        <v/>
      </c>
      <c r="K2484" t="str">
        <f>IFERROR(_xlfn.IFNA(IF(_xlfn.IFNA(INDEX('CX1'!$K:$K,MATCH(Table2[[#This Row],[Name]],'CX1'!$C:$C,0),1), "") = 0, "",  INDEX('CX1'!$K:$K,MATCH(Table2[[#This Row],[Name]],'CX1'!$C:$C,0),1)), ""), "")</f>
        <v/>
      </c>
      <c r="M2484" t="str">
        <f>_xlfn.IFNA(IF(_xlfn.IFNA(INDEX('CX1'!$M:$M,MATCH(Table2[[#This Row],[Name]],'CX1'!$C:$C,0),1), "") = 0, "",  INDEX('CX1'!$M:$M,MATCH(Table2[[#This Row],[Name]],'CX1'!$C:$C,0),1)), "")</f>
        <v/>
      </c>
      <c r="N2484" t="s">
        <v>767</v>
      </c>
      <c r="R2484" t="s">
        <v>8</v>
      </c>
    </row>
    <row r="2485" spans="1:19" hidden="1">
      <c r="A2485" s="1">
        <v>2483</v>
      </c>
      <c r="B2485" t="s">
        <v>45</v>
      </c>
      <c r="C2485" t="s">
        <v>67</v>
      </c>
      <c r="D2485" t="s">
        <v>266</v>
      </c>
      <c r="E2485" t="str">
        <f>MID(Table2[[#This Row],[DeviceId2]], 12, LEN(Table2[[#This Row],[DeviceId2]]))</f>
        <v>VAV209</v>
      </c>
      <c r="F2485" t="str">
        <f>CONCATENATE("10.3.13.71/pe/", Table2[[#This Row],[Device Tag]], ".xml")</f>
        <v>10.3.13.71/pe/VAV209.xml</v>
      </c>
      <c r="H2485" s="5" t="str">
        <f>_xlfn.IFNA(IF(_xlfn.IFNA(INDEX('CX1'!$H:$H,MATCH(Table2[[#This Row],[Name]],'CX1'!$C:$C,0),1), "") = 0, "",  INDEX('CX1'!$H:$H,MATCH(Table2[[#This Row],[Name]],'CX1'!$C:$C,0),1)), "")</f>
        <v/>
      </c>
      <c r="I2485" s="5" t="e">
        <f>_xlfn.IFNA(IF(_xlfn.IFNA(INDEX('CX1'!$I:$I,MATCH(Table2[[#This Row],[DeviceId2]],'CX1'!$C:$C,0),1), "") = 0, "",  INDEX('CX1'!$I:$I,MATCH(Table2[[#This Row],[Name]],'CX1'!$C:$C,0),1)), "")</f>
        <v>#VALUE!</v>
      </c>
      <c r="J2485" s="5" t="str">
        <f>_xlfn.IFNA(IF(_xlfn.IFNA(INDEX('CX1'!$J:$J,MATCH(Table2[[#This Row],[Name]],'CX1'!$C:$C,0),1), "") = 0, "",  INDEX('CX1'!$J:$J,MATCH(Table2[[#This Row],[Name]],'CX1'!$C:$C,0),1)), "")</f>
        <v/>
      </c>
      <c r="K2485" t="str">
        <f>IFERROR(_xlfn.IFNA(IF(_xlfn.IFNA(INDEX('CX1'!$K:$K,MATCH(Table2[[#This Row],[Name]],'CX1'!$C:$C,0),1), "") = 0, "",  INDEX('CX1'!$K:$K,MATCH(Table2[[#This Row],[Name]],'CX1'!$C:$C,0),1)), ""), "")</f>
        <v/>
      </c>
      <c r="M2485" t="str">
        <f>_xlfn.IFNA(IF(_xlfn.IFNA(INDEX('CX1'!$M:$M,MATCH(Table2[[#This Row],[Name]],'CX1'!$C:$C,0),1), "") = 0, "",  INDEX('CX1'!$M:$M,MATCH(Table2[[#This Row],[Name]],'CX1'!$C:$C,0),1)), "")</f>
        <v/>
      </c>
      <c r="N2485" t="s">
        <v>767</v>
      </c>
      <c r="R2485" t="s">
        <v>8</v>
      </c>
    </row>
    <row r="2486" spans="1:19" hidden="1">
      <c r="A2486" s="1">
        <v>2484</v>
      </c>
      <c r="B2486" t="s">
        <v>45</v>
      </c>
      <c r="C2486" t="s">
        <v>68</v>
      </c>
      <c r="D2486" t="s">
        <v>266</v>
      </c>
      <c r="E2486" t="str">
        <f>MID(Table2[[#This Row],[DeviceId2]], 12, LEN(Table2[[#This Row],[DeviceId2]]))</f>
        <v>VAV209</v>
      </c>
      <c r="F2486" t="str">
        <f>CONCATENATE("10.3.13.71/pe/", Table2[[#This Row],[Device Tag]], ".xml")</f>
        <v>10.3.13.71/pe/VAV209.xml</v>
      </c>
      <c r="H2486" s="5" t="str">
        <f>_xlfn.IFNA(IF(_xlfn.IFNA(INDEX('CX1'!$H:$H,MATCH(Table2[[#This Row],[Name]],'CX1'!$C:$C,0),1), "") = 0, "",  INDEX('CX1'!$H:$H,MATCH(Table2[[#This Row],[Name]],'CX1'!$C:$C,0),1)), "")</f>
        <v/>
      </c>
      <c r="I2486" s="5" t="e">
        <f>_xlfn.IFNA(IF(_xlfn.IFNA(INDEX('CX1'!$I:$I,MATCH(Table2[[#This Row],[DeviceId2]],'CX1'!$C:$C,0),1), "") = 0, "",  INDEX('CX1'!$I:$I,MATCH(Table2[[#This Row],[Name]],'CX1'!$C:$C,0),1)), "")</f>
        <v>#VALUE!</v>
      </c>
      <c r="J2486" s="5" t="str">
        <f>_xlfn.IFNA(IF(_xlfn.IFNA(INDEX('CX1'!$J:$J,MATCH(Table2[[#This Row],[Name]],'CX1'!$C:$C,0),1), "") = 0, "",  INDEX('CX1'!$J:$J,MATCH(Table2[[#This Row],[Name]],'CX1'!$C:$C,0),1)), "")</f>
        <v/>
      </c>
      <c r="K2486" t="str">
        <f>IFERROR(_xlfn.IFNA(IF(_xlfn.IFNA(INDEX('CX1'!$K:$K,MATCH(Table2[[#This Row],[Name]],'CX1'!$C:$C,0),1), "") = 0, "",  INDEX('CX1'!$K:$K,MATCH(Table2[[#This Row],[Name]],'CX1'!$C:$C,0),1)), ""), "")</f>
        <v/>
      </c>
      <c r="M2486" t="str">
        <f>_xlfn.IFNA(IF(_xlfn.IFNA(INDEX('CX1'!$M:$M,MATCH(Table2[[#This Row],[Name]],'CX1'!$C:$C,0),1), "") = 0, "",  INDEX('CX1'!$M:$M,MATCH(Table2[[#This Row],[Name]],'CX1'!$C:$C,0),1)), "")</f>
        <v/>
      </c>
      <c r="N2486" t="s">
        <v>767</v>
      </c>
      <c r="R2486" t="s">
        <v>8</v>
      </c>
    </row>
    <row r="2487" spans="1:19" hidden="1">
      <c r="A2487" s="1">
        <v>2485</v>
      </c>
      <c r="B2487" t="s">
        <v>45</v>
      </c>
      <c r="C2487" t="s">
        <v>70</v>
      </c>
      <c r="D2487" t="s">
        <v>266</v>
      </c>
      <c r="E2487" t="str">
        <f>MID(Table2[[#This Row],[DeviceId2]], 12, LEN(Table2[[#This Row],[DeviceId2]]))</f>
        <v>VAV209</v>
      </c>
      <c r="F2487" t="str">
        <f>CONCATENATE("10.3.13.71/pe/", Table2[[#This Row],[Device Tag]], ".xml")</f>
        <v>10.3.13.71/pe/VAV209.xml</v>
      </c>
      <c r="H2487" s="5" t="str">
        <f>_xlfn.IFNA(IF(_xlfn.IFNA(INDEX('CX1'!$H:$H,MATCH(Table2[[#This Row],[Name]],'CX1'!$C:$C,0),1), "") = 0, "",  INDEX('CX1'!$H:$H,MATCH(Table2[[#This Row],[Name]],'CX1'!$C:$C,0),1)), "")</f>
        <v/>
      </c>
      <c r="I2487" s="5" t="e">
        <f>_xlfn.IFNA(IF(_xlfn.IFNA(INDEX('CX1'!$I:$I,MATCH(Table2[[#This Row],[DeviceId2]],'CX1'!$C:$C,0),1), "") = 0, "",  INDEX('CX1'!$I:$I,MATCH(Table2[[#This Row],[Name]],'CX1'!$C:$C,0),1)), "")</f>
        <v>#VALUE!</v>
      </c>
      <c r="J2487" s="5" t="str">
        <f>_xlfn.IFNA(IF(_xlfn.IFNA(INDEX('CX1'!$J:$J,MATCH(Table2[[#This Row],[Name]],'CX1'!$C:$C,0),1), "") = 0, "",  INDEX('CX1'!$J:$J,MATCH(Table2[[#This Row],[Name]],'CX1'!$C:$C,0),1)), "")</f>
        <v/>
      </c>
      <c r="K2487" t="str">
        <f>IFERROR(_xlfn.IFNA(IF(_xlfn.IFNA(INDEX('CX1'!$K:$K,MATCH(Table2[[#This Row],[Name]],'CX1'!$C:$C,0),1), "") = 0, "",  INDEX('CX1'!$K:$K,MATCH(Table2[[#This Row],[Name]],'CX1'!$C:$C,0),1)), ""), "")</f>
        <v/>
      </c>
      <c r="M2487" t="str">
        <f>_xlfn.IFNA(IF(_xlfn.IFNA(INDEX('CX1'!$M:$M,MATCH(Table2[[#This Row],[Name]],'CX1'!$C:$C,0),1), "") = 0, "",  INDEX('CX1'!$M:$M,MATCH(Table2[[#This Row],[Name]],'CX1'!$C:$C,0),1)), "")</f>
        <v/>
      </c>
      <c r="N2487" t="s">
        <v>767</v>
      </c>
      <c r="R2487" t="s">
        <v>8</v>
      </c>
    </row>
    <row r="2488" spans="1:19" hidden="1">
      <c r="A2488" s="1">
        <v>2486</v>
      </c>
      <c r="B2488" t="s">
        <v>45</v>
      </c>
      <c r="C2488" t="s">
        <v>71</v>
      </c>
      <c r="D2488" t="s">
        <v>266</v>
      </c>
      <c r="E2488" t="str">
        <f>MID(Table2[[#This Row],[DeviceId2]], 12, LEN(Table2[[#This Row],[DeviceId2]]))</f>
        <v>VAV209</v>
      </c>
      <c r="F2488" t="str">
        <f>CONCATENATE("10.3.13.71/pe/", Table2[[#This Row],[Device Tag]], ".xml")</f>
        <v>10.3.13.71/pe/VAV209.xml</v>
      </c>
      <c r="H2488" s="5" t="str">
        <f>_xlfn.IFNA(IF(_xlfn.IFNA(INDEX('CX1'!$H:$H,MATCH(Table2[[#This Row],[Name]],'CX1'!$C:$C,0),1), "") = 0, "",  INDEX('CX1'!$H:$H,MATCH(Table2[[#This Row],[Name]],'CX1'!$C:$C,0),1)), "")</f>
        <v/>
      </c>
      <c r="I2488" s="5" t="e">
        <f>_xlfn.IFNA(IF(_xlfn.IFNA(INDEX('CX1'!$I:$I,MATCH(Table2[[#This Row],[DeviceId2]],'CX1'!$C:$C,0),1), "") = 0, "",  INDEX('CX1'!$I:$I,MATCH(Table2[[#This Row],[Name]],'CX1'!$C:$C,0),1)), "")</f>
        <v>#VALUE!</v>
      </c>
      <c r="J2488" s="5" t="str">
        <f>_xlfn.IFNA(IF(_xlfn.IFNA(INDEX('CX1'!$J:$J,MATCH(Table2[[#This Row],[Name]],'CX1'!$C:$C,0),1), "") = 0, "",  INDEX('CX1'!$J:$J,MATCH(Table2[[#This Row],[Name]],'CX1'!$C:$C,0),1)), "")</f>
        <v/>
      </c>
      <c r="K2488" t="str">
        <f>IFERROR(_xlfn.IFNA(IF(_xlfn.IFNA(INDEX('CX1'!$K:$K,MATCH(Table2[[#This Row],[Name]],'CX1'!$C:$C,0),1), "") = 0, "",  INDEX('CX1'!$K:$K,MATCH(Table2[[#This Row],[Name]],'CX1'!$C:$C,0),1)), ""), "")</f>
        <v/>
      </c>
      <c r="M2488" t="str">
        <f>_xlfn.IFNA(IF(_xlfn.IFNA(INDEX('CX1'!$M:$M,MATCH(Table2[[#This Row],[Name]],'CX1'!$C:$C,0),1), "") = 0, "",  INDEX('CX1'!$M:$M,MATCH(Table2[[#This Row],[Name]],'CX1'!$C:$C,0),1)), "")</f>
        <v/>
      </c>
      <c r="N2488" t="s">
        <v>767</v>
      </c>
      <c r="R2488" t="s">
        <v>8</v>
      </c>
    </row>
    <row r="2489" spans="1:19" hidden="1">
      <c r="A2489" s="1">
        <v>2487</v>
      </c>
      <c r="B2489" t="s">
        <v>45</v>
      </c>
      <c r="C2489" t="s">
        <v>72</v>
      </c>
      <c r="D2489" t="s">
        <v>266</v>
      </c>
      <c r="E2489" t="str">
        <f>MID(Table2[[#This Row],[DeviceId2]], 12, LEN(Table2[[#This Row],[DeviceId2]]))</f>
        <v>VAV209</v>
      </c>
      <c r="F2489" t="str">
        <f>CONCATENATE("10.3.13.71/pe/", Table2[[#This Row],[Device Tag]], ".xml")</f>
        <v>10.3.13.71/pe/VAV209.xml</v>
      </c>
      <c r="H2489" s="5" t="str">
        <f>_xlfn.IFNA(IF(_xlfn.IFNA(INDEX('CX1'!$H:$H,MATCH(Table2[[#This Row],[Name]],'CX1'!$C:$C,0),1), "") = 0, "",  INDEX('CX1'!$H:$H,MATCH(Table2[[#This Row],[Name]],'CX1'!$C:$C,0),1)), "")</f>
        <v/>
      </c>
      <c r="I2489" s="5" t="e">
        <f>_xlfn.IFNA(IF(_xlfn.IFNA(INDEX('CX1'!$I:$I,MATCH(Table2[[#This Row],[DeviceId2]],'CX1'!$C:$C,0),1), "") = 0, "",  INDEX('CX1'!$I:$I,MATCH(Table2[[#This Row],[Name]],'CX1'!$C:$C,0),1)), "")</f>
        <v>#VALUE!</v>
      </c>
      <c r="J2489" s="5" t="str">
        <f>_xlfn.IFNA(IF(_xlfn.IFNA(INDEX('CX1'!$J:$J,MATCH(Table2[[#This Row],[Name]],'CX1'!$C:$C,0),1), "") = 0, "",  INDEX('CX1'!$J:$J,MATCH(Table2[[#This Row],[Name]],'CX1'!$C:$C,0),1)), "")</f>
        <v/>
      </c>
      <c r="K2489" t="str">
        <f>IFERROR(_xlfn.IFNA(IF(_xlfn.IFNA(INDEX('CX1'!$K:$K,MATCH(Table2[[#This Row],[Name]],'CX1'!$C:$C,0),1), "") = 0, "",  INDEX('CX1'!$K:$K,MATCH(Table2[[#This Row],[Name]],'CX1'!$C:$C,0),1)), ""), "")</f>
        <v/>
      </c>
      <c r="M2489" t="str">
        <f>_xlfn.IFNA(IF(_xlfn.IFNA(INDEX('CX1'!$M:$M,MATCH(Table2[[#This Row],[Name]],'CX1'!$C:$C,0),1), "") = 0, "",  INDEX('CX1'!$M:$M,MATCH(Table2[[#This Row],[Name]],'CX1'!$C:$C,0),1)), "")</f>
        <v/>
      </c>
      <c r="N2489" t="s">
        <v>767</v>
      </c>
      <c r="R2489" t="s">
        <v>8</v>
      </c>
    </row>
    <row r="2490" spans="1:19" hidden="1">
      <c r="A2490" s="1">
        <v>2488</v>
      </c>
      <c r="B2490" t="s">
        <v>45</v>
      </c>
      <c r="C2490" t="s">
        <v>121</v>
      </c>
      <c r="D2490" t="s">
        <v>266</v>
      </c>
      <c r="E2490" t="str">
        <f>MID(Table2[[#This Row],[DeviceId2]], 12, LEN(Table2[[#This Row],[DeviceId2]]))</f>
        <v>VAV209</v>
      </c>
      <c r="F2490" t="str">
        <f>CONCATENATE("10.3.13.71/pe/", Table2[[#This Row],[Device Tag]], ".xml")</f>
        <v>10.3.13.71/pe/VAV209.xml</v>
      </c>
      <c r="H2490" s="5" t="str">
        <f>_xlfn.IFNA(IF(_xlfn.IFNA(INDEX('CX1'!$H:$H,MATCH(Table2[[#This Row],[Name]],'CX1'!$C:$C,0),1), "") = 0, "",  INDEX('CX1'!$H:$H,MATCH(Table2[[#This Row],[Name]],'CX1'!$C:$C,0),1)), "")</f>
        <v/>
      </c>
      <c r="I2490" s="5" t="e">
        <f>_xlfn.IFNA(IF(_xlfn.IFNA(INDEX('CX1'!$I:$I,MATCH(Table2[[#This Row],[DeviceId2]],'CX1'!$C:$C,0),1), "") = 0, "",  INDEX('CX1'!$I:$I,MATCH(Table2[[#This Row],[Name]],'CX1'!$C:$C,0),1)), "")</f>
        <v>#VALUE!</v>
      </c>
      <c r="J2490" s="5" t="str">
        <f>_xlfn.IFNA(IF(_xlfn.IFNA(INDEX('CX1'!$J:$J,MATCH(Table2[[#This Row],[Name]],'CX1'!$C:$C,0),1), "") = 0, "",  INDEX('CX1'!$J:$J,MATCH(Table2[[#This Row],[Name]],'CX1'!$C:$C,0),1)), "")</f>
        <v/>
      </c>
      <c r="K2490" t="str">
        <f>IFERROR(_xlfn.IFNA(IF(_xlfn.IFNA(INDEX('CX1'!$K:$K,MATCH(Table2[[#This Row],[Name]],'CX1'!$C:$C,0),1), "") = 0, "",  INDEX('CX1'!$K:$K,MATCH(Table2[[#This Row],[Name]],'CX1'!$C:$C,0),1)), ""), "")</f>
        <v/>
      </c>
      <c r="M2490" t="str">
        <f>_xlfn.IFNA(IF(_xlfn.IFNA(INDEX('CX1'!$M:$M,MATCH(Table2[[#This Row],[Name]],'CX1'!$C:$C,0),1), "") = 0, "",  INDEX('CX1'!$M:$M,MATCH(Table2[[#This Row],[Name]],'CX1'!$C:$C,0),1)), "")</f>
        <v/>
      </c>
      <c r="N2490" t="s">
        <v>767</v>
      </c>
      <c r="R2490" t="s">
        <v>8</v>
      </c>
    </row>
    <row r="2491" spans="1:19" hidden="1">
      <c r="A2491" s="1">
        <v>2489</v>
      </c>
      <c r="B2491" t="s">
        <v>45</v>
      </c>
      <c r="C2491" t="s">
        <v>74</v>
      </c>
      <c r="D2491" t="s">
        <v>266</v>
      </c>
      <c r="E2491" t="str">
        <f>MID(Table2[[#This Row],[DeviceId2]], 12, LEN(Table2[[#This Row],[DeviceId2]]))</f>
        <v>VAV209</v>
      </c>
      <c r="F2491" t="str">
        <f>CONCATENATE("10.3.13.71/pe/", Table2[[#This Row],[Device Tag]], ".xml")</f>
        <v>10.3.13.71/pe/VAV209.xml</v>
      </c>
      <c r="H2491" s="5" t="str">
        <f>_xlfn.IFNA(IF(_xlfn.IFNA(INDEX('CX1'!$H:$H,MATCH(Table2[[#This Row],[Name]],'CX1'!$C:$C,0),1), "") = 0, "",  INDEX('CX1'!$H:$H,MATCH(Table2[[#This Row],[Name]],'CX1'!$C:$C,0),1)), "")</f>
        <v/>
      </c>
      <c r="I2491" s="5" t="e">
        <f>_xlfn.IFNA(IF(_xlfn.IFNA(INDEX('CX1'!$I:$I,MATCH(Table2[[#This Row],[DeviceId2]],'CX1'!$C:$C,0),1), "") = 0, "",  INDEX('CX1'!$I:$I,MATCH(Table2[[#This Row],[Name]],'CX1'!$C:$C,0),1)), "")</f>
        <v>#VALUE!</v>
      </c>
      <c r="J2491" s="5" t="str">
        <f>_xlfn.IFNA(IF(_xlfn.IFNA(INDEX('CX1'!$J:$J,MATCH(Table2[[#This Row],[Name]],'CX1'!$C:$C,0),1), "") = 0, "",  INDEX('CX1'!$J:$J,MATCH(Table2[[#This Row],[Name]],'CX1'!$C:$C,0),1)), "")</f>
        <v/>
      </c>
      <c r="K2491" t="str">
        <f>IFERROR(_xlfn.IFNA(IF(_xlfn.IFNA(INDEX('CX1'!$K:$K,MATCH(Table2[[#This Row],[Name]],'CX1'!$C:$C,0),1), "") = 0, "",  INDEX('CX1'!$K:$K,MATCH(Table2[[#This Row],[Name]],'CX1'!$C:$C,0),1)), ""), "")</f>
        <v/>
      </c>
      <c r="M2491" t="str">
        <f>_xlfn.IFNA(IF(_xlfn.IFNA(INDEX('CX1'!$M:$M,MATCH(Table2[[#This Row],[Name]],'CX1'!$C:$C,0),1), "") = 0, "",  INDEX('CX1'!$M:$M,MATCH(Table2[[#This Row],[Name]],'CX1'!$C:$C,0),1)), "")</f>
        <v/>
      </c>
      <c r="N2491" t="s">
        <v>767</v>
      </c>
      <c r="R2491" t="s">
        <v>8</v>
      </c>
    </row>
    <row r="2492" spans="1:19" hidden="1">
      <c r="A2492" s="1">
        <v>2490</v>
      </c>
      <c r="B2492" t="s">
        <v>45</v>
      </c>
      <c r="C2492" t="s">
        <v>75</v>
      </c>
      <c r="D2492" t="s">
        <v>266</v>
      </c>
      <c r="E2492" t="str">
        <f>MID(Table2[[#This Row],[DeviceId2]], 12, LEN(Table2[[#This Row],[DeviceId2]]))</f>
        <v>VAV209</v>
      </c>
      <c r="F2492" t="str">
        <f>CONCATENATE("10.3.13.71/pe/", Table2[[#This Row],[Device Tag]], ".xml")</f>
        <v>10.3.13.71/pe/VAV209.xml</v>
      </c>
      <c r="H2492" s="5" t="str">
        <f>_xlfn.IFNA(IF(_xlfn.IFNA(INDEX('CX1'!$H:$H,MATCH(Table2[[#This Row],[Name]],'CX1'!$C:$C,0),1), "") = 0, "",  INDEX('CX1'!$H:$H,MATCH(Table2[[#This Row],[Name]],'CX1'!$C:$C,0),1)), "")</f>
        <v/>
      </c>
      <c r="I2492" s="5" t="e">
        <f>_xlfn.IFNA(IF(_xlfn.IFNA(INDEX('CX1'!$I:$I,MATCH(Table2[[#This Row],[DeviceId2]],'CX1'!$C:$C,0),1), "") = 0, "",  INDEX('CX1'!$I:$I,MATCH(Table2[[#This Row],[Name]],'CX1'!$C:$C,0),1)), "")</f>
        <v>#VALUE!</v>
      </c>
      <c r="J2492" s="5" t="str">
        <f>_xlfn.IFNA(IF(_xlfn.IFNA(INDEX('CX1'!$J:$J,MATCH(Table2[[#This Row],[Name]],'CX1'!$C:$C,0),1), "") = 0, "",  INDEX('CX1'!$J:$J,MATCH(Table2[[#This Row],[Name]],'CX1'!$C:$C,0),1)), "")</f>
        <v/>
      </c>
      <c r="K2492" t="str">
        <f>IFERROR(_xlfn.IFNA(IF(_xlfn.IFNA(INDEX('CX1'!$K:$K,MATCH(Table2[[#This Row],[Name]],'CX1'!$C:$C,0),1), "") = 0, "",  INDEX('CX1'!$K:$K,MATCH(Table2[[#This Row],[Name]],'CX1'!$C:$C,0),1)), ""), "")</f>
        <v/>
      </c>
      <c r="M2492" t="str">
        <f>_xlfn.IFNA(IF(_xlfn.IFNA(INDEX('CX1'!$M:$M,MATCH(Table2[[#This Row],[Name]],'CX1'!$C:$C,0),1), "") = 0, "",  INDEX('CX1'!$M:$M,MATCH(Table2[[#This Row],[Name]],'CX1'!$C:$C,0),1)), "")</f>
        <v/>
      </c>
      <c r="N2492" t="s">
        <v>767</v>
      </c>
      <c r="R2492" t="s">
        <v>8</v>
      </c>
    </row>
    <row r="2493" spans="1:19" hidden="1">
      <c r="A2493" s="1">
        <v>2491</v>
      </c>
      <c r="B2493" t="s">
        <v>45</v>
      </c>
      <c r="C2493" t="s">
        <v>77</v>
      </c>
      <c r="D2493" t="s">
        <v>266</v>
      </c>
      <c r="E2493" t="str">
        <f>MID(Table2[[#This Row],[DeviceId2]], 12, LEN(Table2[[#This Row],[DeviceId2]]))</f>
        <v>VAV209</v>
      </c>
      <c r="F2493" t="str">
        <f>CONCATENATE("10.3.13.71/pe/", Table2[[#This Row],[Device Tag]], ".xml")</f>
        <v>10.3.13.71/pe/VAV209.xml</v>
      </c>
      <c r="H2493" s="5" t="str">
        <f>_xlfn.IFNA(IF(_xlfn.IFNA(INDEX('CX1'!$H:$H,MATCH(Table2[[#This Row],[Name]],'CX1'!$C:$C,0),1), "") = 0, "",  INDEX('CX1'!$H:$H,MATCH(Table2[[#This Row],[Name]],'CX1'!$C:$C,0),1)), "")</f>
        <v/>
      </c>
      <c r="I2493" s="5" t="e">
        <f>_xlfn.IFNA(IF(_xlfn.IFNA(INDEX('CX1'!$I:$I,MATCH(Table2[[#This Row],[DeviceId2]],'CX1'!$C:$C,0),1), "") = 0, "",  INDEX('CX1'!$I:$I,MATCH(Table2[[#This Row],[Name]],'CX1'!$C:$C,0),1)), "")</f>
        <v>#VALUE!</v>
      </c>
      <c r="J2493" s="5" t="str">
        <f>_xlfn.IFNA(IF(_xlfn.IFNA(INDEX('CX1'!$J:$J,MATCH(Table2[[#This Row],[Name]],'CX1'!$C:$C,0),1), "") = 0, "",  INDEX('CX1'!$J:$J,MATCH(Table2[[#This Row],[Name]],'CX1'!$C:$C,0),1)), "")</f>
        <v/>
      </c>
      <c r="K2493" t="str">
        <f>IFERROR(_xlfn.IFNA(IF(_xlfn.IFNA(INDEX('CX1'!$K:$K,MATCH(Table2[[#This Row],[Name]],'CX1'!$C:$C,0),1), "") = 0, "",  INDEX('CX1'!$K:$K,MATCH(Table2[[#This Row],[Name]],'CX1'!$C:$C,0),1)), ""), "")</f>
        <v/>
      </c>
      <c r="M2493" t="str">
        <f>_xlfn.IFNA(IF(_xlfn.IFNA(INDEX('CX1'!$M:$M,MATCH(Table2[[#This Row],[Name]],'CX1'!$C:$C,0),1), "") = 0, "",  INDEX('CX1'!$M:$M,MATCH(Table2[[#This Row],[Name]],'CX1'!$C:$C,0),1)), "")</f>
        <v/>
      </c>
      <c r="N2493" t="s">
        <v>767</v>
      </c>
      <c r="R2493" t="s">
        <v>8</v>
      </c>
    </row>
    <row r="2494" spans="1:19" hidden="1">
      <c r="A2494" s="1">
        <v>2492</v>
      </c>
      <c r="B2494" t="s">
        <v>45</v>
      </c>
      <c r="C2494" t="s">
        <v>78</v>
      </c>
      <c r="D2494" t="s">
        <v>266</v>
      </c>
      <c r="E2494" t="str">
        <f>MID(Table2[[#This Row],[DeviceId2]], 12, LEN(Table2[[#This Row],[DeviceId2]]))</f>
        <v>VAV209</v>
      </c>
      <c r="F2494" t="str">
        <f>CONCATENATE("10.3.13.71/pe/", Table2[[#This Row],[Device Tag]], ".xml")</f>
        <v>10.3.13.71/pe/VAV209.xml</v>
      </c>
      <c r="H2494" s="5" t="str">
        <f>_xlfn.IFNA(IF(_xlfn.IFNA(INDEX('CX1'!$H:$H,MATCH(Table2[[#This Row],[Name]],'CX1'!$C:$C,0),1), "") = 0, "",  INDEX('CX1'!$H:$H,MATCH(Table2[[#This Row],[Name]],'CX1'!$C:$C,0),1)), "")</f>
        <v/>
      </c>
      <c r="I2494" s="5" t="e">
        <f>_xlfn.IFNA(IF(_xlfn.IFNA(INDEX('CX1'!$I:$I,MATCH(Table2[[#This Row],[DeviceId2]],'CX1'!$C:$C,0),1), "") = 0, "",  INDEX('CX1'!$I:$I,MATCH(Table2[[#This Row],[Name]],'CX1'!$C:$C,0),1)), "")</f>
        <v>#VALUE!</v>
      </c>
      <c r="J2494" s="5" t="str">
        <f>_xlfn.IFNA(IF(_xlfn.IFNA(INDEX('CX1'!$J:$J,MATCH(Table2[[#This Row],[Name]],'CX1'!$C:$C,0),1), "") = 0, "",  INDEX('CX1'!$J:$J,MATCH(Table2[[#This Row],[Name]],'CX1'!$C:$C,0),1)), "")</f>
        <v/>
      </c>
      <c r="K2494" t="str">
        <f>IFERROR(_xlfn.IFNA(IF(_xlfn.IFNA(INDEX('CX1'!$K:$K,MATCH(Table2[[#This Row],[Name]],'CX1'!$C:$C,0),1), "") = 0, "",  INDEX('CX1'!$K:$K,MATCH(Table2[[#This Row],[Name]],'CX1'!$C:$C,0),1)), ""), "")</f>
        <v/>
      </c>
      <c r="M2494" t="str">
        <f>_xlfn.IFNA(IF(_xlfn.IFNA(INDEX('CX1'!$M:$M,MATCH(Table2[[#This Row],[Name]],'CX1'!$C:$C,0),1), "") = 0, "",  INDEX('CX1'!$M:$M,MATCH(Table2[[#This Row],[Name]],'CX1'!$C:$C,0),1)), "")</f>
        <v/>
      </c>
      <c r="N2494" t="s">
        <v>767</v>
      </c>
      <c r="R2494" t="s">
        <v>8</v>
      </c>
    </row>
    <row r="2495" spans="1:19" hidden="1">
      <c r="A2495" s="1">
        <v>2493</v>
      </c>
      <c r="B2495" t="s">
        <v>45</v>
      </c>
      <c r="C2495" t="s">
        <v>79</v>
      </c>
      <c r="D2495" t="s">
        <v>266</v>
      </c>
      <c r="E2495" t="str">
        <f>MID(Table2[[#This Row],[DeviceId2]], 12, LEN(Table2[[#This Row],[DeviceId2]]))</f>
        <v>VAV209</v>
      </c>
      <c r="F2495" t="str">
        <f>CONCATENATE("10.3.13.71/pe/", Table2[[#This Row],[Device Tag]], ".xml")</f>
        <v>10.3.13.71/pe/VAV209.xml</v>
      </c>
      <c r="H2495" s="5" t="str">
        <f>_xlfn.IFNA(IF(_xlfn.IFNA(INDEX('CX1'!$H:$H,MATCH(Table2[[#This Row],[Name]],'CX1'!$C:$C,0),1), "") = 0, "",  INDEX('CX1'!$H:$H,MATCH(Table2[[#This Row],[Name]],'CX1'!$C:$C,0),1)), "")</f>
        <v/>
      </c>
      <c r="I2495" s="5" t="e">
        <f>_xlfn.IFNA(IF(_xlfn.IFNA(INDEX('CX1'!$I:$I,MATCH(Table2[[#This Row],[DeviceId2]],'CX1'!$C:$C,0),1), "") = 0, "",  INDEX('CX1'!$I:$I,MATCH(Table2[[#This Row],[Name]],'CX1'!$C:$C,0),1)), "")</f>
        <v>#VALUE!</v>
      </c>
      <c r="J2495" s="5" t="str">
        <f>_xlfn.IFNA(IF(_xlfn.IFNA(INDEX('CX1'!$J:$J,MATCH(Table2[[#This Row],[Name]],'CX1'!$C:$C,0),1), "") = 0, "",  INDEX('CX1'!$J:$J,MATCH(Table2[[#This Row],[Name]],'CX1'!$C:$C,0),1)), "")</f>
        <v/>
      </c>
      <c r="K2495" t="str">
        <f>IFERROR(_xlfn.IFNA(IF(_xlfn.IFNA(INDEX('CX1'!$K:$K,MATCH(Table2[[#This Row],[Name]],'CX1'!$C:$C,0),1), "") = 0, "",  INDEX('CX1'!$K:$K,MATCH(Table2[[#This Row],[Name]],'CX1'!$C:$C,0),1)), ""), "")</f>
        <v/>
      </c>
      <c r="M2495" t="str">
        <f>_xlfn.IFNA(IF(_xlfn.IFNA(INDEX('CX1'!$M:$M,MATCH(Table2[[#This Row],[Name]],'CX1'!$C:$C,0),1), "") = 0, "",  INDEX('CX1'!$M:$M,MATCH(Table2[[#This Row],[Name]],'CX1'!$C:$C,0),1)), "")</f>
        <v/>
      </c>
      <c r="N2495" t="s">
        <v>767</v>
      </c>
      <c r="R2495" t="s">
        <v>8</v>
      </c>
    </row>
    <row r="2496" spans="1:19" hidden="1">
      <c r="A2496" s="1">
        <v>2494</v>
      </c>
      <c r="B2496" t="s">
        <v>45</v>
      </c>
      <c r="C2496" t="s">
        <v>80</v>
      </c>
      <c r="D2496" t="s">
        <v>266</v>
      </c>
      <c r="E2496" t="str">
        <f>MID(Table2[[#This Row],[DeviceId2]], 12, LEN(Table2[[#This Row],[DeviceId2]]))</f>
        <v>VAV209</v>
      </c>
      <c r="F2496" t="str">
        <f>CONCATENATE("10.3.13.71/pe/", Table2[[#This Row],[Device Tag]], ".xml")</f>
        <v>10.3.13.71/pe/VAV209.xml</v>
      </c>
      <c r="H2496" s="5" t="str">
        <f>_xlfn.IFNA(IF(_xlfn.IFNA(INDEX('CX1'!$H:$H,MATCH(Table2[[#This Row],[Name]],'CX1'!$C:$C,0),1), "") = 0, "",  INDEX('CX1'!$H:$H,MATCH(Table2[[#This Row],[Name]],'CX1'!$C:$C,0),1)), "")</f>
        <v/>
      </c>
      <c r="I2496" s="5" t="e">
        <f>_xlfn.IFNA(IF(_xlfn.IFNA(INDEX('CX1'!$I:$I,MATCH(Table2[[#This Row],[DeviceId2]],'CX1'!$C:$C,0),1), "") = 0, "",  INDEX('CX1'!$I:$I,MATCH(Table2[[#This Row],[Name]],'CX1'!$C:$C,0),1)), "")</f>
        <v>#VALUE!</v>
      </c>
      <c r="J2496" s="5" t="str">
        <f>_xlfn.IFNA(IF(_xlfn.IFNA(INDEX('CX1'!$J:$J,MATCH(Table2[[#This Row],[Name]],'CX1'!$C:$C,0),1), "") = 0, "",  INDEX('CX1'!$J:$J,MATCH(Table2[[#This Row],[Name]],'CX1'!$C:$C,0),1)), "")</f>
        <v/>
      </c>
      <c r="K2496" t="str">
        <f>IFERROR(_xlfn.IFNA(IF(_xlfn.IFNA(INDEX('CX1'!$K:$K,MATCH(Table2[[#This Row],[Name]],'CX1'!$C:$C,0),1), "") = 0, "",  INDEX('CX1'!$K:$K,MATCH(Table2[[#This Row],[Name]],'CX1'!$C:$C,0),1)), ""), "")</f>
        <v/>
      </c>
      <c r="M2496" t="str">
        <f>_xlfn.IFNA(IF(_xlfn.IFNA(INDEX('CX1'!$M:$M,MATCH(Table2[[#This Row],[Name]],'CX1'!$C:$C,0),1), "") = 0, "",  INDEX('CX1'!$M:$M,MATCH(Table2[[#This Row],[Name]],'CX1'!$C:$C,0),1)), "")</f>
        <v/>
      </c>
      <c r="N2496" t="s">
        <v>767</v>
      </c>
      <c r="R2496" t="s">
        <v>8</v>
      </c>
    </row>
    <row r="2497" spans="1:19" hidden="1">
      <c r="A2497" s="1">
        <v>2495</v>
      </c>
      <c r="B2497" t="s">
        <v>45</v>
      </c>
      <c r="C2497" t="s">
        <v>89</v>
      </c>
      <c r="D2497" t="s">
        <v>266</v>
      </c>
      <c r="E2497" t="str">
        <f>MID(Table2[[#This Row],[DeviceId2]], 12, LEN(Table2[[#This Row],[DeviceId2]]))</f>
        <v>VAV209</v>
      </c>
      <c r="F2497" t="str">
        <f>CONCATENATE("10.3.13.71/pe/", Table2[[#This Row],[Device Tag]], ".xml")</f>
        <v>10.3.13.71/pe/VAV209.xml</v>
      </c>
      <c r="H2497" s="5" t="str">
        <f>_xlfn.IFNA(IF(_xlfn.IFNA(INDEX('CX1'!$H:$H,MATCH(Table2[[#This Row],[Name]],'CX1'!$C:$C,0),1), "") = 0, "",  INDEX('CX1'!$H:$H,MATCH(Table2[[#This Row],[Name]],'CX1'!$C:$C,0),1)), "")</f>
        <v/>
      </c>
      <c r="I2497" s="5" t="e">
        <f>_xlfn.IFNA(IF(_xlfn.IFNA(INDEX('CX1'!$I:$I,MATCH(Table2[[#This Row],[DeviceId2]],'CX1'!$C:$C,0),1), "") = 0, "",  INDEX('CX1'!$I:$I,MATCH(Table2[[#This Row],[Name]],'CX1'!$C:$C,0),1)), "")</f>
        <v>#VALUE!</v>
      </c>
      <c r="J2497" s="5" t="str">
        <f>_xlfn.IFNA(IF(_xlfn.IFNA(INDEX('CX1'!$J:$J,MATCH(Table2[[#This Row],[Name]],'CX1'!$C:$C,0),1), "") = 0, "",  INDEX('CX1'!$J:$J,MATCH(Table2[[#This Row],[Name]],'CX1'!$C:$C,0),1)), "")</f>
        <v/>
      </c>
      <c r="K2497" t="str">
        <f>IFERROR(_xlfn.IFNA(IF(_xlfn.IFNA(INDEX('CX1'!$K:$K,MATCH(Table2[[#This Row],[Name]],'CX1'!$C:$C,0),1), "") = 0, "",  INDEX('CX1'!$K:$K,MATCH(Table2[[#This Row],[Name]],'CX1'!$C:$C,0),1)), ""), "")</f>
        <v/>
      </c>
      <c r="M2497" t="str">
        <f>_xlfn.IFNA(IF(_xlfn.IFNA(INDEX('CX1'!$M:$M,MATCH(Table2[[#This Row],[Name]],'CX1'!$C:$C,0),1), "") = 0, "",  INDEX('CX1'!$M:$M,MATCH(Table2[[#This Row],[Name]],'CX1'!$C:$C,0),1)), "")</f>
        <v/>
      </c>
      <c r="N2497" t="s">
        <v>767</v>
      </c>
      <c r="R2497" t="s">
        <v>8</v>
      </c>
    </row>
    <row r="2498" spans="1:19" hidden="1">
      <c r="A2498" s="1">
        <v>2496</v>
      </c>
      <c r="B2498" t="s">
        <v>45</v>
      </c>
      <c r="C2498" t="s">
        <v>90</v>
      </c>
      <c r="D2498" t="s">
        <v>266</v>
      </c>
      <c r="E2498" t="str">
        <f>MID(Table2[[#This Row],[DeviceId2]], 12, LEN(Table2[[#This Row],[DeviceId2]]))</f>
        <v>VAV209</v>
      </c>
      <c r="F2498" t="str">
        <f>CONCATENATE("10.3.13.71/pe/", Table2[[#This Row],[Device Tag]], ".xml")</f>
        <v>10.3.13.71/pe/VAV209.xml</v>
      </c>
      <c r="H2498" s="5" t="str">
        <f>_xlfn.IFNA(IF(_xlfn.IFNA(INDEX('CX1'!$H:$H,MATCH(Table2[[#This Row],[Name]],'CX1'!$C:$C,0),1), "") = 0, "",  INDEX('CX1'!$H:$H,MATCH(Table2[[#This Row],[Name]],'CX1'!$C:$C,0),1)), "")</f>
        <v/>
      </c>
      <c r="I2498" s="5" t="e">
        <f>_xlfn.IFNA(IF(_xlfn.IFNA(INDEX('CX1'!$I:$I,MATCH(Table2[[#This Row],[DeviceId2]],'CX1'!$C:$C,0),1), "") = 0, "",  INDEX('CX1'!$I:$I,MATCH(Table2[[#This Row],[Name]],'CX1'!$C:$C,0),1)), "")</f>
        <v>#VALUE!</v>
      </c>
      <c r="J2498" s="5" t="str">
        <f>_xlfn.IFNA(IF(_xlfn.IFNA(INDEX('CX1'!$J:$J,MATCH(Table2[[#This Row],[Name]],'CX1'!$C:$C,0),1), "") = 0, "",  INDEX('CX1'!$J:$J,MATCH(Table2[[#This Row],[Name]],'CX1'!$C:$C,0),1)), "")</f>
        <v/>
      </c>
      <c r="K2498" t="str">
        <f>IFERROR(_xlfn.IFNA(IF(_xlfn.IFNA(INDEX('CX1'!$K:$K,MATCH(Table2[[#This Row],[Name]],'CX1'!$C:$C,0),1), "") = 0, "",  INDEX('CX1'!$K:$K,MATCH(Table2[[#This Row],[Name]],'CX1'!$C:$C,0),1)), ""), "")</f>
        <v/>
      </c>
      <c r="M2498" t="str">
        <f>_xlfn.IFNA(IF(_xlfn.IFNA(INDEX('CX1'!$M:$M,MATCH(Table2[[#This Row],[Name]],'CX1'!$C:$C,0),1), "") = 0, "",  INDEX('CX1'!$M:$M,MATCH(Table2[[#This Row],[Name]],'CX1'!$C:$C,0),1)), "")</f>
        <v/>
      </c>
      <c r="N2498" t="s">
        <v>767</v>
      </c>
      <c r="R2498" t="s">
        <v>8</v>
      </c>
    </row>
    <row r="2499" spans="1:19" hidden="1">
      <c r="A2499" s="1">
        <v>2497</v>
      </c>
      <c r="B2499" t="s">
        <v>45</v>
      </c>
      <c r="C2499" t="s">
        <v>91</v>
      </c>
      <c r="D2499" t="s">
        <v>266</v>
      </c>
      <c r="E2499" t="str">
        <f>MID(Table2[[#This Row],[DeviceId2]], 12, LEN(Table2[[#This Row],[DeviceId2]]))</f>
        <v>VAV209</v>
      </c>
      <c r="F2499" t="str">
        <f>CONCATENATE("10.3.13.71/pe/", Table2[[#This Row],[Device Tag]], ".xml")</f>
        <v>10.3.13.71/pe/VAV209.xml</v>
      </c>
      <c r="H2499" s="5" t="str">
        <f>_xlfn.IFNA(IF(_xlfn.IFNA(INDEX('CX1'!$H:$H,MATCH(Table2[[#This Row],[Name]],'CX1'!$C:$C,0),1), "") = 0, "",  INDEX('CX1'!$H:$H,MATCH(Table2[[#This Row],[Name]],'CX1'!$C:$C,0),1)), "")</f>
        <v/>
      </c>
      <c r="I2499" s="5" t="e">
        <f>_xlfn.IFNA(IF(_xlfn.IFNA(INDEX('CX1'!$I:$I,MATCH(Table2[[#This Row],[DeviceId2]],'CX1'!$C:$C,0),1), "") = 0, "",  INDEX('CX1'!$I:$I,MATCH(Table2[[#This Row],[Name]],'CX1'!$C:$C,0),1)), "")</f>
        <v>#VALUE!</v>
      </c>
      <c r="J2499" s="5" t="str">
        <f>_xlfn.IFNA(IF(_xlfn.IFNA(INDEX('CX1'!$J:$J,MATCH(Table2[[#This Row],[Name]],'CX1'!$C:$C,0),1), "") = 0, "",  INDEX('CX1'!$J:$J,MATCH(Table2[[#This Row],[Name]],'CX1'!$C:$C,0),1)), "")</f>
        <v/>
      </c>
      <c r="K2499" t="str">
        <f>IFERROR(_xlfn.IFNA(IF(_xlfn.IFNA(INDEX('CX1'!$K:$K,MATCH(Table2[[#This Row],[Name]],'CX1'!$C:$C,0),1), "") = 0, "",  INDEX('CX1'!$K:$K,MATCH(Table2[[#This Row],[Name]],'CX1'!$C:$C,0),1)), ""), "")</f>
        <v/>
      </c>
      <c r="M2499" t="str">
        <f>_xlfn.IFNA(IF(_xlfn.IFNA(INDEX('CX1'!$M:$M,MATCH(Table2[[#This Row],[Name]],'CX1'!$C:$C,0),1), "") = 0, "",  INDEX('CX1'!$M:$M,MATCH(Table2[[#This Row],[Name]],'CX1'!$C:$C,0),1)), "")</f>
        <v/>
      </c>
      <c r="N2499" t="s">
        <v>767</v>
      </c>
      <c r="R2499" t="s">
        <v>8</v>
      </c>
    </row>
    <row r="2500" spans="1:19" hidden="1">
      <c r="A2500" s="1">
        <v>2498</v>
      </c>
      <c r="B2500" t="s">
        <v>45</v>
      </c>
      <c r="C2500" t="s">
        <v>92</v>
      </c>
      <c r="D2500" t="s">
        <v>266</v>
      </c>
      <c r="E2500" t="str">
        <f>MID(Table2[[#This Row],[DeviceId2]], 12, LEN(Table2[[#This Row],[DeviceId2]]))</f>
        <v>VAV209</v>
      </c>
      <c r="F2500" t="str">
        <f>CONCATENATE("10.3.13.71/pe/", Table2[[#This Row],[Device Tag]], ".xml")</f>
        <v>10.3.13.71/pe/VAV209.xml</v>
      </c>
      <c r="H2500" s="5" t="str">
        <f>_xlfn.IFNA(IF(_xlfn.IFNA(INDEX('CX1'!$H:$H,MATCH(Table2[[#This Row],[Name]],'CX1'!$C:$C,0),1), "") = 0, "",  INDEX('CX1'!$H:$H,MATCH(Table2[[#This Row],[Name]],'CX1'!$C:$C,0),1)), "")</f>
        <v/>
      </c>
      <c r="I2500" s="5" t="e">
        <f>_xlfn.IFNA(IF(_xlfn.IFNA(INDEX('CX1'!$I:$I,MATCH(Table2[[#This Row],[DeviceId2]],'CX1'!$C:$C,0),1), "") = 0, "",  INDEX('CX1'!$I:$I,MATCH(Table2[[#This Row],[Name]],'CX1'!$C:$C,0),1)), "")</f>
        <v>#VALUE!</v>
      </c>
      <c r="J2500" s="5" t="str">
        <f>_xlfn.IFNA(IF(_xlfn.IFNA(INDEX('CX1'!$J:$J,MATCH(Table2[[#This Row],[Name]],'CX1'!$C:$C,0),1), "") = 0, "",  INDEX('CX1'!$J:$J,MATCH(Table2[[#This Row],[Name]],'CX1'!$C:$C,0),1)), "")</f>
        <v/>
      </c>
      <c r="K2500" t="str">
        <f>IFERROR(_xlfn.IFNA(IF(_xlfn.IFNA(INDEX('CX1'!$K:$K,MATCH(Table2[[#This Row],[Name]],'CX1'!$C:$C,0),1), "") = 0, "",  INDEX('CX1'!$K:$K,MATCH(Table2[[#This Row],[Name]],'CX1'!$C:$C,0),1)), ""), "")</f>
        <v/>
      </c>
      <c r="M2500" t="str">
        <f>_xlfn.IFNA(IF(_xlfn.IFNA(INDEX('CX1'!$M:$M,MATCH(Table2[[#This Row],[Name]],'CX1'!$C:$C,0),1), "") = 0, "",  INDEX('CX1'!$M:$M,MATCH(Table2[[#This Row],[Name]],'CX1'!$C:$C,0),1)), "")</f>
        <v/>
      </c>
      <c r="N2500" t="s">
        <v>767</v>
      </c>
      <c r="R2500" t="s">
        <v>8</v>
      </c>
    </row>
    <row r="2501" spans="1:19" s="13" customFormat="1">
      <c r="A2501" s="1">
        <v>2499</v>
      </c>
      <c r="B2501" t="s">
        <v>18</v>
      </c>
      <c r="C2501" t="s">
        <v>19</v>
      </c>
      <c r="D2501" t="s">
        <v>267</v>
      </c>
      <c r="E2501" t="str">
        <f>MID(Table2[[#This Row],[DeviceId2]], 12, LEN(Table2[[#This Row],[DeviceId2]]))</f>
        <v>VAV210</v>
      </c>
      <c r="F2501" t="str">
        <f>CONCATENATE("10.3.13.71/pe/", Table2[[#This Row],[Device Tag]], ".xml")</f>
        <v>10.3.13.71/pe/VAV210.xml</v>
      </c>
      <c r="G2501"/>
      <c r="H2501" s="5" t="str">
        <f>_xlfn.IFNA(IF(_xlfn.IFNA(INDEX('CX1'!$H:$H,MATCH(Table2[[#This Row],[Name]],'CX1'!$C:$C,0),1), "") = 0, "",  INDEX('CX1'!$H:$H,MATCH(Table2[[#This Row],[Name]],'CX1'!$C:$C,0),1)), "")</f>
        <v/>
      </c>
      <c r="I2501" s="5">
        <f>_xlfn.IFNA(IF(_xlfn.IFNA(INDEX('CX1'!$I:$I,MATCH(Table2[[#This Row],[DeviceId2]],'CX1'!$C:$C,0),1), "") = 0, "",  INDEX('CX1'!$I:$I,MATCH(Table2[[#This Row],[Name]],'CX1'!$C:$C,0),1)), "")</f>
        <v>1</v>
      </c>
      <c r="J2501" s="5" t="str">
        <f>_xlfn.IFNA(IF(_xlfn.IFNA(INDEX('CX1'!$J:$J,MATCH(Table2[[#This Row],[Name]],'CX1'!$C:$C,0),1), "") = 0, "",  INDEX('CX1'!$J:$J,MATCH(Table2[[#This Row],[Name]],'CX1'!$C:$C,0),1)), "")</f>
        <v/>
      </c>
      <c r="K2501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5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1" t="s">
        <v>298</v>
      </c>
      <c r="N2501" t="s">
        <v>767</v>
      </c>
      <c r="O2501"/>
      <c r="P2501"/>
      <c r="Q2501"/>
      <c r="R2501" t="s">
        <v>8</v>
      </c>
      <c r="S2501" t="b">
        <v>1</v>
      </c>
    </row>
    <row r="2502" spans="1:19" s="13" customFormat="1">
      <c r="A2502" s="1">
        <v>2500</v>
      </c>
      <c r="B2502" t="s">
        <v>18</v>
      </c>
      <c r="C2502" t="s">
        <v>20</v>
      </c>
      <c r="D2502" t="s">
        <v>267</v>
      </c>
      <c r="E2502" t="str">
        <f>MID(Table2[[#This Row],[DeviceId2]], 12, LEN(Table2[[#This Row],[DeviceId2]]))</f>
        <v>VAV210</v>
      </c>
      <c r="F2502" t="str">
        <f>CONCATENATE("10.3.13.71/pe/", Table2[[#This Row],[Device Tag]], ".xml")</f>
        <v>10.3.13.71/pe/VAV210.xml</v>
      </c>
      <c r="G2502"/>
      <c r="H2502" s="5" t="str">
        <f>_xlfn.IFNA(IF(_xlfn.IFNA(INDEX('CX1'!$H:$H,MATCH(Table2[[#This Row],[Name]],'CX1'!$C:$C,0),1), "") = 0, "",  INDEX('CX1'!$H:$H,MATCH(Table2[[#This Row],[Name]],'CX1'!$C:$C,0),1)), "")</f>
        <v/>
      </c>
      <c r="I2502" s="5">
        <f>_xlfn.IFNA(IF(_xlfn.IFNA(INDEX('CX1'!$I:$I,MATCH(Table2[[#This Row],[DeviceId2]],'CX1'!$C:$C,0),1), "") = 0, "",  INDEX('CX1'!$I:$I,MATCH(Table2[[#This Row],[Name]],'CX1'!$C:$C,0),1)), "")</f>
        <v>1</v>
      </c>
      <c r="J2502" s="5" t="str">
        <f>_xlfn.IFNA(IF(_xlfn.IFNA(INDEX('CX1'!$J:$J,MATCH(Table2[[#This Row],[Name]],'CX1'!$C:$C,0),1), "") = 0, "",  INDEX('CX1'!$J:$J,MATCH(Table2[[#This Row],[Name]],'CX1'!$C:$C,0),1)), "")</f>
        <v/>
      </c>
      <c r="K2502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50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2" t="s">
        <v>298</v>
      </c>
      <c r="N2502" t="s">
        <v>767</v>
      </c>
      <c r="O2502"/>
      <c r="P2502"/>
      <c r="Q2502"/>
      <c r="R2502" t="s">
        <v>8</v>
      </c>
      <c r="S2502" t="b">
        <v>1</v>
      </c>
    </row>
    <row r="2503" spans="1:19" s="13" customFormat="1">
      <c r="A2503" s="1">
        <v>2501</v>
      </c>
      <c r="B2503" t="s">
        <v>21</v>
      </c>
      <c r="C2503" t="s">
        <v>174</v>
      </c>
      <c r="D2503" t="s">
        <v>267</v>
      </c>
      <c r="E2503" t="str">
        <f>MID(Table2[[#This Row],[DeviceId2]], 12, LEN(Table2[[#This Row],[DeviceId2]]))</f>
        <v>VAV210</v>
      </c>
      <c r="F2503" t="str">
        <f>CONCATENATE("10.3.13.71/pe/", Table2[[#This Row],[Device Tag]], ".xml")</f>
        <v>10.3.13.71/pe/VAV210.xml</v>
      </c>
      <c r="G2503"/>
      <c r="H2503" s="5" t="str">
        <f>_xlfn.IFNA(IF(_xlfn.IFNA(INDEX('CX1'!$H:$H,MATCH(Table2[[#This Row],[Name]],'CX1'!$C:$C,0),1), "") = 0, "",  INDEX('CX1'!$H:$H,MATCH(Table2[[#This Row],[Name]],'CX1'!$C:$C,0),1)), "")</f>
        <v>°F</v>
      </c>
      <c r="I2503" s="5">
        <f>_xlfn.IFNA(IF(_xlfn.IFNA(INDEX('CX1'!$I:$I,MATCH(Table2[[#This Row],[DeviceId2]],'CX1'!$C:$C,0),1), "") = 0, "",  INDEX('CX1'!$I:$I,MATCH(Table2[[#This Row],[Name]],'CX1'!$C:$C,0),1)), "")</f>
        <v>1000</v>
      </c>
      <c r="J2503" s="5" t="str">
        <f>_xlfn.IFNA(IF(_xlfn.IFNA(INDEX('CX1'!$J:$J,MATCH(Table2[[#This Row],[Name]],'CX1'!$C:$C,0),1), "") = 0, "",  INDEX('CX1'!$J:$J,MATCH(Table2[[#This Row],[Name]],'CX1'!$C:$C,0),1)), "")</f>
        <v/>
      </c>
      <c r="K2503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50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3" t="str">
        <f>_xlfn.IFNA(IF(_xlfn.IFNA(INDEX('CX1'!$M:$M,MATCH(Table2[[#This Row],[Name]],'CX1'!$C:$C,0),1), "") = 0, "",  INDEX('CX1'!$M:$M,MATCH(Table2[[#This Row],[Name]],'CX1'!$C:$C,0),1)), "")</f>
        <v>number</v>
      </c>
      <c r="N2503" t="s">
        <v>766</v>
      </c>
      <c r="O2503"/>
      <c r="P2503"/>
      <c r="Q2503"/>
      <c r="R2503" t="s">
        <v>8</v>
      </c>
      <c r="S2503" t="b">
        <v>1</v>
      </c>
    </row>
    <row r="2504" spans="1:19" s="13" customFormat="1">
      <c r="A2504" s="1">
        <v>2502</v>
      </c>
      <c r="B2504" t="s">
        <v>21</v>
      </c>
      <c r="C2504" t="s">
        <v>175</v>
      </c>
      <c r="D2504" t="s">
        <v>267</v>
      </c>
      <c r="E2504" t="str">
        <f>MID(Table2[[#This Row],[DeviceId2]], 12, LEN(Table2[[#This Row],[DeviceId2]]))</f>
        <v>VAV210</v>
      </c>
      <c r="F2504" t="str">
        <f>CONCATENATE("10.3.13.71/pe/", Table2[[#This Row],[Device Tag]], ".xml")</f>
        <v>10.3.13.71/pe/VAV210.xml</v>
      </c>
      <c r="G2504"/>
      <c r="H2504" s="5" t="str">
        <f>_xlfn.IFNA(IF(_xlfn.IFNA(INDEX('CX1'!$H:$H,MATCH(Table2[[#This Row],[Name]],'CX1'!$C:$C,0),1), "") = 0, "",  INDEX('CX1'!$H:$H,MATCH(Table2[[#This Row],[Name]],'CX1'!$C:$C,0),1)), "")</f>
        <v>°F</v>
      </c>
      <c r="I2504" s="5">
        <f>_xlfn.IFNA(IF(_xlfn.IFNA(INDEX('CX1'!$I:$I,MATCH(Table2[[#This Row],[DeviceId2]],'CX1'!$C:$C,0),1), "") = 0, "",  INDEX('CX1'!$I:$I,MATCH(Table2[[#This Row],[Name]],'CX1'!$C:$C,0),1)), "")</f>
        <v>1000</v>
      </c>
      <c r="J2504" s="5" t="str">
        <f>_xlfn.IFNA(IF(_xlfn.IFNA(INDEX('CX1'!$J:$J,MATCH(Table2[[#This Row],[Name]],'CX1'!$C:$C,0),1), "") = 0, "",  INDEX('CX1'!$J:$J,MATCH(Table2[[#This Row],[Name]],'CX1'!$C:$C,0),1)), "")</f>
        <v/>
      </c>
      <c r="K250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50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4" t="str">
        <f>_xlfn.IFNA(IF(_xlfn.IFNA(INDEX('CX1'!$M:$M,MATCH(Table2[[#This Row],[Name]],'CX1'!$C:$C,0),1), "") = 0, "",  INDEX('CX1'!$M:$M,MATCH(Table2[[#This Row],[Name]],'CX1'!$C:$C,0),1)), "")</f>
        <v>number</v>
      </c>
      <c r="N2504" t="s">
        <v>766</v>
      </c>
      <c r="O2504"/>
      <c r="P2504"/>
      <c r="Q2504"/>
      <c r="R2504" t="s">
        <v>8</v>
      </c>
      <c r="S2504" t="b">
        <v>1</v>
      </c>
    </row>
    <row r="2505" spans="1:19" s="13" customFormat="1">
      <c r="A2505" s="1">
        <v>2503</v>
      </c>
      <c r="B2505" t="s">
        <v>21</v>
      </c>
      <c r="C2505" t="s">
        <v>176</v>
      </c>
      <c r="D2505" t="s">
        <v>267</v>
      </c>
      <c r="E2505" t="str">
        <f>MID(Table2[[#This Row],[DeviceId2]], 12, LEN(Table2[[#This Row],[DeviceId2]]))</f>
        <v>VAV210</v>
      </c>
      <c r="F2505" t="str">
        <f>CONCATENATE("10.3.13.71/pe/", Table2[[#This Row],[Device Tag]], ".xml")</f>
        <v>10.3.13.71/pe/VAV210.xml</v>
      </c>
      <c r="G2505"/>
      <c r="H2505" s="5" t="str">
        <f>_xlfn.IFNA(IF(_xlfn.IFNA(INDEX('CX1'!$H:$H,MATCH(Table2[[#This Row],[Name]],'CX1'!$C:$C,0),1), "") = 0, "",  INDEX('CX1'!$H:$H,MATCH(Table2[[#This Row],[Name]],'CX1'!$C:$C,0),1)), "")</f>
        <v>°F</v>
      </c>
      <c r="I2505" s="5">
        <f>_xlfn.IFNA(IF(_xlfn.IFNA(INDEX('CX1'!$I:$I,MATCH(Table2[[#This Row],[DeviceId2]],'CX1'!$C:$C,0),1), "") = 0, "",  INDEX('CX1'!$I:$I,MATCH(Table2[[#This Row],[Name]],'CX1'!$C:$C,0),1)), "")</f>
        <v>1000</v>
      </c>
      <c r="J2505" s="5" t="str">
        <f>_xlfn.IFNA(IF(_xlfn.IFNA(INDEX('CX1'!$J:$J,MATCH(Table2[[#This Row],[Name]],'CX1'!$C:$C,0),1), "") = 0, "",  INDEX('CX1'!$J:$J,MATCH(Table2[[#This Row],[Name]],'CX1'!$C:$C,0),1)), "")</f>
        <v/>
      </c>
      <c r="K2505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5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5" t="str">
        <f>_xlfn.IFNA(IF(_xlfn.IFNA(INDEX('CX1'!$M:$M,MATCH(Table2[[#This Row],[Name]],'CX1'!$C:$C,0),1), "") = 0, "",  INDEX('CX1'!$M:$M,MATCH(Table2[[#This Row],[Name]],'CX1'!$C:$C,0),1)), "")</f>
        <v>number</v>
      </c>
      <c r="N2505" t="s">
        <v>766</v>
      </c>
      <c r="O2505"/>
      <c r="P2505"/>
      <c r="Q2505"/>
      <c r="R2505" t="s">
        <v>8</v>
      </c>
      <c r="S2505" t="b">
        <v>1</v>
      </c>
    </row>
    <row r="2506" spans="1:19" s="13" customFormat="1">
      <c r="A2506" s="1">
        <v>2504</v>
      </c>
      <c r="B2506" t="s">
        <v>21</v>
      </c>
      <c r="C2506" t="s">
        <v>177</v>
      </c>
      <c r="D2506" t="s">
        <v>267</v>
      </c>
      <c r="E2506" t="str">
        <f>MID(Table2[[#This Row],[DeviceId2]], 12, LEN(Table2[[#This Row],[DeviceId2]]))</f>
        <v>VAV210</v>
      </c>
      <c r="F2506" t="str">
        <f>CONCATENATE("10.3.13.71/pe/", Table2[[#This Row],[Device Tag]], ".xml")</f>
        <v>10.3.13.71/pe/VAV210.xml</v>
      </c>
      <c r="G2506"/>
      <c r="H2506" s="5" t="str">
        <f>_xlfn.IFNA(IF(_xlfn.IFNA(INDEX('CX1'!$H:$H,MATCH(Table2[[#This Row],[Name]],'CX1'!$C:$C,0),1), "") = 0, "",  INDEX('CX1'!$H:$H,MATCH(Table2[[#This Row],[Name]],'CX1'!$C:$C,0),1)), "")</f>
        <v/>
      </c>
      <c r="I2506" s="5">
        <f>_xlfn.IFNA(IF(_xlfn.IFNA(INDEX('CX1'!$I:$I,MATCH(Table2[[#This Row],[DeviceId2]],'CX1'!$C:$C,0),1), "") = 0, "",  INDEX('CX1'!$I:$I,MATCH(Table2[[#This Row],[Name]],'CX1'!$C:$C,0),1)), "")</f>
        <v>1000</v>
      </c>
      <c r="J2506" s="5" t="str">
        <f>_xlfn.IFNA(IF(_xlfn.IFNA(INDEX('CX1'!$J:$J,MATCH(Table2[[#This Row],[Name]],'CX1'!$C:$C,0),1), "") = 0, "",  INDEX('CX1'!$J:$J,MATCH(Table2[[#This Row],[Name]],'CX1'!$C:$C,0),1)), "")</f>
        <v/>
      </c>
      <c r="K2506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5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06" t="str">
        <f>_xlfn.IFNA(IF(_xlfn.IFNA(INDEX('CX1'!$M:$M,MATCH(Table2[[#This Row],[Name]],'CX1'!$C:$C,0),1), "") = 0, "",  INDEX('CX1'!$M:$M,MATCH(Table2[[#This Row],[Name]],'CX1'!$C:$C,0),1)), "")</f>
        <v>number</v>
      </c>
      <c r="N2506" t="s">
        <v>767</v>
      </c>
      <c r="O2506"/>
      <c r="P2506"/>
      <c r="Q2506"/>
      <c r="R2506" t="s">
        <v>8</v>
      </c>
      <c r="S2506" t="b">
        <v>1</v>
      </c>
    </row>
    <row r="2507" spans="1:19" s="13" customFormat="1">
      <c r="A2507" s="1">
        <v>2505</v>
      </c>
      <c r="B2507" t="s">
        <v>21</v>
      </c>
      <c r="C2507" t="s">
        <v>178</v>
      </c>
      <c r="D2507" t="s">
        <v>267</v>
      </c>
      <c r="E2507" t="str">
        <f>MID(Table2[[#This Row],[DeviceId2]], 12, LEN(Table2[[#This Row],[DeviceId2]]))</f>
        <v>VAV210</v>
      </c>
      <c r="F2507" t="str">
        <f>CONCATENATE("10.3.13.71/pe/", Table2[[#This Row],[Device Tag]], ".xml")</f>
        <v>10.3.13.71/pe/VAV210.xml</v>
      </c>
      <c r="G2507"/>
      <c r="H2507" s="5" t="str">
        <f>_xlfn.IFNA(IF(_xlfn.IFNA(INDEX('CX1'!$H:$H,MATCH(Table2[[#This Row],[Name]],'CX1'!$C:$C,0),1), "") = 0, "",  INDEX('CX1'!$H:$H,MATCH(Table2[[#This Row],[Name]],'CX1'!$C:$C,0),1)), "")</f>
        <v/>
      </c>
      <c r="I2507" s="5">
        <f>_xlfn.IFNA(IF(_xlfn.IFNA(INDEX('CX1'!$I:$I,MATCH(Table2[[#This Row],[DeviceId2]],'CX1'!$C:$C,0),1), "") = 0, "",  INDEX('CX1'!$I:$I,MATCH(Table2[[#This Row],[Name]],'CX1'!$C:$C,0),1)), "")</f>
        <v>1000</v>
      </c>
      <c r="J2507" s="5" t="str">
        <f>_xlfn.IFNA(IF(_xlfn.IFNA(INDEX('CX1'!$J:$J,MATCH(Table2[[#This Row],[Name]],'CX1'!$C:$C,0),1), "") = 0, "",  INDEX('CX1'!$J:$J,MATCH(Table2[[#This Row],[Name]],'CX1'!$C:$C,0),1)), "")</f>
        <v/>
      </c>
      <c r="K2507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50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7" t="str">
        <f>_xlfn.IFNA(IF(_xlfn.IFNA(INDEX('CX1'!$M:$M,MATCH(Table2[[#This Row],[Name]],'CX1'!$C:$C,0),1), "") = 0, "",  INDEX('CX1'!$M:$M,MATCH(Table2[[#This Row],[Name]],'CX1'!$C:$C,0),1)), "")</f>
        <v>number</v>
      </c>
      <c r="N2507" t="s">
        <v>767</v>
      </c>
      <c r="O2507"/>
      <c r="P2507"/>
      <c r="Q2507"/>
      <c r="R2507" t="s">
        <v>8</v>
      </c>
      <c r="S2507" t="b">
        <v>1</v>
      </c>
    </row>
    <row r="2508" spans="1:19" s="13" customFormat="1">
      <c r="A2508" s="1">
        <v>2506</v>
      </c>
      <c r="B2508" t="s">
        <v>21</v>
      </c>
      <c r="C2508" t="s">
        <v>179</v>
      </c>
      <c r="D2508" t="s">
        <v>267</v>
      </c>
      <c r="E2508" t="str">
        <f>MID(Table2[[#This Row],[DeviceId2]], 12, LEN(Table2[[#This Row],[DeviceId2]]))</f>
        <v>VAV210</v>
      </c>
      <c r="F2508" t="str">
        <f>CONCATENATE("10.3.13.71/pe/", Table2[[#This Row],[Device Tag]], ".xml")</f>
        <v>10.3.13.71/pe/VAV210.xml</v>
      </c>
      <c r="G2508"/>
      <c r="H2508" s="5" t="str">
        <f>_xlfn.IFNA(IF(_xlfn.IFNA(INDEX('CX1'!$H:$H,MATCH(Table2[[#This Row],[Name]],'CX1'!$C:$C,0),1), "") = 0, "",  INDEX('CX1'!$H:$H,MATCH(Table2[[#This Row],[Name]],'CX1'!$C:$C,0),1)), "")</f>
        <v>°F</v>
      </c>
      <c r="I2508" s="5">
        <f>_xlfn.IFNA(IF(_xlfn.IFNA(INDEX('CX1'!$I:$I,MATCH(Table2[[#This Row],[DeviceId2]],'CX1'!$C:$C,0),1), "") = 0, "",  INDEX('CX1'!$I:$I,MATCH(Table2[[#This Row],[Name]],'CX1'!$C:$C,0),1)), "")</f>
        <v>1000</v>
      </c>
      <c r="J2508" s="5" t="str">
        <f>_xlfn.IFNA(IF(_xlfn.IFNA(INDEX('CX1'!$J:$J,MATCH(Table2[[#This Row],[Name]],'CX1'!$C:$C,0),1), "") = 0, "",  INDEX('CX1'!$J:$J,MATCH(Table2[[#This Row],[Name]],'CX1'!$C:$C,0),1)), "")</f>
        <v/>
      </c>
      <c r="K2508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50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8" t="str">
        <f>_xlfn.IFNA(IF(_xlfn.IFNA(INDEX('CX1'!$M:$M,MATCH(Table2[[#This Row],[Name]],'CX1'!$C:$C,0),1), "") = 0, "",  INDEX('CX1'!$M:$M,MATCH(Table2[[#This Row],[Name]],'CX1'!$C:$C,0),1)), "")</f>
        <v>number</v>
      </c>
      <c r="N2508" t="s">
        <v>766</v>
      </c>
      <c r="O2508"/>
      <c r="P2508"/>
      <c r="Q2508"/>
      <c r="R2508" t="s">
        <v>8</v>
      </c>
      <c r="S2508" t="b">
        <v>1</v>
      </c>
    </row>
    <row r="2509" spans="1:19" s="13" customFormat="1">
      <c r="A2509" s="1">
        <v>2507</v>
      </c>
      <c r="B2509" t="s">
        <v>21</v>
      </c>
      <c r="C2509" t="s">
        <v>180</v>
      </c>
      <c r="D2509" t="s">
        <v>267</v>
      </c>
      <c r="E2509" t="str">
        <f>MID(Table2[[#This Row],[DeviceId2]], 12, LEN(Table2[[#This Row],[DeviceId2]]))</f>
        <v>VAV210</v>
      </c>
      <c r="F2509" t="str">
        <f>CONCATENATE("10.3.13.71/pe/", Table2[[#This Row],[Device Tag]], ".xml")</f>
        <v>10.3.13.71/pe/VAV210.xml</v>
      </c>
      <c r="G2509"/>
      <c r="H2509" s="5" t="str">
        <f>_xlfn.IFNA(IF(_xlfn.IFNA(INDEX('CX1'!$H:$H,MATCH(Table2[[#This Row],[Name]],'CX1'!$C:$C,0),1), "") = 0, "",  INDEX('CX1'!$H:$H,MATCH(Table2[[#This Row],[Name]],'CX1'!$C:$C,0),1)), "")</f>
        <v>°F</v>
      </c>
      <c r="I2509" s="5">
        <f>_xlfn.IFNA(IF(_xlfn.IFNA(INDEX('CX1'!$I:$I,MATCH(Table2[[#This Row],[DeviceId2]],'CX1'!$C:$C,0),1), "") = 0, "",  INDEX('CX1'!$I:$I,MATCH(Table2[[#This Row],[Name]],'CX1'!$C:$C,0),1)), "")</f>
        <v>1000</v>
      </c>
      <c r="J2509" s="5" t="str">
        <f>_xlfn.IFNA(IF(_xlfn.IFNA(INDEX('CX1'!$J:$J,MATCH(Table2[[#This Row],[Name]],'CX1'!$C:$C,0),1), "") = 0, "",  INDEX('CX1'!$J:$J,MATCH(Table2[[#This Row],[Name]],'CX1'!$C:$C,0),1)), "")</f>
        <v/>
      </c>
      <c r="K2509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50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09" t="str">
        <f>_xlfn.IFNA(IF(_xlfn.IFNA(INDEX('CX1'!$M:$M,MATCH(Table2[[#This Row],[Name]],'CX1'!$C:$C,0),1), "") = 0, "",  INDEX('CX1'!$M:$M,MATCH(Table2[[#This Row],[Name]],'CX1'!$C:$C,0),1)), "")</f>
        <v>number</v>
      </c>
      <c r="N2509" t="s">
        <v>766</v>
      </c>
      <c r="O2509"/>
      <c r="P2509"/>
      <c r="Q2509"/>
      <c r="R2509" t="s">
        <v>8</v>
      </c>
      <c r="S2509" t="b">
        <v>1</v>
      </c>
    </row>
    <row r="2510" spans="1:19" hidden="1">
      <c r="A2510" s="1">
        <v>2508</v>
      </c>
      <c r="B2510" t="s">
        <v>21</v>
      </c>
      <c r="C2510" t="s">
        <v>181</v>
      </c>
      <c r="D2510" t="s">
        <v>267</v>
      </c>
      <c r="E2510" t="str">
        <f>MID(Table2[[#This Row],[DeviceId2]], 12, LEN(Table2[[#This Row],[DeviceId2]]))</f>
        <v>VAV210</v>
      </c>
      <c r="F2510" t="str">
        <f>CONCATENATE("10.3.13.71/pe/", Table2[[#This Row],[Device Tag]], ".xml")</f>
        <v>10.3.13.71/pe/VAV210.xml</v>
      </c>
      <c r="H2510" s="5" t="str">
        <f>_xlfn.IFNA(IF(_xlfn.IFNA(INDEX('CX1'!$H:$H,MATCH(Table2[[#This Row],[Name]],'CX1'!$C:$C,0),1), "") = 0, "",  INDEX('CX1'!$H:$H,MATCH(Table2[[#This Row],[Name]],'CX1'!$C:$C,0),1)), "")</f>
        <v/>
      </c>
      <c r="I2510" s="5" t="e">
        <f>_xlfn.IFNA(IF(_xlfn.IFNA(INDEX('CX1'!$I:$I,MATCH(Table2[[#This Row],[DeviceId2]],'CX1'!$C:$C,0),1), "") = 0, "",  INDEX('CX1'!$I:$I,MATCH(Table2[[#This Row],[Name]],'CX1'!$C:$C,0),1)), "")</f>
        <v>#VALUE!</v>
      </c>
      <c r="J2510" s="5" t="str">
        <f>_xlfn.IFNA(IF(_xlfn.IFNA(INDEX('CX1'!$J:$J,MATCH(Table2[[#This Row],[Name]],'CX1'!$C:$C,0),1), "") = 0, "",  INDEX('CX1'!$J:$J,MATCH(Table2[[#This Row],[Name]],'CX1'!$C:$C,0),1)), "")</f>
        <v/>
      </c>
      <c r="K2510" t="str">
        <f>IFERROR(_xlfn.IFNA(IF(_xlfn.IFNA(INDEX('CX1'!$K:$K,MATCH(Table2[[#This Row],[Name]],'CX1'!$C:$C,0),1), "") = 0, "",  INDEX('CX1'!$K:$K,MATCH(Table2[[#This Row],[Name]],'CX1'!$C:$C,0),1)), ""), "")</f>
        <v/>
      </c>
      <c r="M2510" t="str">
        <f>_xlfn.IFNA(IF(_xlfn.IFNA(INDEX('CX1'!$M:$M,MATCH(Table2[[#This Row],[Name]],'CX1'!$C:$C,0),1), "") = 0, "",  INDEX('CX1'!$M:$M,MATCH(Table2[[#This Row],[Name]],'CX1'!$C:$C,0),1)), "")</f>
        <v/>
      </c>
      <c r="N2510" t="s">
        <v>767</v>
      </c>
      <c r="R2510" t="s">
        <v>8</v>
      </c>
    </row>
    <row r="2511" spans="1:19" hidden="1">
      <c r="A2511" s="1">
        <v>2509</v>
      </c>
      <c r="B2511" t="s">
        <v>21</v>
      </c>
      <c r="C2511" t="s">
        <v>182</v>
      </c>
      <c r="D2511" t="s">
        <v>267</v>
      </c>
      <c r="E2511" t="str">
        <f>MID(Table2[[#This Row],[DeviceId2]], 12, LEN(Table2[[#This Row],[DeviceId2]]))</f>
        <v>VAV210</v>
      </c>
      <c r="F2511" t="str">
        <f>CONCATENATE("10.3.13.71/pe/", Table2[[#This Row],[Device Tag]], ".xml")</f>
        <v>10.3.13.71/pe/VAV210.xml</v>
      </c>
      <c r="H2511" s="5" t="str">
        <f>_xlfn.IFNA(IF(_xlfn.IFNA(INDEX('CX1'!$H:$H,MATCH(Table2[[#This Row],[Name]],'CX1'!$C:$C,0),1), "") = 0, "",  INDEX('CX1'!$H:$H,MATCH(Table2[[#This Row],[Name]],'CX1'!$C:$C,0),1)), "")</f>
        <v/>
      </c>
      <c r="I2511" s="5" t="e">
        <f>_xlfn.IFNA(IF(_xlfn.IFNA(INDEX('CX1'!$I:$I,MATCH(Table2[[#This Row],[DeviceId2]],'CX1'!$C:$C,0),1), "") = 0, "",  INDEX('CX1'!$I:$I,MATCH(Table2[[#This Row],[Name]],'CX1'!$C:$C,0),1)), "")</f>
        <v>#VALUE!</v>
      </c>
      <c r="J2511" s="5" t="str">
        <f>_xlfn.IFNA(IF(_xlfn.IFNA(INDEX('CX1'!$J:$J,MATCH(Table2[[#This Row],[Name]],'CX1'!$C:$C,0),1), "") = 0, "",  INDEX('CX1'!$J:$J,MATCH(Table2[[#This Row],[Name]],'CX1'!$C:$C,0),1)), "")</f>
        <v/>
      </c>
      <c r="K2511" t="str">
        <f>IFERROR(_xlfn.IFNA(IF(_xlfn.IFNA(INDEX('CX1'!$K:$K,MATCH(Table2[[#This Row],[Name]],'CX1'!$C:$C,0),1), "") = 0, "",  INDEX('CX1'!$K:$K,MATCH(Table2[[#This Row],[Name]],'CX1'!$C:$C,0),1)), ""), "")</f>
        <v/>
      </c>
      <c r="M2511" t="str">
        <f>_xlfn.IFNA(IF(_xlfn.IFNA(INDEX('CX1'!$M:$M,MATCH(Table2[[#This Row],[Name]],'CX1'!$C:$C,0),1), "") = 0, "",  INDEX('CX1'!$M:$M,MATCH(Table2[[#This Row],[Name]],'CX1'!$C:$C,0),1)), "")</f>
        <v/>
      </c>
      <c r="N2511" t="s">
        <v>767</v>
      </c>
      <c r="R2511" t="s">
        <v>8</v>
      </c>
    </row>
    <row r="2512" spans="1:19" s="13" customFormat="1">
      <c r="A2512" s="1">
        <v>2510</v>
      </c>
      <c r="B2512" t="s">
        <v>21</v>
      </c>
      <c r="C2512" t="s">
        <v>183</v>
      </c>
      <c r="D2512" t="s">
        <v>267</v>
      </c>
      <c r="E2512" t="str">
        <f>MID(Table2[[#This Row],[DeviceId2]], 12, LEN(Table2[[#This Row],[DeviceId2]]))</f>
        <v>VAV210</v>
      </c>
      <c r="F2512" t="str">
        <f>CONCATENATE("10.3.13.71/pe/", Table2[[#This Row],[Device Tag]], ".xml")</f>
        <v>10.3.13.71/pe/VAV210.xml</v>
      </c>
      <c r="G2512"/>
      <c r="H2512" s="5" t="str">
        <f>_xlfn.IFNA(IF(_xlfn.IFNA(INDEX('CX1'!$H:$H,MATCH(Table2[[#This Row],[Name]],'CX1'!$C:$C,0),1), "") = 0, "",  INDEX('CX1'!$H:$H,MATCH(Table2[[#This Row],[Name]],'CX1'!$C:$C,0),1)), "")</f>
        <v>%</v>
      </c>
      <c r="I2512" s="5">
        <f>_xlfn.IFNA(IF(_xlfn.IFNA(INDEX('CX1'!$I:$I,MATCH(Table2[[#This Row],[DeviceId2]],'CX1'!$C:$C,0),1), "") = 0, "",  INDEX('CX1'!$I:$I,MATCH(Table2[[#This Row],[Name]],'CX1'!$C:$C,0),1)), "")</f>
        <v>1000</v>
      </c>
      <c r="J2512" s="5" t="str">
        <f>_xlfn.IFNA(IF(_xlfn.IFNA(INDEX('CX1'!$J:$J,MATCH(Table2[[#This Row],[Name]],'CX1'!$C:$C,0),1), "") = 0, "",  INDEX('CX1'!$J:$J,MATCH(Table2[[#This Row],[Name]],'CX1'!$C:$C,0),1)), "")</f>
        <v/>
      </c>
      <c r="K251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5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2" t="s">
        <v>768</v>
      </c>
      <c r="N2512" t="s">
        <v>504</v>
      </c>
      <c r="O2512"/>
      <c r="P2512"/>
      <c r="Q2512"/>
      <c r="R2512" t="s">
        <v>8</v>
      </c>
      <c r="S2512" t="b">
        <v>1</v>
      </c>
    </row>
    <row r="2513" spans="1:19" s="13" customFormat="1">
      <c r="A2513" s="1">
        <v>2511</v>
      </c>
      <c r="B2513" t="s">
        <v>21</v>
      </c>
      <c r="C2513" t="s">
        <v>184</v>
      </c>
      <c r="D2513" t="s">
        <v>267</v>
      </c>
      <c r="E2513" t="str">
        <f>MID(Table2[[#This Row],[DeviceId2]], 12, LEN(Table2[[#This Row],[DeviceId2]]))</f>
        <v>VAV210</v>
      </c>
      <c r="F2513" t="str">
        <f>CONCATENATE("10.3.13.71/pe/", Table2[[#This Row],[Device Tag]], ".xml")</f>
        <v>10.3.13.71/pe/VAV210.xml</v>
      </c>
      <c r="G2513"/>
      <c r="H2513" s="5" t="str">
        <f>_xlfn.IFNA(IF(_xlfn.IFNA(INDEX('CX1'!$H:$H,MATCH(Table2[[#This Row],[Name]],'CX1'!$C:$C,0),1), "") = 0, "",  INDEX('CX1'!$H:$H,MATCH(Table2[[#This Row],[Name]],'CX1'!$C:$C,0),1)), "")</f>
        <v/>
      </c>
      <c r="I2513" s="5">
        <f>_xlfn.IFNA(IF(_xlfn.IFNA(INDEX('CX1'!$I:$I,MATCH(Table2[[#This Row],[DeviceId2]],'CX1'!$C:$C,0),1), "") = 0, "",  INDEX('CX1'!$I:$I,MATCH(Table2[[#This Row],[Name]],'CX1'!$C:$C,0),1)), "")</f>
        <v>1000</v>
      </c>
      <c r="J2513" s="5" t="str">
        <f>_xlfn.IFNA(IF(_xlfn.IFNA(INDEX('CX1'!$J:$J,MATCH(Table2[[#This Row],[Name]],'CX1'!$C:$C,0),1), "") = 0, "",  INDEX('CX1'!$J:$J,MATCH(Table2[[#This Row],[Name]],'CX1'!$C:$C,0),1)), "")</f>
        <v/>
      </c>
      <c r="K251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5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3" t="s">
        <v>768</v>
      </c>
      <c r="N2513" t="s">
        <v>767</v>
      </c>
      <c r="O2513"/>
      <c r="P2513"/>
      <c r="Q2513"/>
      <c r="R2513" t="s">
        <v>8</v>
      </c>
      <c r="S2513" t="b">
        <v>1</v>
      </c>
    </row>
    <row r="2514" spans="1:19" s="13" customFormat="1">
      <c r="A2514" s="12">
        <v>2512</v>
      </c>
      <c r="B2514" s="13" t="s">
        <v>21</v>
      </c>
      <c r="C2514" s="13" t="s">
        <v>185</v>
      </c>
      <c r="D2514" s="13" t="s">
        <v>267</v>
      </c>
      <c r="E2514" s="13" t="str">
        <f>MID(Table2[[#This Row],[DeviceId2]], 12, LEN(Table2[[#This Row],[DeviceId2]]))</f>
        <v>VAV210</v>
      </c>
      <c r="F2514" s="13" t="str">
        <f>CONCATENATE("10.3.13.71/pe/", Table2[[#This Row],[Device Tag]], ".xml")</f>
        <v>10.3.13.71/pe/VAV210.xml</v>
      </c>
      <c r="H2514" s="14" t="str">
        <f>_xlfn.IFNA(IF(_xlfn.IFNA(INDEX('CX1'!$H:$H,MATCH(Table2[[#This Row],[Name]],'CX1'!$C:$C,0),1), "") = 0, "",  INDEX('CX1'!$H:$H,MATCH(Table2[[#This Row],[Name]],'CX1'!$C:$C,0),1)), "")</f>
        <v/>
      </c>
      <c r="I2514" s="14">
        <f>_xlfn.IFNA(IF(_xlfn.IFNA(INDEX('CX1'!$I:$I,MATCH(Table2[[#This Row],[DeviceId2]],'CX1'!$C:$C,0),1), "") = 0, "",  INDEX('CX1'!$I:$I,MATCH(Table2[[#This Row],[Name]],'CX1'!$C:$C,0),1)), "")</f>
        <v>1000</v>
      </c>
      <c r="J2514" s="14" t="str">
        <f>_xlfn.IFNA(IF(_xlfn.IFNA(INDEX('CX1'!$J:$J,MATCH(Table2[[#This Row],[Name]],'CX1'!$C:$C,0),1), "") = 0, "",  INDEX('CX1'!$J:$J,MATCH(Table2[[#This Row],[Name]],'CX1'!$C:$C,0),1)), "")</f>
        <v/>
      </c>
      <c r="K2514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14" s="13" t="str">
        <f>_xlfn.IFNA(IF(_xlfn.IFNA(INDEX('CX1'!$L:$L,MATCH(Table2[[#This Row],[Name]],'CX1'!$C:$C,0),1), "") = 0, "",  INDEX('CX1'!$L:$L,MATCH(Table2[[#This Row],[Name]],'CX1'!$C:$C,0),1)), "")</f>
        <v>his, point, writable</v>
      </c>
      <c r="M2514" s="13" t="s">
        <v>298</v>
      </c>
      <c r="N2514" s="13" t="s">
        <v>767</v>
      </c>
      <c r="R2514" s="13" t="s">
        <v>8</v>
      </c>
      <c r="S2514" s="13" t="b">
        <v>0</v>
      </c>
    </row>
    <row r="2515" spans="1:19" s="13" customFormat="1">
      <c r="A2515" s="1">
        <v>2513</v>
      </c>
      <c r="B2515" t="s">
        <v>21</v>
      </c>
      <c r="C2515" t="s">
        <v>186</v>
      </c>
      <c r="D2515" t="s">
        <v>267</v>
      </c>
      <c r="E2515" t="str">
        <f>MID(Table2[[#This Row],[DeviceId2]], 12, LEN(Table2[[#This Row],[DeviceId2]]))</f>
        <v>VAV210</v>
      </c>
      <c r="F2515" t="str">
        <f>CONCATENATE("10.3.13.71/pe/", Table2[[#This Row],[Device Tag]], ".xml")</f>
        <v>10.3.13.71/pe/VAV210.xml</v>
      </c>
      <c r="G2515"/>
      <c r="H2515" s="5" t="str">
        <f>_xlfn.IFNA(IF(_xlfn.IFNA(INDEX('CX1'!$H:$H,MATCH(Table2[[#This Row],[Name]],'CX1'!$C:$C,0),1), "") = 0, "",  INDEX('CX1'!$H:$H,MATCH(Table2[[#This Row],[Name]],'CX1'!$C:$C,0),1)), "")</f>
        <v>°F</v>
      </c>
      <c r="I2515" s="5">
        <f>_xlfn.IFNA(IF(_xlfn.IFNA(INDEX('CX1'!$I:$I,MATCH(Table2[[#This Row],[DeviceId2]],'CX1'!$C:$C,0),1), "") = 0, "",  INDEX('CX1'!$I:$I,MATCH(Table2[[#This Row],[Name]],'CX1'!$C:$C,0),1)), "")</f>
        <v>1000</v>
      </c>
      <c r="J2515" s="5" t="str">
        <f>_xlfn.IFNA(IF(_xlfn.IFNA(INDEX('CX1'!$J:$J,MATCH(Table2[[#This Row],[Name]],'CX1'!$C:$C,0),1), "") = 0, "",  INDEX('CX1'!$J:$J,MATCH(Table2[[#This Row],[Name]],'CX1'!$C:$C,0),1)), "")</f>
        <v/>
      </c>
      <c r="K251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5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15" t="str">
        <f>_xlfn.IFNA(IF(_xlfn.IFNA(INDEX('CX1'!$M:$M,MATCH(Table2[[#This Row],[Name]],'CX1'!$C:$C,0),1), "") = 0, "",  INDEX('CX1'!$M:$M,MATCH(Table2[[#This Row],[Name]],'CX1'!$C:$C,0),1)), "")</f>
        <v>number</v>
      </c>
      <c r="N2515" t="s">
        <v>766</v>
      </c>
      <c r="O2515"/>
      <c r="P2515"/>
      <c r="Q2515"/>
      <c r="R2515" t="s">
        <v>8</v>
      </c>
      <c r="S2515" t="b">
        <v>1</v>
      </c>
    </row>
    <row r="2516" spans="1:19" hidden="1">
      <c r="A2516" s="1">
        <v>2514</v>
      </c>
      <c r="B2516" t="s">
        <v>21</v>
      </c>
      <c r="C2516" t="s">
        <v>224</v>
      </c>
      <c r="D2516" t="s">
        <v>267</v>
      </c>
      <c r="E2516" t="str">
        <f>MID(Table2[[#This Row],[DeviceId2]], 12, LEN(Table2[[#This Row],[DeviceId2]]))</f>
        <v>VAV210</v>
      </c>
      <c r="F2516" t="str">
        <f>CONCATENATE("10.3.13.71/pe/", Table2[[#This Row],[Device Tag]], ".xml")</f>
        <v>10.3.13.71/pe/VAV210.xml</v>
      </c>
      <c r="H2516" s="5" t="str">
        <f>_xlfn.IFNA(IF(_xlfn.IFNA(INDEX('CX1'!$H:$H,MATCH(Table2[[#This Row],[Name]],'CX1'!$C:$C,0),1), "") = 0, "",  INDEX('CX1'!$H:$H,MATCH(Table2[[#This Row],[Name]],'CX1'!$C:$C,0),1)), "")</f>
        <v/>
      </c>
      <c r="I2516" s="5" t="e">
        <f>_xlfn.IFNA(IF(_xlfn.IFNA(INDEX('CX1'!$I:$I,MATCH(Table2[[#This Row],[DeviceId2]],'CX1'!$C:$C,0),1), "") = 0, "",  INDEX('CX1'!$I:$I,MATCH(Table2[[#This Row],[Name]],'CX1'!$C:$C,0),1)), "")</f>
        <v>#VALUE!</v>
      </c>
      <c r="J2516" s="5" t="str">
        <f>_xlfn.IFNA(IF(_xlfn.IFNA(INDEX('CX1'!$J:$J,MATCH(Table2[[#This Row],[Name]],'CX1'!$C:$C,0),1), "") = 0, "",  INDEX('CX1'!$J:$J,MATCH(Table2[[#This Row],[Name]],'CX1'!$C:$C,0),1)), "")</f>
        <v/>
      </c>
      <c r="K2516" t="str">
        <f>IFERROR(_xlfn.IFNA(IF(_xlfn.IFNA(INDEX('CX1'!$K:$K,MATCH(Table2[[#This Row],[Name]],'CX1'!$C:$C,0),1), "") = 0, "",  INDEX('CX1'!$K:$K,MATCH(Table2[[#This Row],[Name]],'CX1'!$C:$C,0),1)), ""), "")</f>
        <v/>
      </c>
      <c r="M2516" t="str">
        <f>_xlfn.IFNA(IF(_xlfn.IFNA(INDEX('CX1'!$M:$M,MATCH(Table2[[#This Row],[Name]],'CX1'!$C:$C,0),1), "") = 0, "",  INDEX('CX1'!$M:$M,MATCH(Table2[[#This Row],[Name]],'CX1'!$C:$C,0),1)), "")</f>
        <v/>
      </c>
      <c r="N2516" t="s">
        <v>767</v>
      </c>
      <c r="R2516" t="s">
        <v>8</v>
      </c>
    </row>
    <row r="2517" spans="1:19" hidden="1">
      <c r="A2517" s="1">
        <v>2515</v>
      </c>
      <c r="B2517" t="s">
        <v>21</v>
      </c>
      <c r="C2517" t="s">
        <v>188</v>
      </c>
      <c r="D2517" t="s">
        <v>267</v>
      </c>
      <c r="E2517" t="str">
        <f>MID(Table2[[#This Row],[DeviceId2]], 12, LEN(Table2[[#This Row],[DeviceId2]]))</f>
        <v>VAV210</v>
      </c>
      <c r="F2517" t="str">
        <f>CONCATENATE("10.3.13.71/pe/", Table2[[#This Row],[Device Tag]], ".xml")</f>
        <v>10.3.13.71/pe/VAV210.xml</v>
      </c>
      <c r="H2517" s="5" t="str">
        <f>_xlfn.IFNA(IF(_xlfn.IFNA(INDEX('CX1'!$H:$H,MATCH(Table2[[#This Row],[Name]],'CX1'!$C:$C,0),1), "") = 0, "",  INDEX('CX1'!$H:$H,MATCH(Table2[[#This Row],[Name]],'CX1'!$C:$C,0),1)), "")</f>
        <v/>
      </c>
      <c r="I2517" s="5" t="e">
        <f>_xlfn.IFNA(IF(_xlfn.IFNA(INDEX('CX1'!$I:$I,MATCH(Table2[[#This Row],[DeviceId2]],'CX1'!$C:$C,0),1), "") = 0, "",  INDEX('CX1'!$I:$I,MATCH(Table2[[#This Row],[Name]],'CX1'!$C:$C,0),1)), "")</f>
        <v>#VALUE!</v>
      </c>
      <c r="J2517" s="5" t="str">
        <f>_xlfn.IFNA(IF(_xlfn.IFNA(INDEX('CX1'!$J:$J,MATCH(Table2[[#This Row],[Name]],'CX1'!$C:$C,0),1), "") = 0, "",  INDEX('CX1'!$J:$J,MATCH(Table2[[#This Row],[Name]],'CX1'!$C:$C,0),1)), "")</f>
        <v/>
      </c>
      <c r="K2517" t="str">
        <f>IFERROR(_xlfn.IFNA(IF(_xlfn.IFNA(INDEX('CX1'!$K:$K,MATCH(Table2[[#This Row],[Name]],'CX1'!$C:$C,0),1), "") = 0, "",  INDEX('CX1'!$K:$K,MATCH(Table2[[#This Row],[Name]],'CX1'!$C:$C,0),1)), ""), "")</f>
        <v/>
      </c>
      <c r="M2517" t="str">
        <f>_xlfn.IFNA(IF(_xlfn.IFNA(INDEX('CX1'!$M:$M,MATCH(Table2[[#This Row],[Name]],'CX1'!$C:$C,0),1), "") = 0, "",  INDEX('CX1'!$M:$M,MATCH(Table2[[#This Row],[Name]],'CX1'!$C:$C,0),1)), "")</f>
        <v/>
      </c>
      <c r="N2517" t="s">
        <v>767</v>
      </c>
      <c r="R2517" t="s">
        <v>8</v>
      </c>
    </row>
    <row r="2518" spans="1:19" hidden="1">
      <c r="A2518" s="1">
        <v>2516</v>
      </c>
      <c r="B2518" t="s">
        <v>21</v>
      </c>
      <c r="C2518" t="s">
        <v>225</v>
      </c>
      <c r="D2518" t="s">
        <v>267</v>
      </c>
      <c r="E2518" t="str">
        <f>MID(Table2[[#This Row],[DeviceId2]], 12, LEN(Table2[[#This Row],[DeviceId2]]))</f>
        <v>VAV210</v>
      </c>
      <c r="F2518" t="str">
        <f>CONCATENATE("10.3.13.71/pe/", Table2[[#This Row],[Device Tag]], ".xml")</f>
        <v>10.3.13.71/pe/VAV210.xml</v>
      </c>
      <c r="H2518" s="5" t="str">
        <f>_xlfn.IFNA(IF(_xlfn.IFNA(INDEX('CX1'!$H:$H,MATCH(Table2[[#This Row],[Name]],'CX1'!$C:$C,0),1), "") = 0, "",  INDEX('CX1'!$H:$H,MATCH(Table2[[#This Row],[Name]],'CX1'!$C:$C,0),1)), "")</f>
        <v/>
      </c>
      <c r="I2518" s="5">
        <f>_xlfn.IFNA(IF(_xlfn.IFNA(INDEX('CX1'!$I:$I,MATCH(Table2[[#This Row],[DeviceId2]],'CX1'!$C:$C,0),1), "") = 0, "",  INDEX('CX1'!$I:$I,MATCH(Table2[[#This Row],[Name]],'CX1'!$C:$C,0),1)), "")</f>
        <v>1</v>
      </c>
      <c r="J2518" s="5" t="str">
        <f>_xlfn.IFNA(IF(_xlfn.IFNA(INDEX('CX1'!$J:$J,MATCH(Table2[[#This Row],[Name]],'CX1'!$C:$C,0),1), "") = 0, "",  INDEX('CX1'!$J:$J,MATCH(Table2[[#This Row],[Name]],'CX1'!$C:$C,0),1)), "")</f>
        <v/>
      </c>
      <c r="K2518" t="str">
        <f>IFERROR(_xlfn.IFNA(IF(_xlfn.IFNA(INDEX('CX1'!$K:$K,MATCH(Table2[[#This Row],[Name]],'CX1'!$C:$C,0),1), "") = 0, "",  INDEX('CX1'!$K:$K,MATCH(Table2[[#This Row],[Name]],'CX1'!$C:$C,0),1)), ""), "")</f>
        <v/>
      </c>
      <c r="L2518" t="str">
        <f>_xlfn.IFNA(IF(_xlfn.IFNA(INDEX('CX1'!$L:$L,MATCH(Table2[[#This Row],[Name]],'CX1'!$C:$C,0),1), "") = 0, "",  INDEX('CX1'!$L:$L,MATCH(Table2[[#This Row],[Name]],'CX1'!$C:$C,0),1)), "")</f>
        <v/>
      </c>
      <c r="N2518" t="s">
        <v>767</v>
      </c>
      <c r="R2518" t="s">
        <v>8</v>
      </c>
      <c r="S2518" t="b">
        <v>0</v>
      </c>
    </row>
    <row r="2519" spans="1:19" hidden="1">
      <c r="A2519" s="1">
        <v>2517</v>
      </c>
      <c r="B2519" t="s">
        <v>21</v>
      </c>
      <c r="C2519" t="s">
        <v>226</v>
      </c>
      <c r="D2519" t="s">
        <v>267</v>
      </c>
      <c r="E2519" t="str">
        <f>MID(Table2[[#This Row],[DeviceId2]], 12, LEN(Table2[[#This Row],[DeviceId2]]))</f>
        <v>VAV210</v>
      </c>
      <c r="F2519" t="str">
        <f>CONCATENATE("10.3.13.71/pe/", Table2[[#This Row],[Device Tag]], ".xml")</f>
        <v>10.3.13.71/pe/VAV210.xml</v>
      </c>
      <c r="H2519" s="5" t="str">
        <f>_xlfn.IFNA(IF(_xlfn.IFNA(INDEX('CX1'!$H:$H,MATCH(Table2[[#This Row],[Name]],'CX1'!$C:$C,0),1), "") = 0, "",  INDEX('CX1'!$H:$H,MATCH(Table2[[#This Row],[Name]],'CX1'!$C:$C,0),1)), "")</f>
        <v/>
      </c>
      <c r="I2519" s="5">
        <f>_xlfn.IFNA(IF(_xlfn.IFNA(INDEX('CX1'!$I:$I,MATCH(Table2[[#This Row],[DeviceId2]],'CX1'!$C:$C,0),1), "") = 0, "",  INDEX('CX1'!$I:$I,MATCH(Table2[[#This Row],[Name]],'CX1'!$C:$C,0),1)), "")</f>
        <v>1</v>
      </c>
      <c r="J2519" s="5" t="str">
        <f>_xlfn.IFNA(IF(_xlfn.IFNA(INDEX('CX1'!$J:$J,MATCH(Table2[[#This Row],[Name]],'CX1'!$C:$C,0),1), "") = 0, "",  INDEX('CX1'!$J:$J,MATCH(Table2[[#This Row],[Name]],'CX1'!$C:$C,0),1)), "")</f>
        <v/>
      </c>
      <c r="K2519" t="str">
        <f>IFERROR(_xlfn.IFNA(IF(_xlfn.IFNA(INDEX('CX1'!$K:$K,MATCH(Table2[[#This Row],[Name]],'CX1'!$C:$C,0),1), "") = 0, "",  INDEX('CX1'!$K:$K,MATCH(Table2[[#This Row],[Name]],'CX1'!$C:$C,0),1)), ""), "")</f>
        <v/>
      </c>
      <c r="L2519" t="str">
        <f>_xlfn.IFNA(IF(_xlfn.IFNA(INDEX('CX1'!$L:$L,MATCH(Table2[[#This Row],[Name]],'CX1'!$C:$C,0),1), "") = 0, "",  INDEX('CX1'!$L:$L,MATCH(Table2[[#This Row],[Name]],'CX1'!$C:$C,0),1)), "")</f>
        <v/>
      </c>
      <c r="N2519" t="s">
        <v>767</v>
      </c>
      <c r="R2519" t="s">
        <v>8</v>
      </c>
      <c r="S2519" t="b">
        <v>0</v>
      </c>
    </row>
    <row r="2520" spans="1:19" hidden="1">
      <c r="A2520" s="1">
        <v>2518</v>
      </c>
      <c r="B2520" t="s">
        <v>21</v>
      </c>
      <c r="C2520" t="s">
        <v>131</v>
      </c>
      <c r="D2520" t="s">
        <v>267</v>
      </c>
      <c r="E2520" t="str">
        <f>MID(Table2[[#This Row],[DeviceId2]], 12, LEN(Table2[[#This Row],[DeviceId2]]))</f>
        <v>VAV210</v>
      </c>
      <c r="F2520" t="str">
        <f>CONCATENATE("10.3.13.71/pe/", Table2[[#This Row],[Device Tag]], ".xml")</f>
        <v>10.3.13.71/pe/VAV210.xml</v>
      </c>
      <c r="H2520" s="5" t="str">
        <f>_xlfn.IFNA(IF(_xlfn.IFNA(INDEX('CX1'!$H:$H,MATCH(Table2[[#This Row],[Name]],'CX1'!$C:$C,0),1), "") = 0, "",  INDEX('CX1'!$H:$H,MATCH(Table2[[#This Row],[Name]],'CX1'!$C:$C,0),1)), "")</f>
        <v/>
      </c>
      <c r="I2520" s="5" t="e">
        <f>_xlfn.IFNA(IF(_xlfn.IFNA(INDEX('CX1'!$I:$I,MATCH(Table2[[#This Row],[DeviceId2]],'CX1'!$C:$C,0),1), "") = 0, "",  INDEX('CX1'!$I:$I,MATCH(Table2[[#This Row],[Name]],'CX1'!$C:$C,0),1)), "")</f>
        <v>#VALUE!</v>
      </c>
      <c r="J2520" s="5" t="str">
        <f>_xlfn.IFNA(IF(_xlfn.IFNA(INDEX('CX1'!$J:$J,MATCH(Table2[[#This Row],[Name]],'CX1'!$C:$C,0),1), "") = 0, "",  INDEX('CX1'!$J:$J,MATCH(Table2[[#This Row],[Name]],'CX1'!$C:$C,0),1)), "")</f>
        <v/>
      </c>
      <c r="K2520" t="str">
        <f>IFERROR(_xlfn.IFNA(IF(_xlfn.IFNA(INDEX('CX1'!$K:$K,MATCH(Table2[[#This Row],[Name]],'CX1'!$C:$C,0),1), "") = 0, "",  INDEX('CX1'!$K:$K,MATCH(Table2[[#This Row],[Name]],'CX1'!$C:$C,0),1)), ""), "")</f>
        <v/>
      </c>
      <c r="M2520" t="str">
        <f>_xlfn.IFNA(IF(_xlfn.IFNA(INDEX('CX1'!$M:$M,MATCH(Table2[[#This Row],[Name]],'CX1'!$C:$C,0),1), "") = 0, "",  INDEX('CX1'!$M:$M,MATCH(Table2[[#This Row],[Name]],'CX1'!$C:$C,0),1)), "")</f>
        <v/>
      </c>
      <c r="N2520" t="s">
        <v>767</v>
      </c>
      <c r="R2520" t="s">
        <v>8</v>
      </c>
    </row>
    <row r="2521" spans="1:19" s="13" customFormat="1">
      <c r="A2521" s="12">
        <v>2519</v>
      </c>
      <c r="B2521" s="13" t="s">
        <v>21</v>
      </c>
      <c r="C2521" s="13" t="s">
        <v>189</v>
      </c>
      <c r="D2521" s="13" t="s">
        <v>267</v>
      </c>
      <c r="E2521" s="13" t="str">
        <f>MID(Table2[[#This Row],[DeviceId2]], 12, LEN(Table2[[#This Row],[DeviceId2]]))</f>
        <v>VAV210</v>
      </c>
      <c r="F2521" s="13" t="str">
        <f>CONCATENATE("10.3.13.71/pe/", Table2[[#This Row],[Device Tag]], ".xml")</f>
        <v>10.3.13.71/pe/VAV210.xml</v>
      </c>
      <c r="H2521" s="14" t="str">
        <f>_xlfn.IFNA(IF(_xlfn.IFNA(INDEX('CX1'!$H:$H,MATCH(Table2[[#This Row],[Name]],'CX1'!$C:$C,0),1), "") = 0, "",  INDEX('CX1'!$H:$H,MATCH(Table2[[#This Row],[Name]],'CX1'!$C:$C,0),1)), "")</f>
        <v/>
      </c>
      <c r="I2521" s="14">
        <f>_xlfn.IFNA(IF(_xlfn.IFNA(INDEX('CX1'!$I:$I,MATCH(Table2[[#This Row],[DeviceId2]],'CX1'!$C:$C,0),1), "") = 0, "",  INDEX('CX1'!$I:$I,MATCH(Table2[[#This Row],[Name]],'CX1'!$C:$C,0),1)), "")</f>
        <v>1000</v>
      </c>
      <c r="J2521" s="14" t="str">
        <f>_xlfn.IFNA(IF(_xlfn.IFNA(INDEX('CX1'!$J:$J,MATCH(Table2[[#This Row],[Name]],'CX1'!$C:$C,0),1), "") = 0, "",  INDEX('CX1'!$J:$J,MATCH(Table2[[#This Row],[Name]],'CX1'!$C:$C,0),1)), "")</f>
        <v/>
      </c>
      <c r="K2521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52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1" s="13" t="str">
        <f>_xlfn.IFNA(IF(_xlfn.IFNA(INDEX('CX1'!$M:$M,MATCH(Table2[[#This Row],[Name]],'CX1'!$C:$C,0),1), "") = 0, "",  INDEX('CX1'!$M:$M,MATCH(Table2[[#This Row],[Name]],'CX1'!$C:$C,0),1)), "")</f>
        <v>number</v>
      </c>
      <c r="N2521" s="13" t="s">
        <v>767</v>
      </c>
      <c r="R2521" s="13" t="s">
        <v>8</v>
      </c>
      <c r="S2521" s="13" t="b">
        <v>0</v>
      </c>
    </row>
    <row r="2522" spans="1:19" hidden="1">
      <c r="A2522" s="1">
        <v>2520</v>
      </c>
      <c r="B2522" t="s">
        <v>21</v>
      </c>
      <c r="C2522" t="s">
        <v>268</v>
      </c>
      <c r="D2522" t="s">
        <v>267</v>
      </c>
      <c r="E2522" t="str">
        <f>MID(Table2[[#This Row],[DeviceId2]], 12, LEN(Table2[[#This Row],[DeviceId2]]))</f>
        <v>VAV210</v>
      </c>
      <c r="F2522" t="str">
        <f>CONCATENATE("10.3.13.71/pe/", Table2[[#This Row],[Device Tag]], ".xml")</f>
        <v>10.3.13.71/pe/VAV210.xml</v>
      </c>
      <c r="H2522" s="5" t="str">
        <f>_xlfn.IFNA(IF(_xlfn.IFNA(INDEX('CX1'!$H:$H,MATCH(Table2[[#This Row],[Name]],'CX1'!$C:$C,0),1), "") = 0, "",  INDEX('CX1'!$H:$H,MATCH(Table2[[#This Row],[Name]],'CX1'!$C:$C,0),1)), "")</f>
        <v/>
      </c>
      <c r="I2522" s="5" t="str">
        <f>_xlfn.IFNA(IF(_xlfn.IFNA(INDEX('CX1'!$I:$I,MATCH(Table2[[#This Row],[DeviceId2]],'CX1'!$C:$C,0),1), "") = 0, "",  INDEX('CX1'!$I:$I,MATCH(Table2[[#This Row],[Name]],'CX1'!$C:$C,0),1)), "")</f>
        <v/>
      </c>
      <c r="J2522" s="5" t="str">
        <f>_xlfn.IFNA(IF(_xlfn.IFNA(INDEX('CX1'!$J:$J,MATCH(Table2[[#This Row],[Name]],'CX1'!$C:$C,0),1), "") = 0, "",  INDEX('CX1'!$J:$J,MATCH(Table2[[#This Row],[Name]],'CX1'!$C:$C,0),1)), "")</f>
        <v/>
      </c>
      <c r="K2522" t="str">
        <f>IFERROR(_xlfn.IFNA(IF(_xlfn.IFNA(INDEX('CX1'!$K:$K,MATCH(Table2[[#This Row],[Name]],'CX1'!$C:$C,0),1), "") = 0, "",  INDEX('CX1'!$K:$K,MATCH(Table2[[#This Row],[Name]],'CX1'!$C:$C,0),1)), ""), "")</f>
        <v/>
      </c>
      <c r="M2522" t="str">
        <f>_xlfn.IFNA(IF(_xlfn.IFNA(INDEX('CX1'!$M:$M,MATCH(Table2[[#This Row],[Name]],'CX1'!$C:$C,0),1), "") = 0, "",  INDEX('CX1'!$M:$M,MATCH(Table2[[#This Row],[Name]],'CX1'!$C:$C,0),1)), "")</f>
        <v/>
      </c>
      <c r="N2522" t="s">
        <v>767</v>
      </c>
      <c r="R2522" t="s">
        <v>8</v>
      </c>
    </row>
    <row r="2523" spans="1:19" s="13" customFormat="1">
      <c r="A2523" s="12">
        <v>2521</v>
      </c>
      <c r="B2523" s="13" t="s">
        <v>21</v>
      </c>
      <c r="C2523" s="13" t="s">
        <v>132</v>
      </c>
      <c r="D2523" s="13" t="s">
        <v>267</v>
      </c>
      <c r="E2523" s="13" t="str">
        <f>MID(Table2[[#This Row],[DeviceId2]], 12, LEN(Table2[[#This Row],[DeviceId2]]))</f>
        <v>VAV210</v>
      </c>
      <c r="F2523" s="13" t="str">
        <f>CONCATENATE("10.3.13.71/pe/", Table2[[#This Row],[Device Tag]], ".xml")</f>
        <v>10.3.13.71/pe/VAV210.xml</v>
      </c>
      <c r="H2523" s="14" t="str">
        <f>_xlfn.IFNA(IF(_xlfn.IFNA(INDEX('CX1'!$H:$H,MATCH(Table2[[#This Row],[Name]],'CX1'!$C:$C,0),1), "") = 0, "",  INDEX('CX1'!$H:$H,MATCH(Table2[[#This Row],[Name]],'CX1'!$C:$C,0),1)), "")</f>
        <v/>
      </c>
      <c r="I2523" s="14">
        <f>_xlfn.IFNA(IF(_xlfn.IFNA(INDEX('CX1'!$I:$I,MATCH(Table2[[#This Row],[DeviceId2]],'CX1'!$C:$C,0),1), "") = 0, "",  INDEX('CX1'!$I:$I,MATCH(Table2[[#This Row],[Name]],'CX1'!$C:$C,0),1)), "")</f>
        <v>1000</v>
      </c>
      <c r="J2523" s="14" t="str">
        <f>_xlfn.IFNA(IF(_xlfn.IFNA(INDEX('CX1'!$J:$J,MATCH(Table2[[#This Row],[Name]],'CX1'!$C:$C,0),1), "") = 0, "",  INDEX('CX1'!$J:$J,MATCH(Table2[[#This Row],[Name]],'CX1'!$C:$C,0),1)), "")</f>
        <v/>
      </c>
      <c r="K2523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52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3" s="13" t="s">
        <v>298</v>
      </c>
      <c r="N2523" s="13" t="s">
        <v>767</v>
      </c>
      <c r="R2523" s="13" t="s">
        <v>8</v>
      </c>
      <c r="S2523" s="13" t="b">
        <v>0</v>
      </c>
    </row>
    <row r="2524" spans="1:19" hidden="1">
      <c r="A2524" s="1">
        <v>2522</v>
      </c>
      <c r="B2524" t="s">
        <v>21</v>
      </c>
      <c r="C2524" t="s">
        <v>190</v>
      </c>
      <c r="D2524" t="s">
        <v>267</v>
      </c>
      <c r="E2524" t="str">
        <f>MID(Table2[[#This Row],[DeviceId2]], 12, LEN(Table2[[#This Row],[DeviceId2]]))</f>
        <v>VAV210</v>
      </c>
      <c r="F2524" t="str">
        <f>CONCATENATE("10.3.13.71/pe/", Table2[[#This Row],[Device Tag]], ".xml")</f>
        <v>10.3.13.71/pe/VAV210.xml</v>
      </c>
      <c r="H2524" s="5" t="str">
        <f>_xlfn.IFNA(IF(_xlfn.IFNA(INDEX('CX1'!$H:$H,MATCH(Table2[[#This Row],[Name]],'CX1'!$C:$C,0),1), "") = 0, "",  INDEX('CX1'!$H:$H,MATCH(Table2[[#This Row],[Name]],'CX1'!$C:$C,0),1)), "")</f>
        <v/>
      </c>
      <c r="I2524" s="5" t="e">
        <f>_xlfn.IFNA(IF(_xlfn.IFNA(INDEX('CX1'!$I:$I,MATCH(Table2[[#This Row],[DeviceId2]],'CX1'!$C:$C,0),1), "") = 0, "",  INDEX('CX1'!$I:$I,MATCH(Table2[[#This Row],[Name]],'CX1'!$C:$C,0),1)), "")</f>
        <v>#VALUE!</v>
      </c>
      <c r="J2524" s="5" t="str">
        <f>_xlfn.IFNA(IF(_xlfn.IFNA(INDEX('CX1'!$J:$J,MATCH(Table2[[#This Row],[Name]],'CX1'!$C:$C,0),1), "") = 0, "",  INDEX('CX1'!$J:$J,MATCH(Table2[[#This Row],[Name]],'CX1'!$C:$C,0),1)), "")</f>
        <v/>
      </c>
      <c r="K2524" t="str">
        <f>IFERROR(_xlfn.IFNA(IF(_xlfn.IFNA(INDEX('CX1'!$K:$K,MATCH(Table2[[#This Row],[Name]],'CX1'!$C:$C,0),1), "") = 0, "",  INDEX('CX1'!$K:$K,MATCH(Table2[[#This Row],[Name]],'CX1'!$C:$C,0),1)), ""), "")</f>
        <v/>
      </c>
      <c r="M2524" t="str">
        <f>_xlfn.IFNA(IF(_xlfn.IFNA(INDEX('CX1'!$M:$M,MATCH(Table2[[#This Row],[Name]],'CX1'!$C:$C,0),1), "") = 0, "",  INDEX('CX1'!$M:$M,MATCH(Table2[[#This Row],[Name]],'CX1'!$C:$C,0),1)), "")</f>
        <v/>
      </c>
      <c r="N2524" t="s">
        <v>767</v>
      </c>
      <c r="R2524" t="s">
        <v>8</v>
      </c>
    </row>
    <row r="2525" spans="1:19" hidden="1">
      <c r="A2525" s="1">
        <v>2523</v>
      </c>
      <c r="B2525" t="s">
        <v>21</v>
      </c>
      <c r="C2525" t="s">
        <v>191</v>
      </c>
      <c r="D2525" t="s">
        <v>267</v>
      </c>
      <c r="E2525" t="str">
        <f>MID(Table2[[#This Row],[DeviceId2]], 12, LEN(Table2[[#This Row],[DeviceId2]]))</f>
        <v>VAV210</v>
      </c>
      <c r="F2525" t="str">
        <f>CONCATENATE("10.3.13.71/pe/", Table2[[#This Row],[Device Tag]], ".xml")</f>
        <v>10.3.13.71/pe/VAV210.xml</v>
      </c>
      <c r="H2525" s="5" t="str">
        <f>_xlfn.IFNA(IF(_xlfn.IFNA(INDEX('CX1'!$H:$H,MATCH(Table2[[#This Row],[Name]],'CX1'!$C:$C,0),1), "") = 0, "",  INDEX('CX1'!$H:$H,MATCH(Table2[[#This Row],[Name]],'CX1'!$C:$C,0),1)), "")</f>
        <v/>
      </c>
      <c r="I2525" s="5" t="e">
        <f>_xlfn.IFNA(IF(_xlfn.IFNA(INDEX('CX1'!$I:$I,MATCH(Table2[[#This Row],[DeviceId2]],'CX1'!$C:$C,0),1), "") = 0, "",  INDEX('CX1'!$I:$I,MATCH(Table2[[#This Row],[Name]],'CX1'!$C:$C,0),1)), "")</f>
        <v>#VALUE!</v>
      </c>
      <c r="J2525" s="5" t="str">
        <f>_xlfn.IFNA(IF(_xlfn.IFNA(INDEX('CX1'!$J:$J,MATCH(Table2[[#This Row],[Name]],'CX1'!$C:$C,0),1), "") = 0, "",  INDEX('CX1'!$J:$J,MATCH(Table2[[#This Row],[Name]],'CX1'!$C:$C,0),1)), "")</f>
        <v/>
      </c>
      <c r="K2525" t="str">
        <f>IFERROR(_xlfn.IFNA(IF(_xlfn.IFNA(INDEX('CX1'!$K:$K,MATCH(Table2[[#This Row],[Name]],'CX1'!$C:$C,0),1), "") = 0, "",  INDEX('CX1'!$K:$K,MATCH(Table2[[#This Row],[Name]],'CX1'!$C:$C,0),1)), ""), "")</f>
        <v/>
      </c>
      <c r="M2525" t="str">
        <f>_xlfn.IFNA(IF(_xlfn.IFNA(INDEX('CX1'!$M:$M,MATCH(Table2[[#This Row],[Name]],'CX1'!$C:$C,0),1), "") = 0, "",  INDEX('CX1'!$M:$M,MATCH(Table2[[#This Row],[Name]],'CX1'!$C:$C,0),1)), "")</f>
        <v/>
      </c>
      <c r="N2525" t="s">
        <v>767</v>
      </c>
      <c r="R2525" t="s">
        <v>8</v>
      </c>
    </row>
    <row r="2526" spans="1:19" s="13" customFormat="1">
      <c r="A2526" s="12">
        <v>2524</v>
      </c>
      <c r="B2526" s="13" t="s">
        <v>21</v>
      </c>
      <c r="C2526" s="13" t="s">
        <v>192</v>
      </c>
      <c r="D2526" s="13" t="s">
        <v>267</v>
      </c>
      <c r="E2526" s="13" t="str">
        <f>MID(Table2[[#This Row],[DeviceId2]], 12, LEN(Table2[[#This Row],[DeviceId2]]))</f>
        <v>VAV210</v>
      </c>
      <c r="F2526" s="13" t="str">
        <f>CONCATENATE("10.3.13.71/pe/", Table2[[#This Row],[Device Tag]], ".xml")</f>
        <v>10.3.13.71/pe/VAV210.xml</v>
      </c>
      <c r="H2526" s="14" t="str">
        <f>_xlfn.IFNA(IF(_xlfn.IFNA(INDEX('CX1'!$H:$H,MATCH(Table2[[#This Row],[Name]],'CX1'!$C:$C,0),1), "") = 0, "",  INDEX('CX1'!$H:$H,MATCH(Table2[[#This Row],[Name]],'CX1'!$C:$C,0),1)), "")</f>
        <v/>
      </c>
      <c r="I2526" s="14">
        <f>_xlfn.IFNA(IF(_xlfn.IFNA(INDEX('CX1'!$I:$I,MATCH(Table2[[#This Row],[DeviceId2]],'CX1'!$C:$C,0),1), "") = 0, "",  INDEX('CX1'!$I:$I,MATCH(Table2[[#This Row],[Name]],'CX1'!$C:$C,0),1)), "")</f>
        <v>1000</v>
      </c>
      <c r="J2526" s="14" t="str">
        <f>_xlfn.IFNA(IF(_xlfn.IFNA(INDEX('CX1'!$J:$J,MATCH(Table2[[#This Row],[Name]],'CX1'!$C:$C,0),1), "") = 0, "",  INDEX('CX1'!$J:$J,MATCH(Table2[[#This Row],[Name]],'CX1'!$C:$C,0),1)), "")</f>
        <v/>
      </c>
      <c r="K2526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52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26" s="13" t="str">
        <f>_xlfn.IFNA(IF(_xlfn.IFNA(INDEX('CX1'!$M:$M,MATCH(Table2[[#This Row],[Name]],'CX1'!$C:$C,0),1), "") = 0, "",  INDEX('CX1'!$M:$M,MATCH(Table2[[#This Row],[Name]],'CX1'!$C:$C,0),1)), "")</f>
        <v>number</v>
      </c>
      <c r="N2526" s="13" t="s">
        <v>767</v>
      </c>
      <c r="R2526" s="13" t="s">
        <v>8</v>
      </c>
      <c r="S2526" s="13" t="b">
        <v>0</v>
      </c>
    </row>
    <row r="2527" spans="1:19" hidden="1">
      <c r="A2527" s="1">
        <v>2525</v>
      </c>
      <c r="B2527" t="s">
        <v>21</v>
      </c>
      <c r="C2527" t="s">
        <v>193</v>
      </c>
      <c r="D2527" t="s">
        <v>267</v>
      </c>
      <c r="E2527" t="str">
        <f>MID(Table2[[#This Row],[DeviceId2]], 12, LEN(Table2[[#This Row],[DeviceId2]]))</f>
        <v>VAV210</v>
      </c>
      <c r="F2527" t="str">
        <f>CONCATENATE("10.3.13.71/pe/", Table2[[#This Row],[Device Tag]], ".xml")</f>
        <v>10.3.13.71/pe/VAV210.xml</v>
      </c>
      <c r="H2527" s="5" t="str">
        <f>_xlfn.IFNA(IF(_xlfn.IFNA(INDEX('CX1'!$H:$H,MATCH(Table2[[#This Row],[Name]],'CX1'!$C:$C,0),1), "") = 0, "",  INDEX('CX1'!$H:$H,MATCH(Table2[[#This Row],[Name]],'CX1'!$C:$C,0),1)), "")</f>
        <v/>
      </c>
      <c r="I2527" s="5" t="e">
        <f>_xlfn.IFNA(IF(_xlfn.IFNA(INDEX('CX1'!$I:$I,MATCH(Table2[[#This Row],[DeviceId2]],'CX1'!$C:$C,0),1), "") = 0, "",  INDEX('CX1'!$I:$I,MATCH(Table2[[#This Row],[Name]],'CX1'!$C:$C,0),1)), "")</f>
        <v>#VALUE!</v>
      </c>
      <c r="J2527" s="5" t="str">
        <f>_xlfn.IFNA(IF(_xlfn.IFNA(INDEX('CX1'!$J:$J,MATCH(Table2[[#This Row],[Name]],'CX1'!$C:$C,0),1), "") = 0, "",  INDEX('CX1'!$J:$J,MATCH(Table2[[#This Row],[Name]],'CX1'!$C:$C,0),1)), "")</f>
        <v/>
      </c>
      <c r="K2527" t="str">
        <f>IFERROR(_xlfn.IFNA(IF(_xlfn.IFNA(INDEX('CX1'!$K:$K,MATCH(Table2[[#This Row],[Name]],'CX1'!$C:$C,0),1), "") = 0, "",  INDEX('CX1'!$K:$K,MATCH(Table2[[#This Row],[Name]],'CX1'!$C:$C,0),1)), ""), "")</f>
        <v/>
      </c>
      <c r="M2527" t="str">
        <f>_xlfn.IFNA(IF(_xlfn.IFNA(INDEX('CX1'!$M:$M,MATCH(Table2[[#This Row],[Name]],'CX1'!$C:$C,0),1), "") = 0, "",  INDEX('CX1'!$M:$M,MATCH(Table2[[#This Row],[Name]],'CX1'!$C:$C,0),1)), "")</f>
        <v/>
      </c>
      <c r="N2527" t="s">
        <v>767</v>
      </c>
      <c r="R2527" t="s">
        <v>8</v>
      </c>
    </row>
    <row r="2528" spans="1:19" hidden="1">
      <c r="A2528" s="1">
        <v>2526</v>
      </c>
      <c r="B2528" t="s">
        <v>21</v>
      </c>
      <c r="C2528" t="s">
        <v>194</v>
      </c>
      <c r="D2528" t="s">
        <v>267</v>
      </c>
      <c r="E2528" t="str">
        <f>MID(Table2[[#This Row],[DeviceId2]], 12, LEN(Table2[[#This Row],[DeviceId2]]))</f>
        <v>VAV210</v>
      </c>
      <c r="F2528" t="str">
        <f>CONCATENATE("10.3.13.71/pe/", Table2[[#This Row],[Device Tag]], ".xml")</f>
        <v>10.3.13.71/pe/VAV210.xml</v>
      </c>
      <c r="H2528" s="5" t="str">
        <f>_xlfn.IFNA(IF(_xlfn.IFNA(INDEX('CX1'!$H:$H,MATCH(Table2[[#This Row],[Name]],'CX1'!$C:$C,0),1), "") = 0, "",  INDEX('CX1'!$H:$H,MATCH(Table2[[#This Row],[Name]],'CX1'!$C:$C,0),1)), "")</f>
        <v/>
      </c>
      <c r="I2528" s="5" t="e">
        <f>_xlfn.IFNA(IF(_xlfn.IFNA(INDEX('CX1'!$I:$I,MATCH(Table2[[#This Row],[DeviceId2]],'CX1'!$C:$C,0),1), "") = 0, "",  INDEX('CX1'!$I:$I,MATCH(Table2[[#This Row],[Name]],'CX1'!$C:$C,0),1)), "")</f>
        <v>#VALUE!</v>
      </c>
      <c r="J2528" s="5" t="str">
        <f>_xlfn.IFNA(IF(_xlfn.IFNA(INDEX('CX1'!$J:$J,MATCH(Table2[[#This Row],[Name]],'CX1'!$C:$C,0),1), "") = 0, "",  INDEX('CX1'!$J:$J,MATCH(Table2[[#This Row],[Name]],'CX1'!$C:$C,0),1)), "")</f>
        <v/>
      </c>
      <c r="K2528" t="str">
        <f>IFERROR(_xlfn.IFNA(IF(_xlfn.IFNA(INDEX('CX1'!$K:$K,MATCH(Table2[[#This Row],[Name]],'CX1'!$C:$C,0),1), "") = 0, "",  INDEX('CX1'!$K:$K,MATCH(Table2[[#This Row],[Name]],'CX1'!$C:$C,0),1)), ""), "")</f>
        <v/>
      </c>
      <c r="M2528" t="str">
        <f>_xlfn.IFNA(IF(_xlfn.IFNA(INDEX('CX1'!$M:$M,MATCH(Table2[[#This Row],[Name]],'CX1'!$C:$C,0),1), "") = 0, "",  INDEX('CX1'!$M:$M,MATCH(Table2[[#This Row],[Name]],'CX1'!$C:$C,0),1)), "")</f>
        <v/>
      </c>
      <c r="N2528" t="s">
        <v>767</v>
      </c>
      <c r="R2528" t="s">
        <v>8</v>
      </c>
    </row>
    <row r="2529" spans="1:19" hidden="1">
      <c r="A2529" s="1">
        <v>2527</v>
      </c>
      <c r="B2529" t="s">
        <v>21</v>
      </c>
      <c r="C2529" t="s">
        <v>195</v>
      </c>
      <c r="D2529" t="s">
        <v>267</v>
      </c>
      <c r="E2529" t="str">
        <f>MID(Table2[[#This Row],[DeviceId2]], 12, LEN(Table2[[#This Row],[DeviceId2]]))</f>
        <v>VAV210</v>
      </c>
      <c r="F2529" t="str">
        <f>CONCATENATE("10.3.13.71/pe/", Table2[[#This Row],[Device Tag]], ".xml")</f>
        <v>10.3.13.71/pe/VAV210.xml</v>
      </c>
      <c r="H2529" s="5" t="str">
        <f>_xlfn.IFNA(IF(_xlfn.IFNA(INDEX('CX1'!$H:$H,MATCH(Table2[[#This Row],[Name]],'CX1'!$C:$C,0),1), "") = 0, "",  INDEX('CX1'!$H:$H,MATCH(Table2[[#This Row],[Name]],'CX1'!$C:$C,0),1)), "")</f>
        <v/>
      </c>
      <c r="I2529" s="5" t="e">
        <f>_xlfn.IFNA(IF(_xlfn.IFNA(INDEX('CX1'!$I:$I,MATCH(Table2[[#This Row],[DeviceId2]],'CX1'!$C:$C,0),1), "") = 0, "",  INDEX('CX1'!$I:$I,MATCH(Table2[[#This Row],[Name]],'CX1'!$C:$C,0),1)), "")</f>
        <v>#VALUE!</v>
      </c>
      <c r="J2529" s="5" t="str">
        <f>_xlfn.IFNA(IF(_xlfn.IFNA(INDEX('CX1'!$J:$J,MATCH(Table2[[#This Row],[Name]],'CX1'!$C:$C,0),1), "") = 0, "",  INDEX('CX1'!$J:$J,MATCH(Table2[[#This Row],[Name]],'CX1'!$C:$C,0),1)), "")</f>
        <v/>
      </c>
      <c r="K2529" t="str">
        <f>IFERROR(_xlfn.IFNA(IF(_xlfn.IFNA(INDEX('CX1'!$K:$K,MATCH(Table2[[#This Row],[Name]],'CX1'!$C:$C,0),1), "") = 0, "",  INDEX('CX1'!$K:$K,MATCH(Table2[[#This Row],[Name]],'CX1'!$C:$C,0),1)), ""), "")</f>
        <v/>
      </c>
      <c r="M2529" t="str">
        <f>_xlfn.IFNA(IF(_xlfn.IFNA(INDEX('CX1'!$M:$M,MATCH(Table2[[#This Row],[Name]],'CX1'!$C:$C,0),1), "") = 0, "",  INDEX('CX1'!$M:$M,MATCH(Table2[[#This Row],[Name]],'CX1'!$C:$C,0),1)), "")</f>
        <v/>
      </c>
      <c r="N2529" t="s">
        <v>767</v>
      </c>
      <c r="R2529" t="s">
        <v>8</v>
      </c>
    </row>
    <row r="2530" spans="1:19" hidden="1">
      <c r="A2530" s="1">
        <v>2528</v>
      </c>
      <c r="B2530" t="s">
        <v>21</v>
      </c>
      <c r="C2530" t="s">
        <v>196</v>
      </c>
      <c r="D2530" t="s">
        <v>267</v>
      </c>
      <c r="E2530" t="str">
        <f>MID(Table2[[#This Row],[DeviceId2]], 12, LEN(Table2[[#This Row],[DeviceId2]]))</f>
        <v>VAV210</v>
      </c>
      <c r="F2530" t="str">
        <f>CONCATENATE("10.3.13.71/pe/", Table2[[#This Row],[Device Tag]], ".xml")</f>
        <v>10.3.13.71/pe/VAV210.xml</v>
      </c>
      <c r="H2530" s="5" t="str">
        <f>_xlfn.IFNA(IF(_xlfn.IFNA(INDEX('CX1'!$H:$H,MATCH(Table2[[#This Row],[Name]],'CX1'!$C:$C,0),1), "") = 0, "",  INDEX('CX1'!$H:$H,MATCH(Table2[[#This Row],[Name]],'CX1'!$C:$C,0),1)), "")</f>
        <v/>
      </c>
      <c r="I2530" s="5" t="e">
        <f>_xlfn.IFNA(IF(_xlfn.IFNA(INDEX('CX1'!$I:$I,MATCH(Table2[[#This Row],[DeviceId2]],'CX1'!$C:$C,0),1), "") = 0, "",  INDEX('CX1'!$I:$I,MATCH(Table2[[#This Row],[Name]],'CX1'!$C:$C,0),1)), "")</f>
        <v>#VALUE!</v>
      </c>
      <c r="J2530" s="5" t="str">
        <f>_xlfn.IFNA(IF(_xlfn.IFNA(INDEX('CX1'!$J:$J,MATCH(Table2[[#This Row],[Name]],'CX1'!$C:$C,0),1), "") = 0, "",  INDEX('CX1'!$J:$J,MATCH(Table2[[#This Row],[Name]],'CX1'!$C:$C,0),1)), "")</f>
        <v/>
      </c>
      <c r="K2530" t="str">
        <f>IFERROR(_xlfn.IFNA(IF(_xlfn.IFNA(INDEX('CX1'!$K:$K,MATCH(Table2[[#This Row],[Name]],'CX1'!$C:$C,0),1), "") = 0, "",  INDEX('CX1'!$K:$K,MATCH(Table2[[#This Row],[Name]],'CX1'!$C:$C,0),1)), ""), "")</f>
        <v/>
      </c>
      <c r="M2530" t="str">
        <f>_xlfn.IFNA(IF(_xlfn.IFNA(INDEX('CX1'!$M:$M,MATCH(Table2[[#This Row],[Name]],'CX1'!$C:$C,0),1), "") = 0, "",  INDEX('CX1'!$M:$M,MATCH(Table2[[#This Row],[Name]],'CX1'!$C:$C,0),1)), "")</f>
        <v/>
      </c>
      <c r="N2530" t="s">
        <v>767</v>
      </c>
      <c r="R2530" t="s">
        <v>8</v>
      </c>
    </row>
    <row r="2531" spans="1:19" s="13" customFormat="1">
      <c r="A2531" s="12">
        <v>2529</v>
      </c>
      <c r="B2531" s="13" t="s">
        <v>21</v>
      </c>
      <c r="C2531" s="13" t="s">
        <v>197</v>
      </c>
      <c r="D2531" s="13" t="s">
        <v>267</v>
      </c>
      <c r="E2531" s="13" t="str">
        <f>MID(Table2[[#This Row],[DeviceId2]], 12, LEN(Table2[[#This Row],[DeviceId2]]))</f>
        <v>VAV210</v>
      </c>
      <c r="F2531" s="13" t="str">
        <f>CONCATENATE("10.3.13.71/pe/", Table2[[#This Row],[Device Tag]], ".xml")</f>
        <v>10.3.13.71/pe/VAV210.xml</v>
      </c>
      <c r="H2531" s="14" t="str">
        <f>_xlfn.IFNA(IF(_xlfn.IFNA(INDEX('CX1'!$H:$H,MATCH(Table2[[#This Row],[Name]],'CX1'!$C:$C,0),1), "") = 0, "",  INDEX('CX1'!$H:$H,MATCH(Table2[[#This Row],[Name]],'CX1'!$C:$C,0),1)), "")</f>
        <v/>
      </c>
      <c r="I2531" s="14">
        <f>_xlfn.IFNA(IF(_xlfn.IFNA(INDEX('CX1'!$I:$I,MATCH(Table2[[#This Row],[DeviceId2]],'CX1'!$C:$C,0),1), "") = 0, "",  INDEX('CX1'!$I:$I,MATCH(Table2[[#This Row],[Name]],'CX1'!$C:$C,0),1)), "")</f>
        <v>1</v>
      </c>
      <c r="J2531" s="14" t="str">
        <f>_xlfn.IFNA(IF(_xlfn.IFNA(INDEX('CX1'!$J:$J,MATCH(Table2[[#This Row],[Name]],'CX1'!$C:$C,0),1), "") = 0, "",  INDEX('CX1'!$J:$J,MATCH(Table2[[#This Row],[Name]],'CX1'!$C:$C,0),1)), "")</f>
        <v/>
      </c>
      <c r="K2531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531" s="13" t="str">
        <f>_xlfn.IFNA(IF(_xlfn.IFNA(INDEX('CX1'!$L:$L,MATCH(Table2[[#This Row],[Name]],'CX1'!$C:$C,0),1), "") = 0, "",  INDEX('CX1'!$L:$L,MATCH(Table2[[#This Row],[Name]],'CX1'!$C:$C,0),1)), "")</f>
        <v>his, point, writable</v>
      </c>
      <c r="M2531" s="13" t="str">
        <f>_xlfn.IFNA(IF(_xlfn.IFNA(INDEX('CX1'!$M:$M,MATCH(Table2[[#This Row],[Name]],'CX1'!$C:$C,0),1), "") = 0, "",  INDEX('CX1'!$M:$M,MATCH(Table2[[#This Row],[Name]],'CX1'!$C:$C,0),1)), "")</f>
        <v>boolean</v>
      </c>
      <c r="N2531" s="13" t="s">
        <v>767</v>
      </c>
      <c r="R2531" s="13" t="s">
        <v>8</v>
      </c>
      <c r="S2531" s="13" t="b">
        <v>0</v>
      </c>
    </row>
    <row r="2532" spans="1:19" s="13" customFormat="1">
      <c r="A2532" s="12">
        <v>2530</v>
      </c>
      <c r="B2532" s="13" t="s">
        <v>21</v>
      </c>
      <c r="C2532" s="13" t="s">
        <v>198</v>
      </c>
      <c r="D2532" s="13" t="s">
        <v>267</v>
      </c>
      <c r="E2532" s="13" t="str">
        <f>MID(Table2[[#This Row],[DeviceId2]], 12, LEN(Table2[[#This Row],[DeviceId2]]))</f>
        <v>VAV210</v>
      </c>
      <c r="F2532" s="13" t="str">
        <f>CONCATENATE("10.3.13.71/pe/", Table2[[#This Row],[Device Tag]], ".xml")</f>
        <v>10.3.13.71/pe/VAV210.xml</v>
      </c>
      <c r="H2532" s="14" t="str">
        <f>_xlfn.IFNA(IF(_xlfn.IFNA(INDEX('CX1'!$H:$H,MATCH(Table2[[#This Row],[Name]],'CX1'!$C:$C,0),1), "") = 0, "",  INDEX('CX1'!$H:$H,MATCH(Table2[[#This Row],[Name]],'CX1'!$C:$C,0),1)), "")</f>
        <v/>
      </c>
      <c r="I2532" s="14">
        <f>_xlfn.IFNA(IF(_xlfn.IFNA(INDEX('CX1'!$I:$I,MATCH(Table2[[#This Row],[DeviceId2]],'CX1'!$C:$C,0),1), "") = 0, "",  INDEX('CX1'!$I:$I,MATCH(Table2[[#This Row],[Name]],'CX1'!$C:$C,0),1)), "")</f>
        <v>1</v>
      </c>
      <c r="J2532" s="14" t="str">
        <f>_xlfn.IFNA(IF(_xlfn.IFNA(INDEX('CX1'!$J:$J,MATCH(Table2[[#This Row],[Name]],'CX1'!$C:$C,0),1), "") = 0, "",  INDEX('CX1'!$J:$J,MATCH(Table2[[#This Row],[Name]],'CX1'!$C:$C,0),1)), "")</f>
        <v/>
      </c>
      <c r="K2532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532" s="13" t="str">
        <f>_xlfn.IFNA(IF(_xlfn.IFNA(INDEX('CX1'!$L:$L,MATCH(Table2[[#This Row],[Name]],'CX1'!$C:$C,0),1), "") = 0, "",  INDEX('CX1'!$L:$L,MATCH(Table2[[#This Row],[Name]],'CX1'!$C:$C,0),1)), "")</f>
        <v>his, point, writable</v>
      </c>
      <c r="M2532" s="13" t="str">
        <f>_xlfn.IFNA(IF(_xlfn.IFNA(INDEX('CX1'!$M:$M,MATCH(Table2[[#This Row],[Name]],'CX1'!$C:$C,0),1), "") = 0, "",  INDEX('CX1'!$M:$M,MATCH(Table2[[#This Row],[Name]],'CX1'!$C:$C,0),1)), "")</f>
        <v>boolean</v>
      </c>
      <c r="N2532" s="13" t="s">
        <v>767</v>
      </c>
      <c r="R2532" s="13" t="s">
        <v>8</v>
      </c>
      <c r="S2532" s="13" t="b">
        <v>0</v>
      </c>
    </row>
    <row r="2533" spans="1:19" hidden="1">
      <c r="A2533" s="1">
        <v>2531</v>
      </c>
      <c r="B2533" t="s">
        <v>21</v>
      </c>
      <c r="C2533" t="s">
        <v>199</v>
      </c>
      <c r="D2533" t="s">
        <v>267</v>
      </c>
      <c r="E2533" t="str">
        <f>MID(Table2[[#This Row],[DeviceId2]], 12, LEN(Table2[[#This Row],[DeviceId2]]))</f>
        <v>VAV210</v>
      </c>
      <c r="F2533" t="str">
        <f>CONCATENATE("10.3.13.71/pe/", Table2[[#This Row],[Device Tag]], ".xml")</f>
        <v>10.3.13.71/pe/VAV210.xml</v>
      </c>
      <c r="H2533" s="5" t="str">
        <f>_xlfn.IFNA(IF(_xlfn.IFNA(INDEX('CX1'!$H:$H,MATCH(Table2[[#This Row],[Name]],'CX1'!$C:$C,0),1), "") = 0, "",  INDEX('CX1'!$H:$H,MATCH(Table2[[#This Row],[Name]],'CX1'!$C:$C,0),1)), "")</f>
        <v/>
      </c>
      <c r="I2533" s="5">
        <f>_xlfn.IFNA(IF(_xlfn.IFNA(INDEX('CX1'!$I:$I,MATCH(Table2[[#This Row],[DeviceId2]],'CX1'!$C:$C,0),1), "") = 0, "",  INDEX('CX1'!$I:$I,MATCH(Table2[[#This Row],[Name]],'CX1'!$C:$C,0),1)), "")</f>
        <v>1</v>
      </c>
      <c r="J2533" s="5" t="str">
        <f>_xlfn.IFNA(IF(_xlfn.IFNA(INDEX('CX1'!$J:$J,MATCH(Table2[[#This Row],[Name]],'CX1'!$C:$C,0),1), "") = 0, "",  INDEX('CX1'!$J:$J,MATCH(Table2[[#This Row],[Name]],'CX1'!$C:$C,0),1)), "")</f>
        <v/>
      </c>
      <c r="K2533" t="str">
        <f>IFERROR(_xlfn.IFNA(IF(_xlfn.IFNA(INDEX('CX1'!$K:$K,MATCH(Table2[[#This Row],[Name]],'CX1'!$C:$C,0),1), "") = 0, "",  INDEX('CX1'!$K:$K,MATCH(Table2[[#This Row],[Name]],'CX1'!$C:$C,0),1)), ""), "")</f>
        <v/>
      </c>
      <c r="M2533" t="str">
        <f>_xlfn.IFNA(IF(_xlfn.IFNA(INDEX('CX1'!$M:$M,MATCH(Table2[[#This Row],[Name]],'CX1'!$C:$C,0),1), "") = 0, "",  INDEX('CX1'!$M:$M,MATCH(Table2[[#This Row],[Name]],'CX1'!$C:$C,0),1)), "")</f>
        <v/>
      </c>
      <c r="N2533" t="s">
        <v>767</v>
      </c>
      <c r="R2533" t="s">
        <v>8</v>
      </c>
    </row>
    <row r="2534" spans="1:19" hidden="1">
      <c r="A2534" s="1">
        <v>2532</v>
      </c>
      <c r="B2534" t="s">
        <v>21</v>
      </c>
      <c r="C2534" t="s">
        <v>25</v>
      </c>
      <c r="D2534" t="s">
        <v>267</v>
      </c>
      <c r="E2534" t="str">
        <f>MID(Table2[[#This Row],[DeviceId2]], 12, LEN(Table2[[#This Row],[DeviceId2]]))</f>
        <v>VAV210</v>
      </c>
      <c r="F2534" t="str">
        <f>CONCATENATE("10.3.13.71/pe/", Table2[[#This Row],[Device Tag]], ".xml")</f>
        <v>10.3.13.71/pe/VAV210.xml</v>
      </c>
      <c r="H2534" s="5" t="str">
        <f>_xlfn.IFNA(IF(_xlfn.IFNA(INDEX('CX1'!$H:$H,MATCH(Table2[[#This Row],[Name]],'CX1'!$C:$C,0),1), "") = 0, "",  INDEX('CX1'!$H:$H,MATCH(Table2[[#This Row],[Name]],'CX1'!$C:$C,0),1)), "")</f>
        <v/>
      </c>
      <c r="I2534" s="5">
        <f>_xlfn.IFNA(IF(_xlfn.IFNA(INDEX('CX1'!$I:$I,MATCH(Table2[[#This Row],[DeviceId2]],'CX1'!$C:$C,0),1), "") = 0, "",  INDEX('CX1'!$I:$I,MATCH(Table2[[#This Row],[Name]],'CX1'!$C:$C,0),1)), "")</f>
        <v>1</v>
      </c>
      <c r="J2534" s="5" t="str">
        <f>_xlfn.IFNA(IF(_xlfn.IFNA(INDEX('CX1'!$J:$J,MATCH(Table2[[#This Row],[Name]],'CX1'!$C:$C,0),1), "") = 0, "",  INDEX('CX1'!$J:$J,MATCH(Table2[[#This Row],[Name]],'CX1'!$C:$C,0),1)), "")</f>
        <v/>
      </c>
      <c r="K2534" t="str">
        <f>IFERROR(_xlfn.IFNA(IF(_xlfn.IFNA(INDEX('CX1'!$K:$K,MATCH(Table2[[#This Row],[Name]],'CX1'!$C:$C,0),1), "") = 0, "",  INDEX('CX1'!$K:$K,MATCH(Table2[[#This Row],[Name]],'CX1'!$C:$C,0),1)), ""), "")</f>
        <v/>
      </c>
      <c r="M2534" t="str">
        <f>_xlfn.IFNA(IF(_xlfn.IFNA(INDEX('CX1'!$M:$M,MATCH(Table2[[#This Row],[Name]],'CX1'!$C:$C,0),1), "") = 0, "",  INDEX('CX1'!$M:$M,MATCH(Table2[[#This Row],[Name]],'CX1'!$C:$C,0),1)), "")</f>
        <v/>
      </c>
      <c r="N2534" t="s">
        <v>767</v>
      </c>
      <c r="R2534" t="s">
        <v>8</v>
      </c>
    </row>
    <row r="2535" spans="1:19" s="13" customFormat="1">
      <c r="A2535" s="1">
        <v>2533</v>
      </c>
      <c r="B2535" t="s">
        <v>21</v>
      </c>
      <c r="C2535" t="s">
        <v>200</v>
      </c>
      <c r="D2535" t="s">
        <v>267</v>
      </c>
      <c r="E2535" t="str">
        <f>MID(Table2[[#This Row],[DeviceId2]], 12, LEN(Table2[[#This Row],[DeviceId2]]))</f>
        <v>VAV210</v>
      </c>
      <c r="F2535" t="str">
        <f>CONCATENATE("10.3.13.71/pe/", Table2[[#This Row],[Device Tag]], ".xml")</f>
        <v>10.3.13.71/pe/VAV210.xml</v>
      </c>
      <c r="G2535"/>
      <c r="H2535" s="5" t="str">
        <f>_xlfn.IFNA(IF(_xlfn.IFNA(INDEX('CX1'!$H:$H,MATCH(Table2[[#This Row],[Name]],'CX1'!$C:$C,0),1), "") = 0, "",  INDEX('CX1'!$H:$H,MATCH(Table2[[#This Row],[Name]],'CX1'!$C:$C,0),1)), "")</f>
        <v/>
      </c>
      <c r="I2535" s="5">
        <f>_xlfn.IFNA(IF(_xlfn.IFNA(INDEX('CX1'!$I:$I,MATCH(Table2[[#This Row],[DeviceId2]],'CX1'!$C:$C,0),1), "") = 0, "",  INDEX('CX1'!$I:$I,MATCH(Table2[[#This Row],[Name]],'CX1'!$C:$C,0),1)), "")</f>
        <v>1</v>
      </c>
      <c r="J2535" s="5" t="str">
        <f>_xlfn.IFNA(IF(_xlfn.IFNA(INDEX('CX1'!$J:$J,MATCH(Table2[[#This Row],[Name]],'CX1'!$C:$C,0),1), "") = 0, "",  INDEX('CX1'!$J:$J,MATCH(Table2[[#This Row],[Name]],'CX1'!$C:$C,0),1)), "")</f>
        <v/>
      </c>
      <c r="K2535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535" t="str">
        <f>_xlfn.IFNA(IF(_xlfn.IFNA(INDEX('CX1'!$L:$L,MATCH(Table2[[#This Row],[Name]],'CX1'!$C:$C,0),1), "") = 0, "",  INDEX('CX1'!$L:$L,MATCH(Table2[[#This Row],[Name]],'CX1'!$C:$C,0),1)), "")</f>
        <v>his, point, writable</v>
      </c>
      <c r="M2535" t="str">
        <f>_xlfn.IFNA(IF(_xlfn.IFNA(INDEX('CX1'!$M:$M,MATCH(Table2[[#This Row],[Name]],'CX1'!$C:$C,0),1), "") = 0, "",  INDEX('CX1'!$M:$M,MATCH(Table2[[#This Row],[Name]],'CX1'!$C:$C,0),1)), "")</f>
        <v>boolean</v>
      </c>
      <c r="N2535" t="s">
        <v>767</v>
      </c>
      <c r="O2535"/>
      <c r="P2535"/>
      <c r="Q2535"/>
      <c r="R2535" t="s">
        <v>8</v>
      </c>
      <c r="S2535" t="b">
        <v>1</v>
      </c>
    </row>
    <row r="2536" spans="1:19" s="13" customFormat="1">
      <c r="A2536" s="1">
        <v>2534</v>
      </c>
      <c r="B2536" t="s">
        <v>21</v>
      </c>
      <c r="C2536" t="s">
        <v>201</v>
      </c>
      <c r="D2536" t="s">
        <v>267</v>
      </c>
      <c r="E2536" t="str">
        <f>MID(Table2[[#This Row],[DeviceId2]], 12, LEN(Table2[[#This Row],[DeviceId2]]))</f>
        <v>VAV210</v>
      </c>
      <c r="F2536" t="str">
        <f>CONCATENATE("10.3.13.71/pe/", Table2[[#This Row],[Device Tag]], ".xml")</f>
        <v>10.3.13.71/pe/VAV210.xml</v>
      </c>
      <c r="G2536"/>
      <c r="H2536" s="5" t="str">
        <f>_xlfn.IFNA(IF(_xlfn.IFNA(INDEX('CX1'!$H:$H,MATCH(Table2[[#This Row],[Name]],'CX1'!$C:$C,0),1), "") = 0, "",  INDEX('CX1'!$H:$H,MATCH(Table2[[#This Row],[Name]],'CX1'!$C:$C,0),1)), "")</f>
        <v/>
      </c>
      <c r="I2536" s="5">
        <f>_xlfn.IFNA(IF(_xlfn.IFNA(INDEX('CX1'!$I:$I,MATCH(Table2[[#This Row],[DeviceId2]],'CX1'!$C:$C,0),1), "") = 0, "",  INDEX('CX1'!$I:$I,MATCH(Table2[[#This Row],[Name]],'CX1'!$C:$C,0),1)), "")</f>
        <v>1</v>
      </c>
      <c r="J2536" s="5" t="str">
        <f>_xlfn.IFNA(IF(_xlfn.IFNA(INDEX('CX1'!$J:$J,MATCH(Table2[[#This Row],[Name]],'CX1'!$C:$C,0),1), "") = 0, "",  INDEX('CX1'!$J:$J,MATCH(Table2[[#This Row],[Name]],'CX1'!$C:$C,0),1)), "")</f>
        <v/>
      </c>
      <c r="K2536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536" t="str">
        <f>_xlfn.IFNA(IF(_xlfn.IFNA(INDEX('CX1'!$L:$L,MATCH(Table2[[#This Row],[Name]],'CX1'!$C:$C,0),1), "") = 0, "",  INDEX('CX1'!$L:$L,MATCH(Table2[[#This Row],[Name]],'CX1'!$C:$C,0),1)), "")</f>
        <v>his, point, writable</v>
      </c>
      <c r="M2536" t="str">
        <f>_xlfn.IFNA(IF(_xlfn.IFNA(INDEX('CX1'!$M:$M,MATCH(Table2[[#This Row],[Name]],'CX1'!$C:$C,0),1), "") = 0, "",  INDEX('CX1'!$M:$M,MATCH(Table2[[#This Row],[Name]],'CX1'!$C:$C,0),1)), "")</f>
        <v>boolean</v>
      </c>
      <c r="N2536" t="s">
        <v>767</v>
      </c>
      <c r="O2536"/>
      <c r="P2536"/>
      <c r="Q2536"/>
      <c r="R2536" t="s">
        <v>8</v>
      </c>
      <c r="S2536" t="b">
        <v>1</v>
      </c>
    </row>
    <row r="2537" spans="1:19" s="13" customFormat="1">
      <c r="A2537" s="1">
        <v>2535</v>
      </c>
      <c r="B2537" t="s">
        <v>21</v>
      </c>
      <c r="C2537" t="s">
        <v>202</v>
      </c>
      <c r="D2537" t="s">
        <v>267</v>
      </c>
      <c r="E2537" t="str">
        <f>MID(Table2[[#This Row],[DeviceId2]], 12, LEN(Table2[[#This Row],[DeviceId2]]))</f>
        <v>VAV210</v>
      </c>
      <c r="F2537" t="str">
        <f>CONCATENATE("10.3.13.71/pe/", Table2[[#This Row],[Device Tag]], ".xml")</f>
        <v>10.3.13.71/pe/VAV210.xml</v>
      </c>
      <c r="G2537"/>
      <c r="H2537" s="5" t="str">
        <f>_xlfn.IFNA(IF(_xlfn.IFNA(INDEX('CX1'!$H:$H,MATCH(Table2[[#This Row],[Name]],'CX1'!$C:$C,0),1), "") = 0, "",  INDEX('CX1'!$H:$H,MATCH(Table2[[#This Row],[Name]],'CX1'!$C:$C,0),1)), "")</f>
        <v>°F</v>
      </c>
      <c r="I2537" s="5">
        <f>_xlfn.IFNA(IF(_xlfn.IFNA(INDEX('CX1'!$I:$I,MATCH(Table2[[#This Row],[DeviceId2]],'CX1'!$C:$C,0),1), "") = 0, "",  INDEX('CX1'!$I:$I,MATCH(Table2[[#This Row],[Name]],'CX1'!$C:$C,0),1)), "")</f>
        <v>1000</v>
      </c>
      <c r="J2537" s="5" t="str">
        <f>_xlfn.IFNA(IF(_xlfn.IFNA(INDEX('CX1'!$J:$J,MATCH(Table2[[#This Row],[Name]],'CX1'!$C:$C,0),1), "") = 0, "",  INDEX('CX1'!$J:$J,MATCH(Table2[[#This Row],[Name]],'CX1'!$C:$C,0),1)), "")</f>
        <v/>
      </c>
      <c r="K2537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5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7" t="str">
        <f>_xlfn.IFNA(IF(_xlfn.IFNA(INDEX('CX1'!$M:$M,MATCH(Table2[[#This Row],[Name]],'CX1'!$C:$C,0),1), "") = 0, "",  INDEX('CX1'!$M:$M,MATCH(Table2[[#This Row],[Name]],'CX1'!$C:$C,0),1)), "")</f>
        <v>number</v>
      </c>
      <c r="N2537" t="s">
        <v>766</v>
      </c>
      <c r="O2537"/>
      <c r="P2537"/>
      <c r="Q2537"/>
      <c r="R2537" t="s">
        <v>8</v>
      </c>
      <c r="S2537" t="b">
        <v>1</v>
      </c>
    </row>
    <row r="2538" spans="1:19" s="13" customFormat="1">
      <c r="A2538" s="1">
        <v>2536</v>
      </c>
      <c r="B2538" t="s">
        <v>21</v>
      </c>
      <c r="C2538" t="s">
        <v>203</v>
      </c>
      <c r="D2538" t="s">
        <v>267</v>
      </c>
      <c r="E2538" t="str">
        <f>MID(Table2[[#This Row],[DeviceId2]], 12, LEN(Table2[[#This Row],[DeviceId2]]))</f>
        <v>VAV210</v>
      </c>
      <c r="F2538" t="str">
        <f>CONCATENATE("10.3.13.71/pe/", Table2[[#This Row],[Device Tag]], ".xml")</f>
        <v>10.3.13.71/pe/VAV210.xml</v>
      </c>
      <c r="G2538"/>
      <c r="H2538" s="5" t="str">
        <f>_xlfn.IFNA(IF(_xlfn.IFNA(INDEX('CX1'!$H:$H,MATCH(Table2[[#This Row],[Name]],'CX1'!$C:$C,0),1), "") = 0, "",  INDEX('CX1'!$H:$H,MATCH(Table2[[#This Row],[Name]],'CX1'!$C:$C,0),1)), "")</f>
        <v>°F</v>
      </c>
      <c r="I2538" s="5">
        <f>_xlfn.IFNA(IF(_xlfn.IFNA(INDEX('CX1'!$I:$I,MATCH(Table2[[#This Row],[DeviceId2]],'CX1'!$C:$C,0),1), "") = 0, "",  INDEX('CX1'!$I:$I,MATCH(Table2[[#This Row],[Name]],'CX1'!$C:$C,0),1)), "")</f>
        <v>1000</v>
      </c>
      <c r="J2538" s="5" t="str">
        <f>_xlfn.IFNA(IF(_xlfn.IFNA(INDEX('CX1'!$J:$J,MATCH(Table2[[#This Row],[Name]],'CX1'!$C:$C,0),1), "") = 0, "",  INDEX('CX1'!$J:$J,MATCH(Table2[[#This Row],[Name]],'CX1'!$C:$C,0),1)), "")</f>
        <v/>
      </c>
      <c r="K2538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5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38" t="str">
        <f>_xlfn.IFNA(IF(_xlfn.IFNA(INDEX('CX1'!$M:$M,MATCH(Table2[[#This Row],[Name]],'CX1'!$C:$C,0),1), "") = 0, "",  INDEX('CX1'!$M:$M,MATCH(Table2[[#This Row],[Name]],'CX1'!$C:$C,0),1)), "")</f>
        <v>number</v>
      </c>
      <c r="N2538" t="s">
        <v>766</v>
      </c>
      <c r="O2538"/>
      <c r="P2538"/>
      <c r="Q2538"/>
      <c r="R2538" t="s">
        <v>8</v>
      </c>
      <c r="S2538" t="b">
        <v>1</v>
      </c>
    </row>
    <row r="2539" spans="1:19" hidden="1">
      <c r="A2539" s="1">
        <v>2537</v>
      </c>
      <c r="B2539" t="s">
        <v>21</v>
      </c>
      <c r="C2539" t="s">
        <v>147</v>
      </c>
      <c r="D2539" t="s">
        <v>267</v>
      </c>
      <c r="E2539" t="str">
        <f>MID(Table2[[#This Row],[DeviceId2]], 12, LEN(Table2[[#This Row],[DeviceId2]]))</f>
        <v>VAV210</v>
      </c>
      <c r="F2539" t="str">
        <f>CONCATENATE("10.3.13.71/pe/", Table2[[#This Row],[Device Tag]], ".xml")</f>
        <v>10.3.13.71/pe/VAV210.xml</v>
      </c>
      <c r="H2539" s="5" t="str">
        <f>_xlfn.IFNA(IF(_xlfn.IFNA(INDEX('CX1'!$H:$H,MATCH(Table2[[#This Row],[Name]],'CX1'!$C:$C,0),1), "") = 0, "",  INDEX('CX1'!$H:$H,MATCH(Table2[[#This Row],[Name]],'CX1'!$C:$C,0),1)), "")</f>
        <v/>
      </c>
      <c r="I2539" s="5" t="e">
        <f>_xlfn.IFNA(IF(_xlfn.IFNA(INDEX('CX1'!$I:$I,MATCH(Table2[[#This Row],[DeviceId2]],'CX1'!$C:$C,0),1), "") = 0, "",  INDEX('CX1'!$I:$I,MATCH(Table2[[#This Row],[Name]],'CX1'!$C:$C,0),1)), "")</f>
        <v>#VALUE!</v>
      </c>
      <c r="J2539" s="5" t="str">
        <f>_xlfn.IFNA(IF(_xlfn.IFNA(INDEX('CX1'!$J:$J,MATCH(Table2[[#This Row],[Name]],'CX1'!$C:$C,0),1), "") = 0, "",  INDEX('CX1'!$J:$J,MATCH(Table2[[#This Row],[Name]],'CX1'!$C:$C,0),1)), "")</f>
        <v/>
      </c>
      <c r="K2539" t="str">
        <f>IFERROR(_xlfn.IFNA(IF(_xlfn.IFNA(INDEX('CX1'!$K:$K,MATCH(Table2[[#This Row],[Name]],'CX1'!$C:$C,0),1), "") = 0, "",  INDEX('CX1'!$K:$K,MATCH(Table2[[#This Row],[Name]],'CX1'!$C:$C,0),1)), ""), "")</f>
        <v/>
      </c>
      <c r="M2539" t="str">
        <f>_xlfn.IFNA(IF(_xlfn.IFNA(INDEX('CX1'!$M:$M,MATCH(Table2[[#This Row],[Name]],'CX1'!$C:$C,0),1), "") = 0, "",  INDEX('CX1'!$M:$M,MATCH(Table2[[#This Row],[Name]],'CX1'!$C:$C,0),1)), "")</f>
        <v/>
      </c>
      <c r="N2539" t="s">
        <v>767</v>
      </c>
      <c r="R2539" t="s">
        <v>8</v>
      </c>
    </row>
    <row r="2540" spans="1:19" s="13" customFormat="1">
      <c r="A2540" s="1">
        <v>2538</v>
      </c>
      <c r="B2540" t="s">
        <v>21</v>
      </c>
      <c r="C2540" t="s">
        <v>204</v>
      </c>
      <c r="D2540" t="s">
        <v>267</v>
      </c>
      <c r="E2540" t="str">
        <f>MID(Table2[[#This Row],[DeviceId2]], 12, LEN(Table2[[#This Row],[DeviceId2]]))</f>
        <v>VAV210</v>
      </c>
      <c r="F2540" t="str">
        <f>CONCATENATE("10.3.13.71/pe/", Table2[[#This Row],[Device Tag]], ".xml")</f>
        <v>10.3.13.71/pe/VAV210.xml</v>
      </c>
      <c r="G2540"/>
      <c r="H2540" s="5" t="str">
        <f>_xlfn.IFNA(IF(_xlfn.IFNA(INDEX('CX1'!$H:$H,MATCH(Table2[[#This Row],[Name]],'CX1'!$C:$C,0),1), "") = 0, "",  INDEX('CX1'!$H:$H,MATCH(Table2[[#This Row],[Name]],'CX1'!$C:$C,0),1)), "")</f>
        <v>°F</v>
      </c>
      <c r="I2540" s="5">
        <f>_xlfn.IFNA(IF(_xlfn.IFNA(INDEX('CX1'!$I:$I,MATCH(Table2[[#This Row],[DeviceId2]],'CX1'!$C:$C,0),1), "") = 0, "",  INDEX('CX1'!$I:$I,MATCH(Table2[[#This Row],[Name]],'CX1'!$C:$C,0),1)), "")</f>
        <v>1000</v>
      </c>
      <c r="J2540" s="5" t="str">
        <f>_xlfn.IFNA(IF(_xlfn.IFNA(INDEX('CX1'!$J:$J,MATCH(Table2[[#This Row],[Name]],'CX1'!$C:$C,0),1), "") = 0, "",  INDEX('CX1'!$J:$J,MATCH(Table2[[#This Row],[Name]],'CX1'!$C:$C,0),1)), "")</f>
        <v/>
      </c>
      <c r="K2540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5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0" t="str">
        <f>_xlfn.IFNA(IF(_xlfn.IFNA(INDEX('CX1'!$M:$M,MATCH(Table2[[#This Row],[Name]],'CX1'!$C:$C,0),1), "") = 0, "",  INDEX('CX1'!$M:$M,MATCH(Table2[[#This Row],[Name]],'CX1'!$C:$C,0),1)), "")</f>
        <v>number</v>
      </c>
      <c r="N2540" t="s">
        <v>766</v>
      </c>
      <c r="O2540"/>
      <c r="P2540"/>
      <c r="Q2540"/>
      <c r="R2540" t="s">
        <v>8</v>
      </c>
      <c r="S2540" t="b">
        <v>1</v>
      </c>
    </row>
    <row r="2541" spans="1:19" s="13" customFormat="1" hidden="1">
      <c r="A2541" s="1">
        <v>2539</v>
      </c>
      <c r="B2541" t="s">
        <v>21</v>
      </c>
      <c r="C2541" t="s">
        <v>205</v>
      </c>
      <c r="D2541" t="s">
        <v>267</v>
      </c>
      <c r="E2541" t="str">
        <f>MID(Table2[[#This Row],[DeviceId2]], 12, LEN(Table2[[#This Row],[DeviceId2]]))</f>
        <v>VAV210</v>
      </c>
      <c r="F2541" t="str">
        <f>CONCATENATE("10.3.13.71/pe/", Table2[[#This Row],[Device Tag]], ".xml")</f>
        <v>10.3.13.71/pe/VAV210.xml</v>
      </c>
      <c r="G2541"/>
      <c r="H2541" s="5" t="str">
        <f>_xlfn.IFNA(IF(_xlfn.IFNA(INDEX('CX1'!$H:$H,MATCH(Table2[[#This Row],[Name]],'CX1'!$C:$C,0),1), "") = 0, "",  INDEX('CX1'!$H:$H,MATCH(Table2[[#This Row],[Name]],'CX1'!$C:$C,0),1)), "")</f>
        <v/>
      </c>
      <c r="I2541" s="5">
        <f>_xlfn.IFNA(IF(_xlfn.IFNA(INDEX('CX1'!$I:$I,MATCH(Table2[[#This Row],[DeviceId2]],'CX1'!$C:$C,0),1), "") = 0, "",  INDEX('CX1'!$I:$I,MATCH(Table2[[#This Row],[Name]],'CX1'!$C:$C,0),1)), "")</f>
        <v>1000</v>
      </c>
      <c r="J2541" s="5" t="str">
        <f>_xlfn.IFNA(IF(_xlfn.IFNA(INDEX('CX1'!$J:$J,MATCH(Table2[[#This Row],[Name]],'CX1'!$C:$C,0),1), "") = 0, "",  INDEX('CX1'!$J:$J,MATCH(Table2[[#This Row],[Name]],'CX1'!$C:$C,0),1)), "")</f>
        <v/>
      </c>
      <c r="K2541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41"/>
      <c r="M2541"/>
      <c r="N2541" t="s">
        <v>767</v>
      </c>
      <c r="O2541"/>
      <c r="P2541"/>
      <c r="Q2541"/>
      <c r="R2541" t="s">
        <v>8</v>
      </c>
      <c r="S2541"/>
    </row>
    <row r="2542" spans="1:19" s="13" customFormat="1" hidden="1">
      <c r="A2542" s="1">
        <v>2540</v>
      </c>
      <c r="B2542" t="s">
        <v>21</v>
      </c>
      <c r="C2542" t="s">
        <v>269</v>
      </c>
      <c r="D2542" t="s">
        <v>267</v>
      </c>
      <c r="E2542" t="str">
        <f>MID(Table2[[#This Row],[DeviceId2]], 12, LEN(Table2[[#This Row],[DeviceId2]]))</f>
        <v>VAV210</v>
      </c>
      <c r="F2542" t="str">
        <f>CONCATENATE("10.3.13.71/pe/", Table2[[#This Row],[Device Tag]], ".xml")</f>
        <v>10.3.13.71/pe/VAV210.xml</v>
      </c>
      <c r="G2542"/>
      <c r="H2542" s="5" t="str">
        <f>_xlfn.IFNA(IF(_xlfn.IFNA(INDEX('CX1'!$H:$H,MATCH(Table2[[#This Row],[Name]],'CX1'!$C:$C,0),1), "") = 0, "",  INDEX('CX1'!$H:$H,MATCH(Table2[[#This Row],[Name]],'CX1'!$C:$C,0),1)), "")</f>
        <v/>
      </c>
      <c r="I2542" s="5">
        <f>_xlfn.IFNA(IF(_xlfn.IFNA(INDEX('CX1'!$I:$I,MATCH(Table2[[#This Row],[DeviceId2]],'CX1'!$C:$C,0),1), "") = 0, "",  INDEX('CX1'!$I:$I,MATCH(Table2[[#This Row],[Name]],'CX1'!$C:$C,0),1)), "")</f>
        <v>1000</v>
      </c>
      <c r="J2542" s="5" t="str">
        <f>_xlfn.IFNA(IF(_xlfn.IFNA(INDEX('CX1'!$J:$J,MATCH(Table2[[#This Row],[Name]],'CX1'!$C:$C,0),1), "") = 0, "",  INDEX('CX1'!$J:$J,MATCH(Table2[[#This Row],[Name]],'CX1'!$C:$C,0),1)), "")</f>
        <v/>
      </c>
      <c r="K2542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542"/>
      <c r="M2542"/>
      <c r="N2542" t="s">
        <v>767</v>
      </c>
      <c r="O2542"/>
      <c r="P2542"/>
      <c r="Q2542"/>
      <c r="R2542" t="s">
        <v>8</v>
      </c>
      <c r="S2542"/>
    </row>
    <row r="2543" spans="1:19" s="13" customFormat="1">
      <c r="A2543" s="1">
        <v>2541</v>
      </c>
      <c r="B2543" t="s">
        <v>105</v>
      </c>
      <c r="C2543" t="s">
        <v>206</v>
      </c>
      <c r="D2543" t="s">
        <v>267</v>
      </c>
      <c r="E2543" t="str">
        <f>MID(Table2[[#This Row],[DeviceId2]], 12, LEN(Table2[[#This Row],[DeviceId2]]))</f>
        <v>VAV210</v>
      </c>
      <c r="F2543" t="str">
        <f>CONCATENATE("10.3.13.71/pe/", Table2[[#This Row],[Device Tag]], ".xml")</f>
        <v>10.3.13.71/pe/VAV210.xml</v>
      </c>
      <c r="G2543"/>
      <c r="H2543" s="5" t="str">
        <f>_xlfn.IFNA(IF(_xlfn.IFNA(INDEX('CX1'!$H:$H,MATCH(Table2[[#This Row],[Name]],'CX1'!$C:$C,0),1), "") = 0, "",  INDEX('CX1'!$H:$H,MATCH(Table2[[#This Row],[Name]],'CX1'!$C:$C,0),1)), "")</f>
        <v>°F</v>
      </c>
      <c r="I2543" s="5">
        <f>_xlfn.IFNA(IF(_xlfn.IFNA(INDEX('CX1'!$I:$I,MATCH(Table2[[#This Row],[DeviceId2]],'CX1'!$C:$C,0),1), "") = 0, "",  INDEX('CX1'!$I:$I,MATCH(Table2[[#This Row],[Name]],'CX1'!$C:$C,0),1)), "")</f>
        <v>1000</v>
      </c>
      <c r="J2543" s="5" t="str">
        <f>_xlfn.IFNA(IF(_xlfn.IFNA(INDEX('CX1'!$J:$J,MATCH(Table2[[#This Row],[Name]],'CX1'!$C:$C,0),1), "") = 0, "",  INDEX('CX1'!$J:$J,MATCH(Table2[[#This Row],[Name]],'CX1'!$C:$C,0),1)), "")</f>
        <v/>
      </c>
      <c r="K2543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54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543" t="str">
        <f>_xlfn.IFNA(IF(_xlfn.IFNA(INDEX('CX1'!$M:$M,MATCH(Table2[[#This Row],[Name]],'CX1'!$C:$C,0),1), "") = 0, "",  INDEX('CX1'!$M:$M,MATCH(Table2[[#This Row],[Name]],'CX1'!$C:$C,0),1)), "")</f>
        <v>number</v>
      </c>
      <c r="N2543" t="s">
        <v>766</v>
      </c>
      <c r="O2543"/>
      <c r="P2543"/>
      <c r="Q2543"/>
      <c r="R2543" t="s">
        <v>8</v>
      </c>
      <c r="S2543" t="b">
        <v>1</v>
      </c>
    </row>
    <row r="2544" spans="1:19" s="13" customFormat="1">
      <c r="A2544" s="1">
        <v>2542</v>
      </c>
      <c r="B2544" t="s">
        <v>105</v>
      </c>
      <c r="C2544" t="s">
        <v>207</v>
      </c>
      <c r="D2544" t="s">
        <v>267</v>
      </c>
      <c r="E2544" t="str">
        <f>MID(Table2[[#This Row],[DeviceId2]], 12, LEN(Table2[[#This Row],[DeviceId2]]))</f>
        <v>VAV210</v>
      </c>
      <c r="F2544" t="str">
        <f>CONCATENATE("10.3.13.71/pe/", Table2[[#This Row],[Device Tag]], ".xml")</f>
        <v>10.3.13.71/pe/VAV210.xml</v>
      </c>
      <c r="G2544"/>
      <c r="H2544" s="5" t="str">
        <f>_xlfn.IFNA(IF(_xlfn.IFNA(INDEX('CX1'!$H:$H,MATCH(Table2[[#This Row],[Name]],'CX1'!$C:$C,0),1), "") = 0, "",  INDEX('CX1'!$H:$H,MATCH(Table2[[#This Row],[Name]],'CX1'!$C:$C,0),1)), "")</f>
        <v>°F</v>
      </c>
      <c r="I2544" s="5">
        <f>_xlfn.IFNA(IF(_xlfn.IFNA(INDEX('CX1'!$I:$I,MATCH(Table2[[#This Row],[DeviceId2]],'CX1'!$C:$C,0),1), "") = 0, "",  INDEX('CX1'!$I:$I,MATCH(Table2[[#This Row],[Name]],'CX1'!$C:$C,0),1)), "")</f>
        <v>1000</v>
      </c>
      <c r="J2544" s="5" t="str">
        <f>_xlfn.IFNA(IF(_xlfn.IFNA(INDEX('CX1'!$J:$J,MATCH(Table2[[#This Row],[Name]],'CX1'!$C:$C,0),1), "") = 0, "",  INDEX('CX1'!$J:$J,MATCH(Table2[[#This Row],[Name]],'CX1'!$C:$C,0),1)), "")</f>
        <v/>
      </c>
      <c r="K2544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5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4" t="str">
        <f>_xlfn.IFNA(IF(_xlfn.IFNA(INDEX('CX1'!$M:$M,MATCH(Table2[[#This Row],[Name]],'CX1'!$C:$C,0),1), "") = 0, "",  INDEX('CX1'!$M:$M,MATCH(Table2[[#This Row],[Name]],'CX1'!$C:$C,0),1)), "")</f>
        <v>number</v>
      </c>
      <c r="N2544" t="s">
        <v>766</v>
      </c>
      <c r="O2544"/>
      <c r="P2544"/>
      <c r="Q2544"/>
      <c r="R2544" t="s">
        <v>8</v>
      </c>
      <c r="S2544" t="b">
        <v>1</v>
      </c>
    </row>
    <row r="2545" spans="1:19" s="13" customFormat="1">
      <c r="A2545" s="1">
        <v>2543</v>
      </c>
      <c r="B2545" t="s">
        <v>105</v>
      </c>
      <c r="C2545" t="s">
        <v>238</v>
      </c>
      <c r="D2545" t="s">
        <v>267</v>
      </c>
      <c r="E2545" t="str">
        <f>MID(Table2[[#This Row],[DeviceId2]], 12, LEN(Table2[[#This Row],[DeviceId2]]))</f>
        <v>VAV210</v>
      </c>
      <c r="F2545" t="str">
        <f>CONCATENATE("10.3.13.71/pe/", Table2[[#This Row],[Device Tag]], ".xml")</f>
        <v>10.3.13.71/pe/VAV210.xml</v>
      </c>
      <c r="G2545"/>
      <c r="H2545" s="5" t="str">
        <f>_xlfn.IFNA(IF(_xlfn.IFNA(INDEX('CX1'!$H:$H,MATCH(Table2[[#This Row],[Name]],'CX1'!$C:$C,0),1), "") = 0, "",  INDEX('CX1'!$H:$H,MATCH(Table2[[#This Row],[Name]],'CX1'!$C:$C,0),1)), "")</f>
        <v/>
      </c>
      <c r="I2545" s="5">
        <f>_xlfn.IFNA(IF(_xlfn.IFNA(INDEX('CX1'!$I:$I,MATCH(Table2[[#This Row],[DeviceId2]],'CX1'!$C:$C,0),1), "") = 0, "",  INDEX('CX1'!$I:$I,MATCH(Table2[[#This Row],[Name]],'CX1'!$C:$C,0),1)), "")</f>
        <v>1</v>
      </c>
      <c r="J2545" s="5" t="str">
        <f>_xlfn.IFNA(IF(_xlfn.IFNA(INDEX('CX1'!$J:$J,MATCH(Table2[[#This Row],[Name]],'CX1'!$C:$C,0),1), "") = 0, "",  INDEX('CX1'!$J:$J,MATCH(Table2[[#This Row],[Name]],'CX1'!$C:$C,0),1)), "")</f>
        <v/>
      </c>
      <c r="K2545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545" t="str">
        <f>_xlfn.IFNA(IF(_xlfn.IFNA(INDEX('CX1'!$L:$L,MATCH(Table2[[#This Row],[Name]],'CX1'!$C:$C,0),1), "") = 0, "",  INDEX('CX1'!$L:$L,MATCH(Table2[[#This Row],[Name]],'CX1'!$C:$C,0),1)), "")</f>
        <v>his, point, writable</v>
      </c>
      <c r="M2545" t="str">
        <f>_xlfn.IFNA(IF(_xlfn.IFNA(INDEX('CX1'!$M:$M,MATCH(Table2[[#This Row],[Name]],'CX1'!$C:$C,0),1), "") = 0, "",  INDEX('CX1'!$M:$M,MATCH(Table2[[#This Row],[Name]],'CX1'!$C:$C,0),1)), "")</f>
        <v>boolean</v>
      </c>
      <c r="N2545" t="s">
        <v>767</v>
      </c>
      <c r="O2545"/>
      <c r="P2545"/>
      <c r="Q2545"/>
      <c r="R2545" t="s">
        <v>8</v>
      </c>
      <c r="S2545" t="b">
        <v>1</v>
      </c>
    </row>
    <row r="2546" spans="1:19" s="13" customFormat="1">
      <c r="A2546" s="1">
        <v>2544</v>
      </c>
      <c r="B2546" t="s">
        <v>105</v>
      </c>
      <c r="C2546" t="s">
        <v>208</v>
      </c>
      <c r="D2546" t="s">
        <v>267</v>
      </c>
      <c r="E2546" t="str">
        <f>MID(Table2[[#This Row],[DeviceId2]], 12, LEN(Table2[[#This Row],[DeviceId2]]))</f>
        <v>VAV210</v>
      </c>
      <c r="F2546" t="str">
        <f>CONCATENATE("10.3.13.71/pe/", Table2[[#This Row],[Device Tag]], ".xml")</f>
        <v>10.3.13.71/pe/VAV210.xml</v>
      </c>
      <c r="G2546"/>
      <c r="H2546" s="5" t="str">
        <f>_xlfn.IFNA(IF(_xlfn.IFNA(INDEX('CX1'!$H:$H,MATCH(Table2[[#This Row],[Name]],'CX1'!$C:$C,0),1), "") = 0, "",  INDEX('CX1'!$H:$H,MATCH(Table2[[#This Row],[Name]],'CX1'!$C:$C,0),1)), "")</f>
        <v>°F</v>
      </c>
      <c r="I2546" s="5">
        <f>_xlfn.IFNA(IF(_xlfn.IFNA(INDEX('CX1'!$I:$I,MATCH(Table2[[#This Row],[DeviceId2]],'CX1'!$C:$C,0),1), "") = 0, "",  INDEX('CX1'!$I:$I,MATCH(Table2[[#This Row],[Name]],'CX1'!$C:$C,0),1)), "")</f>
        <v>1000</v>
      </c>
      <c r="J2546" s="5" t="str">
        <f>_xlfn.IFNA(IF(_xlfn.IFNA(INDEX('CX1'!$J:$J,MATCH(Table2[[#This Row],[Name]],'CX1'!$C:$C,0),1), "") = 0, "",  INDEX('CX1'!$J:$J,MATCH(Table2[[#This Row],[Name]],'CX1'!$C:$C,0),1)), "")</f>
        <v/>
      </c>
      <c r="K254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54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6" t="str">
        <f>_xlfn.IFNA(IF(_xlfn.IFNA(INDEX('CX1'!$M:$M,MATCH(Table2[[#This Row],[Name]],'CX1'!$C:$C,0),1), "") = 0, "",  INDEX('CX1'!$M:$M,MATCH(Table2[[#This Row],[Name]],'CX1'!$C:$C,0),1)), "")</f>
        <v>number</v>
      </c>
      <c r="N2546" t="s">
        <v>766</v>
      </c>
      <c r="O2546"/>
      <c r="P2546"/>
      <c r="Q2546"/>
      <c r="R2546" t="s">
        <v>8</v>
      </c>
      <c r="S2546" t="b">
        <v>1</v>
      </c>
    </row>
    <row r="2547" spans="1:19" s="13" customFormat="1">
      <c r="A2547" s="1">
        <v>2545</v>
      </c>
      <c r="B2547" t="s">
        <v>105</v>
      </c>
      <c r="C2547" t="s">
        <v>209</v>
      </c>
      <c r="D2547" t="s">
        <v>267</v>
      </c>
      <c r="E2547" t="str">
        <f>MID(Table2[[#This Row],[DeviceId2]], 12, LEN(Table2[[#This Row],[DeviceId2]]))</f>
        <v>VAV210</v>
      </c>
      <c r="F2547" t="str">
        <f>CONCATENATE("10.3.13.71/pe/", Table2[[#This Row],[Device Tag]], ".xml")</f>
        <v>10.3.13.71/pe/VAV210.xml</v>
      </c>
      <c r="G2547"/>
      <c r="H2547" s="5" t="str">
        <f>_xlfn.IFNA(IF(_xlfn.IFNA(INDEX('CX1'!$H:$H,MATCH(Table2[[#This Row],[Name]],'CX1'!$C:$C,0),1), "") = 0, "",  INDEX('CX1'!$H:$H,MATCH(Table2[[#This Row],[Name]],'CX1'!$C:$C,0),1)), "")</f>
        <v/>
      </c>
      <c r="I2547" s="5">
        <f>_xlfn.IFNA(IF(_xlfn.IFNA(INDEX('CX1'!$I:$I,MATCH(Table2[[#This Row],[DeviceId2]],'CX1'!$C:$C,0),1), "") = 0, "",  INDEX('CX1'!$I:$I,MATCH(Table2[[#This Row],[Name]],'CX1'!$C:$C,0),1)), "")</f>
        <v>1000</v>
      </c>
      <c r="J2547" s="5" t="str">
        <f>_xlfn.IFNA(IF(_xlfn.IFNA(INDEX('CX1'!$J:$J,MATCH(Table2[[#This Row],[Name]],'CX1'!$C:$C,0),1), "") = 0, "",  INDEX('CX1'!$J:$J,MATCH(Table2[[#This Row],[Name]],'CX1'!$C:$C,0),1)), "")</f>
        <v/>
      </c>
      <c r="K254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547" t="str">
        <f>_xlfn.IFNA(IF(_xlfn.IFNA(INDEX('CX1'!$L:$L,MATCH(Table2[[#This Row],[Name]],'CX1'!$C:$C,0),1), "") = 0, "",  INDEX('CX1'!$L:$L,MATCH(Table2[[#This Row],[Name]],'CX1'!$C:$C,0),1)), "")</f>
        <v>his, point, writable</v>
      </c>
      <c r="M2547" t="s">
        <v>380</v>
      </c>
      <c r="N2547" t="s">
        <v>767</v>
      </c>
      <c r="O2547"/>
      <c r="P2547"/>
      <c r="Q2547"/>
      <c r="R2547" t="s">
        <v>8</v>
      </c>
      <c r="S2547" t="b">
        <v>1</v>
      </c>
    </row>
    <row r="2548" spans="1:19" s="13" customFormat="1">
      <c r="A2548" s="1">
        <v>2546</v>
      </c>
      <c r="B2548" t="s">
        <v>108</v>
      </c>
      <c r="C2548" t="s">
        <v>210</v>
      </c>
      <c r="D2548" t="s">
        <v>267</v>
      </c>
      <c r="E2548" t="str">
        <f>MID(Table2[[#This Row],[DeviceId2]], 12, LEN(Table2[[#This Row],[DeviceId2]]))</f>
        <v>VAV210</v>
      </c>
      <c r="F2548" t="str">
        <f>CONCATENATE("10.3.13.71/pe/", Table2[[#This Row],[Device Tag]], ".xml")</f>
        <v>10.3.13.71/pe/VAV210.xml</v>
      </c>
      <c r="G2548"/>
      <c r="H2548" s="5" t="str">
        <f>_xlfn.IFNA(IF(_xlfn.IFNA(INDEX('CX1'!$H:$H,MATCH(Table2[[#This Row],[Name]],'CX1'!$C:$C,0),1), "") = 0, "",  INDEX('CX1'!$H:$H,MATCH(Table2[[#This Row],[Name]],'CX1'!$C:$C,0),1)), "")</f>
        <v>%</v>
      </c>
      <c r="I2548" s="5">
        <f>_xlfn.IFNA(IF(_xlfn.IFNA(INDEX('CX1'!$I:$I,MATCH(Table2[[#This Row],[DeviceId2]],'CX1'!$C:$C,0),1), "") = 0, "",  INDEX('CX1'!$I:$I,MATCH(Table2[[#This Row],[Name]],'CX1'!$C:$C,0),1)), "")</f>
        <v>1000</v>
      </c>
      <c r="J2548" s="5" t="str">
        <f>_xlfn.IFNA(IF(_xlfn.IFNA(INDEX('CX1'!$J:$J,MATCH(Table2[[#This Row],[Name]],'CX1'!$C:$C,0),1), "") = 0, "",  INDEX('CX1'!$J:$J,MATCH(Table2[[#This Row],[Name]],'CX1'!$C:$C,0),1)), "")</f>
        <v/>
      </c>
      <c r="K254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54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8" t="str">
        <f>_xlfn.IFNA(IF(_xlfn.IFNA(INDEX('CX1'!$M:$M,MATCH(Table2[[#This Row],[Name]],'CX1'!$C:$C,0),1), "") = 0, "",  INDEX('CX1'!$M:$M,MATCH(Table2[[#This Row],[Name]],'CX1'!$C:$C,0),1)), "")</f>
        <v>number</v>
      </c>
      <c r="N2548" t="s">
        <v>504</v>
      </c>
      <c r="O2548"/>
      <c r="P2548"/>
      <c r="Q2548"/>
      <c r="R2548" t="s">
        <v>8</v>
      </c>
      <c r="S2548" t="b">
        <v>1</v>
      </c>
    </row>
    <row r="2549" spans="1:19" s="13" customFormat="1">
      <c r="A2549" s="1">
        <v>2547</v>
      </c>
      <c r="B2549" t="s">
        <v>108</v>
      </c>
      <c r="C2549" t="s">
        <v>240</v>
      </c>
      <c r="D2549" t="s">
        <v>267</v>
      </c>
      <c r="E2549" t="str">
        <f>MID(Table2[[#This Row],[DeviceId2]], 12, LEN(Table2[[#This Row],[DeviceId2]]))</f>
        <v>VAV210</v>
      </c>
      <c r="F2549" t="str">
        <f>CONCATENATE("10.3.13.71/pe/", Table2[[#This Row],[Device Tag]], ".xml")</f>
        <v>10.3.13.71/pe/VAV210.xml</v>
      </c>
      <c r="G2549"/>
      <c r="H2549" s="5" t="str">
        <f>_xlfn.IFNA(IF(_xlfn.IFNA(INDEX('CX1'!$H:$H,MATCH(Table2[[#This Row],[Name]],'CX1'!$C:$C,0),1), "") = 0, "",  INDEX('CX1'!$H:$H,MATCH(Table2[[#This Row],[Name]],'CX1'!$C:$C,0),1)), "")</f>
        <v/>
      </c>
      <c r="I2549" s="5">
        <f>_xlfn.IFNA(IF(_xlfn.IFNA(INDEX('CX1'!$I:$I,MATCH(Table2[[#This Row],[DeviceId2]],'CX1'!$C:$C,0),1), "") = 0, "",  INDEX('CX1'!$I:$I,MATCH(Table2[[#This Row],[Name]],'CX1'!$C:$C,0),1)), "")</f>
        <v>1000</v>
      </c>
      <c r="J2549" s="5" t="str">
        <f>_xlfn.IFNA(IF(_xlfn.IFNA(INDEX('CX1'!$J:$J,MATCH(Table2[[#This Row],[Name]],'CX1'!$C:$C,0),1), "") = 0, "",  INDEX('CX1'!$J:$J,MATCH(Table2[[#This Row],[Name]],'CX1'!$C:$C,0),1)), "")</f>
        <v/>
      </c>
      <c r="K2549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54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49" t="s">
        <v>298</v>
      </c>
      <c r="N2549" t="s">
        <v>767</v>
      </c>
      <c r="O2549"/>
      <c r="P2549"/>
      <c r="Q2549"/>
      <c r="R2549" t="s">
        <v>8</v>
      </c>
      <c r="S2549" t="b">
        <v>1</v>
      </c>
    </row>
    <row r="2550" spans="1:19" s="13" customFormat="1">
      <c r="A2550" s="1">
        <v>2548</v>
      </c>
      <c r="B2550" t="s">
        <v>108</v>
      </c>
      <c r="C2550" t="s">
        <v>211</v>
      </c>
      <c r="D2550" t="s">
        <v>267</v>
      </c>
      <c r="E2550" t="str">
        <f>MID(Table2[[#This Row],[DeviceId2]], 12, LEN(Table2[[#This Row],[DeviceId2]]))</f>
        <v>VAV210</v>
      </c>
      <c r="F2550" t="str">
        <f>CONCATENATE("10.3.13.71/pe/", Table2[[#This Row],[Device Tag]], ".xml")</f>
        <v>10.3.13.71/pe/VAV210.xml</v>
      </c>
      <c r="G2550"/>
      <c r="H2550" s="5" t="str">
        <f>_xlfn.IFNA(IF(_xlfn.IFNA(INDEX('CX1'!$H:$H,MATCH(Table2[[#This Row],[Name]],'CX1'!$C:$C,0),1), "") = 0, "",  INDEX('CX1'!$H:$H,MATCH(Table2[[#This Row],[Name]],'CX1'!$C:$C,0),1)), "")</f>
        <v/>
      </c>
      <c r="I2550" s="5">
        <f>_xlfn.IFNA(IF(_xlfn.IFNA(INDEX('CX1'!$I:$I,MATCH(Table2[[#This Row],[DeviceId2]],'CX1'!$C:$C,0),1), "") = 0, "",  INDEX('CX1'!$I:$I,MATCH(Table2[[#This Row],[Name]],'CX1'!$C:$C,0),1)), "")</f>
        <v>1000</v>
      </c>
      <c r="J2550" s="5" t="str">
        <f>_xlfn.IFNA(IF(_xlfn.IFNA(INDEX('CX1'!$J:$J,MATCH(Table2[[#This Row],[Name]],'CX1'!$C:$C,0),1), "") = 0, "",  INDEX('CX1'!$J:$J,MATCH(Table2[[#This Row],[Name]],'CX1'!$C:$C,0),1)), "")</f>
        <v/>
      </c>
      <c r="K2550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5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550" t="s">
        <v>380</v>
      </c>
      <c r="N2550" t="s">
        <v>767</v>
      </c>
      <c r="O2550"/>
      <c r="P2550"/>
      <c r="Q2550"/>
      <c r="R2550" t="s">
        <v>8</v>
      </c>
      <c r="S2550" t="b">
        <v>1</v>
      </c>
    </row>
    <row r="2551" spans="1:19" hidden="1">
      <c r="A2551" s="1">
        <v>2549</v>
      </c>
      <c r="B2551" t="s">
        <v>31</v>
      </c>
      <c r="C2551" t="s">
        <v>32</v>
      </c>
      <c r="D2551" t="s">
        <v>267</v>
      </c>
      <c r="E2551" t="str">
        <f>MID(Table2[[#This Row],[DeviceId2]], 12, LEN(Table2[[#This Row],[DeviceId2]]))</f>
        <v>VAV210</v>
      </c>
      <c r="F2551" t="str">
        <f>CONCATENATE("10.3.13.71/pe/", Table2[[#This Row],[Device Tag]], ".xml")</f>
        <v>10.3.13.71/pe/VAV210.xml</v>
      </c>
      <c r="H2551" s="5" t="str">
        <f>_xlfn.IFNA(IF(_xlfn.IFNA(INDEX('CX1'!$H:$H,MATCH(Table2[[#This Row],[Name]],'CX1'!$C:$C,0),1), "") = 0, "",  INDEX('CX1'!$H:$H,MATCH(Table2[[#This Row],[Name]],'CX1'!$C:$C,0),1)), "")</f>
        <v/>
      </c>
      <c r="I2551" s="5" t="e">
        <f>_xlfn.IFNA(IF(_xlfn.IFNA(INDEX('CX1'!$I:$I,MATCH(Table2[[#This Row],[DeviceId2]],'CX1'!$C:$C,0),1), "") = 0, "",  INDEX('CX1'!$I:$I,MATCH(Table2[[#This Row],[Name]],'CX1'!$C:$C,0),1)), "")</f>
        <v>#VALUE!</v>
      </c>
      <c r="J2551" s="5" t="str">
        <f>_xlfn.IFNA(IF(_xlfn.IFNA(INDEX('CX1'!$J:$J,MATCH(Table2[[#This Row],[Name]],'CX1'!$C:$C,0),1), "") = 0, "",  INDEX('CX1'!$J:$J,MATCH(Table2[[#This Row],[Name]],'CX1'!$C:$C,0),1)), "")</f>
        <v/>
      </c>
      <c r="K2551" t="str">
        <f>IFERROR(_xlfn.IFNA(IF(_xlfn.IFNA(INDEX('CX1'!$K:$K,MATCH(Table2[[#This Row],[Name]],'CX1'!$C:$C,0),1), "") = 0, "",  INDEX('CX1'!$K:$K,MATCH(Table2[[#This Row],[Name]],'CX1'!$C:$C,0),1)), ""), "")</f>
        <v/>
      </c>
      <c r="M2551" t="str">
        <f>_xlfn.IFNA(IF(_xlfn.IFNA(INDEX('CX1'!$M:$M,MATCH(Table2[[#This Row],[Name]],'CX1'!$C:$C,0),1), "") = 0, "",  INDEX('CX1'!$M:$M,MATCH(Table2[[#This Row],[Name]],'CX1'!$C:$C,0),1)), "")</f>
        <v/>
      </c>
      <c r="N2551" t="s">
        <v>767</v>
      </c>
      <c r="R2551" t="s">
        <v>8</v>
      </c>
    </row>
    <row r="2552" spans="1:19" hidden="1">
      <c r="A2552" s="1">
        <v>2550</v>
      </c>
      <c r="B2552" t="s">
        <v>31</v>
      </c>
      <c r="C2552" t="s">
        <v>212</v>
      </c>
      <c r="D2552" t="s">
        <v>267</v>
      </c>
      <c r="E2552" t="str">
        <f>MID(Table2[[#This Row],[DeviceId2]], 12, LEN(Table2[[#This Row],[DeviceId2]]))</f>
        <v>VAV210</v>
      </c>
      <c r="F2552" t="str">
        <f>CONCATENATE("10.3.13.71/pe/", Table2[[#This Row],[Device Tag]], ".xml")</f>
        <v>10.3.13.71/pe/VAV210.xml</v>
      </c>
      <c r="H2552" s="5" t="str">
        <f>_xlfn.IFNA(IF(_xlfn.IFNA(INDEX('CX1'!$H:$H,MATCH(Table2[[#This Row],[Name]],'CX1'!$C:$C,0),1), "") = 0, "",  INDEX('CX1'!$H:$H,MATCH(Table2[[#This Row],[Name]],'CX1'!$C:$C,0),1)), "")</f>
        <v/>
      </c>
      <c r="I2552" s="5" t="e">
        <f>_xlfn.IFNA(IF(_xlfn.IFNA(INDEX('CX1'!$I:$I,MATCH(Table2[[#This Row],[DeviceId2]],'CX1'!$C:$C,0),1), "") = 0, "",  INDEX('CX1'!$I:$I,MATCH(Table2[[#This Row],[Name]],'CX1'!$C:$C,0),1)), "")</f>
        <v>#VALUE!</v>
      </c>
      <c r="J2552" s="5" t="str">
        <f>_xlfn.IFNA(IF(_xlfn.IFNA(INDEX('CX1'!$J:$J,MATCH(Table2[[#This Row],[Name]],'CX1'!$C:$C,0),1), "") = 0, "",  INDEX('CX1'!$J:$J,MATCH(Table2[[#This Row],[Name]],'CX1'!$C:$C,0),1)), "")</f>
        <v/>
      </c>
      <c r="K2552" t="str">
        <f>IFERROR(_xlfn.IFNA(IF(_xlfn.IFNA(INDEX('CX1'!$K:$K,MATCH(Table2[[#This Row],[Name]],'CX1'!$C:$C,0),1), "") = 0, "",  INDEX('CX1'!$K:$K,MATCH(Table2[[#This Row],[Name]],'CX1'!$C:$C,0),1)), ""), "")</f>
        <v/>
      </c>
      <c r="M2552" t="str">
        <f>_xlfn.IFNA(IF(_xlfn.IFNA(INDEX('CX1'!$M:$M,MATCH(Table2[[#This Row],[Name]],'CX1'!$C:$C,0),1), "") = 0, "",  INDEX('CX1'!$M:$M,MATCH(Table2[[#This Row],[Name]],'CX1'!$C:$C,0),1)), "")</f>
        <v/>
      </c>
      <c r="N2552" t="s">
        <v>767</v>
      </c>
      <c r="R2552" t="s">
        <v>8</v>
      </c>
    </row>
    <row r="2553" spans="1:19" hidden="1">
      <c r="A2553" s="1">
        <v>2551</v>
      </c>
      <c r="B2553" t="s">
        <v>111</v>
      </c>
      <c r="C2553" t="s">
        <v>112</v>
      </c>
      <c r="D2553" t="s">
        <v>267</v>
      </c>
      <c r="E2553" t="str">
        <f>MID(Table2[[#This Row],[DeviceId2]], 12, LEN(Table2[[#This Row],[DeviceId2]]))</f>
        <v>VAV210</v>
      </c>
      <c r="F2553" t="str">
        <f>CONCATENATE("10.3.13.71/pe/", Table2[[#This Row],[Device Tag]], ".xml")</f>
        <v>10.3.13.71/pe/VAV210.xml</v>
      </c>
      <c r="H2553" s="5" t="str">
        <f>_xlfn.IFNA(IF(_xlfn.IFNA(INDEX('CX1'!$H:$H,MATCH(Table2[[#This Row],[Name]],'CX1'!$C:$C,0),1), "") = 0, "",  INDEX('CX1'!$H:$H,MATCH(Table2[[#This Row],[Name]],'CX1'!$C:$C,0),1)), "")</f>
        <v/>
      </c>
      <c r="I2553" s="5" t="e">
        <f>_xlfn.IFNA(IF(_xlfn.IFNA(INDEX('CX1'!$I:$I,MATCH(Table2[[#This Row],[DeviceId2]],'CX1'!$C:$C,0),1), "") = 0, "",  INDEX('CX1'!$I:$I,MATCH(Table2[[#This Row],[Name]],'CX1'!$C:$C,0),1)), "")</f>
        <v>#VALUE!</v>
      </c>
      <c r="J2553" s="5" t="str">
        <f>_xlfn.IFNA(IF(_xlfn.IFNA(INDEX('CX1'!$J:$J,MATCH(Table2[[#This Row],[Name]],'CX1'!$C:$C,0),1), "") = 0, "",  INDEX('CX1'!$J:$J,MATCH(Table2[[#This Row],[Name]],'CX1'!$C:$C,0),1)), "")</f>
        <v/>
      </c>
      <c r="K2553" t="str">
        <f>IFERROR(_xlfn.IFNA(IF(_xlfn.IFNA(INDEX('CX1'!$K:$K,MATCH(Table2[[#This Row],[Name]],'CX1'!$C:$C,0),1), "") = 0, "",  INDEX('CX1'!$K:$K,MATCH(Table2[[#This Row],[Name]],'CX1'!$C:$C,0),1)), ""), "")</f>
        <v/>
      </c>
      <c r="M2553" t="str">
        <f>_xlfn.IFNA(IF(_xlfn.IFNA(INDEX('CX1'!$M:$M,MATCH(Table2[[#This Row],[Name]],'CX1'!$C:$C,0),1), "") = 0, "",  INDEX('CX1'!$M:$M,MATCH(Table2[[#This Row],[Name]],'CX1'!$C:$C,0),1)), "")</f>
        <v/>
      </c>
      <c r="N2553" t="s">
        <v>767</v>
      </c>
      <c r="R2553" t="s">
        <v>8</v>
      </c>
    </row>
    <row r="2554" spans="1:19" hidden="1">
      <c r="A2554" s="1">
        <v>2552</v>
      </c>
      <c r="B2554" t="s">
        <v>111</v>
      </c>
      <c r="C2554" t="s">
        <v>113</v>
      </c>
      <c r="D2554" t="s">
        <v>267</v>
      </c>
      <c r="E2554" t="str">
        <f>MID(Table2[[#This Row],[DeviceId2]], 12, LEN(Table2[[#This Row],[DeviceId2]]))</f>
        <v>VAV210</v>
      </c>
      <c r="F2554" t="str">
        <f>CONCATENATE("10.3.13.71/pe/", Table2[[#This Row],[Device Tag]], ".xml")</f>
        <v>10.3.13.71/pe/VAV210.xml</v>
      </c>
      <c r="H2554" s="5" t="str">
        <f>_xlfn.IFNA(IF(_xlfn.IFNA(INDEX('CX1'!$H:$H,MATCH(Table2[[#This Row],[Name]],'CX1'!$C:$C,0),1), "") = 0, "",  INDEX('CX1'!$H:$H,MATCH(Table2[[#This Row],[Name]],'CX1'!$C:$C,0),1)), "")</f>
        <v/>
      </c>
      <c r="I2554" s="5" t="e">
        <f>_xlfn.IFNA(IF(_xlfn.IFNA(INDEX('CX1'!$I:$I,MATCH(Table2[[#This Row],[DeviceId2]],'CX1'!$C:$C,0),1), "") = 0, "",  INDEX('CX1'!$I:$I,MATCH(Table2[[#This Row],[Name]],'CX1'!$C:$C,0),1)), "")</f>
        <v>#VALUE!</v>
      </c>
      <c r="J2554" s="5" t="str">
        <f>_xlfn.IFNA(IF(_xlfn.IFNA(INDEX('CX1'!$J:$J,MATCH(Table2[[#This Row],[Name]],'CX1'!$C:$C,0),1), "") = 0, "",  INDEX('CX1'!$J:$J,MATCH(Table2[[#This Row],[Name]],'CX1'!$C:$C,0),1)), "")</f>
        <v/>
      </c>
      <c r="K2554" t="str">
        <f>IFERROR(_xlfn.IFNA(IF(_xlfn.IFNA(INDEX('CX1'!$K:$K,MATCH(Table2[[#This Row],[Name]],'CX1'!$C:$C,0),1), "") = 0, "",  INDEX('CX1'!$K:$K,MATCH(Table2[[#This Row],[Name]],'CX1'!$C:$C,0),1)), ""), "")</f>
        <v/>
      </c>
      <c r="M2554" t="str">
        <f>_xlfn.IFNA(IF(_xlfn.IFNA(INDEX('CX1'!$M:$M,MATCH(Table2[[#This Row],[Name]],'CX1'!$C:$C,0),1), "") = 0, "",  INDEX('CX1'!$M:$M,MATCH(Table2[[#This Row],[Name]],'CX1'!$C:$C,0),1)), "")</f>
        <v/>
      </c>
      <c r="N2554" t="s">
        <v>767</v>
      </c>
      <c r="R2554" t="s">
        <v>8</v>
      </c>
    </row>
    <row r="2555" spans="1:19" s="13" customFormat="1" hidden="1">
      <c r="A2555" s="1">
        <v>2553</v>
      </c>
      <c r="B2555" t="s">
        <v>33</v>
      </c>
      <c r="C2555" t="s">
        <v>216</v>
      </c>
      <c r="D2555" t="s">
        <v>267</v>
      </c>
      <c r="E2555" t="str">
        <f>MID(Table2[[#This Row],[DeviceId2]], 12, LEN(Table2[[#This Row],[DeviceId2]]))</f>
        <v>VAV210</v>
      </c>
      <c r="F2555" t="str">
        <f>CONCATENATE("10.3.13.71/pe/", Table2[[#This Row],[Device Tag]], ".xml")</f>
        <v>10.3.13.71/pe/VAV210.xml</v>
      </c>
      <c r="G2555"/>
      <c r="H2555" s="5" t="str">
        <f>_xlfn.IFNA(IF(_xlfn.IFNA(INDEX('CX1'!$H:$H,MATCH(Table2[[#This Row],[Name]],'CX1'!$C:$C,0),1), "") = 0, "",  INDEX('CX1'!$H:$H,MATCH(Table2[[#This Row],[Name]],'CX1'!$C:$C,0),1)), "")</f>
        <v/>
      </c>
      <c r="I2555" s="5">
        <f>_xlfn.IFNA(IF(_xlfn.IFNA(INDEX('CX1'!$I:$I,MATCH(Table2[[#This Row],[DeviceId2]],'CX1'!$C:$C,0),1), "") = 0, "",  INDEX('CX1'!$I:$I,MATCH(Table2[[#This Row],[Name]],'CX1'!$C:$C,0),1)), "")</f>
        <v>1</v>
      </c>
      <c r="J2555" s="5" t="str">
        <f>_xlfn.IFNA(IF(_xlfn.IFNA(INDEX('CX1'!$J:$J,MATCH(Table2[[#This Row],[Name]],'CX1'!$C:$C,0),1), "") = 0, "",  INDEX('CX1'!$J:$J,MATCH(Table2[[#This Row],[Name]],'CX1'!$C:$C,0),1)), "")</f>
        <v/>
      </c>
      <c r="K2555" t="str">
        <f>IFERROR(_xlfn.IFNA(IF(_xlfn.IFNA(INDEX('CX1'!$K:$K,MATCH(Table2[[#This Row],[Name]],'CX1'!$C:$C,0),1), "") = 0, "",  INDEX('CX1'!$K:$K,MATCH(Table2[[#This Row],[Name]],'CX1'!$C:$C,0),1)), ""), "")</f>
        <v/>
      </c>
      <c r="L2555"/>
      <c r="M2555"/>
      <c r="N2555" t="s">
        <v>767</v>
      </c>
      <c r="O2555"/>
      <c r="P2555"/>
      <c r="Q2555"/>
      <c r="R2555" t="s">
        <v>8</v>
      </c>
      <c r="S2555"/>
    </row>
    <row r="2556" spans="1:19" hidden="1">
      <c r="A2556" s="1">
        <v>2554</v>
      </c>
      <c r="B2556" t="s">
        <v>33</v>
      </c>
      <c r="C2556" t="s">
        <v>35</v>
      </c>
      <c r="D2556" t="s">
        <v>267</v>
      </c>
      <c r="E2556" t="str">
        <f>MID(Table2[[#This Row],[DeviceId2]], 12, LEN(Table2[[#This Row],[DeviceId2]]))</f>
        <v>VAV210</v>
      </c>
      <c r="F2556" t="str">
        <f>CONCATENATE("10.3.13.71/pe/", Table2[[#This Row],[Device Tag]], ".xml")</f>
        <v>10.3.13.71/pe/VAV210.xml</v>
      </c>
      <c r="H2556" s="5" t="str">
        <f>_xlfn.IFNA(IF(_xlfn.IFNA(INDEX('CX1'!$H:$H,MATCH(Table2[[#This Row],[Name]],'CX1'!$C:$C,0),1), "") = 0, "",  INDEX('CX1'!$H:$H,MATCH(Table2[[#This Row],[Name]],'CX1'!$C:$C,0),1)), "")</f>
        <v/>
      </c>
      <c r="I2556" s="5" t="e">
        <f>_xlfn.IFNA(IF(_xlfn.IFNA(INDEX('CX1'!$I:$I,MATCH(Table2[[#This Row],[DeviceId2]],'CX1'!$C:$C,0),1), "") = 0, "",  INDEX('CX1'!$I:$I,MATCH(Table2[[#This Row],[Name]],'CX1'!$C:$C,0),1)), "")</f>
        <v>#VALUE!</v>
      </c>
      <c r="J2556" s="5" t="str">
        <f>_xlfn.IFNA(IF(_xlfn.IFNA(INDEX('CX1'!$J:$J,MATCH(Table2[[#This Row],[Name]],'CX1'!$C:$C,0),1), "") = 0, "",  INDEX('CX1'!$J:$J,MATCH(Table2[[#This Row],[Name]],'CX1'!$C:$C,0),1)), "")</f>
        <v/>
      </c>
      <c r="K2556" t="str">
        <f>IFERROR(_xlfn.IFNA(IF(_xlfn.IFNA(INDEX('CX1'!$K:$K,MATCH(Table2[[#This Row],[Name]],'CX1'!$C:$C,0),1), "") = 0, "",  INDEX('CX1'!$K:$K,MATCH(Table2[[#This Row],[Name]],'CX1'!$C:$C,0),1)), ""), "")</f>
        <v/>
      </c>
      <c r="M2556" t="str">
        <f>_xlfn.IFNA(IF(_xlfn.IFNA(INDEX('CX1'!$M:$M,MATCH(Table2[[#This Row],[Name]],'CX1'!$C:$C,0),1), "") = 0, "",  INDEX('CX1'!$M:$M,MATCH(Table2[[#This Row],[Name]],'CX1'!$C:$C,0),1)), "")</f>
        <v/>
      </c>
      <c r="N2556" t="s">
        <v>767</v>
      </c>
      <c r="R2556" t="s">
        <v>8</v>
      </c>
    </row>
    <row r="2557" spans="1:19" s="13" customFormat="1" hidden="1">
      <c r="A2557" s="1">
        <v>2555</v>
      </c>
      <c r="B2557" t="s">
        <v>33</v>
      </c>
      <c r="C2557" t="s">
        <v>215</v>
      </c>
      <c r="D2557" t="s">
        <v>267</v>
      </c>
      <c r="E2557" t="str">
        <f>MID(Table2[[#This Row],[DeviceId2]], 12, LEN(Table2[[#This Row],[DeviceId2]]))</f>
        <v>VAV210</v>
      </c>
      <c r="F2557" t="str">
        <f>CONCATENATE("10.3.13.71/pe/", Table2[[#This Row],[Device Tag]], ".xml")</f>
        <v>10.3.13.71/pe/VAV210.xml</v>
      </c>
      <c r="G2557"/>
      <c r="H2557" s="5" t="str">
        <f>_xlfn.IFNA(IF(_xlfn.IFNA(INDEX('CX1'!$H:$H,MATCH(Table2[[#This Row],[Name]],'CX1'!$C:$C,0),1), "") = 0, "",  INDEX('CX1'!$H:$H,MATCH(Table2[[#This Row],[Name]],'CX1'!$C:$C,0),1)), "")</f>
        <v/>
      </c>
      <c r="I2557" s="5">
        <f>_xlfn.IFNA(IF(_xlfn.IFNA(INDEX('CX1'!$I:$I,MATCH(Table2[[#This Row],[DeviceId2]],'CX1'!$C:$C,0),1), "") = 0, "",  INDEX('CX1'!$I:$I,MATCH(Table2[[#This Row],[Name]],'CX1'!$C:$C,0),1)), "")</f>
        <v>1</v>
      </c>
      <c r="J2557" s="5" t="str">
        <f>_xlfn.IFNA(IF(_xlfn.IFNA(INDEX('CX1'!$J:$J,MATCH(Table2[[#This Row],[Name]],'CX1'!$C:$C,0),1), "") = 0, "",  INDEX('CX1'!$J:$J,MATCH(Table2[[#This Row],[Name]],'CX1'!$C:$C,0),1)), "")</f>
        <v/>
      </c>
      <c r="K2557" t="str">
        <f>IFERROR(_xlfn.IFNA(IF(_xlfn.IFNA(INDEX('CX1'!$K:$K,MATCH(Table2[[#This Row],[Name]],'CX1'!$C:$C,0),1), "") = 0, "",  INDEX('CX1'!$K:$K,MATCH(Table2[[#This Row],[Name]],'CX1'!$C:$C,0),1)), ""), "")</f>
        <v/>
      </c>
      <c r="L2557"/>
      <c r="M2557"/>
      <c r="N2557" t="s">
        <v>767</v>
      </c>
      <c r="O2557"/>
      <c r="P2557"/>
      <c r="Q2557"/>
      <c r="R2557" t="s">
        <v>8</v>
      </c>
      <c r="S2557"/>
    </row>
    <row r="2558" spans="1:19" hidden="1">
      <c r="A2558" s="1">
        <v>2556</v>
      </c>
      <c r="B2558" t="s">
        <v>33</v>
      </c>
      <c r="C2558" t="s">
        <v>34</v>
      </c>
      <c r="D2558" t="s">
        <v>267</v>
      </c>
      <c r="E2558" t="str">
        <f>MID(Table2[[#This Row],[DeviceId2]], 12, LEN(Table2[[#This Row],[DeviceId2]]))</f>
        <v>VAV210</v>
      </c>
      <c r="F2558" t="str">
        <f>CONCATENATE("10.3.13.71/pe/", Table2[[#This Row],[Device Tag]], ".xml")</f>
        <v>10.3.13.71/pe/VAV210.xml</v>
      </c>
      <c r="H2558" s="5" t="str">
        <f>_xlfn.IFNA(IF(_xlfn.IFNA(INDEX('CX1'!$H:$H,MATCH(Table2[[#This Row],[Name]],'CX1'!$C:$C,0),1), "") = 0, "",  INDEX('CX1'!$H:$H,MATCH(Table2[[#This Row],[Name]],'CX1'!$C:$C,0),1)), "")</f>
        <v/>
      </c>
      <c r="I2558" s="5" t="e">
        <f>_xlfn.IFNA(IF(_xlfn.IFNA(INDEX('CX1'!$I:$I,MATCH(Table2[[#This Row],[DeviceId2]],'CX1'!$C:$C,0),1), "") = 0, "",  INDEX('CX1'!$I:$I,MATCH(Table2[[#This Row],[Name]],'CX1'!$C:$C,0),1)), "")</f>
        <v>#VALUE!</v>
      </c>
      <c r="J2558" s="5" t="str">
        <f>_xlfn.IFNA(IF(_xlfn.IFNA(INDEX('CX1'!$J:$J,MATCH(Table2[[#This Row],[Name]],'CX1'!$C:$C,0),1), "") = 0, "",  INDEX('CX1'!$J:$J,MATCH(Table2[[#This Row],[Name]],'CX1'!$C:$C,0),1)), "")</f>
        <v/>
      </c>
      <c r="K2558" t="str">
        <f>IFERROR(_xlfn.IFNA(IF(_xlfn.IFNA(INDEX('CX1'!$K:$K,MATCH(Table2[[#This Row],[Name]],'CX1'!$C:$C,0),1), "") = 0, "",  INDEX('CX1'!$K:$K,MATCH(Table2[[#This Row],[Name]],'CX1'!$C:$C,0),1)), ""), "")</f>
        <v/>
      </c>
      <c r="M2558" t="str">
        <f>_xlfn.IFNA(IF(_xlfn.IFNA(INDEX('CX1'!$M:$M,MATCH(Table2[[#This Row],[Name]],'CX1'!$C:$C,0),1), "") = 0, "",  INDEX('CX1'!$M:$M,MATCH(Table2[[#This Row],[Name]],'CX1'!$C:$C,0),1)), "")</f>
        <v/>
      </c>
      <c r="N2558" t="s">
        <v>767</v>
      </c>
      <c r="R2558" t="s">
        <v>8</v>
      </c>
    </row>
    <row r="2559" spans="1:19" hidden="1">
      <c r="A2559" s="1">
        <v>2557</v>
      </c>
      <c r="B2559" t="s">
        <v>33</v>
      </c>
      <c r="C2559" t="s">
        <v>38</v>
      </c>
      <c r="D2559" t="s">
        <v>267</v>
      </c>
      <c r="E2559" t="str">
        <f>MID(Table2[[#This Row],[DeviceId2]], 12, LEN(Table2[[#This Row],[DeviceId2]]))</f>
        <v>VAV210</v>
      </c>
      <c r="F2559" t="str">
        <f>CONCATENATE("10.3.13.71/pe/", Table2[[#This Row],[Device Tag]], ".xml")</f>
        <v>10.3.13.71/pe/VAV210.xml</v>
      </c>
      <c r="H2559" s="5" t="str">
        <f>_xlfn.IFNA(IF(_xlfn.IFNA(INDEX('CX1'!$H:$H,MATCH(Table2[[#This Row],[Name]],'CX1'!$C:$C,0),1), "") = 0, "",  INDEX('CX1'!$H:$H,MATCH(Table2[[#This Row],[Name]],'CX1'!$C:$C,0),1)), "")</f>
        <v/>
      </c>
      <c r="I2559" s="5" t="e">
        <f>_xlfn.IFNA(IF(_xlfn.IFNA(INDEX('CX1'!$I:$I,MATCH(Table2[[#This Row],[DeviceId2]],'CX1'!$C:$C,0),1), "") = 0, "",  INDEX('CX1'!$I:$I,MATCH(Table2[[#This Row],[Name]],'CX1'!$C:$C,0),1)), "")</f>
        <v>#VALUE!</v>
      </c>
      <c r="J2559" s="5" t="str">
        <f>_xlfn.IFNA(IF(_xlfn.IFNA(INDEX('CX1'!$J:$J,MATCH(Table2[[#This Row],[Name]],'CX1'!$C:$C,0),1), "") = 0, "",  INDEX('CX1'!$J:$J,MATCH(Table2[[#This Row],[Name]],'CX1'!$C:$C,0),1)), "")</f>
        <v/>
      </c>
      <c r="K2559" t="str">
        <f>IFERROR(_xlfn.IFNA(IF(_xlfn.IFNA(INDEX('CX1'!$K:$K,MATCH(Table2[[#This Row],[Name]],'CX1'!$C:$C,0),1), "") = 0, "",  INDEX('CX1'!$K:$K,MATCH(Table2[[#This Row],[Name]],'CX1'!$C:$C,0),1)), ""), "")</f>
        <v/>
      </c>
      <c r="M2559" t="str">
        <f>_xlfn.IFNA(IF(_xlfn.IFNA(INDEX('CX1'!$M:$M,MATCH(Table2[[#This Row],[Name]],'CX1'!$C:$C,0),1), "") = 0, "",  INDEX('CX1'!$M:$M,MATCH(Table2[[#This Row],[Name]],'CX1'!$C:$C,0),1)), "")</f>
        <v/>
      </c>
      <c r="N2559" t="s">
        <v>767</v>
      </c>
      <c r="R2559" t="s">
        <v>8</v>
      </c>
    </row>
    <row r="2560" spans="1:19" s="13" customFormat="1" hidden="1">
      <c r="A2560" s="1">
        <v>2558</v>
      </c>
      <c r="B2560" t="s">
        <v>33</v>
      </c>
      <c r="C2560" t="s">
        <v>214</v>
      </c>
      <c r="D2560" t="s">
        <v>267</v>
      </c>
      <c r="E2560" t="str">
        <f>MID(Table2[[#This Row],[DeviceId2]], 12, LEN(Table2[[#This Row],[DeviceId2]]))</f>
        <v>VAV210</v>
      </c>
      <c r="F2560" t="str">
        <f>CONCATENATE("10.3.13.71/pe/", Table2[[#This Row],[Device Tag]], ".xml")</f>
        <v>10.3.13.71/pe/VAV210.xml</v>
      </c>
      <c r="G2560"/>
      <c r="H2560" s="5" t="str">
        <f>_xlfn.IFNA(IF(_xlfn.IFNA(INDEX('CX1'!$H:$H,MATCH(Table2[[#This Row],[Name]],'CX1'!$C:$C,0),1), "") = 0, "",  INDEX('CX1'!$H:$H,MATCH(Table2[[#This Row],[Name]],'CX1'!$C:$C,0),1)), "")</f>
        <v/>
      </c>
      <c r="I2560" s="5">
        <f>_xlfn.IFNA(IF(_xlfn.IFNA(INDEX('CX1'!$I:$I,MATCH(Table2[[#This Row],[DeviceId2]],'CX1'!$C:$C,0),1), "") = 0, "",  INDEX('CX1'!$I:$I,MATCH(Table2[[#This Row],[Name]],'CX1'!$C:$C,0),1)), "")</f>
        <v>1</v>
      </c>
      <c r="J2560" s="5" t="str">
        <f>_xlfn.IFNA(IF(_xlfn.IFNA(INDEX('CX1'!$J:$J,MATCH(Table2[[#This Row],[Name]],'CX1'!$C:$C,0),1), "") = 0, "",  INDEX('CX1'!$J:$J,MATCH(Table2[[#This Row],[Name]],'CX1'!$C:$C,0),1)), "")</f>
        <v/>
      </c>
      <c r="K2560" t="str">
        <f>IFERROR(_xlfn.IFNA(IF(_xlfn.IFNA(INDEX('CX1'!$K:$K,MATCH(Table2[[#This Row],[Name]],'CX1'!$C:$C,0),1), "") = 0, "",  INDEX('CX1'!$K:$K,MATCH(Table2[[#This Row],[Name]],'CX1'!$C:$C,0),1)), ""), "")</f>
        <v/>
      </c>
      <c r="L2560"/>
      <c r="M2560"/>
      <c r="N2560" t="s">
        <v>767</v>
      </c>
      <c r="O2560"/>
      <c r="P2560"/>
      <c r="Q2560"/>
      <c r="R2560" t="s">
        <v>8</v>
      </c>
      <c r="S2560"/>
    </row>
    <row r="2561" spans="1:19" s="13" customFormat="1" hidden="1">
      <c r="A2561" s="1">
        <v>2559</v>
      </c>
      <c r="B2561" t="s">
        <v>33</v>
      </c>
      <c r="C2561" t="s">
        <v>213</v>
      </c>
      <c r="D2561" t="s">
        <v>267</v>
      </c>
      <c r="E2561" t="str">
        <f>MID(Table2[[#This Row],[DeviceId2]], 12, LEN(Table2[[#This Row],[DeviceId2]]))</f>
        <v>VAV210</v>
      </c>
      <c r="F2561" t="str">
        <f>CONCATENATE("10.3.13.71/pe/", Table2[[#This Row],[Device Tag]], ".xml")</f>
        <v>10.3.13.71/pe/VAV210.xml</v>
      </c>
      <c r="G2561"/>
      <c r="H2561" s="5" t="str">
        <f>_xlfn.IFNA(IF(_xlfn.IFNA(INDEX('CX1'!$H:$H,MATCH(Table2[[#This Row],[Name]],'CX1'!$C:$C,0),1), "") = 0, "",  INDEX('CX1'!$H:$H,MATCH(Table2[[#This Row],[Name]],'CX1'!$C:$C,0),1)), "")</f>
        <v/>
      </c>
      <c r="I2561" s="5" t="e">
        <f>_xlfn.IFNA(IF(_xlfn.IFNA(INDEX('CX1'!$I:$I,MATCH(Table2[[#This Row],[DeviceId2]],'CX1'!$C:$C,0),1), "") = 0, "",  INDEX('CX1'!$I:$I,MATCH(Table2[[#This Row],[Name]],'CX1'!$C:$C,0),1)), "")</f>
        <v>#VALUE!</v>
      </c>
      <c r="J2561" s="5" t="str">
        <f>_xlfn.IFNA(IF(_xlfn.IFNA(INDEX('CX1'!$J:$J,MATCH(Table2[[#This Row],[Name]],'CX1'!$C:$C,0),1), "") = 0, "",  INDEX('CX1'!$J:$J,MATCH(Table2[[#This Row],[Name]],'CX1'!$C:$C,0),1)), "")</f>
        <v/>
      </c>
      <c r="K2561" t="str">
        <f>IFERROR(_xlfn.IFNA(IF(_xlfn.IFNA(INDEX('CX1'!$K:$K,MATCH(Table2[[#This Row],[Name]],'CX1'!$C:$C,0),1), "") = 0, "",  INDEX('CX1'!$K:$K,MATCH(Table2[[#This Row],[Name]],'CX1'!$C:$C,0),1)), ""), "")</f>
        <v/>
      </c>
      <c r="L2561"/>
      <c r="M2561"/>
      <c r="N2561" t="s">
        <v>767</v>
      </c>
      <c r="O2561"/>
      <c r="P2561"/>
      <c r="Q2561"/>
      <c r="R2561" t="s">
        <v>8</v>
      </c>
      <c r="S2561"/>
    </row>
    <row r="2562" spans="1:19" s="13" customFormat="1" hidden="1">
      <c r="A2562" s="1">
        <v>2560</v>
      </c>
      <c r="B2562" t="s">
        <v>33</v>
      </c>
      <c r="C2562" t="s">
        <v>217</v>
      </c>
      <c r="D2562" t="s">
        <v>267</v>
      </c>
      <c r="E2562" t="str">
        <f>MID(Table2[[#This Row],[DeviceId2]], 12, LEN(Table2[[#This Row],[DeviceId2]]))</f>
        <v>VAV210</v>
      </c>
      <c r="F2562" t="str">
        <f>CONCATENATE("10.3.13.71/pe/", Table2[[#This Row],[Device Tag]], ".xml")</f>
        <v>10.3.13.71/pe/VAV210.xml</v>
      </c>
      <c r="G2562"/>
      <c r="H2562" s="5" t="str">
        <f>_xlfn.IFNA(IF(_xlfn.IFNA(INDEX('CX1'!$H:$H,MATCH(Table2[[#This Row],[Name]],'CX1'!$C:$C,0),1), "") = 0, "",  INDEX('CX1'!$H:$H,MATCH(Table2[[#This Row],[Name]],'CX1'!$C:$C,0),1)), "")</f>
        <v/>
      </c>
      <c r="I2562" s="5">
        <f>_xlfn.IFNA(IF(_xlfn.IFNA(INDEX('CX1'!$I:$I,MATCH(Table2[[#This Row],[DeviceId2]],'CX1'!$C:$C,0),1), "") = 0, "",  INDEX('CX1'!$I:$I,MATCH(Table2[[#This Row],[Name]],'CX1'!$C:$C,0),1)), "")</f>
        <v>1</v>
      </c>
      <c r="J2562" s="5" t="str">
        <f>_xlfn.IFNA(IF(_xlfn.IFNA(INDEX('CX1'!$J:$J,MATCH(Table2[[#This Row],[Name]],'CX1'!$C:$C,0),1), "") = 0, "",  INDEX('CX1'!$J:$J,MATCH(Table2[[#This Row],[Name]],'CX1'!$C:$C,0),1)), "")</f>
        <v/>
      </c>
      <c r="K2562" t="str">
        <f>IFERROR(_xlfn.IFNA(IF(_xlfn.IFNA(INDEX('CX1'!$K:$K,MATCH(Table2[[#This Row],[Name]],'CX1'!$C:$C,0),1), "") = 0, "",  INDEX('CX1'!$K:$K,MATCH(Table2[[#This Row],[Name]],'CX1'!$C:$C,0),1)), ""), "")</f>
        <v/>
      </c>
      <c r="L2562"/>
      <c r="M2562"/>
      <c r="N2562" t="s">
        <v>767</v>
      </c>
      <c r="O2562"/>
      <c r="P2562"/>
      <c r="Q2562"/>
      <c r="R2562" t="s">
        <v>8</v>
      </c>
      <c r="S2562"/>
    </row>
    <row r="2563" spans="1:19" hidden="1">
      <c r="A2563" s="1">
        <v>2561</v>
      </c>
      <c r="B2563" t="s">
        <v>33</v>
      </c>
      <c r="C2563" t="s">
        <v>263</v>
      </c>
      <c r="D2563" t="s">
        <v>267</v>
      </c>
      <c r="E2563" t="str">
        <f>MID(Table2[[#This Row],[DeviceId2]], 12, LEN(Table2[[#This Row],[DeviceId2]]))</f>
        <v>VAV210</v>
      </c>
      <c r="F2563" t="str">
        <f>CONCATENATE("10.3.13.71/pe/", Table2[[#This Row],[Device Tag]], ".xml")</f>
        <v>10.3.13.71/pe/VAV210.xml</v>
      </c>
      <c r="H2563" s="5" t="str">
        <f>_xlfn.IFNA(IF(_xlfn.IFNA(INDEX('CX1'!$H:$H,MATCH(Table2[[#This Row],[Name]],'CX1'!$C:$C,0),1), "") = 0, "",  INDEX('CX1'!$H:$H,MATCH(Table2[[#This Row],[Name]],'CX1'!$C:$C,0),1)), "")</f>
        <v/>
      </c>
      <c r="I2563" s="5" t="e">
        <f>_xlfn.IFNA(IF(_xlfn.IFNA(INDEX('CX1'!$I:$I,MATCH(Table2[[#This Row],[DeviceId2]],'CX1'!$C:$C,0),1), "") = 0, "",  INDEX('CX1'!$I:$I,MATCH(Table2[[#This Row],[Name]],'CX1'!$C:$C,0),1)), "")</f>
        <v>#VALUE!</v>
      </c>
      <c r="J2563" s="5" t="str">
        <f>_xlfn.IFNA(IF(_xlfn.IFNA(INDEX('CX1'!$J:$J,MATCH(Table2[[#This Row],[Name]],'CX1'!$C:$C,0),1), "") = 0, "",  INDEX('CX1'!$J:$J,MATCH(Table2[[#This Row],[Name]],'CX1'!$C:$C,0),1)), "")</f>
        <v/>
      </c>
      <c r="K2563" t="str">
        <f>IFERROR(_xlfn.IFNA(IF(_xlfn.IFNA(INDEX('CX1'!$K:$K,MATCH(Table2[[#This Row],[Name]],'CX1'!$C:$C,0),1), "") = 0, "",  INDEX('CX1'!$K:$K,MATCH(Table2[[#This Row],[Name]],'CX1'!$C:$C,0),1)), ""), "")</f>
        <v/>
      </c>
      <c r="M2563" t="str">
        <f>_xlfn.IFNA(IF(_xlfn.IFNA(INDEX('CX1'!$M:$M,MATCH(Table2[[#This Row],[Name]],'CX1'!$C:$C,0),1), "") = 0, "",  INDEX('CX1'!$M:$M,MATCH(Table2[[#This Row],[Name]],'CX1'!$C:$C,0),1)), "")</f>
        <v/>
      </c>
      <c r="N2563" t="s">
        <v>767</v>
      </c>
      <c r="R2563" t="s">
        <v>8</v>
      </c>
    </row>
    <row r="2564" spans="1:19" hidden="1">
      <c r="A2564" s="1">
        <v>2562</v>
      </c>
      <c r="B2564" t="s">
        <v>33</v>
      </c>
      <c r="C2564" t="s">
        <v>233</v>
      </c>
      <c r="D2564" t="s">
        <v>267</v>
      </c>
      <c r="E2564" t="str">
        <f>MID(Table2[[#This Row],[DeviceId2]], 12, LEN(Table2[[#This Row],[DeviceId2]]))</f>
        <v>VAV210</v>
      </c>
      <c r="F2564" t="str">
        <f>CONCATENATE("10.3.13.71/pe/", Table2[[#This Row],[Device Tag]], ".xml")</f>
        <v>10.3.13.71/pe/VAV210.xml</v>
      </c>
      <c r="H2564" s="5" t="str">
        <f>_xlfn.IFNA(IF(_xlfn.IFNA(INDEX('CX1'!$H:$H,MATCH(Table2[[#This Row],[Name]],'CX1'!$C:$C,0),1), "") = 0, "",  INDEX('CX1'!$H:$H,MATCH(Table2[[#This Row],[Name]],'CX1'!$C:$C,0),1)), "")</f>
        <v/>
      </c>
      <c r="I2564" s="5" t="e">
        <f>_xlfn.IFNA(IF(_xlfn.IFNA(INDEX('CX1'!$I:$I,MATCH(Table2[[#This Row],[DeviceId2]],'CX1'!$C:$C,0),1), "") = 0, "",  INDEX('CX1'!$I:$I,MATCH(Table2[[#This Row],[Name]],'CX1'!$C:$C,0),1)), "")</f>
        <v>#VALUE!</v>
      </c>
      <c r="J2564" s="5" t="str">
        <f>_xlfn.IFNA(IF(_xlfn.IFNA(INDEX('CX1'!$J:$J,MATCH(Table2[[#This Row],[Name]],'CX1'!$C:$C,0),1), "") = 0, "",  INDEX('CX1'!$J:$J,MATCH(Table2[[#This Row],[Name]],'CX1'!$C:$C,0),1)), "")</f>
        <v/>
      </c>
      <c r="K2564" t="str">
        <f>IFERROR(_xlfn.IFNA(IF(_xlfn.IFNA(INDEX('CX1'!$K:$K,MATCH(Table2[[#This Row],[Name]],'CX1'!$C:$C,0),1), "") = 0, "",  INDEX('CX1'!$K:$K,MATCH(Table2[[#This Row],[Name]],'CX1'!$C:$C,0),1)), ""), "")</f>
        <v/>
      </c>
      <c r="M2564" t="str">
        <f>_xlfn.IFNA(IF(_xlfn.IFNA(INDEX('CX1'!$M:$M,MATCH(Table2[[#This Row],[Name]],'CX1'!$C:$C,0),1), "") = 0, "",  INDEX('CX1'!$M:$M,MATCH(Table2[[#This Row],[Name]],'CX1'!$C:$C,0),1)), "")</f>
        <v/>
      </c>
      <c r="N2564" t="s">
        <v>767</v>
      </c>
      <c r="R2564" t="s">
        <v>8</v>
      </c>
    </row>
    <row r="2565" spans="1:19" s="13" customFormat="1" hidden="1">
      <c r="A2565" s="1">
        <v>2563</v>
      </c>
      <c r="B2565" t="s">
        <v>33</v>
      </c>
      <c r="C2565" t="s">
        <v>234</v>
      </c>
      <c r="D2565" t="s">
        <v>267</v>
      </c>
      <c r="E2565" t="str">
        <f>MID(Table2[[#This Row],[DeviceId2]], 12, LEN(Table2[[#This Row],[DeviceId2]]))</f>
        <v>VAV210</v>
      </c>
      <c r="F2565" t="str">
        <f>CONCATENATE("10.3.13.71/pe/", Table2[[#This Row],[Device Tag]], ".xml")</f>
        <v>10.3.13.71/pe/VAV210.xml</v>
      </c>
      <c r="G2565"/>
      <c r="H2565" s="5" t="str">
        <f>_xlfn.IFNA(IF(_xlfn.IFNA(INDEX('CX1'!$H:$H,MATCH(Table2[[#This Row],[Name]],'CX1'!$C:$C,0),1), "") = 0, "",  INDEX('CX1'!$H:$H,MATCH(Table2[[#This Row],[Name]],'CX1'!$C:$C,0),1)), "")</f>
        <v/>
      </c>
      <c r="I2565" s="5">
        <f>_xlfn.IFNA(IF(_xlfn.IFNA(INDEX('CX1'!$I:$I,MATCH(Table2[[#This Row],[DeviceId2]],'CX1'!$C:$C,0),1), "") = 0, "",  INDEX('CX1'!$I:$I,MATCH(Table2[[#This Row],[Name]],'CX1'!$C:$C,0),1)), "")</f>
        <v>1</v>
      </c>
      <c r="J2565" s="5" t="str">
        <f>_xlfn.IFNA(IF(_xlfn.IFNA(INDEX('CX1'!$J:$J,MATCH(Table2[[#This Row],[Name]],'CX1'!$C:$C,0),1), "") = 0, "",  INDEX('CX1'!$J:$J,MATCH(Table2[[#This Row],[Name]],'CX1'!$C:$C,0),1)), "")</f>
        <v/>
      </c>
      <c r="K2565" t="str">
        <f>IFERROR(_xlfn.IFNA(IF(_xlfn.IFNA(INDEX('CX1'!$K:$K,MATCH(Table2[[#This Row],[Name]],'CX1'!$C:$C,0),1), "") = 0, "",  INDEX('CX1'!$K:$K,MATCH(Table2[[#This Row],[Name]],'CX1'!$C:$C,0),1)), ""), "")</f>
        <v/>
      </c>
      <c r="L2565"/>
      <c r="M2565"/>
      <c r="N2565" t="s">
        <v>767</v>
      </c>
      <c r="O2565"/>
      <c r="P2565"/>
      <c r="Q2565"/>
      <c r="R2565" t="s">
        <v>8</v>
      </c>
      <c r="S2565"/>
    </row>
    <row r="2566" spans="1:19" hidden="1">
      <c r="A2566" s="1">
        <v>2564</v>
      </c>
      <c r="B2566" t="s">
        <v>45</v>
      </c>
      <c r="C2566" t="s">
        <v>47</v>
      </c>
      <c r="D2566" t="s">
        <v>267</v>
      </c>
      <c r="E2566" t="str">
        <f>MID(Table2[[#This Row],[DeviceId2]], 12, LEN(Table2[[#This Row],[DeviceId2]]))</f>
        <v>VAV210</v>
      </c>
      <c r="F2566" t="str">
        <f>CONCATENATE("10.3.13.71/pe/", Table2[[#This Row],[Device Tag]], ".xml")</f>
        <v>10.3.13.71/pe/VAV210.xml</v>
      </c>
      <c r="H2566" s="5" t="str">
        <f>_xlfn.IFNA(IF(_xlfn.IFNA(INDEX('CX1'!$H:$H,MATCH(Table2[[#This Row],[Name]],'CX1'!$C:$C,0),1), "") = 0, "",  INDEX('CX1'!$H:$H,MATCH(Table2[[#This Row],[Name]],'CX1'!$C:$C,0),1)), "")</f>
        <v/>
      </c>
      <c r="I2566" s="5" t="e">
        <f>_xlfn.IFNA(IF(_xlfn.IFNA(INDEX('CX1'!$I:$I,MATCH(Table2[[#This Row],[DeviceId2]],'CX1'!$C:$C,0),1), "") = 0, "",  INDEX('CX1'!$I:$I,MATCH(Table2[[#This Row],[Name]],'CX1'!$C:$C,0),1)), "")</f>
        <v>#VALUE!</v>
      </c>
      <c r="J2566" s="5" t="str">
        <f>_xlfn.IFNA(IF(_xlfn.IFNA(INDEX('CX1'!$J:$J,MATCH(Table2[[#This Row],[Name]],'CX1'!$C:$C,0),1), "") = 0, "",  INDEX('CX1'!$J:$J,MATCH(Table2[[#This Row],[Name]],'CX1'!$C:$C,0),1)), "")</f>
        <v/>
      </c>
      <c r="K2566" t="str">
        <f>IFERROR(_xlfn.IFNA(IF(_xlfn.IFNA(INDEX('CX1'!$K:$K,MATCH(Table2[[#This Row],[Name]],'CX1'!$C:$C,0),1), "") = 0, "",  INDEX('CX1'!$K:$K,MATCH(Table2[[#This Row],[Name]],'CX1'!$C:$C,0),1)), ""), "")</f>
        <v/>
      </c>
      <c r="M2566" t="str">
        <f>_xlfn.IFNA(IF(_xlfn.IFNA(INDEX('CX1'!$M:$M,MATCH(Table2[[#This Row],[Name]],'CX1'!$C:$C,0),1), "") = 0, "",  INDEX('CX1'!$M:$M,MATCH(Table2[[#This Row],[Name]],'CX1'!$C:$C,0),1)), "")</f>
        <v/>
      </c>
      <c r="N2566" t="s">
        <v>767</v>
      </c>
      <c r="R2566" t="s">
        <v>8</v>
      </c>
    </row>
    <row r="2567" spans="1:19" hidden="1">
      <c r="A2567" s="1">
        <v>2565</v>
      </c>
      <c r="B2567" t="s">
        <v>45</v>
      </c>
      <c r="C2567" t="s">
        <v>48</v>
      </c>
      <c r="D2567" t="s">
        <v>267</v>
      </c>
      <c r="E2567" t="str">
        <f>MID(Table2[[#This Row],[DeviceId2]], 12, LEN(Table2[[#This Row],[DeviceId2]]))</f>
        <v>VAV210</v>
      </c>
      <c r="F2567" t="str">
        <f>CONCATENATE("10.3.13.71/pe/", Table2[[#This Row],[Device Tag]], ".xml")</f>
        <v>10.3.13.71/pe/VAV210.xml</v>
      </c>
      <c r="H2567" s="5" t="str">
        <f>_xlfn.IFNA(IF(_xlfn.IFNA(INDEX('CX1'!$H:$H,MATCH(Table2[[#This Row],[Name]],'CX1'!$C:$C,0),1), "") = 0, "",  INDEX('CX1'!$H:$H,MATCH(Table2[[#This Row],[Name]],'CX1'!$C:$C,0),1)), "")</f>
        <v/>
      </c>
      <c r="I2567" s="5" t="e">
        <f>_xlfn.IFNA(IF(_xlfn.IFNA(INDEX('CX1'!$I:$I,MATCH(Table2[[#This Row],[DeviceId2]],'CX1'!$C:$C,0),1), "") = 0, "",  INDEX('CX1'!$I:$I,MATCH(Table2[[#This Row],[Name]],'CX1'!$C:$C,0),1)), "")</f>
        <v>#VALUE!</v>
      </c>
      <c r="J2567" s="5" t="str">
        <f>_xlfn.IFNA(IF(_xlfn.IFNA(INDEX('CX1'!$J:$J,MATCH(Table2[[#This Row],[Name]],'CX1'!$C:$C,0),1), "") = 0, "",  INDEX('CX1'!$J:$J,MATCH(Table2[[#This Row],[Name]],'CX1'!$C:$C,0),1)), "")</f>
        <v/>
      </c>
      <c r="K2567" t="str">
        <f>IFERROR(_xlfn.IFNA(IF(_xlfn.IFNA(INDEX('CX1'!$K:$K,MATCH(Table2[[#This Row],[Name]],'CX1'!$C:$C,0),1), "") = 0, "",  INDEX('CX1'!$K:$K,MATCH(Table2[[#This Row],[Name]],'CX1'!$C:$C,0),1)), ""), "")</f>
        <v/>
      </c>
      <c r="M2567" t="str">
        <f>_xlfn.IFNA(IF(_xlfn.IFNA(INDEX('CX1'!$M:$M,MATCH(Table2[[#This Row],[Name]],'CX1'!$C:$C,0),1), "") = 0, "",  INDEX('CX1'!$M:$M,MATCH(Table2[[#This Row],[Name]],'CX1'!$C:$C,0),1)), "")</f>
        <v/>
      </c>
      <c r="N2567" t="s">
        <v>767</v>
      </c>
      <c r="R2567" t="s">
        <v>8</v>
      </c>
    </row>
    <row r="2568" spans="1:19" hidden="1">
      <c r="A2568" s="1">
        <v>2566</v>
      </c>
      <c r="B2568" t="s">
        <v>45</v>
      </c>
      <c r="C2568" t="s">
        <v>49</v>
      </c>
      <c r="D2568" t="s">
        <v>267</v>
      </c>
      <c r="E2568" t="str">
        <f>MID(Table2[[#This Row],[DeviceId2]], 12, LEN(Table2[[#This Row],[DeviceId2]]))</f>
        <v>VAV210</v>
      </c>
      <c r="F2568" t="str">
        <f>CONCATENATE("10.3.13.71/pe/", Table2[[#This Row],[Device Tag]], ".xml")</f>
        <v>10.3.13.71/pe/VAV210.xml</v>
      </c>
      <c r="H2568" s="5" t="str">
        <f>_xlfn.IFNA(IF(_xlfn.IFNA(INDEX('CX1'!$H:$H,MATCH(Table2[[#This Row],[Name]],'CX1'!$C:$C,0),1), "") = 0, "",  INDEX('CX1'!$H:$H,MATCH(Table2[[#This Row],[Name]],'CX1'!$C:$C,0),1)), "")</f>
        <v/>
      </c>
      <c r="I2568" s="5" t="e">
        <f>_xlfn.IFNA(IF(_xlfn.IFNA(INDEX('CX1'!$I:$I,MATCH(Table2[[#This Row],[DeviceId2]],'CX1'!$C:$C,0),1), "") = 0, "",  INDEX('CX1'!$I:$I,MATCH(Table2[[#This Row],[Name]],'CX1'!$C:$C,0),1)), "")</f>
        <v>#VALUE!</v>
      </c>
      <c r="J2568" s="5" t="str">
        <f>_xlfn.IFNA(IF(_xlfn.IFNA(INDEX('CX1'!$J:$J,MATCH(Table2[[#This Row],[Name]],'CX1'!$C:$C,0),1), "") = 0, "",  INDEX('CX1'!$J:$J,MATCH(Table2[[#This Row],[Name]],'CX1'!$C:$C,0),1)), "")</f>
        <v/>
      </c>
      <c r="K2568" t="str">
        <f>IFERROR(_xlfn.IFNA(IF(_xlfn.IFNA(INDEX('CX1'!$K:$K,MATCH(Table2[[#This Row],[Name]],'CX1'!$C:$C,0),1), "") = 0, "",  INDEX('CX1'!$K:$K,MATCH(Table2[[#This Row],[Name]],'CX1'!$C:$C,0),1)), ""), "")</f>
        <v/>
      </c>
      <c r="M2568" t="str">
        <f>_xlfn.IFNA(IF(_xlfn.IFNA(INDEX('CX1'!$M:$M,MATCH(Table2[[#This Row],[Name]],'CX1'!$C:$C,0),1), "") = 0, "",  INDEX('CX1'!$M:$M,MATCH(Table2[[#This Row],[Name]],'CX1'!$C:$C,0),1)), "")</f>
        <v/>
      </c>
      <c r="N2568" t="s">
        <v>767</v>
      </c>
      <c r="R2568" t="s">
        <v>8</v>
      </c>
    </row>
    <row r="2569" spans="1:19" hidden="1">
      <c r="A2569" s="1">
        <v>2567</v>
      </c>
      <c r="B2569" t="s">
        <v>45</v>
      </c>
      <c r="C2569" t="s">
        <v>50</v>
      </c>
      <c r="D2569" t="s">
        <v>267</v>
      </c>
      <c r="E2569" t="str">
        <f>MID(Table2[[#This Row],[DeviceId2]], 12, LEN(Table2[[#This Row],[DeviceId2]]))</f>
        <v>VAV210</v>
      </c>
      <c r="F2569" t="str">
        <f>CONCATENATE("10.3.13.71/pe/", Table2[[#This Row],[Device Tag]], ".xml")</f>
        <v>10.3.13.71/pe/VAV210.xml</v>
      </c>
      <c r="H2569" s="5" t="str">
        <f>_xlfn.IFNA(IF(_xlfn.IFNA(INDEX('CX1'!$H:$H,MATCH(Table2[[#This Row],[Name]],'CX1'!$C:$C,0),1), "") = 0, "",  INDEX('CX1'!$H:$H,MATCH(Table2[[#This Row],[Name]],'CX1'!$C:$C,0),1)), "")</f>
        <v/>
      </c>
      <c r="I2569" s="5" t="e">
        <f>_xlfn.IFNA(IF(_xlfn.IFNA(INDEX('CX1'!$I:$I,MATCH(Table2[[#This Row],[DeviceId2]],'CX1'!$C:$C,0),1), "") = 0, "",  INDEX('CX1'!$I:$I,MATCH(Table2[[#This Row],[Name]],'CX1'!$C:$C,0),1)), "")</f>
        <v>#VALUE!</v>
      </c>
      <c r="J2569" s="5" t="str">
        <f>_xlfn.IFNA(IF(_xlfn.IFNA(INDEX('CX1'!$J:$J,MATCH(Table2[[#This Row],[Name]],'CX1'!$C:$C,0),1), "") = 0, "",  INDEX('CX1'!$J:$J,MATCH(Table2[[#This Row],[Name]],'CX1'!$C:$C,0),1)), "")</f>
        <v/>
      </c>
      <c r="K2569" t="str">
        <f>IFERROR(_xlfn.IFNA(IF(_xlfn.IFNA(INDEX('CX1'!$K:$K,MATCH(Table2[[#This Row],[Name]],'CX1'!$C:$C,0),1), "") = 0, "",  INDEX('CX1'!$K:$K,MATCH(Table2[[#This Row],[Name]],'CX1'!$C:$C,0),1)), ""), "")</f>
        <v/>
      </c>
      <c r="M2569" t="str">
        <f>_xlfn.IFNA(IF(_xlfn.IFNA(INDEX('CX1'!$M:$M,MATCH(Table2[[#This Row],[Name]],'CX1'!$C:$C,0),1), "") = 0, "",  INDEX('CX1'!$M:$M,MATCH(Table2[[#This Row],[Name]],'CX1'!$C:$C,0),1)), "")</f>
        <v/>
      </c>
      <c r="N2569" t="s">
        <v>767</v>
      </c>
      <c r="R2569" t="s">
        <v>8</v>
      </c>
    </row>
    <row r="2570" spans="1:19" hidden="1">
      <c r="A2570" s="1">
        <v>2568</v>
      </c>
      <c r="B2570" t="s">
        <v>45</v>
      </c>
      <c r="C2570" t="s">
        <v>52</v>
      </c>
      <c r="D2570" t="s">
        <v>267</v>
      </c>
      <c r="E2570" t="str">
        <f>MID(Table2[[#This Row],[DeviceId2]], 12, LEN(Table2[[#This Row],[DeviceId2]]))</f>
        <v>VAV210</v>
      </c>
      <c r="F2570" t="str">
        <f>CONCATENATE("10.3.13.71/pe/", Table2[[#This Row],[Device Tag]], ".xml")</f>
        <v>10.3.13.71/pe/VAV210.xml</v>
      </c>
      <c r="H2570" s="5" t="str">
        <f>_xlfn.IFNA(IF(_xlfn.IFNA(INDEX('CX1'!$H:$H,MATCH(Table2[[#This Row],[Name]],'CX1'!$C:$C,0),1), "") = 0, "",  INDEX('CX1'!$H:$H,MATCH(Table2[[#This Row],[Name]],'CX1'!$C:$C,0),1)), "")</f>
        <v/>
      </c>
      <c r="I2570" s="5" t="e">
        <f>_xlfn.IFNA(IF(_xlfn.IFNA(INDEX('CX1'!$I:$I,MATCH(Table2[[#This Row],[DeviceId2]],'CX1'!$C:$C,0),1), "") = 0, "",  INDEX('CX1'!$I:$I,MATCH(Table2[[#This Row],[Name]],'CX1'!$C:$C,0),1)), "")</f>
        <v>#VALUE!</v>
      </c>
      <c r="J2570" s="5" t="str">
        <f>_xlfn.IFNA(IF(_xlfn.IFNA(INDEX('CX1'!$J:$J,MATCH(Table2[[#This Row],[Name]],'CX1'!$C:$C,0),1), "") = 0, "",  INDEX('CX1'!$J:$J,MATCH(Table2[[#This Row],[Name]],'CX1'!$C:$C,0),1)), "")</f>
        <v/>
      </c>
      <c r="K2570" t="str">
        <f>IFERROR(_xlfn.IFNA(IF(_xlfn.IFNA(INDEX('CX1'!$K:$K,MATCH(Table2[[#This Row],[Name]],'CX1'!$C:$C,0),1), "") = 0, "",  INDEX('CX1'!$K:$K,MATCH(Table2[[#This Row],[Name]],'CX1'!$C:$C,0),1)), ""), "")</f>
        <v/>
      </c>
      <c r="M2570" t="str">
        <f>_xlfn.IFNA(IF(_xlfn.IFNA(INDEX('CX1'!$M:$M,MATCH(Table2[[#This Row],[Name]],'CX1'!$C:$C,0),1), "") = 0, "",  INDEX('CX1'!$M:$M,MATCH(Table2[[#This Row],[Name]],'CX1'!$C:$C,0),1)), "")</f>
        <v/>
      </c>
      <c r="N2570" t="s">
        <v>767</v>
      </c>
      <c r="R2570" t="s">
        <v>8</v>
      </c>
    </row>
    <row r="2571" spans="1:19" hidden="1">
      <c r="A2571" s="1">
        <v>2569</v>
      </c>
      <c r="B2571" t="s">
        <v>45</v>
      </c>
      <c r="C2571" t="s">
        <v>53</v>
      </c>
      <c r="D2571" t="s">
        <v>267</v>
      </c>
      <c r="E2571" t="str">
        <f>MID(Table2[[#This Row],[DeviceId2]], 12, LEN(Table2[[#This Row],[DeviceId2]]))</f>
        <v>VAV210</v>
      </c>
      <c r="F2571" t="str">
        <f>CONCATENATE("10.3.13.71/pe/", Table2[[#This Row],[Device Tag]], ".xml")</f>
        <v>10.3.13.71/pe/VAV210.xml</v>
      </c>
      <c r="H2571" s="5" t="str">
        <f>_xlfn.IFNA(IF(_xlfn.IFNA(INDEX('CX1'!$H:$H,MATCH(Table2[[#This Row],[Name]],'CX1'!$C:$C,0),1), "") = 0, "",  INDEX('CX1'!$H:$H,MATCH(Table2[[#This Row],[Name]],'CX1'!$C:$C,0),1)), "")</f>
        <v/>
      </c>
      <c r="I2571" s="5" t="e">
        <f>_xlfn.IFNA(IF(_xlfn.IFNA(INDEX('CX1'!$I:$I,MATCH(Table2[[#This Row],[DeviceId2]],'CX1'!$C:$C,0),1), "") = 0, "",  INDEX('CX1'!$I:$I,MATCH(Table2[[#This Row],[Name]],'CX1'!$C:$C,0),1)), "")</f>
        <v>#VALUE!</v>
      </c>
      <c r="J2571" s="5" t="str">
        <f>_xlfn.IFNA(IF(_xlfn.IFNA(INDEX('CX1'!$J:$J,MATCH(Table2[[#This Row],[Name]],'CX1'!$C:$C,0),1), "") = 0, "",  INDEX('CX1'!$J:$J,MATCH(Table2[[#This Row],[Name]],'CX1'!$C:$C,0),1)), "")</f>
        <v/>
      </c>
      <c r="K2571" t="str">
        <f>IFERROR(_xlfn.IFNA(IF(_xlfn.IFNA(INDEX('CX1'!$K:$K,MATCH(Table2[[#This Row],[Name]],'CX1'!$C:$C,0),1), "") = 0, "",  INDEX('CX1'!$K:$K,MATCH(Table2[[#This Row],[Name]],'CX1'!$C:$C,0),1)), ""), "")</f>
        <v/>
      </c>
      <c r="M2571" t="str">
        <f>_xlfn.IFNA(IF(_xlfn.IFNA(INDEX('CX1'!$M:$M,MATCH(Table2[[#This Row],[Name]],'CX1'!$C:$C,0),1), "") = 0, "",  INDEX('CX1'!$M:$M,MATCH(Table2[[#This Row],[Name]],'CX1'!$C:$C,0),1)), "")</f>
        <v/>
      </c>
      <c r="N2571" t="s">
        <v>767</v>
      </c>
      <c r="R2571" t="s">
        <v>8</v>
      </c>
    </row>
    <row r="2572" spans="1:19" hidden="1">
      <c r="A2572" s="1">
        <v>2570</v>
      </c>
      <c r="B2572" t="s">
        <v>45</v>
      </c>
      <c r="C2572" t="s">
        <v>54</v>
      </c>
      <c r="D2572" t="s">
        <v>267</v>
      </c>
      <c r="E2572" t="str">
        <f>MID(Table2[[#This Row],[DeviceId2]], 12, LEN(Table2[[#This Row],[DeviceId2]]))</f>
        <v>VAV210</v>
      </c>
      <c r="F2572" t="str">
        <f>CONCATENATE("10.3.13.71/pe/", Table2[[#This Row],[Device Tag]], ".xml")</f>
        <v>10.3.13.71/pe/VAV210.xml</v>
      </c>
      <c r="H2572" s="5" t="str">
        <f>_xlfn.IFNA(IF(_xlfn.IFNA(INDEX('CX1'!$H:$H,MATCH(Table2[[#This Row],[Name]],'CX1'!$C:$C,0),1), "") = 0, "",  INDEX('CX1'!$H:$H,MATCH(Table2[[#This Row],[Name]],'CX1'!$C:$C,0),1)), "")</f>
        <v/>
      </c>
      <c r="I2572" s="5" t="e">
        <f>_xlfn.IFNA(IF(_xlfn.IFNA(INDEX('CX1'!$I:$I,MATCH(Table2[[#This Row],[DeviceId2]],'CX1'!$C:$C,0),1), "") = 0, "",  INDEX('CX1'!$I:$I,MATCH(Table2[[#This Row],[Name]],'CX1'!$C:$C,0),1)), "")</f>
        <v>#VALUE!</v>
      </c>
      <c r="J2572" s="5" t="str">
        <f>_xlfn.IFNA(IF(_xlfn.IFNA(INDEX('CX1'!$J:$J,MATCH(Table2[[#This Row],[Name]],'CX1'!$C:$C,0),1), "") = 0, "",  INDEX('CX1'!$J:$J,MATCH(Table2[[#This Row],[Name]],'CX1'!$C:$C,0),1)), "")</f>
        <v/>
      </c>
      <c r="K2572" t="str">
        <f>IFERROR(_xlfn.IFNA(IF(_xlfn.IFNA(INDEX('CX1'!$K:$K,MATCH(Table2[[#This Row],[Name]],'CX1'!$C:$C,0),1), "") = 0, "",  INDEX('CX1'!$K:$K,MATCH(Table2[[#This Row],[Name]],'CX1'!$C:$C,0),1)), ""), "")</f>
        <v/>
      </c>
      <c r="M2572" t="str">
        <f>_xlfn.IFNA(IF(_xlfn.IFNA(INDEX('CX1'!$M:$M,MATCH(Table2[[#This Row],[Name]],'CX1'!$C:$C,0),1), "") = 0, "",  INDEX('CX1'!$M:$M,MATCH(Table2[[#This Row],[Name]],'CX1'!$C:$C,0),1)), "")</f>
        <v/>
      </c>
      <c r="N2572" t="s">
        <v>767</v>
      </c>
      <c r="R2572" t="s">
        <v>8</v>
      </c>
    </row>
    <row r="2573" spans="1:19" hidden="1">
      <c r="A2573" s="1">
        <v>2571</v>
      </c>
      <c r="B2573" t="s">
        <v>45</v>
      </c>
      <c r="C2573" t="s">
        <v>55</v>
      </c>
      <c r="D2573" t="s">
        <v>267</v>
      </c>
      <c r="E2573" t="str">
        <f>MID(Table2[[#This Row],[DeviceId2]], 12, LEN(Table2[[#This Row],[DeviceId2]]))</f>
        <v>VAV210</v>
      </c>
      <c r="F2573" t="str">
        <f>CONCATENATE("10.3.13.71/pe/", Table2[[#This Row],[Device Tag]], ".xml")</f>
        <v>10.3.13.71/pe/VAV210.xml</v>
      </c>
      <c r="H2573" s="5" t="str">
        <f>_xlfn.IFNA(IF(_xlfn.IFNA(INDEX('CX1'!$H:$H,MATCH(Table2[[#This Row],[Name]],'CX1'!$C:$C,0),1), "") = 0, "",  INDEX('CX1'!$H:$H,MATCH(Table2[[#This Row],[Name]],'CX1'!$C:$C,0),1)), "")</f>
        <v/>
      </c>
      <c r="I2573" s="5" t="e">
        <f>_xlfn.IFNA(IF(_xlfn.IFNA(INDEX('CX1'!$I:$I,MATCH(Table2[[#This Row],[DeviceId2]],'CX1'!$C:$C,0),1), "") = 0, "",  INDEX('CX1'!$I:$I,MATCH(Table2[[#This Row],[Name]],'CX1'!$C:$C,0),1)), "")</f>
        <v>#VALUE!</v>
      </c>
      <c r="J2573" s="5" t="str">
        <f>_xlfn.IFNA(IF(_xlfn.IFNA(INDEX('CX1'!$J:$J,MATCH(Table2[[#This Row],[Name]],'CX1'!$C:$C,0),1), "") = 0, "",  INDEX('CX1'!$J:$J,MATCH(Table2[[#This Row],[Name]],'CX1'!$C:$C,0),1)), "")</f>
        <v/>
      </c>
      <c r="K2573" t="str">
        <f>IFERROR(_xlfn.IFNA(IF(_xlfn.IFNA(INDEX('CX1'!$K:$K,MATCH(Table2[[#This Row],[Name]],'CX1'!$C:$C,0),1), "") = 0, "",  INDEX('CX1'!$K:$K,MATCH(Table2[[#This Row],[Name]],'CX1'!$C:$C,0),1)), ""), "")</f>
        <v/>
      </c>
      <c r="M2573" t="str">
        <f>_xlfn.IFNA(IF(_xlfn.IFNA(INDEX('CX1'!$M:$M,MATCH(Table2[[#This Row],[Name]],'CX1'!$C:$C,0),1), "") = 0, "",  INDEX('CX1'!$M:$M,MATCH(Table2[[#This Row],[Name]],'CX1'!$C:$C,0),1)), "")</f>
        <v/>
      </c>
      <c r="N2573" t="s">
        <v>767</v>
      </c>
      <c r="R2573" t="s">
        <v>8</v>
      </c>
    </row>
    <row r="2574" spans="1:19" hidden="1">
      <c r="A2574" s="1">
        <v>2572</v>
      </c>
      <c r="B2574" t="s">
        <v>45</v>
      </c>
      <c r="C2574" t="s">
        <v>56</v>
      </c>
      <c r="D2574" t="s">
        <v>267</v>
      </c>
      <c r="E2574" t="str">
        <f>MID(Table2[[#This Row],[DeviceId2]], 12, LEN(Table2[[#This Row],[DeviceId2]]))</f>
        <v>VAV210</v>
      </c>
      <c r="F2574" t="str">
        <f>CONCATENATE("10.3.13.71/pe/", Table2[[#This Row],[Device Tag]], ".xml")</f>
        <v>10.3.13.71/pe/VAV210.xml</v>
      </c>
      <c r="H2574" s="5" t="str">
        <f>_xlfn.IFNA(IF(_xlfn.IFNA(INDEX('CX1'!$H:$H,MATCH(Table2[[#This Row],[Name]],'CX1'!$C:$C,0),1), "") = 0, "",  INDEX('CX1'!$H:$H,MATCH(Table2[[#This Row],[Name]],'CX1'!$C:$C,0),1)), "")</f>
        <v/>
      </c>
      <c r="I2574" s="5" t="e">
        <f>_xlfn.IFNA(IF(_xlfn.IFNA(INDEX('CX1'!$I:$I,MATCH(Table2[[#This Row],[DeviceId2]],'CX1'!$C:$C,0),1), "") = 0, "",  INDEX('CX1'!$I:$I,MATCH(Table2[[#This Row],[Name]],'CX1'!$C:$C,0),1)), "")</f>
        <v>#VALUE!</v>
      </c>
      <c r="J2574" s="5" t="str">
        <f>_xlfn.IFNA(IF(_xlfn.IFNA(INDEX('CX1'!$J:$J,MATCH(Table2[[#This Row],[Name]],'CX1'!$C:$C,0),1), "") = 0, "",  INDEX('CX1'!$J:$J,MATCH(Table2[[#This Row],[Name]],'CX1'!$C:$C,0),1)), "")</f>
        <v/>
      </c>
      <c r="K2574" t="str">
        <f>IFERROR(_xlfn.IFNA(IF(_xlfn.IFNA(INDEX('CX1'!$K:$K,MATCH(Table2[[#This Row],[Name]],'CX1'!$C:$C,0),1), "") = 0, "",  INDEX('CX1'!$K:$K,MATCH(Table2[[#This Row],[Name]],'CX1'!$C:$C,0),1)), ""), "")</f>
        <v/>
      </c>
      <c r="M2574" t="str">
        <f>_xlfn.IFNA(IF(_xlfn.IFNA(INDEX('CX1'!$M:$M,MATCH(Table2[[#This Row],[Name]],'CX1'!$C:$C,0),1), "") = 0, "",  INDEX('CX1'!$M:$M,MATCH(Table2[[#This Row],[Name]],'CX1'!$C:$C,0),1)), "")</f>
        <v/>
      </c>
      <c r="N2574" t="s">
        <v>767</v>
      </c>
      <c r="R2574" t="s">
        <v>8</v>
      </c>
    </row>
    <row r="2575" spans="1:19" hidden="1">
      <c r="A2575" s="1">
        <v>2573</v>
      </c>
      <c r="B2575" t="s">
        <v>45</v>
      </c>
      <c r="C2575" t="s">
        <v>57</v>
      </c>
      <c r="D2575" t="s">
        <v>267</v>
      </c>
      <c r="E2575" t="str">
        <f>MID(Table2[[#This Row],[DeviceId2]], 12, LEN(Table2[[#This Row],[DeviceId2]]))</f>
        <v>VAV210</v>
      </c>
      <c r="F2575" t="str">
        <f>CONCATENATE("10.3.13.71/pe/", Table2[[#This Row],[Device Tag]], ".xml")</f>
        <v>10.3.13.71/pe/VAV210.xml</v>
      </c>
      <c r="H2575" s="5" t="str">
        <f>_xlfn.IFNA(IF(_xlfn.IFNA(INDEX('CX1'!$H:$H,MATCH(Table2[[#This Row],[Name]],'CX1'!$C:$C,0),1), "") = 0, "",  INDEX('CX1'!$H:$H,MATCH(Table2[[#This Row],[Name]],'CX1'!$C:$C,0),1)), "")</f>
        <v/>
      </c>
      <c r="I2575" s="5" t="e">
        <f>_xlfn.IFNA(IF(_xlfn.IFNA(INDEX('CX1'!$I:$I,MATCH(Table2[[#This Row],[DeviceId2]],'CX1'!$C:$C,0),1), "") = 0, "",  INDEX('CX1'!$I:$I,MATCH(Table2[[#This Row],[Name]],'CX1'!$C:$C,0),1)), "")</f>
        <v>#VALUE!</v>
      </c>
      <c r="J2575" s="5" t="str">
        <f>_xlfn.IFNA(IF(_xlfn.IFNA(INDEX('CX1'!$J:$J,MATCH(Table2[[#This Row],[Name]],'CX1'!$C:$C,0),1), "") = 0, "",  INDEX('CX1'!$J:$J,MATCH(Table2[[#This Row],[Name]],'CX1'!$C:$C,0),1)), "")</f>
        <v/>
      </c>
      <c r="K2575" t="str">
        <f>IFERROR(_xlfn.IFNA(IF(_xlfn.IFNA(INDEX('CX1'!$K:$K,MATCH(Table2[[#This Row],[Name]],'CX1'!$C:$C,0),1), "") = 0, "",  INDEX('CX1'!$K:$K,MATCH(Table2[[#This Row],[Name]],'CX1'!$C:$C,0),1)), ""), "")</f>
        <v/>
      </c>
      <c r="M2575" t="str">
        <f>_xlfn.IFNA(IF(_xlfn.IFNA(INDEX('CX1'!$M:$M,MATCH(Table2[[#This Row],[Name]],'CX1'!$C:$C,0),1), "") = 0, "",  INDEX('CX1'!$M:$M,MATCH(Table2[[#This Row],[Name]],'CX1'!$C:$C,0),1)), "")</f>
        <v/>
      </c>
      <c r="N2575" t="s">
        <v>767</v>
      </c>
      <c r="R2575" t="s">
        <v>8</v>
      </c>
    </row>
    <row r="2576" spans="1:19" hidden="1">
      <c r="A2576" s="1">
        <v>2574</v>
      </c>
      <c r="B2576" t="s">
        <v>45</v>
      </c>
      <c r="C2576" t="s">
        <v>58</v>
      </c>
      <c r="D2576" t="s">
        <v>267</v>
      </c>
      <c r="E2576" t="str">
        <f>MID(Table2[[#This Row],[DeviceId2]], 12, LEN(Table2[[#This Row],[DeviceId2]]))</f>
        <v>VAV210</v>
      </c>
      <c r="F2576" t="str">
        <f>CONCATENATE("10.3.13.71/pe/", Table2[[#This Row],[Device Tag]], ".xml")</f>
        <v>10.3.13.71/pe/VAV210.xml</v>
      </c>
      <c r="H2576" s="5" t="str">
        <f>_xlfn.IFNA(IF(_xlfn.IFNA(INDEX('CX1'!$H:$H,MATCH(Table2[[#This Row],[Name]],'CX1'!$C:$C,0),1), "") = 0, "",  INDEX('CX1'!$H:$H,MATCH(Table2[[#This Row],[Name]],'CX1'!$C:$C,0),1)), "")</f>
        <v/>
      </c>
      <c r="I2576" s="5" t="e">
        <f>_xlfn.IFNA(IF(_xlfn.IFNA(INDEX('CX1'!$I:$I,MATCH(Table2[[#This Row],[DeviceId2]],'CX1'!$C:$C,0),1), "") = 0, "",  INDEX('CX1'!$I:$I,MATCH(Table2[[#This Row],[Name]],'CX1'!$C:$C,0),1)), "")</f>
        <v>#VALUE!</v>
      </c>
      <c r="J2576" s="5" t="str">
        <f>_xlfn.IFNA(IF(_xlfn.IFNA(INDEX('CX1'!$J:$J,MATCH(Table2[[#This Row],[Name]],'CX1'!$C:$C,0),1), "") = 0, "",  INDEX('CX1'!$J:$J,MATCH(Table2[[#This Row],[Name]],'CX1'!$C:$C,0),1)), "")</f>
        <v/>
      </c>
      <c r="K2576" t="str">
        <f>IFERROR(_xlfn.IFNA(IF(_xlfn.IFNA(INDEX('CX1'!$K:$K,MATCH(Table2[[#This Row],[Name]],'CX1'!$C:$C,0),1), "") = 0, "",  INDEX('CX1'!$K:$K,MATCH(Table2[[#This Row],[Name]],'CX1'!$C:$C,0),1)), ""), "")</f>
        <v/>
      </c>
      <c r="M2576" t="str">
        <f>_xlfn.IFNA(IF(_xlfn.IFNA(INDEX('CX1'!$M:$M,MATCH(Table2[[#This Row],[Name]],'CX1'!$C:$C,0),1), "") = 0, "",  INDEX('CX1'!$M:$M,MATCH(Table2[[#This Row],[Name]],'CX1'!$C:$C,0),1)), "")</f>
        <v/>
      </c>
      <c r="N2576" t="s">
        <v>767</v>
      </c>
      <c r="R2576" t="s">
        <v>8</v>
      </c>
    </row>
    <row r="2577" spans="1:19" hidden="1">
      <c r="A2577" s="1">
        <v>2575</v>
      </c>
      <c r="B2577" t="s">
        <v>45</v>
      </c>
      <c r="C2577" t="s">
        <v>59</v>
      </c>
      <c r="D2577" t="s">
        <v>267</v>
      </c>
      <c r="E2577" t="str">
        <f>MID(Table2[[#This Row],[DeviceId2]], 12, LEN(Table2[[#This Row],[DeviceId2]]))</f>
        <v>VAV210</v>
      </c>
      <c r="F2577" t="str">
        <f>CONCATENATE("10.3.13.71/pe/", Table2[[#This Row],[Device Tag]], ".xml")</f>
        <v>10.3.13.71/pe/VAV210.xml</v>
      </c>
      <c r="H2577" s="5" t="str">
        <f>_xlfn.IFNA(IF(_xlfn.IFNA(INDEX('CX1'!$H:$H,MATCH(Table2[[#This Row],[Name]],'CX1'!$C:$C,0),1), "") = 0, "",  INDEX('CX1'!$H:$H,MATCH(Table2[[#This Row],[Name]],'CX1'!$C:$C,0),1)), "")</f>
        <v/>
      </c>
      <c r="I2577" s="5" t="e">
        <f>_xlfn.IFNA(IF(_xlfn.IFNA(INDEX('CX1'!$I:$I,MATCH(Table2[[#This Row],[DeviceId2]],'CX1'!$C:$C,0),1), "") = 0, "",  INDEX('CX1'!$I:$I,MATCH(Table2[[#This Row],[Name]],'CX1'!$C:$C,0),1)), "")</f>
        <v>#VALUE!</v>
      </c>
      <c r="J2577" s="5" t="str">
        <f>_xlfn.IFNA(IF(_xlfn.IFNA(INDEX('CX1'!$J:$J,MATCH(Table2[[#This Row],[Name]],'CX1'!$C:$C,0),1), "") = 0, "",  INDEX('CX1'!$J:$J,MATCH(Table2[[#This Row],[Name]],'CX1'!$C:$C,0),1)), "")</f>
        <v/>
      </c>
      <c r="K2577" t="str">
        <f>IFERROR(_xlfn.IFNA(IF(_xlfn.IFNA(INDEX('CX1'!$K:$K,MATCH(Table2[[#This Row],[Name]],'CX1'!$C:$C,0),1), "") = 0, "",  INDEX('CX1'!$K:$K,MATCH(Table2[[#This Row],[Name]],'CX1'!$C:$C,0),1)), ""), "")</f>
        <v/>
      </c>
      <c r="M2577" t="str">
        <f>_xlfn.IFNA(IF(_xlfn.IFNA(INDEX('CX1'!$M:$M,MATCH(Table2[[#This Row],[Name]],'CX1'!$C:$C,0),1), "") = 0, "",  INDEX('CX1'!$M:$M,MATCH(Table2[[#This Row],[Name]],'CX1'!$C:$C,0),1)), "")</f>
        <v/>
      </c>
      <c r="N2577" t="s">
        <v>767</v>
      </c>
      <c r="R2577" t="s">
        <v>8</v>
      </c>
    </row>
    <row r="2578" spans="1:19" hidden="1">
      <c r="A2578" s="1">
        <v>2576</v>
      </c>
      <c r="B2578" t="s">
        <v>45</v>
      </c>
      <c r="C2578" t="s">
        <v>60</v>
      </c>
      <c r="D2578" t="s">
        <v>267</v>
      </c>
      <c r="E2578" t="str">
        <f>MID(Table2[[#This Row],[DeviceId2]], 12, LEN(Table2[[#This Row],[DeviceId2]]))</f>
        <v>VAV210</v>
      </c>
      <c r="F2578" t="str">
        <f>CONCATENATE("10.3.13.71/pe/", Table2[[#This Row],[Device Tag]], ".xml")</f>
        <v>10.3.13.71/pe/VAV210.xml</v>
      </c>
      <c r="H2578" s="5" t="str">
        <f>_xlfn.IFNA(IF(_xlfn.IFNA(INDEX('CX1'!$H:$H,MATCH(Table2[[#This Row],[Name]],'CX1'!$C:$C,0),1), "") = 0, "",  INDEX('CX1'!$H:$H,MATCH(Table2[[#This Row],[Name]],'CX1'!$C:$C,0),1)), "")</f>
        <v/>
      </c>
      <c r="I2578" s="5" t="e">
        <f>_xlfn.IFNA(IF(_xlfn.IFNA(INDEX('CX1'!$I:$I,MATCH(Table2[[#This Row],[DeviceId2]],'CX1'!$C:$C,0),1), "") = 0, "",  INDEX('CX1'!$I:$I,MATCH(Table2[[#This Row],[Name]],'CX1'!$C:$C,0),1)), "")</f>
        <v>#VALUE!</v>
      </c>
      <c r="J2578" s="5" t="str">
        <f>_xlfn.IFNA(IF(_xlfn.IFNA(INDEX('CX1'!$J:$J,MATCH(Table2[[#This Row],[Name]],'CX1'!$C:$C,0),1), "") = 0, "",  INDEX('CX1'!$J:$J,MATCH(Table2[[#This Row],[Name]],'CX1'!$C:$C,0),1)), "")</f>
        <v/>
      </c>
      <c r="K2578" t="str">
        <f>IFERROR(_xlfn.IFNA(IF(_xlfn.IFNA(INDEX('CX1'!$K:$K,MATCH(Table2[[#This Row],[Name]],'CX1'!$C:$C,0),1), "") = 0, "",  INDEX('CX1'!$K:$K,MATCH(Table2[[#This Row],[Name]],'CX1'!$C:$C,0),1)), ""), "")</f>
        <v/>
      </c>
      <c r="M2578" t="str">
        <f>_xlfn.IFNA(IF(_xlfn.IFNA(INDEX('CX1'!$M:$M,MATCH(Table2[[#This Row],[Name]],'CX1'!$C:$C,0),1), "") = 0, "",  INDEX('CX1'!$M:$M,MATCH(Table2[[#This Row],[Name]],'CX1'!$C:$C,0),1)), "")</f>
        <v/>
      </c>
      <c r="N2578" t="s">
        <v>767</v>
      </c>
      <c r="R2578" t="s">
        <v>8</v>
      </c>
    </row>
    <row r="2579" spans="1:19" hidden="1">
      <c r="A2579" s="1">
        <v>2577</v>
      </c>
      <c r="B2579" t="s">
        <v>45</v>
      </c>
      <c r="C2579" t="s">
        <v>120</v>
      </c>
      <c r="D2579" t="s">
        <v>267</v>
      </c>
      <c r="E2579" t="str">
        <f>MID(Table2[[#This Row],[DeviceId2]], 12, LEN(Table2[[#This Row],[DeviceId2]]))</f>
        <v>VAV210</v>
      </c>
      <c r="F2579" t="str">
        <f>CONCATENATE("10.3.13.71/pe/", Table2[[#This Row],[Device Tag]], ".xml")</f>
        <v>10.3.13.71/pe/VAV210.xml</v>
      </c>
      <c r="H2579" s="5" t="str">
        <f>_xlfn.IFNA(IF(_xlfn.IFNA(INDEX('CX1'!$H:$H,MATCH(Table2[[#This Row],[Name]],'CX1'!$C:$C,0),1), "") = 0, "",  INDEX('CX1'!$H:$H,MATCH(Table2[[#This Row],[Name]],'CX1'!$C:$C,0),1)), "")</f>
        <v/>
      </c>
      <c r="I2579" s="5" t="e">
        <f>_xlfn.IFNA(IF(_xlfn.IFNA(INDEX('CX1'!$I:$I,MATCH(Table2[[#This Row],[DeviceId2]],'CX1'!$C:$C,0),1), "") = 0, "",  INDEX('CX1'!$I:$I,MATCH(Table2[[#This Row],[Name]],'CX1'!$C:$C,0),1)), "")</f>
        <v>#VALUE!</v>
      </c>
      <c r="J2579" s="5" t="str">
        <f>_xlfn.IFNA(IF(_xlfn.IFNA(INDEX('CX1'!$J:$J,MATCH(Table2[[#This Row],[Name]],'CX1'!$C:$C,0),1), "") = 0, "",  INDEX('CX1'!$J:$J,MATCH(Table2[[#This Row],[Name]],'CX1'!$C:$C,0),1)), "")</f>
        <v/>
      </c>
      <c r="K2579" t="str">
        <f>IFERROR(_xlfn.IFNA(IF(_xlfn.IFNA(INDEX('CX1'!$K:$K,MATCH(Table2[[#This Row],[Name]],'CX1'!$C:$C,0),1), "") = 0, "",  INDEX('CX1'!$K:$K,MATCH(Table2[[#This Row],[Name]],'CX1'!$C:$C,0),1)), ""), "")</f>
        <v/>
      </c>
      <c r="M2579" t="str">
        <f>_xlfn.IFNA(IF(_xlfn.IFNA(INDEX('CX1'!$M:$M,MATCH(Table2[[#This Row],[Name]],'CX1'!$C:$C,0),1), "") = 0, "",  INDEX('CX1'!$M:$M,MATCH(Table2[[#This Row],[Name]],'CX1'!$C:$C,0),1)), "")</f>
        <v/>
      </c>
      <c r="N2579" t="s">
        <v>767</v>
      </c>
      <c r="R2579" t="s">
        <v>8</v>
      </c>
    </row>
    <row r="2580" spans="1:19" hidden="1">
      <c r="A2580" s="1">
        <v>2578</v>
      </c>
      <c r="B2580" t="s">
        <v>45</v>
      </c>
      <c r="C2580" t="s">
        <v>61</v>
      </c>
      <c r="D2580" t="s">
        <v>267</v>
      </c>
      <c r="E2580" t="str">
        <f>MID(Table2[[#This Row],[DeviceId2]], 12, LEN(Table2[[#This Row],[DeviceId2]]))</f>
        <v>VAV210</v>
      </c>
      <c r="F2580" t="str">
        <f>CONCATENATE("10.3.13.71/pe/", Table2[[#This Row],[Device Tag]], ".xml")</f>
        <v>10.3.13.71/pe/VAV210.xml</v>
      </c>
      <c r="H2580" s="5" t="str">
        <f>_xlfn.IFNA(IF(_xlfn.IFNA(INDEX('CX1'!$H:$H,MATCH(Table2[[#This Row],[Name]],'CX1'!$C:$C,0),1), "") = 0, "",  INDEX('CX1'!$H:$H,MATCH(Table2[[#This Row],[Name]],'CX1'!$C:$C,0),1)), "")</f>
        <v/>
      </c>
      <c r="I2580" s="5" t="e">
        <f>_xlfn.IFNA(IF(_xlfn.IFNA(INDEX('CX1'!$I:$I,MATCH(Table2[[#This Row],[DeviceId2]],'CX1'!$C:$C,0),1), "") = 0, "",  INDEX('CX1'!$I:$I,MATCH(Table2[[#This Row],[Name]],'CX1'!$C:$C,0),1)), "")</f>
        <v>#VALUE!</v>
      </c>
      <c r="J2580" s="5" t="str">
        <f>_xlfn.IFNA(IF(_xlfn.IFNA(INDEX('CX1'!$J:$J,MATCH(Table2[[#This Row],[Name]],'CX1'!$C:$C,0),1), "") = 0, "",  INDEX('CX1'!$J:$J,MATCH(Table2[[#This Row],[Name]],'CX1'!$C:$C,0),1)), "")</f>
        <v/>
      </c>
      <c r="K2580" t="str">
        <f>IFERROR(_xlfn.IFNA(IF(_xlfn.IFNA(INDEX('CX1'!$K:$K,MATCH(Table2[[#This Row],[Name]],'CX1'!$C:$C,0),1), "") = 0, "",  INDEX('CX1'!$K:$K,MATCH(Table2[[#This Row],[Name]],'CX1'!$C:$C,0),1)), ""), "")</f>
        <v/>
      </c>
      <c r="M2580" t="str">
        <f>_xlfn.IFNA(IF(_xlfn.IFNA(INDEX('CX1'!$M:$M,MATCH(Table2[[#This Row],[Name]],'CX1'!$C:$C,0),1), "") = 0, "",  INDEX('CX1'!$M:$M,MATCH(Table2[[#This Row],[Name]],'CX1'!$C:$C,0),1)), "")</f>
        <v/>
      </c>
      <c r="N2580" t="s">
        <v>767</v>
      </c>
      <c r="R2580" t="s">
        <v>8</v>
      </c>
    </row>
    <row r="2581" spans="1:19" hidden="1">
      <c r="A2581" s="1">
        <v>2579</v>
      </c>
      <c r="B2581" t="s">
        <v>45</v>
      </c>
      <c r="C2581" t="s">
        <v>62</v>
      </c>
      <c r="D2581" t="s">
        <v>267</v>
      </c>
      <c r="E2581" t="str">
        <f>MID(Table2[[#This Row],[DeviceId2]], 12, LEN(Table2[[#This Row],[DeviceId2]]))</f>
        <v>VAV210</v>
      </c>
      <c r="F2581" t="str">
        <f>CONCATENATE("10.3.13.71/pe/", Table2[[#This Row],[Device Tag]], ".xml")</f>
        <v>10.3.13.71/pe/VAV210.xml</v>
      </c>
      <c r="H2581" s="5" t="str">
        <f>_xlfn.IFNA(IF(_xlfn.IFNA(INDEX('CX1'!$H:$H,MATCH(Table2[[#This Row],[Name]],'CX1'!$C:$C,0),1), "") = 0, "",  INDEX('CX1'!$H:$H,MATCH(Table2[[#This Row],[Name]],'CX1'!$C:$C,0),1)), "")</f>
        <v/>
      </c>
      <c r="I2581" s="5" t="e">
        <f>_xlfn.IFNA(IF(_xlfn.IFNA(INDEX('CX1'!$I:$I,MATCH(Table2[[#This Row],[DeviceId2]],'CX1'!$C:$C,0),1), "") = 0, "",  INDEX('CX1'!$I:$I,MATCH(Table2[[#This Row],[Name]],'CX1'!$C:$C,0),1)), "")</f>
        <v>#VALUE!</v>
      </c>
      <c r="J2581" s="5" t="str">
        <f>_xlfn.IFNA(IF(_xlfn.IFNA(INDEX('CX1'!$J:$J,MATCH(Table2[[#This Row],[Name]],'CX1'!$C:$C,0),1), "") = 0, "",  INDEX('CX1'!$J:$J,MATCH(Table2[[#This Row],[Name]],'CX1'!$C:$C,0),1)), "")</f>
        <v/>
      </c>
      <c r="K2581" t="str">
        <f>IFERROR(_xlfn.IFNA(IF(_xlfn.IFNA(INDEX('CX1'!$K:$K,MATCH(Table2[[#This Row],[Name]],'CX1'!$C:$C,0),1), "") = 0, "",  INDEX('CX1'!$K:$K,MATCH(Table2[[#This Row],[Name]],'CX1'!$C:$C,0),1)), ""), "")</f>
        <v/>
      </c>
      <c r="M2581" t="str">
        <f>_xlfn.IFNA(IF(_xlfn.IFNA(INDEX('CX1'!$M:$M,MATCH(Table2[[#This Row],[Name]],'CX1'!$C:$C,0),1), "") = 0, "",  INDEX('CX1'!$M:$M,MATCH(Table2[[#This Row],[Name]],'CX1'!$C:$C,0),1)), "")</f>
        <v/>
      </c>
      <c r="N2581" t="s">
        <v>767</v>
      </c>
      <c r="R2581" t="s">
        <v>8</v>
      </c>
    </row>
    <row r="2582" spans="1:19" hidden="1">
      <c r="A2582" s="1">
        <v>2580</v>
      </c>
      <c r="B2582" t="s">
        <v>45</v>
      </c>
      <c r="C2582" t="s">
        <v>63</v>
      </c>
      <c r="D2582" t="s">
        <v>267</v>
      </c>
      <c r="E2582" t="str">
        <f>MID(Table2[[#This Row],[DeviceId2]], 12, LEN(Table2[[#This Row],[DeviceId2]]))</f>
        <v>VAV210</v>
      </c>
      <c r="F2582" t="str">
        <f>CONCATENATE("10.3.13.71/pe/", Table2[[#This Row],[Device Tag]], ".xml")</f>
        <v>10.3.13.71/pe/VAV210.xml</v>
      </c>
      <c r="H2582" s="5" t="str">
        <f>_xlfn.IFNA(IF(_xlfn.IFNA(INDEX('CX1'!$H:$H,MATCH(Table2[[#This Row],[Name]],'CX1'!$C:$C,0),1), "") = 0, "",  INDEX('CX1'!$H:$H,MATCH(Table2[[#This Row],[Name]],'CX1'!$C:$C,0),1)), "")</f>
        <v/>
      </c>
      <c r="I2582" s="5">
        <f>_xlfn.IFNA(IF(_xlfn.IFNA(INDEX('CX1'!$I:$I,MATCH(Table2[[#This Row],[DeviceId2]],'CX1'!$C:$C,0),1), "") = 0, "",  INDEX('CX1'!$I:$I,MATCH(Table2[[#This Row],[Name]],'CX1'!$C:$C,0),1)), "")</f>
        <v>1</v>
      </c>
      <c r="J2582" s="5" t="str">
        <f>_xlfn.IFNA(IF(_xlfn.IFNA(INDEX('CX1'!$J:$J,MATCH(Table2[[#This Row],[Name]],'CX1'!$C:$C,0),1), "") = 0, "",  INDEX('CX1'!$J:$J,MATCH(Table2[[#This Row],[Name]],'CX1'!$C:$C,0),1)), "")</f>
        <v/>
      </c>
      <c r="K2582" t="str">
        <f>IFERROR(_xlfn.IFNA(IF(_xlfn.IFNA(INDEX('CX1'!$K:$K,MATCH(Table2[[#This Row],[Name]],'CX1'!$C:$C,0),1), "") = 0, "",  INDEX('CX1'!$K:$K,MATCH(Table2[[#This Row],[Name]],'CX1'!$C:$C,0),1)), ""), "")</f>
        <v/>
      </c>
      <c r="N2582" t="s">
        <v>767</v>
      </c>
      <c r="R2582" t="s">
        <v>8</v>
      </c>
      <c r="S2582" t="b">
        <v>0</v>
      </c>
    </row>
    <row r="2583" spans="1:19" hidden="1">
      <c r="A2583" s="1">
        <v>2581</v>
      </c>
      <c r="B2583" t="s">
        <v>45</v>
      </c>
      <c r="C2583" t="s">
        <v>65</v>
      </c>
      <c r="D2583" t="s">
        <v>267</v>
      </c>
      <c r="E2583" t="str">
        <f>MID(Table2[[#This Row],[DeviceId2]], 12, LEN(Table2[[#This Row],[DeviceId2]]))</f>
        <v>VAV210</v>
      </c>
      <c r="F2583" t="str">
        <f>CONCATENATE("10.3.13.71/pe/", Table2[[#This Row],[Device Tag]], ".xml")</f>
        <v>10.3.13.71/pe/VAV210.xml</v>
      </c>
      <c r="H2583" s="5" t="str">
        <f>_xlfn.IFNA(IF(_xlfn.IFNA(INDEX('CX1'!$H:$H,MATCH(Table2[[#This Row],[Name]],'CX1'!$C:$C,0),1), "") = 0, "",  INDEX('CX1'!$H:$H,MATCH(Table2[[#This Row],[Name]],'CX1'!$C:$C,0),1)), "")</f>
        <v/>
      </c>
      <c r="I2583" s="5" t="e">
        <f>_xlfn.IFNA(IF(_xlfn.IFNA(INDEX('CX1'!$I:$I,MATCH(Table2[[#This Row],[DeviceId2]],'CX1'!$C:$C,0),1), "") = 0, "",  INDEX('CX1'!$I:$I,MATCH(Table2[[#This Row],[Name]],'CX1'!$C:$C,0),1)), "")</f>
        <v>#VALUE!</v>
      </c>
      <c r="J2583" s="5" t="str">
        <f>_xlfn.IFNA(IF(_xlfn.IFNA(INDEX('CX1'!$J:$J,MATCH(Table2[[#This Row],[Name]],'CX1'!$C:$C,0),1), "") = 0, "",  INDEX('CX1'!$J:$J,MATCH(Table2[[#This Row],[Name]],'CX1'!$C:$C,0),1)), "")</f>
        <v/>
      </c>
      <c r="K2583" t="str">
        <f>IFERROR(_xlfn.IFNA(IF(_xlfn.IFNA(INDEX('CX1'!$K:$K,MATCH(Table2[[#This Row],[Name]],'CX1'!$C:$C,0),1), "") = 0, "",  INDEX('CX1'!$K:$K,MATCH(Table2[[#This Row],[Name]],'CX1'!$C:$C,0),1)), ""), "")</f>
        <v/>
      </c>
      <c r="M2583" t="str">
        <f>_xlfn.IFNA(IF(_xlfn.IFNA(INDEX('CX1'!$M:$M,MATCH(Table2[[#This Row],[Name]],'CX1'!$C:$C,0),1), "") = 0, "",  INDEX('CX1'!$M:$M,MATCH(Table2[[#This Row],[Name]],'CX1'!$C:$C,0),1)), "")</f>
        <v/>
      </c>
      <c r="N2583" t="s">
        <v>767</v>
      </c>
      <c r="R2583" t="s">
        <v>8</v>
      </c>
    </row>
    <row r="2584" spans="1:19" hidden="1">
      <c r="A2584" s="1">
        <v>2582</v>
      </c>
      <c r="B2584" t="s">
        <v>45</v>
      </c>
      <c r="C2584" t="s">
        <v>66</v>
      </c>
      <c r="D2584" t="s">
        <v>267</v>
      </c>
      <c r="E2584" t="str">
        <f>MID(Table2[[#This Row],[DeviceId2]], 12, LEN(Table2[[#This Row],[DeviceId2]]))</f>
        <v>VAV210</v>
      </c>
      <c r="F2584" t="str">
        <f>CONCATENATE("10.3.13.71/pe/", Table2[[#This Row],[Device Tag]], ".xml")</f>
        <v>10.3.13.71/pe/VAV210.xml</v>
      </c>
      <c r="H2584" s="5" t="str">
        <f>_xlfn.IFNA(IF(_xlfn.IFNA(INDEX('CX1'!$H:$H,MATCH(Table2[[#This Row],[Name]],'CX1'!$C:$C,0),1), "") = 0, "",  INDEX('CX1'!$H:$H,MATCH(Table2[[#This Row],[Name]],'CX1'!$C:$C,0),1)), "")</f>
        <v/>
      </c>
      <c r="I2584" s="5" t="e">
        <f>_xlfn.IFNA(IF(_xlfn.IFNA(INDEX('CX1'!$I:$I,MATCH(Table2[[#This Row],[DeviceId2]],'CX1'!$C:$C,0),1), "") = 0, "",  INDEX('CX1'!$I:$I,MATCH(Table2[[#This Row],[Name]],'CX1'!$C:$C,0),1)), "")</f>
        <v>#VALUE!</v>
      </c>
      <c r="J2584" s="5" t="str">
        <f>_xlfn.IFNA(IF(_xlfn.IFNA(INDEX('CX1'!$J:$J,MATCH(Table2[[#This Row],[Name]],'CX1'!$C:$C,0),1), "") = 0, "",  INDEX('CX1'!$J:$J,MATCH(Table2[[#This Row],[Name]],'CX1'!$C:$C,0),1)), "")</f>
        <v/>
      </c>
      <c r="K2584" t="str">
        <f>IFERROR(_xlfn.IFNA(IF(_xlfn.IFNA(INDEX('CX1'!$K:$K,MATCH(Table2[[#This Row],[Name]],'CX1'!$C:$C,0),1), "") = 0, "",  INDEX('CX1'!$K:$K,MATCH(Table2[[#This Row],[Name]],'CX1'!$C:$C,0),1)), ""), "")</f>
        <v/>
      </c>
      <c r="M2584" t="str">
        <f>_xlfn.IFNA(IF(_xlfn.IFNA(INDEX('CX1'!$M:$M,MATCH(Table2[[#This Row],[Name]],'CX1'!$C:$C,0),1), "") = 0, "",  INDEX('CX1'!$M:$M,MATCH(Table2[[#This Row],[Name]],'CX1'!$C:$C,0),1)), "")</f>
        <v/>
      </c>
      <c r="N2584" t="s">
        <v>767</v>
      </c>
      <c r="R2584" t="s">
        <v>8</v>
      </c>
    </row>
    <row r="2585" spans="1:19" hidden="1">
      <c r="A2585" s="1">
        <v>2583</v>
      </c>
      <c r="B2585" t="s">
        <v>45</v>
      </c>
      <c r="C2585" t="s">
        <v>67</v>
      </c>
      <c r="D2585" t="s">
        <v>267</v>
      </c>
      <c r="E2585" t="str">
        <f>MID(Table2[[#This Row],[DeviceId2]], 12, LEN(Table2[[#This Row],[DeviceId2]]))</f>
        <v>VAV210</v>
      </c>
      <c r="F2585" t="str">
        <f>CONCATENATE("10.3.13.71/pe/", Table2[[#This Row],[Device Tag]], ".xml")</f>
        <v>10.3.13.71/pe/VAV210.xml</v>
      </c>
      <c r="H2585" s="5" t="str">
        <f>_xlfn.IFNA(IF(_xlfn.IFNA(INDEX('CX1'!$H:$H,MATCH(Table2[[#This Row],[Name]],'CX1'!$C:$C,0),1), "") = 0, "",  INDEX('CX1'!$H:$H,MATCH(Table2[[#This Row],[Name]],'CX1'!$C:$C,0),1)), "")</f>
        <v/>
      </c>
      <c r="I2585" s="5" t="e">
        <f>_xlfn.IFNA(IF(_xlfn.IFNA(INDEX('CX1'!$I:$I,MATCH(Table2[[#This Row],[DeviceId2]],'CX1'!$C:$C,0),1), "") = 0, "",  INDEX('CX1'!$I:$I,MATCH(Table2[[#This Row],[Name]],'CX1'!$C:$C,0),1)), "")</f>
        <v>#VALUE!</v>
      </c>
      <c r="J2585" s="5" t="str">
        <f>_xlfn.IFNA(IF(_xlfn.IFNA(INDEX('CX1'!$J:$J,MATCH(Table2[[#This Row],[Name]],'CX1'!$C:$C,0),1), "") = 0, "",  INDEX('CX1'!$J:$J,MATCH(Table2[[#This Row],[Name]],'CX1'!$C:$C,0),1)), "")</f>
        <v/>
      </c>
      <c r="K2585" t="str">
        <f>IFERROR(_xlfn.IFNA(IF(_xlfn.IFNA(INDEX('CX1'!$K:$K,MATCH(Table2[[#This Row],[Name]],'CX1'!$C:$C,0),1), "") = 0, "",  INDEX('CX1'!$K:$K,MATCH(Table2[[#This Row],[Name]],'CX1'!$C:$C,0),1)), ""), "")</f>
        <v/>
      </c>
      <c r="M2585" t="str">
        <f>_xlfn.IFNA(IF(_xlfn.IFNA(INDEX('CX1'!$M:$M,MATCH(Table2[[#This Row],[Name]],'CX1'!$C:$C,0),1), "") = 0, "",  INDEX('CX1'!$M:$M,MATCH(Table2[[#This Row],[Name]],'CX1'!$C:$C,0),1)), "")</f>
        <v/>
      </c>
      <c r="N2585" t="s">
        <v>767</v>
      </c>
      <c r="R2585" t="s">
        <v>8</v>
      </c>
    </row>
    <row r="2586" spans="1:19" hidden="1">
      <c r="A2586" s="1">
        <v>2584</v>
      </c>
      <c r="B2586" t="s">
        <v>45</v>
      </c>
      <c r="C2586" t="s">
        <v>68</v>
      </c>
      <c r="D2586" t="s">
        <v>267</v>
      </c>
      <c r="E2586" t="str">
        <f>MID(Table2[[#This Row],[DeviceId2]], 12, LEN(Table2[[#This Row],[DeviceId2]]))</f>
        <v>VAV210</v>
      </c>
      <c r="F2586" t="str">
        <f>CONCATENATE("10.3.13.71/pe/", Table2[[#This Row],[Device Tag]], ".xml")</f>
        <v>10.3.13.71/pe/VAV210.xml</v>
      </c>
      <c r="H2586" s="5" t="str">
        <f>_xlfn.IFNA(IF(_xlfn.IFNA(INDEX('CX1'!$H:$H,MATCH(Table2[[#This Row],[Name]],'CX1'!$C:$C,0),1), "") = 0, "",  INDEX('CX1'!$H:$H,MATCH(Table2[[#This Row],[Name]],'CX1'!$C:$C,0),1)), "")</f>
        <v/>
      </c>
      <c r="I2586" s="5" t="e">
        <f>_xlfn.IFNA(IF(_xlfn.IFNA(INDEX('CX1'!$I:$I,MATCH(Table2[[#This Row],[DeviceId2]],'CX1'!$C:$C,0),1), "") = 0, "",  INDEX('CX1'!$I:$I,MATCH(Table2[[#This Row],[Name]],'CX1'!$C:$C,0),1)), "")</f>
        <v>#VALUE!</v>
      </c>
      <c r="J2586" s="5" t="str">
        <f>_xlfn.IFNA(IF(_xlfn.IFNA(INDEX('CX1'!$J:$J,MATCH(Table2[[#This Row],[Name]],'CX1'!$C:$C,0),1), "") = 0, "",  INDEX('CX1'!$J:$J,MATCH(Table2[[#This Row],[Name]],'CX1'!$C:$C,0),1)), "")</f>
        <v/>
      </c>
      <c r="K2586" t="str">
        <f>IFERROR(_xlfn.IFNA(IF(_xlfn.IFNA(INDEX('CX1'!$K:$K,MATCH(Table2[[#This Row],[Name]],'CX1'!$C:$C,0),1), "") = 0, "",  INDEX('CX1'!$K:$K,MATCH(Table2[[#This Row],[Name]],'CX1'!$C:$C,0),1)), ""), "")</f>
        <v/>
      </c>
      <c r="M2586" t="str">
        <f>_xlfn.IFNA(IF(_xlfn.IFNA(INDEX('CX1'!$M:$M,MATCH(Table2[[#This Row],[Name]],'CX1'!$C:$C,0),1), "") = 0, "",  INDEX('CX1'!$M:$M,MATCH(Table2[[#This Row],[Name]],'CX1'!$C:$C,0),1)), "")</f>
        <v/>
      </c>
      <c r="N2586" t="s">
        <v>767</v>
      </c>
      <c r="R2586" t="s">
        <v>8</v>
      </c>
    </row>
    <row r="2587" spans="1:19" hidden="1">
      <c r="A2587" s="1">
        <v>2585</v>
      </c>
      <c r="B2587" t="s">
        <v>45</v>
      </c>
      <c r="C2587" t="s">
        <v>70</v>
      </c>
      <c r="D2587" t="s">
        <v>267</v>
      </c>
      <c r="E2587" t="str">
        <f>MID(Table2[[#This Row],[DeviceId2]], 12, LEN(Table2[[#This Row],[DeviceId2]]))</f>
        <v>VAV210</v>
      </c>
      <c r="F2587" t="str">
        <f>CONCATENATE("10.3.13.71/pe/", Table2[[#This Row],[Device Tag]], ".xml")</f>
        <v>10.3.13.71/pe/VAV210.xml</v>
      </c>
      <c r="H2587" s="5" t="str">
        <f>_xlfn.IFNA(IF(_xlfn.IFNA(INDEX('CX1'!$H:$H,MATCH(Table2[[#This Row],[Name]],'CX1'!$C:$C,0),1), "") = 0, "",  INDEX('CX1'!$H:$H,MATCH(Table2[[#This Row],[Name]],'CX1'!$C:$C,0),1)), "")</f>
        <v/>
      </c>
      <c r="I2587" s="5" t="e">
        <f>_xlfn.IFNA(IF(_xlfn.IFNA(INDEX('CX1'!$I:$I,MATCH(Table2[[#This Row],[DeviceId2]],'CX1'!$C:$C,0),1), "") = 0, "",  INDEX('CX1'!$I:$I,MATCH(Table2[[#This Row],[Name]],'CX1'!$C:$C,0),1)), "")</f>
        <v>#VALUE!</v>
      </c>
      <c r="J2587" s="5" t="str">
        <f>_xlfn.IFNA(IF(_xlfn.IFNA(INDEX('CX1'!$J:$J,MATCH(Table2[[#This Row],[Name]],'CX1'!$C:$C,0),1), "") = 0, "",  INDEX('CX1'!$J:$J,MATCH(Table2[[#This Row],[Name]],'CX1'!$C:$C,0),1)), "")</f>
        <v/>
      </c>
      <c r="K2587" t="str">
        <f>IFERROR(_xlfn.IFNA(IF(_xlfn.IFNA(INDEX('CX1'!$K:$K,MATCH(Table2[[#This Row],[Name]],'CX1'!$C:$C,0),1), "") = 0, "",  INDEX('CX1'!$K:$K,MATCH(Table2[[#This Row],[Name]],'CX1'!$C:$C,0),1)), ""), "")</f>
        <v/>
      </c>
      <c r="M2587" t="str">
        <f>_xlfn.IFNA(IF(_xlfn.IFNA(INDEX('CX1'!$M:$M,MATCH(Table2[[#This Row],[Name]],'CX1'!$C:$C,0),1), "") = 0, "",  INDEX('CX1'!$M:$M,MATCH(Table2[[#This Row],[Name]],'CX1'!$C:$C,0),1)), "")</f>
        <v/>
      </c>
      <c r="N2587" t="s">
        <v>767</v>
      </c>
      <c r="R2587" t="s">
        <v>8</v>
      </c>
    </row>
    <row r="2588" spans="1:19" hidden="1">
      <c r="A2588" s="1">
        <v>2586</v>
      </c>
      <c r="B2588" t="s">
        <v>45</v>
      </c>
      <c r="C2588" t="s">
        <v>71</v>
      </c>
      <c r="D2588" t="s">
        <v>267</v>
      </c>
      <c r="E2588" t="str">
        <f>MID(Table2[[#This Row],[DeviceId2]], 12, LEN(Table2[[#This Row],[DeviceId2]]))</f>
        <v>VAV210</v>
      </c>
      <c r="F2588" t="str">
        <f>CONCATENATE("10.3.13.71/pe/", Table2[[#This Row],[Device Tag]], ".xml")</f>
        <v>10.3.13.71/pe/VAV210.xml</v>
      </c>
      <c r="H2588" s="5" t="str">
        <f>_xlfn.IFNA(IF(_xlfn.IFNA(INDEX('CX1'!$H:$H,MATCH(Table2[[#This Row],[Name]],'CX1'!$C:$C,0),1), "") = 0, "",  INDEX('CX1'!$H:$H,MATCH(Table2[[#This Row],[Name]],'CX1'!$C:$C,0),1)), "")</f>
        <v/>
      </c>
      <c r="I2588" s="5" t="e">
        <f>_xlfn.IFNA(IF(_xlfn.IFNA(INDEX('CX1'!$I:$I,MATCH(Table2[[#This Row],[DeviceId2]],'CX1'!$C:$C,0),1), "") = 0, "",  INDEX('CX1'!$I:$I,MATCH(Table2[[#This Row],[Name]],'CX1'!$C:$C,0),1)), "")</f>
        <v>#VALUE!</v>
      </c>
      <c r="J2588" s="5" t="str">
        <f>_xlfn.IFNA(IF(_xlfn.IFNA(INDEX('CX1'!$J:$J,MATCH(Table2[[#This Row],[Name]],'CX1'!$C:$C,0),1), "") = 0, "",  INDEX('CX1'!$J:$J,MATCH(Table2[[#This Row],[Name]],'CX1'!$C:$C,0),1)), "")</f>
        <v/>
      </c>
      <c r="K2588" t="str">
        <f>IFERROR(_xlfn.IFNA(IF(_xlfn.IFNA(INDEX('CX1'!$K:$K,MATCH(Table2[[#This Row],[Name]],'CX1'!$C:$C,0),1), "") = 0, "",  INDEX('CX1'!$K:$K,MATCH(Table2[[#This Row],[Name]],'CX1'!$C:$C,0),1)), ""), "")</f>
        <v/>
      </c>
      <c r="M2588" t="str">
        <f>_xlfn.IFNA(IF(_xlfn.IFNA(INDEX('CX1'!$M:$M,MATCH(Table2[[#This Row],[Name]],'CX1'!$C:$C,0),1), "") = 0, "",  INDEX('CX1'!$M:$M,MATCH(Table2[[#This Row],[Name]],'CX1'!$C:$C,0),1)), "")</f>
        <v/>
      </c>
      <c r="N2588" t="s">
        <v>767</v>
      </c>
      <c r="R2588" t="s">
        <v>8</v>
      </c>
    </row>
    <row r="2589" spans="1:19" hidden="1">
      <c r="A2589" s="1">
        <v>2587</v>
      </c>
      <c r="B2589" t="s">
        <v>45</v>
      </c>
      <c r="C2589" t="s">
        <v>72</v>
      </c>
      <c r="D2589" t="s">
        <v>267</v>
      </c>
      <c r="E2589" t="str">
        <f>MID(Table2[[#This Row],[DeviceId2]], 12, LEN(Table2[[#This Row],[DeviceId2]]))</f>
        <v>VAV210</v>
      </c>
      <c r="F2589" t="str">
        <f>CONCATENATE("10.3.13.71/pe/", Table2[[#This Row],[Device Tag]], ".xml")</f>
        <v>10.3.13.71/pe/VAV210.xml</v>
      </c>
      <c r="H2589" s="5" t="str">
        <f>_xlfn.IFNA(IF(_xlfn.IFNA(INDEX('CX1'!$H:$H,MATCH(Table2[[#This Row],[Name]],'CX1'!$C:$C,0),1), "") = 0, "",  INDEX('CX1'!$H:$H,MATCH(Table2[[#This Row],[Name]],'CX1'!$C:$C,0),1)), "")</f>
        <v/>
      </c>
      <c r="I2589" s="5" t="e">
        <f>_xlfn.IFNA(IF(_xlfn.IFNA(INDEX('CX1'!$I:$I,MATCH(Table2[[#This Row],[DeviceId2]],'CX1'!$C:$C,0),1), "") = 0, "",  INDEX('CX1'!$I:$I,MATCH(Table2[[#This Row],[Name]],'CX1'!$C:$C,0),1)), "")</f>
        <v>#VALUE!</v>
      </c>
      <c r="J2589" s="5" t="str">
        <f>_xlfn.IFNA(IF(_xlfn.IFNA(INDEX('CX1'!$J:$J,MATCH(Table2[[#This Row],[Name]],'CX1'!$C:$C,0),1), "") = 0, "",  INDEX('CX1'!$J:$J,MATCH(Table2[[#This Row],[Name]],'CX1'!$C:$C,0),1)), "")</f>
        <v/>
      </c>
      <c r="K2589" t="str">
        <f>IFERROR(_xlfn.IFNA(IF(_xlfn.IFNA(INDEX('CX1'!$K:$K,MATCH(Table2[[#This Row],[Name]],'CX1'!$C:$C,0),1), "") = 0, "",  INDEX('CX1'!$K:$K,MATCH(Table2[[#This Row],[Name]],'CX1'!$C:$C,0),1)), ""), "")</f>
        <v/>
      </c>
      <c r="M2589" t="str">
        <f>_xlfn.IFNA(IF(_xlfn.IFNA(INDEX('CX1'!$M:$M,MATCH(Table2[[#This Row],[Name]],'CX1'!$C:$C,0),1), "") = 0, "",  INDEX('CX1'!$M:$M,MATCH(Table2[[#This Row],[Name]],'CX1'!$C:$C,0),1)), "")</f>
        <v/>
      </c>
      <c r="N2589" t="s">
        <v>767</v>
      </c>
      <c r="R2589" t="s">
        <v>8</v>
      </c>
    </row>
    <row r="2590" spans="1:19" hidden="1">
      <c r="A2590" s="1">
        <v>2588</v>
      </c>
      <c r="B2590" t="s">
        <v>45</v>
      </c>
      <c r="C2590" t="s">
        <v>121</v>
      </c>
      <c r="D2590" t="s">
        <v>267</v>
      </c>
      <c r="E2590" t="str">
        <f>MID(Table2[[#This Row],[DeviceId2]], 12, LEN(Table2[[#This Row],[DeviceId2]]))</f>
        <v>VAV210</v>
      </c>
      <c r="F2590" t="str">
        <f>CONCATENATE("10.3.13.71/pe/", Table2[[#This Row],[Device Tag]], ".xml")</f>
        <v>10.3.13.71/pe/VAV210.xml</v>
      </c>
      <c r="H2590" s="5" t="str">
        <f>_xlfn.IFNA(IF(_xlfn.IFNA(INDEX('CX1'!$H:$H,MATCH(Table2[[#This Row],[Name]],'CX1'!$C:$C,0),1), "") = 0, "",  INDEX('CX1'!$H:$H,MATCH(Table2[[#This Row],[Name]],'CX1'!$C:$C,0),1)), "")</f>
        <v/>
      </c>
      <c r="I2590" s="5" t="e">
        <f>_xlfn.IFNA(IF(_xlfn.IFNA(INDEX('CX1'!$I:$I,MATCH(Table2[[#This Row],[DeviceId2]],'CX1'!$C:$C,0),1), "") = 0, "",  INDEX('CX1'!$I:$I,MATCH(Table2[[#This Row],[Name]],'CX1'!$C:$C,0),1)), "")</f>
        <v>#VALUE!</v>
      </c>
      <c r="J2590" s="5" t="str">
        <f>_xlfn.IFNA(IF(_xlfn.IFNA(INDEX('CX1'!$J:$J,MATCH(Table2[[#This Row],[Name]],'CX1'!$C:$C,0),1), "") = 0, "",  INDEX('CX1'!$J:$J,MATCH(Table2[[#This Row],[Name]],'CX1'!$C:$C,0),1)), "")</f>
        <v/>
      </c>
      <c r="K2590" t="str">
        <f>IFERROR(_xlfn.IFNA(IF(_xlfn.IFNA(INDEX('CX1'!$K:$K,MATCH(Table2[[#This Row],[Name]],'CX1'!$C:$C,0),1), "") = 0, "",  INDEX('CX1'!$K:$K,MATCH(Table2[[#This Row],[Name]],'CX1'!$C:$C,0),1)), ""), "")</f>
        <v/>
      </c>
      <c r="M2590" t="str">
        <f>_xlfn.IFNA(IF(_xlfn.IFNA(INDEX('CX1'!$M:$M,MATCH(Table2[[#This Row],[Name]],'CX1'!$C:$C,0),1), "") = 0, "",  INDEX('CX1'!$M:$M,MATCH(Table2[[#This Row],[Name]],'CX1'!$C:$C,0),1)), "")</f>
        <v/>
      </c>
      <c r="N2590" t="s">
        <v>767</v>
      </c>
      <c r="R2590" t="s">
        <v>8</v>
      </c>
    </row>
    <row r="2591" spans="1:19" hidden="1">
      <c r="A2591" s="1">
        <v>2589</v>
      </c>
      <c r="B2591" t="s">
        <v>45</v>
      </c>
      <c r="C2591" t="s">
        <v>74</v>
      </c>
      <c r="D2591" t="s">
        <v>267</v>
      </c>
      <c r="E2591" t="str">
        <f>MID(Table2[[#This Row],[DeviceId2]], 12, LEN(Table2[[#This Row],[DeviceId2]]))</f>
        <v>VAV210</v>
      </c>
      <c r="F2591" t="str">
        <f>CONCATENATE("10.3.13.71/pe/", Table2[[#This Row],[Device Tag]], ".xml")</f>
        <v>10.3.13.71/pe/VAV210.xml</v>
      </c>
      <c r="H2591" s="5" t="str">
        <f>_xlfn.IFNA(IF(_xlfn.IFNA(INDEX('CX1'!$H:$H,MATCH(Table2[[#This Row],[Name]],'CX1'!$C:$C,0),1), "") = 0, "",  INDEX('CX1'!$H:$H,MATCH(Table2[[#This Row],[Name]],'CX1'!$C:$C,0),1)), "")</f>
        <v/>
      </c>
      <c r="I2591" s="5" t="e">
        <f>_xlfn.IFNA(IF(_xlfn.IFNA(INDEX('CX1'!$I:$I,MATCH(Table2[[#This Row],[DeviceId2]],'CX1'!$C:$C,0),1), "") = 0, "",  INDEX('CX1'!$I:$I,MATCH(Table2[[#This Row],[Name]],'CX1'!$C:$C,0),1)), "")</f>
        <v>#VALUE!</v>
      </c>
      <c r="J2591" s="5" t="str">
        <f>_xlfn.IFNA(IF(_xlfn.IFNA(INDEX('CX1'!$J:$J,MATCH(Table2[[#This Row],[Name]],'CX1'!$C:$C,0),1), "") = 0, "",  INDEX('CX1'!$J:$J,MATCH(Table2[[#This Row],[Name]],'CX1'!$C:$C,0),1)), "")</f>
        <v/>
      </c>
      <c r="K2591" t="str">
        <f>IFERROR(_xlfn.IFNA(IF(_xlfn.IFNA(INDEX('CX1'!$K:$K,MATCH(Table2[[#This Row],[Name]],'CX1'!$C:$C,0),1), "") = 0, "",  INDEX('CX1'!$K:$K,MATCH(Table2[[#This Row],[Name]],'CX1'!$C:$C,0),1)), ""), "")</f>
        <v/>
      </c>
      <c r="M2591" t="str">
        <f>_xlfn.IFNA(IF(_xlfn.IFNA(INDEX('CX1'!$M:$M,MATCH(Table2[[#This Row],[Name]],'CX1'!$C:$C,0),1), "") = 0, "",  INDEX('CX1'!$M:$M,MATCH(Table2[[#This Row],[Name]],'CX1'!$C:$C,0),1)), "")</f>
        <v/>
      </c>
      <c r="N2591" t="s">
        <v>767</v>
      </c>
      <c r="R2591" t="s">
        <v>8</v>
      </c>
    </row>
    <row r="2592" spans="1:19" hidden="1">
      <c r="A2592" s="1">
        <v>2590</v>
      </c>
      <c r="B2592" t="s">
        <v>45</v>
      </c>
      <c r="C2592" t="s">
        <v>75</v>
      </c>
      <c r="D2592" t="s">
        <v>267</v>
      </c>
      <c r="E2592" t="str">
        <f>MID(Table2[[#This Row],[DeviceId2]], 12, LEN(Table2[[#This Row],[DeviceId2]]))</f>
        <v>VAV210</v>
      </c>
      <c r="F2592" t="str">
        <f>CONCATENATE("10.3.13.71/pe/", Table2[[#This Row],[Device Tag]], ".xml")</f>
        <v>10.3.13.71/pe/VAV210.xml</v>
      </c>
      <c r="H2592" s="5" t="str">
        <f>_xlfn.IFNA(IF(_xlfn.IFNA(INDEX('CX1'!$H:$H,MATCH(Table2[[#This Row],[Name]],'CX1'!$C:$C,0),1), "") = 0, "",  INDEX('CX1'!$H:$H,MATCH(Table2[[#This Row],[Name]],'CX1'!$C:$C,0),1)), "")</f>
        <v/>
      </c>
      <c r="I2592" s="5" t="e">
        <f>_xlfn.IFNA(IF(_xlfn.IFNA(INDEX('CX1'!$I:$I,MATCH(Table2[[#This Row],[DeviceId2]],'CX1'!$C:$C,0),1), "") = 0, "",  INDEX('CX1'!$I:$I,MATCH(Table2[[#This Row],[Name]],'CX1'!$C:$C,0),1)), "")</f>
        <v>#VALUE!</v>
      </c>
      <c r="J2592" s="5" t="str">
        <f>_xlfn.IFNA(IF(_xlfn.IFNA(INDEX('CX1'!$J:$J,MATCH(Table2[[#This Row],[Name]],'CX1'!$C:$C,0),1), "") = 0, "",  INDEX('CX1'!$J:$J,MATCH(Table2[[#This Row],[Name]],'CX1'!$C:$C,0),1)), "")</f>
        <v/>
      </c>
      <c r="K2592" t="str">
        <f>IFERROR(_xlfn.IFNA(IF(_xlfn.IFNA(INDEX('CX1'!$K:$K,MATCH(Table2[[#This Row],[Name]],'CX1'!$C:$C,0),1), "") = 0, "",  INDEX('CX1'!$K:$K,MATCH(Table2[[#This Row],[Name]],'CX1'!$C:$C,0),1)), ""), "")</f>
        <v/>
      </c>
      <c r="M2592" t="str">
        <f>_xlfn.IFNA(IF(_xlfn.IFNA(INDEX('CX1'!$M:$M,MATCH(Table2[[#This Row],[Name]],'CX1'!$C:$C,0),1), "") = 0, "",  INDEX('CX1'!$M:$M,MATCH(Table2[[#This Row],[Name]],'CX1'!$C:$C,0),1)), "")</f>
        <v/>
      </c>
      <c r="N2592" t="s">
        <v>767</v>
      </c>
      <c r="R2592" t="s">
        <v>8</v>
      </c>
    </row>
    <row r="2593" spans="1:19" hidden="1">
      <c r="A2593" s="1">
        <v>2591</v>
      </c>
      <c r="B2593" t="s">
        <v>45</v>
      </c>
      <c r="C2593" t="s">
        <v>77</v>
      </c>
      <c r="D2593" t="s">
        <v>267</v>
      </c>
      <c r="E2593" t="str">
        <f>MID(Table2[[#This Row],[DeviceId2]], 12, LEN(Table2[[#This Row],[DeviceId2]]))</f>
        <v>VAV210</v>
      </c>
      <c r="F2593" t="str">
        <f>CONCATENATE("10.3.13.71/pe/", Table2[[#This Row],[Device Tag]], ".xml")</f>
        <v>10.3.13.71/pe/VAV210.xml</v>
      </c>
      <c r="H2593" s="5" t="str">
        <f>_xlfn.IFNA(IF(_xlfn.IFNA(INDEX('CX1'!$H:$H,MATCH(Table2[[#This Row],[Name]],'CX1'!$C:$C,0),1), "") = 0, "",  INDEX('CX1'!$H:$H,MATCH(Table2[[#This Row],[Name]],'CX1'!$C:$C,0),1)), "")</f>
        <v/>
      </c>
      <c r="I2593" s="5" t="e">
        <f>_xlfn.IFNA(IF(_xlfn.IFNA(INDEX('CX1'!$I:$I,MATCH(Table2[[#This Row],[DeviceId2]],'CX1'!$C:$C,0),1), "") = 0, "",  INDEX('CX1'!$I:$I,MATCH(Table2[[#This Row],[Name]],'CX1'!$C:$C,0),1)), "")</f>
        <v>#VALUE!</v>
      </c>
      <c r="J2593" s="5" t="str">
        <f>_xlfn.IFNA(IF(_xlfn.IFNA(INDEX('CX1'!$J:$J,MATCH(Table2[[#This Row],[Name]],'CX1'!$C:$C,0),1), "") = 0, "",  INDEX('CX1'!$J:$J,MATCH(Table2[[#This Row],[Name]],'CX1'!$C:$C,0),1)), "")</f>
        <v/>
      </c>
      <c r="K2593" t="str">
        <f>IFERROR(_xlfn.IFNA(IF(_xlfn.IFNA(INDEX('CX1'!$K:$K,MATCH(Table2[[#This Row],[Name]],'CX1'!$C:$C,0),1), "") = 0, "",  INDEX('CX1'!$K:$K,MATCH(Table2[[#This Row],[Name]],'CX1'!$C:$C,0),1)), ""), "")</f>
        <v/>
      </c>
      <c r="M2593" t="str">
        <f>_xlfn.IFNA(IF(_xlfn.IFNA(INDEX('CX1'!$M:$M,MATCH(Table2[[#This Row],[Name]],'CX1'!$C:$C,0),1), "") = 0, "",  INDEX('CX1'!$M:$M,MATCH(Table2[[#This Row],[Name]],'CX1'!$C:$C,0),1)), "")</f>
        <v/>
      </c>
      <c r="N2593" t="s">
        <v>767</v>
      </c>
      <c r="R2593" t="s">
        <v>8</v>
      </c>
    </row>
    <row r="2594" spans="1:19" hidden="1">
      <c r="A2594" s="1">
        <v>2592</v>
      </c>
      <c r="B2594" t="s">
        <v>45</v>
      </c>
      <c r="C2594" t="s">
        <v>78</v>
      </c>
      <c r="D2594" t="s">
        <v>267</v>
      </c>
      <c r="E2594" t="str">
        <f>MID(Table2[[#This Row],[DeviceId2]], 12, LEN(Table2[[#This Row],[DeviceId2]]))</f>
        <v>VAV210</v>
      </c>
      <c r="F2594" t="str">
        <f>CONCATENATE("10.3.13.71/pe/", Table2[[#This Row],[Device Tag]], ".xml")</f>
        <v>10.3.13.71/pe/VAV210.xml</v>
      </c>
      <c r="H2594" s="5" t="str">
        <f>_xlfn.IFNA(IF(_xlfn.IFNA(INDEX('CX1'!$H:$H,MATCH(Table2[[#This Row],[Name]],'CX1'!$C:$C,0),1), "") = 0, "",  INDEX('CX1'!$H:$H,MATCH(Table2[[#This Row],[Name]],'CX1'!$C:$C,0),1)), "")</f>
        <v/>
      </c>
      <c r="I2594" s="5" t="e">
        <f>_xlfn.IFNA(IF(_xlfn.IFNA(INDEX('CX1'!$I:$I,MATCH(Table2[[#This Row],[DeviceId2]],'CX1'!$C:$C,0),1), "") = 0, "",  INDEX('CX1'!$I:$I,MATCH(Table2[[#This Row],[Name]],'CX1'!$C:$C,0),1)), "")</f>
        <v>#VALUE!</v>
      </c>
      <c r="J2594" s="5" t="str">
        <f>_xlfn.IFNA(IF(_xlfn.IFNA(INDEX('CX1'!$J:$J,MATCH(Table2[[#This Row],[Name]],'CX1'!$C:$C,0),1), "") = 0, "",  INDEX('CX1'!$J:$J,MATCH(Table2[[#This Row],[Name]],'CX1'!$C:$C,0),1)), "")</f>
        <v/>
      </c>
      <c r="K2594" t="str">
        <f>IFERROR(_xlfn.IFNA(IF(_xlfn.IFNA(INDEX('CX1'!$K:$K,MATCH(Table2[[#This Row],[Name]],'CX1'!$C:$C,0),1), "") = 0, "",  INDEX('CX1'!$K:$K,MATCH(Table2[[#This Row],[Name]],'CX1'!$C:$C,0),1)), ""), "")</f>
        <v/>
      </c>
      <c r="M2594" t="str">
        <f>_xlfn.IFNA(IF(_xlfn.IFNA(INDEX('CX1'!$M:$M,MATCH(Table2[[#This Row],[Name]],'CX1'!$C:$C,0),1), "") = 0, "",  INDEX('CX1'!$M:$M,MATCH(Table2[[#This Row],[Name]],'CX1'!$C:$C,0),1)), "")</f>
        <v/>
      </c>
      <c r="N2594" t="s">
        <v>767</v>
      </c>
      <c r="R2594" t="s">
        <v>8</v>
      </c>
    </row>
    <row r="2595" spans="1:19" hidden="1">
      <c r="A2595" s="1">
        <v>2593</v>
      </c>
      <c r="B2595" t="s">
        <v>45</v>
      </c>
      <c r="C2595" t="s">
        <v>79</v>
      </c>
      <c r="D2595" t="s">
        <v>267</v>
      </c>
      <c r="E2595" t="str">
        <f>MID(Table2[[#This Row],[DeviceId2]], 12, LEN(Table2[[#This Row],[DeviceId2]]))</f>
        <v>VAV210</v>
      </c>
      <c r="F2595" t="str">
        <f>CONCATENATE("10.3.13.71/pe/", Table2[[#This Row],[Device Tag]], ".xml")</f>
        <v>10.3.13.71/pe/VAV210.xml</v>
      </c>
      <c r="H2595" s="5" t="str">
        <f>_xlfn.IFNA(IF(_xlfn.IFNA(INDEX('CX1'!$H:$H,MATCH(Table2[[#This Row],[Name]],'CX1'!$C:$C,0),1), "") = 0, "",  INDEX('CX1'!$H:$H,MATCH(Table2[[#This Row],[Name]],'CX1'!$C:$C,0),1)), "")</f>
        <v/>
      </c>
      <c r="I2595" s="5" t="e">
        <f>_xlfn.IFNA(IF(_xlfn.IFNA(INDEX('CX1'!$I:$I,MATCH(Table2[[#This Row],[DeviceId2]],'CX1'!$C:$C,0),1), "") = 0, "",  INDEX('CX1'!$I:$I,MATCH(Table2[[#This Row],[Name]],'CX1'!$C:$C,0),1)), "")</f>
        <v>#VALUE!</v>
      </c>
      <c r="J2595" s="5" t="str">
        <f>_xlfn.IFNA(IF(_xlfn.IFNA(INDEX('CX1'!$J:$J,MATCH(Table2[[#This Row],[Name]],'CX1'!$C:$C,0),1), "") = 0, "",  INDEX('CX1'!$J:$J,MATCH(Table2[[#This Row],[Name]],'CX1'!$C:$C,0),1)), "")</f>
        <v/>
      </c>
      <c r="K2595" t="str">
        <f>IFERROR(_xlfn.IFNA(IF(_xlfn.IFNA(INDEX('CX1'!$K:$K,MATCH(Table2[[#This Row],[Name]],'CX1'!$C:$C,0),1), "") = 0, "",  INDEX('CX1'!$K:$K,MATCH(Table2[[#This Row],[Name]],'CX1'!$C:$C,0),1)), ""), "")</f>
        <v/>
      </c>
      <c r="M2595" t="str">
        <f>_xlfn.IFNA(IF(_xlfn.IFNA(INDEX('CX1'!$M:$M,MATCH(Table2[[#This Row],[Name]],'CX1'!$C:$C,0),1), "") = 0, "",  INDEX('CX1'!$M:$M,MATCH(Table2[[#This Row],[Name]],'CX1'!$C:$C,0),1)), "")</f>
        <v/>
      </c>
      <c r="N2595" t="s">
        <v>767</v>
      </c>
      <c r="R2595" t="s">
        <v>8</v>
      </c>
    </row>
    <row r="2596" spans="1:19" hidden="1">
      <c r="A2596" s="1">
        <v>2594</v>
      </c>
      <c r="B2596" t="s">
        <v>45</v>
      </c>
      <c r="C2596" t="s">
        <v>80</v>
      </c>
      <c r="D2596" t="s">
        <v>267</v>
      </c>
      <c r="E2596" t="str">
        <f>MID(Table2[[#This Row],[DeviceId2]], 12, LEN(Table2[[#This Row],[DeviceId2]]))</f>
        <v>VAV210</v>
      </c>
      <c r="F2596" t="str">
        <f>CONCATENATE("10.3.13.71/pe/", Table2[[#This Row],[Device Tag]], ".xml")</f>
        <v>10.3.13.71/pe/VAV210.xml</v>
      </c>
      <c r="H2596" s="5" t="str">
        <f>_xlfn.IFNA(IF(_xlfn.IFNA(INDEX('CX1'!$H:$H,MATCH(Table2[[#This Row],[Name]],'CX1'!$C:$C,0),1), "") = 0, "",  INDEX('CX1'!$H:$H,MATCH(Table2[[#This Row],[Name]],'CX1'!$C:$C,0),1)), "")</f>
        <v/>
      </c>
      <c r="I2596" s="5" t="e">
        <f>_xlfn.IFNA(IF(_xlfn.IFNA(INDEX('CX1'!$I:$I,MATCH(Table2[[#This Row],[DeviceId2]],'CX1'!$C:$C,0),1), "") = 0, "",  INDEX('CX1'!$I:$I,MATCH(Table2[[#This Row],[Name]],'CX1'!$C:$C,0),1)), "")</f>
        <v>#VALUE!</v>
      </c>
      <c r="J2596" s="5" t="str">
        <f>_xlfn.IFNA(IF(_xlfn.IFNA(INDEX('CX1'!$J:$J,MATCH(Table2[[#This Row],[Name]],'CX1'!$C:$C,0),1), "") = 0, "",  INDEX('CX1'!$J:$J,MATCH(Table2[[#This Row],[Name]],'CX1'!$C:$C,0),1)), "")</f>
        <v/>
      </c>
      <c r="K2596" t="str">
        <f>IFERROR(_xlfn.IFNA(IF(_xlfn.IFNA(INDEX('CX1'!$K:$K,MATCH(Table2[[#This Row],[Name]],'CX1'!$C:$C,0),1), "") = 0, "",  INDEX('CX1'!$K:$K,MATCH(Table2[[#This Row],[Name]],'CX1'!$C:$C,0),1)), ""), "")</f>
        <v/>
      </c>
      <c r="M2596" t="str">
        <f>_xlfn.IFNA(IF(_xlfn.IFNA(INDEX('CX1'!$M:$M,MATCH(Table2[[#This Row],[Name]],'CX1'!$C:$C,0),1), "") = 0, "",  INDEX('CX1'!$M:$M,MATCH(Table2[[#This Row],[Name]],'CX1'!$C:$C,0),1)), "")</f>
        <v/>
      </c>
      <c r="N2596" t="s">
        <v>767</v>
      </c>
      <c r="R2596" t="s">
        <v>8</v>
      </c>
    </row>
    <row r="2597" spans="1:19" hidden="1">
      <c r="A2597" s="1">
        <v>2595</v>
      </c>
      <c r="B2597" t="s">
        <v>45</v>
      </c>
      <c r="C2597" t="s">
        <v>89</v>
      </c>
      <c r="D2597" t="s">
        <v>267</v>
      </c>
      <c r="E2597" t="str">
        <f>MID(Table2[[#This Row],[DeviceId2]], 12, LEN(Table2[[#This Row],[DeviceId2]]))</f>
        <v>VAV210</v>
      </c>
      <c r="F2597" t="str">
        <f>CONCATENATE("10.3.13.71/pe/", Table2[[#This Row],[Device Tag]], ".xml")</f>
        <v>10.3.13.71/pe/VAV210.xml</v>
      </c>
      <c r="H2597" s="5" t="str">
        <f>_xlfn.IFNA(IF(_xlfn.IFNA(INDEX('CX1'!$H:$H,MATCH(Table2[[#This Row],[Name]],'CX1'!$C:$C,0),1), "") = 0, "",  INDEX('CX1'!$H:$H,MATCH(Table2[[#This Row],[Name]],'CX1'!$C:$C,0),1)), "")</f>
        <v/>
      </c>
      <c r="I2597" s="5" t="e">
        <f>_xlfn.IFNA(IF(_xlfn.IFNA(INDEX('CX1'!$I:$I,MATCH(Table2[[#This Row],[DeviceId2]],'CX1'!$C:$C,0),1), "") = 0, "",  INDEX('CX1'!$I:$I,MATCH(Table2[[#This Row],[Name]],'CX1'!$C:$C,0),1)), "")</f>
        <v>#VALUE!</v>
      </c>
      <c r="J2597" s="5" t="str">
        <f>_xlfn.IFNA(IF(_xlfn.IFNA(INDEX('CX1'!$J:$J,MATCH(Table2[[#This Row],[Name]],'CX1'!$C:$C,0),1), "") = 0, "",  INDEX('CX1'!$J:$J,MATCH(Table2[[#This Row],[Name]],'CX1'!$C:$C,0),1)), "")</f>
        <v/>
      </c>
      <c r="K2597" t="str">
        <f>IFERROR(_xlfn.IFNA(IF(_xlfn.IFNA(INDEX('CX1'!$K:$K,MATCH(Table2[[#This Row],[Name]],'CX1'!$C:$C,0),1), "") = 0, "",  INDEX('CX1'!$K:$K,MATCH(Table2[[#This Row],[Name]],'CX1'!$C:$C,0),1)), ""), "")</f>
        <v/>
      </c>
      <c r="M2597" t="str">
        <f>_xlfn.IFNA(IF(_xlfn.IFNA(INDEX('CX1'!$M:$M,MATCH(Table2[[#This Row],[Name]],'CX1'!$C:$C,0),1), "") = 0, "",  INDEX('CX1'!$M:$M,MATCH(Table2[[#This Row],[Name]],'CX1'!$C:$C,0),1)), "")</f>
        <v/>
      </c>
      <c r="N2597" t="s">
        <v>767</v>
      </c>
      <c r="R2597" t="s">
        <v>8</v>
      </c>
    </row>
    <row r="2598" spans="1:19" hidden="1">
      <c r="A2598" s="1">
        <v>2596</v>
      </c>
      <c r="B2598" t="s">
        <v>45</v>
      </c>
      <c r="C2598" t="s">
        <v>90</v>
      </c>
      <c r="D2598" t="s">
        <v>267</v>
      </c>
      <c r="E2598" t="str">
        <f>MID(Table2[[#This Row],[DeviceId2]], 12, LEN(Table2[[#This Row],[DeviceId2]]))</f>
        <v>VAV210</v>
      </c>
      <c r="F2598" t="str">
        <f>CONCATENATE("10.3.13.71/pe/", Table2[[#This Row],[Device Tag]], ".xml")</f>
        <v>10.3.13.71/pe/VAV210.xml</v>
      </c>
      <c r="H2598" s="5" t="str">
        <f>_xlfn.IFNA(IF(_xlfn.IFNA(INDEX('CX1'!$H:$H,MATCH(Table2[[#This Row],[Name]],'CX1'!$C:$C,0),1), "") = 0, "",  INDEX('CX1'!$H:$H,MATCH(Table2[[#This Row],[Name]],'CX1'!$C:$C,0),1)), "")</f>
        <v/>
      </c>
      <c r="I2598" s="5" t="e">
        <f>_xlfn.IFNA(IF(_xlfn.IFNA(INDEX('CX1'!$I:$I,MATCH(Table2[[#This Row],[DeviceId2]],'CX1'!$C:$C,0),1), "") = 0, "",  INDEX('CX1'!$I:$I,MATCH(Table2[[#This Row],[Name]],'CX1'!$C:$C,0),1)), "")</f>
        <v>#VALUE!</v>
      </c>
      <c r="J2598" s="5" t="str">
        <f>_xlfn.IFNA(IF(_xlfn.IFNA(INDEX('CX1'!$J:$J,MATCH(Table2[[#This Row],[Name]],'CX1'!$C:$C,0),1), "") = 0, "",  INDEX('CX1'!$J:$J,MATCH(Table2[[#This Row],[Name]],'CX1'!$C:$C,0),1)), "")</f>
        <v/>
      </c>
      <c r="K2598" t="str">
        <f>IFERROR(_xlfn.IFNA(IF(_xlfn.IFNA(INDEX('CX1'!$K:$K,MATCH(Table2[[#This Row],[Name]],'CX1'!$C:$C,0),1), "") = 0, "",  INDEX('CX1'!$K:$K,MATCH(Table2[[#This Row],[Name]],'CX1'!$C:$C,0),1)), ""), "")</f>
        <v/>
      </c>
      <c r="M2598" t="str">
        <f>_xlfn.IFNA(IF(_xlfn.IFNA(INDEX('CX1'!$M:$M,MATCH(Table2[[#This Row],[Name]],'CX1'!$C:$C,0),1), "") = 0, "",  INDEX('CX1'!$M:$M,MATCH(Table2[[#This Row],[Name]],'CX1'!$C:$C,0),1)), "")</f>
        <v/>
      </c>
      <c r="N2598" t="s">
        <v>767</v>
      </c>
      <c r="R2598" t="s">
        <v>8</v>
      </c>
    </row>
    <row r="2599" spans="1:19" hidden="1">
      <c r="A2599" s="1">
        <v>2597</v>
      </c>
      <c r="B2599" t="s">
        <v>45</v>
      </c>
      <c r="C2599" t="s">
        <v>91</v>
      </c>
      <c r="D2599" t="s">
        <v>267</v>
      </c>
      <c r="E2599" t="str">
        <f>MID(Table2[[#This Row],[DeviceId2]], 12, LEN(Table2[[#This Row],[DeviceId2]]))</f>
        <v>VAV210</v>
      </c>
      <c r="F2599" t="str">
        <f>CONCATENATE("10.3.13.71/pe/", Table2[[#This Row],[Device Tag]], ".xml")</f>
        <v>10.3.13.71/pe/VAV210.xml</v>
      </c>
      <c r="H2599" s="5" t="str">
        <f>_xlfn.IFNA(IF(_xlfn.IFNA(INDEX('CX1'!$H:$H,MATCH(Table2[[#This Row],[Name]],'CX1'!$C:$C,0),1), "") = 0, "",  INDEX('CX1'!$H:$H,MATCH(Table2[[#This Row],[Name]],'CX1'!$C:$C,0),1)), "")</f>
        <v/>
      </c>
      <c r="I2599" s="5" t="e">
        <f>_xlfn.IFNA(IF(_xlfn.IFNA(INDEX('CX1'!$I:$I,MATCH(Table2[[#This Row],[DeviceId2]],'CX1'!$C:$C,0),1), "") = 0, "",  INDEX('CX1'!$I:$I,MATCH(Table2[[#This Row],[Name]],'CX1'!$C:$C,0),1)), "")</f>
        <v>#VALUE!</v>
      </c>
      <c r="J2599" s="5" t="str">
        <f>_xlfn.IFNA(IF(_xlfn.IFNA(INDEX('CX1'!$J:$J,MATCH(Table2[[#This Row],[Name]],'CX1'!$C:$C,0),1), "") = 0, "",  INDEX('CX1'!$J:$J,MATCH(Table2[[#This Row],[Name]],'CX1'!$C:$C,0),1)), "")</f>
        <v/>
      </c>
      <c r="K2599" t="str">
        <f>IFERROR(_xlfn.IFNA(IF(_xlfn.IFNA(INDEX('CX1'!$K:$K,MATCH(Table2[[#This Row],[Name]],'CX1'!$C:$C,0),1), "") = 0, "",  INDEX('CX1'!$K:$K,MATCH(Table2[[#This Row],[Name]],'CX1'!$C:$C,0),1)), ""), "")</f>
        <v/>
      </c>
      <c r="M2599" t="str">
        <f>_xlfn.IFNA(IF(_xlfn.IFNA(INDEX('CX1'!$M:$M,MATCH(Table2[[#This Row],[Name]],'CX1'!$C:$C,0),1), "") = 0, "",  INDEX('CX1'!$M:$M,MATCH(Table2[[#This Row],[Name]],'CX1'!$C:$C,0),1)), "")</f>
        <v/>
      </c>
      <c r="N2599" t="s">
        <v>767</v>
      </c>
      <c r="R2599" t="s">
        <v>8</v>
      </c>
    </row>
    <row r="2600" spans="1:19" hidden="1">
      <c r="A2600" s="1">
        <v>2598</v>
      </c>
      <c r="B2600" t="s">
        <v>45</v>
      </c>
      <c r="C2600" t="s">
        <v>92</v>
      </c>
      <c r="D2600" t="s">
        <v>267</v>
      </c>
      <c r="E2600" t="str">
        <f>MID(Table2[[#This Row],[DeviceId2]], 12, LEN(Table2[[#This Row],[DeviceId2]]))</f>
        <v>VAV210</v>
      </c>
      <c r="F2600" t="str">
        <f>CONCATENATE("10.3.13.71/pe/", Table2[[#This Row],[Device Tag]], ".xml")</f>
        <v>10.3.13.71/pe/VAV210.xml</v>
      </c>
      <c r="H2600" s="5" t="str">
        <f>_xlfn.IFNA(IF(_xlfn.IFNA(INDEX('CX1'!$H:$H,MATCH(Table2[[#This Row],[Name]],'CX1'!$C:$C,0),1), "") = 0, "",  INDEX('CX1'!$H:$H,MATCH(Table2[[#This Row],[Name]],'CX1'!$C:$C,0),1)), "")</f>
        <v/>
      </c>
      <c r="I2600" s="5" t="e">
        <f>_xlfn.IFNA(IF(_xlfn.IFNA(INDEX('CX1'!$I:$I,MATCH(Table2[[#This Row],[DeviceId2]],'CX1'!$C:$C,0),1), "") = 0, "",  INDEX('CX1'!$I:$I,MATCH(Table2[[#This Row],[Name]],'CX1'!$C:$C,0),1)), "")</f>
        <v>#VALUE!</v>
      </c>
      <c r="J2600" s="5" t="str">
        <f>_xlfn.IFNA(IF(_xlfn.IFNA(INDEX('CX1'!$J:$J,MATCH(Table2[[#This Row],[Name]],'CX1'!$C:$C,0),1), "") = 0, "",  INDEX('CX1'!$J:$J,MATCH(Table2[[#This Row],[Name]],'CX1'!$C:$C,0),1)), "")</f>
        <v/>
      </c>
      <c r="K2600" t="str">
        <f>IFERROR(_xlfn.IFNA(IF(_xlfn.IFNA(INDEX('CX1'!$K:$K,MATCH(Table2[[#This Row],[Name]],'CX1'!$C:$C,0),1), "") = 0, "",  INDEX('CX1'!$K:$K,MATCH(Table2[[#This Row],[Name]],'CX1'!$C:$C,0),1)), ""), "")</f>
        <v/>
      </c>
      <c r="M2600" t="str">
        <f>_xlfn.IFNA(IF(_xlfn.IFNA(INDEX('CX1'!$M:$M,MATCH(Table2[[#This Row],[Name]],'CX1'!$C:$C,0),1), "") = 0, "",  INDEX('CX1'!$M:$M,MATCH(Table2[[#This Row],[Name]],'CX1'!$C:$C,0),1)), "")</f>
        <v/>
      </c>
      <c r="N2600" t="s">
        <v>767</v>
      </c>
      <c r="R2600" t="s">
        <v>8</v>
      </c>
    </row>
    <row r="2601" spans="1:19" s="13" customFormat="1">
      <c r="A2601" s="1">
        <v>2599</v>
      </c>
      <c r="B2601" t="s">
        <v>21</v>
      </c>
      <c r="C2601" t="s">
        <v>174</v>
      </c>
      <c r="D2601" t="s">
        <v>270</v>
      </c>
      <c r="E2601" t="str">
        <f>MID(Table2[[#This Row],[DeviceId2]], 12, LEN(Table2[[#This Row],[DeviceId2]]))</f>
        <v>VAV211A</v>
      </c>
      <c r="F2601" t="str">
        <f>CONCATENATE("10.3.13.71/pe/", Table2[[#This Row],[Device Tag]], ".xml")</f>
        <v>10.3.13.71/pe/VAV211A.xml</v>
      </c>
      <c r="G2601"/>
      <c r="H2601" s="5" t="str">
        <f>_xlfn.IFNA(IF(_xlfn.IFNA(INDEX('CX1'!$H:$H,MATCH(Table2[[#This Row],[Name]],'CX1'!$C:$C,0),1), "") = 0, "",  INDEX('CX1'!$H:$H,MATCH(Table2[[#This Row],[Name]],'CX1'!$C:$C,0),1)), "")</f>
        <v>°F</v>
      </c>
      <c r="I2601" s="5">
        <f>_xlfn.IFNA(IF(_xlfn.IFNA(INDEX('CX1'!$I:$I,MATCH(Table2[[#This Row],[DeviceId2]],'CX1'!$C:$C,0),1), "") = 0, "",  INDEX('CX1'!$I:$I,MATCH(Table2[[#This Row],[Name]],'CX1'!$C:$C,0),1)), "")</f>
        <v>1000</v>
      </c>
      <c r="J2601" s="5" t="str">
        <f>_xlfn.IFNA(IF(_xlfn.IFNA(INDEX('CX1'!$J:$J,MATCH(Table2[[#This Row],[Name]],'CX1'!$C:$C,0),1), "") = 0, "",  INDEX('CX1'!$J:$J,MATCH(Table2[[#This Row],[Name]],'CX1'!$C:$C,0),1)), "")</f>
        <v/>
      </c>
      <c r="K260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0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1" t="str">
        <f>_xlfn.IFNA(IF(_xlfn.IFNA(INDEX('CX1'!$M:$M,MATCH(Table2[[#This Row],[Name]],'CX1'!$C:$C,0),1), "") = 0, "",  INDEX('CX1'!$M:$M,MATCH(Table2[[#This Row],[Name]],'CX1'!$C:$C,0),1)), "")</f>
        <v>number</v>
      </c>
      <c r="N2601" t="s">
        <v>766</v>
      </c>
      <c r="O2601"/>
      <c r="P2601"/>
      <c r="Q2601"/>
      <c r="R2601" t="s">
        <v>8</v>
      </c>
      <c r="S2601" t="b">
        <v>1</v>
      </c>
    </row>
    <row r="2602" spans="1:19" s="13" customFormat="1">
      <c r="A2602" s="1">
        <v>2600</v>
      </c>
      <c r="B2602" t="s">
        <v>21</v>
      </c>
      <c r="C2602" t="s">
        <v>175</v>
      </c>
      <c r="D2602" t="s">
        <v>270</v>
      </c>
      <c r="E2602" t="str">
        <f>MID(Table2[[#This Row],[DeviceId2]], 12, LEN(Table2[[#This Row],[DeviceId2]]))</f>
        <v>VAV211A</v>
      </c>
      <c r="F2602" t="str">
        <f>CONCATENATE("10.3.13.71/pe/", Table2[[#This Row],[Device Tag]], ".xml")</f>
        <v>10.3.13.71/pe/VAV211A.xml</v>
      </c>
      <c r="G2602"/>
      <c r="H2602" s="5" t="str">
        <f>_xlfn.IFNA(IF(_xlfn.IFNA(INDEX('CX1'!$H:$H,MATCH(Table2[[#This Row],[Name]],'CX1'!$C:$C,0),1), "") = 0, "",  INDEX('CX1'!$H:$H,MATCH(Table2[[#This Row],[Name]],'CX1'!$C:$C,0),1)), "")</f>
        <v>°F</v>
      </c>
      <c r="I2602" s="5">
        <f>_xlfn.IFNA(IF(_xlfn.IFNA(INDEX('CX1'!$I:$I,MATCH(Table2[[#This Row],[DeviceId2]],'CX1'!$C:$C,0),1), "") = 0, "",  INDEX('CX1'!$I:$I,MATCH(Table2[[#This Row],[Name]],'CX1'!$C:$C,0),1)), "")</f>
        <v>1000</v>
      </c>
      <c r="J2602" s="5" t="str">
        <f>_xlfn.IFNA(IF(_xlfn.IFNA(INDEX('CX1'!$J:$J,MATCH(Table2[[#This Row],[Name]],'CX1'!$C:$C,0),1), "") = 0, "",  INDEX('CX1'!$J:$J,MATCH(Table2[[#This Row],[Name]],'CX1'!$C:$C,0),1)), "")</f>
        <v/>
      </c>
      <c r="K260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0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2" t="str">
        <f>_xlfn.IFNA(IF(_xlfn.IFNA(INDEX('CX1'!$M:$M,MATCH(Table2[[#This Row],[Name]],'CX1'!$C:$C,0),1), "") = 0, "",  INDEX('CX1'!$M:$M,MATCH(Table2[[#This Row],[Name]],'CX1'!$C:$C,0),1)), "")</f>
        <v>number</v>
      </c>
      <c r="N2602" t="s">
        <v>766</v>
      </c>
      <c r="O2602"/>
      <c r="P2602"/>
      <c r="Q2602"/>
      <c r="R2602" t="s">
        <v>8</v>
      </c>
      <c r="S2602" t="b">
        <v>1</v>
      </c>
    </row>
    <row r="2603" spans="1:19" s="13" customFormat="1">
      <c r="A2603" s="1">
        <v>2601</v>
      </c>
      <c r="B2603" t="s">
        <v>21</v>
      </c>
      <c r="C2603" t="s">
        <v>176</v>
      </c>
      <c r="D2603" t="s">
        <v>270</v>
      </c>
      <c r="E2603" t="str">
        <f>MID(Table2[[#This Row],[DeviceId2]], 12, LEN(Table2[[#This Row],[DeviceId2]]))</f>
        <v>VAV211A</v>
      </c>
      <c r="F2603" t="str">
        <f>CONCATENATE("10.3.13.71/pe/", Table2[[#This Row],[Device Tag]], ".xml")</f>
        <v>10.3.13.71/pe/VAV211A.xml</v>
      </c>
      <c r="G2603"/>
      <c r="H2603" s="5" t="str">
        <f>_xlfn.IFNA(IF(_xlfn.IFNA(INDEX('CX1'!$H:$H,MATCH(Table2[[#This Row],[Name]],'CX1'!$C:$C,0),1), "") = 0, "",  INDEX('CX1'!$H:$H,MATCH(Table2[[#This Row],[Name]],'CX1'!$C:$C,0),1)), "")</f>
        <v>°F</v>
      </c>
      <c r="I2603" s="5">
        <f>_xlfn.IFNA(IF(_xlfn.IFNA(INDEX('CX1'!$I:$I,MATCH(Table2[[#This Row],[DeviceId2]],'CX1'!$C:$C,0),1), "") = 0, "",  INDEX('CX1'!$I:$I,MATCH(Table2[[#This Row],[Name]],'CX1'!$C:$C,0),1)), "")</f>
        <v>1000</v>
      </c>
      <c r="J2603" s="5" t="str">
        <f>_xlfn.IFNA(IF(_xlfn.IFNA(INDEX('CX1'!$J:$J,MATCH(Table2[[#This Row],[Name]],'CX1'!$C:$C,0),1), "") = 0, "",  INDEX('CX1'!$J:$J,MATCH(Table2[[#This Row],[Name]],'CX1'!$C:$C,0),1)), "")</f>
        <v/>
      </c>
      <c r="K260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6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03" t="str">
        <f>_xlfn.IFNA(IF(_xlfn.IFNA(INDEX('CX1'!$M:$M,MATCH(Table2[[#This Row],[Name]],'CX1'!$C:$C,0),1), "") = 0, "",  INDEX('CX1'!$M:$M,MATCH(Table2[[#This Row],[Name]],'CX1'!$C:$C,0),1)), "")</f>
        <v>number</v>
      </c>
      <c r="N2603" t="s">
        <v>766</v>
      </c>
      <c r="O2603"/>
      <c r="P2603"/>
      <c r="Q2603"/>
      <c r="R2603" t="s">
        <v>8</v>
      </c>
      <c r="S2603" t="b">
        <v>1</v>
      </c>
    </row>
    <row r="2604" spans="1:19" s="13" customFormat="1">
      <c r="A2604" s="1">
        <v>2602</v>
      </c>
      <c r="B2604" t="s">
        <v>21</v>
      </c>
      <c r="C2604" t="s">
        <v>177</v>
      </c>
      <c r="D2604" t="s">
        <v>270</v>
      </c>
      <c r="E2604" t="str">
        <f>MID(Table2[[#This Row],[DeviceId2]], 12, LEN(Table2[[#This Row],[DeviceId2]]))</f>
        <v>VAV211A</v>
      </c>
      <c r="F2604" t="str">
        <f>CONCATENATE("10.3.13.71/pe/", Table2[[#This Row],[Device Tag]], ".xml")</f>
        <v>10.3.13.71/pe/VAV211A.xml</v>
      </c>
      <c r="G2604"/>
      <c r="H2604" s="5" t="str">
        <f>_xlfn.IFNA(IF(_xlfn.IFNA(INDEX('CX1'!$H:$H,MATCH(Table2[[#This Row],[Name]],'CX1'!$C:$C,0),1), "") = 0, "",  INDEX('CX1'!$H:$H,MATCH(Table2[[#This Row],[Name]],'CX1'!$C:$C,0),1)), "")</f>
        <v/>
      </c>
      <c r="I2604" s="5">
        <f>_xlfn.IFNA(IF(_xlfn.IFNA(INDEX('CX1'!$I:$I,MATCH(Table2[[#This Row],[DeviceId2]],'CX1'!$C:$C,0),1), "") = 0, "",  INDEX('CX1'!$I:$I,MATCH(Table2[[#This Row],[Name]],'CX1'!$C:$C,0),1)), "")</f>
        <v>1000</v>
      </c>
      <c r="J2604" s="5" t="str">
        <f>_xlfn.IFNA(IF(_xlfn.IFNA(INDEX('CX1'!$J:$J,MATCH(Table2[[#This Row],[Name]],'CX1'!$C:$C,0),1), "") = 0, "",  INDEX('CX1'!$J:$J,MATCH(Table2[[#This Row],[Name]],'CX1'!$C:$C,0),1)), "")</f>
        <v/>
      </c>
      <c r="K260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6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04" t="str">
        <f>_xlfn.IFNA(IF(_xlfn.IFNA(INDEX('CX1'!$M:$M,MATCH(Table2[[#This Row],[Name]],'CX1'!$C:$C,0),1), "") = 0, "",  INDEX('CX1'!$M:$M,MATCH(Table2[[#This Row],[Name]],'CX1'!$C:$C,0),1)), "")</f>
        <v>number</v>
      </c>
      <c r="N2604" t="s">
        <v>767</v>
      </c>
      <c r="O2604"/>
      <c r="P2604"/>
      <c r="Q2604"/>
      <c r="R2604" t="s">
        <v>8</v>
      </c>
      <c r="S2604" t="b">
        <v>1</v>
      </c>
    </row>
    <row r="2605" spans="1:19" s="13" customFormat="1">
      <c r="A2605" s="1">
        <v>2603</v>
      </c>
      <c r="B2605" t="s">
        <v>21</v>
      </c>
      <c r="C2605" t="s">
        <v>178</v>
      </c>
      <c r="D2605" t="s">
        <v>270</v>
      </c>
      <c r="E2605" t="str">
        <f>MID(Table2[[#This Row],[DeviceId2]], 12, LEN(Table2[[#This Row],[DeviceId2]]))</f>
        <v>VAV211A</v>
      </c>
      <c r="F2605" t="str">
        <f>CONCATENATE("10.3.13.71/pe/", Table2[[#This Row],[Device Tag]], ".xml")</f>
        <v>10.3.13.71/pe/VAV211A.xml</v>
      </c>
      <c r="G2605"/>
      <c r="H2605" s="5" t="str">
        <f>_xlfn.IFNA(IF(_xlfn.IFNA(INDEX('CX1'!$H:$H,MATCH(Table2[[#This Row],[Name]],'CX1'!$C:$C,0),1), "") = 0, "",  INDEX('CX1'!$H:$H,MATCH(Table2[[#This Row],[Name]],'CX1'!$C:$C,0),1)), "")</f>
        <v/>
      </c>
      <c r="I2605" s="5">
        <f>_xlfn.IFNA(IF(_xlfn.IFNA(INDEX('CX1'!$I:$I,MATCH(Table2[[#This Row],[DeviceId2]],'CX1'!$C:$C,0),1), "") = 0, "",  INDEX('CX1'!$I:$I,MATCH(Table2[[#This Row],[Name]],'CX1'!$C:$C,0),1)), "")</f>
        <v>1000</v>
      </c>
      <c r="J2605" s="5" t="str">
        <f>_xlfn.IFNA(IF(_xlfn.IFNA(INDEX('CX1'!$J:$J,MATCH(Table2[[#This Row],[Name]],'CX1'!$C:$C,0),1), "") = 0, "",  INDEX('CX1'!$J:$J,MATCH(Table2[[#This Row],[Name]],'CX1'!$C:$C,0),1)), "")</f>
        <v/>
      </c>
      <c r="K260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60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5" t="str">
        <f>_xlfn.IFNA(IF(_xlfn.IFNA(INDEX('CX1'!$M:$M,MATCH(Table2[[#This Row],[Name]],'CX1'!$C:$C,0),1), "") = 0, "",  INDEX('CX1'!$M:$M,MATCH(Table2[[#This Row],[Name]],'CX1'!$C:$C,0),1)), "")</f>
        <v>number</v>
      </c>
      <c r="N2605" t="s">
        <v>767</v>
      </c>
      <c r="O2605"/>
      <c r="P2605"/>
      <c r="Q2605"/>
      <c r="R2605" t="s">
        <v>8</v>
      </c>
      <c r="S2605" t="b">
        <v>1</v>
      </c>
    </row>
    <row r="2606" spans="1:19" s="13" customFormat="1">
      <c r="A2606" s="1">
        <v>2604</v>
      </c>
      <c r="B2606" t="s">
        <v>21</v>
      </c>
      <c r="C2606" t="s">
        <v>179</v>
      </c>
      <c r="D2606" t="s">
        <v>270</v>
      </c>
      <c r="E2606" t="str">
        <f>MID(Table2[[#This Row],[DeviceId2]], 12, LEN(Table2[[#This Row],[DeviceId2]]))</f>
        <v>VAV211A</v>
      </c>
      <c r="F2606" t="str">
        <f>CONCATENATE("10.3.13.71/pe/", Table2[[#This Row],[Device Tag]], ".xml")</f>
        <v>10.3.13.71/pe/VAV211A.xml</v>
      </c>
      <c r="G2606"/>
      <c r="H2606" s="5" t="str">
        <f>_xlfn.IFNA(IF(_xlfn.IFNA(INDEX('CX1'!$H:$H,MATCH(Table2[[#This Row],[Name]],'CX1'!$C:$C,0),1), "") = 0, "",  INDEX('CX1'!$H:$H,MATCH(Table2[[#This Row],[Name]],'CX1'!$C:$C,0),1)), "")</f>
        <v>°F</v>
      </c>
      <c r="I2606" s="5">
        <f>_xlfn.IFNA(IF(_xlfn.IFNA(INDEX('CX1'!$I:$I,MATCH(Table2[[#This Row],[DeviceId2]],'CX1'!$C:$C,0),1), "") = 0, "",  INDEX('CX1'!$I:$I,MATCH(Table2[[#This Row],[Name]],'CX1'!$C:$C,0),1)), "")</f>
        <v>1000</v>
      </c>
      <c r="J2606" s="5" t="str">
        <f>_xlfn.IFNA(IF(_xlfn.IFNA(INDEX('CX1'!$J:$J,MATCH(Table2[[#This Row],[Name]],'CX1'!$C:$C,0),1), "") = 0, "",  INDEX('CX1'!$J:$J,MATCH(Table2[[#This Row],[Name]],'CX1'!$C:$C,0),1)), "")</f>
        <v/>
      </c>
      <c r="K260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0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6" t="str">
        <f>_xlfn.IFNA(IF(_xlfn.IFNA(INDEX('CX1'!$M:$M,MATCH(Table2[[#This Row],[Name]],'CX1'!$C:$C,0),1), "") = 0, "",  INDEX('CX1'!$M:$M,MATCH(Table2[[#This Row],[Name]],'CX1'!$C:$C,0),1)), "")</f>
        <v>number</v>
      </c>
      <c r="N2606" t="s">
        <v>766</v>
      </c>
      <c r="O2606"/>
      <c r="P2606"/>
      <c r="Q2606"/>
      <c r="R2606" t="s">
        <v>8</v>
      </c>
      <c r="S2606" t="b">
        <v>1</v>
      </c>
    </row>
    <row r="2607" spans="1:19" s="13" customFormat="1">
      <c r="A2607" s="1">
        <v>2605</v>
      </c>
      <c r="B2607" t="s">
        <v>21</v>
      </c>
      <c r="C2607" t="s">
        <v>180</v>
      </c>
      <c r="D2607" t="s">
        <v>270</v>
      </c>
      <c r="E2607" t="str">
        <f>MID(Table2[[#This Row],[DeviceId2]], 12, LEN(Table2[[#This Row],[DeviceId2]]))</f>
        <v>VAV211A</v>
      </c>
      <c r="F2607" t="str">
        <f>CONCATENATE("10.3.13.71/pe/", Table2[[#This Row],[Device Tag]], ".xml")</f>
        <v>10.3.13.71/pe/VAV211A.xml</v>
      </c>
      <c r="G2607"/>
      <c r="H2607" s="5" t="str">
        <f>_xlfn.IFNA(IF(_xlfn.IFNA(INDEX('CX1'!$H:$H,MATCH(Table2[[#This Row],[Name]],'CX1'!$C:$C,0),1), "") = 0, "",  INDEX('CX1'!$H:$H,MATCH(Table2[[#This Row],[Name]],'CX1'!$C:$C,0),1)), "")</f>
        <v>°F</v>
      </c>
      <c r="I2607" s="5">
        <f>_xlfn.IFNA(IF(_xlfn.IFNA(INDEX('CX1'!$I:$I,MATCH(Table2[[#This Row],[DeviceId2]],'CX1'!$C:$C,0),1), "") = 0, "",  INDEX('CX1'!$I:$I,MATCH(Table2[[#This Row],[Name]],'CX1'!$C:$C,0),1)), "")</f>
        <v>1000</v>
      </c>
      <c r="J2607" s="5" t="str">
        <f>_xlfn.IFNA(IF(_xlfn.IFNA(INDEX('CX1'!$J:$J,MATCH(Table2[[#This Row],[Name]],'CX1'!$C:$C,0),1), "") = 0, "",  INDEX('CX1'!$J:$J,MATCH(Table2[[#This Row],[Name]],'CX1'!$C:$C,0),1)), "")</f>
        <v/>
      </c>
      <c r="K260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60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07" t="str">
        <f>_xlfn.IFNA(IF(_xlfn.IFNA(INDEX('CX1'!$M:$M,MATCH(Table2[[#This Row],[Name]],'CX1'!$C:$C,0),1), "") = 0, "",  INDEX('CX1'!$M:$M,MATCH(Table2[[#This Row],[Name]],'CX1'!$C:$C,0),1)), "")</f>
        <v>number</v>
      </c>
      <c r="N2607" t="s">
        <v>766</v>
      </c>
      <c r="O2607"/>
      <c r="P2607"/>
      <c r="Q2607"/>
      <c r="R2607" t="s">
        <v>8</v>
      </c>
      <c r="S2607" t="b">
        <v>1</v>
      </c>
    </row>
    <row r="2608" spans="1:19" hidden="1">
      <c r="A2608" s="1">
        <v>2606</v>
      </c>
      <c r="B2608" t="s">
        <v>21</v>
      </c>
      <c r="C2608" t="s">
        <v>181</v>
      </c>
      <c r="D2608" t="s">
        <v>270</v>
      </c>
      <c r="E2608" t="str">
        <f>MID(Table2[[#This Row],[DeviceId2]], 12, LEN(Table2[[#This Row],[DeviceId2]]))</f>
        <v>VAV211A</v>
      </c>
      <c r="F2608" t="str">
        <f>CONCATENATE("10.3.13.71/pe/", Table2[[#This Row],[Device Tag]], ".xml")</f>
        <v>10.3.13.71/pe/VAV211A.xml</v>
      </c>
      <c r="H2608" s="5" t="str">
        <f>_xlfn.IFNA(IF(_xlfn.IFNA(INDEX('CX1'!$H:$H,MATCH(Table2[[#This Row],[Name]],'CX1'!$C:$C,0),1), "") = 0, "",  INDEX('CX1'!$H:$H,MATCH(Table2[[#This Row],[Name]],'CX1'!$C:$C,0),1)), "")</f>
        <v/>
      </c>
      <c r="I2608" s="5" t="e">
        <f>_xlfn.IFNA(IF(_xlfn.IFNA(INDEX('CX1'!$I:$I,MATCH(Table2[[#This Row],[DeviceId2]],'CX1'!$C:$C,0),1), "") = 0, "",  INDEX('CX1'!$I:$I,MATCH(Table2[[#This Row],[Name]],'CX1'!$C:$C,0),1)), "")</f>
        <v>#VALUE!</v>
      </c>
      <c r="J2608" s="5" t="str">
        <f>_xlfn.IFNA(IF(_xlfn.IFNA(INDEX('CX1'!$J:$J,MATCH(Table2[[#This Row],[Name]],'CX1'!$C:$C,0),1), "") = 0, "",  INDEX('CX1'!$J:$J,MATCH(Table2[[#This Row],[Name]],'CX1'!$C:$C,0),1)), "")</f>
        <v/>
      </c>
      <c r="K2608" t="str">
        <f>IFERROR(_xlfn.IFNA(IF(_xlfn.IFNA(INDEX('CX1'!$K:$K,MATCH(Table2[[#This Row],[Name]],'CX1'!$C:$C,0),1), "") = 0, "",  INDEX('CX1'!$K:$K,MATCH(Table2[[#This Row],[Name]],'CX1'!$C:$C,0),1)), ""), "")</f>
        <v/>
      </c>
      <c r="M2608" t="str">
        <f>_xlfn.IFNA(IF(_xlfn.IFNA(INDEX('CX1'!$M:$M,MATCH(Table2[[#This Row],[Name]],'CX1'!$C:$C,0),1), "") = 0, "",  INDEX('CX1'!$M:$M,MATCH(Table2[[#This Row],[Name]],'CX1'!$C:$C,0),1)), "")</f>
        <v/>
      </c>
      <c r="N2608" t="s">
        <v>767</v>
      </c>
      <c r="R2608" t="s">
        <v>8</v>
      </c>
    </row>
    <row r="2609" spans="1:19" hidden="1">
      <c r="A2609" s="1">
        <v>2607</v>
      </c>
      <c r="B2609" t="s">
        <v>21</v>
      </c>
      <c r="C2609" t="s">
        <v>182</v>
      </c>
      <c r="D2609" t="s">
        <v>270</v>
      </c>
      <c r="E2609" t="str">
        <f>MID(Table2[[#This Row],[DeviceId2]], 12, LEN(Table2[[#This Row],[DeviceId2]]))</f>
        <v>VAV211A</v>
      </c>
      <c r="F2609" t="str">
        <f>CONCATENATE("10.3.13.71/pe/", Table2[[#This Row],[Device Tag]], ".xml")</f>
        <v>10.3.13.71/pe/VAV211A.xml</v>
      </c>
      <c r="H2609" s="5" t="str">
        <f>_xlfn.IFNA(IF(_xlfn.IFNA(INDEX('CX1'!$H:$H,MATCH(Table2[[#This Row],[Name]],'CX1'!$C:$C,0),1), "") = 0, "",  INDEX('CX1'!$H:$H,MATCH(Table2[[#This Row],[Name]],'CX1'!$C:$C,0),1)), "")</f>
        <v/>
      </c>
      <c r="I2609" s="5" t="e">
        <f>_xlfn.IFNA(IF(_xlfn.IFNA(INDEX('CX1'!$I:$I,MATCH(Table2[[#This Row],[DeviceId2]],'CX1'!$C:$C,0),1), "") = 0, "",  INDEX('CX1'!$I:$I,MATCH(Table2[[#This Row],[Name]],'CX1'!$C:$C,0),1)), "")</f>
        <v>#VALUE!</v>
      </c>
      <c r="J2609" s="5" t="str">
        <f>_xlfn.IFNA(IF(_xlfn.IFNA(INDEX('CX1'!$J:$J,MATCH(Table2[[#This Row],[Name]],'CX1'!$C:$C,0),1), "") = 0, "",  INDEX('CX1'!$J:$J,MATCH(Table2[[#This Row],[Name]],'CX1'!$C:$C,0),1)), "")</f>
        <v/>
      </c>
      <c r="K2609" t="str">
        <f>IFERROR(_xlfn.IFNA(IF(_xlfn.IFNA(INDEX('CX1'!$K:$K,MATCH(Table2[[#This Row],[Name]],'CX1'!$C:$C,0),1), "") = 0, "",  INDEX('CX1'!$K:$K,MATCH(Table2[[#This Row],[Name]],'CX1'!$C:$C,0),1)), ""), "")</f>
        <v/>
      </c>
      <c r="M2609" t="str">
        <f>_xlfn.IFNA(IF(_xlfn.IFNA(INDEX('CX1'!$M:$M,MATCH(Table2[[#This Row],[Name]],'CX1'!$C:$C,0),1), "") = 0, "",  INDEX('CX1'!$M:$M,MATCH(Table2[[#This Row],[Name]],'CX1'!$C:$C,0),1)), "")</f>
        <v/>
      </c>
      <c r="N2609" t="s">
        <v>767</v>
      </c>
      <c r="R2609" t="s">
        <v>8</v>
      </c>
    </row>
    <row r="2610" spans="1:19" s="13" customFormat="1">
      <c r="A2610" s="1">
        <v>2608</v>
      </c>
      <c r="B2610" t="s">
        <v>21</v>
      </c>
      <c r="C2610" t="s">
        <v>183</v>
      </c>
      <c r="D2610" t="s">
        <v>270</v>
      </c>
      <c r="E2610" t="str">
        <f>MID(Table2[[#This Row],[DeviceId2]], 12, LEN(Table2[[#This Row],[DeviceId2]]))</f>
        <v>VAV211A</v>
      </c>
      <c r="F2610" t="str">
        <f>CONCATENATE("10.3.13.71/pe/", Table2[[#This Row],[Device Tag]], ".xml")</f>
        <v>10.3.13.71/pe/VAV211A.xml</v>
      </c>
      <c r="G2610"/>
      <c r="H2610" s="5" t="str">
        <f>_xlfn.IFNA(IF(_xlfn.IFNA(INDEX('CX1'!$H:$H,MATCH(Table2[[#This Row],[Name]],'CX1'!$C:$C,0),1), "") = 0, "",  INDEX('CX1'!$H:$H,MATCH(Table2[[#This Row],[Name]],'CX1'!$C:$C,0),1)), "")</f>
        <v>%</v>
      </c>
      <c r="I2610" s="5">
        <f>_xlfn.IFNA(IF(_xlfn.IFNA(INDEX('CX1'!$I:$I,MATCH(Table2[[#This Row],[DeviceId2]],'CX1'!$C:$C,0),1), "") = 0, "",  INDEX('CX1'!$I:$I,MATCH(Table2[[#This Row],[Name]],'CX1'!$C:$C,0),1)), "")</f>
        <v>1000</v>
      </c>
      <c r="J2610" s="5" t="str">
        <f>_xlfn.IFNA(IF(_xlfn.IFNA(INDEX('CX1'!$J:$J,MATCH(Table2[[#This Row],[Name]],'CX1'!$C:$C,0),1), "") = 0, "",  INDEX('CX1'!$J:$J,MATCH(Table2[[#This Row],[Name]],'CX1'!$C:$C,0),1)), "")</f>
        <v/>
      </c>
      <c r="K261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0" t="s">
        <v>768</v>
      </c>
      <c r="N2610" t="s">
        <v>504</v>
      </c>
      <c r="O2610"/>
      <c r="P2610"/>
      <c r="Q2610"/>
      <c r="R2610" t="s">
        <v>8</v>
      </c>
      <c r="S2610" t="b">
        <v>1</v>
      </c>
    </row>
    <row r="2611" spans="1:19" s="13" customFormat="1">
      <c r="A2611" s="1">
        <v>2609</v>
      </c>
      <c r="B2611" t="s">
        <v>21</v>
      </c>
      <c r="C2611" t="s">
        <v>184</v>
      </c>
      <c r="D2611" t="s">
        <v>270</v>
      </c>
      <c r="E2611" t="str">
        <f>MID(Table2[[#This Row],[DeviceId2]], 12, LEN(Table2[[#This Row],[DeviceId2]]))</f>
        <v>VAV211A</v>
      </c>
      <c r="F2611" t="str">
        <f>CONCATENATE("10.3.13.71/pe/", Table2[[#This Row],[Device Tag]], ".xml")</f>
        <v>10.3.13.71/pe/VAV211A.xml</v>
      </c>
      <c r="G2611"/>
      <c r="H2611" s="5" t="str">
        <f>_xlfn.IFNA(IF(_xlfn.IFNA(INDEX('CX1'!$H:$H,MATCH(Table2[[#This Row],[Name]],'CX1'!$C:$C,0),1), "") = 0, "",  INDEX('CX1'!$H:$H,MATCH(Table2[[#This Row],[Name]],'CX1'!$C:$C,0),1)), "")</f>
        <v/>
      </c>
      <c r="I2611" s="5">
        <f>_xlfn.IFNA(IF(_xlfn.IFNA(INDEX('CX1'!$I:$I,MATCH(Table2[[#This Row],[DeviceId2]],'CX1'!$C:$C,0),1), "") = 0, "",  INDEX('CX1'!$I:$I,MATCH(Table2[[#This Row],[Name]],'CX1'!$C:$C,0),1)), "")</f>
        <v>1000</v>
      </c>
      <c r="J2611" s="5" t="str">
        <f>_xlfn.IFNA(IF(_xlfn.IFNA(INDEX('CX1'!$J:$J,MATCH(Table2[[#This Row],[Name]],'CX1'!$C:$C,0),1), "") = 0, "",  INDEX('CX1'!$J:$J,MATCH(Table2[[#This Row],[Name]],'CX1'!$C:$C,0),1)), "")</f>
        <v/>
      </c>
      <c r="K261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1" t="s">
        <v>768</v>
      </c>
      <c r="N2611" t="s">
        <v>767</v>
      </c>
      <c r="O2611"/>
      <c r="P2611"/>
      <c r="Q2611"/>
      <c r="R2611" t="s">
        <v>8</v>
      </c>
      <c r="S2611" t="b">
        <v>1</v>
      </c>
    </row>
    <row r="2612" spans="1:19" s="13" customFormat="1">
      <c r="A2612" s="12">
        <v>2610</v>
      </c>
      <c r="B2612" s="13" t="s">
        <v>21</v>
      </c>
      <c r="C2612" s="13" t="s">
        <v>185</v>
      </c>
      <c r="D2612" s="13" t="s">
        <v>270</v>
      </c>
      <c r="E2612" s="13" t="str">
        <f>MID(Table2[[#This Row],[DeviceId2]], 12, LEN(Table2[[#This Row],[DeviceId2]]))</f>
        <v>VAV211A</v>
      </c>
      <c r="F2612" s="13" t="str">
        <f>CONCATENATE("10.3.13.71/pe/", Table2[[#This Row],[Device Tag]], ".xml")</f>
        <v>10.3.13.71/pe/VAV211A.xml</v>
      </c>
      <c r="H2612" s="14" t="str">
        <f>_xlfn.IFNA(IF(_xlfn.IFNA(INDEX('CX1'!$H:$H,MATCH(Table2[[#This Row],[Name]],'CX1'!$C:$C,0),1), "") = 0, "",  INDEX('CX1'!$H:$H,MATCH(Table2[[#This Row],[Name]],'CX1'!$C:$C,0),1)), "")</f>
        <v/>
      </c>
      <c r="I2612" s="14">
        <f>_xlfn.IFNA(IF(_xlfn.IFNA(INDEX('CX1'!$I:$I,MATCH(Table2[[#This Row],[DeviceId2]],'CX1'!$C:$C,0),1), "") = 0, "",  INDEX('CX1'!$I:$I,MATCH(Table2[[#This Row],[Name]],'CX1'!$C:$C,0),1)), "")</f>
        <v>1000</v>
      </c>
      <c r="J2612" s="14" t="str">
        <f>_xlfn.IFNA(IF(_xlfn.IFNA(INDEX('CX1'!$J:$J,MATCH(Table2[[#This Row],[Name]],'CX1'!$C:$C,0),1), "") = 0, "",  INDEX('CX1'!$J:$J,MATCH(Table2[[#This Row],[Name]],'CX1'!$C:$C,0),1)), "")</f>
        <v/>
      </c>
      <c r="K261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612" s="13" t="str">
        <f>_xlfn.IFNA(IF(_xlfn.IFNA(INDEX('CX1'!$L:$L,MATCH(Table2[[#This Row],[Name]],'CX1'!$C:$C,0),1), "") = 0, "",  INDEX('CX1'!$L:$L,MATCH(Table2[[#This Row],[Name]],'CX1'!$C:$C,0),1)), "")</f>
        <v>his, point, writable</v>
      </c>
      <c r="M2612" s="13" t="s">
        <v>298</v>
      </c>
      <c r="N2612" s="13" t="s">
        <v>767</v>
      </c>
      <c r="R2612" s="13" t="s">
        <v>8</v>
      </c>
      <c r="S2612" s="13" t="b">
        <v>0</v>
      </c>
    </row>
    <row r="2613" spans="1:19" s="13" customFormat="1">
      <c r="A2613" s="1">
        <v>2611</v>
      </c>
      <c r="B2613" t="s">
        <v>21</v>
      </c>
      <c r="C2613" t="s">
        <v>186</v>
      </c>
      <c r="D2613" t="s">
        <v>270</v>
      </c>
      <c r="E2613" t="str">
        <f>MID(Table2[[#This Row],[DeviceId2]], 12, LEN(Table2[[#This Row],[DeviceId2]]))</f>
        <v>VAV211A</v>
      </c>
      <c r="F2613" t="str">
        <f>CONCATENATE("10.3.13.71/pe/", Table2[[#This Row],[Device Tag]], ".xml")</f>
        <v>10.3.13.71/pe/VAV211A.xml</v>
      </c>
      <c r="G2613"/>
      <c r="H2613" s="5" t="str">
        <f>_xlfn.IFNA(IF(_xlfn.IFNA(INDEX('CX1'!$H:$H,MATCH(Table2[[#This Row],[Name]],'CX1'!$C:$C,0),1), "") = 0, "",  INDEX('CX1'!$H:$H,MATCH(Table2[[#This Row],[Name]],'CX1'!$C:$C,0),1)), "")</f>
        <v>°F</v>
      </c>
      <c r="I2613" s="5">
        <f>_xlfn.IFNA(IF(_xlfn.IFNA(INDEX('CX1'!$I:$I,MATCH(Table2[[#This Row],[DeviceId2]],'CX1'!$C:$C,0),1), "") = 0, "",  INDEX('CX1'!$I:$I,MATCH(Table2[[#This Row],[Name]],'CX1'!$C:$C,0),1)), "")</f>
        <v>1000</v>
      </c>
      <c r="J2613" s="5" t="str">
        <f>_xlfn.IFNA(IF(_xlfn.IFNA(INDEX('CX1'!$J:$J,MATCH(Table2[[#This Row],[Name]],'CX1'!$C:$C,0),1), "") = 0, "",  INDEX('CX1'!$J:$J,MATCH(Table2[[#This Row],[Name]],'CX1'!$C:$C,0),1)), "")</f>
        <v/>
      </c>
      <c r="K261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3" t="str">
        <f>_xlfn.IFNA(IF(_xlfn.IFNA(INDEX('CX1'!$M:$M,MATCH(Table2[[#This Row],[Name]],'CX1'!$C:$C,0),1), "") = 0, "",  INDEX('CX1'!$M:$M,MATCH(Table2[[#This Row],[Name]],'CX1'!$C:$C,0),1)), "")</f>
        <v>number</v>
      </c>
      <c r="N2613" t="s">
        <v>766</v>
      </c>
      <c r="O2613"/>
      <c r="P2613"/>
      <c r="Q2613"/>
      <c r="R2613" t="s">
        <v>8</v>
      </c>
      <c r="S2613" t="b">
        <v>1</v>
      </c>
    </row>
    <row r="2614" spans="1:19" hidden="1">
      <c r="A2614" s="1">
        <v>2612</v>
      </c>
      <c r="B2614" t="s">
        <v>21</v>
      </c>
      <c r="C2614" t="s">
        <v>188</v>
      </c>
      <c r="D2614" t="s">
        <v>270</v>
      </c>
      <c r="E2614" t="str">
        <f>MID(Table2[[#This Row],[DeviceId2]], 12, LEN(Table2[[#This Row],[DeviceId2]]))</f>
        <v>VAV211A</v>
      </c>
      <c r="F2614" t="str">
        <f>CONCATENATE("10.3.13.71/pe/", Table2[[#This Row],[Device Tag]], ".xml")</f>
        <v>10.3.13.71/pe/VAV211A.xml</v>
      </c>
      <c r="H2614" s="5" t="str">
        <f>_xlfn.IFNA(IF(_xlfn.IFNA(INDEX('CX1'!$H:$H,MATCH(Table2[[#This Row],[Name]],'CX1'!$C:$C,0),1), "") = 0, "",  INDEX('CX1'!$H:$H,MATCH(Table2[[#This Row],[Name]],'CX1'!$C:$C,0),1)), "")</f>
        <v/>
      </c>
      <c r="I2614" s="5" t="e">
        <f>_xlfn.IFNA(IF(_xlfn.IFNA(INDEX('CX1'!$I:$I,MATCH(Table2[[#This Row],[DeviceId2]],'CX1'!$C:$C,0),1), "") = 0, "",  INDEX('CX1'!$I:$I,MATCH(Table2[[#This Row],[Name]],'CX1'!$C:$C,0),1)), "")</f>
        <v>#VALUE!</v>
      </c>
      <c r="J2614" s="5" t="str">
        <f>_xlfn.IFNA(IF(_xlfn.IFNA(INDEX('CX1'!$J:$J,MATCH(Table2[[#This Row],[Name]],'CX1'!$C:$C,0),1), "") = 0, "",  INDEX('CX1'!$J:$J,MATCH(Table2[[#This Row],[Name]],'CX1'!$C:$C,0),1)), "")</f>
        <v/>
      </c>
      <c r="K2614" t="str">
        <f>IFERROR(_xlfn.IFNA(IF(_xlfn.IFNA(INDEX('CX1'!$K:$K,MATCH(Table2[[#This Row],[Name]],'CX1'!$C:$C,0),1), "") = 0, "",  INDEX('CX1'!$K:$K,MATCH(Table2[[#This Row],[Name]],'CX1'!$C:$C,0),1)), ""), "")</f>
        <v/>
      </c>
      <c r="M2614" t="str">
        <f>_xlfn.IFNA(IF(_xlfn.IFNA(INDEX('CX1'!$M:$M,MATCH(Table2[[#This Row],[Name]],'CX1'!$C:$C,0),1), "") = 0, "",  INDEX('CX1'!$M:$M,MATCH(Table2[[#This Row],[Name]],'CX1'!$C:$C,0),1)), "")</f>
        <v/>
      </c>
      <c r="N2614" t="s">
        <v>767</v>
      </c>
      <c r="R2614" t="s">
        <v>8</v>
      </c>
    </row>
    <row r="2615" spans="1:19" hidden="1">
      <c r="A2615" s="1">
        <v>2613</v>
      </c>
      <c r="B2615" t="s">
        <v>21</v>
      </c>
      <c r="C2615" t="s">
        <v>131</v>
      </c>
      <c r="D2615" t="s">
        <v>270</v>
      </c>
      <c r="E2615" t="str">
        <f>MID(Table2[[#This Row],[DeviceId2]], 12, LEN(Table2[[#This Row],[DeviceId2]]))</f>
        <v>VAV211A</v>
      </c>
      <c r="F2615" t="str">
        <f>CONCATENATE("10.3.13.71/pe/", Table2[[#This Row],[Device Tag]], ".xml")</f>
        <v>10.3.13.71/pe/VAV211A.xml</v>
      </c>
      <c r="H2615" s="5" t="str">
        <f>_xlfn.IFNA(IF(_xlfn.IFNA(INDEX('CX1'!$H:$H,MATCH(Table2[[#This Row],[Name]],'CX1'!$C:$C,0),1), "") = 0, "",  INDEX('CX1'!$H:$H,MATCH(Table2[[#This Row],[Name]],'CX1'!$C:$C,0),1)), "")</f>
        <v/>
      </c>
      <c r="I2615" s="5" t="e">
        <f>_xlfn.IFNA(IF(_xlfn.IFNA(INDEX('CX1'!$I:$I,MATCH(Table2[[#This Row],[DeviceId2]],'CX1'!$C:$C,0),1), "") = 0, "",  INDEX('CX1'!$I:$I,MATCH(Table2[[#This Row],[Name]],'CX1'!$C:$C,0),1)), "")</f>
        <v>#VALUE!</v>
      </c>
      <c r="J2615" s="5" t="str">
        <f>_xlfn.IFNA(IF(_xlfn.IFNA(INDEX('CX1'!$J:$J,MATCH(Table2[[#This Row],[Name]],'CX1'!$C:$C,0),1), "") = 0, "",  INDEX('CX1'!$J:$J,MATCH(Table2[[#This Row],[Name]],'CX1'!$C:$C,0),1)), "")</f>
        <v/>
      </c>
      <c r="K2615" t="str">
        <f>IFERROR(_xlfn.IFNA(IF(_xlfn.IFNA(INDEX('CX1'!$K:$K,MATCH(Table2[[#This Row],[Name]],'CX1'!$C:$C,0),1), "") = 0, "",  INDEX('CX1'!$K:$K,MATCH(Table2[[#This Row],[Name]],'CX1'!$C:$C,0),1)), ""), "")</f>
        <v/>
      </c>
      <c r="M2615" t="str">
        <f>_xlfn.IFNA(IF(_xlfn.IFNA(INDEX('CX1'!$M:$M,MATCH(Table2[[#This Row],[Name]],'CX1'!$C:$C,0),1), "") = 0, "",  INDEX('CX1'!$M:$M,MATCH(Table2[[#This Row],[Name]],'CX1'!$C:$C,0),1)), "")</f>
        <v/>
      </c>
      <c r="N2615" t="s">
        <v>767</v>
      </c>
      <c r="R2615" t="s">
        <v>8</v>
      </c>
    </row>
    <row r="2616" spans="1:19" s="13" customFormat="1">
      <c r="A2616" s="12">
        <v>2614</v>
      </c>
      <c r="B2616" s="13" t="s">
        <v>21</v>
      </c>
      <c r="C2616" s="13" t="s">
        <v>189</v>
      </c>
      <c r="D2616" s="13" t="s">
        <v>270</v>
      </c>
      <c r="E2616" s="13" t="str">
        <f>MID(Table2[[#This Row],[DeviceId2]], 12, LEN(Table2[[#This Row],[DeviceId2]]))</f>
        <v>VAV211A</v>
      </c>
      <c r="F2616" s="13" t="str">
        <f>CONCATENATE("10.3.13.71/pe/", Table2[[#This Row],[Device Tag]], ".xml")</f>
        <v>10.3.13.71/pe/VAV211A.xml</v>
      </c>
      <c r="H2616" s="14" t="str">
        <f>_xlfn.IFNA(IF(_xlfn.IFNA(INDEX('CX1'!$H:$H,MATCH(Table2[[#This Row],[Name]],'CX1'!$C:$C,0),1), "") = 0, "",  INDEX('CX1'!$H:$H,MATCH(Table2[[#This Row],[Name]],'CX1'!$C:$C,0),1)), "")</f>
        <v/>
      </c>
      <c r="I2616" s="14">
        <f>_xlfn.IFNA(IF(_xlfn.IFNA(INDEX('CX1'!$I:$I,MATCH(Table2[[#This Row],[DeviceId2]],'CX1'!$C:$C,0),1), "") = 0, "",  INDEX('CX1'!$I:$I,MATCH(Table2[[#This Row],[Name]],'CX1'!$C:$C,0),1)), "")</f>
        <v>1000</v>
      </c>
      <c r="J2616" s="14" t="str">
        <f>_xlfn.IFNA(IF(_xlfn.IFNA(INDEX('CX1'!$J:$J,MATCH(Table2[[#This Row],[Name]],'CX1'!$C:$C,0),1), "") = 0, "",  INDEX('CX1'!$J:$J,MATCH(Table2[[#This Row],[Name]],'CX1'!$C:$C,0),1)), "")</f>
        <v/>
      </c>
      <c r="K261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61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6" s="13" t="str">
        <f>_xlfn.IFNA(IF(_xlfn.IFNA(INDEX('CX1'!$M:$M,MATCH(Table2[[#This Row],[Name]],'CX1'!$C:$C,0),1), "") = 0, "",  INDEX('CX1'!$M:$M,MATCH(Table2[[#This Row],[Name]],'CX1'!$C:$C,0),1)), "")</f>
        <v>number</v>
      </c>
      <c r="N2616" s="13" t="s">
        <v>767</v>
      </c>
      <c r="R2616" s="13" t="s">
        <v>8</v>
      </c>
      <c r="S2616" s="13" t="b">
        <v>0</v>
      </c>
    </row>
    <row r="2617" spans="1:19" s="13" customFormat="1">
      <c r="A2617" s="12">
        <v>2615</v>
      </c>
      <c r="B2617" s="13" t="s">
        <v>21</v>
      </c>
      <c r="C2617" s="13" t="s">
        <v>132</v>
      </c>
      <c r="D2617" s="13" t="s">
        <v>270</v>
      </c>
      <c r="E2617" s="13" t="str">
        <f>MID(Table2[[#This Row],[DeviceId2]], 12, LEN(Table2[[#This Row],[DeviceId2]]))</f>
        <v>VAV211A</v>
      </c>
      <c r="F2617" s="13" t="str">
        <f>CONCATENATE("10.3.13.71/pe/", Table2[[#This Row],[Device Tag]], ".xml")</f>
        <v>10.3.13.71/pe/VAV211A.xml</v>
      </c>
      <c r="H2617" s="14" t="str">
        <f>_xlfn.IFNA(IF(_xlfn.IFNA(INDEX('CX1'!$H:$H,MATCH(Table2[[#This Row],[Name]],'CX1'!$C:$C,0),1), "") = 0, "",  INDEX('CX1'!$H:$H,MATCH(Table2[[#This Row],[Name]],'CX1'!$C:$C,0),1)), "")</f>
        <v/>
      </c>
      <c r="I2617" s="14">
        <f>_xlfn.IFNA(IF(_xlfn.IFNA(INDEX('CX1'!$I:$I,MATCH(Table2[[#This Row],[DeviceId2]],'CX1'!$C:$C,0),1), "") = 0, "",  INDEX('CX1'!$I:$I,MATCH(Table2[[#This Row],[Name]],'CX1'!$C:$C,0),1)), "")</f>
        <v>1000</v>
      </c>
      <c r="J2617" s="14" t="str">
        <f>_xlfn.IFNA(IF(_xlfn.IFNA(INDEX('CX1'!$J:$J,MATCH(Table2[[#This Row],[Name]],'CX1'!$C:$C,0),1), "") = 0, "",  INDEX('CX1'!$J:$J,MATCH(Table2[[#This Row],[Name]],'CX1'!$C:$C,0),1)), "")</f>
        <v/>
      </c>
      <c r="K261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61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17" s="13" t="s">
        <v>298</v>
      </c>
      <c r="N2617" s="13" t="s">
        <v>767</v>
      </c>
      <c r="R2617" s="13" t="s">
        <v>8</v>
      </c>
      <c r="S2617" s="13" t="b">
        <v>0</v>
      </c>
    </row>
    <row r="2618" spans="1:19" hidden="1">
      <c r="A2618" s="1">
        <v>2616</v>
      </c>
      <c r="B2618" t="s">
        <v>21</v>
      </c>
      <c r="C2618" t="s">
        <v>190</v>
      </c>
      <c r="D2618" t="s">
        <v>270</v>
      </c>
      <c r="E2618" t="str">
        <f>MID(Table2[[#This Row],[DeviceId2]], 12, LEN(Table2[[#This Row],[DeviceId2]]))</f>
        <v>VAV211A</v>
      </c>
      <c r="F2618" t="str">
        <f>CONCATENATE("10.3.13.71/pe/", Table2[[#This Row],[Device Tag]], ".xml")</f>
        <v>10.3.13.71/pe/VAV211A.xml</v>
      </c>
      <c r="H2618" s="5" t="str">
        <f>_xlfn.IFNA(IF(_xlfn.IFNA(INDEX('CX1'!$H:$H,MATCH(Table2[[#This Row],[Name]],'CX1'!$C:$C,0),1), "") = 0, "",  INDEX('CX1'!$H:$H,MATCH(Table2[[#This Row],[Name]],'CX1'!$C:$C,0),1)), "")</f>
        <v/>
      </c>
      <c r="I2618" s="5" t="e">
        <f>_xlfn.IFNA(IF(_xlfn.IFNA(INDEX('CX1'!$I:$I,MATCH(Table2[[#This Row],[DeviceId2]],'CX1'!$C:$C,0),1), "") = 0, "",  INDEX('CX1'!$I:$I,MATCH(Table2[[#This Row],[Name]],'CX1'!$C:$C,0),1)), "")</f>
        <v>#VALUE!</v>
      </c>
      <c r="J2618" s="5" t="str">
        <f>_xlfn.IFNA(IF(_xlfn.IFNA(INDEX('CX1'!$J:$J,MATCH(Table2[[#This Row],[Name]],'CX1'!$C:$C,0),1), "") = 0, "",  INDEX('CX1'!$J:$J,MATCH(Table2[[#This Row],[Name]],'CX1'!$C:$C,0),1)), "")</f>
        <v/>
      </c>
      <c r="K2618" t="str">
        <f>IFERROR(_xlfn.IFNA(IF(_xlfn.IFNA(INDEX('CX1'!$K:$K,MATCH(Table2[[#This Row],[Name]],'CX1'!$C:$C,0),1), "") = 0, "",  INDEX('CX1'!$K:$K,MATCH(Table2[[#This Row],[Name]],'CX1'!$C:$C,0),1)), ""), "")</f>
        <v/>
      </c>
      <c r="M2618" t="str">
        <f>_xlfn.IFNA(IF(_xlfn.IFNA(INDEX('CX1'!$M:$M,MATCH(Table2[[#This Row],[Name]],'CX1'!$C:$C,0),1), "") = 0, "",  INDEX('CX1'!$M:$M,MATCH(Table2[[#This Row],[Name]],'CX1'!$C:$C,0),1)), "")</f>
        <v/>
      </c>
      <c r="N2618" t="s">
        <v>767</v>
      </c>
      <c r="R2618" t="s">
        <v>8</v>
      </c>
    </row>
    <row r="2619" spans="1:19" hidden="1">
      <c r="A2619" s="1">
        <v>2617</v>
      </c>
      <c r="B2619" t="s">
        <v>21</v>
      </c>
      <c r="C2619" t="s">
        <v>191</v>
      </c>
      <c r="D2619" t="s">
        <v>270</v>
      </c>
      <c r="E2619" t="str">
        <f>MID(Table2[[#This Row],[DeviceId2]], 12, LEN(Table2[[#This Row],[DeviceId2]]))</f>
        <v>VAV211A</v>
      </c>
      <c r="F2619" t="str">
        <f>CONCATENATE("10.3.13.71/pe/", Table2[[#This Row],[Device Tag]], ".xml")</f>
        <v>10.3.13.71/pe/VAV211A.xml</v>
      </c>
      <c r="H2619" s="5" t="str">
        <f>_xlfn.IFNA(IF(_xlfn.IFNA(INDEX('CX1'!$H:$H,MATCH(Table2[[#This Row],[Name]],'CX1'!$C:$C,0),1), "") = 0, "",  INDEX('CX1'!$H:$H,MATCH(Table2[[#This Row],[Name]],'CX1'!$C:$C,0),1)), "")</f>
        <v/>
      </c>
      <c r="I2619" s="5" t="e">
        <f>_xlfn.IFNA(IF(_xlfn.IFNA(INDEX('CX1'!$I:$I,MATCH(Table2[[#This Row],[DeviceId2]],'CX1'!$C:$C,0),1), "") = 0, "",  INDEX('CX1'!$I:$I,MATCH(Table2[[#This Row],[Name]],'CX1'!$C:$C,0),1)), "")</f>
        <v>#VALUE!</v>
      </c>
      <c r="J2619" s="5" t="str">
        <f>_xlfn.IFNA(IF(_xlfn.IFNA(INDEX('CX1'!$J:$J,MATCH(Table2[[#This Row],[Name]],'CX1'!$C:$C,0),1), "") = 0, "",  INDEX('CX1'!$J:$J,MATCH(Table2[[#This Row],[Name]],'CX1'!$C:$C,0),1)), "")</f>
        <v/>
      </c>
      <c r="K2619" t="str">
        <f>IFERROR(_xlfn.IFNA(IF(_xlfn.IFNA(INDEX('CX1'!$K:$K,MATCH(Table2[[#This Row],[Name]],'CX1'!$C:$C,0),1), "") = 0, "",  INDEX('CX1'!$K:$K,MATCH(Table2[[#This Row],[Name]],'CX1'!$C:$C,0),1)), ""), "")</f>
        <v/>
      </c>
      <c r="M2619" t="str">
        <f>_xlfn.IFNA(IF(_xlfn.IFNA(INDEX('CX1'!$M:$M,MATCH(Table2[[#This Row],[Name]],'CX1'!$C:$C,0),1), "") = 0, "",  INDEX('CX1'!$M:$M,MATCH(Table2[[#This Row],[Name]],'CX1'!$C:$C,0),1)), "")</f>
        <v/>
      </c>
      <c r="N2619" t="s">
        <v>767</v>
      </c>
      <c r="R2619" t="s">
        <v>8</v>
      </c>
    </row>
    <row r="2620" spans="1:19" s="13" customFormat="1">
      <c r="A2620" s="12">
        <v>2618</v>
      </c>
      <c r="B2620" s="13" t="s">
        <v>21</v>
      </c>
      <c r="C2620" s="13" t="s">
        <v>192</v>
      </c>
      <c r="D2620" s="13" t="s">
        <v>270</v>
      </c>
      <c r="E2620" s="13" t="str">
        <f>MID(Table2[[#This Row],[DeviceId2]], 12, LEN(Table2[[#This Row],[DeviceId2]]))</f>
        <v>VAV211A</v>
      </c>
      <c r="F2620" s="13" t="str">
        <f>CONCATENATE("10.3.13.71/pe/", Table2[[#This Row],[Device Tag]], ".xml")</f>
        <v>10.3.13.71/pe/VAV211A.xml</v>
      </c>
      <c r="H2620" s="14" t="str">
        <f>_xlfn.IFNA(IF(_xlfn.IFNA(INDEX('CX1'!$H:$H,MATCH(Table2[[#This Row],[Name]],'CX1'!$C:$C,0),1), "") = 0, "",  INDEX('CX1'!$H:$H,MATCH(Table2[[#This Row],[Name]],'CX1'!$C:$C,0),1)), "")</f>
        <v/>
      </c>
      <c r="I2620" s="14">
        <f>_xlfn.IFNA(IF(_xlfn.IFNA(INDEX('CX1'!$I:$I,MATCH(Table2[[#This Row],[DeviceId2]],'CX1'!$C:$C,0),1), "") = 0, "",  INDEX('CX1'!$I:$I,MATCH(Table2[[#This Row],[Name]],'CX1'!$C:$C,0),1)), "")</f>
        <v>1000</v>
      </c>
      <c r="J2620" s="14" t="str">
        <f>_xlfn.IFNA(IF(_xlfn.IFNA(INDEX('CX1'!$J:$J,MATCH(Table2[[#This Row],[Name]],'CX1'!$C:$C,0),1), "") = 0, "",  INDEX('CX1'!$J:$J,MATCH(Table2[[#This Row],[Name]],'CX1'!$C:$C,0),1)), "")</f>
        <v/>
      </c>
      <c r="K262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62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20" s="13" t="str">
        <f>_xlfn.IFNA(IF(_xlfn.IFNA(INDEX('CX1'!$M:$M,MATCH(Table2[[#This Row],[Name]],'CX1'!$C:$C,0),1), "") = 0, "",  INDEX('CX1'!$M:$M,MATCH(Table2[[#This Row],[Name]],'CX1'!$C:$C,0),1)), "")</f>
        <v>number</v>
      </c>
      <c r="N2620" s="13" t="s">
        <v>767</v>
      </c>
      <c r="R2620" s="13" t="s">
        <v>8</v>
      </c>
      <c r="S2620" s="13" t="b">
        <v>0</v>
      </c>
    </row>
    <row r="2621" spans="1:19" hidden="1">
      <c r="A2621" s="1">
        <v>2619</v>
      </c>
      <c r="B2621" t="s">
        <v>21</v>
      </c>
      <c r="C2621" t="s">
        <v>193</v>
      </c>
      <c r="D2621" t="s">
        <v>270</v>
      </c>
      <c r="E2621" t="str">
        <f>MID(Table2[[#This Row],[DeviceId2]], 12, LEN(Table2[[#This Row],[DeviceId2]]))</f>
        <v>VAV211A</v>
      </c>
      <c r="F2621" t="str">
        <f>CONCATENATE("10.3.13.71/pe/", Table2[[#This Row],[Device Tag]], ".xml")</f>
        <v>10.3.13.71/pe/VAV211A.xml</v>
      </c>
      <c r="H2621" s="5" t="str">
        <f>_xlfn.IFNA(IF(_xlfn.IFNA(INDEX('CX1'!$H:$H,MATCH(Table2[[#This Row],[Name]],'CX1'!$C:$C,0),1), "") = 0, "",  INDEX('CX1'!$H:$H,MATCH(Table2[[#This Row],[Name]],'CX1'!$C:$C,0),1)), "")</f>
        <v/>
      </c>
      <c r="I2621" s="5" t="e">
        <f>_xlfn.IFNA(IF(_xlfn.IFNA(INDEX('CX1'!$I:$I,MATCH(Table2[[#This Row],[DeviceId2]],'CX1'!$C:$C,0),1), "") = 0, "",  INDEX('CX1'!$I:$I,MATCH(Table2[[#This Row],[Name]],'CX1'!$C:$C,0),1)), "")</f>
        <v>#VALUE!</v>
      </c>
      <c r="J2621" s="5" t="str">
        <f>_xlfn.IFNA(IF(_xlfn.IFNA(INDEX('CX1'!$J:$J,MATCH(Table2[[#This Row],[Name]],'CX1'!$C:$C,0),1), "") = 0, "",  INDEX('CX1'!$J:$J,MATCH(Table2[[#This Row],[Name]],'CX1'!$C:$C,0),1)), "")</f>
        <v/>
      </c>
      <c r="K2621" t="str">
        <f>IFERROR(_xlfn.IFNA(IF(_xlfn.IFNA(INDEX('CX1'!$K:$K,MATCH(Table2[[#This Row],[Name]],'CX1'!$C:$C,0),1), "") = 0, "",  INDEX('CX1'!$K:$K,MATCH(Table2[[#This Row],[Name]],'CX1'!$C:$C,0),1)), ""), "")</f>
        <v/>
      </c>
      <c r="M2621" t="str">
        <f>_xlfn.IFNA(IF(_xlfn.IFNA(INDEX('CX1'!$M:$M,MATCH(Table2[[#This Row],[Name]],'CX1'!$C:$C,0),1), "") = 0, "",  INDEX('CX1'!$M:$M,MATCH(Table2[[#This Row],[Name]],'CX1'!$C:$C,0),1)), "")</f>
        <v/>
      </c>
      <c r="N2621" t="s">
        <v>767</v>
      </c>
      <c r="R2621" t="s">
        <v>8</v>
      </c>
    </row>
    <row r="2622" spans="1:19" hidden="1">
      <c r="A2622" s="1">
        <v>2620</v>
      </c>
      <c r="B2622" t="s">
        <v>21</v>
      </c>
      <c r="C2622" t="s">
        <v>194</v>
      </c>
      <c r="D2622" t="s">
        <v>270</v>
      </c>
      <c r="E2622" t="str">
        <f>MID(Table2[[#This Row],[DeviceId2]], 12, LEN(Table2[[#This Row],[DeviceId2]]))</f>
        <v>VAV211A</v>
      </c>
      <c r="F2622" t="str">
        <f>CONCATENATE("10.3.13.71/pe/", Table2[[#This Row],[Device Tag]], ".xml")</f>
        <v>10.3.13.71/pe/VAV211A.xml</v>
      </c>
      <c r="H2622" s="5" t="str">
        <f>_xlfn.IFNA(IF(_xlfn.IFNA(INDEX('CX1'!$H:$H,MATCH(Table2[[#This Row],[Name]],'CX1'!$C:$C,0),1), "") = 0, "",  INDEX('CX1'!$H:$H,MATCH(Table2[[#This Row],[Name]],'CX1'!$C:$C,0),1)), "")</f>
        <v/>
      </c>
      <c r="I2622" s="5" t="e">
        <f>_xlfn.IFNA(IF(_xlfn.IFNA(INDEX('CX1'!$I:$I,MATCH(Table2[[#This Row],[DeviceId2]],'CX1'!$C:$C,0),1), "") = 0, "",  INDEX('CX1'!$I:$I,MATCH(Table2[[#This Row],[Name]],'CX1'!$C:$C,0),1)), "")</f>
        <v>#VALUE!</v>
      </c>
      <c r="J2622" s="5" t="str">
        <f>_xlfn.IFNA(IF(_xlfn.IFNA(INDEX('CX1'!$J:$J,MATCH(Table2[[#This Row],[Name]],'CX1'!$C:$C,0),1), "") = 0, "",  INDEX('CX1'!$J:$J,MATCH(Table2[[#This Row],[Name]],'CX1'!$C:$C,0),1)), "")</f>
        <v/>
      </c>
      <c r="K2622" t="str">
        <f>IFERROR(_xlfn.IFNA(IF(_xlfn.IFNA(INDEX('CX1'!$K:$K,MATCH(Table2[[#This Row],[Name]],'CX1'!$C:$C,0),1), "") = 0, "",  INDEX('CX1'!$K:$K,MATCH(Table2[[#This Row],[Name]],'CX1'!$C:$C,0),1)), ""), "")</f>
        <v/>
      </c>
      <c r="M2622" t="str">
        <f>_xlfn.IFNA(IF(_xlfn.IFNA(INDEX('CX1'!$M:$M,MATCH(Table2[[#This Row],[Name]],'CX1'!$C:$C,0),1), "") = 0, "",  INDEX('CX1'!$M:$M,MATCH(Table2[[#This Row],[Name]],'CX1'!$C:$C,0),1)), "")</f>
        <v/>
      </c>
      <c r="N2622" t="s">
        <v>767</v>
      </c>
      <c r="R2622" t="s">
        <v>8</v>
      </c>
    </row>
    <row r="2623" spans="1:19" hidden="1">
      <c r="A2623" s="1">
        <v>2621</v>
      </c>
      <c r="B2623" t="s">
        <v>21</v>
      </c>
      <c r="C2623" t="s">
        <v>195</v>
      </c>
      <c r="D2623" t="s">
        <v>270</v>
      </c>
      <c r="E2623" t="str">
        <f>MID(Table2[[#This Row],[DeviceId2]], 12, LEN(Table2[[#This Row],[DeviceId2]]))</f>
        <v>VAV211A</v>
      </c>
      <c r="F2623" t="str">
        <f>CONCATENATE("10.3.13.71/pe/", Table2[[#This Row],[Device Tag]], ".xml")</f>
        <v>10.3.13.71/pe/VAV211A.xml</v>
      </c>
      <c r="H2623" s="5" t="str">
        <f>_xlfn.IFNA(IF(_xlfn.IFNA(INDEX('CX1'!$H:$H,MATCH(Table2[[#This Row],[Name]],'CX1'!$C:$C,0),1), "") = 0, "",  INDEX('CX1'!$H:$H,MATCH(Table2[[#This Row],[Name]],'CX1'!$C:$C,0),1)), "")</f>
        <v/>
      </c>
      <c r="I2623" s="5" t="e">
        <f>_xlfn.IFNA(IF(_xlfn.IFNA(INDEX('CX1'!$I:$I,MATCH(Table2[[#This Row],[DeviceId2]],'CX1'!$C:$C,0),1), "") = 0, "",  INDEX('CX1'!$I:$I,MATCH(Table2[[#This Row],[Name]],'CX1'!$C:$C,0),1)), "")</f>
        <v>#VALUE!</v>
      </c>
      <c r="J2623" s="5" t="str">
        <f>_xlfn.IFNA(IF(_xlfn.IFNA(INDEX('CX1'!$J:$J,MATCH(Table2[[#This Row],[Name]],'CX1'!$C:$C,0),1), "") = 0, "",  INDEX('CX1'!$J:$J,MATCH(Table2[[#This Row],[Name]],'CX1'!$C:$C,0),1)), "")</f>
        <v/>
      </c>
      <c r="K2623" t="str">
        <f>IFERROR(_xlfn.IFNA(IF(_xlfn.IFNA(INDEX('CX1'!$K:$K,MATCH(Table2[[#This Row],[Name]],'CX1'!$C:$C,0),1), "") = 0, "",  INDEX('CX1'!$K:$K,MATCH(Table2[[#This Row],[Name]],'CX1'!$C:$C,0),1)), ""), "")</f>
        <v/>
      </c>
      <c r="M2623" t="str">
        <f>_xlfn.IFNA(IF(_xlfn.IFNA(INDEX('CX1'!$M:$M,MATCH(Table2[[#This Row],[Name]],'CX1'!$C:$C,0),1), "") = 0, "",  INDEX('CX1'!$M:$M,MATCH(Table2[[#This Row],[Name]],'CX1'!$C:$C,0),1)), "")</f>
        <v/>
      </c>
      <c r="N2623" t="s">
        <v>767</v>
      </c>
      <c r="R2623" t="s">
        <v>8</v>
      </c>
    </row>
    <row r="2624" spans="1:19" hidden="1">
      <c r="A2624" s="1">
        <v>2622</v>
      </c>
      <c r="B2624" t="s">
        <v>21</v>
      </c>
      <c r="C2624" t="s">
        <v>196</v>
      </c>
      <c r="D2624" t="s">
        <v>270</v>
      </c>
      <c r="E2624" t="str">
        <f>MID(Table2[[#This Row],[DeviceId2]], 12, LEN(Table2[[#This Row],[DeviceId2]]))</f>
        <v>VAV211A</v>
      </c>
      <c r="F2624" t="str">
        <f>CONCATENATE("10.3.13.71/pe/", Table2[[#This Row],[Device Tag]], ".xml")</f>
        <v>10.3.13.71/pe/VAV211A.xml</v>
      </c>
      <c r="H2624" s="5" t="str">
        <f>_xlfn.IFNA(IF(_xlfn.IFNA(INDEX('CX1'!$H:$H,MATCH(Table2[[#This Row],[Name]],'CX1'!$C:$C,0),1), "") = 0, "",  INDEX('CX1'!$H:$H,MATCH(Table2[[#This Row],[Name]],'CX1'!$C:$C,0),1)), "")</f>
        <v/>
      </c>
      <c r="I2624" s="5" t="e">
        <f>_xlfn.IFNA(IF(_xlfn.IFNA(INDEX('CX1'!$I:$I,MATCH(Table2[[#This Row],[DeviceId2]],'CX1'!$C:$C,0),1), "") = 0, "",  INDEX('CX1'!$I:$I,MATCH(Table2[[#This Row],[Name]],'CX1'!$C:$C,0),1)), "")</f>
        <v>#VALUE!</v>
      </c>
      <c r="J2624" s="5" t="str">
        <f>_xlfn.IFNA(IF(_xlfn.IFNA(INDEX('CX1'!$J:$J,MATCH(Table2[[#This Row],[Name]],'CX1'!$C:$C,0),1), "") = 0, "",  INDEX('CX1'!$J:$J,MATCH(Table2[[#This Row],[Name]],'CX1'!$C:$C,0),1)), "")</f>
        <v/>
      </c>
      <c r="K2624" t="str">
        <f>IFERROR(_xlfn.IFNA(IF(_xlfn.IFNA(INDEX('CX1'!$K:$K,MATCH(Table2[[#This Row],[Name]],'CX1'!$C:$C,0),1), "") = 0, "",  INDEX('CX1'!$K:$K,MATCH(Table2[[#This Row],[Name]],'CX1'!$C:$C,0),1)), ""), "")</f>
        <v/>
      </c>
      <c r="M2624" t="str">
        <f>_xlfn.IFNA(IF(_xlfn.IFNA(INDEX('CX1'!$M:$M,MATCH(Table2[[#This Row],[Name]],'CX1'!$C:$C,0),1), "") = 0, "",  INDEX('CX1'!$M:$M,MATCH(Table2[[#This Row],[Name]],'CX1'!$C:$C,0),1)), "")</f>
        <v/>
      </c>
      <c r="N2624" t="s">
        <v>767</v>
      </c>
      <c r="R2624" t="s">
        <v>8</v>
      </c>
    </row>
    <row r="2625" spans="1:19" s="13" customFormat="1">
      <c r="A2625" s="12">
        <v>2623</v>
      </c>
      <c r="B2625" s="13" t="s">
        <v>21</v>
      </c>
      <c r="C2625" s="13" t="s">
        <v>197</v>
      </c>
      <c r="D2625" s="13" t="s">
        <v>270</v>
      </c>
      <c r="E2625" s="13" t="str">
        <f>MID(Table2[[#This Row],[DeviceId2]], 12, LEN(Table2[[#This Row],[DeviceId2]]))</f>
        <v>VAV211A</v>
      </c>
      <c r="F2625" s="13" t="str">
        <f>CONCATENATE("10.3.13.71/pe/", Table2[[#This Row],[Device Tag]], ".xml")</f>
        <v>10.3.13.71/pe/VAV211A.xml</v>
      </c>
      <c r="H2625" s="14" t="str">
        <f>_xlfn.IFNA(IF(_xlfn.IFNA(INDEX('CX1'!$H:$H,MATCH(Table2[[#This Row],[Name]],'CX1'!$C:$C,0),1), "") = 0, "",  INDEX('CX1'!$H:$H,MATCH(Table2[[#This Row],[Name]],'CX1'!$C:$C,0),1)), "")</f>
        <v/>
      </c>
      <c r="I2625" s="14">
        <f>_xlfn.IFNA(IF(_xlfn.IFNA(INDEX('CX1'!$I:$I,MATCH(Table2[[#This Row],[DeviceId2]],'CX1'!$C:$C,0),1), "") = 0, "",  INDEX('CX1'!$I:$I,MATCH(Table2[[#This Row],[Name]],'CX1'!$C:$C,0),1)), "")</f>
        <v>1</v>
      </c>
      <c r="J2625" s="14" t="str">
        <f>_xlfn.IFNA(IF(_xlfn.IFNA(INDEX('CX1'!$J:$J,MATCH(Table2[[#This Row],[Name]],'CX1'!$C:$C,0),1), "") = 0, "",  INDEX('CX1'!$J:$J,MATCH(Table2[[#This Row],[Name]],'CX1'!$C:$C,0),1)), "")</f>
        <v/>
      </c>
      <c r="K262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625" s="13" t="str">
        <f>_xlfn.IFNA(IF(_xlfn.IFNA(INDEX('CX1'!$L:$L,MATCH(Table2[[#This Row],[Name]],'CX1'!$C:$C,0),1), "") = 0, "",  INDEX('CX1'!$L:$L,MATCH(Table2[[#This Row],[Name]],'CX1'!$C:$C,0),1)), "")</f>
        <v>his, point, writable</v>
      </c>
      <c r="M2625" s="13" t="str">
        <f>_xlfn.IFNA(IF(_xlfn.IFNA(INDEX('CX1'!$M:$M,MATCH(Table2[[#This Row],[Name]],'CX1'!$C:$C,0),1), "") = 0, "",  INDEX('CX1'!$M:$M,MATCH(Table2[[#This Row],[Name]],'CX1'!$C:$C,0),1)), "")</f>
        <v>boolean</v>
      </c>
      <c r="N2625" s="13" t="s">
        <v>767</v>
      </c>
      <c r="R2625" s="13" t="s">
        <v>8</v>
      </c>
      <c r="S2625" s="13" t="b">
        <v>0</v>
      </c>
    </row>
    <row r="2626" spans="1:19" s="13" customFormat="1">
      <c r="A2626" s="12">
        <v>2624</v>
      </c>
      <c r="B2626" s="13" t="s">
        <v>21</v>
      </c>
      <c r="C2626" s="13" t="s">
        <v>198</v>
      </c>
      <c r="D2626" s="13" t="s">
        <v>270</v>
      </c>
      <c r="E2626" s="13" t="str">
        <f>MID(Table2[[#This Row],[DeviceId2]], 12, LEN(Table2[[#This Row],[DeviceId2]]))</f>
        <v>VAV211A</v>
      </c>
      <c r="F2626" s="13" t="str">
        <f>CONCATENATE("10.3.13.71/pe/", Table2[[#This Row],[Device Tag]], ".xml")</f>
        <v>10.3.13.71/pe/VAV211A.xml</v>
      </c>
      <c r="H2626" s="14" t="str">
        <f>_xlfn.IFNA(IF(_xlfn.IFNA(INDEX('CX1'!$H:$H,MATCH(Table2[[#This Row],[Name]],'CX1'!$C:$C,0),1), "") = 0, "",  INDEX('CX1'!$H:$H,MATCH(Table2[[#This Row],[Name]],'CX1'!$C:$C,0),1)), "")</f>
        <v/>
      </c>
      <c r="I2626" s="14">
        <f>_xlfn.IFNA(IF(_xlfn.IFNA(INDEX('CX1'!$I:$I,MATCH(Table2[[#This Row],[DeviceId2]],'CX1'!$C:$C,0),1), "") = 0, "",  INDEX('CX1'!$I:$I,MATCH(Table2[[#This Row],[Name]],'CX1'!$C:$C,0),1)), "")</f>
        <v>1</v>
      </c>
      <c r="J2626" s="14" t="str">
        <f>_xlfn.IFNA(IF(_xlfn.IFNA(INDEX('CX1'!$J:$J,MATCH(Table2[[#This Row],[Name]],'CX1'!$C:$C,0),1), "") = 0, "",  INDEX('CX1'!$J:$J,MATCH(Table2[[#This Row],[Name]],'CX1'!$C:$C,0),1)), "")</f>
        <v/>
      </c>
      <c r="K262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626" s="13" t="str">
        <f>_xlfn.IFNA(IF(_xlfn.IFNA(INDEX('CX1'!$L:$L,MATCH(Table2[[#This Row],[Name]],'CX1'!$C:$C,0),1), "") = 0, "",  INDEX('CX1'!$L:$L,MATCH(Table2[[#This Row],[Name]],'CX1'!$C:$C,0),1)), "")</f>
        <v>his, point, writable</v>
      </c>
      <c r="M2626" s="13" t="str">
        <f>_xlfn.IFNA(IF(_xlfn.IFNA(INDEX('CX1'!$M:$M,MATCH(Table2[[#This Row],[Name]],'CX1'!$C:$C,0),1), "") = 0, "",  INDEX('CX1'!$M:$M,MATCH(Table2[[#This Row],[Name]],'CX1'!$C:$C,0),1)), "")</f>
        <v>boolean</v>
      </c>
      <c r="N2626" s="13" t="s">
        <v>767</v>
      </c>
      <c r="R2626" s="13" t="s">
        <v>8</v>
      </c>
      <c r="S2626" s="13" t="b">
        <v>0</v>
      </c>
    </row>
    <row r="2627" spans="1:19" hidden="1">
      <c r="A2627" s="1">
        <v>2625</v>
      </c>
      <c r="B2627" t="s">
        <v>21</v>
      </c>
      <c r="C2627" t="s">
        <v>199</v>
      </c>
      <c r="D2627" t="s">
        <v>270</v>
      </c>
      <c r="E2627" t="str">
        <f>MID(Table2[[#This Row],[DeviceId2]], 12, LEN(Table2[[#This Row],[DeviceId2]]))</f>
        <v>VAV211A</v>
      </c>
      <c r="F2627" t="str">
        <f>CONCATENATE("10.3.13.71/pe/", Table2[[#This Row],[Device Tag]], ".xml")</f>
        <v>10.3.13.71/pe/VAV211A.xml</v>
      </c>
      <c r="H2627" s="5" t="str">
        <f>_xlfn.IFNA(IF(_xlfn.IFNA(INDEX('CX1'!$H:$H,MATCH(Table2[[#This Row],[Name]],'CX1'!$C:$C,0),1), "") = 0, "",  INDEX('CX1'!$H:$H,MATCH(Table2[[#This Row],[Name]],'CX1'!$C:$C,0),1)), "")</f>
        <v/>
      </c>
      <c r="I2627" s="5">
        <f>_xlfn.IFNA(IF(_xlfn.IFNA(INDEX('CX1'!$I:$I,MATCH(Table2[[#This Row],[DeviceId2]],'CX1'!$C:$C,0),1), "") = 0, "",  INDEX('CX1'!$I:$I,MATCH(Table2[[#This Row],[Name]],'CX1'!$C:$C,0),1)), "")</f>
        <v>1</v>
      </c>
      <c r="J2627" s="5" t="str">
        <f>_xlfn.IFNA(IF(_xlfn.IFNA(INDEX('CX1'!$J:$J,MATCH(Table2[[#This Row],[Name]],'CX1'!$C:$C,0),1), "") = 0, "",  INDEX('CX1'!$J:$J,MATCH(Table2[[#This Row],[Name]],'CX1'!$C:$C,0),1)), "")</f>
        <v/>
      </c>
      <c r="K2627" t="str">
        <f>IFERROR(_xlfn.IFNA(IF(_xlfn.IFNA(INDEX('CX1'!$K:$K,MATCH(Table2[[#This Row],[Name]],'CX1'!$C:$C,0),1), "") = 0, "",  INDEX('CX1'!$K:$K,MATCH(Table2[[#This Row],[Name]],'CX1'!$C:$C,0),1)), ""), "")</f>
        <v/>
      </c>
      <c r="M2627" t="str">
        <f>_xlfn.IFNA(IF(_xlfn.IFNA(INDEX('CX1'!$M:$M,MATCH(Table2[[#This Row],[Name]],'CX1'!$C:$C,0),1), "") = 0, "",  INDEX('CX1'!$M:$M,MATCH(Table2[[#This Row],[Name]],'CX1'!$C:$C,0),1)), "")</f>
        <v/>
      </c>
      <c r="N2627" t="s">
        <v>767</v>
      </c>
      <c r="R2627" t="s">
        <v>8</v>
      </c>
    </row>
    <row r="2628" spans="1:19" hidden="1">
      <c r="A2628" s="1">
        <v>2626</v>
      </c>
      <c r="B2628" t="s">
        <v>21</v>
      </c>
      <c r="C2628" t="s">
        <v>25</v>
      </c>
      <c r="D2628" t="s">
        <v>270</v>
      </c>
      <c r="E2628" t="str">
        <f>MID(Table2[[#This Row],[DeviceId2]], 12, LEN(Table2[[#This Row],[DeviceId2]]))</f>
        <v>VAV211A</v>
      </c>
      <c r="F2628" t="str">
        <f>CONCATENATE("10.3.13.71/pe/", Table2[[#This Row],[Device Tag]], ".xml")</f>
        <v>10.3.13.71/pe/VAV211A.xml</v>
      </c>
      <c r="H2628" s="5" t="str">
        <f>_xlfn.IFNA(IF(_xlfn.IFNA(INDEX('CX1'!$H:$H,MATCH(Table2[[#This Row],[Name]],'CX1'!$C:$C,0),1), "") = 0, "",  INDEX('CX1'!$H:$H,MATCH(Table2[[#This Row],[Name]],'CX1'!$C:$C,0),1)), "")</f>
        <v/>
      </c>
      <c r="I2628" s="5">
        <f>_xlfn.IFNA(IF(_xlfn.IFNA(INDEX('CX1'!$I:$I,MATCH(Table2[[#This Row],[DeviceId2]],'CX1'!$C:$C,0),1), "") = 0, "",  INDEX('CX1'!$I:$I,MATCH(Table2[[#This Row],[Name]],'CX1'!$C:$C,0),1)), "")</f>
        <v>1</v>
      </c>
      <c r="J2628" s="5" t="str">
        <f>_xlfn.IFNA(IF(_xlfn.IFNA(INDEX('CX1'!$J:$J,MATCH(Table2[[#This Row],[Name]],'CX1'!$C:$C,0),1), "") = 0, "",  INDEX('CX1'!$J:$J,MATCH(Table2[[#This Row],[Name]],'CX1'!$C:$C,0),1)), "")</f>
        <v/>
      </c>
      <c r="K2628" t="str">
        <f>IFERROR(_xlfn.IFNA(IF(_xlfn.IFNA(INDEX('CX1'!$K:$K,MATCH(Table2[[#This Row],[Name]],'CX1'!$C:$C,0),1), "") = 0, "",  INDEX('CX1'!$K:$K,MATCH(Table2[[#This Row],[Name]],'CX1'!$C:$C,0),1)), ""), "")</f>
        <v/>
      </c>
      <c r="M2628" t="str">
        <f>_xlfn.IFNA(IF(_xlfn.IFNA(INDEX('CX1'!$M:$M,MATCH(Table2[[#This Row],[Name]],'CX1'!$C:$C,0),1), "") = 0, "",  INDEX('CX1'!$M:$M,MATCH(Table2[[#This Row],[Name]],'CX1'!$C:$C,0),1)), "")</f>
        <v/>
      </c>
      <c r="N2628" t="s">
        <v>767</v>
      </c>
      <c r="R2628" t="s">
        <v>8</v>
      </c>
    </row>
    <row r="2629" spans="1:19" s="13" customFormat="1">
      <c r="A2629" s="1">
        <v>2627</v>
      </c>
      <c r="B2629" t="s">
        <v>21</v>
      </c>
      <c r="C2629" t="s">
        <v>200</v>
      </c>
      <c r="D2629" t="s">
        <v>270</v>
      </c>
      <c r="E2629" t="str">
        <f>MID(Table2[[#This Row],[DeviceId2]], 12, LEN(Table2[[#This Row],[DeviceId2]]))</f>
        <v>VAV211A</v>
      </c>
      <c r="F2629" t="str">
        <f>CONCATENATE("10.3.13.71/pe/", Table2[[#This Row],[Device Tag]], ".xml")</f>
        <v>10.3.13.71/pe/VAV211A.xml</v>
      </c>
      <c r="G2629"/>
      <c r="H2629" s="5" t="str">
        <f>_xlfn.IFNA(IF(_xlfn.IFNA(INDEX('CX1'!$H:$H,MATCH(Table2[[#This Row],[Name]],'CX1'!$C:$C,0),1), "") = 0, "",  INDEX('CX1'!$H:$H,MATCH(Table2[[#This Row],[Name]],'CX1'!$C:$C,0),1)), "")</f>
        <v/>
      </c>
      <c r="I2629" s="5">
        <f>_xlfn.IFNA(IF(_xlfn.IFNA(INDEX('CX1'!$I:$I,MATCH(Table2[[#This Row],[DeviceId2]],'CX1'!$C:$C,0),1), "") = 0, "",  INDEX('CX1'!$I:$I,MATCH(Table2[[#This Row],[Name]],'CX1'!$C:$C,0),1)), "")</f>
        <v>1</v>
      </c>
      <c r="J2629" s="5" t="str">
        <f>_xlfn.IFNA(IF(_xlfn.IFNA(INDEX('CX1'!$J:$J,MATCH(Table2[[#This Row],[Name]],'CX1'!$C:$C,0),1), "") = 0, "",  INDEX('CX1'!$J:$J,MATCH(Table2[[#This Row],[Name]],'CX1'!$C:$C,0),1)), "")</f>
        <v/>
      </c>
      <c r="K262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629" t="str">
        <f>_xlfn.IFNA(IF(_xlfn.IFNA(INDEX('CX1'!$L:$L,MATCH(Table2[[#This Row],[Name]],'CX1'!$C:$C,0),1), "") = 0, "",  INDEX('CX1'!$L:$L,MATCH(Table2[[#This Row],[Name]],'CX1'!$C:$C,0),1)), "")</f>
        <v>his, point, writable</v>
      </c>
      <c r="M2629" t="str">
        <f>_xlfn.IFNA(IF(_xlfn.IFNA(INDEX('CX1'!$M:$M,MATCH(Table2[[#This Row],[Name]],'CX1'!$C:$C,0),1), "") = 0, "",  INDEX('CX1'!$M:$M,MATCH(Table2[[#This Row],[Name]],'CX1'!$C:$C,0),1)), "")</f>
        <v>boolean</v>
      </c>
      <c r="N2629" t="s">
        <v>767</v>
      </c>
      <c r="O2629"/>
      <c r="P2629"/>
      <c r="Q2629"/>
      <c r="R2629" t="s">
        <v>8</v>
      </c>
      <c r="S2629" t="b">
        <v>1</v>
      </c>
    </row>
    <row r="2630" spans="1:19" s="13" customFormat="1">
      <c r="A2630" s="1">
        <v>2628</v>
      </c>
      <c r="B2630" t="s">
        <v>21</v>
      </c>
      <c r="C2630" t="s">
        <v>201</v>
      </c>
      <c r="D2630" t="s">
        <v>270</v>
      </c>
      <c r="E2630" t="str">
        <f>MID(Table2[[#This Row],[DeviceId2]], 12, LEN(Table2[[#This Row],[DeviceId2]]))</f>
        <v>VAV211A</v>
      </c>
      <c r="F2630" t="str">
        <f>CONCATENATE("10.3.13.71/pe/", Table2[[#This Row],[Device Tag]], ".xml")</f>
        <v>10.3.13.71/pe/VAV211A.xml</v>
      </c>
      <c r="G2630"/>
      <c r="H2630" s="5" t="str">
        <f>_xlfn.IFNA(IF(_xlfn.IFNA(INDEX('CX1'!$H:$H,MATCH(Table2[[#This Row],[Name]],'CX1'!$C:$C,0),1), "") = 0, "",  INDEX('CX1'!$H:$H,MATCH(Table2[[#This Row],[Name]],'CX1'!$C:$C,0),1)), "")</f>
        <v/>
      </c>
      <c r="I2630" s="5">
        <f>_xlfn.IFNA(IF(_xlfn.IFNA(INDEX('CX1'!$I:$I,MATCH(Table2[[#This Row],[DeviceId2]],'CX1'!$C:$C,0),1), "") = 0, "",  INDEX('CX1'!$I:$I,MATCH(Table2[[#This Row],[Name]],'CX1'!$C:$C,0),1)), "")</f>
        <v>1</v>
      </c>
      <c r="J2630" s="5" t="str">
        <f>_xlfn.IFNA(IF(_xlfn.IFNA(INDEX('CX1'!$J:$J,MATCH(Table2[[#This Row],[Name]],'CX1'!$C:$C,0),1), "") = 0, "",  INDEX('CX1'!$J:$J,MATCH(Table2[[#This Row],[Name]],'CX1'!$C:$C,0),1)), "")</f>
        <v/>
      </c>
      <c r="K263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630" t="str">
        <f>_xlfn.IFNA(IF(_xlfn.IFNA(INDEX('CX1'!$L:$L,MATCH(Table2[[#This Row],[Name]],'CX1'!$C:$C,0),1), "") = 0, "",  INDEX('CX1'!$L:$L,MATCH(Table2[[#This Row],[Name]],'CX1'!$C:$C,0),1)), "")</f>
        <v>his, point, writable</v>
      </c>
      <c r="M2630" t="str">
        <f>_xlfn.IFNA(IF(_xlfn.IFNA(INDEX('CX1'!$M:$M,MATCH(Table2[[#This Row],[Name]],'CX1'!$C:$C,0),1), "") = 0, "",  INDEX('CX1'!$M:$M,MATCH(Table2[[#This Row],[Name]],'CX1'!$C:$C,0),1)), "")</f>
        <v>boolean</v>
      </c>
      <c r="N2630" t="s">
        <v>767</v>
      </c>
      <c r="O2630"/>
      <c r="P2630"/>
      <c r="Q2630"/>
      <c r="R2630" t="s">
        <v>8</v>
      </c>
      <c r="S2630" t="b">
        <v>1</v>
      </c>
    </row>
    <row r="2631" spans="1:19" s="13" customFormat="1">
      <c r="A2631" s="1">
        <v>2629</v>
      </c>
      <c r="B2631" t="s">
        <v>21</v>
      </c>
      <c r="C2631" t="s">
        <v>202</v>
      </c>
      <c r="D2631" t="s">
        <v>270</v>
      </c>
      <c r="E2631" t="str">
        <f>MID(Table2[[#This Row],[DeviceId2]], 12, LEN(Table2[[#This Row],[DeviceId2]]))</f>
        <v>VAV211A</v>
      </c>
      <c r="F2631" t="str">
        <f>CONCATENATE("10.3.13.71/pe/", Table2[[#This Row],[Device Tag]], ".xml")</f>
        <v>10.3.13.71/pe/VAV211A.xml</v>
      </c>
      <c r="G2631"/>
      <c r="H2631" s="5" t="str">
        <f>_xlfn.IFNA(IF(_xlfn.IFNA(INDEX('CX1'!$H:$H,MATCH(Table2[[#This Row],[Name]],'CX1'!$C:$C,0),1), "") = 0, "",  INDEX('CX1'!$H:$H,MATCH(Table2[[#This Row],[Name]],'CX1'!$C:$C,0),1)), "")</f>
        <v>°F</v>
      </c>
      <c r="I2631" s="5">
        <f>_xlfn.IFNA(IF(_xlfn.IFNA(INDEX('CX1'!$I:$I,MATCH(Table2[[#This Row],[DeviceId2]],'CX1'!$C:$C,0),1), "") = 0, "",  INDEX('CX1'!$I:$I,MATCH(Table2[[#This Row],[Name]],'CX1'!$C:$C,0),1)), "")</f>
        <v>1000</v>
      </c>
      <c r="J2631" s="5" t="str">
        <f>_xlfn.IFNA(IF(_xlfn.IFNA(INDEX('CX1'!$J:$J,MATCH(Table2[[#This Row],[Name]],'CX1'!$C:$C,0),1), "") = 0, "",  INDEX('CX1'!$J:$J,MATCH(Table2[[#This Row],[Name]],'CX1'!$C:$C,0),1)), "")</f>
        <v/>
      </c>
      <c r="K263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6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1" t="str">
        <f>_xlfn.IFNA(IF(_xlfn.IFNA(INDEX('CX1'!$M:$M,MATCH(Table2[[#This Row],[Name]],'CX1'!$C:$C,0),1), "") = 0, "",  INDEX('CX1'!$M:$M,MATCH(Table2[[#This Row],[Name]],'CX1'!$C:$C,0),1)), "")</f>
        <v>number</v>
      </c>
      <c r="N2631" t="s">
        <v>766</v>
      </c>
      <c r="O2631"/>
      <c r="P2631"/>
      <c r="Q2631"/>
      <c r="R2631" t="s">
        <v>8</v>
      </c>
      <c r="S2631" t="b">
        <v>1</v>
      </c>
    </row>
    <row r="2632" spans="1:19" s="13" customFormat="1">
      <c r="A2632" s="1">
        <v>2630</v>
      </c>
      <c r="B2632" t="s">
        <v>21</v>
      </c>
      <c r="C2632" t="s">
        <v>203</v>
      </c>
      <c r="D2632" t="s">
        <v>270</v>
      </c>
      <c r="E2632" t="str">
        <f>MID(Table2[[#This Row],[DeviceId2]], 12, LEN(Table2[[#This Row],[DeviceId2]]))</f>
        <v>VAV211A</v>
      </c>
      <c r="F2632" t="str">
        <f>CONCATENATE("10.3.13.71/pe/", Table2[[#This Row],[Device Tag]], ".xml")</f>
        <v>10.3.13.71/pe/VAV211A.xml</v>
      </c>
      <c r="G2632"/>
      <c r="H2632" s="5" t="str">
        <f>_xlfn.IFNA(IF(_xlfn.IFNA(INDEX('CX1'!$H:$H,MATCH(Table2[[#This Row],[Name]],'CX1'!$C:$C,0),1), "") = 0, "",  INDEX('CX1'!$H:$H,MATCH(Table2[[#This Row],[Name]],'CX1'!$C:$C,0),1)), "")</f>
        <v>°F</v>
      </c>
      <c r="I2632" s="5">
        <f>_xlfn.IFNA(IF(_xlfn.IFNA(INDEX('CX1'!$I:$I,MATCH(Table2[[#This Row],[DeviceId2]],'CX1'!$C:$C,0),1), "") = 0, "",  INDEX('CX1'!$I:$I,MATCH(Table2[[#This Row],[Name]],'CX1'!$C:$C,0),1)), "")</f>
        <v>1000</v>
      </c>
      <c r="J2632" s="5" t="str">
        <f>_xlfn.IFNA(IF(_xlfn.IFNA(INDEX('CX1'!$J:$J,MATCH(Table2[[#This Row],[Name]],'CX1'!$C:$C,0),1), "") = 0, "",  INDEX('CX1'!$J:$J,MATCH(Table2[[#This Row],[Name]],'CX1'!$C:$C,0),1)), "")</f>
        <v/>
      </c>
      <c r="K263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6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2" t="str">
        <f>_xlfn.IFNA(IF(_xlfn.IFNA(INDEX('CX1'!$M:$M,MATCH(Table2[[#This Row],[Name]],'CX1'!$C:$C,0),1), "") = 0, "",  INDEX('CX1'!$M:$M,MATCH(Table2[[#This Row],[Name]],'CX1'!$C:$C,0),1)), "")</f>
        <v>number</v>
      </c>
      <c r="N2632" t="s">
        <v>766</v>
      </c>
      <c r="O2632"/>
      <c r="P2632"/>
      <c r="Q2632"/>
      <c r="R2632" t="s">
        <v>8</v>
      </c>
      <c r="S2632" t="b">
        <v>1</v>
      </c>
    </row>
    <row r="2633" spans="1:19" hidden="1">
      <c r="A2633" s="1">
        <v>2631</v>
      </c>
      <c r="B2633" t="s">
        <v>21</v>
      </c>
      <c r="C2633" t="s">
        <v>147</v>
      </c>
      <c r="D2633" t="s">
        <v>270</v>
      </c>
      <c r="E2633" t="str">
        <f>MID(Table2[[#This Row],[DeviceId2]], 12, LEN(Table2[[#This Row],[DeviceId2]]))</f>
        <v>VAV211A</v>
      </c>
      <c r="F2633" t="str">
        <f>CONCATENATE("10.3.13.71/pe/", Table2[[#This Row],[Device Tag]], ".xml")</f>
        <v>10.3.13.71/pe/VAV211A.xml</v>
      </c>
      <c r="H2633" s="5" t="str">
        <f>_xlfn.IFNA(IF(_xlfn.IFNA(INDEX('CX1'!$H:$H,MATCH(Table2[[#This Row],[Name]],'CX1'!$C:$C,0),1), "") = 0, "",  INDEX('CX1'!$H:$H,MATCH(Table2[[#This Row],[Name]],'CX1'!$C:$C,0),1)), "")</f>
        <v/>
      </c>
      <c r="I2633" s="5" t="e">
        <f>_xlfn.IFNA(IF(_xlfn.IFNA(INDEX('CX1'!$I:$I,MATCH(Table2[[#This Row],[DeviceId2]],'CX1'!$C:$C,0),1), "") = 0, "",  INDEX('CX1'!$I:$I,MATCH(Table2[[#This Row],[Name]],'CX1'!$C:$C,0),1)), "")</f>
        <v>#VALUE!</v>
      </c>
      <c r="J2633" s="5" t="str">
        <f>_xlfn.IFNA(IF(_xlfn.IFNA(INDEX('CX1'!$J:$J,MATCH(Table2[[#This Row],[Name]],'CX1'!$C:$C,0),1), "") = 0, "",  INDEX('CX1'!$J:$J,MATCH(Table2[[#This Row],[Name]],'CX1'!$C:$C,0),1)), "")</f>
        <v/>
      </c>
      <c r="K2633" t="str">
        <f>IFERROR(_xlfn.IFNA(IF(_xlfn.IFNA(INDEX('CX1'!$K:$K,MATCH(Table2[[#This Row],[Name]],'CX1'!$C:$C,0),1), "") = 0, "",  INDEX('CX1'!$K:$K,MATCH(Table2[[#This Row],[Name]],'CX1'!$C:$C,0),1)), ""), "")</f>
        <v/>
      </c>
      <c r="M2633" t="str">
        <f>_xlfn.IFNA(IF(_xlfn.IFNA(INDEX('CX1'!$M:$M,MATCH(Table2[[#This Row],[Name]],'CX1'!$C:$C,0),1), "") = 0, "",  INDEX('CX1'!$M:$M,MATCH(Table2[[#This Row],[Name]],'CX1'!$C:$C,0),1)), "")</f>
        <v/>
      </c>
      <c r="N2633" t="s">
        <v>767</v>
      </c>
      <c r="R2633" t="s">
        <v>8</v>
      </c>
    </row>
    <row r="2634" spans="1:19" s="13" customFormat="1">
      <c r="A2634" s="1">
        <v>2632</v>
      </c>
      <c r="B2634" t="s">
        <v>21</v>
      </c>
      <c r="C2634" t="s">
        <v>204</v>
      </c>
      <c r="D2634" t="s">
        <v>270</v>
      </c>
      <c r="E2634" t="str">
        <f>MID(Table2[[#This Row],[DeviceId2]], 12, LEN(Table2[[#This Row],[DeviceId2]]))</f>
        <v>VAV211A</v>
      </c>
      <c r="F2634" t="str">
        <f>CONCATENATE("10.3.13.71/pe/", Table2[[#This Row],[Device Tag]], ".xml")</f>
        <v>10.3.13.71/pe/VAV211A.xml</v>
      </c>
      <c r="G2634"/>
      <c r="H2634" s="5" t="str">
        <f>_xlfn.IFNA(IF(_xlfn.IFNA(INDEX('CX1'!$H:$H,MATCH(Table2[[#This Row],[Name]],'CX1'!$C:$C,0),1), "") = 0, "",  INDEX('CX1'!$H:$H,MATCH(Table2[[#This Row],[Name]],'CX1'!$C:$C,0),1)), "")</f>
        <v>°F</v>
      </c>
      <c r="I2634" s="5">
        <f>_xlfn.IFNA(IF(_xlfn.IFNA(INDEX('CX1'!$I:$I,MATCH(Table2[[#This Row],[DeviceId2]],'CX1'!$C:$C,0),1), "") = 0, "",  INDEX('CX1'!$I:$I,MATCH(Table2[[#This Row],[Name]],'CX1'!$C:$C,0),1)), "")</f>
        <v>1000</v>
      </c>
      <c r="J2634" s="5" t="str">
        <f>_xlfn.IFNA(IF(_xlfn.IFNA(INDEX('CX1'!$J:$J,MATCH(Table2[[#This Row],[Name]],'CX1'!$C:$C,0),1), "") = 0, "",  INDEX('CX1'!$J:$J,MATCH(Table2[[#This Row],[Name]],'CX1'!$C:$C,0),1)), "")</f>
        <v/>
      </c>
      <c r="K263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63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4" t="str">
        <f>_xlfn.IFNA(IF(_xlfn.IFNA(INDEX('CX1'!$M:$M,MATCH(Table2[[#This Row],[Name]],'CX1'!$C:$C,0),1), "") = 0, "",  INDEX('CX1'!$M:$M,MATCH(Table2[[#This Row],[Name]],'CX1'!$C:$C,0),1)), "")</f>
        <v>number</v>
      </c>
      <c r="N2634" t="s">
        <v>766</v>
      </c>
      <c r="O2634"/>
      <c r="P2634"/>
      <c r="Q2634"/>
      <c r="R2634" t="s">
        <v>8</v>
      </c>
      <c r="S2634" t="b">
        <v>1</v>
      </c>
    </row>
    <row r="2635" spans="1:19" hidden="1">
      <c r="A2635" s="1">
        <v>2633</v>
      </c>
      <c r="B2635" t="s">
        <v>21</v>
      </c>
      <c r="C2635" t="s">
        <v>205</v>
      </c>
      <c r="D2635" t="s">
        <v>270</v>
      </c>
      <c r="E2635" t="str">
        <f>MID(Table2[[#This Row],[DeviceId2]], 12, LEN(Table2[[#This Row],[DeviceId2]]))</f>
        <v>VAV211A</v>
      </c>
      <c r="F2635" t="str">
        <f>CONCATENATE("10.3.13.71/pe/", Table2[[#This Row],[Device Tag]], ".xml")</f>
        <v>10.3.13.71/pe/VAV211A.xml</v>
      </c>
      <c r="H2635" s="5" t="str">
        <f>_xlfn.IFNA(IF(_xlfn.IFNA(INDEX('CX1'!$H:$H,MATCH(Table2[[#This Row],[Name]],'CX1'!$C:$C,0),1), "") = 0, "",  INDEX('CX1'!$H:$H,MATCH(Table2[[#This Row],[Name]],'CX1'!$C:$C,0),1)), "")</f>
        <v/>
      </c>
      <c r="I2635" s="5">
        <f>_xlfn.IFNA(IF(_xlfn.IFNA(INDEX('CX1'!$I:$I,MATCH(Table2[[#This Row],[DeviceId2]],'CX1'!$C:$C,0),1), "") = 0, "",  INDEX('CX1'!$I:$I,MATCH(Table2[[#This Row],[Name]],'CX1'!$C:$C,0),1)), "")</f>
        <v>1000</v>
      </c>
      <c r="J2635" s="5" t="str">
        <f>_xlfn.IFNA(IF(_xlfn.IFNA(INDEX('CX1'!$J:$J,MATCH(Table2[[#This Row],[Name]],'CX1'!$C:$C,0),1), "") = 0, "",  INDEX('CX1'!$J:$J,MATCH(Table2[[#This Row],[Name]],'CX1'!$C:$C,0),1)), "")</f>
        <v/>
      </c>
      <c r="K263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635" t="s">
        <v>767</v>
      </c>
      <c r="R2635" t="s">
        <v>8</v>
      </c>
    </row>
    <row r="2636" spans="1:19" s="13" customFormat="1">
      <c r="A2636" s="1">
        <v>2634</v>
      </c>
      <c r="B2636" t="s">
        <v>105</v>
      </c>
      <c r="C2636" t="s">
        <v>206</v>
      </c>
      <c r="D2636" t="s">
        <v>270</v>
      </c>
      <c r="E2636" t="str">
        <f>MID(Table2[[#This Row],[DeviceId2]], 12, LEN(Table2[[#This Row],[DeviceId2]]))</f>
        <v>VAV211A</v>
      </c>
      <c r="F2636" t="str">
        <f>CONCATENATE("10.3.13.71/pe/", Table2[[#This Row],[Device Tag]], ".xml")</f>
        <v>10.3.13.71/pe/VAV211A.xml</v>
      </c>
      <c r="G2636"/>
      <c r="H2636" s="5" t="str">
        <f>_xlfn.IFNA(IF(_xlfn.IFNA(INDEX('CX1'!$H:$H,MATCH(Table2[[#This Row],[Name]],'CX1'!$C:$C,0),1), "") = 0, "",  INDEX('CX1'!$H:$H,MATCH(Table2[[#This Row],[Name]],'CX1'!$C:$C,0),1)), "")</f>
        <v>°F</v>
      </c>
      <c r="I2636" s="5">
        <f>_xlfn.IFNA(IF(_xlfn.IFNA(INDEX('CX1'!$I:$I,MATCH(Table2[[#This Row],[DeviceId2]],'CX1'!$C:$C,0),1), "") = 0, "",  INDEX('CX1'!$I:$I,MATCH(Table2[[#This Row],[Name]],'CX1'!$C:$C,0),1)), "")</f>
        <v>1000</v>
      </c>
      <c r="J2636" s="5" t="str">
        <f>_xlfn.IFNA(IF(_xlfn.IFNA(INDEX('CX1'!$J:$J,MATCH(Table2[[#This Row],[Name]],'CX1'!$C:$C,0),1), "") = 0, "",  INDEX('CX1'!$J:$J,MATCH(Table2[[#This Row],[Name]],'CX1'!$C:$C,0),1)), "")</f>
        <v/>
      </c>
      <c r="K263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63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36" t="str">
        <f>_xlfn.IFNA(IF(_xlfn.IFNA(INDEX('CX1'!$M:$M,MATCH(Table2[[#This Row],[Name]],'CX1'!$C:$C,0),1), "") = 0, "",  INDEX('CX1'!$M:$M,MATCH(Table2[[#This Row],[Name]],'CX1'!$C:$C,0),1)), "")</f>
        <v>number</v>
      </c>
      <c r="N2636" t="s">
        <v>766</v>
      </c>
      <c r="O2636"/>
      <c r="P2636"/>
      <c r="Q2636"/>
      <c r="R2636" t="s">
        <v>8</v>
      </c>
      <c r="S2636" t="b">
        <v>1</v>
      </c>
    </row>
    <row r="2637" spans="1:19" s="13" customFormat="1">
      <c r="A2637" s="1">
        <v>2635</v>
      </c>
      <c r="B2637" t="s">
        <v>105</v>
      </c>
      <c r="C2637" t="s">
        <v>207</v>
      </c>
      <c r="D2637" t="s">
        <v>270</v>
      </c>
      <c r="E2637" t="str">
        <f>MID(Table2[[#This Row],[DeviceId2]], 12, LEN(Table2[[#This Row],[DeviceId2]]))</f>
        <v>VAV211A</v>
      </c>
      <c r="F2637" t="str">
        <f>CONCATENATE("10.3.13.71/pe/", Table2[[#This Row],[Device Tag]], ".xml")</f>
        <v>10.3.13.71/pe/VAV211A.xml</v>
      </c>
      <c r="G2637"/>
      <c r="H2637" s="5" t="str">
        <f>_xlfn.IFNA(IF(_xlfn.IFNA(INDEX('CX1'!$H:$H,MATCH(Table2[[#This Row],[Name]],'CX1'!$C:$C,0),1), "") = 0, "",  INDEX('CX1'!$H:$H,MATCH(Table2[[#This Row],[Name]],'CX1'!$C:$C,0),1)), "")</f>
        <v>°F</v>
      </c>
      <c r="I2637" s="5">
        <f>_xlfn.IFNA(IF(_xlfn.IFNA(INDEX('CX1'!$I:$I,MATCH(Table2[[#This Row],[DeviceId2]],'CX1'!$C:$C,0),1), "") = 0, "",  INDEX('CX1'!$I:$I,MATCH(Table2[[#This Row],[Name]],'CX1'!$C:$C,0),1)), "")</f>
        <v>1000</v>
      </c>
      <c r="J2637" s="5" t="str">
        <f>_xlfn.IFNA(IF(_xlfn.IFNA(INDEX('CX1'!$J:$J,MATCH(Table2[[#This Row],[Name]],'CX1'!$C:$C,0),1), "") = 0, "",  INDEX('CX1'!$J:$J,MATCH(Table2[[#This Row],[Name]],'CX1'!$C:$C,0),1)), "")</f>
        <v/>
      </c>
      <c r="K263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63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7" t="str">
        <f>_xlfn.IFNA(IF(_xlfn.IFNA(INDEX('CX1'!$M:$M,MATCH(Table2[[#This Row],[Name]],'CX1'!$C:$C,0),1), "") = 0, "",  INDEX('CX1'!$M:$M,MATCH(Table2[[#This Row],[Name]],'CX1'!$C:$C,0),1)), "")</f>
        <v>number</v>
      </c>
      <c r="N2637" t="s">
        <v>766</v>
      </c>
      <c r="O2637"/>
      <c r="P2637"/>
      <c r="Q2637"/>
      <c r="R2637" t="s">
        <v>8</v>
      </c>
      <c r="S2637" t="b">
        <v>1</v>
      </c>
    </row>
    <row r="2638" spans="1:19">
      <c r="A2638" s="1">
        <v>2636</v>
      </c>
      <c r="B2638" t="s">
        <v>105</v>
      </c>
      <c r="C2638" t="s">
        <v>208</v>
      </c>
      <c r="D2638" t="s">
        <v>270</v>
      </c>
      <c r="E2638" t="str">
        <f>MID(Table2[[#This Row],[DeviceId2]], 12, LEN(Table2[[#This Row],[DeviceId2]]))</f>
        <v>VAV211A</v>
      </c>
      <c r="F2638" t="str">
        <f>CONCATENATE("10.3.13.71/pe/", Table2[[#This Row],[Device Tag]], ".xml")</f>
        <v>10.3.13.71/pe/VAV211A.xml</v>
      </c>
      <c r="H2638" s="5" t="str">
        <f>_xlfn.IFNA(IF(_xlfn.IFNA(INDEX('CX1'!$H:$H,MATCH(Table2[[#This Row],[Name]],'CX1'!$C:$C,0),1), "") = 0, "",  INDEX('CX1'!$H:$H,MATCH(Table2[[#This Row],[Name]],'CX1'!$C:$C,0),1)), "")</f>
        <v>°F</v>
      </c>
      <c r="I2638" s="5">
        <f>_xlfn.IFNA(IF(_xlfn.IFNA(INDEX('CX1'!$I:$I,MATCH(Table2[[#This Row],[DeviceId2]],'CX1'!$C:$C,0),1), "") = 0, "",  INDEX('CX1'!$I:$I,MATCH(Table2[[#This Row],[Name]],'CX1'!$C:$C,0),1)), "")</f>
        <v>1000</v>
      </c>
      <c r="J2638" s="5" t="str">
        <f>_xlfn.IFNA(IF(_xlfn.IFNA(INDEX('CX1'!$J:$J,MATCH(Table2[[#This Row],[Name]],'CX1'!$C:$C,0),1), "") = 0, "",  INDEX('CX1'!$J:$J,MATCH(Table2[[#This Row],[Name]],'CX1'!$C:$C,0),1)), "")</f>
        <v/>
      </c>
      <c r="K263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6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38" t="str">
        <f>_xlfn.IFNA(IF(_xlfn.IFNA(INDEX('CX1'!$M:$M,MATCH(Table2[[#This Row],[Name]],'CX1'!$C:$C,0),1), "") = 0, "",  INDEX('CX1'!$M:$M,MATCH(Table2[[#This Row],[Name]],'CX1'!$C:$C,0),1)), "")</f>
        <v>number</v>
      </c>
      <c r="N2638" t="s">
        <v>766</v>
      </c>
      <c r="R2638" t="s">
        <v>8</v>
      </c>
      <c r="S2638" t="b">
        <v>1</v>
      </c>
    </row>
    <row r="2639" spans="1:19">
      <c r="A2639" s="1">
        <v>2637</v>
      </c>
      <c r="B2639" t="s">
        <v>105</v>
      </c>
      <c r="C2639" t="s">
        <v>209</v>
      </c>
      <c r="D2639" t="s">
        <v>270</v>
      </c>
      <c r="E2639" t="str">
        <f>MID(Table2[[#This Row],[DeviceId2]], 12, LEN(Table2[[#This Row],[DeviceId2]]))</f>
        <v>VAV211A</v>
      </c>
      <c r="F2639" t="str">
        <f>CONCATENATE("10.3.13.71/pe/", Table2[[#This Row],[Device Tag]], ".xml")</f>
        <v>10.3.13.71/pe/VAV211A.xml</v>
      </c>
      <c r="H2639" s="5" t="str">
        <f>_xlfn.IFNA(IF(_xlfn.IFNA(INDEX('CX1'!$H:$H,MATCH(Table2[[#This Row],[Name]],'CX1'!$C:$C,0),1), "") = 0, "",  INDEX('CX1'!$H:$H,MATCH(Table2[[#This Row],[Name]],'CX1'!$C:$C,0),1)), "")</f>
        <v/>
      </c>
      <c r="I2639" s="5">
        <f>_xlfn.IFNA(IF(_xlfn.IFNA(INDEX('CX1'!$I:$I,MATCH(Table2[[#This Row],[DeviceId2]],'CX1'!$C:$C,0),1), "") = 0, "",  INDEX('CX1'!$I:$I,MATCH(Table2[[#This Row],[Name]],'CX1'!$C:$C,0),1)), "")</f>
        <v>1000</v>
      </c>
      <c r="J2639" s="5" t="str">
        <f>_xlfn.IFNA(IF(_xlfn.IFNA(INDEX('CX1'!$J:$J,MATCH(Table2[[#This Row],[Name]],'CX1'!$C:$C,0),1), "") = 0, "",  INDEX('CX1'!$J:$J,MATCH(Table2[[#This Row],[Name]],'CX1'!$C:$C,0),1)), "")</f>
        <v/>
      </c>
      <c r="K263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639" t="str">
        <f>_xlfn.IFNA(IF(_xlfn.IFNA(INDEX('CX1'!$L:$L,MATCH(Table2[[#This Row],[Name]],'CX1'!$C:$C,0),1), "") = 0, "",  INDEX('CX1'!$L:$L,MATCH(Table2[[#This Row],[Name]],'CX1'!$C:$C,0),1)), "")</f>
        <v>his, point, writable</v>
      </c>
      <c r="M2639" t="s">
        <v>380</v>
      </c>
      <c r="N2639" t="s">
        <v>767</v>
      </c>
      <c r="R2639" t="s">
        <v>8</v>
      </c>
      <c r="S2639" t="b">
        <v>1</v>
      </c>
    </row>
    <row r="2640" spans="1:19">
      <c r="A2640" s="1">
        <v>2638</v>
      </c>
      <c r="B2640" t="s">
        <v>108</v>
      </c>
      <c r="C2640" t="s">
        <v>210</v>
      </c>
      <c r="D2640" t="s">
        <v>270</v>
      </c>
      <c r="E2640" t="str">
        <f>MID(Table2[[#This Row],[DeviceId2]], 12, LEN(Table2[[#This Row],[DeviceId2]]))</f>
        <v>VAV211A</v>
      </c>
      <c r="F2640" t="str">
        <f>CONCATENATE("10.3.13.71/pe/", Table2[[#This Row],[Device Tag]], ".xml")</f>
        <v>10.3.13.71/pe/VAV211A.xml</v>
      </c>
      <c r="H2640" s="5" t="str">
        <f>_xlfn.IFNA(IF(_xlfn.IFNA(INDEX('CX1'!$H:$H,MATCH(Table2[[#This Row],[Name]],'CX1'!$C:$C,0),1), "") = 0, "",  INDEX('CX1'!$H:$H,MATCH(Table2[[#This Row],[Name]],'CX1'!$C:$C,0),1)), "")</f>
        <v>%</v>
      </c>
      <c r="I2640" s="5">
        <f>_xlfn.IFNA(IF(_xlfn.IFNA(INDEX('CX1'!$I:$I,MATCH(Table2[[#This Row],[DeviceId2]],'CX1'!$C:$C,0),1), "") = 0, "",  INDEX('CX1'!$I:$I,MATCH(Table2[[#This Row],[Name]],'CX1'!$C:$C,0),1)), "")</f>
        <v>1000</v>
      </c>
      <c r="J2640" s="5" t="str">
        <f>_xlfn.IFNA(IF(_xlfn.IFNA(INDEX('CX1'!$J:$J,MATCH(Table2[[#This Row],[Name]],'CX1'!$C:$C,0),1), "") = 0, "",  INDEX('CX1'!$J:$J,MATCH(Table2[[#This Row],[Name]],'CX1'!$C:$C,0),1)), "")</f>
        <v/>
      </c>
      <c r="K264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6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40" t="str">
        <f>_xlfn.IFNA(IF(_xlfn.IFNA(INDEX('CX1'!$M:$M,MATCH(Table2[[#This Row],[Name]],'CX1'!$C:$C,0),1), "") = 0, "",  INDEX('CX1'!$M:$M,MATCH(Table2[[#This Row],[Name]],'CX1'!$C:$C,0),1)), "")</f>
        <v>number</v>
      </c>
      <c r="N2640" t="s">
        <v>504</v>
      </c>
      <c r="R2640" t="s">
        <v>8</v>
      </c>
      <c r="S2640" t="b">
        <v>1</v>
      </c>
    </row>
    <row r="2641" spans="1:19">
      <c r="A2641" s="1">
        <v>2639</v>
      </c>
      <c r="B2641" t="s">
        <v>108</v>
      </c>
      <c r="C2641" t="s">
        <v>211</v>
      </c>
      <c r="D2641" t="s">
        <v>270</v>
      </c>
      <c r="E2641" t="str">
        <f>MID(Table2[[#This Row],[DeviceId2]], 12, LEN(Table2[[#This Row],[DeviceId2]]))</f>
        <v>VAV211A</v>
      </c>
      <c r="F2641" t="str">
        <f>CONCATENATE("10.3.13.71/pe/", Table2[[#This Row],[Device Tag]], ".xml")</f>
        <v>10.3.13.71/pe/VAV211A.xml</v>
      </c>
      <c r="H2641" s="5" t="str">
        <f>_xlfn.IFNA(IF(_xlfn.IFNA(INDEX('CX1'!$H:$H,MATCH(Table2[[#This Row],[Name]],'CX1'!$C:$C,0),1), "") = 0, "",  INDEX('CX1'!$H:$H,MATCH(Table2[[#This Row],[Name]],'CX1'!$C:$C,0),1)), "")</f>
        <v/>
      </c>
      <c r="I2641" s="5">
        <f>_xlfn.IFNA(IF(_xlfn.IFNA(INDEX('CX1'!$I:$I,MATCH(Table2[[#This Row],[DeviceId2]],'CX1'!$C:$C,0),1), "") = 0, "",  INDEX('CX1'!$I:$I,MATCH(Table2[[#This Row],[Name]],'CX1'!$C:$C,0),1)), "")</f>
        <v>1000</v>
      </c>
      <c r="J2641" s="5" t="str">
        <f>_xlfn.IFNA(IF(_xlfn.IFNA(INDEX('CX1'!$J:$J,MATCH(Table2[[#This Row],[Name]],'CX1'!$C:$C,0),1), "") = 0, "",  INDEX('CX1'!$J:$J,MATCH(Table2[[#This Row],[Name]],'CX1'!$C:$C,0),1)), "")</f>
        <v/>
      </c>
      <c r="K264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64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41" t="s">
        <v>380</v>
      </c>
      <c r="N2641" t="s">
        <v>767</v>
      </c>
      <c r="R2641" t="s">
        <v>8</v>
      </c>
      <c r="S2641" t="b">
        <v>1</v>
      </c>
    </row>
    <row r="2642" spans="1:19" hidden="1">
      <c r="A2642" s="1">
        <v>2640</v>
      </c>
      <c r="B2642" t="s">
        <v>31</v>
      </c>
      <c r="C2642" t="s">
        <v>32</v>
      </c>
      <c r="D2642" t="s">
        <v>270</v>
      </c>
      <c r="E2642" t="str">
        <f>MID(Table2[[#This Row],[DeviceId2]], 12, LEN(Table2[[#This Row],[DeviceId2]]))</f>
        <v>VAV211A</v>
      </c>
      <c r="F2642" t="str">
        <f>CONCATENATE("10.3.13.71/pe/", Table2[[#This Row],[Device Tag]], ".xml")</f>
        <v>10.3.13.71/pe/VAV211A.xml</v>
      </c>
      <c r="H2642" s="5" t="str">
        <f>_xlfn.IFNA(IF(_xlfn.IFNA(INDEX('CX1'!$H:$H,MATCH(Table2[[#This Row],[Name]],'CX1'!$C:$C,0),1), "") = 0, "",  INDEX('CX1'!$H:$H,MATCH(Table2[[#This Row],[Name]],'CX1'!$C:$C,0),1)), "")</f>
        <v/>
      </c>
      <c r="I2642" s="5" t="e">
        <f>_xlfn.IFNA(IF(_xlfn.IFNA(INDEX('CX1'!$I:$I,MATCH(Table2[[#This Row],[DeviceId2]],'CX1'!$C:$C,0),1), "") = 0, "",  INDEX('CX1'!$I:$I,MATCH(Table2[[#This Row],[Name]],'CX1'!$C:$C,0),1)), "")</f>
        <v>#VALUE!</v>
      </c>
      <c r="J2642" s="5" t="str">
        <f>_xlfn.IFNA(IF(_xlfn.IFNA(INDEX('CX1'!$J:$J,MATCH(Table2[[#This Row],[Name]],'CX1'!$C:$C,0),1), "") = 0, "",  INDEX('CX1'!$J:$J,MATCH(Table2[[#This Row],[Name]],'CX1'!$C:$C,0),1)), "")</f>
        <v/>
      </c>
      <c r="K2642" t="str">
        <f>IFERROR(_xlfn.IFNA(IF(_xlfn.IFNA(INDEX('CX1'!$K:$K,MATCH(Table2[[#This Row],[Name]],'CX1'!$C:$C,0),1), "") = 0, "",  INDEX('CX1'!$K:$K,MATCH(Table2[[#This Row],[Name]],'CX1'!$C:$C,0),1)), ""), "")</f>
        <v/>
      </c>
      <c r="M2642" t="str">
        <f>_xlfn.IFNA(IF(_xlfn.IFNA(INDEX('CX1'!$M:$M,MATCH(Table2[[#This Row],[Name]],'CX1'!$C:$C,0),1), "") = 0, "",  INDEX('CX1'!$M:$M,MATCH(Table2[[#This Row],[Name]],'CX1'!$C:$C,0),1)), "")</f>
        <v/>
      </c>
      <c r="N2642" t="s">
        <v>767</v>
      </c>
      <c r="R2642" t="s">
        <v>8</v>
      </c>
    </row>
    <row r="2643" spans="1:19" hidden="1">
      <c r="A2643" s="1">
        <v>2641</v>
      </c>
      <c r="B2643" t="s">
        <v>31</v>
      </c>
      <c r="C2643" t="s">
        <v>212</v>
      </c>
      <c r="D2643" t="s">
        <v>270</v>
      </c>
      <c r="E2643" t="str">
        <f>MID(Table2[[#This Row],[DeviceId2]], 12, LEN(Table2[[#This Row],[DeviceId2]]))</f>
        <v>VAV211A</v>
      </c>
      <c r="F2643" t="str">
        <f>CONCATENATE("10.3.13.71/pe/", Table2[[#This Row],[Device Tag]], ".xml")</f>
        <v>10.3.13.71/pe/VAV211A.xml</v>
      </c>
      <c r="H2643" s="5" t="str">
        <f>_xlfn.IFNA(IF(_xlfn.IFNA(INDEX('CX1'!$H:$H,MATCH(Table2[[#This Row],[Name]],'CX1'!$C:$C,0),1), "") = 0, "",  INDEX('CX1'!$H:$H,MATCH(Table2[[#This Row],[Name]],'CX1'!$C:$C,0),1)), "")</f>
        <v/>
      </c>
      <c r="I2643" s="5" t="e">
        <f>_xlfn.IFNA(IF(_xlfn.IFNA(INDEX('CX1'!$I:$I,MATCH(Table2[[#This Row],[DeviceId2]],'CX1'!$C:$C,0),1), "") = 0, "",  INDEX('CX1'!$I:$I,MATCH(Table2[[#This Row],[Name]],'CX1'!$C:$C,0),1)), "")</f>
        <v>#VALUE!</v>
      </c>
      <c r="J2643" s="5" t="str">
        <f>_xlfn.IFNA(IF(_xlfn.IFNA(INDEX('CX1'!$J:$J,MATCH(Table2[[#This Row],[Name]],'CX1'!$C:$C,0),1), "") = 0, "",  INDEX('CX1'!$J:$J,MATCH(Table2[[#This Row],[Name]],'CX1'!$C:$C,0),1)), "")</f>
        <v/>
      </c>
      <c r="K2643" t="str">
        <f>IFERROR(_xlfn.IFNA(IF(_xlfn.IFNA(INDEX('CX1'!$K:$K,MATCH(Table2[[#This Row],[Name]],'CX1'!$C:$C,0),1), "") = 0, "",  INDEX('CX1'!$K:$K,MATCH(Table2[[#This Row],[Name]],'CX1'!$C:$C,0),1)), ""), "")</f>
        <v/>
      </c>
      <c r="M2643" t="str">
        <f>_xlfn.IFNA(IF(_xlfn.IFNA(INDEX('CX1'!$M:$M,MATCH(Table2[[#This Row],[Name]],'CX1'!$C:$C,0),1), "") = 0, "",  INDEX('CX1'!$M:$M,MATCH(Table2[[#This Row],[Name]],'CX1'!$C:$C,0),1)), "")</f>
        <v/>
      </c>
      <c r="N2643" t="s">
        <v>767</v>
      </c>
      <c r="R2643" t="s">
        <v>8</v>
      </c>
    </row>
    <row r="2644" spans="1:19" hidden="1">
      <c r="A2644" s="1">
        <v>2642</v>
      </c>
      <c r="B2644" t="s">
        <v>111</v>
      </c>
      <c r="C2644" t="s">
        <v>112</v>
      </c>
      <c r="D2644" t="s">
        <v>270</v>
      </c>
      <c r="E2644" t="str">
        <f>MID(Table2[[#This Row],[DeviceId2]], 12, LEN(Table2[[#This Row],[DeviceId2]]))</f>
        <v>VAV211A</v>
      </c>
      <c r="F2644" t="str">
        <f>CONCATENATE("10.3.13.71/pe/", Table2[[#This Row],[Device Tag]], ".xml")</f>
        <v>10.3.13.71/pe/VAV211A.xml</v>
      </c>
      <c r="H2644" s="5" t="str">
        <f>_xlfn.IFNA(IF(_xlfn.IFNA(INDEX('CX1'!$H:$H,MATCH(Table2[[#This Row],[Name]],'CX1'!$C:$C,0),1), "") = 0, "",  INDEX('CX1'!$H:$H,MATCH(Table2[[#This Row],[Name]],'CX1'!$C:$C,0),1)), "")</f>
        <v/>
      </c>
      <c r="I2644" s="5" t="e">
        <f>_xlfn.IFNA(IF(_xlfn.IFNA(INDEX('CX1'!$I:$I,MATCH(Table2[[#This Row],[DeviceId2]],'CX1'!$C:$C,0),1), "") = 0, "",  INDEX('CX1'!$I:$I,MATCH(Table2[[#This Row],[Name]],'CX1'!$C:$C,0),1)), "")</f>
        <v>#VALUE!</v>
      </c>
      <c r="J2644" s="5" t="str">
        <f>_xlfn.IFNA(IF(_xlfn.IFNA(INDEX('CX1'!$J:$J,MATCH(Table2[[#This Row],[Name]],'CX1'!$C:$C,0),1), "") = 0, "",  INDEX('CX1'!$J:$J,MATCH(Table2[[#This Row],[Name]],'CX1'!$C:$C,0),1)), "")</f>
        <v/>
      </c>
      <c r="K2644" t="str">
        <f>IFERROR(_xlfn.IFNA(IF(_xlfn.IFNA(INDEX('CX1'!$K:$K,MATCH(Table2[[#This Row],[Name]],'CX1'!$C:$C,0),1), "") = 0, "",  INDEX('CX1'!$K:$K,MATCH(Table2[[#This Row],[Name]],'CX1'!$C:$C,0),1)), ""), "")</f>
        <v/>
      </c>
      <c r="M2644" t="str">
        <f>_xlfn.IFNA(IF(_xlfn.IFNA(INDEX('CX1'!$M:$M,MATCH(Table2[[#This Row],[Name]],'CX1'!$C:$C,0),1), "") = 0, "",  INDEX('CX1'!$M:$M,MATCH(Table2[[#This Row],[Name]],'CX1'!$C:$C,0),1)), "")</f>
        <v/>
      </c>
      <c r="N2644" t="s">
        <v>767</v>
      </c>
      <c r="R2644" t="s">
        <v>8</v>
      </c>
    </row>
    <row r="2645" spans="1:19" hidden="1">
      <c r="A2645" s="1">
        <v>2643</v>
      </c>
      <c r="B2645" t="s">
        <v>111</v>
      </c>
      <c r="C2645" t="s">
        <v>113</v>
      </c>
      <c r="D2645" t="s">
        <v>270</v>
      </c>
      <c r="E2645" t="str">
        <f>MID(Table2[[#This Row],[DeviceId2]], 12, LEN(Table2[[#This Row],[DeviceId2]]))</f>
        <v>VAV211A</v>
      </c>
      <c r="F2645" t="str">
        <f>CONCATENATE("10.3.13.71/pe/", Table2[[#This Row],[Device Tag]], ".xml")</f>
        <v>10.3.13.71/pe/VAV211A.xml</v>
      </c>
      <c r="H2645" s="5" t="str">
        <f>_xlfn.IFNA(IF(_xlfn.IFNA(INDEX('CX1'!$H:$H,MATCH(Table2[[#This Row],[Name]],'CX1'!$C:$C,0),1), "") = 0, "",  INDEX('CX1'!$H:$H,MATCH(Table2[[#This Row],[Name]],'CX1'!$C:$C,0),1)), "")</f>
        <v/>
      </c>
      <c r="I2645" s="5" t="e">
        <f>_xlfn.IFNA(IF(_xlfn.IFNA(INDEX('CX1'!$I:$I,MATCH(Table2[[#This Row],[DeviceId2]],'CX1'!$C:$C,0),1), "") = 0, "",  INDEX('CX1'!$I:$I,MATCH(Table2[[#This Row],[Name]],'CX1'!$C:$C,0),1)), "")</f>
        <v>#VALUE!</v>
      </c>
      <c r="J2645" s="5" t="str">
        <f>_xlfn.IFNA(IF(_xlfn.IFNA(INDEX('CX1'!$J:$J,MATCH(Table2[[#This Row],[Name]],'CX1'!$C:$C,0),1), "") = 0, "",  INDEX('CX1'!$J:$J,MATCH(Table2[[#This Row],[Name]],'CX1'!$C:$C,0),1)), "")</f>
        <v/>
      </c>
      <c r="K2645" t="str">
        <f>IFERROR(_xlfn.IFNA(IF(_xlfn.IFNA(INDEX('CX1'!$K:$K,MATCH(Table2[[#This Row],[Name]],'CX1'!$C:$C,0),1), "") = 0, "",  INDEX('CX1'!$K:$K,MATCH(Table2[[#This Row],[Name]],'CX1'!$C:$C,0),1)), ""), "")</f>
        <v/>
      </c>
      <c r="M2645" t="str">
        <f>_xlfn.IFNA(IF(_xlfn.IFNA(INDEX('CX1'!$M:$M,MATCH(Table2[[#This Row],[Name]],'CX1'!$C:$C,0),1), "") = 0, "",  INDEX('CX1'!$M:$M,MATCH(Table2[[#This Row],[Name]],'CX1'!$C:$C,0),1)), "")</f>
        <v/>
      </c>
      <c r="N2645" t="s">
        <v>767</v>
      </c>
      <c r="R2645" t="s">
        <v>8</v>
      </c>
    </row>
    <row r="2646" spans="1:19" hidden="1">
      <c r="A2646" s="1">
        <v>2644</v>
      </c>
      <c r="B2646" t="s">
        <v>33</v>
      </c>
      <c r="C2646" t="s">
        <v>213</v>
      </c>
      <c r="D2646" t="s">
        <v>270</v>
      </c>
      <c r="E2646" t="str">
        <f>MID(Table2[[#This Row],[DeviceId2]], 12, LEN(Table2[[#This Row],[DeviceId2]]))</f>
        <v>VAV211A</v>
      </c>
      <c r="F2646" t="str">
        <f>CONCATENATE("10.3.13.71/pe/", Table2[[#This Row],[Device Tag]], ".xml")</f>
        <v>10.3.13.71/pe/VAV211A.xml</v>
      </c>
      <c r="H2646" s="5" t="str">
        <f>_xlfn.IFNA(IF(_xlfn.IFNA(INDEX('CX1'!$H:$H,MATCH(Table2[[#This Row],[Name]],'CX1'!$C:$C,0),1), "") = 0, "",  INDEX('CX1'!$H:$H,MATCH(Table2[[#This Row],[Name]],'CX1'!$C:$C,0),1)), "")</f>
        <v/>
      </c>
      <c r="I2646" s="5" t="e">
        <f>_xlfn.IFNA(IF(_xlfn.IFNA(INDEX('CX1'!$I:$I,MATCH(Table2[[#This Row],[DeviceId2]],'CX1'!$C:$C,0),1), "") = 0, "",  INDEX('CX1'!$I:$I,MATCH(Table2[[#This Row],[Name]],'CX1'!$C:$C,0),1)), "")</f>
        <v>#VALUE!</v>
      </c>
      <c r="J2646" s="5" t="str">
        <f>_xlfn.IFNA(IF(_xlfn.IFNA(INDEX('CX1'!$J:$J,MATCH(Table2[[#This Row],[Name]],'CX1'!$C:$C,0),1), "") = 0, "",  INDEX('CX1'!$J:$J,MATCH(Table2[[#This Row],[Name]],'CX1'!$C:$C,0),1)), "")</f>
        <v/>
      </c>
      <c r="K2646" t="str">
        <f>IFERROR(_xlfn.IFNA(IF(_xlfn.IFNA(INDEX('CX1'!$K:$K,MATCH(Table2[[#This Row],[Name]],'CX1'!$C:$C,0),1), "") = 0, "",  INDEX('CX1'!$K:$K,MATCH(Table2[[#This Row],[Name]],'CX1'!$C:$C,0),1)), ""), "")</f>
        <v/>
      </c>
      <c r="N2646" t="s">
        <v>767</v>
      </c>
      <c r="R2646" t="s">
        <v>8</v>
      </c>
    </row>
    <row r="2647" spans="1:19" hidden="1">
      <c r="A2647" s="1">
        <v>2645</v>
      </c>
      <c r="B2647" t="s">
        <v>33</v>
      </c>
      <c r="C2647" t="s">
        <v>214</v>
      </c>
      <c r="D2647" t="s">
        <v>270</v>
      </c>
      <c r="E2647" t="str">
        <f>MID(Table2[[#This Row],[DeviceId2]], 12, LEN(Table2[[#This Row],[DeviceId2]]))</f>
        <v>VAV211A</v>
      </c>
      <c r="F2647" t="str">
        <f>CONCATENATE("10.3.13.71/pe/", Table2[[#This Row],[Device Tag]], ".xml")</f>
        <v>10.3.13.71/pe/VAV211A.xml</v>
      </c>
      <c r="H2647" s="5" t="str">
        <f>_xlfn.IFNA(IF(_xlfn.IFNA(INDEX('CX1'!$H:$H,MATCH(Table2[[#This Row],[Name]],'CX1'!$C:$C,0),1), "") = 0, "",  INDEX('CX1'!$H:$H,MATCH(Table2[[#This Row],[Name]],'CX1'!$C:$C,0),1)), "")</f>
        <v/>
      </c>
      <c r="I2647" s="5">
        <f>_xlfn.IFNA(IF(_xlfn.IFNA(INDEX('CX1'!$I:$I,MATCH(Table2[[#This Row],[DeviceId2]],'CX1'!$C:$C,0),1), "") = 0, "",  INDEX('CX1'!$I:$I,MATCH(Table2[[#This Row],[Name]],'CX1'!$C:$C,0),1)), "")</f>
        <v>1</v>
      </c>
      <c r="J2647" s="5" t="str">
        <f>_xlfn.IFNA(IF(_xlfn.IFNA(INDEX('CX1'!$J:$J,MATCH(Table2[[#This Row],[Name]],'CX1'!$C:$C,0),1), "") = 0, "",  INDEX('CX1'!$J:$J,MATCH(Table2[[#This Row],[Name]],'CX1'!$C:$C,0),1)), "")</f>
        <v/>
      </c>
      <c r="K2647" t="str">
        <f>IFERROR(_xlfn.IFNA(IF(_xlfn.IFNA(INDEX('CX1'!$K:$K,MATCH(Table2[[#This Row],[Name]],'CX1'!$C:$C,0),1), "") = 0, "",  INDEX('CX1'!$K:$K,MATCH(Table2[[#This Row],[Name]],'CX1'!$C:$C,0),1)), ""), "")</f>
        <v/>
      </c>
      <c r="N2647" t="s">
        <v>767</v>
      </c>
      <c r="R2647" t="s">
        <v>8</v>
      </c>
    </row>
    <row r="2648" spans="1:19" hidden="1">
      <c r="A2648" s="1">
        <v>2646</v>
      </c>
      <c r="B2648" t="s">
        <v>33</v>
      </c>
      <c r="C2648" t="s">
        <v>216</v>
      </c>
      <c r="D2648" t="s">
        <v>270</v>
      </c>
      <c r="E2648" t="str">
        <f>MID(Table2[[#This Row],[DeviceId2]], 12, LEN(Table2[[#This Row],[DeviceId2]]))</f>
        <v>VAV211A</v>
      </c>
      <c r="F2648" t="str">
        <f>CONCATENATE("10.3.13.71/pe/", Table2[[#This Row],[Device Tag]], ".xml")</f>
        <v>10.3.13.71/pe/VAV211A.xml</v>
      </c>
      <c r="H2648" s="5" t="str">
        <f>_xlfn.IFNA(IF(_xlfn.IFNA(INDEX('CX1'!$H:$H,MATCH(Table2[[#This Row],[Name]],'CX1'!$C:$C,0),1), "") = 0, "",  INDEX('CX1'!$H:$H,MATCH(Table2[[#This Row],[Name]],'CX1'!$C:$C,0),1)), "")</f>
        <v/>
      </c>
      <c r="I2648" s="5">
        <f>_xlfn.IFNA(IF(_xlfn.IFNA(INDEX('CX1'!$I:$I,MATCH(Table2[[#This Row],[DeviceId2]],'CX1'!$C:$C,0),1), "") = 0, "",  INDEX('CX1'!$I:$I,MATCH(Table2[[#This Row],[Name]],'CX1'!$C:$C,0),1)), "")</f>
        <v>1</v>
      </c>
      <c r="J2648" s="5" t="str">
        <f>_xlfn.IFNA(IF(_xlfn.IFNA(INDEX('CX1'!$J:$J,MATCH(Table2[[#This Row],[Name]],'CX1'!$C:$C,0),1), "") = 0, "",  INDEX('CX1'!$J:$J,MATCH(Table2[[#This Row],[Name]],'CX1'!$C:$C,0),1)), "")</f>
        <v/>
      </c>
      <c r="K2648" t="str">
        <f>IFERROR(_xlfn.IFNA(IF(_xlfn.IFNA(INDEX('CX1'!$K:$K,MATCH(Table2[[#This Row],[Name]],'CX1'!$C:$C,0),1), "") = 0, "",  INDEX('CX1'!$K:$K,MATCH(Table2[[#This Row],[Name]],'CX1'!$C:$C,0),1)), ""), "")</f>
        <v/>
      </c>
      <c r="N2648" t="s">
        <v>767</v>
      </c>
      <c r="R2648" t="s">
        <v>8</v>
      </c>
    </row>
    <row r="2649" spans="1:19" hidden="1">
      <c r="A2649" s="1">
        <v>2647</v>
      </c>
      <c r="B2649" t="s">
        <v>33</v>
      </c>
      <c r="C2649" t="s">
        <v>38</v>
      </c>
      <c r="D2649" t="s">
        <v>270</v>
      </c>
      <c r="E2649" t="str">
        <f>MID(Table2[[#This Row],[DeviceId2]], 12, LEN(Table2[[#This Row],[DeviceId2]]))</f>
        <v>VAV211A</v>
      </c>
      <c r="F2649" t="str">
        <f>CONCATENATE("10.3.13.71/pe/", Table2[[#This Row],[Device Tag]], ".xml")</f>
        <v>10.3.13.71/pe/VAV211A.xml</v>
      </c>
      <c r="H2649" s="5" t="str">
        <f>_xlfn.IFNA(IF(_xlfn.IFNA(INDEX('CX1'!$H:$H,MATCH(Table2[[#This Row],[Name]],'CX1'!$C:$C,0),1), "") = 0, "",  INDEX('CX1'!$H:$H,MATCH(Table2[[#This Row],[Name]],'CX1'!$C:$C,0),1)), "")</f>
        <v/>
      </c>
      <c r="I2649" s="5" t="e">
        <f>_xlfn.IFNA(IF(_xlfn.IFNA(INDEX('CX1'!$I:$I,MATCH(Table2[[#This Row],[DeviceId2]],'CX1'!$C:$C,0),1), "") = 0, "",  INDEX('CX1'!$I:$I,MATCH(Table2[[#This Row],[Name]],'CX1'!$C:$C,0),1)), "")</f>
        <v>#VALUE!</v>
      </c>
      <c r="J2649" s="5" t="str">
        <f>_xlfn.IFNA(IF(_xlfn.IFNA(INDEX('CX1'!$J:$J,MATCH(Table2[[#This Row],[Name]],'CX1'!$C:$C,0),1), "") = 0, "",  INDEX('CX1'!$J:$J,MATCH(Table2[[#This Row],[Name]],'CX1'!$C:$C,0),1)), "")</f>
        <v/>
      </c>
      <c r="K2649" t="str">
        <f>IFERROR(_xlfn.IFNA(IF(_xlfn.IFNA(INDEX('CX1'!$K:$K,MATCH(Table2[[#This Row],[Name]],'CX1'!$C:$C,0),1), "") = 0, "",  INDEX('CX1'!$K:$K,MATCH(Table2[[#This Row],[Name]],'CX1'!$C:$C,0),1)), ""), "")</f>
        <v/>
      </c>
      <c r="M2649" t="str">
        <f>_xlfn.IFNA(IF(_xlfn.IFNA(INDEX('CX1'!$M:$M,MATCH(Table2[[#This Row],[Name]],'CX1'!$C:$C,0),1), "") = 0, "",  INDEX('CX1'!$M:$M,MATCH(Table2[[#This Row],[Name]],'CX1'!$C:$C,0),1)), "")</f>
        <v/>
      </c>
      <c r="N2649" t="s">
        <v>767</v>
      </c>
      <c r="R2649" t="s">
        <v>8</v>
      </c>
    </row>
    <row r="2650" spans="1:19" hidden="1">
      <c r="A2650" s="1">
        <v>2648</v>
      </c>
      <c r="B2650" t="s">
        <v>33</v>
      </c>
      <c r="C2650" t="s">
        <v>34</v>
      </c>
      <c r="D2650" t="s">
        <v>270</v>
      </c>
      <c r="E2650" t="str">
        <f>MID(Table2[[#This Row],[DeviceId2]], 12, LEN(Table2[[#This Row],[DeviceId2]]))</f>
        <v>VAV211A</v>
      </c>
      <c r="F2650" t="str">
        <f>CONCATENATE("10.3.13.71/pe/", Table2[[#This Row],[Device Tag]], ".xml")</f>
        <v>10.3.13.71/pe/VAV211A.xml</v>
      </c>
      <c r="H2650" s="5" t="str">
        <f>_xlfn.IFNA(IF(_xlfn.IFNA(INDEX('CX1'!$H:$H,MATCH(Table2[[#This Row],[Name]],'CX1'!$C:$C,0),1), "") = 0, "",  INDEX('CX1'!$H:$H,MATCH(Table2[[#This Row],[Name]],'CX1'!$C:$C,0),1)), "")</f>
        <v/>
      </c>
      <c r="I2650" s="5" t="e">
        <f>_xlfn.IFNA(IF(_xlfn.IFNA(INDEX('CX1'!$I:$I,MATCH(Table2[[#This Row],[DeviceId2]],'CX1'!$C:$C,0),1), "") = 0, "",  INDEX('CX1'!$I:$I,MATCH(Table2[[#This Row],[Name]],'CX1'!$C:$C,0),1)), "")</f>
        <v>#VALUE!</v>
      </c>
      <c r="J2650" s="5" t="str">
        <f>_xlfn.IFNA(IF(_xlfn.IFNA(INDEX('CX1'!$J:$J,MATCH(Table2[[#This Row],[Name]],'CX1'!$C:$C,0),1), "") = 0, "",  INDEX('CX1'!$J:$J,MATCH(Table2[[#This Row],[Name]],'CX1'!$C:$C,0),1)), "")</f>
        <v/>
      </c>
      <c r="K2650" t="str">
        <f>IFERROR(_xlfn.IFNA(IF(_xlfn.IFNA(INDEX('CX1'!$K:$K,MATCH(Table2[[#This Row],[Name]],'CX1'!$C:$C,0),1), "") = 0, "",  INDEX('CX1'!$K:$K,MATCH(Table2[[#This Row],[Name]],'CX1'!$C:$C,0),1)), ""), "")</f>
        <v/>
      </c>
      <c r="M2650" t="str">
        <f>_xlfn.IFNA(IF(_xlfn.IFNA(INDEX('CX1'!$M:$M,MATCH(Table2[[#This Row],[Name]],'CX1'!$C:$C,0),1), "") = 0, "",  INDEX('CX1'!$M:$M,MATCH(Table2[[#This Row],[Name]],'CX1'!$C:$C,0),1)), "")</f>
        <v/>
      </c>
      <c r="N2650" t="s">
        <v>767</v>
      </c>
      <c r="R2650" t="s">
        <v>8</v>
      </c>
    </row>
    <row r="2651" spans="1:19" hidden="1">
      <c r="A2651" s="1">
        <v>2649</v>
      </c>
      <c r="B2651" t="s">
        <v>33</v>
      </c>
      <c r="C2651" t="s">
        <v>215</v>
      </c>
      <c r="D2651" t="s">
        <v>270</v>
      </c>
      <c r="E2651" t="str">
        <f>MID(Table2[[#This Row],[DeviceId2]], 12, LEN(Table2[[#This Row],[DeviceId2]]))</f>
        <v>VAV211A</v>
      </c>
      <c r="F2651" t="str">
        <f>CONCATENATE("10.3.13.71/pe/", Table2[[#This Row],[Device Tag]], ".xml")</f>
        <v>10.3.13.71/pe/VAV211A.xml</v>
      </c>
      <c r="H2651" s="5" t="str">
        <f>_xlfn.IFNA(IF(_xlfn.IFNA(INDEX('CX1'!$H:$H,MATCH(Table2[[#This Row],[Name]],'CX1'!$C:$C,0),1), "") = 0, "",  INDEX('CX1'!$H:$H,MATCH(Table2[[#This Row],[Name]],'CX1'!$C:$C,0),1)), "")</f>
        <v/>
      </c>
      <c r="I2651" s="5">
        <f>_xlfn.IFNA(IF(_xlfn.IFNA(INDEX('CX1'!$I:$I,MATCH(Table2[[#This Row],[DeviceId2]],'CX1'!$C:$C,0),1), "") = 0, "",  INDEX('CX1'!$I:$I,MATCH(Table2[[#This Row],[Name]],'CX1'!$C:$C,0),1)), "")</f>
        <v>1</v>
      </c>
      <c r="J2651" s="5" t="str">
        <f>_xlfn.IFNA(IF(_xlfn.IFNA(INDEX('CX1'!$J:$J,MATCH(Table2[[#This Row],[Name]],'CX1'!$C:$C,0),1), "") = 0, "",  INDEX('CX1'!$J:$J,MATCH(Table2[[#This Row],[Name]],'CX1'!$C:$C,0),1)), "")</f>
        <v/>
      </c>
      <c r="K2651" t="str">
        <f>IFERROR(_xlfn.IFNA(IF(_xlfn.IFNA(INDEX('CX1'!$K:$K,MATCH(Table2[[#This Row],[Name]],'CX1'!$C:$C,0),1), "") = 0, "",  INDEX('CX1'!$K:$K,MATCH(Table2[[#This Row],[Name]],'CX1'!$C:$C,0),1)), ""), "")</f>
        <v/>
      </c>
      <c r="N2651" t="s">
        <v>767</v>
      </c>
      <c r="R2651" t="s">
        <v>8</v>
      </c>
    </row>
    <row r="2652" spans="1:19" hidden="1">
      <c r="A2652" s="1">
        <v>2650</v>
      </c>
      <c r="B2652" t="s">
        <v>33</v>
      </c>
      <c r="C2652" t="s">
        <v>35</v>
      </c>
      <c r="D2652" t="s">
        <v>270</v>
      </c>
      <c r="E2652" t="str">
        <f>MID(Table2[[#This Row],[DeviceId2]], 12, LEN(Table2[[#This Row],[DeviceId2]]))</f>
        <v>VAV211A</v>
      </c>
      <c r="F2652" t="str">
        <f>CONCATENATE("10.3.13.71/pe/", Table2[[#This Row],[Device Tag]], ".xml")</f>
        <v>10.3.13.71/pe/VAV211A.xml</v>
      </c>
      <c r="H2652" s="5" t="str">
        <f>_xlfn.IFNA(IF(_xlfn.IFNA(INDEX('CX1'!$H:$H,MATCH(Table2[[#This Row],[Name]],'CX1'!$C:$C,0),1), "") = 0, "",  INDEX('CX1'!$H:$H,MATCH(Table2[[#This Row],[Name]],'CX1'!$C:$C,0),1)), "")</f>
        <v/>
      </c>
      <c r="I2652" s="5" t="e">
        <f>_xlfn.IFNA(IF(_xlfn.IFNA(INDEX('CX1'!$I:$I,MATCH(Table2[[#This Row],[DeviceId2]],'CX1'!$C:$C,0),1), "") = 0, "",  INDEX('CX1'!$I:$I,MATCH(Table2[[#This Row],[Name]],'CX1'!$C:$C,0),1)), "")</f>
        <v>#VALUE!</v>
      </c>
      <c r="J2652" s="5" t="str">
        <f>_xlfn.IFNA(IF(_xlfn.IFNA(INDEX('CX1'!$J:$J,MATCH(Table2[[#This Row],[Name]],'CX1'!$C:$C,0),1), "") = 0, "",  INDEX('CX1'!$J:$J,MATCH(Table2[[#This Row],[Name]],'CX1'!$C:$C,0),1)), "")</f>
        <v/>
      </c>
      <c r="K2652" t="str">
        <f>IFERROR(_xlfn.IFNA(IF(_xlfn.IFNA(INDEX('CX1'!$K:$K,MATCH(Table2[[#This Row],[Name]],'CX1'!$C:$C,0),1), "") = 0, "",  INDEX('CX1'!$K:$K,MATCH(Table2[[#This Row],[Name]],'CX1'!$C:$C,0),1)), ""), "")</f>
        <v/>
      </c>
      <c r="M2652" t="str">
        <f>_xlfn.IFNA(IF(_xlfn.IFNA(INDEX('CX1'!$M:$M,MATCH(Table2[[#This Row],[Name]],'CX1'!$C:$C,0),1), "") = 0, "",  INDEX('CX1'!$M:$M,MATCH(Table2[[#This Row],[Name]],'CX1'!$C:$C,0),1)), "")</f>
        <v/>
      </c>
      <c r="N2652" t="s">
        <v>767</v>
      </c>
      <c r="R2652" t="s">
        <v>8</v>
      </c>
    </row>
    <row r="2653" spans="1:19" hidden="1">
      <c r="A2653" s="1">
        <v>2651</v>
      </c>
      <c r="B2653" t="s">
        <v>33</v>
      </c>
      <c r="C2653" t="s">
        <v>217</v>
      </c>
      <c r="D2653" t="s">
        <v>270</v>
      </c>
      <c r="E2653" t="str">
        <f>MID(Table2[[#This Row],[DeviceId2]], 12, LEN(Table2[[#This Row],[DeviceId2]]))</f>
        <v>VAV211A</v>
      </c>
      <c r="F2653" t="str">
        <f>CONCATENATE("10.3.13.71/pe/", Table2[[#This Row],[Device Tag]], ".xml")</f>
        <v>10.3.13.71/pe/VAV211A.xml</v>
      </c>
      <c r="H2653" s="5" t="str">
        <f>_xlfn.IFNA(IF(_xlfn.IFNA(INDEX('CX1'!$H:$H,MATCH(Table2[[#This Row],[Name]],'CX1'!$C:$C,0),1), "") = 0, "",  INDEX('CX1'!$H:$H,MATCH(Table2[[#This Row],[Name]],'CX1'!$C:$C,0),1)), "")</f>
        <v/>
      </c>
      <c r="I2653" s="5">
        <f>_xlfn.IFNA(IF(_xlfn.IFNA(INDEX('CX1'!$I:$I,MATCH(Table2[[#This Row],[DeviceId2]],'CX1'!$C:$C,0),1), "") = 0, "",  INDEX('CX1'!$I:$I,MATCH(Table2[[#This Row],[Name]],'CX1'!$C:$C,0),1)), "")</f>
        <v>1</v>
      </c>
      <c r="J2653" s="5" t="str">
        <f>_xlfn.IFNA(IF(_xlfn.IFNA(INDEX('CX1'!$J:$J,MATCH(Table2[[#This Row],[Name]],'CX1'!$C:$C,0),1), "") = 0, "",  INDEX('CX1'!$J:$J,MATCH(Table2[[#This Row],[Name]],'CX1'!$C:$C,0),1)), "")</f>
        <v/>
      </c>
      <c r="K2653" t="str">
        <f>IFERROR(_xlfn.IFNA(IF(_xlfn.IFNA(INDEX('CX1'!$K:$K,MATCH(Table2[[#This Row],[Name]],'CX1'!$C:$C,0),1), "") = 0, "",  INDEX('CX1'!$K:$K,MATCH(Table2[[#This Row],[Name]],'CX1'!$C:$C,0),1)), ""), "")</f>
        <v/>
      </c>
      <c r="N2653" t="s">
        <v>767</v>
      </c>
      <c r="R2653" t="s">
        <v>8</v>
      </c>
    </row>
    <row r="2654" spans="1:19" hidden="1">
      <c r="A2654" s="1">
        <v>2652</v>
      </c>
      <c r="B2654" t="s">
        <v>45</v>
      </c>
      <c r="C2654" t="s">
        <v>47</v>
      </c>
      <c r="D2654" t="s">
        <v>270</v>
      </c>
      <c r="E2654" t="str">
        <f>MID(Table2[[#This Row],[DeviceId2]], 12, LEN(Table2[[#This Row],[DeviceId2]]))</f>
        <v>VAV211A</v>
      </c>
      <c r="F2654" t="str">
        <f>CONCATENATE("10.3.13.71/pe/", Table2[[#This Row],[Device Tag]], ".xml")</f>
        <v>10.3.13.71/pe/VAV211A.xml</v>
      </c>
      <c r="H2654" s="5" t="str">
        <f>_xlfn.IFNA(IF(_xlfn.IFNA(INDEX('CX1'!$H:$H,MATCH(Table2[[#This Row],[Name]],'CX1'!$C:$C,0),1), "") = 0, "",  INDEX('CX1'!$H:$H,MATCH(Table2[[#This Row],[Name]],'CX1'!$C:$C,0),1)), "")</f>
        <v/>
      </c>
      <c r="I2654" s="5" t="e">
        <f>_xlfn.IFNA(IF(_xlfn.IFNA(INDEX('CX1'!$I:$I,MATCH(Table2[[#This Row],[DeviceId2]],'CX1'!$C:$C,0),1), "") = 0, "",  INDEX('CX1'!$I:$I,MATCH(Table2[[#This Row],[Name]],'CX1'!$C:$C,0),1)), "")</f>
        <v>#VALUE!</v>
      </c>
      <c r="J2654" s="5" t="str">
        <f>_xlfn.IFNA(IF(_xlfn.IFNA(INDEX('CX1'!$J:$J,MATCH(Table2[[#This Row],[Name]],'CX1'!$C:$C,0),1), "") = 0, "",  INDEX('CX1'!$J:$J,MATCH(Table2[[#This Row],[Name]],'CX1'!$C:$C,0),1)), "")</f>
        <v/>
      </c>
      <c r="K2654" t="str">
        <f>IFERROR(_xlfn.IFNA(IF(_xlfn.IFNA(INDEX('CX1'!$K:$K,MATCH(Table2[[#This Row],[Name]],'CX1'!$C:$C,0),1), "") = 0, "",  INDEX('CX1'!$K:$K,MATCH(Table2[[#This Row],[Name]],'CX1'!$C:$C,0),1)), ""), "")</f>
        <v/>
      </c>
      <c r="M2654" t="str">
        <f>_xlfn.IFNA(IF(_xlfn.IFNA(INDEX('CX1'!$M:$M,MATCH(Table2[[#This Row],[Name]],'CX1'!$C:$C,0),1), "") = 0, "",  INDEX('CX1'!$M:$M,MATCH(Table2[[#This Row],[Name]],'CX1'!$C:$C,0),1)), "")</f>
        <v/>
      </c>
      <c r="N2654" t="s">
        <v>767</v>
      </c>
      <c r="R2654" t="s">
        <v>8</v>
      </c>
    </row>
    <row r="2655" spans="1:19" hidden="1">
      <c r="A2655" s="1">
        <v>2653</v>
      </c>
      <c r="B2655" t="s">
        <v>45</v>
      </c>
      <c r="C2655" t="s">
        <v>48</v>
      </c>
      <c r="D2655" t="s">
        <v>270</v>
      </c>
      <c r="E2655" t="str">
        <f>MID(Table2[[#This Row],[DeviceId2]], 12, LEN(Table2[[#This Row],[DeviceId2]]))</f>
        <v>VAV211A</v>
      </c>
      <c r="F2655" t="str">
        <f>CONCATENATE("10.3.13.71/pe/", Table2[[#This Row],[Device Tag]], ".xml")</f>
        <v>10.3.13.71/pe/VAV211A.xml</v>
      </c>
      <c r="H2655" s="5" t="str">
        <f>_xlfn.IFNA(IF(_xlfn.IFNA(INDEX('CX1'!$H:$H,MATCH(Table2[[#This Row],[Name]],'CX1'!$C:$C,0),1), "") = 0, "",  INDEX('CX1'!$H:$H,MATCH(Table2[[#This Row],[Name]],'CX1'!$C:$C,0),1)), "")</f>
        <v/>
      </c>
      <c r="I2655" s="5" t="e">
        <f>_xlfn.IFNA(IF(_xlfn.IFNA(INDEX('CX1'!$I:$I,MATCH(Table2[[#This Row],[DeviceId2]],'CX1'!$C:$C,0),1), "") = 0, "",  INDEX('CX1'!$I:$I,MATCH(Table2[[#This Row],[Name]],'CX1'!$C:$C,0),1)), "")</f>
        <v>#VALUE!</v>
      </c>
      <c r="J2655" s="5" t="str">
        <f>_xlfn.IFNA(IF(_xlfn.IFNA(INDEX('CX1'!$J:$J,MATCH(Table2[[#This Row],[Name]],'CX1'!$C:$C,0),1), "") = 0, "",  INDEX('CX1'!$J:$J,MATCH(Table2[[#This Row],[Name]],'CX1'!$C:$C,0),1)), "")</f>
        <v/>
      </c>
      <c r="K2655" t="str">
        <f>IFERROR(_xlfn.IFNA(IF(_xlfn.IFNA(INDEX('CX1'!$K:$K,MATCH(Table2[[#This Row],[Name]],'CX1'!$C:$C,0),1), "") = 0, "",  INDEX('CX1'!$K:$K,MATCH(Table2[[#This Row],[Name]],'CX1'!$C:$C,0),1)), ""), "")</f>
        <v/>
      </c>
      <c r="M2655" t="str">
        <f>_xlfn.IFNA(IF(_xlfn.IFNA(INDEX('CX1'!$M:$M,MATCH(Table2[[#This Row],[Name]],'CX1'!$C:$C,0),1), "") = 0, "",  INDEX('CX1'!$M:$M,MATCH(Table2[[#This Row],[Name]],'CX1'!$C:$C,0),1)), "")</f>
        <v/>
      </c>
      <c r="N2655" t="s">
        <v>767</v>
      </c>
      <c r="R2655" t="s">
        <v>8</v>
      </c>
    </row>
    <row r="2656" spans="1:19" hidden="1">
      <c r="A2656" s="1">
        <v>2654</v>
      </c>
      <c r="B2656" t="s">
        <v>45</v>
      </c>
      <c r="C2656" t="s">
        <v>49</v>
      </c>
      <c r="D2656" t="s">
        <v>270</v>
      </c>
      <c r="E2656" t="str">
        <f>MID(Table2[[#This Row],[DeviceId2]], 12, LEN(Table2[[#This Row],[DeviceId2]]))</f>
        <v>VAV211A</v>
      </c>
      <c r="F2656" t="str">
        <f>CONCATENATE("10.3.13.71/pe/", Table2[[#This Row],[Device Tag]], ".xml")</f>
        <v>10.3.13.71/pe/VAV211A.xml</v>
      </c>
      <c r="H2656" s="5" t="str">
        <f>_xlfn.IFNA(IF(_xlfn.IFNA(INDEX('CX1'!$H:$H,MATCH(Table2[[#This Row],[Name]],'CX1'!$C:$C,0),1), "") = 0, "",  INDEX('CX1'!$H:$H,MATCH(Table2[[#This Row],[Name]],'CX1'!$C:$C,0),1)), "")</f>
        <v/>
      </c>
      <c r="I2656" s="5" t="e">
        <f>_xlfn.IFNA(IF(_xlfn.IFNA(INDEX('CX1'!$I:$I,MATCH(Table2[[#This Row],[DeviceId2]],'CX1'!$C:$C,0),1), "") = 0, "",  INDEX('CX1'!$I:$I,MATCH(Table2[[#This Row],[Name]],'CX1'!$C:$C,0),1)), "")</f>
        <v>#VALUE!</v>
      </c>
      <c r="J2656" s="5" t="str">
        <f>_xlfn.IFNA(IF(_xlfn.IFNA(INDEX('CX1'!$J:$J,MATCH(Table2[[#This Row],[Name]],'CX1'!$C:$C,0),1), "") = 0, "",  INDEX('CX1'!$J:$J,MATCH(Table2[[#This Row],[Name]],'CX1'!$C:$C,0),1)), "")</f>
        <v/>
      </c>
      <c r="K2656" t="str">
        <f>IFERROR(_xlfn.IFNA(IF(_xlfn.IFNA(INDEX('CX1'!$K:$K,MATCH(Table2[[#This Row],[Name]],'CX1'!$C:$C,0),1), "") = 0, "",  INDEX('CX1'!$K:$K,MATCH(Table2[[#This Row],[Name]],'CX1'!$C:$C,0),1)), ""), "")</f>
        <v/>
      </c>
      <c r="M2656" t="str">
        <f>_xlfn.IFNA(IF(_xlfn.IFNA(INDEX('CX1'!$M:$M,MATCH(Table2[[#This Row],[Name]],'CX1'!$C:$C,0),1), "") = 0, "",  INDEX('CX1'!$M:$M,MATCH(Table2[[#This Row],[Name]],'CX1'!$C:$C,0),1)), "")</f>
        <v/>
      </c>
      <c r="N2656" t="s">
        <v>767</v>
      </c>
      <c r="R2656" t="s">
        <v>8</v>
      </c>
    </row>
    <row r="2657" spans="1:19" hidden="1">
      <c r="A2657" s="1">
        <v>2655</v>
      </c>
      <c r="B2657" t="s">
        <v>45</v>
      </c>
      <c r="C2657" t="s">
        <v>50</v>
      </c>
      <c r="D2657" t="s">
        <v>270</v>
      </c>
      <c r="E2657" t="str">
        <f>MID(Table2[[#This Row],[DeviceId2]], 12, LEN(Table2[[#This Row],[DeviceId2]]))</f>
        <v>VAV211A</v>
      </c>
      <c r="F2657" t="str">
        <f>CONCATENATE("10.3.13.71/pe/", Table2[[#This Row],[Device Tag]], ".xml")</f>
        <v>10.3.13.71/pe/VAV211A.xml</v>
      </c>
      <c r="H2657" s="5" t="str">
        <f>_xlfn.IFNA(IF(_xlfn.IFNA(INDEX('CX1'!$H:$H,MATCH(Table2[[#This Row],[Name]],'CX1'!$C:$C,0),1), "") = 0, "",  INDEX('CX1'!$H:$H,MATCH(Table2[[#This Row],[Name]],'CX1'!$C:$C,0),1)), "")</f>
        <v/>
      </c>
      <c r="I2657" s="5" t="e">
        <f>_xlfn.IFNA(IF(_xlfn.IFNA(INDEX('CX1'!$I:$I,MATCH(Table2[[#This Row],[DeviceId2]],'CX1'!$C:$C,0),1), "") = 0, "",  INDEX('CX1'!$I:$I,MATCH(Table2[[#This Row],[Name]],'CX1'!$C:$C,0),1)), "")</f>
        <v>#VALUE!</v>
      </c>
      <c r="J2657" s="5" t="str">
        <f>_xlfn.IFNA(IF(_xlfn.IFNA(INDEX('CX1'!$J:$J,MATCH(Table2[[#This Row],[Name]],'CX1'!$C:$C,0),1), "") = 0, "",  INDEX('CX1'!$J:$J,MATCH(Table2[[#This Row],[Name]],'CX1'!$C:$C,0),1)), "")</f>
        <v/>
      </c>
      <c r="K2657" t="str">
        <f>IFERROR(_xlfn.IFNA(IF(_xlfn.IFNA(INDEX('CX1'!$K:$K,MATCH(Table2[[#This Row],[Name]],'CX1'!$C:$C,0),1), "") = 0, "",  INDEX('CX1'!$K:$K,MATCH(Table2[[#This Row],[Name]],'CX1'!$C:$C,0),1)), ""), "")</f>
        <v/>
      </c>
      <c r="M2657" t="str">
        <f>_xlfn.IFNA(IF(_xlfn.IFNA(INDEX('CX1'!$M:$M,MATCH(Table2[[#This Row],[Name]],'CX1'!$C:$C,0),1), "") = 0, "",  INDEX('CX1'!$M:$M,MATCH(Table2[[#This Row],[Name]],'CX1'!$C:$C,0),1)), "")</f>
        <v/>
      </c>
      <c r="N2657" t="s">
        <v>767</v>
      </c>
      <c r="R2657" t="s">
        <v>8</v>
      </c>
    </row>
    <row r="2658" spans="1:19" hidden="1">
      <c r="A2658" s="1">
        <v>2656</v>
      </c>
      <c r="B2658" t="s">
        <v>45</v>
      </c>
      <c r="C2658" t="s">
        <v>52</v>
      </c>
      <c r="D2658" t="s">
        <v>270</v>
      </c>
      <c r="E2658" t="str">
        <f>MID(Table2[[#This Row],[DeviceId2]], 12, LEN(Table2[[#This Row],[DeviceId2]]))</f>
        <v>VAV211A</v>
      </c>
      <c r="F2658" t="str">
        <f>CONCATENATE("10.3.13.71/pe/", Table2[[#This Row],[Device Tag]], ".xml")</f>
        <v>10.3.13.71/pe/VAV211A.xml</v>
      </c>
      <c r="H2658" s="5" t="str">
        <f>_xlfn.IFNA(IF(_xlfn.IFNA(INDEX('CX1'!$H:$H,MATCH(Table2[[#This Row],[Name]],'CX1'!$C:$C,0),1), "") = 0, "",  INDEX('CX1'!$H:$H,MATCH(Table2[[#This Row],[Name]],'CX1'!$C:$C,0),1)), "")</f>
        <v/>
      </c>
      <c r="I2658" s="5" t="e">
        <f>_xlfn.IFNA(IF(_xlfn.IFNA(INDEX('CX1'!$I:$I,MATCH(Table2[[#This Row],[DeviceId2]],'CX1'!$C:$C,0),1), "") = 0, "",  INDEX('CX1'!$I:$I,MATCH(Table2[[#This Row],[Name]],'CX1'!$C:$C,0),1)), "")</f>
        <v>#VALUE!</v>
      </c>
      <c r="J2658" s="5" t="str">
        <f>_xlfn.IFNA(IF(_xlfn.IFNA(INDEX('CX1'!$J:$J,MATCH(Table2[[#This Row],[Name]],'CX1'!$C:$C,0),1), "") = 0, "",  INDEX('CX1'!$J:$J,MATCH(Table2[[#This Row],[Name]],'CX1'!$C:$C,0),1)), "")</f>
        <v/>
      </c>
      <c r="K2658" t="str">
        <f>IFERROR(_xlfn.IFNA(IF(_xlfn.IFNA(INDEX('CX1'!$K:$K,MATCH(Table2[[#This Row],[Name]],'CX1'!$C:$C,0),1), "") = 0, "",  INDEX('CX1'!$K:$K,MATCH(Table2[[#This Row],[Name]],'CX1'!$C:$C,0),1)), ""), "")</f>
        <v/>
      </c>
      <c r="M2658" t="str">
        <f>_xlfn.IFNA(IF(_xlfn.IFNA(INDEX('CX1'!$M:$M,MATCH(Table2[[#This Row],[Name]],'CX1'!$C:$C,0),1), "") = 0, "",  INDEX('CX1'!$M:$M,MATCH(Table2[[#This Row],[Name]],'CX1'!$C:$C,0),1)), "")</f>
        <v/>
      </c>
      <c r="N2658" t="s">
        <v>767</v>
      </c>
      <c r="R2658" t="s">
        <v>8</v>
      </c>
    </row>
    <row r="2659" spans="1:19" hidden="1">
      <c r="A2659" s="1">
        <v>2657</v>
      </c>
      <c r="B2659" t="s">
        <v>45</v>
      </c>
      <c r="C2659" t="s">
        <v>53</v>
      </c>
      <c r="D2659" t="s">
        <v>270</v>
      </c>
      <c r="E2659" t="str">
        <f>MID(Table2[[#This Row],[DeviceId2]], 12, LEN(Table2[[#This Row],[DeviceId2]]))</f>
        <v>VAV211A</v>
      </c>
      <c r="F2659" t="str">
        <f>CONCATENATE("10.3.13.71/pe/", Table2[[#This Row],[Device Tag]], ".xml")</f>
        <v>10.3.13.71/pe/VAV211A.xml</v>
      </c>
      <c r="H2659" s="5" t="str">
        <f>_xlfn.IFNA(IF(_xlfn.IFNA(INDEX('CX1'!$H:$H,MATCH(Table2[[#This Row],[Name]],'CX1'!$C:$C,0),1), "") = 0, "",  INDEX('CX1'!$H:$H,MATCH(Table2[[#This Row],[Name]],'CX1'!$C:$C,0),1)), "")</f>
        <v/>
      </c>
      <c r="I2659" s="5" t="e">
        <f>_xlfn.IFNA(IF(_xlfn.IFNA(INDEX('CX1'!$I:$I,MATCH(Table2[[#This Row],[DeviceId2]],'CX1'!$C:$C,0),1), "") = 0, "",  INDEX('CX1'!$I:$I,MATCH(Table2[[#This Row],[Name]],'CX1'!$C:$C,0),1)), "")</f>
        <v>#VALUE!</v>
      </c>
      <c r="J2659" s="5" t="str">
        <f>_xlfn.IFNA(IF(_xlfn.IFNA(INDEX('CX1'!$J:$J,MATCH(Table2[[#This Row],[Name]],'CX1'!$C:$C,0),1), "") = 0, "",  INDEX('CX1'!$J:$J,MATCH(Table2[[#This Row],[Name]],'CX1'!$C:$C,0),1)), "")</f>
        <v/>
      </c>
      <c r="K2659" t="str">
        <f>IFERROR(_xlfn.IFNA(IF(_xlfn.IFNA(INDEX('CX1'!$K:$K,MATCH(Table2[[#This Row],[Name]],'CX1'!$C:$C,0),1), "") = 0, "",  INDEX('CX1'!$K:$K,MATCH(Table2[[#This Row],[Name]],'CX1'!$C:$C,0),1)), ""), "")</f>
        <v/>
      </c>
      <c r="M2659" t="str">
        <f>_xlfn.IFNA(IF(_xlfn.IFNA(INDEX('CX1'!$M:$M,MATCH(Table2[[#This Row],[Name]],'CX1'!$C:$C,0),1), "") = 0, "",  INDEX('CX1'!$M:$M,MATCH(Table2[[#This Row],[Name]],'CX1'!$C:$C,0),1)), "")</f>
        <v/>
      </c>
      <c r="N2659" t="s">
        <v>767</v>
      </c>
      <c r="R2659" t="s">
        <v>8</v>
      </c>
    </row>
    <row r="2660" spans="1:19" hidden="1">
      <c r="A2660" s="1">
        <v>2658</v>
      </c>
      <c r="B2660" t="s">
        <v>45</v>
      </c>
      <c r="C2660" t="s">
        <v>54</v>
      </c>
      <c r="D2660" t="s">
        <v>270</v>
      </c>
      <c r="E2660" t="str">
        <f>MID(Table2[[#This Row],[DeviceId2]], 12, LEN(Table2[[#This Row],[DeviceId2]]))</f>
        <v>VAV211A</v>
      </c>
      <c r="F2660" t="str">
        <f>CONCATENATE("10.3.13.71/pe/", Table2[[#This Row],[Device Tag]], ".xml")</f>
        <v>10.3.13.71/pe/VAV211A.xml</v>
      </c>
      <c r="H2660" s="5" t="str">
        <f>_xlfn.IFNA(IF(_xlfn.IFNA(INDEX('CX1'!$H:$H,MATCH(Table2[[#This Row],[Name]],'CX1'!$C:$C,0),1), "") = 0, "",  INDEX('CX1'!$H:$H,MATCH(Table2[[#This Row],[Name]],'CX1'!$C:$C,0),1)), "")</f>
        <v/>
      </c>
      <c r="I2660" s="5" t="e">
        <f>_xlfn.IFNA(IF(_xlfn.IFNA(INDEX('CX1'!$I:$I,MATCH(Table2[[#This Row],[DeviceId2]],'CX1'!$C:$C,0),1), "") = 0, "",  INDEX('CX1'!$I:$I,MATCH(Table2[[#This Row],[Name]],'CX1'!$C:$C,0),1)), "")</f>
        <v>#VALUE!</v>
      </c>
      <c r="J2660" s="5" t="str">
        <f>_xlfn.IFNA(IF(_xlfn.IFNA(INDEX('CX1'!$J:$J,MATCH(Table2[[#This Row],[Name]],'CX1'!$C:$C,0),1), "") = 0, "",  INDEX('CX1'!$J:$J,MATCH(Table2[[#This Row],[Name]],'CX1'!$C:$C,0),1)), "")</f>
        <v/>
      </c>
      <c r="K2660" t="str">
        <f>IFERROR(_xlfn.IFNA(IF(_xlfn.IFNA(INDEX('CX1'!$K:$K,MATCH(Table2[[#This Row],[Name]],'CX1'!$C:$C,0),1), "") = 0, "",  INDEX('CX1'!$K:$K,MATCH(Table2[[#This Row],[Name]],'CX1'!$C:$C,0),1)), ""), "")</f>
        <v/>
      </c>
      <c r="M2660" t="str">
        <f>_xlfn.IFNA(IF(_xlfn.IFNA(INDEX('CX1'!$M:$M,MATCH(Table2[[#This Row],[Name]],'CX1'!$C:$C,0),1), "") = 0, "",  INDEX('CX1'!$M:$M,MATCH(Table2[[#This Row],[Name]],'CX1'!$C:$C,0),1)), "")</f>
        <v/>
      </c>
      <c r="N2660" t="s">
        <v>767</v>
      </c>
      <c r="R2660" t="s">
        <v>8</v>
      </c>
    </row>
    <row r="2661" spans="1:19" hidden="1">
      <c r="A2661" s="1">
        <v>2659</v>
      </c>
      <c r="B2661" t="s">
        <v>45</v>
      </c>
      <c r="C2661" t="s">
        <v>55</v>
      </c>
      <c r="D2661" t="s">
        <v>270</v>
      </c>
      <c r="E2661" t="str">
        <f>MID(Table2[[#This Row],[DeviceId2]], 12, LEN(Table2[[#This Row],[DeviceId2]]))</f>
        <v>VAV211A</v>
      </c>
      <c r="F2661" t="str">
        <f>CONCATENATE("10.3.13.71/pe/", Table2[[#This Row],[Device Tag]], ".xml")</f>
        <v>10.3.13.71/pe/VAV211A.xml</v>
      </c>
      <c r="H2661" s="5" t="str">
        <f>_xlfn.IFNA(IF(_xlfn.IFNA(INDEX('CX1'!$H:$H,MATCH(Table2[[#This Row],[Name]],'CX1'!$C:$C,0),1), "") = 0, "",  INDEX('CX1'!$H:$H,MATCH(Table2[[#This Row],[Name]],'CX1'!$C:$C,0),1)), "")</f>
        <v/>
      </c>
      <c r="I2661" s="5" t="e">
        <f>_xlfn.IFNA(IF(_xlfn.IFNA(INDEX('CX1'!$I:$I,MATCH(Table2[[#This Row],[DeviceId2]],'CX1'!$C:$C,0),1), "") = 0, "",  INDEX('CX1'!$I:$I,MATCH(Table2[[#This Row],[Name]],'CX1'!$C:$C,0),1)), "")</f>
        <v>#VALUE!</v>
      </c>
      <c r="J2661" s="5" t="str">
        <f>_xlfn.IFNA(IF(_xlfn.IFNA(INDEX('CX1'!$J:$J,MATCH(Table2[[#This Row],[Name]],'CX1'!$C:$C,0),1), "") = 0, "",  INDEX('CX1'!$J:$J,MATCH(Table2[[#This Row],[Name]],'CX1'!$C:$C,0),1)), "")</f>
        <v/>
      </c>
      <c r="K2661" t="str">
        <f>IFERROR(_xlfn.IFNA(IF(_xlfn.IFNA(INDEX('CX1'!$K:$K,MATCH(Table2[[#This Row],[Name]],'CX1'!$C:$C,0),1), "") = 0, "",  INDEX('CX1'!$K:$K,MATCH(Table2[[#This Row],[Name]],'CX1'!$C:$C,0),1)), ""), "")</f>
        <v/>
      </c>
      <c r="M2661" t="str">
        <f>_xlfn.IFNA(IF(_xlfn.IFNA(INDEX('CX1'!$M:$M,MATCH(Table2[[#This Row],[Name]],'CX1'!$C:$C,0),1), "") = 0, "",  INDEX('CX1'!$M:$M,MATCH(Table2[[#This Row],[Name]],'CX1'!$C:$C,0),1)), "")</f>
        <v/>
      </c>
      <c r="N2661" t="s">
        <v>767</v>
      </c>
      <c r="R2661" t="s">
        <v>8</v>
      </c>
    </row>
    <row r="2662" spans="1:19" hidden="1">
      <c r="A2662" s="1">
        <v>2660</v>
      </c>
      <c r="B2662" t="s">
        <v>45</v>
      </c>
      <c r="C2662" t="s">
        <v>56</v>
      </c>
      <c r="D2662" t="s">
        <v>270</v>
      </c>
      <c r="E2662" t="str">
        <f>MID(Table2[[#This Row],[DeviceId2]], 12, LEN(Table2[[#This Row],[DeviceId2]]))</f>
        <v>VAV211A</v>
      </c>
      <c r="F2662" t="str">
        <f>CONCATENATE("10.3.13.71/pe/", Table2[[#This Row],[Device Tag]], ".xml")</f>
        <v>10.3.13.71/pe/VAV211A.xml</v>
      </c>
      <c r="H2662" s="5" t="str">
        <f>_xlfn.IFNA(IF(_xlfn.IFNA(INDEX('CX1'!$H:$H,MATCH(Table2[[#This Row],[Name]],'CX1'!$C:$C,0),1), "") = 0, "",  INDEX('CX1'!$H:$H,MATCH(Table2[[#This Row],[Name]],'CX1'!$C:$C,0),1)), "")</f>
        <v/>
      </c>
      <c r="I2662" s="5" t="e">
        <f>_xlfn.IFNA(IF(_xlfn.IFNA(INDEX('CX1'!$I:$I,MATCH(Table2[[#This Row],[DeviceId2]],'CX1'!$C:$C,0),1), "") = 0, "",  INDEX('CX1'!$I:$I,MATCH(Table2[[#This Row],[Name]],'CX1'!$C:$C,0),1)), "")</f>
        <v>#VALUE!</v>
      </c>
      <c r="J2662" s="5" t="str">
        <f>_xlfn.IFNA(IF(_xlfn.IFNA(INDEX('CX1'!$J:$J,MATCH(Table2[[#This Row],[Name]],'CX1'!$C:$C,0),1), "") = 0, "",  INDEX('CX1'!$J:$J,MATCH(Table2[[#This Row],[Name]],'CX1'!$C:$C,0),1)), "")</f>
        <v/>
      </c>
      <c r="K2662" t="str">
        <f>IFERROR(_xlfn.IFNA(IF(_xlfn.IFNA(INDEX('CX1'!$K:$K,MATCH(Table2[[#This Row],[Name]],'CX1'!$C:$C,0),1), "") = 0, "",  INDEX('CX1'!$K:$K,MATCH(Table2[[#This Row],[Name]],'CX1'!$C:$C,0),1)), ""), "")</f>
        <v/>
      </c>
      <c r="M2662" t="str">
        <f>_xlfn.IFNA(IF(_xlfn.IFNA(INDEX('CX1'!$M:$M,MATCH(Table2[[#This Row],[Name]],'CX1'!$C:$C,0),1), "") = 0, "",  INDEX('CX1'!$M:$M,MATCH(Table2[[#This Row],[Name]],'CX1'!$C:$C,0),1)), "")</f>
        <v/>
      </c>
      <c r="N2662" t="s">
        <v>767</v>
      </c>
      <c r="R2662" t="s">
        <v>8</v>
      </c>
    </row>
    <row r="2663" spans="1:19" hidden="1">
      <c r="A2663" s="1">
        <v>2661</v>
      </c>
      <c r="B2663" t="s">
        <v>45</v>
      </c>
      <c r="C2663" t="s">
        <v>57</v>
      </c>
      <c r="D2663" t="s">
        <v>270</v>
      </c>
      <c r="E2663" t="str">
        <f>MID(Table2[[#This Row],[DeviceId2]], 12, LEN(Table2[[#This Row],[DeviceId2]]))</f>
        <v>VAV211A</v>
      </c>
      <c r="F2663" t="str">
        <f>CONCATENATE("10.3.13.71/pe/", Table2[[#This Row],[Device Tag]], ".xml")</f>
        <v>10.3.13.71/pe/VAV211A.xml</v>
      </c>
      <c r="H2663" s="5" t="str">
        <f>_xlfn.IFNA(IF(_xlfn.IFNA(INDEX('CX1'!$H:$H,MATCH(Table2[[#This Row],[Name]],'CX1'!$C:$C,0),1), "") = 0, "",  INDEX('CX1'!$H:$H,MATCH(Table2[[#This Row],[Name]],'CX1'!$C:$C,0),1)), "")</f>
        <v/>
      </c>
      <c r="I2663" s="5" t="e">
        <f>_xlfn.IFNA(IF(_xlfn.IFNA(INDEX('CX1'!$I:$I,MATCH(Table2[[#This Row],[DeviceId2]],'CX1'!$C:$C,0),1), "") = 0, "",  INDEX('CX1'!$I:$I,MATCH(Table2[[#This Row],[Name]],'CX1'!$C:$C,0),1)), "")</f>
        <v>#VALUE!</v>
      </c>
      <c r="J2663" s="5" t="str">
        <f>_xlfn.IFNA(IF(_xlfn.IFNA(INDEX('CX1'!$J:$J,MATCH(Table2[[#This Row],[Name]],'CX1'!$C:$C,0),1), "") = 0, "",  INDEX('CX1'!$J:$J,MATCH(Table2[[#This Row],[Name]],'CX1'!$C:$C,0),1)), "")</f>
        <v/>
      </c>
      <c r="K2663" t="str">
        <f>IFERROR(_xlfn.IFNA(IF(_xlfn.IFNA(INDEX('CX1'!$K:$K,MATCH(Table2[[#This Row],[Name]],'CX1'!$C:$C,0),1), "") = 0, "",  INDEX('CX1'!$K:$K,MATCH(Table2[[#This Row],[Name]],'CX1'!$C:$C,0),1)), ""), "")</f>
        <v/>
      </c>
      <c r="M2663" t="str">
        <f>_xlfn.IFNA(IF(_xlfn.IFNA(INDEX('CX1'!$M:$M,MATCH(Table2[[#This Row],[Name]],'CX1'!$C:$C,0),1), "") = 0, "",  INDEX('CX1'!$M:$M,MATCH(Table2[[#This Row],[Name]],'CX1'!$C:$C,0),1)), "")</f>
        <v/>
      </c>
      <c r="N2663" t="s">
        <v>767</v>
      </c>
      <c r="R2663" t="s">
        <v>8</v>
      </c>
    </row>
    <row r="2664" spans="1:19" hidden="1">
      <c r="A2664" s="1">
        <v>2662</v>
      </c>
      <c r="B2664" t="s">
        <v>45</v>
      </c>
      <c r="C2664" t="s">
        <v>58</v>
      </c>
      <c r="D2664" t="s">
        <v>270</v>
      </c>
      <c r="E2664" t="str">
        <f>MID(Table2[[#This Row],[DeviceId2]], 12, LEN(Table2[[#This Row],[DeviceId2]]))</f>
        <v>VAV211A</v>
      </c>
      <c r="F2664" t="str">
        <f>CONCATENATE("10.3.13.71/pe/", Table2[[#This Row],[Device Tag]], ".xml")</f>
        <v>10.3.13.71/pe/VAV211A.xml</v>
      </c>
      <c r="H2664" s="5" t="str">
        <f>_xlfn.IFNA(IF(_xlfn.IFNA(INDEX('CX1'!$H:$H,MATCH(Table2[[#This Row],[Name]],'CX1'!$C:$C,0),1), "") = 0, "",  INDEX('CX1'!$H:$H,MATCH(Table2[[#This Row],[Name]],'CX1'!$C:$C,0),1)), "")</f>
        <v/>
      </c>
      <c r="I2664" s="5" t="e">
        <f>_xlfn.IFNA(IF(_xlfn.IFNA(INDEX('CX1'!$I:$I,MATCH(Table2[[#This Row],[DeviceId2]],'CX1'!$C:$C,0),1), "") = 0, "",  INDEX('CX1'!$I:$I,MATCH(Table2[[#This Row],[Name]],'CX1'!$C:$C,0),1)), "")</f>
        <v>#VALUE!</v>
      </c>
      <c r="J2664" s="5" t="str">
        <f>_xlfn.IFNA(IF(_xlfn.IFNA(INDEX('CX1'!$J:$J,MATCH(Table2[[#This Row],[Name]],'CX1'!$C:$C,0),1), "") = 0, "",  INDEX('CX1'!$J:$J,MATCH(Table2[[#This Row],[Name]],'CX1'!$C:$C,0),1)), "")</f>
        <v/>
      </c>
      <c r="K2664" t="str">
        <f>IFERROR(_xlfn.IFNA(IF(_xlfn.IFNA(INDEX('CX1'!$K:$K,MATCH(Table2[[#This Row],[Name]],'CX1'!$C:$C,0),1), "") = 0, "",  INDEX('CX1'!$K:$K,MATCH(Table2[[#This Row],[Name]],'CX1'!$C:$C,0),1)), ""), "")</f>
        <v/>
      </c>
      <c r="M2664" t="str">
        <f>_xlfn.IFNA(IF(_xlfn.IFNA(INDEX('CX1'!$M:$M,MATCH(Table2[[#This Row],[Name]],'CX1'!$C:$C,0),1), "") = 0, "",  INDEX('CX1'!$M:$M,MATCH(Table2[[#This Row],[Name]],'CX1'!$C:$C,0),1)), "")</f>
        <v/>
      </c>
      <c r="N2664" t="s">
        <v>767</v>
      </c>
      <c r="R2664" t="s">
        <v>8</v>
      </c>
    </row>
    <row r="2665" spans="1:19" hidden="1">
      <c r="A2665" s="1">
        <v>2663</v>
      </c>
      <c r="B2665" t="s">
        <v>45</v>
      </c>
      <c r="C2665" t="s">
        <v>59</v>
      </c>
      <c r="D2665" t="s">
        <v>270</v>
      </c>
      <c r="E2665" t="str">
        <f>MID(Table2[[#This Row],[DeviceId2]], 12, LEN(Table2[[#This Row],[DeviceId2]]))</f>
        <v>VAV211A</v>
      </c>
      <c r="F2665" t="str">
        <f>CONCATENATE("10.3.13.71/pe/", Table2[[#This Row],[Device Tag]], ".xml")</f>
        <v>10.3.13.71/pe/VAV211A.xml</v>
      </c>
      <c r="H2665" s="5" t="str">
        <f>_xlfn.IFNA(IF(_xlfn.IFNA(INDEX('CX1'!$H:$H,MATCH(Table2[[#This Row],[Name]],'CX1'!$C:$C,0),1), "") = 0, "",  INDEX('CX1'!$H:$H,MATCH(Table2[[#This Row],[Name]],'CX1'!$C:$C,0),1)), "")</f>
        <v/>
      </c>
      <c r="I2665" s="5" t="e">
        <f>_xlfn.IFNA(IF(_xlfn.IFNA(INDEX('CX1'!$I:$I,MATCH(Table2[[#This Row],[DeviceId2]],'CX1'!$C:$C,0),1), "") = 0, "",  INDEX('CX1'!$I:$I,MATCH(Table2[[#This Row],[Name]],'CX1'!$C:$C,0),1)), "")</f>
        <v>#VALUE!</v>
      </c>
      <c r="J2665" s="5" t="str">
        <f>_xlfn.IFNA(IF(_xlfn.IFNA(INDEX('CX1'!$J:$J,MATCH(Table2[[#This Row],[Name]],'CX1'!$C:$C,0),1), "") = 0, "",  INDEX('CX1'!$J:$J,MATCH(Table2[[#This Row],[Name]],'CX1'!$C:$C,0),1)), "")</f>
        <v/>
      </c>
      <c r="K2665" t="str">
        <f>IFERROR(_xlfn.IFNA(IF(_xlfn.IFNA(INDEX('CX1'!$K:$K,MATCH(Table2[[#This Row],[Name]],'CX1'!$C:$C,0),1), "") = 0, "",  INDEX('CX1'!$K:$K,MATCH(Table2[[#This Row],[Name]],'CX1'!$C:$C,0),1)), ""), "")</f>
        <v/>
      </c>
      <c r="M2665" t="str">
        <f>_xlfn.IFNA(IF(_xlfn.IFNA(INDEX('CX1'!$M:$M,MATCH(Table2[[#This Row],[Name]],'CX1'!$C:$C,0),1), "") = 0, "",  INDEX('CX1'!$M:$M,MATCH(Table2[[#This Row],[Name]],'CX1'!$C:$C,0),1)), "")</f>
        <v/>
      </c>
      <c r="N2665" t="s">
        <v>767</v>
      </c>
      <c r="R2665" t="s">
        <v>8</v>
      </c>
    </row>
    <row r="2666" spans="1:19" hidden="1">
      <c r="A2666" s="1">
        <v>2664</v>
      </c>
      <c r="B2666" t="s">
        <v>45</v>
      </c>
      <c r="C2666" t="s">
        <v>60</v>
      </c>
      <c r="D2666" t="s">
        <v>270</v>
      </c>
      <c r="E2666" t="str">
        <f>MID(Table2[[#This Row],[DeviceId2]], 12, LEN(Table2[[#This Row],[DeviceId2]]))</f>
        <v>VAV211A</v>
      </c>
      <c r="F2666" t="str">
        <f>CONCATENATE("10.3.13.71/pe/", Table2[[#This Row],[Device Tag]], ".xml")</f>
        <v>10.3.13.71/pe/VAV211A.xml</v>
      </c>
      <c r="H2666" s="5" t="str">
        <f>_xlfn.IFNA(IF(_xlfn.IFNA(INDEX('CX1'!$H:$H,MATCH(Table2[[#This Row],[Name]],'CX1'!$C:$C,0),1), "") = 0, "",  INDEX('CX1'!$H:$H,MATCH(Table2[[#This Row],[Name]],'CX1'!$C:$C,0),1)), "")</f>
        <v/>
      </c>
      <c r="I2666" s="5" t="e">
        <f>_xlfn.IFNA(IF(_xlfn.IFNA(INDEX('CX1'!$I:$I,MATCH(Table2[[#This Row],[DeviceId2]],'CX1'!$C:$C,0),1), "") = 0, "",  INDEX('CX1'!$I:$I,MATCH(Table2[[#This Row],[Name]],'CX1'!$C:$C,0),1)), "")</f>
        <v>#VALUE!</v>
      </c>
      <c r="J2666" s="5" t="str">
        <f>_xlfn.IFNA(IF(_xlfn.IFNA(INDEX('CX1'!$J:$J,MATCH(Table2[[#This Row],[Name]],'CX1'!$C:$C,0),1), "") = 0, "",  INDEX('CX1'!$J:$J,MATCH(Table2[[#This Row],[Name]],'CX1'!$C:$C,0),1)), "")</f>
        <v/>
      </c>
      <c r="K2666" t="str">
        <f>IFERROR(_xlfn.IFNA(IF(_xlfn.IFNA(INDEX('CX1'!$K:$K,MATCH(Table2[[#This Row],[Name]],'CX1'!$C:$C,0),1), "") = 0, "",  INDEX('CX1'!$K:$K,MATCH(Table2[[#This Row],[Name]],'CX1'!$C:$C,0),1)), ""), "")</f>
        <v/>
      </c>
      <c r="M2666" t="str">
        <f>_xlfn.IFNA(IF(_xlfn.IFNA(INDEX('CX1'!$M:$M,MATCH(Table2[[#This Row],[Name]],'CX1'!$C:$C,0),1), "") = 0, "",  INDEX('CX1'!$M:$M,MATCH(Table2[[#This Row],[Name]],'CX1'!$C:$C,0),1)), "")</f>
        <v/>
      </c>
      <c r="N2666" t="s">
        <v>767</v>
      </c>
      <c r="R2666" t="s">
        <v>8</v>
      </c>
    </row>
    <row r="2667" spans="1:19" hidden="1">
      <c r="A2667" s="1">
        <v>2665</v>
      </c>
      <c r="B2667" t="s">
        <v>45</v>
      </c>
      <c r="C2667" t="s">
        <v>120</v>
      </c>
      <c r="D2667" t="s">
        <v>270</v>
      </c>
      <c r="E2667" t="str">
        <f>MID(Table2[[#This Row],[DeviceId2]], 12, LEN(Table2[[#This Row],[DeviceId2]]))</f>
        <v>VAV211A</v>
      </c>
      <c r="F2667" t="str">
        <f>CONCATENATE("10.3.13.71/pe/", Table2[[#This Row],[Device Tag]], ".xml")</f>
        <v>10.3.13.71/pe/VAV211A.xml</v>
      </c>
      <c r="H2667" s="5" t="str">
        <f>_xlfn.IFNA(IF(_xlfn.IFNA(INDEX('CX1'!$H:$H,MATCH(Table2[[#This Row],[Name]],'CX1'!$C:$C,0),1), "") = 0, "",  INDEX('CX1'!$H:$H,MATCH(Table2[[#This Row],[Name]],'CX1'!$C:$C,0),1)), "")</f>
        <v/>
      </c>
      <c r="I2667" s="5" t="e">
        <f>_xlfn.IFNA(IF(_xlfn.IFNA(INDEX('CX1'!$I:$I,MATCH(Table2[[#This Row],[DeviceId2]],'CX1'!$C:$C,0),1), "") = 0, "",  INDEX('CX1'!$I:$I,MATCH(Table2[[#This Row],[Name]],'CX1'!$C:$C,0),1)), "")</f>
        <v>#VALUE!</v>
      </c>
      <c r="J2667" s="5" t="str">
        <f>_xlfn.IFNA(IF(_xlfn.IFNA(INDEX('CX1'!$J:$J,MATCH(Table2[[#This Row],[Name]],'CX1'!$C:$C,0),1), "") = 0, "",  INDEX('CX1'!$J:$J,MATCH(Table2[[#This Row],[Name]],'CX1'!$C:$C,0),1)), "")</f>
        <v/>
      </c>
      <c r="K2667" t="str">
        <f>IFERROR(_xlfn.IFNA(IF(_xlfn.IFNA(INDEX('CX1'!$K:$K,MATCH(Table2[[#This Row],[Name]],'CX1'!$C:$C,0),1), "") = 0, "",  INDEX('CX1'!$K:$K,MATCH(Table2[[#This Row],[Name]],'CX1'!$C:$C,0),1)), ""), "")</f>
        <v/>
      </c>
      <c r="M2667" t="str">
        <f>_xlfn.IFNA(IF(_xlfn.IFNA(INDEX('CX1'!$M:$M,MATCH(Table2[[#This Row],[Name]],'CX1'!$C:$C,0),1), "") = 0, "",  INDEX('CX1'!$M:$M,MATCH(Table2[[#This Row],[Name]],'CX1'!$C:$C,0),1)), "")</f>
        <v/>
      </c>
      <c r="N2667" t="s">
        <v>767</v>
      </c>
      <c r="R2667" t="s">
        <v>8</v>
      </c>
    </row>
    <row r="2668" spans="1:19" hidden="1">
      <c r="A2668" s="1">
        <v>2666</v>
      </c>
      <c r="B2668" t="s">
        <v>45</v>
      </c>
      <c r="C2668" t="s">
        <v>61</v>
      </c>
      <c r="D2668" t="s">
        <v>270</v>
      </c>
      <c r="E2668" t="str">
        <f>MID(Table2[[#This Row],[DeviceId2]], 12, LEN(Table2[[#This Row],[DeviceId2]]))</f>
        <v>VAV211A</v>
      </c>
      <c r="F2668" t="str">
        <f>CONCATENATE("10.3.13.71/pe/", Table2[[#This Row],[Device Tag]], ".xml")</f>
        <v>10.3.13.71/pe/VAV211A.xml</v>
      </c>
      <c r="H2668" s="5" t="str">
        <f>_xlfn.IFNA(IF(_xlfn.IFNA(INDEX('CX1'!$H:$H,MATCH(Table2[[#This Row],[Name]],'CX1'!$C:$C,0),1), "") = 0, "",  INDEX('CX1'!$H:$H,MATCH(Table2[[#This Row],[Name]],'CX1'!$C:$C,0),1)), "")</f>
        <v/>
      </c>
      <c r="I2668" s="5" t="e">
        <f>_xlfn.IFNA(IF(_xlfn.IFNA(INDEX('CX1'!$I:$I,MATCH(Table2[[#This Row],[DeviceId2]],'CX1'!$C:$C,0),1), "") = 0, "",  INDEX('CX1'!$I:$I,MATCH(Table2[[#This Row],[Name]],'CX1'!$C:$C,0),1)), "")</f>
        <v>#VALUE!</v>
      </c>
      <c r="J2668" s="5" t="str">
        <f>_xlfn.IFNA(IF(_xlfn.IFNA(INDEX('CX1'!$J:$J,MATCH(Table2[[#This Row],[Name]],'CX1'!$C:$C,0),1), "") = 0, "",  INDEX('CX1'!$J:$J,MATCH(Table2[[#This Row],[Name]],'CX1'!$C:$C,0),1)), "")</f>
        <v/>
      </c>
      <c r="K2668" t="str">
        <f>IFERROR(_xlfn.IFNA(IF(_xlfn.IFNA(INDEX('CX1'!$K:$K,MATCH(Table2[[#This Row],[Name]],'CX1'!$C:$C,0),1), "") = 0, "",  INDEX('CX1'!$K:$K,MATCH(Table2[[#This Row],[Name]],'CX1'!$C:$C,0),1)), ""), "")</f>
        <v/>
      </c>
      <c r="M2668" t="str">
        <f>_xlfn.IFNA(IF(_xlfn.IFNA(INDEX('CX1'!$M:$M,MATCH(Table2[[#This Row],[Name]],'CX1'!$C:$C,0),1), "") = 0, "",  INDEX('CX1'!$M:$M,MATCH(Table2[[#This Row],[Name]],'CX1'!$C:$C,0),1)), "")</f>
        <v/>
      </c>
      <c r="N2668" t="s">
        <v>767</v>
      </c>
      <c r="R2668" t="s">
        <v>8</v>
      </c>
    </row>
    <row r="2669" spans="1:19" hidden="1">
      <c r="A2669" s="1">
        <v>2667</v>
      </c>
      <c r="B2669" t="s">
        <v>45</v>
      </c>
      <c r="C2669" t="s">
        <v>62</v>
      </c>
      <c r="D2669" t="s">
        <v>270</v>
      </c>
      <c r="E2669" t="str">
        <f>MID(Table2[[#This Row],[DeviceId2]], 12, LEN(Table2[[#This Row],[DeviceId2]]))</f>
        <v>VAV211A</v>
      </c>
      <c r="F2669" t="str">
        <f>CONCATENATE("10.3.13.71/pe/", Table2[[#This Row],[Device Tag]], ".xml")</f>
        <v>10.3.13.71/pe/VAV211A.xml</v>
      </c>
      <c r="H2669" s="5" t="str">
        <f>_xlfn.IFNA(IF(_xlfn.IFNA(INDEX('CX1'!$H:$H,MATCH(Table2[[#This Row],[Name]],'CX1'!$C:$C,0),1), "") = 0, "",  INDEX('CX1'!$H:$H,MATCH(Table2[[#This Row],[Name]],'CX1'!$C:$C,0),1)), "")</f>
        <v/>
      </c>
      <c r="I2669" s="5" t="e">
        <f>_xlfn.IFNA(IF(_xlfn.IFNA(INDEX('CX1'!$I:$I,MATCH(Table2[[#This Row],[DeviceId2]],'CX1'!$C:$C,0),1), "") = 0, "",  INDEX('CX1'!$I:$I,MATCH(Table2[[#This Row],[Name]],'CX1'!$C:$C,0),1)), "")</f>
        <v>#VALUE!</v>
      </c>
      <c r="J2669" s="5" t="str">
        <f>_xlfn.IFNA(IF(_xlfn.IFNA(INDEX('CX1'!$J:$J,MATCH(Table2[[#This Row],[Name]],'CX1'!$C:$C,0),1), "") = 0, "",  INDEX('CX1'!$J:$J,MATCH(Table2[[#This Row],[Name]],'CX1'!$C:$C,0),1)), "")</f>
        <v/>
      </c>
      <c r="K2669" t="str">
        <f>IFERROR(_xlfn.IFNA(IF(_xlfn.IFNA(INDEX('CX1'!$K:$K,MATCH(Table2[[#This Row],[Name]],'CX1'!$C:$C,0),1), "") = 0, "",  INDEX('CX1'!$K:$K,MATCH(Table2[[#This Row],[Name]],'CX1'!$C:$C,0),1)), ""), "")</f>
        <v/>
      </c>
      <c r="M2669" t="str">
        <f>_xlfn.IFNA(IF(_xlfn.IFNA(INDEX('CX1'!$M:$M,MATCH(Table2[[#This Row],[Name]],'CX1'!$C:$C,0),1), "") = 0, "",  INDEX('CX1'!$M:$M,MATCH(Table2[[#This Row],[Name]],'CX1'!$C:$C,0),1)), "")</f>
        <v/>
      </c>
      <c r="N2669" t="s">
        <v>767</v>
      </c>
      <c r="R2669" t="s">
        <v>8</v>
      </c>
    </row>
    <row r="2670" spans="1:19" hidden="1">
      <c r="A2670" s="1">
        <v>2668</v>
      </c>
      <c r="B2670" t="s">
        <v>45</v>
      </c>
      <c r="C2670" t="s">
        <v>63</v>
      </c>
      <c r="D2670" t="s">
        <v>270</v>
      </c>
      <c r="E2670" t="str">
        <f>MID(Table2[[#This Row],[DeviceId2]], 12, LEN(Table2[[#This Row],[DeviceId2]]))</f>
        <v>VAV211A</v>
      </c>
      <c r="F2670" t="str">
        <f>CONCATENATE("10.3.13.71/pe/", Table2[[#This Row],[Device Tag]], ".xml")</f>
        <v>10.3.13.71/pe/VAV211A.xml</v>
      </c>
      <c r="H2670" s="5" t="str">
        <f>_xlfn.IFNA(IF(_xlfn.IFNA(INDEX('CX1'!$H:$H,MATCH(Table2[[#This Row],[Name]],'CX1'!$C:$C,0),1), "") = 0, "",  INDEX('CX1'!$H:$H,MATCH(Table2[[#This Row],[Name]],'CX1'!$C:$C,0),1)), "")</f>
        <v/>
      </c>
      <c r="I2670" s="5">
        <f>_xlfn.IFNA(IF(_xlfn.IFNA(INDEX('CX1'!$I:$I,MATCH(Table2[[#This Row],[DeviceId2]],'CX1'!$C:$C,0),1), "") = 0, "",  INDEX('CX1'!$I:$I,MATCH(Table2[[#This Row],[Name]],'CX1'!$C:$C,0),1)), "")</f>
        <v>1</v>
      </c>
      <c r="J2670" s="5" t="str">
        <f>_xlfn.IFNA(IF(_xlfn.IFNA(INDEX('CX1'!$J:$J,MATCH(Table2[[#This Row],[Name]],'CX1'!$C:$C,0),1), "") = 0, "",  INDEX('CX1'!$J:$J,MATCH(Table2[[#This Row],[Name]],'CX1'!$C:$C,0),1)), "")</f>
        <v/>
      </c>
      <c r="K2670" t="str">
        <f>IFERROR(_xlfn.IFNA(IF(_xlfn.IFNA(INDEX('CX1'!$K:$K,MATCH(Table2[[#This Row],[Name]],'CX1'!$C:$C,0),1), "") = 0, "",  INDEX('CX1'!$K:$K,MATCH(Table2[[#This Row],[Name]],'CX1'!$C:$C,0),1)), ""), "")</f>
        <v/>
      </c>
      <c r="N2670" t="s">
        <v>767</v>
      </c>
      <c r="R2670" t="s">
        <v>8</v>
      </c>
      <c r="S2670" t="b">
        <v>0</v>
      </c>
    </row>
    <row r="2671" spans="1:19" hidden="1">
      <c r="A2671" s="1">
        <v>2669</v>
      </c>
      <c r="B2671" t="s">
        <v>45</v>
      </c>
      <c r="C2671" t="s">
        <v>65</v>
      </c>
      <c r="D2671" t="s">
        <v>270</v>
      </c>
      <c r="E2671" t="str">
        <f>MID(Table2[[#This Row],[DeviceId2]], 12, LEN(Table2[[#This Row],[DeviceId2]]))</f>
        <v>VAV211A</v>
      </c>
      <c r="F2671" t="str">
        <f>CONCATENATE("10.3.13.71/pe/", Table2[[#This Row],[Device Tag]], ".xml")</f>
        <v>10.3.13.71/pe/VAV211A.xml</v>
      </c>
      <c r="H2671" s="5" t="str">
        <f>_xlfn.IFNA(IF(_xlfn.IFNA(INDEX('CX1'!$H:$H,MATCH(Table2[[#This Row],[Name]],'CX1'!$C:$C,0),1), "") = 0, "",  INDEX('CX1'!$H:$H,MATCH(Table2[[#This Row],[Name]],'CX1'!$C:$C,0),1)), "")</f>
        <v/>
      </c>
      <c r="I2671" s="5" t="e">
        <f>_xlfn.IFNA(IF(_xlfn.IFNA(INDEX('CX1'!$I:$I,MATCH(Table2[[#This Row],[DeviceId2]],'CX1'!$C:$C,0),1), "") = 0, "",  INDEX('CX1'!$I:$I,MATCH(Table2[[#This Row],[Name]],'CX1'!$C:$C,0),1)), "")</f>
        <v>#VALUE!</v>
      </c>
      <c r="J2671" s="5" t="str">
        <f>_xlfn.IFNA(IF(_xlfn.IFNA(INDEX('CX1'!$J:$J,MATCH(Table2[[#This Row],[Name]],'CX1'!$C:$C,0),1), "") = 0, "",  INDEX('CX1'!$J:$J,MATCH(Table2[[#This Row],[Name]],'CX1'!$C:$C,0),1)), "")</f>
        <v/>
      </c>
      <c r="K2671" t="str">
        <f>IFERROR(_xlfn.IFNA(IF(_xlfn.IFNA(INDEX('CX1'!$K:$K,MATCH(Table2[[#This Row],[Name]],'CX1'!$C:$C,0),1), "") = 0, "",  INDEX('CX1'!$K:$K,MATCH(Table2[[#This Row],[Name]],'CX1'!$C:$C,0),1)), ""), "")</f>
        <v/>
      </c>
      <c r="M2671" t="str">
        <f>_xlfn.IFNA(IF(_xlfn.IFNA(INDEX('CX1'!$M:$M,MATCH(Table2[[#This Row],[Name]],'CX1'!$C:$C,0),1), "") = 0, "",  INDEX('CX1'!$M:$M,MATCH(Table2[[#This Row],[Name]],'CX1'!$C:$C,0),1)), "")</f>
        <v/>
      </c>
      <c r="N2671" t="s">
        <v>767</v>
      </c>
      <c r="R2671" t="s">
        <v>8</v>
      </c>
    </row>
    <row r="2672" spans="1:19" hidden="1">
      <c r="A2672" s="1">
        <v>2670</v>
      </c>
      <c r="B2672" t="s">
        <v>45</v>
      </c>
      <c r="C2672" t="s">
        <v>66</v>
      </c>
      <c r="D2672" t="s">
        <v>270</v>
      </c>
      <c r="E2672" t="str">
        <f>MID(Table2[[#This Row],[DeviceId2]], 12, LEN(Table2[[#This Row],[DeviceId2]]))</f>
        <v>VAV211A</v>
      </c>
      <c r="F2672" t="str">
        <f>CONCATENATE("10.3.13.71/pe/", Table2[[#This Row],[Device Tag]], ".xml")</f>
        <v>10.3.13.71/pe/VAV211A.xml</v>
      </c>
      <c r="H2672" s="5" t="str">
        <f>_xlfn.IFNA(IF(_xlfn.IFNA(INDEX('CX1'!$H:$H,MATCH(Table2[[#This Row],[Name]],'CX1'!$C:$C,0),1), "") = 0, "",  INDEX('CX1'!$H:$H,MATCH(Table2[[#This Row],[Name]],'CX1'!$C:$C,0),1)), "")</f>
        <v/>
      </c>
      <c r="I2672" s="5" t="e">
        <f>_xlfn.IFNA(IF(_xlfn.IFNA(INDEX('CX1'!$I:$I,MATCH(Table2[[#This Row],[DeviceId2]],'CX1'!$C:$C,0),1), "") = 0, "",  INDEX('CX1'!$I:$I,MATCH(Table2[[#This Row],[Name]],'CX1'!$C:$C,0),1)), "")</f>
        <v>#VALUE!</v>
      </c>
      <c r="J2672" s="5" t="str">
        <f>_xlfn.IFNA(IF(_xlfn.IFNA(INDEX('CX1'!$J:$J,MATCH(Table2[[#This Row],[Name]],'CX1'!$C:$C,0),1), "") = 0, "",  INDEX('CX1'!$J:$J,MATCH(Table2[[#This Row],[Name]],'CX1'!$C:$C,0),1)), "")</f>
        <v/>
      </c>
      <c r="K2672" t="str">
        <f>IFERROR(_xlfn.IFNA(IF(_xlfn.IFNA(INDEX('CX1'!$K:$K,MATCH(Table2[[#This Row],[Name]],'CX1'!$C:$C,0),1), "") = 0, "",  INDEX('CX1'!$K:$K,MATCH(Table2[[#This Row],[Name]],'CX1'!$C:$C,0),1)), ""), "")</f>
        <v/>
      </c>
      <c r="M2672" t="str">
        <f>_xlfn.IFNA(IF(_xlfn.IFNA(INDEX('CX1'!$M:$M,MATCH(Table2[[#This Row],[Name]],'CX1'!$C:$C,0),1), "") = 0, "",  INDEX('CX1'!$M:$M,MATCH(Table2[[#This Row],[Name]],'CX1'!$C:$C,0),1)), "")</f>
        <v/>
      </c>
      <c r="N2672" t="s">
        <v>767</v>
      </c>
      <c r="R2672" t="s">
        <v>8</v>
      </c>
    </row>
    <row r="2673" spans="1:18" hidden="1">
      <c r="A2673" s="1">
        <v>2671</v>
      </c>
      <c r="B2673" t="s">
        <v>45</v>
      </c>
      <c r="C2673" t="s">
        <v>67</v>
      </c>
      <c r="D2673" t="s">
        <v>270</v>
      </c>
      <c r="E2673" t="str">
        <f>MID(Table2[[#This Row],[DeviceId2]], 12, LEN(Table2[[#This Row],[DeviceId2]]))</f>
        <v>VAV211A</v>
      </c>
      <c r="F2673" t="str">
        <f>CONCATENATE("10.3.13.71/pe/", Table2[[#This Row],[Device Tag]], ".xml")</f>
        <v>10.3.13.71/pe/VAV211A.xml</v>
      </c>
      <c r="H2673" s="5" t="str">
        <f>_xlfn.IFNA(IF(_xlfn.IFNA(INDEX('CX1'!$H:$H,MATCH(Table2[[#This Row],[Name]],'CX1'!$C:$C,0),1), "") = 0, "",  INDEX('CX1'!$H:$H,MATCH(Table2[[#This Row],[Name]],'CX1'!$C:$C,0),1)), "")</f>
        <v/>
      </c>
      <c r="I2673" s="5" t="e">
        <f>_xlfn.IFNA(IF(_xlfn.IFNA(INDEX('CX1'!$I:$I,MATCH(Table2[[#This Row],[DeviceId2]],'CX1'!$C:$C,0),1), "") = 0, "",  INDEX('CX1'!$I:$I,MATCH(Table2[[#This Row],[Name]],'CX1'!$C:$C,0),1)), "")</f>
        <v>#VALUE!</v>
      </c>
      <c r="J2673" s="5" t="str">
        <f>_xlfn.IFNA(IF(_xlfn.IFNA(INDEX('CX1'!$J:$J,MATCH(Table2[[#This Row],[Name]],'CX1'!$C:$C,0),1), "") = 0, "",  INDEX('CX1'!$J:$J,MATCH(Table2[[#This Row],[Name]],'CX1'!$C:$C,0),1)), "")</f>
        <v/>
      </c>
      <c r="K2673" t="str">
        <f>IFERROR(_xlfn.IFNA(IF(_xlfn.IFNA(INDEX('CX1'!$K:$K,MATCH(Table2[[#This Row],[Name]],'CX1'!$C:$C,0),1), "") = 0, "",  INDEX('CX1'!$K:$K,MATCH(Table2[[#This Row],[Name]],'CX1'!$C:$C,0),1)), ""), "")</f>
        <v/>
      </c>
      <c r="M2673" t="str">
        <f>_xlfn.IFNA(IF(_xlfn.IFNA(INDEX('CX1'!$M:$M,MATCH(Table2[[#This Row],[Name]],'CX1'!$C:$C,0),1), "") = 0, "",  INDEX('CX1'!$M:$M,MATCH(Table2[[#This Row],[Name]],'CX1'!$C:$C,0),1)), "")</f>
        <v/>
      </c>
      <c r="N2673" t="s">
        <v>767</v>
      </c>
      <c r="R2673" t="s">
        <v>8</v>
      </c>
    </row>
    <row r="2674" spans="1:18" hidden="1">
      <c r="A2674" s="1">
        <v>2672</v>
      </c>
      <c r="B2674" t="s">
        <v>45</v>
      </c>
      <c r="C2674" t="s">
        <v>68</v>
      </c>
      <c r="D2674" t="s">
        <v>270</v>
      </c>
      <c r="E2674" t="str">
        <f>MID(Table2[[#This Row],[DeviceId2]], 12, LEN(Table2[[#This Row],[DeviceId2]]))</f>
        <v>VAV211A</v>
      </c>
      <c r="F2674" t="str">
        <f>CONCATENATE("10.3.13.71/pe/", Table2[[#This Row],[Device Tag]], ".xml")</f>
        <v>10.3.13.71/pe/VAV211A.xml</v>
      </c>
      <c r="H2674" s="5" t="str">
        <f>_xlfn.IFNA(IF(_xlfn.IFNA(INDEX('CX1'!$H:$H,MATCH(Table2[[#This Row],[Name]],'CX1'!$C:$C,0),1), "") = 0, "",  INDEX('CX1'!$H:$H,MATCH(Table2[[#This Row],[Name]],'CX1'!$C:$C,0),1)), "")</f>
        <v/>
      </c>
      <c r="I2674" s="5" t="e">
        <f>_xlfn.IFNA(IF(_xlfn.IFNA(INDEX('CX1'!$I:$I,MATCH(Table2[[#This Row],[DeviceId2]],'CX1'!$C:$C,0),1), "") = 0, "",  INDEX('CX1'!$I:$I,MATCH(Table2[[#This Row],[Name]],'CX1'!$C:$C,0),1)), "")</f>
        <v>#VALUE!</v>
      </c>
      <c r="J2674" s="5" t="str">
        <f>_xlfn.IFNA(IF(_xlfn.IFNA(INDEX('CX1'!$J:$J,MATCH(Table2[[#This Row],[Name]],'CX1'!$C:$C,0),1), "") = 0, "",  INDEX('CX1'!$J:$J,MATCH(Table2[[#This Row],[Name]],'CX1'!$C:$C,0),1)), "")</f>
        <v/>
      </c>
      <c r="K2674" t="str">
        <f>IFERROR(_xlfn.IFNA(IF(_xlfn.IFNA(INDEX('CX1'!$K:$K,MATCH(Table2[[#This Row],[Name]],'CX1'!$C:$C,0),1), "") = 0, "",  INDEX('CX1'!$K:$K,MATCH(Table2[[#This Row],[Name]],'CX1'!$C:$C,0),1)), ""), "")</f>
        <v/>
      </c>
      <c r="M2674" t="str">
        <f>_xlfn.IFNA(IF(_xlfn.IFNA(INDEX('CX1'!$M:$M,MATCH(Table2[[#This Row],[Name]],'CX1'!$C:$C,0),1), "") = 0, "",  INDEX('CX1'!$M:$M,MATCH(Table2[[#This Row],[Name]],'CX1'!$C:$C,0),1)), "")</f>
        <v/>
      </c>
      <c r="N2674" t="s">
        <v>767</v>
      </c>
      <c r="R2674" t="s">
        <v>8</v>
      </c>
    </row>
    <row r="2675" spans="1:18" hidden="1">
      <c r="A2675" s="1">
        <v>2673</v>
      </c>
      <c r="B2675" t="s">
        <v>45</v>
      </c>
      <c r="C2675" t="s">
        <v>70</v>
      </c>
      <c r="D2675" t="s">
        <v>270</v>
      </c>
      <c r="E2675" t="str">
        <f>MID(Table2[[#This Row],[DeviceId2]], 12, LEN(Table2[[#This Row],[DeviceId2]]))</f>
        <v>VAV211A</v>
      </c>
      <c r="F2675" t="str">
        <f>CONCATENATE("10.3.13.71/pe/", Table2[[#This Row],[Device Tag]], ".xml")</f>
        <v>10.3.13.71/pe/VAV211A.xml</v>
      </c>
      <c r="H2675" s="5" t="str">
        <f>_xlfn.IFNA(IF(_xlfn.IFNA(INDEX('CX1'!$H:$H,MATCH(Table2[[#This Row],[Name]],'CX1'!$C:$C,0),1), "") = 0, "",  INDEX('CX1'!$H:$H,MATCH(Table2[[#This Row],[Name]],'CX1'!$C:$C,0),1)), "")</f>
        <v/>
      </c>
      <c r="I2675" s="5" t="e">
        <f>_xlfn.IFNA(IF(_xlfn.IFNA(INDEX('CX1'!$I:$I,MATCH(Table2[[#This Row],[DeviceId2]],'CX1'!$C:$C,0),1), "") = 0, "",  INDEX('CX1'!$I:$I,MATCH(Table2[[#This Row],[Name]],'CX1'!$C:$C,0),1)), "")</f>
        <v>#VALUE!</v>
      </c>
      <c r="J2675" s="5" t="str">
        <f>_xlfn.IFNA(IF(_xlfn.IFNA(INDEX('CX1'!$J:$J,MATCH(Table2[[#This Row],[Name]],'CX1'!$C:$C,0),1), "") = 0, "",  INDEX('CX1'!$J:$J,MATCH(Table2[[#This Row],[Name]],'CX1'!$C:$C,0),1)), "")</f>
        <v/>
      </c>
      <c r="K2675" t="str">
        <f>IFERROR(_xlfn.IFNA(IF(_xlfn.IFNA(INDEX('CX1'!$K:$K,MATCH(Table2[[#This Row],[Name]],'CX1'!$C:$C,0),1), "") = 0, "",  INDEX('CX1'!$K:$K,MATCH(Table2[[#This Row],[Name]],'CX1'!$C:$C,0),1)), ""), "")</f>
        <v/>
      </c>
      <c r="M2675" t="str">
        <f>_xlfn.IFNA(IF(_xlfn.IFNA(INDEX('CX1'!$M:$M,MATCH(Table2[[#This Row],[Name]],'CX1'!$C:$C,0),1), "") = 0, "",  INDEX('CX1'!$M:$M,MATCH(Table2[[#This Row],[Name]],'CX1'!$C:$C,0),1)), "")</f>
        <v/>
      </c>
      <c r="N2675" t="s">
        <v>767</v>
      </c>
      <c r="R2675" t="s">
        <v>8</v>
      </c>
    </row>
    <row r="2676" spans="1:18" hidden="1">
      <c r="A2676" s="1">
        <v>2674</v>
      </c>
      <c r="B2676" t="s">
        <v>45</v>
      </c>
      <c r="C2676" t="s">
        <v>71</v>
      </c>
      <c r="D2676" t="s">
        <v>270</v>
      </c>
      <c r="E2676" t="str">
        <f>MID(Table2[[#This Row],[DeviceId2]], 12, LEN(Table2[[#This Row],[DeviceId2]]))</f>
        <v>VAV211A</v>
      </c>
      <c r="F2676" t="str">
        <f>CONCATENATE("10.3.13.71/pe/", Table2[[#This Row],[Device Tag]], ".xml")</f>
        <v>10.3.13.71/pe/VAV211A.xml</v>
      </c>
      <c r="H2676" s="5" t="str">
        <f>_xlfn.IFNA(IF(_xlfn.IFNA(INDEX('CX1'!$H:$H,MATCH(Table2[[#This Row],[Name]],'CX1'!$C:$C,0),1), "") = 0, "",  INDEX('CX1'!$H:$H,MATCH(Table2[[#This Row],[Name]],'CX1'!$C:$C,0),1)), "")</f>
        <v/>
      </c>
      <c r="I2676" s="5" t="e">
        <f>_xlfn.IFNA(IF(_xlfn.IFNA(INDEX('CX1'!$I:$I,MATCH(Table2[[#This Row],[DeviceId2]],'CX1'!$C:$C,0),1), "") = 0, "",  INDEX('CX1'!$I:$I,MATCH(Table2[[#This Row],[Name]],'CX1'!$C:$C,0),1)), "")</f>
        <v>#VALUE!</v>
      </c>
      <c r="J2676" s="5" t="str">
        <f>_xlfn.IFNA(IF(_xlfn.IFNA(INDEX('CX1'!$J:$J,MATCH(Table2[[#This Row],[Name]],'CX1'!$C:$C,0),1), "") = 0, "",  INDEX('CX1'!$J:$J,MATCH(Table2[[#This Row],[Name]],'CX1'!$C:$C,0),1)), "")</f>
        <v/>
      </c>
      <c r="K2676" t="str">
        <f>IFERROR(_xlfn.IFNA(IF(_xlfn.IFNA(INDEX('CX1'!$K:$K,MATCH(Table2[[#This Row],[Name]],'CX1'!$C:$C,0),1), "") = 0, "",  INDEX('CX1'!$K:$K,MATCH(Table2[[#This Row],[Name]],'CX1'!$C:$C,0),1)), ""), "")</f>
        <v/>
      </c>
      <c r="M2676" t="str">
        <f>_xlfn.IFNA(IF(_xlfn.IFNA(INDEX('CX1'!$M:$M,MATCH(Table2[[#This Row],[Name]],'CX1'!$C:$C,0),1), "") = 0, "",  INDEX('CX1'!$M:$M,MATCH(Table2[[#This Row],[Name]],'CX1'!$C:$C,0),1)), "")</f>
        <v/>
      </c>
      <c r="N2676" t="s">
        <v>767</v>
      </c>
      <c r="R2676" t="s">
        <v>8</v>
      </c>
    </row>
    <row r="2677" spans="1:18" hidden="1">
      <c r="A2677" s="1">
        <v>2675</v>
      </c>
      <c r="B2677" t="s">
        <v>45</v>
      </c>
      <c r="C2677" t="s">
        <v>72</v>
      </c>
      <c r="D2677" t="s">
        <v>270</v>
      </c>
      <c r="E2677" t="str">
        <f>MID(Table2[[#This Row],[DeviceId2]], 12, LEN(Table2[[#This Row],[DeviceId2]]))</f>
        <v>VAV211A</v>
      </c>
      <c r="F2677" t="str">
        <f>CONCATENATE("10.3.13.71/pe/", Table2[[#This Row],[Device Tag]], ".xml")</f>
        <v>10.3.13.71/pe/VAV211A.xml</v>
      </c>
      <c r="H2677" s="5" t="str">
        <f>_xlfn.IFNA(IF(_xlfn.IFNA(INDEX('CX1'!$H:$H,MATCH(Table2[[#This Row],[Name]],'CX1'!$C:$C,0),1), "") = 0, "",  INDEX('CX1'!$H:$H,MATCH(Table2[[#This Row],[Name]],'CX1'!$C:$C,0),1)), "")</f>
        <v/>
      </c>
      <c r="I2677" s="5" t="e">
        <f>_xlfn.IFNA(IF(_xlfn.IFNA(INDEX('CX1'!$I:$I,MATCH(Table2[[#This Row],[DeviceId2]],'CX1'!$C:$C,0),1), "") = 0, "",  INDEX('CX1'!$I:$I,MATCH(Table2[[#This Row],[Name]],'CX1'!$C:$C,0),1)), "")</f>
        <v>#VALUE!</v>
      </c>
      <c r="J2677" s="5" t="str">
        <f>_xlfn.IFNA(IF(_xlfn.IFNA(INDEX('CX1'!$J:$J,MATCH(Table2[[#This Row],[Name]],'CX1'!$C:$C,0),1), "") = 0, "",  INDEX('CX1'!$J:$J,MATCH(Table2[[#This Row],[Name]],'CX1'!$C:$C,0),1)), "")</f>
        <v/>
      </c>
      <c r="K2677" t="str">
        <f>IFERROR(_xlfn.IFNA(IF(_xlfn.IFNA(INDEX('CX1'!$K:$K,MATCH(Table2[[#This Row],[Name]],'CX1'!$C:$C,0),1), "") = 0, "",  INDEX('CX1'!$K:$K,MATCH(Table2[[#This Row],[Name]],'CX1'!$C:$C,0),1)), ""), "")</f>
        <v/>
      </c>
      <c r="M2677" t="str">
        <f>_xlfn.IFNA(IF(_xlfn.IFNA(INDEX('CX1'!$M:$M,MATCH(Table2[[#This Row],[Name]],'CX1'!$C:$C,0),1), "") = 0, "",  INDEX('CX1'!$M:$M,MATCH(Table2[[#This Row],[Name]],'CX1'!$C:$C,0),1)), "")</f>
        <v/>
      </c>
      <c r="N2677" t="s">
        <v>767</v>
      </c>
      <c r="R2677" t="s">
        <v>8</v>
      </c>
    </row>
    <row r="2678" spans="1:18" hidden="1">
      <c r="A2678" s="1">
        <v>2676</v>
      </c>
      <c r="B2678" t="s">
        <v>45</v>
      </c>
      <c r="C2678" t="s">
        <v>121</v>
      </c>
      <c r="D2678" t="s">
        <v>270</v>
      </c>
      <c r="E2678" t="str">
        <f>MID(Table2[[#This Row],[DeviceId2]], 12, LEN(Table2[[#This Row],[DeviceId2]]))</f>
        <v>VAV211A</v>
      </c>
      <c r="F2678" t="str">
        <f>CONCATENATE("10.3.13.71/pe/", Table2[[#This Row],[Device Tag]], ".xml")</f>
        <v>10.3.13.71/pe/VAV211A.xml</v>
      </c>
      <c r="H2678" s="5" t="str">
        <f>_xlfn.IFNA(IF(_xlfn.IFNA(INDEX('CX1'!$H:$H,MATCH(Table2[[#This Row],[Name]],'CX1'!$C:$C,0),1), "") = 0, "",  INDEX('CX1'!$H:$H,MATCH(Table2[[#This Row],[Name]],'CX1'!$C:$C,0),1)), "")</f>
        <v/>
      </c>
      <c r="I2678" s="5" t="e">
        <f>_xlfn.IFNA(IF(_xlfn.IFNA(INDEX('CX1'!$I:$I,MATCH(Table2[[#This Row],[DeviceId2]],'CX1'!$C:$C,0),1), "") = 0, "",  INDEX('CX1'!$I:$I,MATCH(Table2[[#This Row],[Name]],'CX1'!$C:$C,0),1)), "")</f>
        <v>#VALUE!</v>
      </c>
      <c r="J2678" s="5" t="str">
        <f>_xlfn.IFNA(IF(_xlfn.IFNA(INDEX('CX1'!$J:$J,MATCH(Table2[[#This Row],[Name]],'CX1'!$C:$C,0),1), "") = 0, "",  INDEX('CX1'!$J:$J,MATCH(Table2[[#This Row],[Name]],'CX1'!$C:$C,0),1)), "")</f>
        <v/>
      </c>
      <c r="K2678" t="str">
        <f>IFERROR(_xlfn.IFNA(IF(_xlfn.IFNA(INDEX('CX1'!$K:$K,MATCH(Table2[[#This Row],[Name]],'CX1'!$C:$C,0),1), "") = 0, "",  INDEX('CX1'!$K:$K,MATCH(Table2[[#This Row],[Name]],'CX1'!$C:$C,0),1)), ""), "")</f>
        <v/>
      </c>
      <c r="M2678" t="str">
        <f>_xlfn.IFNA(IF(_xlfn.IFNA(INDEX('CX1'!$M:$M,MATCH(Table2[[#This Row],[Name]],'CX1'!$C:$C,0),1), "") = 0, "",  INDEX('CX1'!$M:$M,MATCH(Table2[[#This Row],[Name]],'CX1'!$C:$C,0),1)), "")</f>
        <v/>
      </c>
      <c r="N2678" t="s">
        <v>767</v>
      </c>
      <c r="R2678" t="s">
        <v>8</v>
      </c>
    </row>
    <row r="2679" spans="1:18" hidden="1">
      <c r="A2679" s="1">
        <v>2677</v>
      </c>
      <c r="B2679" t="s">
        <v>45</v>
      </c>
      <c r="C2679" t="s">
        <v>74</v>
      </c>
      <c r="D2679" t="s">
        <v>270</v>
      </c>
      <c r="E2679" t="str">
        <f>MID(Table2[[#This Row],[DeviceId2]], 12, LEN(Table2[[#This Row],[DeviceId2]]))</f>
        <v>VAV211A</v>
      </c>
      <c r="F2679" t="str">
        <f>CONCATENATE("10.3.13.71/pe/", Table2[[#This Row],[Device Tag]], ".xml")</f>
        <v>10.3.13.71/pe/VAV211A.xml</v>
      </c>
      <c r="H2679" s="5" t="str">
        <f>_xlfn.IFNA(IF(_xlfn.IFNA(INDEX('CX1'!$H:$H,MATCH(Table2[[#This Row],[Name]],'CX1'!$C:$C,0),1), "") = 0, "",  INDEX('CX1'!$H:$H,MATCH(Table2[[#This Row],[Name]],'CX1'!$C:$C,0),1)), "")</f>
        <v/>
      </c>
      <c r="I2679" s="5" t="e">
        <f>_xlfn.IFNA(IF(_xlfn.IFNA(INDEX('CX1'!$I:$I,MATCH(Table2[[#This Row],[DeviceId2]],'CX1'!$C:$C,0),1), "") = 0, "",  INDEX('CX1'!$I:$I,MATCH(Table2[[#This Row],[Name]],'CX1'!$C:$C,0),1)), "")</f>
        <v>#VALUE!</v>
      </c>
      <c r="J2679" s="5" t="str">
        <f>_xlfn.IFNA(IF(_xlfn.IFNA(INDEX('CX1'!$J:$J,MATCH(Table2[[#This Row],[Name]],'CX1'!$C:$C,0),1), "") = 0, "",  INDEX('CX1'!$J:$J,MATCH(Table2[[#This Row],[Name]],'CX1'!$C:$C,0),1)), "")</f>
        <v/>
      </c>
      <c r="K2679" t="str">
        <f>IFERROR(_xlfn.IFNA(IF(_xlfn.IFNA(INDEX('CX1'!$K:$K,MATCH(Table2[[#This Row],[Name]],'CX1'!$C:$C,0),1), "") = 0, "",  INDEX('CX1'!$K:$K,MATCH(Table2[[#This Row],[Name]],'CX1'!$C:$C,0),1)), ""), "")</f>
        <v/>
      </c>
      <c r="M2679" t="str">
        <f>_xlfn.IFNA(IF(_xlfn.IFNA(INDEX('CX1'!$M:$M,MATCH(Table2[[#This Row],[Name]],'CX1'!$C:$C,0),1), "") = 0, "",  INDEX('CX1'!$M:$M,MATCH(Table2[[#This Row],[Name]],'CX1'!$C:$C,0),1)), "")</f>
        <v/>
      </c>
      <c r="N2679" t="s">
        <v>767</v>
      </c>
      <c r="R2679" t="s">
        <v>8</v>
      </c>
    </row>
    <row r="2680" spans="1:18" hidden="1">
      <c r="A2680" s="1">
        <v>2678</v>
      </c>
      <c r="B2680" t="s">
        <v>45</v>
      </c>
      <c r="C2680" t="s">
        <v>75</v>
      </c>
      <c r="D2680" t="s">
        <v>270</v>
      </c>
      <c r="E2680" t="str">
        <f>MID(Table2[[#This Row],[DeviceId2]], 12, LEN(Table2[[#This Row],[DeviceId2]]))</f>
        <v>VAV211A</v>
      </c>
      <c r="F2680" t="str">
        <f>CONCATENATE("10.3.13.71/pe/", Table2[[#This Row],[Device Tag]], ".xml")</f>
        <v>10.3.13.71/pe/VAV211A.xml</v>
      </c>
      <c r="H2680" s="5" t="str">
        <f>_xlfn.IFNA(IF(_xlfn.IFNA(INDEX('CX1'!$H:$H,MATCH(Table2[[#This Row],[Name]],'CX1'!$C:$C,0),1), "") = 0, "",  INDEX('CX1'!$H:$H,MATCH(Table2[[#This Row],[Name]],'CX1'!$C:$C,0),1)), "")</f>
        <v/>
      </c>
      <c r="I2680" s="5" t="e">
        <f>_xlfn.IFNA(IF(_xlfn.IFNA(INDEX('CX1'!$I:$I,MATCH(Table2[[#This Row],[DeviceId2]],'CX1'!$C:$C,0),1), "") = 0, "",  INDEX('CX1'!$I:$I,MATCH(Table2[[#This Row],[Name]],'CX1'!$C:$C,0),1)), "")</f>
        <v>#VALUE!</v>
      </c>
      <c r="J2680" s="5" t="str">
        <f>_xlfn.IFNA(IF(_xlfn.IFNA(INDEX('CX1'!$J:$J,MATCH(Table2[[#This Row],[Name]],'CX1'!$C:$C,0),1), "") = 0, "",  INDEX('CX1'!$J:$J,MATCH(Table2[[#This Row],[Name]],'CX1'!$C:$C,0),1)), "")</f>
        <v/>
      </c>
      <c r="K2680" t="str">
        <f>IFERROR(_xlfn.IFNA(IF(_xlfn.IFNA(INDEX('CX1'!$K:$K,MATCH(Table2[[#This Row],[Name]],'CX1'!$C:$C,0),1), "") = 0, "",  INDEX('CX1'!$K:$K,MATCH(Table2[[#This Row],[Name]],'CX1'!$C:$C,0),1)), ""), "")</f>
        <v/>
      </c>
      <c r="M2680" t="str">
        <f>_xlfn.IFNA(IF(_xlfn.IFNA(INDEX('CX1'!$M:$M,MATCH(Table2[[#This Row],[Name]],'CX1'!$C:$C,0),1), "") = 0, "",  INDEX('CX1'!$M:$M,MATCH(Table2[[#This Row],[Name]],'CX1'!$C:$C,0),1)), "")</f>
        <v/>
      </c>
      <c r="N2680" t="s">
        <v>767</v>
      </c>
      <c r="R2680" t="s">
        <v>8</v>
      </c>
    </row>
    <row r="2681" spans="1:18" hidden="1">
      <c r="A2681" s="1">
        <v>2679</v>
      </c>
      <c r="B2681" t="s">
        <v>45</v>
      </c>
      <c r="C2681" t="s">
        <v>77</v>
      </c>
      <c r="D2681" t="s">
        <v>270</v>
      </c>
      <c r="E2681" t="str">
        <f>MID(Table2[[#This Row],[DeviceId2]], 12, LEN(Table2[[#This Row],[DeviceId2]]))</f>
        <v>VAV211A</v>
      </c>
      <c r="F2681" t="str">
        <f>CONCATENATE("10.3.13.71/pe/", Table2[[#This Row],[Device Tag]], ".xml")</f>
        <v>10.3.13.71/pe/VAV211A.xml</v>
      </c>
      <c r="H2681" s="5" t="str">
        <f>_xlfn.IFNA(IF(_xlfn.IFNA(INDEX('CX1'!$H:$H,MATCH(Table2[[#This Row],[Name]],'CX1'!$C:$C,0),1), "") = 0, "",  INDEX('CX1'!$H:$H,MATCH(Table2[[#This Row],[Name]],'CX1'!$C:$C,0),1)), "")</f>
        <v/>
      </c>
      <c r="I2681" s="5" t="e">
        <f>_xlfn.IFNA(IF(_xlfn.IFNA(INDEX('CX1'!$I:$I,MATCH(Table2[[#This Row],[DeviceId2]],'CX1'!$C:$C,0),1), "") = 0, "",  INDEX('CX1'!$I:$I,MATCH(Table2[[#This Row],[Name]],'CX1'!$C:$C,0),1)), "")</f>
        <v>#VALUE!</v>
      </c>
      <c r="J2681" s="5" t="str">
        <f>_xlfn.IFNA(IF(_xlfn.IFNA(INDEX('CX1'!$J:$J,MATCH(Table2[[#This Row],[Name]],'CX1'!$C:$C,0),1), "") = 0, "",  INDEX('CX1'!$J:$J,MATCH(Table2[[#This Row],[Name]],'CX1'!$C:$C,0),1)), "")</f>
        <v/>
      </c>
      <c r="K2681" t="str">
        <f>IFERROR(_xlfn.IFNA(IF(_xlfn.IFNA(INDEX('CX1'!$K:$K,MATCH(Table2[[#This Row],[Name]],'CX1'!$C:$C,0),1), "") = 0, "",  INDEX('CX1'!$K:$K,MATCH(Table2[[#This Row],[Name]],'CX1'!$C:$C,0),1)), ""), "")</f>
        <v/>
      </c>
      <c r="M2681" t="str">
        <f>_xlfn.IFNA(IF(_xlfn.IFNA(INDEX('CX1'!$M:$M,MATCH(Table2[[#This Row],[Name]],'CX1'!$C:$C,0),1), "") = 0, "",  INDEX('CX1'!$M:$M,MATCH(Table2[[#This Row],[Name]],'CX1'!$C:$C,0),1)), "")</f>
        <v/>
      </c>
      <c r="N2681" t="s">
        <v>767</v>
      </c>
      <c r="R2681" t="s">
        <v>8</v>
      </c>
    </row>
    <row r="2682" spans="1:18" hidden="1">
      <c r="A2682" s="1">
        <v>2680</v>
      </c>
      <c r="B2682" t="s">
        <v>45</v>
      </c>
      <c r="C2682" t="s">
        <v>78</v>
      </c>
      <c r="D2682" t="s">
        <v>270</v>
      </c>
      <c r="E2682" t="str">
        <f>MID(Table2[[#This Row],[DeviceId2]], 12, LEN(Table2[[#This Row],[DeviceId2]]))</f>
        <v>VAV211A</v>
      </c>
      <c r="F2682" t="str">
        <f>CONCATENATE("10.3.13.71/pe/", Table2[[#This Row],[Device Tag]], ".xml")</f>
        <v>10.3.13.71/pe/VAV211A.xml</v>
      </c>
      <c r="H2682" s="5" t="str">
        <f>_xlfn.IFNA(IF(_xlfn.IFNA(INDEX('CX1'!$H:$H,MATCH(Table2[[#This Row],[Name]],'CX1'!$C:$C,0),1), "") = 0, "",  INDEX('CX1'!$H:$H,MATCH(Table2[[#This Row],[Name]],'CX1'!$C:$C,0),1)), "")</f>
        <v/>
      </c>
      <c r="I2682" s="5" t="e">
        <f>_xlfn.IFNA(IF(_xlfn.IFNA(INDEX('CX1'!$I:$I,MATCH(Table2[[#This Row],[DeviceId2]],'CX1'!$C:$C,0),1), "") = 0, "",  INDEX('CX1'!$I:$I,MATCH(Table2[[#This Row],[Name]],'CX1'!$C:$C,0),1)), "")</f>
        <v>#VALUE!</v>
      </c>
      <c r="J2682" s="5" t="str">
        <f>_xlfn.IFNA(IF(_xlfn.IFNA(INDEX('CX1'!$J:$J,MATCH(Table2[[#This Row],[Name]],'CX1'!$C:$C,0),1), "") = 0, "",  INDEX('CX1'!$J:$J,MATCH(Table2[[#This Row],[Name]],'CX1'!$C:$C,0),1)), "")</f>
        <v/>
      </c>
      <c r="K2682" t="str">
        <f>IFERROR(_xlfn.IFNA(IF(_xlfn.IFNA(INDEX('CX1'!$K:$K,MATCH(Table2[[#This Row],[Name]],'CX1'!$C:$C,0),1), "") = 0, "",  INDEX('CX1'!$K:$K,MATCH(Table2[[#This Row],[Name]],'CX1'!$C:$C,0),1)), ""), "")</f>
        <v/>
      </c>
      <c r="M2682" t="str">
        <f>_xlfn.IFNA(IF(_xlfn.IFNA(INDEX('CX1'!$M:$M,MATCH(Table2[[#This Row],[Name]],'CX1'!$C:$C,0),1), "") = 0, "",  INDEX('CX1'!$M:$M,MATCH(Table2[[#This Row],[Name]],'CX1'!$C:$C,0),1)), "")</f>
        <v/>
      </c>
      <c r="N2682" t="s">
        <v>767</v>
      </c>
      <c r="R2682" t="s">
        <v>8</v>
      </c>
    </row>
    <row r="2683" spans="1:18" hidden="1">
      <c r="A2683" s="1">
        <v>2681</v>
      </c>
      <c r="B2683" t="s">
        <v>45</v>
      </c>
      <c r="C2683" t="s">
        <v>79</v>
      </c>
      <c r="D2683" t="s">
        <v>270</v>
      </c>
      <c r="E2683" t="str">
        <f>MID(Table2[[#This Row],[DeviceId2]], 12, LEN(Table2[[#This Row],[DeviceId2]]))</f>
        <v>VAV211A</v>
      </c>
      <c r="F2683" t="str">
        <f>CONCATENATE("10.3.13.71/pe/", Table2[[#This Row],[Device Tag]], ".xml")</f>
        <v>10.3.13.71/pe/VAV211A.xml</v>
      </c>
      <c r="H2683" s="5" t="str">
        <f>_xlfn.IFNA(IF(_xlfn.IFNA(INDEX('CX1'!$H:$H,MATCH(Table2[[#This Row],[Name]],'CX1'!$C:$C,0),1), "") = 0, "",  INDEX('CX1'!$H:$H,MATCH(Table2[[#This Row],[Name]],'CX1'!$C:$C,0),1)), "")</f>
        <v/>
      </c>
      <c r="I2683" s="5" t="e">
        <f>_xlfn.IFNA(IF(_xlfn.IFNA(INDEX('CX1'!$I:$I,MATCH(Table2[[#This Row],[DeviceId2]],'CX1'!$C:$C,0),1), "") = 0, "",  INDEX('CX1'!$I:$I,MATCH(Table2[[#This Row],[Name]],'CX1'!$C:$C,0),1)), "")</f>
        <v>#VALUE!</v>
      </c>
      <c r="J2683" s="5" t="str">
        <f>_xlfn.IFNA(IF(_xlfn.IFNA(INDEX('CX1'!$J:$J,MATCH(Table2[[#This Row],[Name]],'CX1'!$C:$C,0),1), "") = 0, "",  INDEX('CX1'!$J:$J,MATCH(Table2[[#This Row],[Name]],'CX1'!$C:$C,0),1)), "")</f>
        <v/>
      </c>
      <c r="K2683" t="str">
        <f>IFERROR(_xlfn.IFNA(IF(_xlfn.IFNA(INDEX('CX1'!$K:$K,MATCH(Table2[[#This Row],[Name]],'CX1'!$C:$C,0),1), "") = 0, "",  INDEX('CX1'!$K:$K,MATCH(Table2[[#This Row],[Name]],'CX1'!$C:$C,0),1)), ""), "")</f>
        <v/>
      </c>
      <c r="M2683" t="str">
        <f>_xlfn.IFNA(IF(_xlfn.IFNA(INDEX('CX1'!$M:$M,MATCH(Table2[[#This Row],[Name]],'CX1'!$C:$C,0),1), "") = 0, "",  INDEX('CX1'!$M:$M,MATCH(Table2[[#This Row],[Name]],'CX1'!$C:$C,0),1)), "")</f>
        <v/>
      </c>
      <c r="N2683" t="s">
        <v>767</v>
      </c>
      <c r="R2683" t="s">
        <v>8</v>
      </c>
    </row>
    <row r="2684" spans="1:18" hidden="1">
      <c r="A2684" s="1">
        <v>2682</v>
      </c>
      <c r="B2684" t="s">
        <v>45</v>
      </c>
      <c r="C2684" t="s">
        <v>80</v>
      </c>
      <c r="D2684" t="s">
        <v>270</v>
      </c>
      <c r="E2684" t="str">
        <f>MID(Table2[[#This Row],[DeviceId2]], 12, LEN(Table2[[#This Row],[DeviceId2]]))</f>
        <v>VAV211A</v>
      </c>
      <c r="F2684" t="str">
        <f>CONCATENATE("10.3.13.71/pe/", Table2[[#This Row],[Device Tag]], ".xml")</f>
        <v>10.3.13.71/pe/VAV211A.xml</v>
      </c>
      <c r="H2684" s="5" t="str">
        <f>_xlfn.IFNA(IF(_xlfn.IFNA(INDEX('CX1'!$H:$H,MATCH(Table2[[#This Row],[Name]],'CX1'!$C:$C,0),1), "") = 0, "",  INDEX('CX1'!$H:$H,MATCH(Table2[[#This Row],[Name]],'CX1'!$C:$C,0),1)), "")</f>
        <v/>
      </c>
      <c r="I2684" s="5" t="e">
        <f>_xlfn.IFNA(IF(_xlfn.IFNA(INDEX('CX1'!$I:$I,MATCH(Table2[[#This Row],[DeviceId2]],'CX1'!$C:$C,0),1), "") = 0, "",  INDEX('CX1'!$I:$I,MATCH(Table2[[#This Row],[Name]],'CX1'!$C:$C,0),1)), "")</f>
        <v>#VALUE!</v>
      </c>
      <c r="J2684" s="5" t="str">
        <f>_xlfn.IFNA(IF(_xlfn.IFNA(INDEX('CX1'!$J:$J,MATCH(Table2[[#This Row],[Name]],'CX1'!$C:$C,0),1), "") = 0, "",  INDEX('CX1'!$J:$J,MATCH(Table2[[#This Row],[Name]],'CX1'!$C:$C,0),1)), "")</f>
        <v/>
      </c>
      <c r="K2684" t="str">
        <f>IFERROR(_xlfn.IFNA(IF(_xlfn.IFNA(INDEX('CX1'!$K:$K,MATCH(Table2[[#This Row],[Name]],'CX1'!$C:$C,0),1), "") = 0, "",  INDEX('CX1'!$K:$K,MATCH(Table2[[#This Row],[Name]],'CX1'!$C:$C,0),1)), ""), "")</f>
        <v/>
      </c>
      <c r="M2684" t="str">
        <f>_xlfn.IFNA(IF(_xlfn.IFNA(INDEX('CX1'!$M:$M,MATCH(Table2[[#This Row],[Name]],'CX1'!$C:$C,0),1), "") = 0, "",  INDEX('CX1'!$M:$M,MATCH(Table2[[#This Row],[Name]],'CX1'!$C:$C,0),1)), "")</f>
        <v/>
      </c>
      <c r="N2684" t="s">
        <v>767</v>
      </c>
      <c r="R2684" t="s">
        <v>8</v>
      </c>
    </row>
    <row r="2685" spans="1:18" hidden="1">
      <c r="A2685" s="1">
        <v>2683</v>
      </c>
      <c r="B2685" t="s">
        <v>45</v>
      </c>
      <c r="C2685" t="s">
        <v>89</v>
      </c>
      <c r="D2685" t="s">
        <v>270</v>
      </c>
      <c r="E2685" t="str">
        <f>MID(Table2[[#This Row],[DeviceId2]], 12, LEN(Table2[[#This Row],[DeviceId2]]))</f>
        <v>VAV211A</v>
      </c>
      <c r="F2685" t="str">
        <f>CONCATENATE("10.3.13.71/pe/", Table2[[#This Row],[Device Tag]], ".xml")</f>
        <v>10.3.13.71/pe/VAV211A.xml</v>
      </c>
      <c r="H2685" s="5" t="str">
        <f>_xlfn.IFNA(IF(_xlfn.IFNA(INDEX('CX1'!$H:$H,MATCH(Table2[[#This Row],[Name]],'CX1'!$C:$C,0),1), "") = 0, "",  INDEX('CX1'!$H:$H,MATCH(Table2[[#This Row],[Name]],'CX1'!$C:$C,0),1)), "")</f>
        <v/>
      </c>
      <c r="I2685" s="5" t="e">
        <f>_xlfn.IFNA(IF(_xlfn.IFNA(INDEX('CX1'!$I:$I,MATCH(Table2[[#This Row],[DeviceId2]],'CX1'!$C:$C,0),1), "") = 0, "",  INDEX('CX1'!$I:$I,MATCH(Table2[[#This Row],[Name]],'CX1'!$C:$C,0),1)), "")</f>
        <v>#VALUE!</v>
      </c>
      <c r="J2685" s="5" t="str">
        <f>_xlfn.IFNA(IF(_xlfn.IFNA(INDEX('CX1'!$J:$J,MATCH(Table2[[#This Row],[Name]],'CX1'!$C:$C,0),1), "") = 0, "",  INDEX('CX1'!$J:$J,MATCH(Table2[[#This Row],[Name]],'CX1'!$C:$C,0),1)), "")</f>
        <v/>
      </c>
      <c r="K2685" t="str">
        <f>IFERROR(_xlfn.IFNA(IF(_xlfn.IFNA(INDEX('CX1'!$K:$K,MATCH(Table2[[#This Row],[Name]],'CX1'!$C:$C,0),1), "") = 0, "",  INDEX('CX1'!$K:$K,MATCH(Table2[[#This Row],[Name]],'CX1'!$C:$C,0),1)), ""), "")</f>
        <v/>
      </c>
      <c r="M2685" t="str">
        <f>_xlfn.IFNA(IF(_xlfn.IFNA(INDEX('CX1'!$M:$M,MATCH(Table2[[#This Row],[Name]],'CX1'!$C:$C,0),1), "") = 0, "",  INDEX('CX1'!$M:$M,MATCH(Table2[[#This Row],[Name]],'CX1'!$C:$C,0),1)), "")</f>
        <v/>
      </c>
      <c r="N2685" t="s">
        <v>767</v>
      </c>
      <c r="R2685" t="s">
        <v>8</v>
      </c>
    </row>
    <row r="2686" spans="1:18" hidden="1">
      <c r="A2686" s="1">
        <v>2684</v>
      </c>
      <c r="B2686" t="s">
        <v>45</v>
      </c>
      <c r="C2686" t="s">
        <v>90</v>
      </c>
      <c r="D2686" t="s">
        <v>270</v>
      </c>
      <c r="E2686" t="str">
        <f>MID(Table2[[#This Row],[DeviceId2]], 12, LEN(Table2[[#This Row],[DeviceId2]]))</f>
        <v>VAV211A</v>
      </c>
      <c r="F2686" t="str">
        <f>CONCATENATE("10.3.13.71/pe/", Table2[[#This Row],[Device Tag]], ".xml")</f>
        <v>10.3.13.71/pe/VAV211A.xml</v>
      </c>
      <c r="H2686" s="5" t="str">
        <f>_xlfn.IFNA(IF(_xlfn.IFNA(INDEX('CX1'!$H:$H,MATCH(Table2[[#This Row],[Name]],'CX1'!$C:$C,0),1), "") = 0, "",  INDEX('CX1'!$H:$H,MATCH(Table2[[#This Row],[Name]],'CX1'!$C:$C,0),1)), "")</f>
        <v/>
      </c>
      <c r="I2686" s="5" t="e">
        <f>_xlfn.IFNA(IF(_xlfn.IFNA(INDEX('CX1'!$I:$I,MATCH(Table2[[#This Row],[DeviceId2]],'CX1'!$C:$C,0),1), "") = 0, "",  INDEX('CX1'!$I:$I,MATCH(Table2[[#This Row],[Name]],'CX1'!$C:$C,0),1)), "")</f>
        <v>#VALUE!</v>
      </c>
      <c r="J2686" s="5" t="str">
        <f>_xlfn.IFNA(IF(_xlfn.IFNA(INDEX('CX1'!$J:$J,MATCH(Table2[[#This Row],[Name]],'CX1'!$C:$C,0),1), "") = 0, "",  INDEX('CX1'!$J:$J,MATCH(Table2[[#This Row],[Name]],'CX1'!$C:$C,0),1)), "")</f>
        <v/>
      </c>
      <c r="K2686" t="str">
        <f>IFERROR(_xlfn.IFNA(IF(_xlfn.IFNA(INDEX('CX1'!$K:$K,MATCH(Table2[[#This Row],[Name]],'CX1'!$C:$C,0),1), "") = 0, "",  INDEX('CX1'!$K:$K,MATCH(Table2[[#This Row],[Name]],'CX1'!$C:$C,0),1)), ""), "")</f>
        <v/>
      </c>
      <c r="M2686" t="str">
        <f>_xlfn.IFNA(IF(_xlfn.IFNA(INDEX('CX1'!$M:$M,MATCH(Table2[[#This Row],[Name]],'CX1'!$C:$C,0),1), "") = 0, "",  INDEX('CX1'!$M:$M,MATCH(Table2[[#This Row],[Name]],'CX1'!$C:$C,0),1)), "")</f>
        <v/>
      </c>
      <c r="N2686" t="s">
        <v>767</v>
      </c>
      <c r="R2686" t="s">
        <v>8</v>
      </c>
    </row>
    <row r="2687" spans="1:18" hidden="1">
      <c r="A2687" s="1">
        <v>2685</v>
      </c>
      <c r="B2687" t="s">
        <v>45</v>
      </c>
      <c r="C2687" t="s">
        <v>91</v>
      </c>
      <c r="D2687" t="s">
        <v>270</v>
      </c>
      <c r="E2687" t="str">
        <f>MID(Table2[[#This Row],[DeviceId2]], 12, LEN(Table2[[#This Row],[DeviceId2]]))</f>
        <v>VAV211A</v>
      </c>
      <c r="F2687" t="str">
        <f>CONCATENATE("10.3.13.71/pe/", Table2[[#This Row],[Device Tag]], ".xml")</f>
        <v>10.3.13.71/pe/VAV211A.xml</v>
      </c>
      <c r="H2687" s="5" t="str">
        <f>_xlfn.IFNA(IF(_xlfn.IFNA(INDEX('CX1'!$H:$H,MATCH(Table2[[#This Row],[Name]],'CX1'!$C:$C,0),1), "") = 0, "",  INDEX('CX1'!$H:$H,MATCH(Table2[[#This Row],[Name]],'CX1'!$C:$C,0),1)), "")</f>
        <v/>
      </c>
      <c r="I2687" s="5" t="e">
        <f>_xlfn.IFNA(IF(_xlfn.IFNA(INDEX('CX1'!$I:$I,MATCH(Table2[[#This Row],[DeviceId2]],'CX1'!$C:$C,0),1), "") = 0, "",  INDEX('CX1'!$I:$I,MATCH(Table2[[#This Row],[Name]],'CX1'!$C:$C,0),1)), "")</f>
        <v>#VALUE!</v>
      </c>
      <c r="J2687" s="5" t="str">
        <f>_xlfn.IFNA(IF(_xlfn.IFNA(INDEX('CX1'!$J:$J,MATCH(Table2[[#This Row],[Name]],'CX1'!$C:$C,0),1), "") = 0, "",  INDEX('CX1'!$J:$J,MATCH(Table2[[#This Row],[Name]],'CX1'!$C:$C,0),1)), "")</f>
        <v/>
      </c>
      <c r="K2687" t="str">
        <f>IFERROR(_xlfn.IFNA(IF(_xlfn.IFNA(INDEX('CX1'!$K:$K,MATCH(Table2[[#This Row],[Name]],'CX1'!$C:$C,0),1), "") = 0, "",  INDEX('CX1'!$K:$K,MATCH(Table2[[#This Row],[Name]],'CX1'!$C:$C,0),1)), ""), "")</f>
        <v/>
      </c>
      <c r="M2687" t="str">
        <f>_xlfn.IFNA(IF(_xlfn.IFNA(INDEX('CX1'!$M:$M,MATCH(Table2[[#This Row],[Name]],'CX1'!$C:$C,0),1), "") = 0, "",  INDEX('CX1'!$M:$M,MATCH(Table2[[#This Row],[Name]],'CX1'!$C:$C,0),1)), "")</f>
        <v/>
      </c>
      <c r="N2687" t="s">
        <v>767</v>
      </c>
      <c r="R2687" t="s">
        <v>8</v>
      </c>
    </row>
    <row r="2688" spans="1:18" hidden="1">
      <c r="A2688" s="1">
        <v>2686</v>
      </c>
      <c r="B2688" t="s">
        <v>45</v>
      </c>
      <c r="C2688" t="s">
        <v>92</v>
      </c>
      <c r="D2688" t="s">
        <v>270</v>
      </c>
      <c r="E2688" t="str">
        <f>MID(Table2[[#This Row],[DeviceId2]], 12, LEN(Table2[[#This Row],[DeviceId2]]))</f>
        <v>VAV211A</v>
      </c>
      <c r="F2688" t="str">
        <f>CONCATENATE("10.3.13.71/pe/", Table2[[#This Row],[Device Tag]], ".xml")</f>
        <v>10.3.13.71/pe/VAV211A.xml</v>
      </c>
      <c r="H2688" s="5" t="str">
        <f>_xlfn.IFNA(IF(_xlfn.IFNA(INDEX('CX1'!$H:$H,MATCH(Table2[[#This Row],[Name]],'CX1'!$C:$C,0),1), "") = 0, "",  INDEX('CX1'!$H:$H,MATCH(Table2[[#This Row],[Name]],'CX1'!$C:$C,0),1)), "")</f>
        <v/>
      </c>
      <c r="I2688" s="5" t="e">
        <f>_xlfn.IFNA(IF(_xlfn.IFNA(INDEX('CX1'!$I:$I,MATCH(Table2[[#This Row],[DeviceId2]],'CX1'!$C:$C,0),1), "") = 0, "",  INDEX('CX1'!$I:$I,MATCH(Table2[[#This Row],[Name]],'CX1'!$C:$C,0),1)), "")</f>
        <v>#VALUE!</v>
      </c>
      <c r="J2688" s="5" t="str">
        <f>_xlfn.IFNA(IF(_xlfn.IFNA(INDEX('CX1'!$J:$J,MATCH(Table2[[#This Row],[Name]],'CX1'!$C:$C,0),1), "") = 0, "",  INDEX('CX1'!$J:$J,MATCH(Table2[[#This Row],[Name]],'CX1'!$C:$C,0),1)), "")</f>
        <v/>
      </c>
      <c r="K2688" t="str">
        <f>IFERROR(_xlfn.IFNA(IF(_xlfn.IFNA(INDEX('CX1'!$K:$K,MATCH(Table2[[#This Row],[Name]],'CX1'!$C:$C,0),1), "") = 0, "",  INDEX('CX1'!$K:$K,MATCH(Table2[[#This Row],[Name]],'CX1'!$C:$C,0),1)), ""), "")</f>
        <v/>
      </c>
      <c r="M2688" t="str">
        <f>_xlfn.IFNA(IF(_xlfn.IFNA(INDEX('CX1'!$M:$M,MATCH(Table2[[#This Row],[Name]],'CX1'!$C:$C,0),1), "") = 0, "",  INDEX('CX1'!$M:$M,MATCH(Table2[[#This Row],[Name]],'CX1'!$C:$C,0),1)), "")</f>
        <v/>
      </c>
      <c r="N2688" t="s">
        <v>767</v>
      </c>
      <c r="R2688" t="s">
        <v>8</v>
      </c>
    </row>
    <row r="2689" spans="1:19" s="13" customFormat="1">
      <c r="A2689" s="1">
        <v>2687</v>
      </c>
      <c r="B2689" t="s">
        <v>21</v>
      </c>
      <c r="C2689" t="s">
        <v>174</v>
      </c>
      <c r="D2689" t="s">
        <v>271</v>
      </c>
      <c r="E2689" t="str">
        <f>MID(Table2[[#This Row],[DeviceId2]], 12, LEN(Table2[[#This Row],[DeviceId2]]))</f>
        <v>VAV211B</v>
      </c>
      <c r="F2689" t="str">
        <f>CONCATENATE("10.3.13.71/pe/", Table2[[#This Row],[Device Tag]], ".xml")</f>
        <v>10.3.13.71/pe/VAV211B.xml</v>
      </c>
      <c r="G2689"/>
      <c r="H2689" s="5" t="str">
        <f>_xlfn.IFNA(IF(_xlfn.IFNA(INDEX('CX1'!$H:$H,MATCH(Table2[[#This Row],[Name]],'CX1'!$C:$C,0),1), "") = 0, "",  INDEX('CX1'!$H:$H,MATCH(Table2[[#This Row],[Name]],'CX1'!$C:$C,0),1)), "")</f>
        <v>°F</v>
      </c>
      <c r="I2689" s="5">
        <f>_xlfn.IFNA(IF(_xlfn.IFNA(INDEX('CX1'!$I:$I,MATCH(Table2[[#This Row],[DeviceId2]],'CX1'!$C:$C,0),1), "") = 0, "",  INDEX('CX1'!$I:$I,MATCH(Table2[[#This Row],[Name]],'CX1'!$C:$C,0),1)), "")</f>
        <v>1000</v>
      </c>
      <c r="J2689" s="5" t="str">
        <f>_xlfn.IFNA(IF(_xlfn.IFNA(INDEX('CX1'!$J:$J,MATCH(Table2[[#This Row],[Name]],'CX1'!$C:$C,0),1), "") = 0, "",  INDEX('CX1'!$J:$J,MATCH(Table2[[#This Row],[Name]],'CX1'!$C:$C,0),1)), "")</f>
        <v/>
      </c>
      <c r="K268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8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89" t="str">
        <f>_xlfn.IFNA(IF(_xlfn.IFNA(INDEX('CX1'!$M:$M,MATCH(Table2[[#This Row],[Name]],'CX1'!$C:$C,0),1), "") = 0, "",  INDEX('CX1'!$M:$M,MATCH(Table2[[#This Row],[Name]],'CX1'!$C:$C,0),1)), "")</f>
        <v>number</v>
      </c>
      <c r="N2689" t="s">
        <v>766</v>
      </c>
      <c r="O2689"/>
      <c r="P2689"/>
      <c r="Q2689"/>
      <c r="R2689" t="s">
        <v>8</v>
      </c>
      <c r="S2689" t="b">
        <v>1</v>
      </c>
    </row>
    <row r="2690" spans="1:19" s="13" customFormat="1">
      <c r="A2690" s="1">
        <v>2688</v>
      </c>
      <c r="B2690" t="s">
        <v>21</v>
      </c>
      <c r="C2690" t="s">
        <v>175</v>
      </c>
      <c r="D2690" t="s">
        <v>271</v>
      </c>
      <c r="E2690" t="str">
        <f>MID(Table2[[#This Row],[DeviceId2]], 12, LEN(Table2[[#This Row],[DeviceId2]]))</f>
        <v>VAV211B</v>
      </c>
      <c r="F2690" t="str">
        <f>CONCATENATE("10.3.13.71/pe/", Table2[[#This Row],[Device Tag]], ".xml")</f>
        <v>10.3.13.71/pe/VAV211B.xml</v>
      </c>
      <c r="G2690"/>
      <c r="H2690" s="5" t="str">
        <f>_xlfn.IFNA(IF(_xlfn.IFNA(INDEX('CX1'!$H:$H,MATCH(Table2[[#This Row],[Name]],'CX1'!$C:$C,0),1), "") = 0, "",  INDEX('CX1'!$H:$H,MATCH(Table2[[#This Row],[Name]],'CX1'!$C:$C,0),1)), "")</f>
        <v>°F</v>
      </c>
      <c r="I2690" s="5">
        <f>_xlfn.IFNA(IF(_xlfn.IFNA(INDEX('CX1'!$I:$I,MATCH(Table2[[#This Row],[DeviceId2]],'CX1'!$C:$C,0),1), "") = 0, "",  INDEX('CX1'!$I:$I,MATCH(Table2[[#This Row],[Name]],'CX1'!$C:$C,0),1)), "")</f>
        <v>1000</v>
      </c>
      <c r="J2690" s="5" t="str">
        <f>_xlfn.IFNA(IF(_xlfn.IFNA(INDEX('CX1'!$J:$J,MATCH(Table2[[#This Row],[Name]],'CX1'!$C:$C,0),1), "") = 0, "",  INDEX('CX1'!$J:$J,MATCH(Table2[[#This Row],[Name]],'CX1'!$C:$C,0),1)), "")</f>
        <v/>
      </c>
      <c r="K269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69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0" t="str">
        <f>_xlfn.IFNA(IF(_xlfn.IFNA(INDEX('CX1'!$M:$M,MATCH(Table2[[#This Row],[Name]],'CX1'!$C:$C,0),1), "") = 0, "",  INDEX('CX1'!$M:$M,MATCH(Table2[[#This Row],[Name]],'CX1'!$C:$C,0),1)), "")</f>
        <v>number</v>
      </c>
      <c r="N2690" t="s">
        <v>766</v>
      </c>
      <c r="O2690"/>
      <c r="P2690"/>
      <c r="Q2690"/>
      <c r="R2690" t="s">
        <v>8</v>
      </c>
      <c r="S2690" t="b">
        <v>1</v>
      </c>
    </row>
    <row r="2691" spans="1:19" s="13" customFormat="1">
      <c r="A2691" s="1">
        <v>2689</v>
      </c>
      <c r="B2691" t="s">
        <v>21</v>
      </c>
      <c r="C2691" t="s">
        <v>176</v>
      </c>
      <c r="D2691" t="s">
        <v>271</v>
      </c>
      <c r="E2691" t="str">
        <f>MID(Table2[[#This Row],[DeviceId2]], 12, LEN(Table2[[#This Row],[DeviceId2]]))</f>
        <v>VAV211B</v>
      </c>
      <c r="F2691" t="str">
        <f>CONCATENATE("10.3.13.71/pe/", Table2[[#This Row],[Device Tag]], ".xml")</f>
        <v>10.3.13.71/pe/VAV211B.xml</v>
      </c>
      <c r="G2691"/>
      <c r="H2691" s="5" t="str">
        <f>_xlfn.IFNA(IF(_xlfn.IFNA(INDEX('CX1'!$H:$H,MATCH(Table2[[#This Row],[Name]],'CX1'!$C:$C,0),1), "") = 0, "",  INDEX('CX1'!$H:$H,MATCH(Table2[[#This Row],[Name]],'CX1'!$C:$C,0),1)), "")</f>
        <v>°F</v>
      </c>
      <c r="I2691" s="5">
        <f>_xlfn.IFNA(IF(_xlfn.IFNA(INDEX('CX1'!$I:$I,MATCH(Table2[[#This Row],[DeviceId2]],'CX1'!$C:$C,0),1), "") = 0, "",  INDEX('CX1'!$I:$I,MATCH(Table2[[#This Row],[Name]],'CX1'!$C:$C,0),1)), "")</f>
        <v>1000</v>
      </c>
      <c r="J2691" s="5" t="str">
        <f>_xlfn.IFNA(IF(_xlfn.IFNA(INDEX('CX1'!$J:$J,MATCH(Table2[[#This Row],[Name]],'CX1'!$C:$C,0),1), "") = 0, "",  INDEX('CX1'!$J:$J,MATCH(Table2[[#This Row],[Name]],'CX1'!$C:$C,0),1)), "")</f>
        <v/>
      </c>
      <c r="K269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6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1" t="str">
        <f>_xlfn.IFNA(IF(_xlfn.IFNA(INDEX('CX1'!$M:$M,MATCH(Table2[[#This Row],[Name]],'CX1'!$C:$C,0),1), "") = 0, "",  INDEX('CX1'!$M:$M,MATCH(Table2[[#This Row],[Name]],'CX1'!$C:$C,0),1)), "")</f>
        <v>number</v>
      </c>
      <c r="N2691" t="s">
        <v>766</v>
      </c>
      <c r="O2691"/>
      <c r="P2691"/>
      <c r="Q2691"/>
      <c r="R2691" t="s">
        <v>8</v>
      </c>
      <c r="S2691" t="b">
        <v>1</v>
      </c>
    </row>
    <row r="2692" spans="1:19" s="13" customFormat="1">
      <c r="A2692" s="1">
        <v>2690</v>
      </c>
      <c r="B2692" t="s">
        <v>21</v>
      </c>
      <c r="C2692" t="s">
        <v>177</v>
      </c>
      <c r="D2692" t="s">
        <v>271</v>
      </c>
      <c r="E2692" t="str">
        <f>MID(Table2[[#This Row],[DeviceId2]], 12, LEN(Table2[[#This Row],[DeviceId2]]))</f>
        <v>VAV211B</v>
      </c>
      <c r="F2692" t="str">
        <f>CONCATENATE("10.3.13.71/pe/", Table2[[#This Row],[Device Tag]], ".xml")</f>
        <v>10.3.13.71/pe/VAV211B.xml</v>
      </c>
      <c r="G2692"/>
      <c r="H2692" s="5" t="str">
        <f>_xlfn.IFNA(IF(_xlfn.IFNA(INDEX('CX1'!$H:$H,MATCH(Table2[[#This Row],[Name]],'CX1'!$C:$C,0),1), "") = 0, "",  INDEX('CX1'!$H:$H,MATCH(Table2[[#This Row],[Name]],'CX1'!$C:$C,0),1)), "")</f>
        <v/>
      </c>
      <c r="I2692" s="5">
        <f>_xlfn.IFNA(IF(_xlfn.IFNA(INDEX('CX1'!$I:$I,MATCH(Table2[[#This Row],[DeviceId2]],'CX1'!$C:$C,0),1), "") = 0, "",  INDEX('CX1'!$I:$I,MATCH(Table2[[#This Row],[Name]],'CX1'!$C:$C,0),1)), "")</f>
        <v>1000</v>
      </c>
      <c r="J2692" s="5" t="str">
        <f>_xlfn.IFNA(IF(_xlfn.IFNA(INDEX('CX1'!$J:$J,MATCH(Table2[[#This Row],[Name]],'CX1'!$C:$C,0),1), "") = 0, "",  INDEX('CX1'!$J:$J,MATCH(Table2[[#This Row],[Name]],'CX1'!$C:$C,0),1)), "")</f>
        <v/>
      </c>
      <c r="K269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6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2" t="str">
        <f>_xlfn.IFNA(IF(_xlfn.IFNA(INDEX('CX1'!$M:$M,MATCH(Table2[[#This Row],[Name]],'CX1'!$C:$C,0),1), "") = 0, "",  INDEX('CX1'!$M:$M,MATCH(Table2[[#This Row],[Name]],'CX1'!$C:$C,0),1)), "")</f>
        <v>number</v>
      </c>
      <c r="N2692" t="s">
        <v>767</v>
      </c>
      <c r="O2692"/>
      <c r="P2692"/>
      <c r="Q2692"/>
      <c r="R2692" t="s">
        <v>8</v>
      </c>
      <c r="S2692" t="b">
        <v>1</v>
      </c>
    </row>
    <row r="2693" spans="1:19" s="13" customFormat="1">
      <c r="A2693" s="1">
        <v>2691</v>
      </c>
      <c r="B2693" t="s">
        <v>21</v>
      </c>
      <c r="C2693" t="s">
        <v>178</v>
      </c>
      <c r="D2693" t="s">
        <v>271</v>
      </c>
      <c r="E2693" t="str">
        <f>MID(Table2[[#This Row],[DeviceId2]], 12, LEN(Table2[[#This Row],[DeviceId2]]))</f>
        <v>VAV211B</v>
      </c>
      <c r="F2693" t="str">
        <f>CONCATENATE("10.3.13.71/pe/", Table2[[#This Row],[Device Tag]], ".xml")</f>
        <v>10.3.13.71/pe/VAV211B.xml</v>
      </c>
      <c r="G2693"/>
      <c r="H2693" s="5" t="str">
        <f>_xlfn.IFNA(IF(_xlfn.IFNA(INDEX('CX1'!$H:$H,MATCH(Table2[[#This Row],[Name]],'CX1'!$C:$C,0),1), "") = 0, "",  INDEX('CX1'!$H:$H,MATCH(Table2[[#This Row],[Name]],'CX1'!$C:$C,0),1)), "")</f>
        <v/>
      </c>
      <c r="I2693" s="5">
        <f>_xlfn.IFNA(IF(_xlfn.IFNA(INDEX('CX1'!$I:$I,MATCH(Table2[[#This Row],[DeviceId2]],'CX1'!$C:$C,0),1), "") = 0, "",  INDEX('CX1'!$I:$I,MATCH(Table2[[#This Row],[Name]],'CX1'!$C:$C,0),1)), "")</f>
        <v>1000</v>
      </c>
      <c r="J2693" s="5" t="str">
        <f>_xlfn.IFNA(IF(_xlfn.IFNA(INDEX('CX1'!$J:$J,MATCH(Table2[[#This Row],[Name]],'CX1'!$C:$C,0),1), "") = 0, "",  INDEX('CX1'!$J:$J,MATCH(Table2[[#This Row],[Name]],'CX1'!$C:$C,0),1)), "")</f>
        <v/>
      </c>
      <c r="K269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69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3" t="str">
        <f>_xlfn.IFNA(IF(_xlfn.IFNA(INDEX('CX1'!$M:$M,MATCH(Table2[[#This Row],[Name]],'CX1'!$C:$C,0),1), "") = 0, "",  INDEX('CX1'!$M:$M,MATCH(Table2[[#This Row],[Name]],'CX1'!$C:$C,0),1)), "")</f>
        <v>number</v>
      </c>
      <c r="N2693" t="s">
        <v>767</v>
      </c>
      <c r="O2693"/>
      <c r="P2693"/>
      <c r="Q2693"/>
      <c r="R2693" t="s">
        <v>8</v>
      </c>
      <c r="S2693" t="b">
        <v>1</v>
      </c>
    </row>
    <row r="2694" spans="1:19" s="13" customFormat="1">
      <c r="A2694" s="1">
        <v>2692</v>
      </c>
      <c r="B2694" t="s">
        <v>21</v>
      </c>
      <c r="C2694" t="s">
        <v>179</v>
      </c>
      <c r="D2694" t="s">
        <v>271</v>
      </c>
      <c r="E2694" t="str">
        <f>MID(Table2[[#This Row],[DeviceId2]], 12, LEN(Table2[[#This Row],[DeviceId2]]))</f>
        <v>VAV211B</v>
      </c>
      <c r="F2694" t="str">
        <f>CONCATENATE("10.3.13.71/pe/", Table2[[#This Row],[Device Tag]], ".xml")</f>
        <v>10.3.13.71/pe/VAV211B.xml</v>
      </c>
      <c r="G2694"/>
      <c r="H2694" s="5" t="str">
        <f>_xlfn.IFNA(IF(_xlfn.IFNA(INDEX('CX1'!$H:$H,MATCH(Table2[[#This Row],[Name]],'CX1'!$C:$C,0),1), "") = 0, "",  INDEX('CX1'!$H:$H,MATCH(Table2[[#This Row],[Name]],'CX1'!$C:$C,0),1)), "")</f>
        <v>°F</v>
      </c>
      <c r="I2694" s="5">
        <f>_xlfn.IFNA(IF(_xlfn.IFNA(INDEX('CX1'!$I:$I,MATCH(Table2[[#This Row],[DeviceId2]],'CX1'!$C:$C,0),1), "") = 0, "",  INDEX('CX1'!$I:$I,MATCH(Table2[[#This Row],[Name]],'CX1'!$C:$C,0),1)), "")</f>
        <v>1000</v>
      </c>
      <c r="J2694" s="5" t="str">
        <f>_xlfn.IFNA(IF(_xlfn.IFNA(INDEX('CX1'!$J:$J,MATCH(Table2[[#This Row],[Name]],'CX1'!$C:$C,0),1), "") = 0, "",  INDEX('CX1'!$J:$J,MATCH(Table2[[#This Row],[Name]],'CX1'!$C:$C,0),1)), "")</f>
        <v/>
      </c>
      <c r="K269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69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4" t="str">
        <f>_xlfn.IFNA(IF(_xlfn.IFNA(INDEX('CX1'!$M:$M,MATCH(Table2[[#This Row],[Name]],'CX1'!$C:$C,0),1), "") = 0, "",  INDEX('CX1'!$M:$M,MATCH(Table2[[#This Row],[Name]],'CX1'!$C:$C,0),1)), "")</f>
        <v>number</v>
      </c>
      <c r="N2694" t="s">
        <v>766</v>
      </c>
      <c r="O2694"/>
      <c r="P2694"/>
      <c r="Q2694"/>
      <c r="R2694" t="s">
        <v>8</v>
      </c>
      <c r="S2694" t="b">
        <v>1</v>
      </c>
    </row>
    <row r="2695" spans="1:19" s="13" customFormat="1">
      <c r="A2695" s="1">
        <v>2693</v>
      </c>
      <c r="B2695" t="s">
        <v>21</v>
      </c>
      <c r="C2695" t="s">
        <v>180</v>
      </c>
      <c r="D2695" t="s">
        <v>271</v>
      </c>
      <c r="E2695" t="str">
        <f>MID(Table2[[#This Row],[DeviceId2]], 12, LEN(Table2[[#This Row],[DeviceId2]]))</f>
        <v>VAV211B</v>
      </c>
      <c r="F2695" t="str">
        <f>CONCATENATE("10.3.13.71/pe/", Table2[[#This Row],[Device Tag]], ".xml")</f>
        <v>10.3.13.71/pe/VAV211B.xml</v>
      </c>
      <c r="G2695"/>
      <c r="H2695" s="5" t="str">
        <f>_xlfn.IFNA(IF(_xlfn.IFNA(INDEX('CX1'!$H:$H,MATCH(Table2[[#This Row],[Name]],'CX1'!$C:$C,0),1), "") = 0, "",  INDEX('CX1'!$H:$H,MATCH(Table2[[#This Row],[Name]],'CX1'!$C:$C,0),1)), "")</f>
        <v>°F</v>
      </c>
      <c r="I2695" s="5">
        <f>_xlfn.IFNA(IF(_xlfn.IFNA(INDEX('CX1'!$I:$I,MATCH(Table2[[#This Row],[DeviceId2]],'CX1'!$C:$C,0),1), "") = 0, "",  INDEX('CX1'!$I:$I,MATCH(Table2[[#This Row],[Name]],'CX1'!$C:$C,0),1)), "")</f>
        <v>1000</v>
      </c>
      <c r="J2695" s="5" t="str">
        <f>_xlfn.IFNA(IF(_xlfn.IFNA(INDEX('CX1'!$J:$J,MATCH(Table2[[#This Row],[Name]],'CX1'!$C:$C,0),1), "") = 0, "",  INDEX('CX1'!$J:$J,MATCH(Table2[[#This Row],[Name]],'CX1'!$C:$C,0),1)), "")</f>
        <v/>
      </c>
      <c r="K269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69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695" t="str">
        <f>_xlfn.IFNA(IF(_xlfn.IFNA(INDEX('CX1'!$M:$M,MATCH(Table2[[#This Row],[Name]],'CX1'!$C:$C,0),1), "") = 0, "",  INDEX('CX1'!$M:$M,MATCH(Table2[[#This Row],[Name]],'CX1'!$C:$C,0),1)), "")</f>
        <v>number</v>
      </c>
      <c r="N2695" t="s">
        <v>766</v>
      </c>
      <c r="O2695"/>
      <c r="P2695"/>
      <c r="Q2695"/>
      <c r="R2695" t="s">
        <v>8</v>
      </c>
      <c r="S2695" t="b">
        <v>1</v>
      </c>
    </row>
    <row r="2696" spans="1:19" hidden="1">
      <c r="A2696" s="1">
        <v>2694</v>
      </c>
      <c r="B2696" t="s">
        <v>21</v>
      </c>
      <c r="C2696" t="s">
        <v>181</v>
      </c>
      <c r="D2696" t="s">
        <v>271</v>
      </c>
      <c r="E2696" t="str">
        <f>MID(Table2[[#This Row],[DeviceId2]], 12, LEN(Table2[[#This Row],[DeviceId2]]))</f>
        <v>VAV211B</v>
      </c>
      <c r="F2696" t="str">
        <f>CONCATENATE("10.3.13.71/pe/", Table2[[#This Row],[Device Tag]], ".xml")</f>
        <v>10.3.13.71/pe/VAV211B.xml</v>
      </c>
      <c r="H2696" s="5" t="str">
        <f>_xlfn.IFNA(IF(_xlfn.IFNA(INDEX('CX1'!$H:$H,MATCH(Table2[[#This Row],[Name]],'CX1'!$C:$C,0),1), "") = 0, "",  INDEX('CX1'!$H:$H,MATCH(Table2[[#This Row],[Name]],'CX1'!$C:$C,0),1)), "")</f>
        <v/>
      </c>
      <c r="I2696" s="5" t="e">
        <f>_xlfn.IFNA(IF(_xlfn.IFNA(INDEX('CX1'!$I:$I,MATCH(Table2[[#This Row],[DeviceId2]],'CX1'!$C:$C,0),1), "") = 0, "",  INDEX('CX1'!$I:$I,MATCH(Table2[[#This Row],[Name]],'CX1'!$C:$C,0),1)), "")</f>
        <v>#VALUE!</v>
      </c>
      <c r="J2696" s="5" t="str">
        <f>_xlfn.IFNA(IF(_xlfn.IFNA(INDEX('CX1'!$J:$J,MATCH(Table2[[#This Row],[Name]],'CX1'!$C:$C,0),1), "") = 0, "",  INDEX('CX1'!$J:$J,MATCH(Table2[[#This Row],[Name]],'CX1'!$C:$C,0),1)), "")</f>
        <v/>
      </c>
      <c r="K2696" t="str">
        <f>IFERROR(_xlfn.IFNA(IF(_xlfn.IFNA(INDEX('CX1'!$K:$K,MATCH(Table2[[#This Row],[Name]],'CX1'!$C:$C,0),1), "") = 0, "",  INDEX('CX1'!$K:$K,MATCH(Table2[[#This Row],[Name]],'CX1'!$C:$C,0),1)), ""), "")</f>
        <v/>
      </c>
      <c r="M2696" t="str">
        <f>_xlfn.IFNA(IF(_xlfn.IFNA(INDEX('CX1'!$M:$M,MATCH(Table2[[#This Row],[Name]],'CX1'!$C:$C,0),1), "") = 0, "",  INDEX('CX1'!$M:$M,MATCH(Table2[[#This Row],[Name]],'CX1'!$C:$C,0),1)), "")</f>
        <v/>
      </c>
      <c r="N2696" t="s">
        <v>767</v>
      </c>
      <c r="R2696" t="s">
        <v>8</v>
      </c>
    </row>
    <row r="2697" spans="1:19" hidden="1">
      <c r="A2697" s="1">
        <v>2695</v>
      </c>
      <c r="B2697" t="s">
        <v>21</v>
      </c>
      <c r="C2697" t="s">
        <v>182</v>
      </c>
      <c r="D2697" t="s">
        <v>271</v>
      </c>
      <c r="E2697" t="str">
        <f>MID(Table2[[#This Row],[DeviceId2]], 12, LEN(Table2[[#This Row],[DeviceId2]]))</f>
        <v>VAV211B</v>
      </c>
      <c r="F2697" t="str">
        <f>CONCATENATE("10.3.13.71/pe/", Table2[[#This Row],[Device Tag]], ".xml")</f>
        <v>10.3.13.71/pe/VAV211B.xml</v>
      </c>
      <c r="H2697" s="5" t="str">
        <f>_xlfn.IFNA(IF(_xlfn.IFNA(INDEX('CX1'!$H:$H,MATCH(Table2[[#This Row],[Name]],'CX1'!$C:$C,0),1), "") = 0, "",  INDEX('CX1'!$H:$H,MATCH(Table2[[#This Row],[Name]],'CX1'!$C:$C,0),1)), "")</f>
        <v/>
      </c>
      <c r="I2697" s="5" t="e">
        <f>_xlfn.IFNA(IF(_xlfn.IFNA(INDEX('CX1'!$I:$I,MATCH(Table2[[#This Row],[DeviceId2]],'CX1'!$C:$C,0),1), "") = 0, "",  INDEX('CX1'!$I:$I,MATCH(Table2[[#This Row],[Name]],'CX1'!$C:$C,0),1)), "")</f>
        <v>#VALUE!</v>
      </c>
      <c r="J2697" s="5" t="str">
        <f>_xlfn.IFNA(IF(_xlfn.IFNA(INDEX('CX1'!$J:$J,MATCH(Table2[[#This Row],[Name]],'CX1'!$C:$C,0),1), "") = 0, "",  INDEX('CX1'!$J:$J,MATCH(Table2[[#This Row],[Name]],'CX1'!$C:$C,0),1)), "")</f>
        <v/>
      </c>
      <c r="K2697" t="str">
        <f>IFERROR(_xlfn.IFNA(IF(_xlfn.IFNA(INDEX('CX1'!$K:$K,MATCH(Table2[[#This Row],[Name]],'CX1'!$C:$C,0),1), "") = 0, "",  INDEX('CX1'!$K:$K,MATCH(Table2[[#This Row],[Name]],'CX1'!$C:$C,0),1)), ""), "")</f>
        <v/>
      </c>
      <c r="M2697" t="str">
        <f>_xlfn.IFNA(IF(_xlfn.IFNA(INDEX('CX1'!$M:$M,MATCH(Table2[[#This Row],[Name]],'CX1'!$C:$C,0),1), "") = 0, "",  INDEX('CX1'!$M:$M,MATCH(Table2[[#This Row],[Name]],'CX1'!$C:$C,0),1)), "")</f>
        <v/>
      </c>
      <c r="N2697" t="s">
        <v>767</v>
      </c>
      <c r="R2697" t="s">
        <v>8</v>
      </c>
    </row>
    <row r="2698" spans="1:19">
      <c r="A2698" s="1">
        <v>2696</v>
      </c>
      <c r="B2698" t="s">
        <v>21</v>
      </c>
      <c r="C2698" t="s">
        <v>183</v>
      </c>
      <c r="D2698" t="s">
        <v>271</v>
      </c>
      <c r="E2698" t="str">
        <f>MID(Table2[[#This Row],[DeviceId2]], 12, LEN(Table2[[#This Row],[DeviceId2]]))</f>
        <v>VAV211B</v>
      </c>
      <c r="F2698" t="str">
        <f>CONCATENATE("10.3.13.71/pe/", Table2[[#This Row],[Device Tag]], ".xml")</f>
        <v>10.3.13.71/pe/VAV211B.xml</v>
      </c>
      <c r="H2698" s="5" t="str">
        <f>_xlfn.IFNA(IF(_xlfn.IFNA(INDEX('CX1'!$H:$H,MATCH(Table2[[#This Row],[Name]],'CX1'!$C:$C,0),1), "") = 0, "",  INDEX('CX1'!$H:$H,MATCH(Table2[[#This Row],[Name]],'CX1'!$C:$C,0),1)), "")</f>
        <v>%</v>
      </c>
      <c r="I2698" s="5">
        <f>_xlfn.IFNA(IF(_xlfn.IFNA(INDEX('CX1'!$I:$I,MATCH(Table2[[#This Row],[DeviceId2]],'CX1'!$C:$C,0),1), "") = 0, "",  INDEX('CX1'!$I:$I,MATCH(Table2[[#This Row],[Name]],'CX1'!$C:$C,0),1)), "")</f>
        <v>1000</v>
      </c>
      <c r="J2698" s="5" t="str">
        <f>_xlfn.IFNA(IF(_xlfn.IFNA(INDEX('CX1'!$J:$J,MATCH(Table2[[#This Row],[Name]],'CX1'!$C:$C,0),1), "") = 0, "",  INDEX('CX1'!$J:$J,MATCH(Table2[[#This Row],[Name]],'CX1'!$C:$C,0),1)), "")</f>
        <v/>
      </c>
      <c r="K269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9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8" t="s">
        <v>768</v>
      </c>
      <c r="N2698" t="s">
        <v>504</v>
      </c>
      <c r="R2698" t="s">
        <v>8</v>
      </c>
      <c r="S2698" t="b">
        <v>1</v>
      </c>
    </row>
    <row r="2699" spans="1:19">
      <c r="A2699" s="1">
        <v>2697</v>
      </c>
      <c r="B2699" t="s">
        <v>21</v>
      </c>
      <c r="C2699" t="s">
        <v>184</v>
      </c>
      <c r="D2699" t="s">
        <v>271</v>
      </c>
      <c r="E2699" t="str">
        <f>MID(Table2[[#This Row],[DeviceId2]], 12, LEN(Table2[[#This Row],[DeviceId2]]))</f>
        <v>VAV211B</v>
      </c>
      <c r="F2699" t="str">
        <f>CONCATENATE("10.3.13.71/pe/", Table2[[#This Row],[Device Tag]], ".xml")</f>
        <v>10.3.13.71/pe/VAV211B.xml</v>
      </c>
      <c r="H2699" s="5" t="str">
        <f>_xlfn.IFNA(IF(_xlfn.IFNA(INDEX('CX1'!$H:$H,MATCH(Table2[[#This Row],[Name]],'CX1'!$C:$C,0),1), "") = 0, "",  INDEX('CX1'!$H:$H,MATCH(Table2[[#This Row],[Name]],'CX1'!$C:$C,0),1)), "")</f>
        <v/>
      </c>
      <c r="I2699" s="5">
        <f>_xlfn.IFNA(IF(_xlfn.IFNA(INDEX('CX1'!$I:$I,MATCH(Table2[[#This Row],[DeviceId2]],'CX1'!$C:$C,0),1), "") = 0, "",  INDEX('CX1'!$I:$I,MATCH(Table2[[#This Row],[Name]],'CX1'!$C:$C,0),1)), "")</f>
        <v>1000</v>
      </c>
      <c r="J2699" s="5" t="str">
        <f>_xlfn.IFNA(IF(_xlfn.IFNA(INDEX('CX1'!$J:$J,MATCH(Table2[[#This Row],[Name]],'CX1'!$C:$C,0),1), "") = 0, "",  INDEX('CX1'!$J:$J,MATCH(Table2[[#This Row],[Name]],'CX1'!$C:$C,0),1)), "")</f>
        <v/>
      </c>
      <c r="K269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69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699" t="s">
        <v>768</v>
      </c>
      <c r="N2699" t="s">
        <v>767</v>
      </c>
      <c r="R2699" t="s">
        <v>8</v>
      </c>
      <c r="S2699" t="b">
        <v>1</v>
      </c>
    </row>
    <row r="2700" spans="1:19">
      <c r="A2700" s="12">
        <v>2698</v>
      </c>
      <c r="B2700" s="13" t="s">
        <v>21</v>
      </c>
      <c r="C2700" s="13" t="s">
        <v>185</v>
      </c>
      <c r="D2700" s="13" t="s">
        <v>271</v>
      </c>
      <c r="E2700" s="13" t="str">
        <f>MID(Table2[[#This Row],[DeviceId2]], 12, LEN(Table2[[#This Row],[DeviceId2]]))</f>
        <v>VAV211B</v>
      </c>
      <c r="F2700" s="13" t="str">
        <f>CONCATENATE("10.3.13.71/pe/", Table2[[#This Row],[Device Tag]], ".xml")</f>
        <v>10.3.13.71/pe/VAV211B.xml</v>
      </c>
      <c r="G2700" s="13"/>
      <c r="H2700" s="14" t="str">
        <f>_xlfn.IFNA(IF(_xlfn.IFNA(INDEX('CX1'!$H:$H,MATCH(Table2[[#This Row],[Name]],'CX1'!$C:$C,0),1), "") = 0, "",  INDEX('CX1'!$H:$H,MATCH(Table2[[#This Row],[Name]],'CX1'!$C:$C,0),1)), "")</f>
        <v/>
      </c>
      <c r="I2700" s="14">
        <f>_xlfn.IFNA(IF(_xlfn.IFNA(INDEX('CX1'!$I:$I,MATCH(Table2[[#This Row],[DeviceId2]],'CX1'!$C:$C,0),1), "") = 0, "",  INDEX('CX1'!$I:$I,MATCH(Table2[[#This Row],[Name]],'CX1'!$C:$C,0),1)), "")</f>
        <v>1000</v>
      </c>
      <c r="J2700" s="14" t="str">
        <f>_xlfn.IFNA(IF(_xlfn.IFNA(INDEX('CX1'!$J:$J,MATCH(Table2[[#This Row],[Name]],'CX1'!$C:$C,0),1), "") = 0, "",  INDEX('CX1'!$J:$J,MATCH(Table2[[#This Row],[Name]],'CX1'!$C:$C,0),1)), "")</f>
        <v/>
      </c>
      <c r="K270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700" s="13" t="str">
        <f>_xlfn.IFNA(IF(_xlfn.IFNA(INDEX('CX1'!$L:$L,MATCH(Table2[[#This Row],[Name]],'CX1'!$C:$C,0),1), "") = 0, "",  INDEX('CX1'!$L:$L,MATCH(Table2[[#This Row],[Name]],'CX1'!$C:$C,0),1)), "")</f>
        <v>his, point, writable</v>
      </c>
      <c r="M2700" s="13" t="s">
        <v>298</v>
      </c>
      <c r="N2700" s="13" t="s">
        <v>767</v>
      </c>
      <c r="O2700" s="13"/>
      <c r="P2700" s="13"/>
      <c r="Q2700" s="13"/>
      <c r="R2700" s="13" t="s">
        <v>8</v>
      </c>
      <c r="S2700" s="13" t="b">
        <v>0</v>
      </c>
    </row>
    <row r="2701" spans="1:19" s="13" customFormat="1">
      <c r="A2701" s="1">
        <v>2699</v>
      </c>
      <c r="B2701" t="s">
        <v>21</v>
      </c>
      <c r="C2701" t="s">
        <v>186</v>
      </c>
      <c r="D2701" t="s">
        <v>271</v>
      </c>
      <c r="E2701" t="str">
        <f>MID(Table2[[#This Row],[DeviceId2]], 12, LEN(Table2[[#This Row],[DeviceId2]]))</f>
        <v>VAV211B</v>
      </c>
      <c r="F2701" t="str">
        <f>CONCATENATE("10.3.13.71/pe/", Table2[[#This Row],[Device Tag]], ".xml")</f>
        <v>10.3.13.71/pe/VAV211B.xml</v>
      </c>
      <c r="G2701"/>
      <c r="H2701" s="5" t="str">
        <f>_xlfn.IFNA(IF(_xlfn.IFNA(INDEX('CX1'!$H:$H,MATCH(Table2[[#This Row],[Name]],'CX1'!$C:$C,0),1), "") = 0, "",  INDEX('CX1'!$H:$H,MATCH(Table2[[#This Row],[Name]],'CX1'!$C:$C,0),1)), "")</f>
        <v>°F</v>
      </c>
      <c r="I2701" s="5">
        <f>_xlfn.IFNA(IF(_xlfn.IFNA(INDEX('CX1'!$I:$I,MATCH(Table2[[#This Row],[DeviceId2]],'CX1'!$C:$C,0),1), "") = 0, "",  INDEX('CX1'!$I:$I,MATCH(Table2[[#This Row],[Name]],'CX1'!$C:$C,0),1)), "")</f>
        <v>1000</v>
      </c>
      <c r="J2701" s="5" t="str">
        <f>_xlfn.IFNA(IF(_xlfn.IFNA(INDEX('CX1'!$J:$J,MATCH(Table2[[#This Row],[Name]],'CX1'!$C:$C,0),1), "") = 0, "",  INDEX('CX1'!$J:$J,MATCH(Table2[[#This Row],[Name]],'CX1'!$C:$C,0),1)), "")</f>
        <v/>
      </c>
      <c r="K270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1" t="str">
        <f>_xlfn.IFNA(IF(_xlfn.IFNA(INDEX('CX1'!$M:$M,MATCH(Table2[[#This Row],[Name]],'CX1'!$C:$C,0),1), "") = 0, "",  INDEX('CX1'!$M:$M,MATCH(Table2[[#This Row],[Name]],'CX1'!$C:$C,0),1)), "")</f>
        <v>number</v>
      </c>
      <c r="N2701" t="s">
        <v>766</v>
      </c>
      <c r="O2701"/>
      <c r="P2701"/>
      <c r="Q2701"/>
      <c r="R2701" t="s">
        <v>8</v>
      </c>
      <c r="S2701" t="b">
        <v>1</v>
      </c>
    </row>
    <row r="2702" spans="1:19" hidden="1">
      <c r="A2702" s="1">
        <v>2700</v>
      </c>
      <c r="B2702" t="s">
        <v>21</v>
      </c>
      <c r="C2702" t="s">
        <v>188</v>
      </c>
      <c r="D2702" t="s">
        <v>271</v>
      </c>
      <c r="E2702" t="str">
        <f>MID(Table2[[#This Row],[DeviceId2]], 12, LEN(Table2[[#This Row],[DeviceId2]]))</f>
        <v>VAV211B</v>
      </c>
      <c r="F2702" t="str">
        <f>CONCATENATE("10.3.13.71/pe/", Table2[[#This Row],[Device Tag]], ".xml")</f>
        <v>10.3.13.71/pe/VAV211B.xml</v>
      </c>
      <c r="H2702" s="5" t="str">
        <f>_xlfn.IFNA(IF(_xlfn.IFNA(INDEX('CX1'!$H:$H,MATCH(Table2[[#This Row],[Name]],'CX1'!$C:$C,0),1), "") = 0, "",  INDEX('CX1'!$H:$H,MATCH(Table2[[#This Row],[Name]],'CX1'!$C:$C,0),1)), "")</f>
        <v/>
      </c>
      <c r="I2702" s="5" t="e">
        <f>_xlfn.IFNA(IF(_xlfn.IFNA(INDEX('CX1'!$I:$I,MATCH(Table2[[#This Row],[DeviceId2]],'CX1'!$C:$C,0),1), "") = 0, "",  INDEX('CX1'!$I:$I,MATCH(Table2[[#This Row],[Name]],'CX1'!$C:$C,0),1)), "")</f>
        <v>#VALUE!</v>
      </c>
      <c r="J2702" s="5" t="str">
        <f>_xlfn.IFNA(IF(_xlfn.IFNA(INDEX('CX1'!$J:$J,MATCH(Table2[[#This Row],[Name]],'CX1'!$C:$C,0),1), "") = 0, "",  INDEX('CX1'!$J:$J,MATCH(Table2[[#This Row],[Name]],'CX1'!$C:$C,0),1)), "")</f>
        <v/>
      </c>
      <c r="K2702" t="str">
        <f>IFERROR(_xlfn.IFNA(IF(_xlfn.IFNA(INDEX('CX1'!$K:$K,MATCH(Table2[[#This Row],[Name]],'CX1'!$C:$C,0),1), "") = 0, "",  INDEX('CX1'!$K:$K,MATCH(Table2[[#This Row],[Name]],'CX1'!$C:$C,0),1)), ""), "")</f>
        <v/>
      </c>
      <c r="M2702" t="str">
        <f>_xlfn.IFNA(IF(_xlfn.IFNA(INDEX('CX1'!$M:$M,MATCH(Table2[[#This Row],[Name]],'CX1'!$C:$C,0),1), "") = 0, "",  INDEX('CX1'!$M:$M,MATCH(Table2[[#This Row],[Name]],'CX1'!$C:$C,0),1)), "")</f>
        <v/>
      </c>
      <c r="N2702" t="s">
        <v>767</v>
      </c>
      <c r="R2702" t="s">
        <v>8</v>
      </c>
    </row>
    <row r="2703" spans="1:19" hidden="1">
      <c r="A2703" s="1">
        <v>2701</v>
      </c>
      <c r="B2703" t="s">
        <v>21</v>
      </c>
      <c r="C2703" t="s">
        <v>131</v>
      </c>
      <c r="D2703" t="s">
        <v>271</v>
      </c>
      <c r="E2703" t="str">
        <f>MID(Table2[[#This Row],[DeviceId2]], 12, LEN(Table2[[#This Row],[DeviceId2]]))</f>
        <v>VAV211B</v>
      </c>
      <c r="F2703" t="str">
        <f>CONCATENATE("10.3.13.71/pe/", Table2[[#This Row],[Device Tag]], ".xml")</f>
        <v>10.3.13.71/pe/VAV211B.xml</v>
      </c>
      <c r="H2703" s="5" t="str">
        <f>_xlfn.IFNA(IF(_xlfn.IFNA(INDEX('CX1'!$H:$H,MATCH(Table2[[#This Row],[Name]],'CX1'!$C:$C,0),1), "") = 0, "",  INDEX('CX1'!$H:$H,MATCH(Table2[[#This Row],[Name]],'CX1'!$C:$C,0),1)), "")</f>
        <v/>
      </c>
      <c r="I2703" s="5" t="e">
        <f>_xlfn.IFNA(IF(_xlfn.IFNA(INDEX('CX1'!$I:$I,MATCH(Table2[[#This Row],[DeviceId2]],'CX1'!$C:$C,0),1), "") = 0, "",  INDEX('CX1'!$I:$I,MATCH(Table2[[#This Row],[Name]],'CX1'!$C:$C,0),1)), "")</f>
        <v>#VALUE!</v>
      </c>
      <c r="J2703" s="5" t="str">
        <f>_xlfn.IFNA(IF(_xlfn.IFNA(INDEX('CX1'!$J:$J,MATCH(Table2[[#This Row],[Name]],'CX1'!$C:$C,0),1), "") = 0, "",  INDEX('CX1'!$J:$J,MATCH(Table2[[#This Row],[Name]],'CX1'!$C:$C,0),1)), "")</f>
        <v/>
      </c>
      <c r="K2703" t="str">
        <f>IFERROR(_xlfn.IFNA(IF(_xlfn.IFNA(INDEX('CX1'!$K:$K,MATCH(Table2[[#This Row],[Name]],'CX1'!$C:$C,0),1), "") = 0, "",  INDEX('CX1'!$K:$K,MATCH(Table2[[#This Row],[Name]],'CX1'!$C:$C,0),1)), ""), "")</f>
        <v/>
      </c>
      <c r="M2703" t="str">
        <f>_xlfn.IFNA(IF(_xlfn.IFNA(INDEX('CX1'!$M:$M,MATCH(Table2[[#This Row],[Name]],'CX1'!$C:$C,0),1), "") = 0, "",  INDEX('CX1'!$M:$M,MATCH(Table2[[#This Row],[Name]],'CX1'!$C:$C,0),1)), "")</f>
        <v/>
      </c>
      <c r="N2703" t="s">
        <v>767</v>
      </c>
      <c r="R2703" t="s">
        <v>8</v>
      </c>
    </row>
    <row r="2704" spans="1:19" s="13" customFormat="1">
      <c r="A2704" s="12">
        <v>2702</v>
      </c>
      <c r="B2704" s="13" t="s">
        <v>21</v>
      </c>
      <c r="C2704" s="13" t="s">
        <v>189</v>
      </c>
      <c r="D2704" s="13" t="s">
        <v>271</v>
      </c>
      <c r="E2704" s="13" t="str">
        <f>MID(Table2[[#This Row],[DeviceId2]], 12, LEN(Table2[[#This Row],[DeviceId2]]))</f>
        <v>VAV211B</v>
      </c>
      <c r="F2704" s="13" t="str">
        <f>CONCATENATE("10.3.13.71/pe/", Table2[[#This Row],[Device Tag]], ".xml")</f>
        <v>10.3.13.71/pe/VAV211B.xml</v>
      </c>
      <c r="H2704" s="14" t="str">
        <f>_xlfn.IFNA(IF(_xlfn.IFNA(INDEX('CX1'!$H:$H,MATCH(Table2[[#This Row],[Name]],'CX1'!$C:$C,0),1), "") = 0, "",  INDEX('CX1'!$H:$H,MATCH(Table2[[#This Row],[Name]],'CX1'!$C:$C,0),1)), "")</f>
        <v/>
      </c>
      <c r="I2704" s="14">
        <f>_xlfn.IFNA(IF(_xlfn.IFNA(INDEX('CX1'!$I:$I,MATCH(Table2[[#This Row],[DeviceId2]],'CX1'!$C:$C,0),1), "") = 0, "",  INDEX('CX1'!$I:$I,MATCH(Table2[[#This Row],[Name]],'CX1'!$C:$C,0),1)), "")</f>
        <v>1000</v>
      </c>
      <c r="J2704" s="14" t="str">
        <f>_xlfn.IFNA(IF(_xlfn.IFNA(INDEX('CX1'!$J:$J,MATCH(Table2[[#This Row],[Name]],'CX1'!$C:$C,0),1), "") = 0, "",  INDEX('CX1'!$J:$J,MATCH(Table2[[#This Row],[Name]],'CX1'!$C:$C,0),1)), "")</f>
        <v/>
      </c>
      <c r="K2704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70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4" s="13" t="str">
        <f>_xlfn.IFNA(IF(_xlfn.IFNA(INDEX('CX1'!$M:$M,MATCH(Table2[[#This Row],[Name]],'CX1'!$C:$C,0),1), "") = 0, "",  INDEX('CX1'!$M:$M,MATCH(Table2[[#This Row],[Name]],'CX1'!$C:$C,0),1)), "")</f>
        <v>number</v>
      </c>
      <c r="N2704" s="13" t="s">
        <v>767</v>
      </c>
      <c r="R2704" s="13" t="s">
        <v>8</v>
      </c>
      <c r="S2704" s="13" t="b">
        <v>0</v>
      </c>
    </row>
    <row r="2705" spans="1:19">
      <c r="A2705" s="12">
        <v>2703</v>
      </c>
      <c r="B2705" s="13" t="s">
        <v>21</v>
      </c>
      <c r="C2705" s="13" t="s">
        <v>132</v>
      </c>
      <c r="D2705" s="13" t="s">
        <v>271</v>
      </c>
      <c r="E2705" s="13" t="str">
        <f>MID(Table2[[#This Row],[DeviceId2]], 12, LEN(Table2[[#This Row],[DeviceId2]]))</f>
        <v>VAV211B</v>
      </c>
      <c r="F2705" s="13" t="str">
        <f>CONCATENATE("10.3.13.71/pe/", Table2[[#This Row],[Device Tag]], ".xml")</f>
        <v>10.3.13.71/pe/VAV211B.xml</v>
      </c>
      <c r="G2705" s="13"/>
      <c r="H2705" s="14" t="str">
        <f>_xlfn.IFNA(IF(_xlfn.IFNA(INDEX('CX1'!$H:$H,MATCH(Table2[[#This Row],[Name]],'CX1'!$C:$C,0),1), "") = 0, "",  INDEX('CX1'!$H:$H,MATCH(Table2[[#This Row],[Name]],'CX1'!$C:$C,0),1)), "")</f>
        <v/>
      </c>
      <c r="I2705" s="14">
        <f>_xlfn.IFNA(IF(_xlfn.IFNA(INDEX('CX1'!$I:$I,MATCH(Table2[[#This Row],[DeviceId2]],'CX1'!$C:$C,0),1), "") = 0, "",  INDEX('CX1'!$I:$I,MATCH(Table2[[#This Row],[Name]],'CX1'!$C:$C,0),1)), "")</f>
        <v>1000</v>
      </c>
      <c r="J2705" s="14" t="str">
        <f>_xlfn.IFNA(IF(_xlfn.IFNA(INDEX('CX1'!$J:$J,MATCH(Table2[[#This Row],[Name]],'CX1'!$C:$C,0),1), "") = 0, "",  INDEX('CX1'!$J:$J,MATCH(Table2[[#This Row],[Name]],'CX1'!$C:$C,0),1)), "")</f>
        <v/>
      </c>
      <c r="K2705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70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5" s="13" t="s">
        <v>298</v>
      </c>
      <c r="N2705" s="13" t="s">
        <v>767</v>
      </c>
      <c r="O2705" s="13"/>
      <c r="P2705" s="13"/>
      <c r="Q2705" s="13"/>
      <c r="R2705" s="13" t="s">
        <v>8</v>
      </c>
      <c r="S2705" s="13" t="b">
        <v>0</v>
      </c>
    </row>
    <row r="2706" spans="1:19" hidden="1">
      <c r="A2706" s="1">
        <v>2704</v>
      </c>
      <c r="B2706" t="s">
        <v>21</v>
      </c>
      <c r="C2706" t="s">
        <v>190</v>
      </c>
      <c r="D2706" t="s">
        <v>271</v>
      </c>
      <c r="E2706" t="str">
        <f>MID(Table2[[#This Row],[DeviceId2]], 12, LEN(Table2[[#This Row],[DeviceId2]]))</f>
        <v>VAV211B</v>
      </c>
      <c r="F2706" t="str">
        <f>CONCATENATE("10.3.13.71/pe/", Table2[[#This Row],[Device Tag]], ".xml")</f>
        <v>10.3.13.71/pe/VAV211B.xml</v>
      </c>
      <c r="H2706" s="5" t="str">
        <f>_xlfn.IFNA(IF(_xlfn.IFNA(INDEX('CX1'!$H:$H,MATCH(Table2[[#This Row],[Name]],'CX1'!$C:$C,0),1), "") = 0, "",  INDEX('CX1'!$H:$H,MATCH(Table2[[#This Row],[Name]],'CX1'!$C:$C,0),1)), "")</f>
        <v/>
      </c>
      <c r="I2706" s="5" t="e">
        <f>_xlfn.IFNA(IF(_xlfn.IFNA(INDEX('CX1'!$I:$I,MATCH(Table2[[#This Row],[DeviceId2]],'CX1'!$C:$C,0),1), "") = 0, "",  INDEX('CX1'!$I:$I,MATCH(Table2[[#This Row],[Name]],'CX1'!$C:$C,0),1)), "")</f>
        <v>#VALUE!</v>
      </c>
      <c r="J2706" s="5" t="str">
        <f>_xlfn.IFNA(IF(_xlfn.IFNA(INDEX('CX1'!$J:$J,MATCH(Table2[[#This Row],[Name]],'CX1'!$C:$C,0),1), "") = 0, "",  INDEX('CX1'!$J:$J,MATCH(Table2[[#This Row],[Name]],'CX1'!$C:$C,0),1)), "")</f>
        <v/>
      </c>
      <c r="K2706" t="str">
        <f>IFERROR(_xlfn.IFNA(IF(_xlfn.IFNA(INDEX('CX1'!$K:$K,MATCH(Table2[[#This Row],[Name]],'CX1'!$C:$C,0),1), "") = 0, "",  INDEX('CX1'!$K:$K,MATCH(Table2[[#This Row],[Name]],'CX1'!$C:$C,0),1)), ""), "")</f>
        <v/>
      </c>
      <c r="M2706" t="str">
        <f>_xlfn.IFNA(IF(_xlfn.IFNA(INDEX('CX1'!$M:$M,MATCH(Table2[[#This Row],[Name]],'CX1'!$C:$C,0),1), "") = 0, "",  INDEX('CX1'!$M:$M,MATCH(Table2[[#This Row],[Name]],'CX1'!$C:$C,0),1)), "")</f>
        <v/>
      </c>
      <c r="N2706" t="s">
        <v>767</v>
      </c>
      <c r="R2706" t="s">
        <v>8</v>
      </c>
    </row>
    <row r="2707" spans="1:19" hidden="1">
      <c r="A2707" s="1">
        <v>2705</v>
      </c>
      <c r="B2707" t="s">
        <v>21</v>
      </c>
      <c r="C2707" t="s">
        <v>191</v>
      </c>
      <c r="D2707" t="s">
        <v>271</v>
      </c>
      <c r="E2707" t="str">
        <f>MID(Table2[[#This Row],[DeviceId2]], 12, LEN(Table2[[#This Row],[DeviceId2]]))</f>
        <v>VAV211B</v>
      </c>
      <c r="F2707" t="str">
        <f>CONCATENATE("10.3.13.71/pe/", Table2[[#This Row],[Device Tag]], ".xml")</f>
        <v>10.3.13.71/pe/VAV211B.xml</v>
      </c>
      <c r="H2707" s="5" t="str">
        <f>_xlfn.IFNA(IF(_xlfn.IFNA(INDEX('CX1'!$H:$H,MATCH(Table2[[#This Row],[Name]],'CX1'!$C:$C,0),1), "") = 0, "",  INDEX('CX1'!$H:$H,MATCH(Table2[[#This Row],[Name]],'CX1'!$C:$C,0),1)), "")</f>
        <v/>
      </c>
      <c r="I2707" s="5" t="e">
        <f>_xlfn.IFNA(IF(_xlfn.IFNA(INDEX('CX1'!$I:$I,MATCH(Table2[[#This Row],[DeviceId2]],'CX1'!$C:$C,0),1), "") = 0, "",  INDEX('CX1'!$I:$I,MATCH(Table2[[#This Row],[Name]],'CX1'!$C:$C,0),1)), "")</f>
        <v>#VALUE!</v>
      </c>
      <c r="J2707" s="5" t="str">
        <f>_xlfn.IFNA(IF(_xlfn.IFNA(INDEX('CX1'!$J:$J,MATCH(Table2[[#This Row],[Name]],'CX1'!$C:$C,0),1), "") = 0, "",  INDEX('CX1'!$J:$J,MATCH(Table2[[#This Row],[Name]],'CX1'!$C:$C,0),1)), "")</f>
        <v/>
      </c>
      <c r="K2707" t="str">
        <f>IFERROR(_xlfn.IFNA(IF(_xlfn.IFNA(INDEX('CX1'!$K:$K,MATCH(Table2[[#This Row],[Name]],'CX1'!$C:$C,0),1), "") = 0, "",  INDEX('CX1'!$K:$K,MATCH(Table2[[#This Row],[Name]],'CX1'!$C:$C,0),1)), ""), "")</f>
        <v/>
      </c>
      <c r="M2707" t="str">
        <f>_xlfn.IFNA(IF(_xlfn.IFNA(INDEX('CX1'!$M:$M,MATCH(Table2[[#This Row],[Name]],'CX1'!$C:$C,0),1), "") = 0, "",  INDEX('CX1'!$M:$M,MATCH(Table2[[#This Row],[Name]],'CX1'!$C:$C,0),1)), "")</f>
        <v/>
      </c>
      <c r="N2707" t="s">
        <v>767</v>
      </c>
      <c r="R2707" t="s">
        <v>8</v>
      </c>
    </row>
    <row r="2708" spans="1:19" s="13" customFormat="1">
      <c r="A2708" s="12">
        <v>2706</v>
      </c>
      <c r="B2708" s="13" t="s">
        <v>21</v>
      </c>
      <c r="C2708" s="13" t="s">
        <v>192</v>
      </c>
      <c r="D2708" s="13" t="s">
        <v>271</v>
      </c>
      <c r="E2708" s="13" t="str">
        <f>MID(Table2[[#This Row],[DeviceId2]], 12, LEN(Table2[[#This Row],[DeviceId2]]))</f>
        <v>VAV211B</v>
      </c>
      <c r="F2708" s="13" t="str">
        <f>CONCATENATE("10.3.13.71/pe/", Table2[[#This Row],[Device Tag]], ".xml")</f>
        <v>10.3.13.71/pe/VAV211B.xml</v>
      </c>
      <c r="H2708" s="14" t="str">
        <f>_xlfn.IFNA(IF(_xlfn.IFNA(INDEX('CX1'!$H:$H,MATCH(Table2[[#This Row],[Name]],'CX1'!$C:$C,0),1), "") = 0, "",  INDEX('CX1'!$H:$H,MATCH(Table2[[#This Row],[Name]],'CX1'!$C:$C,0),1)), "")</f>
        <v/>
      </c>
      <c r="I2708" s="14">
        <f>_xlfn.IFNA(IF(_xlfn.IFNA(INDEX('CX1'!$I:$I,MATCH(Table2[[#This Row],[DeviceId2]],'CX1'!$C:$C,0),1), "") = 0, "",  INDEX('CX1'!$I:$I,MATCH(Table2[[#This Row],[Name]],'CX1'!$C:$C,0),1)), "")</f>
        <v>1000</v>
      </c>
      <c r="J2708" s="14" t="str">
        <f>_xlfn.IFNA(IF(_xlfn.IFNA(INDEX('CX1'!$J:$J,MATCH(Table2[[#This Row],[Name]],'CX1'!$C:$C,0),1), "") = 0, "",  INDEX('CX1'!$J:$J,MATCH(Table2[[#This Row],[Name]],'CX1'!$C:$C,0),1)), "")</f>
        <v/>
      </c>
      <c r="K2708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70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08" s="13" t="str">
        <f>_xlfn.IFNA(IF(_xlfn.IFNA(INDEX('CX1'!$M:$M,MATCH(Table2[[#This Row],[Name]],'CX1'!$C:$C,0),1), "") = 0, "",  INDEX('CX1'!$M:$M,MATCH(Table2[[#This Row],[Name]],'CX1'!$C:$C,0),1)), "")</f>
        <v>number</v>
      </c>
      <c r="N2708" s="13" t="s">
        <v>767</v>
      </c>
      <c r="R2708" s="13" t="s">
        <v>8</v>
      </c>
      <c r="S2708" s="13" t="b">
        <v>0</v>
      </c>
    </row>
    <row r="2709" spans="1:19" hidden="1">
      <c r="A2709" s="1">
        <v>2707</v>
      </c>
      <c r="B2709" t="s">
        <v>21</v>
      </c>
      <c r="C2709" t="s">
        <v>193</v>
      </c>
      <c r="D2709" t="s">
        <v>271</v>
      </c>
      <c r="E2709" t="str">
        <f>MID(Table2[[#This Row],[DeviceId2]], 12, LEN(Table2[[#This Row],[DeviceId2]]))</f>
        <v>VAV211B</v>
      </c>
      <c r="F2709" t="str">
        <f>CONCATENATE("10.3.13.71/pe/", Table2[[#This Row],[Device Tag]], ".xml")</f>
        <v>10.3.13.71/pe/VAV211B.xml</v>
      </c>
      <c r="H2709" s="5" t="str">
        <f>_xlfn.IFNA(IF(_xlfn.IFNA(INDEX('CX1'!$H:$H,MATCH(Table2[[#This Row],[Name]],'CX1'!$C:$C,0),1), "") = 0, "",  INDEX('CX1'!$H:$H,MATCH(Table2[[#This Row],[Name]],'CX1'!$C:$C,0),1)), "")</f>
        <v/>
      </c>
      <c r="I2709" s="5" t="e">
        <f>_xlfn.IFNA(IF(_xlfn.IFNA(INDEX('CX1'!$I:$I,MATCH(Table2[[#This Row],[DeviceId2]],'CX1'!$C:$C,0),1), "") = 0, "",  INDEX('CX1'!$I:$I,MATCH(Table2[[#This Row],[Name]],'CX1'!$C:$C,0),1)), "")</f>
        <v>#VALUE!</v>
      </c>
      <c r="J2709" s="5" t="str">
        <f>_xlfn.IFNA(IF(_xlfn.IFNA(INDEX('CX1'!$J:$J,MATCH(Table2[[#This Row],[Name]],'CX1'!$C:$C,0),1), "") = 0, "",  INDEX('CX1'!$J:$J,MATCH(Table2[[#This Row],[Name]],'CX1'!$C:$C,0),1)), "")</f>
        <v/>
      </c>
      <c r="K2709" t="str">
        <f>IFERROR(_xlfn.IFNA(IF(_xlfn.IFNA(INDEX('CX1'!$K:$K,MATCH(Table2[[#This Row],[Name]],'CX1'!$C:$C,0),1), "") = 0, "",  INDEX('CX1'!$K:$K,MATCH(Table2[[#This Row],[Name]],'CX1'!$C:$C,0),1)), ""), "")</f>
        <v/>
      </c>
      <c r="M2709" t="str">
        <f>_xlfn.IFNA(IF(_xlfn.IFNA(INDEX('CX1'!$M:$M,MATCH(Table2[[#This Row],[Name]],'CX1'!$C:$C,0),1), "") = 0, "",  INDEX('CX1'!$M:$M,MATCH(Table2[[#This Row],[Name]],'CX1'!$C:$C,0),1)), "")</f>
        <v/>
      </c>
      <c r="N2709" t="s">
        <v>767</v>
      </c>
      <c r="R2709" t="s">
        <v>8</v>
      </c>
    </row>
    <row r="2710" spans="1:19" hidden="1">
      <c r="A2710" s="1">
        <v>2708</v>
      </c>
      <c r="B2710" t="s">
        <v>21</v>
      </c>
      <c r="C2710" t="s">
        <v>194</v>
      </c>
      <c r="D2710" t="s">
        <v>271</v>
      </c>
      <c r="E2710" t="str">
        <f>MID(Table2[[#This Row],[DeviceId2]], 12, LEN(Table2[[#This Row],[DeviceId2]]))</f>
        <v>VAV211B</v>
      </c>
      <c r="F2710" t="str">
        <f>CONCATENATE("10.3.13.71/pe/", Table2[[#This Row],[Device Tag]], ".xml")</f>
        <v>10.3.13.71/pe/VAV211B.xml</v>
      </c>
      <c r="H2710" s="5" t="str">
        <f>_xlfn.IFNA(IF(_xlfn.IFNA(INDEX('CX1'!$H:$H,MATCH(Table2[[#This Row],[Name]],'CX1'!$C:$C,0),1), "") = 0, "",  INDEX('CX1'!$H:$H,MATCH(Table2[[#This Row],[Name]],'CX1'!$C:$C,0),1)), "")</f>
        <v/>
      </c>
      <c r="I2710" s="5" t="e">
        <f>_xlfn.IFNA(IF(_xlfn.IFNA(INDEX('CX1'!$I:$I,MATCH(Table2[[#This Row],[DeviceId2]],'CX1'!$C:$C,0),1), "") = 0, "",  INDEX('CX1'!$I:$I,MATCH(Table2[[#This Row],[Name]],'CX1'!$C:$C,0),1)), "")</f>
        <v>#VALUE!</v>
      </c>
      <c r="J2710" s="5" t="str">
        <f>_xlfn.IFNA(IF(_xlfn.IFNA(INDEX('CX1'!$J:$J,MATCH(Table2[[#This Row],[Name]],'CX1'!$C:$C,0),1), "") = 0, "",  INDEX('CX1'!$J:$J,MATCH(Table2[[#This Row],[Name]],'CX1'!$C:$C,0),1)), "")</f>
        <v/>
      </c>
      <c r="K2710" t="str">
        <f>IFERROR(_xlfn.IFNA(IF(_xlfn.IFNA(INDEX('CX1'!$K:$K,MATCH(Table2[[#This Row],[Name]],'CX1'!$C:$C,0),1), "") = 0, "",  INDEX('CX1'!$K:$K,MATCH(Table2[[#This Row],[Name]],'CX1'!$C:$C,0),1)), ""), "")</f>
        <v/>
      </c>
      <c r="M2710" t="str">
        <f>_xlfn.IFNA(IF(_xlfn.IFNA(INDEX('CX1'!$M:$M,MATCH(Table2[[#This Row],[Name]],'CX1'!$C:$C,0),1), "") = 0, "",  INDEX('CX1'!$M:$M,MATCH(Table2[[#This Row],[Name]],'CX1'!$C:$C,0),1)), "")</f>
        <v/>
      </c>
      <c r="N2710" t="s">
        <v>767</v>
      </c>
      <c r="R2710" t="s">
        <v>8</v>
      </c>
    </row>
    <row r="2711" spans="1:19" hidden="1">
      <c r="A2711" s="1">
        <v>2709</v>
      </c>
      <c r="B2711" t="s">
        <v>21</v>
      </c>
      <c r="C2711" t="s">
        <v>195</v>
      </c>
      <c r="D2711" t="s">
        <v>271</v>
      </c>
      <c r="E2711" t="str">
        <f>MID(Table2[[#This Row],[DeviceId2]], 12, LEN(Table2[[#This Row],[DeviceId2]]))</f>
        <v>VAV211B</v>
      </c>
      <c r="F2711" t="str">
        <f>CONCATENATE("10.3.13.71/pe/", Table2[[#This Row],[Device Tag]], ".xml")</f>
        <v>10.3.13.71/pe/VAV211B.xml</v>
      </c>
      <c r="H2711" s="5" t="str">
        <f>_xlfn.IFNA(IF(_xlfn.IFNA(INDEX('CX1'!$H:$H,MATCH(Table2[[#This Row],[Name]],'CX1'!$C:$C,0),1), "") = 0, "",  INDEX('CX1'!$H:$H,MATCH(Table2[[#This Row],[Name]],'CX1'!$C:$C,0),1)), "")</f>
        <v/>
      </c>
      <c r="I2711" s="5" t="e">
        <f>_xlfn.IFNA(IF(_xlfn.IFNA(INDEX('CX1'!$I:$I,MATCH(Table2[[#This Row],[DeviceId2]],'CX1'!$C:$C,0),1), "") = 0, "",  INDEX('CX1'!$I:$I,MATCH(Table2[[#This Row],[Name]],'CX1'!$C:$C,0),1)), "")</f>
        <v>#VALUE!</v>
      </c>
      <c r="J2711" s="5" t="str">
        <f>_xlfn.IFNA(IF(_xlfn.IFNA(INDEX('CX1'!$J:$J,MATCH(Table2[[#This Row],[Name]],'CX1'!$C:$C,0),1), "") = 0, "",  INDEX('CX1'!$J:$J,MATCH(Table2[[#This Row],[Name]],'CX1'!$C:$C,0),1)), "")</f>
        <v/>
      </c>
      <c r="K2711" t="str">
        <f>IFERROR(_xlfn.IFNA(IF(_xlfn.IFNA(INDEX('CX1'!$K:$K,MATCH(Table2[[#This Row],[Name]],'CX1'!$C:$C,0),1), "") = 0, "",  INDEX('CX1'!$K:$K,MATCH(Table2[[#This Row],[Name]],'CX1'!$C:$C,0),1)), ""), "")</f>
        <v/>
      </c>
      <c r="M2711" t="str">
        <f>_xlfn.IFNA(IF(_xlfn.IFNA(INDEX('CX1'!$M:$M,MATCH(Table2[[#This Row],[Name]],'CX1'!$C:$C,0),1), "") = 0, "",  INDEX('CX1'!$M:$M,MATCH(Table2[[#This Row],[Name]],'CX1'!$C:$C,0),1)), "")</f>
        <v/>
      </c>
      <c r="N2711" t="s">
        <v>767</v>
      </c>
      <c r="R2711" t="s">
        <v>8</v>
      </c>
    </row>
    <row r="2712" spans="1:19" hidden="1">
      <c r="A2712" s="1">
        <v>2710</v>
      </c>
      <c r="B2712" t="s">
        <v>21</v>
      </c>
      <c r="C2712" t="s">
        <v>196</v>
      </c>
      <c r="D2712" t="s">
        <v>271</v>
      </c>
      <c r="E2712" t="str">
        <f>MID(Table2[[#This Row],[DeviceId2]], 12, LEN(Table2[[#This Row],[DeviceId2]]))</f>
        <v>VAV211B</v>
      </c>
      <c r="F2712" t="str">
        <f>CONCATENATE("10.3.13.71/pe/", Table2[[#This Row],[Device Tag]], ".xml")</f>
        <v>10.3.13.71/pe/VAV211B.xml</v>
      </c>
      <c r="H2712" s="5" t="str">
        <f>_xlfn.IFNA(IF(_xlfn.IFNA(INDEX('CX1'!$H:$H,MATCH(Table2[[#This Row],[Name]],'CX1'!$C:$C,0),1), "") = 0, "",  INDEX('CX1'!$H:$H,MATCH(Table2[[#This Row],[Name]],'CX1'!$C:$C,0),1)), "")</f>
        <v/>
      </c>
      <c r="I2712" s="5" t="e">
        <f>_xlfn.IFNA(IF(_xlfn.IFNA(INDEX('CX1'!$I:$I,MATCH(Table2[[#This Row],[DeviceId2]],'CX1'!$C:$C,0),1), "") = 0, "",  INDEX('CX1'!$I:$I,MATCH(Table2[[#This Row],[Name]],'CX1'!$C:$C,0),1)), "")</f>
        <v>#VALUE!</v>
      </c>
      <c r="J2712" s="5" t="str">
        <f>_xlfn.IFNA(IF(_xlfn.IFNA(INDEX('CX1'!$J:$J,MATCH(Table2[[#This Row],[Name]],'CX1'!$C:$C,0),1), "") = 0, "",  INDEX('CX1'!$J:$J,MATCH(Table2[[#This Row],[Name]],'CX1'!$C:$C,0),1)), "")</f>
        <v/>
      </c>
      <c r="K2712" t="str">
        <f>IFERROR(_xlfn.IFNA(IF(_xlfn.IFNA(INDEX('CX1'!$K:$K,MATCH(Table2[[#This Row],[Name]],'CX1'!$C:$C,0),1), "") = 0, "",  INDEX('CX1'!$K:$K,MATCH(Table2[[#This Row],[Name]],'CX1'!$C:$C,0),1)), ""), "")</f>
        <v/>
      </c>
      <c r="M2712" t="str">
        <f>_xlfn.IFNA(IF(_xlfn.IFNA(INDEX('CX1'!$M:$M,MATCH(Table2[[#This Row],[Name]],'CX1'!$C:$C,0),1), "") = 0, "",  INDEX('CX1'!$M:$M,MATCH(Table2[[#This Row],[Name]],'CX1'!$C:$C,0),1)), "")</f>
        <v/>
      </c>
      <c r="N2712" t="s">
        <v>767</v>
      </c>
      <c r="R2712" t="s">
        <v>8</v>
      </c>
    </row>
    <row r="2713" spans="1:19" s="13" customFormat="1">
      <c r="A2713" s="12">
        <v>2711</v>
      </c>
      <c r="B2713" s="13" t="s">
        <v>21</v>
      </c>
      <c r="C2713" s="13" t="s">
        <v>197</v>
      </c>
      <c r="D2713" s="13" t="s">
        <v>271</v>
      </c>
      <c r="E2713" s="13" t="str">
        <f>MID(Table2[[#This Row],[DeviceId2]], 12, LEN(Table2[[#This Row],[DeviceId2]]))</f>
        <v>VAV211B</v>
      </c>
      <c r="F2713" s="13" t="str">
        <f>CONCATENATE("10.3.13.71/pe/", Table2[[#This Row],[Device Tag]], ".xml")</f>
        <v>10.3.13.71/pe/VAV211B.xml</v>
      </c>
      <c r="H2713" s="14" t="str">
        <f>_xlfn.IFNA(IF(_xlfn.IFNA(INDEX('CX1'!$H:$H,MATCH(Table2[[#This Row],[Name]],'CX1'!$C:$C,0),1), "") = 0, "",  INDEX('CX1'!$H:$H,MATCH(Table2[[#This Row],[Name]],'CX1'!$C:$C,0),1)), "")</f>
        <v/>
      </c>
      <c r="I2713" s="14">
        <f>_xlfn.IFNA(IF(_xlfn.IFNA(INDEX('CX1'!$I:$I,MATCH(Table2[[#This Row],[DeviceId2]],'CX1'!$C:$C,0),1), "") = 0, "",  INDEX('CX1'!$I:$I,MATCH(Table2[[#This Row],[Name]],'CX1'!$C:$C,0),1)), "")</f>
        <v>1</v>
      </c>
      <c r="J2713" s="14" t="str">
        <f>_xlfn.IFNA(IF(_xlfn.IFNA(INDEX('CX1'!$J:$J,MATCH(Table2[[#This Row],[Name]],'CX1'!$C:$C,0),1), "") = 0, "",  INDEX('CX1'!$J:$J,MATCH(Table2[[#This Row],[Name]],'CX1'!$C:$C,0),1)), "")</f>
        <v/>
      </c>
      <c r="K2713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713" s="13" t="str">
        <f>_xlfn.IFNA(IF(_xlfn.IFNA(INDEX('CX1'!$L:$L,MATCH(Table2[[#This Row],[Name]],'CX1'!$C:$C,0),1), "") = 0, "",  INDEX('CX1'!$L:$L,MATCH(Table2[[#This Row],[Name]],'CX1'!$C:$C,0),1)), "")</f>
        <v>his, point, writable</v>
      </c>
      <c r="M2713" s="13" t="str">
        <f>_xlfn.IFNA(IF(_xlfn.IFNA(INDEX('CX1'!$M:$M,MATCH(Table2[[#This Row],[Name]],'CX1'!$C:$C,0),1), "") = 0, "",  INDEX('CX1'!$M:$M,MATCH(Table2[[#This Row],[Name]],'CX1'!$C:$C,0),1)), "")</f>
        <v>boolean</v>
      </c>
      <c r="N2713" s="13" t="s">
        <v>767</v>
      </c>
      <c r="R2713" s="13" t="s">
        <v>8</v>
      </c>
      <c r="S2713" s="13" t="b">
        <v>0</v>
      </c>
    </row>
    <row r="2714" spans="1:19" s="13" customFormat="1">
      <c r="A2714" s="12">
        <v>2712</v>
      </c>
      <c r="B2714" s="13" t="s">
        <v>21</v>
      </c>
      <c r="C2714" s="13" t="s">
        <v>198</v>
      </c>
      <c r="D2714" s="13" t="s">
        <v>271</v>
      </c>
      <c r="E2714" s="13" t="str">
        <f>MID(Table2[[#This Row],[DeviceId2]], 12, LEN(Table2[[#This Row],[DeviceId2]]))</f>
        <v>VAV211B</v>
      </c>
      <c r="F2714" s="13" t="str">
        <f>CONCATENATE("10.3.13.71/pe/", Table2[[#This Row],[Device Tag]], ".xml")</f>
        <v>10.3.13.71/pe/VAV211B.xml</v>
      </c>
      <c r="H2714" s="14" t="str">
        <f>_xlfn.IFNA(IF(_xlfn.IFNA(INDEX('CX1'!$H:$H,MATCH(Table2[[#This Row],[Name]],'CX1'!$C:$C,0),1), "") = 0, "",  INDEX('CX1'!$H:$H,MATCH(Table2[[#This Row],[Name]],'CX1'!$C:$C,0),1)), "")</f>
        <v/>
      </c>
      <c r="I2714" s="14">
        <f>_xlfn.IFNA(IF(_xlfn.IFNA(INDEX('CX1'!$I:$I,MATCH(Table2[[#This Row],[DeviceId2]],'CX1'!$C:$C,0),1), "") = 0, "",  INDEX('CX1'!$I:$I,MATCH(Table2[[#This Row],[Name]],'CX1'!$C:$C,0),1)), "")</f>
        <v>1</v>
      </c>
      <c r="J2714" s="14" t="str">
        <f>_xlfn.IFNA(IF(_xlfn.IFNA(INDEX('CX1'!$J:$J,MATCH(Table2[[#This Row],[Name]],'CX1'!$C:$C,0),1), "") = 0, "",  INDEX('CX1'!$J:$J,MATCH(Table2[[#This Row],[Name]],'CX1'!$C:$C,0),1)), "")</f>
        <v/>
      </c>
      <c r="K2714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714" s="13" t="str">
        <f>_xlfn.IFNA(IF(_xlfn.IFNA(INDEX('CX1'!$L:$L,MATCH(Table2[[#This Row],[Name]],'CX1'!$C:$C,0),1), "") = 0, "",  INDEX('CX1'!$L:$L,MATCH(Table2[[#This Row],[Name]],'CX1'!$C:$C,0),1)), "")</f>
        <v>his, point, writable</v>
      </c>
      <c r="M2714" s="13" t="str">
        <f>_xlfn.IFNA(IF(_xlfn.IFNA(INDEX('CX1'!$M:$M,MATCH(Table2[[#This Row],[Name]],'CX1'!$C:$C,0),1), "") = 0, "",  INDEX('CX1'!$M:$M,MATCH(Table2[[#This Row],[Name]],'CX1'!$C:$C,0),1)), "")</f>
        <v>boolean</v>
      </c>
      <c r="N2714" s="13" t="s">
        <v>767</v>
      </c>
      <c r="R2714" s="13" t="s">
        <v>8</v>
      </c>
      <c r="S2714" s="13" t="b">
        <v>0</v>
      </c>
    </row>
    <row r="2715" spans="1:19" hidden="1">
      <c r="A2715" s="1">
        <v>2713</v>
      </c>
      <c r="B2715" t="s">
        <v>21</v>
      </c>
      <c r="C2715" t="s">
        <v>199</v>
      </c>
      <c r="D2715" t="s">
        <v>271</v>
      </c>
      <c r="E2715" t="str">
        <f>MID(Table2[[#This Row],[DeviceId2]], 12, LEN(Table2[[#This Row],[DeviceId2]]))</f>
        <v>VAV211B</v>
      </c>
      <c r="F2715" t="str">
        <f>CONCATENATE("10.3.13.71/pe/", Table2[[#This Row],[Device Tag]], ".xml")</f>
        <v>10.3.13.71/pe/VAV211B.xml</v>
      </c>
      <c r="H2715" s="5" t="str">
        <f>_xlfn.IFNA(IF(_xlfn.IFNA(INDEX('CX1'!$H:$H,MATCH(Table2[[#This Row],[Name]],'CX1'!$C:$C,0),1), "") = 0, "",  INDEX('CX1'!$H:$H,MATCH(Table2[[#This Row],[Name]],'CX1'!$C:$C,0),1)), "")</f>
        <v/>
      </c>
      <c r="I2715" s="5">
        <f>_xlfn.IFNA(IF(_xlfn.IFNA(INDEX('CX1'!$I:$I,MATCH(Table2[[#This Row],[DeviceId2]],'CX1'!$C:$C,0),1), "") = 0, "",  INDEX('CX1'!$I:$I,MATCH(Table2[[#This Row],[Name]],'CX1'!$C:$C,0),1)), "")</f>
        <v>1</v>
      </c>
      <c r="J2715" s="5" t="str">
        <f>_xlfn.IFNA(IF(_xlfn.IFNA(INDEX('CX1'!$J:$J,MATCH(Table2[[#This Row],[Name]],'CX1'!$C:$C,0),1), "") = 0, "",  INDEX('CX1'!$J:$J,MATCH(Table2[[#This Row],[Name]],'CX1'!$C:$C,0),1)), "")</f>
        <v/>
      </c>
      <c r="K2715" t="str">
        <f>IFERROR(_xlfn.IFNA(IF(_xlfn.IFNA(INDEX('CX1'!$K:$K,MATCH(Table2[[#This Row],[Name]],'CX1'!$C:$C,0),1), "") = 0, "",  INDEX('CX1'!$K:$K,MATCH(Table2[[#This Row],[Name]],'CX1'!$C:$C,0),1)), ""), "")</f>
        <v/>
      </c>
      <c r="M2715" t="str">
        <f>_xlfn.IFNA(IF(_xlfn.IFNA(INDEX('CX1'!$M:$M,MATCH(Table2[[#This Row],[Name]],'CX1'!$C:$C,0),1), "") = 0, "",  INDEX('CX1'!$M:$M,MATCH(Table2[[#This Row],[Name]],'CX1'!$C:$C,0),1)), "")</f>
        <v/>
      </c>
      <c r="N2715" t="s">
        <v>767</v>
      </c>
      <c r="R2715" t="s">
        <v>8</v>
      </c>
    </row>
    <row r="2716" spans="1:19" hidden="1">
      <c r="A2716" s="1">
        <v>2714</v>
      </c>
      <c r="B2716" t="s">
        <v>21</v>
      </c>
      <c r="C2716" t="s">
        <v>25</v>
      </c>
      <c r="D2716" t="s">
        <v>271</v>
      </c>
      <c r="E2716" t="str">
        <f>MID(Table2[[#This Row],[DeviceId2]], 12, LEN(Table2[[#This Row],[DeviceId2]]))</f>
        <v>VAV211B</v>
      </c>
      <c r="F2716" t="str">
        <f>CONCATENATE("10.3.13.71/pe/", Table2[[#This Row],[Device Tag]], ".xml")</f>
        <v>10.3.13.71/pe/VAV211B.xml</v>
      </c>
      <c r="H2716" s="5" t="str">
        <f>_xlfn.IFNA(IF(_xlfn.IFNA(INDEX('CX1'!$H:$H,MATCH(Table2[[#This Row],[Name]],'CX1'!$C:$C,0),1), "") = 0, "",  INDEX('CX1'!$H:$H,MATCH(Table2[[#This Row],[Name]],'CX1'!$C:$C,0),1)), "")</f>
        <v/>
      </c>
      <c r="I2716" s="5">
        <f>_xlfn.IFNA(IF(_xlfn.IFNA(INDEX('CX1'!$I:$I,MATCH(Table2[[#This Row],[DeviceId2]],'CX1'!$C:$C,0),1), "") = 0, "",  INDEX('CX1'!$I:$I,MATCH(Table2[[#This Row],[Name]],'CX1'!$C:$C,0),1)), "")</f>
        <v>1</v>
      </c>
      <c r="J2716" s="5" t="str">
        <f>_xlfn.IFNA(IF(_xlfn.IFNA(INDEX('CX1'!$J:$J,MATCH(Table2[[#This Row],[Name]],'CX1'!$C:$C,0),1), "") = 0, "",  INDEX('CX1'!$J:$J,MATCH(Table2[[#This Row],[Name]],'CX1'!$C:$C,0),1)), "")</f>
        <v/>
      </c>
      <c r="K2716" t="str">
        <f>IFERROR(_xlfn.IFNA(IF(_xlfn.IFNA(INDEX('CX1'!$K:$K,MATCH(Table2[[#This Row],[Name]],'CX1'!$C:$C,0),1), "") = 0, "",  INDEX('CX1'!$K:$K,MATCH(Table2[[#This Row],[Name]],'CX1'!$C:$C,0),1)), ""), "")</f>
        <v/>
      </c>
      <c r="M2716" t="str">
        <f>_xlfn.IFNA(IF(_xlfn.IFNA(INDEX('CX1'!$M:$M,MATCH(Table2[[#This Row],[Name]],'CX1'!$C:$C,0),1), "") = 0, "",  INDEX('CX1'!$M:$M,MATCH(Table2[[#This Row],[Name]],'CX1'!$C:$C,0),1)), "")</f>
        <v/>
      </c>
      <c r="N2716" t="s">
        <v>767</v>
      </c>
      <c r="R2716" t="s">
        <v>8</v>
      </c>
    </row>
    <row r="2717" spans="1:19" s="13" customFormat="1">
      <c r="A2717" s="1">
        <v>2715</v>
      </c>
      <c r="B2717" t="s">
        <v>21</v>
      </c>
      <c r="C2717" t="s">
        <v>200</v>
      </c>
      <c r="D2717" t="s">
        <v>271</v>
      </c>
      <c r="E2717" t="str">
        <f>MID(Table2[[#This Row],[DeviceId2]], 12, LEN(Table2[[#This Row],[DeviceId2]]))</f>
        <v>VAV211B</v>
      </c>
      <c r="F2717" t="str">
        <f>CONCATENATE("10.3.13.71/pe/", Table2[[#This Row],[Device Tag]], ".xml")</f>
        <v>10.3.13.71/pe/VAV211B.xml</v>
      </c>
      <c r="G2717"/>
      <c r="H2717" s="5" t="str">
        <f>_xlfn.IFNA(IF(_xlfn.IFNA(INDEX('CX1'!$H:$H,MATCH(Table2[[#This Row],[Name]],'CX1'!$C:$C,0),1), "") = 0, "",  INDEX('CX1'!$H:$H,MATCH(Table2[[#This Row],[Name]],'CX1'!$C:$C,0),1)), "")</f>
        <v/>
      </c>
      <c r="I2717" s="5">
        <f>_xlfn.IFNA(IF(_xlfn.IFNA(INDEX('CX1'!$I:$I,MATCH(Table2[[#This Row],[DeviceId2]],'CX1'!$C:$C,0),1), "") = 0, "",  INDEX('CX1'!$I:$I,MATCH(Table2[[#This Row],[Name]],'CX1'!$C:$C,0),1)), "")</f>
        <v>1</v>
      </c>
      <c r="J2717" s="5" t="str">
        <f>_xlfn.IFNA(IF(_xlfn.IFNA(INDEX('CX1'!$J:$J,MATCH(Table2[[#This Row],[Name]],'CX1'!$C:$C,0),1), "") = 0, "",  INDEX('CX1'!$J:$J,MATCH(Table2[[#This Row],[Name]],'CX1'!$C:$C,0),1)), "")</f>
        <v/>
      </c>
      <c r="K2717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717" t="str">
        <f>_xlfn.IFNA(IF(_xlfn.IFNA(INDEX('CX1'!$L:$L,MATCH(Table2[[#This Row],[Name]],'CX1'!$C:$C,0),1), "") = 0, "",  INDEX('CX1'!$L:$L,MATCH(Table2[[#This Row],[Name]],'CX1'!$C:$C,0),1)), "")</f>
        <v>his, point, writable</v>
      </c>
      <c r="M2717" t="str">
        <f>_xlfn.IFNA(IF(_xlfn.IFNA(INDEX('CX1'!$M:$M,MATCH(Table2[[#This Row],[Name]],'CX1'!$C:$C,0),1), "") = 0, "",  INDEX('CX1'!$M:$M,MATCH(Table2[[#This Row],[Name]],'CX1'!$C:$C,0),1)), "")</f>
        <v>boolean</v>
      </c>
      <c r="N2717" t="s">
        <v>767</v>
      </c>
      <c r="O2717"/>
      <c r="P2717"/>
      <c r="Q2717"/>
      <c r="R2717" t="s">
        <v>8</v>
      </c>
      <c r="S2717" t="b">
        <v>1</v>
      </c>
    </row>
    <row r="2718" spans="1:19" s="13" customFormat="1">
      <c r="A2718" s="1">
        <v>2716</v>
      </c>
      <c r="B2718" t="s">
        <v>21</v>
      </c>
      <c r="C2718" t="s">
        <v>201</v>
      </c>
      <c r="D2718" t="s">
        <v>271</v>
      </c>
      <c r="E2718" t="str">
        <f>MID(Table2[[#This Row],[DeviceId2]], 12, LEN(Table2[[#This Row],[DeviceId2]]))</f>
        <v>VAV211B</v>
      </c>
      <c r="F2718" t="str">
        <f>CONCATENATE("10.3.13.71/pe/", Table2[[#This Row],[Device Tag]], ".xml")</f>
        <v>10.3.13.71/pe/VAV211B.xml</v>
      </c>
      <c r="G2718"/>
      <c r="H2718" s="5" t="str">
        <f>_xlfn.IFNA(IF(_xlfn.IFNA(INDEX('CX1'!$H:$H,MATCH(Table2[[#This Row],[Name]],'CX1'!$C:$C,0),1), "") = 0, "",  INDEX('CX1'!$H:$H,MATCH(Table2[[#This Row],[Name]],'CX1'!$C:$C,0),1)), "")</f>
        <v/>
      </c>
      <c r="I2718" s="5">
        <f>_xlfn.IFNA(IF(_xlfn.IFNA(INDEX('CX1'!$I:$I,MATCH(Table2[[#This Row],[DeviceId2]],'CX1'!$C:$C,0),1), "") = 0, "",  INDEX('CX1'!$I:$I,MATCH(Table2[[#This Row],[Name]],'CX1'!$C:$C,0),1)), "")</f>
        <v>1</v>
      </c>
      <c r="J2718" s="5" t="str">
        <f>_xlfn.IFNA(IF(_xlfn.IFNA(INDEX('CX1'!$J:$J,MATCH(Table2[[#This Row],[Name]],'CX1'!$C:$C,0),1), "") = 0, "",  INDEX('CX1'!$J:$J,MATCH(Table2[[#This Row],[Name]],'CX1'!$C:$C,0),1)), "")</f>
        <v/>
      </c>
      <c r="K2718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718" t="str">
        <f>_xlfn.IFNA(IF(_xlfn.IFNA(INDEX('CX1'!$L:$L,MATCH(Table2[[#This Row],[Name]],'CX1'!$C:$C,0),1), "") = 0, "",  INDEX('CX1'!$L:$L,MATCH(Table2[[#This Row],[Name]],'CX1'!$C:$C,0),1)), "")</f>
        <v>his, point, writable</v>
      </c>
      <c r="M2718" t="str">
        <f>_xlfn.IFNA(IF(_xlfn.IFNA(INDEX('CX1'!$M:$M,MATCH(Table2[[#This Row],[Name]],'CX1'!$C:$C,0),1), "") = 0, "",  INDEX('CX1'!$M:$M,MATCH(Table2[[#This Row],[Name]],'CX1'!$C:$C,0),1)), "")</f>
        <v>boolean</v>
      </c>
      <c r="N2718" t="s">
        <v>767</v>
      </c>
      <c r="O2718"/>
      <c r="P2718"/>
      <c r="Q2718"/>
      <c r="R2718" t="s">
        <v>8</v>
      </c>
      <c r="S2718" t="b">
        <v>1</v>
      </c>
    </row>
    <row r="2719" spans="1:19" s="13" customFormat="1">
      <c r="A2719" s="1">
        <v>2717</v>
      </c>
      <c r="B2719" t="s">
        <v>21</v>
      </c>
      <c r="C2719" t="s">
        <v>202</v>
      </c>
      <c r="D2719" t="s">
        <v>271</v>
      </c>
      <c r="E2719" t="str">
        <f>MID(Table2[[#This Row],[DeviceId2]], 12, LEN(Table2[[#This Row],[DeviceId2]]))</f>
        <v>VAV211B</v>
      </c>
      <c r="F2719" t="str">
        <f>CONCATENATE("10.3.13.71/pe/", Table2[[#This Row],[Device Tag]], ".xml")</f>
        <v>10.3.13.71/pe/VAV211B.xml</v>
      </c>
      <c r="G2719"/>
      <c r="H2719" s="5" t="str">
        <f>_xlfn.IFNA(IF(_xlfn.IFNA(INDEX('CX1'!$H:$H,MATCH(Table2[[#This Row],[Name]],'CX1'!$C:$C,0),1), "") = 0, "",  INDEX('CX1'!$H:$H,MATCH(Table2[[#This Row],[Name]],'CX1'!$C:$C,0),1)), "")</f>
        <v>°F</v>
      </c>
      <c r="I2719" s="5">
        <f>_xlfn.IFNA(IF(_xlfn.IFNA(INDEX('CX1'!$I:$I,MATCH(Table2[[#This Row],[DeviceId2]],'CX1'!$C:$C,0),1), "") = 0, "",  INDEX('CX1'!$I:$I,MATCH(Table2[[#This Row],[Name]],'CX1'!$C:$C,0),1)), "")</f>
        <v>1000</v>
      </c>
      <c r="J2719" s="5" t="str">
        <f>_xlfn.IFNA(IF(_xlfn.IFNA(INDEX('CX1'!$J:$J,MATCH(Table2[[#This Row],[Name]],'CX1'!$C:$C,0),1), "") = 0, "",  INDEX('CX1'!$J:$J,MATCH(Table2[[#This Row],[Name]],'CX1'!$C:$C,0),1)), "")</f>
        <v/>
      </c>
      <c r="K2719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7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19" t="str">
        <f>_xlfn.IFNA(IF(_xlfn.IFNA(INDEX('CX1'!$M:$M,MATCH(Table2[[#This Row],[Name]],'CX1'!$C:$C,0),1), "") = 0, "",  INDEX('CX1'!$M:$M,MATCH(Table2[[#This Row],[Name]],'CX1'!$C:$C,0),1)), "")</f>
        <v>number</v>
      </c>
      <c r="N2719" t="s">
        <v>766</v>
      </c>
      <c r="O2719"/>
      <c r="P2719"/>
      <c r="Q2719"/>
      <c r="R2719" t="s">
        <v>8</v>
      </c>
      <c r="S2719" t="b">
        <v>1</v>
      </c>
    </row>
    <row r="2720" spans="1:19" s="13" customFormat="1">
      <c r="A2720" s="1">
        <v>2718</v>
      </c>
      <c r="B2720" t="s">
        <v>21</v>
      </c>
      <c r="C2720" t="s">
        <v>203</v>
      </c>
      <c r="D2720" t="s">
        <v>271</v>
      </c>
      <c r="E2720" t="str">
        <f>MID(Table2[[#This Row],[DeviceId2]], 12, LEN(Table2[[#This Row],[DeviceId2]]))</f>
        <v>VAV211B</v>
      </c>
      <c r="F2720" t="str">
        <f>CONCATENATE("10.3.13.71/pe/", Table2[[#This Row],[Device Tag]], ".xml")</f>
        <v>10.3.13.71/pe/VAV211B.xml</v>
      </c>
      <c r="G2720"/>
      <c r="H2720" s="5" t="str">
        <f>_xlfn.IFNA(IF(_xlfn.IFNA(INDEX('CX1'!$H:$H,MATCH(Table2[[#This Row],[Name]],'CX1'!$C:$C,0),1), "") = 0, "",  INDEX('CX1'!$H:$H,MATCH(Table2[[#This Row],[Name]],'CX1'!$C:$C,0),1)), "")</f>
        <v>°F</v>
      </c>
      <c r="I2720" s="5">
        <f>_xlfn.IFNA(IF(_xlfn.IFNA(INDEX('CX1'!$I:$I,MATCH(Table2[[#This Row],[DeviceId2]],'CX1'!$C:$C,0),1), "") = 0, "",  INDEX('CX1'!$I:$I,MATCH(Table2[[#This Row],[Name]],'CX1'!$C:$C,0),1)), "")</f>
        <v>1000</v>
      </c>
      <c r="J2720" s="5" t="str">
        <f>_xlfn.IFNA(IF(_xlfn.IFNA(INDEX('CX1'!$J:$J,MATCH(Table2[[#This Row],[Name]],'CX1'!$C:$C,0),1), "") = 0, "",  INDEX('CX1'!$J:$J,MATCH(Table2[[#This Row],[Name]],'CX1'!$C:$C,0),1)), "")</f>
        <v/>
      </c>
      <c r="K2720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7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0" t="str">
        <f>_xlfn.IFNA(IF(_xlfn.IFNA(INDEX('CX1'!$M:$M,MATCH(Table2[[#This Row],[Name]],'CX1'!$C:$C,0),1), "") = 0, "",  INDEX('CX1'!$M:$M,MATCH(Table2[[#This Row],[Name]],'CX1'!$C:$C,0),1)), "")</f>
        <v>number</v>
      </c>
      <c r="N2720" t="s">
        <v>766</v>
      </c>
      <c r="O2720"/>
      <c r="P2720"/>
      <c r="Q2720"/>
      <c r="R2720" t="s">
        <v>8</v>
      </c>
      <c r="S2720" t="b">
        <v>1</v>
      </c>
    </row>
    <row r="2721" spans="1:19" hidden="1">
      <c r="A2721" s="1">
        <v>2719</v>
      </c>
      <c r="B2721" t="s">
        <v>21</v>
      </c>
      <c r="C2721" t="s">
        <v>147</v>
      </c>
      <c r="D2721" t="s">
        <v>271</v>
      </c>
      <c r="E2721" t="str">
        <f>MID(Table2[[#This Row],[DeviceId2]], 12, LEN(Table2[[#This Row],[DeviceId2]]))</f>
        <v>VAV211B</v>
      </c>
      <c r="F2721" t="str">
        <f>CONCATENATE("10.3.13.71/pe/", Table2[[#This Row],[Device Tag]], ".xml")</f>
        <v>10.3.13.71/pe/VAV211B.xml</v>
      </c>
      <c r="H2721" s="5" t="str">
        <f>_xlfn.IFNA(IF(_xlfn.IFNA(INDEX('CX1'!$H:$H,MATCH(Table2[[#This Row],[Name]],'CX1'!$C:$C,0),1), "") = 0, "",  INDEX('CX1'!$H:$H,MATCH(Table2[[#This Row],[Name]],'CX1'!$C:$C,0),1)), "")</f>
        <v/>
      </c>
      <c r="I2721" s="5" t="e">
        <f>_xlfn.IFNA(IF(_xlfn.IFNA(INDEX('CX1'!$I:$I,MATCH(Table2[[#This Row],[DeviceId2]],'CX1'!$C:$C,0),1), "") = 0, "",  INDEX('CX1'!$I:$I,MATCH(Table2[[#This Row],[Name]],'CX1'!$C:$C,0),1)), "")</f>
        <v>#VALUE!</v>
      </c>
      <c r="J2721" s="5" t="str">
        <f>_xlfn.IFNA(IF(_xlfn.IFNA(INDEX('CX1'!$J:$J,MATCH(Table2[[#This Row],[Name]],'CX1'!$C:$C,0),1), "") = 0, "",  INDEX('CX1'!$J:$J,MATCH(Table2[[#This Row],[Name]],'CX1'!$C:$C,0),1)), "")</f>
        <v/>
      </c>
      <c r="K2721" t="str">
        <f>IFERROR(_xlfn.IFNA(IF(_xlfn.IFNA(INDEX('CX1'!$K:$K,MATCH(Table2[[#This Row],[Name]],'CX1'!$C:$C,0),1), "") = 0, "",  INDEX('CX1'!$K:$K,MATCH(Table2[[#This Row],[Name]],'CX1'!$C:$C,0),1)), ""), "")</f>
        <v/>
      </c>
      <c r="M2721" t="str">
        <f>_xlfn.IFNA(IF(_xlfn.IFNA(INDEX('CX1'!$M:$M,MATCH(Table2[[#This Row],[Name]],'CX1'!$C:$C,0),1), "") = 0, "",  INDEX('CX1'!$M:$M,MATCH(Table2[[#This Row],[Name]],'CX1'!$C:$C,0),1)), "")</f>
        <v/>
      </c>
      <c r="N2721" t="s">
        <v>767</v>
      </c>
      <c r="R2721" t="s">
        <v>8</v>
      </c>
    </row>
    <row r="2722" spans="1:19" s="13" customFormat="1">
      <c r="A2722" s="1">
        <v>2720</v>
      </c>
      <c r="B2722" t="s">
        <v>21</v>
      </c>
      <c r="C2722" t="s">
        <v>204</v>
      </c>
      <c r="D2722" t="s">
        <v>271</v>
      </c>
      <c r="E2722" t="str">
        <f>MID(Table2[[#This Row],[DeviceId2]], 12, LEN(Table2[[#This Row],[DeviceId2]]))</f>
        <v>VAV211B</v>
      </c>
      <c r="F2722" t="str">
        <f>CONCATENATE("10.3.13.71/pe/", Table2[[#This Row],[Device Tag]], ".xml")</f>
        <v>10.3.13.71/pe/VAV211B.xml</v>
      </c>
      <c r="G2722"/>
      <c r="H2722" s="5" t="str">
        <f>_xlfn.IFNA(IF(_xlfn.IFNA(INDEX('CX1'!$H:$H,MATCH(Table2[[#This Row],[Name]],'CX1'!$C:$C,0),1), "") = 0, "",  INDEX('CX1'!$H:$H,MATCH(Table2[[#This Row],[Name]],'CX1'!$C:$C,0),1)), "")</f>
        <v>°F</v>
      </c>
      <c r="I2722" s="5">
        <f>_xlfn.IFNA(IF(_xlfn.IFNA(INDEX('CX1'!$I:$I,MATCH(Table2[[#This Row],[DeviceId2]],'CX1'!$C:$C,0),1), "") = 0, "",  INDEX('CX1'!$I:$I,MATCH(Table2[[#This Row],[Name]],'CX1'!$C:$C,0),1)), "")</f>
        <v>1000</v>
      </c>
      <c r="J2722" s="5" t="str">
        <f>_xlfn.IFNA(IF(_xlfn.IFNA(INDEX('CX1'!$J:$J,MATCH(Table2[[#This Row],[Name]],'CX1'!$C:$C,0),1), "") = 0, "",  INDEX('CX1'!$J:$J,MATCH(Table2[[#This Row],[Name]],'CX1'!$C:$C,0),1)), "")</f>
        <v/>
      </c>
      <c r="K2722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7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2" t="str">
        <f>_xlfn.IFNA(IF(_xlfn.IFNA(INDEX('CX1'!$M:$M,MATCH(Table2[[#This Row],[Name]],'CX1'!$C:$C,0),1), "") = 0, "",  INDEX('CX1'!$M:$M,MATCH(Table2[[#This Row],[Name]],'CX1'!$C:$C,0),1)), "")</f>
        <v>number</v>
      </c>
      <c r="N2722" t="s">
        <v>766</v>
      </c>
      <c r="O2722"/>
      <c r="P2722"/>
      <c r="Q2722"/>
      <c r="R2722" t="s">
        <v>8</v>
      </c>
      <c r="S2722" t="b">
        <v>1</v>
      </c>
    </row>
    <row r="2723" spans="1:19" hidden="1">
      <c r="A2723" s="1">
        <v>2721</v>
      </c>
      <c r="B2723" t="s">
        <v>21</v>
      </c>
      <c r="C2723" t="s">
        <v>205</v>
      </c>
      <c r="D2723" t="s">
        <v>271</v>
      </c>
      <c r="E2723" t="str">
        <f>MID(Table2[[#This Row],[DeviceId2]], 12, LEN(Table2[[#This Row],[DeviceId2]]))</f>
        <v>VAV211B</v>
      </c>
      <c r="F2723" t="str">
        <f>CONCATENATE("10.3.13.71/pe/", Table2[[#This Row],[Device Tag]], ".xml")</f>
        <v>10.3.13.71/pe/VAV211B.xml</v>
      </c>
      <c r="H2723" s="5" t="str">
        <f>_xlfn.IFNA(IF(_xlfn.IFNA(INDEX('CX1'!$H:$H,MATCH(Table2[[#This Row],[Name]],'CX1'!$C:$C,0),1), "") = 0, "",  INDEX('CX1'!$H:$H,MATCH(Table2[[#This Row],[Name]],'CX1'!$C:$C,0),1)), "")</f>
        <v/>
      </c>
      <c r="I2723" s="5">
        <f>_xlfn.IFNA(IF(_xlfn.IFNA(INDEX('CX1'!$I:$I,MATCH(Table2[[#This Row],[DeviceId2]],'CX1'!$C:$C,0),1), "") = 0, "",  INDEX('CX1'!$I:$I,MATCH(Table2[[#This Row],[Name]],'CX1'!$C:$C,0),1)), "")</f>
        <v>1000</v>
      </c>
      <c r="J2723" s="5" t="str">
        <f>_xlfn.IFNA(IF(_xlfn.IFNA(INDEX('CX1'!$J:$J,MATCH(Table2[[#This Row],[Name]],'CX1'!$C:$C,0),1), "") = 0, "",  INDEX('CX1'!$J:$J,MATCH(Table2[[#This Row],[Name]],'CX1'!$C:$C,0),1)), "")</f>
        <v/>
      </c>
      <c r="K272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723" t="s">
        <v>767</v>
      </c>
      <c r="R2723" t="s">
        <v>8</v>
      </c>
    </row>
    <row r="2724" spans="1:19" s="13" customFormat="1">
      <c r="A2724" s="1">
        <v>2722</v>
      </c>
      <c r="B2724" t="s">
        <v>105</v>
      </c>
      <c r="C2724" t="s">
        <v>206</v>
      </c>
      <c r="D2724" t="s">
        <v>271</v>
      </c>
      <c r="E2724" t="str">
        <f>MID(Table2[[#This Row],[DeviceId2]], 12, LEN(Table2[[#This Row],[DeviceId2]]))</f>
        <v>VAV211B</v>
      </c>
      <c r="F2724" t="str">
        <f>CONCATENATE("10.3.13.71/pe/", Table2[[#This Row],[Device Tag]], ".xml")</f>
        <v>10.3.13.71/pe/VAV211B.xml</v>
      </c>
      <c r="G2724"/>
      <c r="H2724" s="5" t="str">
        <f>_xlfn.IFNA(IF(_xlfn.IFNA(INDEX('CX1'!$H:$H,MATCH(Table2[[#This Row],[Name]],'CX1'!$C:$C,0),1), "") = 0, "",  INDEX('CX1'!$H:$H,MATCH(Table2[[#This Row],[Name]],'CX1'!$C:$C,0),1)), "")</f>
        <v>°F</v>
      </c>
      <c r="I2724" s="5">
        <f>_xlfn.IFNA(IF(_xlfn.IFNA(INDEX('CX1'!$I:$I,MATCH(Table2[[#This Row],[DeviceId2]],'CX1'!$C:$C,0),1), "") = 0, "",  INDEX('CX1'!$I:$I,MATCH(Table2[[#This Row],[Name]],'CX1'!$C:$C,0),1)), "")</f>
        <v>1000</v>
      </c>
      <c r="J2724" s="5" t="str">
        <f>_xlfn.IFNA(IF(_xlfn.IFNA(INDEX('CX1'!$J:$J,MATCH(Table2[[#This Row],[Name]],'CX1'!$C:$C,0),1), "") = 0, "",  INDEX('CX1'!$J:$J,MATCH(Table2[[#This Row],[Name]],'CX1'!$C:$C,0),1)), "")</f>
        <v/>
      </c>
      <c r="K2724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72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24" t="str">
        <f>_xlfn.IFNA(IF(_xlfn.IFNA(INDEX('CX1'!$M:$M,MATCH(Table2[[#This Row],[Name]],'CX1'!$C:$C,0),1), "") = 0, "",  INDEX('CX1'!$M:$M,MATCH(Table2[[#This Row],[Name]],'CX1'!$C:$C,0),1)), "")</f>
        <v>number</v>
      </c>
      <c r="N2724" t="s">
        <v>766</v>
      </c>
      <c r="O2724"/>
      <c r="P2724"/>
      <c r="Q2724"/>
      <c r="R2724" t="s">
        <v>8</v>
      </c>
      <c r="S2724" t="b">
        <v>1</v>
      </c>
    </row>
    <row r="2725" spans="1:19" s="13" customFormat="1">
      <c r="A2725" s="1">
        <v>2723</v>
      </c>
      <c r="B2725" t="s">
        <v>105</v>
      </c>
      <c r="C2725" t="s">
        <v>207</v>
      </c>
      <c r="D2725" t="s">
        <v>271</v>
      </c>
      <c r="E2725" t="str">
        <f>MID(Table2[[#This Row],[DeviceId2]], 12, LEN(Table2[[#This Row],[DeviceId2]]))</f>
        <v>VAV211B</v>
      </c>
      <c r="F2725" t="str">
        <f>CONCATENATE("10.3.13.71/pe/", Table2[[#This Row],[Device Tag]], ".xml")</f>
        <v>10.3.13.71/pe/VAV211B.xml</v>
      </c>
      <c r="G2725"/>
      <c r="H2725" s="5" t="str">
        <f>_xlfn.IFNA(IF(_xlfn.IFNA(INDEX('CX1'!$H:$H,MATCH(Table2[[#This Row],[Name]],'CX1'!$C:$C,0),1), "") = 0, "",  INDEX('CX1'!$H:$H,MATCH(Table2[[#This Row],[Name]],'CX1'!$C:$C,0),1)), "")</f>
        <v>°F</v>
      </c>
      <c r="I2725" s="5">
        <f>_xlfn.IFNA(IF(_xlfn.IFNA(INDEX('CX1'!$I:$I,MATCH(Table2[[#This Row],[DeviceId2]],'CX1'!$C:$C,0),1), "") = 0, "",  INDEX('CX1'!$I:$I,MATCH(Table2[[#This Row],[Name]],'CX1'!$C:$C,0),1)), "")</f>
        <v>1000</v>
      </c>
      <c r="J2725" s="5" t="str">
        <f>_xlfn.IFNA(IF(_xlfn.IFNA(INDEX('CX1'!$J:$J,MATCH(Table2[[#This Row],[Name]],'CX1'!$C:$C,0),1), "") = 0, "",  INDEX('CX1'!$J:$J,MATCH(Table2[[#This Row],[Name]],'CX1'!$C:$C,0),1)), "")</f>
        <v/>
      </c>
      <c r="K2725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7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5" t="str">
        <f>_xlfn.IFNA(IF(_xlfn.IFNA(INDEX('CX1'!$M:$M,MATCH(Table2[[#This Row],[Name]],'CX1'!$C:$C,0),1), "") = 0, "",  INDEX('CX1'!$M:$M,MATCH(Table2[[#This Row],[Name]],'CX1'!$C:$C,0),1)), "")</f>
        <v>number</v>
      </c>
      <c r="N2725" t="s">
        <v>766</v>
      </c>
      <c r="O2725"/>
      <c r="P2725"/>
      <c r="Q2725"/>
      <c r="R2725" t="s">
        <v>8</v>
      </c>
      <c r="S2725" t="b">
        <v>1</v>
      </c>
    </row>
    <row r="2726" spans="1:19" s="13" customFormat="1">
      <c r="A2726" s="1">
        <v>2724</v>
      </c>
      <c r="B2726" t="s">
        <v>105</v>
      </c>
      <c r="C2726" t="s">
        <v>208</v>
      </c>
      <c r="D2726" t="s">
        <v>271</v>
      </c>
      <c r="E2726" t="str">
        <f>MID(Table2[[#This Row],[DeviceId2]], 12, LEN(Table2[[#This Row],[DeviceId2]]))</f>
        <v>VAV211B</v>
      </c>
      <c r="F2726" t="str">
        <f>CONCATENATE("10.3.13.71/pe/", Table2[[#This Row],[Device Tag]], ".xml")</f>
        <v>10.3.13.71/pe/VAV211B.xml</v>
      </c>
      <c r="G2726"/>
      <c r="H2726" s="5" t="str">
        <f>_xlfn.IFNA(IF(_xlfn.IFNA(INDEX('CX1'!$H:$H,MATCH(Table2[[#This Row],[Name]],'CX1'!$C:$C,0),1), "") = 0, "",  INDEX('CX1'!$H:$H,MATCH(Table2[[#This Row],[Name]],'CX1'!$C:$C,0),1)), "")</f>
        <v>°F</v>
      </c>
      <c r="I2726" s="5">
        <f>_xlfn.IFNA(IF(_xlfn.IFNA(INDEX('CX1'!$I:$I,MATCH(Table2[[#This Row],[DeviceId2]],'CX1'!$C:$C,0),1), "") = 0, "",  INDEX('CX1'!$I:$I,MATCH(Table2[[#This Row],[Name]],'CX1'!$C:$C,0),1)), "")</f>
        <v>1000</v>
      </c>
      <c r="J2726" s="5" t="str">
        <f>_xlfn.IFNA(IF(_xlfn.IFNA(INDEX('CX1'!$J:$J,MATCH(Table2[[#This Row],[Name]],'CX1'!$C:$C,0),1), "") = 0, "",  INDEX('CX1'!$J:$J,MATCH(Table2[[#This Row],[Name]],'CX1'!$C:$C,0),1)), "")</f>
        <v/>
      </c>
      <c r="K2726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72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6" t="str">
        <f>_xlfn.IFNA(IF(_xlfn.IFNA(INDEX('CX1'!$M:$M,MATCH(Table2[[#This Row],[Name]],'CX1'!$C:$C,0),1), "") = 0, "",  INDEX('CX1'!$M:$M,MATCH(Table2[[#This Row],[Name]],'CX1'!$C:$C,0),1)), "")</f>
        <v>number</v>
      </c>
      <c r="N2726" t="s">
        <v>766</v>
      </c>
      <c r="O2726"/>
      <c r="P2726"/>
      <c r="Q2726"/>
      <c r="R2726" t="s">
        <v>8</v>
      </c>
      <c r="S2726" t="b">
        <v>1</v>
      </c>
    </row>
    <row r="2727" spans="1:19" s="13" customFormat="1">
      <c r="A2727" s="1">
        <v>2725</v>
      </c>
      <c r="B2727" t="s">
        <v>105</v>
      </c>
      <c r="C2727" t="s">
        <v>209</v>
      </c>
      <c r="D2727" t="s">
        <v>271</v>
      </c>
      <c r="E2727" t="str">
        <f>MID(Table2[[#This Row],[DeviceId2]], 12, LEN(Table2[[#This Row],[DeviceId2]]))</f>
        <v>VAV211B</v>
      </c>
      <c r="F2727" t="str">
        <f>CONCATENATE("10.3.13.71/pe/", Table2[[#This Row],[Device Tag]], ".xml")</f>
        <v>10.3.13.71/pe/VAV211B.xml</v>
      </c>
      <c r="G2727"/>
      <c r="H2727" s="5" t="str">
        <f>_xlfn.IFNA(IF(_xlfn.IFNA(INDEX('CX1'!$H:$H,MATCH(Table2[[#This Row],[Name]],'CX1'!$C:$C,0),1), "") = 0, "",  INDEX('CX1'!$H:$H,MATCH(Table2[[#This Row],[Name]],'CX1'!$C:$C,0),1)), "")</f>
        <v/>
      </c>
      <c r="I2727" s="5">
        <f>_xlfn.IFNA(IF(_xlfn.IFNA(INDEX('CX1'!$I:$I,MATCH(Table2[[#This Row],[DeviceId2]],'CX1'!$C:$C,0),1), "") = 0, "",  INDEX('CX1'!$I:$I,MATCH(Table2[[#This Row],[Name]],'CX1'!$C:$C,0),1)), "")</f>
        <v>1000</v>
      </c>
      <c r="J2727" s="5" t="str">
        <f>_xlfn.IFNA(IF(_xlfn.IFNA(INDEX('CX1'!$J:$J,MATCH(Table2[[#This Row],[Name]],'CX1'!$C:$C,0),1), "") = 0, "",  INDEX('CX1'!$J:$J,MATCH(Table2[[#This Row],[Name]],'CX1'!$C:$C,0),1)), "")</f>
        <v/>
      </c>
      <c r="K2727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727" t="str">
        <f>_xlfn.IFNA(IF(_xlfn.IFNA(INDEX('CX1'!$L:$L,MATCH(Table2[[#This Row],[Name]],'CX1'!$C:$C,0),1), "") = 0, "",  INDEX('CX1'!$L:$L,MATCH(Table2[[#This Row],[Name]],'CX1'!$C:$C,0),1)), "")</f>
        <v>his, point, writable</v>
      </c>
      <c r="M2727" t="s">
        <v>380</v>
      </c>
      <c r="N2727" t="s">
        <v>767</v>
      </c>
      <c r="O2727"/>
      <c r="P2727"/>
      <c r="Q2727"/>
      <c r="R2727" t="s">
        <v>8</v>
      </c>
      <c r="S2727" t="b">
        <v>1</v>
      </c>
    </row>
    <row r="2728" spans="1:19" s="13" customFormat="1">
      <c r="A2728" s="1">
        <v>2726</v>
      </c>
      <c r="B2728" t="s">
        <v>108</v>
      </c>
      <c r="C2728" t="s">
        <v>210</v>
      </c>
      <c r="D2728" t="s">
        <v>271</v>
      </c>
      <c r="E2728" t="str">
        <f>MID(Table2[[#This Row],[DeviceId2]], 12, LEN(Table2[[#This Row],[DeviceId2]]))</f>
        <v>VAV211B</v>
      </c>
      <c r="F2728" t="str">
        <f>CONCATENATE("10.3.13.71/pe/", Table2[[#This Row],[Device Tag]], ".xml")</f>
        <v>10.3.13.71/pe/VAV211B.xml</v>
      </c>
      <c r="G2728"/>
      <c r="H2728" s="5" t="str">
        <f>_xlfn.IFNA(IF(_xlfn.IFNA(INDEX('CX1'!$H:$H,MATCH(Table2[[#This Row],[Name]],'CX1'!$C:$C,0),1), "") = 0, "",  INDEX('CX1'!$H:$H,MATCH(Table2[[#This Row],[Name]],'CX1'!$C:$C,0),1)), "")</f>
        <v>%</v>
      </c>
      <c r="I2728" s="5">
        <f>_xlfn.IFNA(IF(_xlfn.IFNA(INDEX('CX1'!$I:$I,MATCH(Table2[[#This Row],[DeviceId2]],'CX1'!$C:$C,0),1), "") = 0, "",  INDEX('CX1'!$I:$I,MATCH(Table2[[#This Row],[Name]],'CX1'!$C:$C,0),1)), "")</f>
        <v>1000</v>
      </c>
      <c r="J2728" s="5" t="str">
        <f>_xlfn.IFNA(IF(_xlfn.IFNA(INDEX('CX1'!$J:$J,MATCH(Table2[[#This Row],[Name]],'CX1'!$C:$C,0),1), "") = 0, "",  INDEX('CX1'!$J:$J,MATCH(Table2[[#This Row],[Name]],'CX1'!$C:$C,0),1)), "")</f>
        <v/>
      </c>
      <c r="K2728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72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8" t="str">
        <f>_xlfn.IFNA(IF(_xlfn.IFNA(INDEX('CX1'!$M:$M,MATCH(Table2[[#This Row],[Name]],'CX1'!$C:$C,0),1), "") = 0, "",  INDEX('CX1'!$M:$M,MATCH(Table2[[#This Row],[Name]],'CX1'!$C:$C,0),1)), "")</f>
        <v>number</v>
      </c>
      <c r="N2728" t="s">
        <v>504</v>
      </c>
      <c r="O2728"/>
      <c r="P2728"/>
      <c r="Q2728"/>
      <c r="R2728" t="s">
        <v>8</v>
      </c>
      <c r="S2728" t="b">
        <v>1</v>
      </c>
    </row>
    <row r="2729" spans="1:19" s="13" customFormat="1">
      <c r="A2729" s="1">
        <v>2727</v>
      </c>
      <c r="B2729" t="s">
        <v>108</v>
      </c>
      <c r="C2729" t="s">
        <v>211</v>
      </c>
      <c r="D2729" t="s">
        <v>271</v>
      </c>
      <c r="E2729" t="str">
        <f>MID(Table2[[#This Row],[DeviceId2]], 12, LEN(Table2[[#This Row],[DeviceId2]]))</f>
        <v>VAV211B</v>
      </c>
      <c r="F2729" t="str">
        <f>CONCATENATE("10.3.13.71/pe/", Table2[[#This Row],[Device Tag]], ".xml")</f>
        <v>10.3.13.71/pe/VAV211B.xml</v>
      </c>
      <c r="G2729"/>
      <c r="H2729" s="5" t="str">
        <f>_xlfn.IFNA(IF(_xlfn.IFNA(INDEX('CX1'!$H:$H,MATCH(Table2[[#This Row],[Name]],'CX1'!$C:$C,0),1), "") = 0, "",  INDEX('CX1'!$H:$H,MATCH(Table2[[#This Row],[Name]],'CX1'!$C:$C,0),1)), "")</f>
        <v/>
      </c>
      <c r="I2729" s="5">
        <f>_xlfn.IFNA(IF(_xlfn.IFNA(INDEX('CX1'!$I:$I,MATCH(Table2[[#This Row],[DeviceId2]],'CX1'!$C:$C,0),1), "") = 0, "",  INDEX('CX1'!$I:$I,MATCH(Table2[[#This Row],[Name]],'CX1'!$C:$C,0),1)), "")</f>
        <v>1000</v>
      </c>
      <c r="J2729" s="5" t="str">
        <f>_xlfn.IFNA(IF(_xlfn.IFNA(INDEX('CX1'!$J:$J,MATCH(Table2[[#This Row],[Name]],'CX1'!$C:$C,0),1), "") = 0, "",  INDEX('CX1'!$J:$J,MATCH(Table2[[#This Row],[Name]],'CX1'!$C:$C,0),1)), "")</f>
        <v/>
      </c>
      <c r="K2729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72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29" t="s">
        <v>380</v>
      </c>
      <c r="N2729" t="s">
        <v>767</v>
      </c>
      <c r="O2729"/>
      <c r="P2729"/>
      <c r="Q2729"/>
      <c r="R2729" t="s">
        <v>8</v>
      </c>
      <c r="S2729" t="b">
        <v>1</v>
      </c>
    </row>
    <row r="2730" spans="1:19" hidden="1">
      <c r="A2730" s="1">
        <v>2728</v>
      </c>
      <c r="B2730" t="s">
        <v>31</v>
      </c>
      <c r="C2730" t="s">
        <v>32</v>
      </c>
      <c r="D2730" t="s">
        <v>271</v>
      </c>
      <c r="E2730" t="str">
        <f>MID(Table2[[#This Row],[DeviceId2]], 12, LEN(Table2[[#This Row],[DeviceId2]]))</f>
        <v>VAV211B</v>
      </c>
      <c r="F2730" t="str">
        <f>CONCATENATE("10.3.13.71/pe/", Table2[[#This Row],[Device Tag]], ".xml")</f>
        <v>10.3.13.71/pe/VAV211B.xml</v>
      </c>
      <c r="H2730" s="5" t="str">
        <f>_xlfn.IFNA(IF(_xlfn.IFNA(INDEX('CX1'!$H:$H,MATCH(Table2[[#This Row],[Name]],'CX1'!$C:$C,0),1), "") = 0, "",  INDEX('CX1'!$H:$H,MATCH(Table2[[#This Row],[Name]],'CX1'!$C:$C,0),1)), "")</f>
        <v/>
      </c>
      <c r="I2730" s="5" t="e">
        <f>_xlfn.IFNA(IF(_xlfn.IFNA(INDEX('CX1'!$I:$I,MATCH(Table2[[#This Row],[DeviceId2]],'CX1'!$C:$C,0),1), "") = 0, "",  INDEX('CX1'!$I:$I,MATCH(Table2[[#This Row],[Name]],'CX1'!$C:$C,0),1)), "")</f>
        <v>#VALUE!</v>
      </c>
      <c r="J2730" s="5" t="str">
        <f>_xlfn.IFNA(IF(_xlfn.IFNA(INDEX('CX1'!$J:$J,MATCH(Table2[[#This Row],[Name]],'CX1'!$C:$C,0),1), "") = 0, "",  INDEX('CX1'!$J:$J,MATCH(Table2[[#This Row],[Name]],'CX1'!$C:$C,0),1)), "")</f>
        <v/>
      </c>
      <c r="K2730" t="str">
        <f>IFERROR(_xlfn.IFNA(IF(_xlfn.IFNA(INDEX('CX1'!$K:$K,MATCH(Table2[[#This Row],[Name]],'CX1'!$C:$C,0),1), "") = 0, "",  INDEX('CX1'!$K:$K,MATCH(Table2[[#This Row],[Name]],'CX1'!$C:$C,0),1)), ""), "")</f>
        <v/>
      </c>
      <c r="M2730" t="str">
        <f>_xlfn.IFNA(IF(_xlfn.IFNA(INDEX('CX1'!$M:$M,MATCH(Table2[[#This Row],[Name]],'CX1'!$C:$C,0),1), "") = 0, "",  INDEX('CX1'!$M:$M,MATCH(Table2[[#This Row],[Name]],'CX1'!$C:$C,0),1)), "")</f>
        <v/>
      </c>
      <c r="N2730" t="s">
        <v>767</v>
      </c>
      <c r="R2730" t="s">
        <v>8</v>
      </c>
    </row>
    <row r="2731" spans="1:19" hidden="1">
      <c r="A2731" s="1">
        <v>2729</v>
      </c>
      <c r="B2731" t="s">
        <v>31</v>
      </c>
      <c r="C2731" t="s">
        <v>212</v>
      </c>
      <c r="D2731" t="s">
        <v>271</v>
      </c>
      <c r="E2731" t="str">
        <f>MID(Table2[[#This Row],[DeviceId2]], 12, LEN(Table2[[#This Row],[DeviceId2]]))</f>
        <v>VAV211B</v>
      </c>
      <c r="F2731" t="str">
        <f>CONCATENATE("10.3.13.71/pe/", Table2[[#This Row],[Device Tag]], ".xml")</f>
        <v>10.3.13.71/pe/VAV211B.xml</v>
      </c>
      <c r="H2731" s="5" t="str">
        <f>_xlfn.IFNA(IF(_xlfn.IFNA(INDEX('CX1'!$H:$H,MATCH(Table2[[#This Row],[Name]],'CX1'!$C:$C,0),1), "") = 0, "",  INDEX('CX1'!$H:$H,MATCH(Table2[[#This Row],[Name]],'CX1'!$C:$C,0),1)), "")</f>
        <v/>
      </c>
      <c r="I2731" s="5" t="e">
        <f>_xlfn.IFNA(IF(_xlfn.IFNA(INDEX('CX1'!$I:$I,MATCH(Table2[[#This Row],[DeviceId2]],'CX1'!$C:$C,0),1), "") = 0, "",  INDEX('CX1'!$I:$I,MATCH(Table2[[#This Row],[Name]],'CX1'!$C:$C,0),1)), "")</f>
        <v>#VALUE!</v>
      </c>
      <c r="J2731" s="5" t="str">
        <f>_xlfn.IFNA(IF(_xlfn.IFNA(INDEX('CX1'!$J:$J,MATCH(Table2[[#This Row],[Name]],'CX1'!$C:$C,0),1), "") = 0, "",  INDEX('CX1'!$J:$J,MATCH(Table2[[#This Row],[Name]],'CX1'!$C:$C,0),1)), "")</f>
        <v/>
      </c>
      <c r="K2731" t="str">
        <f>IFERROR(_xlfn.IFNA(IF(_xlfn.IFNA(INDEX('CX1'!$K:$K,MATCH(Table2[[#This Row],[Name]],'CX1'!$C:$C,0),1), "") = 0, "",  INDEX('CX1'!$K:$K,MATCH(Table2[[#This Row],[Name]],'CX1'!$C:$C,0),1)), ""), "")</f>
        <v/>
      </c>
      <c r="M2731" t="str">
        <f>_xlfn.IFNA(IF(_xlfn.IFNA(INDEX('CX1'!$M:$M,MATCH(Table2[[#This Row],[Name]],'CX1'!$C:$C,0),1), "") = 0, "",  INDEX('CX1'!$M:$M,MATCH(Table2[[#This Row],[Name]],'CX1'!$C:$C,0),1)), "")</f>
        <v/>
      </c>
      <c r="N2731" t="s">
        <v>767</v>
      </c>
      <c r="R2731" t="s">
        <v>8</v>
      </c>
    </row>
    <row r="2732" spans="1:19" hidden="1">
      <c r="A2732" s="1">
        <v>2730</v>
      </c>
      <c r="B2732" t="s">
        <v>111</v>
      </c>
      <c r="C2732" t="s">
        <v>112</v>
      </c>
      <c r="D2732" t="s">
        <v>271</v>
      </c>
      <c r="E2732" t="str">
        <f>MID(Table2[[#This Row],[DeviceId2]], 12, LEN(Table2[[#This Row],[DeviceId2]]))</f>
        <v>VAV211B</v>
      </c>
      <c r="F2732" t="str">
        <f>CONCATENATE("10.3.13.71/pe/", Table2[[#This Row],[Device Tag]], ".xml")</f>
        <v>10.3.13.71/pe/VAV211B.xml</v>
      </c>
      <c r="H2732" s="5" t="str">
        <f>_xlfn.IFNA(IF(_xlfn.IFNA(INDEX('CX1'!$H:$H,MATCH(Table2[[#This Row],[Name]],'CX1'!$C:$C,0),1), "") = 0, "",  INDEX('CX1'!$H:$H,MATCH(Table2[[#This Row],[Name]],'CX1'!$C:$C,0),1)), "")</f>
        <v/>
      </c>
      <c r="I2732" s="5" t="e">
        <f>_xlfn.IFNA(IF(_xlfn.IFNA(INDEX('CX1'!$I:$I,MATCH(Table2[[#This Row],[DeviceId2]],'CX1'!$C:$C,0),1), "") = 0, "",  INDEX('CX1'!$I:$I,MATCH(Table2[[#This Row],[Name]],'CX1'!$C:$C,0),1)), "")</f>
        <v>#VALUE!</v>
      </c>
      <c r="J2732" s="5" t="str">
        <f>_xlfn.IFNA(IF(_xlfn.IFNA(INDEX('CX1'!$J:$J,MATCH(Table2[[#This Row],[Name]],'CX1'!$C:$C,0),1), "") = 0, "",  INDEX('CX1'!$J:$J,MATCH(Table2[[#This Row],[Name]],'CX1'!$C:$C,0),1)), "")</f>
        <v/>
      </c>
      <c r="K2732" t="str">
        <f>IFERROR(_xlfn.IFNA(IF(_xlfn.IFNA(INDEX('CX1'!$K:$K,MATCH(Table2[[#This Row],[Name]],'CX1'!$C:$C,0),1), "") = 0, "",  INDEX('CX1'!$K:$K,MATCH(Table2[[#This Row],[Name]],'CX1'!$C:$C,0),1)), ""), "")</f>
        <v/>
      </c>
      <c r="M2732" t="str">
        <f>_xlfn.IFNA(IF(_xlfn.IFNA(INDEX('CX1'!$M:$M,MATCH(Table2[[#This Row],[Name]],'CX1'!$C:$C,0),1), "") = 0, "",  INDEX('CX1'!$M:$M,MATCH(Table2[[#This Row],[Name]],'CX1'!$C:$C,0),1)), "")</f>
        <v/>
      </c>
      <c r="N2732" t="s">
        <v>767</v>
      </c>
      <c r="R2732" t="s">
        <v>8</v>
      </c>
    </row>
    <row r="2733" spans="1:19" hidden="1">
      <c r="A2733" s="1">
        <v>2731</v>
      </c>
      <c r="B2733" t="s">
        <v>111</v>
      </c>
      <c r="C2733" t="s">
        <v>113</v>
      </c>
      <c r="D2733" t="s">
        <v>271</v>
      </c>
      <c r="E2733" t="str">
        <f>MID(Table2[[#This Row],[DeviceId2]], 12, LEN(Table2[[#This Row],[DeviceId2]]))</f>
        <v>VAV211B</v>
      </c>
      <c r="F2733" t="str">
        <f>CONCATENATE("10.3.13.71/pe/", Table2[[#This Row],[Device Tag]], ".xml")</f>
        <v>10.3.13.71/pe/VAV211B.xml</v>
      </c>
      <c r="H2733" s="5" t="str">
        <f>_xlfn.IFNA(IF(_xlfn.IFNA(INDEX('CX1'!$H:$H,MATCH(Table2[[#This Row],[Name]],'CX1'!$C:$C,0),1), "") = 0, "",  INDEX('CX1'!$H:$H,MATCH(Table2[[#This Row],[Name]],'CX1'!$C:$C,0),1)), "")</f>
        <v/>
      </c>
      <c r="I2733" s="5" t="e">
        <f>_xlfn.IFNA(IF(_xlfn.IFNA(INDEX('CX1'!$I:$I,MATCH(Table2[[#This Row],[DeviceId2]],'CX1'!$C:$C,0),1), "") = 0, "",  INDEX('CX1'!$I:$I,MATCH(Table2[[#This Row],[Name]],'CX1'!$C:$C,0),1)), "")</f>
        <v>#VALUE!</v>
      </c>
      <c r="J2733" s="5" t="str">
        <f>_xlfn.IFNA(IF(_xlfn.IFNA(INDEX('CX1'!$J:$J,MATCH(Table2[[#This Row],[Name]],'CX1'!$C:$C,0),1), "") = 0, "",  INDEX('CX1'!$J:$J,MATCH(Table2[[#This Row],[Name]],'CX1'!$C:$C,0),1)), "")</f>
        <v/>
      </c>
      <c r="K2733" t="str">
        <f>IFERROR(_xlfn.IFNA(IF(_xlfn.IFNA(INDEX('CX1'!$K:$K,MATCH(Table2[[#This Row],[Name]],'CX1'!$C:$C,0),1), "") = 0, "",  INDEX('CX1'!$K:$K,MATCH(Table2[[#This Row],[Name]],'CX1'!$C:$C,0),1)), ""), "")</f>
        <v/>
      </c>
      <c r="M2733" t="str">
        <f>_xlfn.IFNA(IF(_xlfn.IFNA(INDEX('CX1'!$M:$M,MATCH(Table2[[#This Row],[Name]],'CX1'!$C:$C,0),1), "") = 0, "",  INDEX('CX1'!$M:$M,MATCH(Table2[[#This Row],[Name]],'CX1'!$C:$C,0),1)), "")</f>
        <v/>
      </c>
      <c r="N2733" t="s">
        <v>767</v>
      </c>
      <c r="R2733" t="s">
        <v>8</v>
      </c>
    </row>
    <row r="2734" spans="1:19" hidden="1">
      <c r="A2734" s="1">
        <v>2732</v>
      </c>
      <c r="B2734" t="s">
        <v>33</v>
      </c>
      <c r="C2734" t="s">
        <v>35</v>
      </c>
      <c r="D2734" t="s">
        <v>271</v>
      </c>
      <c r="E2734" t="str">
        <f>MID(Table2[[#This Row],[DeviceId2]], 12, LEN(Table2[[#This Row],[DeviceId2]]))</f>
        <v>VAV211B</v>
      </c>
      <c r="F2734" t="str">
        <f>CONCATENATE("10.3.13.71/pe/", Table2[[#This Row],[Device Tag]], ".xml")</f>
        <v>10.3.13.71/pe/VAV211B.xml</v>
      </c>
      <c r="H2734" s="5" t="str">
        <f>_xlfn.IFNA(IF(_xlfn.IFNA(INDEX('CX1'!$H:$H,MATCH(Table2[[#This Row],[Name]],'CX1'!$C:$C,0),1), "") = 0, "",  INDEX('CX1'!$H:$H,MATCH(Table2[[#This Row],[Name]],'CX1'!$C:$C,0),1)), "")</f>
        <v/>
      </c>
      <c r="I2734" s="5" t="e">
        <f>_xlfn.IFNA(IF(_xlfn.IFNA(INDEX('CX1'!$I:$I,MATCH(Table2[[#This Row],[DeviceId2]],'CX1'!$C:$C,0),1), "") = 0, "",  INDEX('CX1'!$I:$I,MATCH(Table2[[#This Row],[Name]],'CX1'!$C:$C,0),1)), "")</f>
        <v>#VALUE!</v>
      </c>
      <c r="J2734" s="5" t="str">
        <f>_xlfn.IFNA(IF(_xlfn.IFNA(INDEX('CX1'!$J:$J,MATCH(Table2[[#This Row],[Name]],'CX1'!$C:$C,0),1), "") = 0, "",  INDEX('CX1'!$J:$J,MATCH(Table2[[#This Row],[Name]],'CX1'!$C:$C,0),1)), "")</f>
        <v/>
      </c>
      <c r="K2734" t="str">
        <f>IFERROR(_xlfn.IFNA(IF(_xlfn.IFNA(INDEX('CX1'!$K:$K,MATCH(Table2[[#This Row],[Name]],'CX1'!$C:$C,0),1), "") = 0, "",  INDEX('CX1'!$K:$K,MATCH(Table2[[#This Row],[Name]],'CX1'!$C:$C,0),1)), ""), "")</f>
        <v/>
      </c>
      <c r="M2734" t="str">
        <f>_xlfn.IFNA(IF(_xlfn.IFNA(INDEX('CX1'!$M:$M,MATCH(Table2[[#This Row],[Name]],'CX1'!$C:$C,0),1), "") = 0, "",  INDEX('CX1'!$M:$M,MATCH(Table2[[#This Row],[Name]],'CX1'!$C:$C,0),1)), "")</f>
        <v/>
      </c>
      <c r="N2734" t="s">
        <v>767</v>
      </c>
      <c r="R2734" t="s">
        <v>8</v>
      </c>
    </row>
    <row r="2735" spans="1:19" s="13" customFormat="1" hidden="1">
      <c r="A2735" s="1">
        <v>2733</v>
      </c>
      <c r="B2735" t="s">
        <v>33</v>
      </c>
      <c r="C2735" t="s">
        <v>215</v>
      </c>
      <c r="D2735" t="s">
        <v>271</v>
      </c>
      <c r="E2735" t="str">
        <f>MID(Table2[[#This Row],[DeviceId2]], 12, LEN(Table2[[#This Row],[DeviceId2]]))</f>
        <v>VAV211B</v>
      </c>
      <c r="F2735" t="str">
        <f>CONCATENATE("10.3.13.71/pe/", Table2[[#This Row],[Device Tag]], ".xml")</f>
        <v>10.3.13.71/pe/VAV211B.xml</v>
      </c>
      <c r="G2735"/>
      <c r="H2735" s="5" t="str">
        <f>_xlfn.IFNA(IF(_xlfn.IFNA(INDEX('CX1'!$H:$H,MATCH(Table2[[#This Row],[Name]],'CX1'!$C:$C,0),1), "") = 0, "",  INDEX('CX1'!$H:$H,MATCH(Table2[[#This Row],[Name]],'CX1'!$C:$C,0),1)), "")</f>
        <v/>
      </c>
      <c r="I2735" s="5">
        <f>_xlfn.IFNA(IF(_xlfn.IFNA(INDEX('CX1'!$I:$I,MATCH(Table2[[#This Row],[DeviceId2]],'CX1'!$C:$C,0),1), "") = 0, "",  INDEX('CX1'!$I:$I,MATCH(Table2[[#This Row],[Name]],'CX1'!$C:$C,0),1)), "")</f>
        <v>1</v>
      </c>
      <c r="J2735" s="5" t="str">
        <f>_xlfn.IFNA(IF(_xlfn.IFNA(INDEX('CX1'!$J:$J,MATCH(Table2[[#This Row],[Name]],'CX1'!$C:$C,0),1), "") = 0, "",  INDEX('CX1'!$J:$J,MATCH(Table2[[#This Row],[Name]],'CX1'!$C:$C,0),1)), "")</f>
        <v/>
      </c>
      <c r="K2735" t="str">
        <f>IFERROR(_xlfn.IFNA(IF(_xlfn.IFNA(INDEX('CX1'!$K:$K,MATCH(Table2[[#This Row],[Name]],'CX1'!$C:$C,0),1), "") = 0, "",  INDEX('CX1'!$K:$K,MATCH(Table2[[#This Row],[Name]],'CX1'!$C:$C,0),1)), ""), "")</f>
        <v/>
      </c>
      <c r="L2735"/>
      <c r="M2735"/>
      <c r="N2735" t="s">
        <v>767</v>
      </c>
      <c r="O2735"/>
      <c r="P2735"/>
      <c r="Q2735"/>
      <c r="R2735" t="s">
        <v>8</v>
      </c>
      <c r="S2735"/>
    </row>
    <row r="2736" spans="1:19" hidden="1">
      <c r="A2736" s="1">
        <v>2734</v>
      </c>
      <c r="B2736" t="s">
        <v>33</v>
      </c>
      <c r="C2736" t="s">
        <v>34</v>
      </c>
      <c r="D2736" t="s">
        <v>271</v>
      </c>
      <c r="E2736" t="str">
        <f>MID(Table2[[#This Row],[DeviceId2]], 12, LEN(Table2[[#This Row],[DeviceId2]]))</f>
        <v>VAV211B</v>
      </c>
      <c r="F2736" t="str">
        <f>CONCATENATE("10.3.13.71/pe/", Table2[[#This Row],[Device Tag]], ".xml")</f>
        <v>10.3.13.71/pe/VAV211B.xml</v>
      </c>
      <c r="H2736" s="5" t="str">
        <f>_xlfn.IFNA(IF(_xlfn.IFNA(INDEX('CX1'!$H:$H,MATCH(Table2[[#This Row],[Name]],'CX1'!$C:$C,0),1), "") = 0, "",  INDEX('CX1'!$H:$H,MATCH(Table2[[#This Row],[Name]],'CX1'!$C:$C,0),1)), "")</f>
        <v/>
      </c>
      <c r="I2736" s="5" t="e">
        <f>_xlfn.IFNA(IF(_xlfn.IFNA(INDEX('CX1'!$I:$I,MATCH(Table2[[#This Row],[DeviceId2]],'CX1'!$C:$C,0),1), "") = 0, "",  INDEX('CX1'!$I:$I,MATCH(Table2[[#This Row],[Name]],'CX1'!$C:$C,0),1)), "")</f>
        <v>#VALUE!</v>
      </c>
      <c r="J2736" s="5" t="str">
        <f>_xlfn.IFNA(IF(_xlfn.IFNA(INDEX('CX1'!$J:$J,MATCH(Table2[[#This Row],[Name]],'CX1'!$C:$C,0),1), "") = 0, "",  INDEX('CX1'!$J:$J,MATCH(Table2[[#This Row],[Name]],'CX1'!$C:$C,0),1)), "")</f>
        <v/>
      </c>
      <c r="K2736" t="str">
        <f>IFERROR(_xlfn.IFNA(IF(_xlfn.IFNA(INDEX('CX1'!$K:$K,MATCH(Table2[[#This Row],[Name]],'CX1'!$C:$C,0),1), "") = 0, "",  INDEX('CX1'!$K:$K,MATCH(Table2[[#This Row],[Name]],'CX1'!$C:$C,0),1)), ""), "")</f>
        <v/>
      </c>
      <c r="M2736" t="str">
        <f>_xlfn.IFNA(IF(_xlfn.IFNA(INDEX('CX1'!$M:$M,MATCH(Table2[[#This Row],[Name]],'CX1'!$C:$C,0),1), "") = 0, "",  INDEX('CX1'!$M:$M,MATCH(Table2[[#This Row],[Name]],'CX1'!$C:$C,0),1)), "")</f>
        <v/>
      </c>
      <c r="N2736" t="s">
        <v>767</v>
      </c>
      <c r="R2736" t="s">
        <v>8</v>
      </c>
    </row>
    <row r="2737" spans="1:19" hidden="1">
      <c r="A2737" s="1">
        <v>2735</v>
      </c>
      <c r="B2737" t="s">
        <v>33</v>
      </c>
      <c r="C2737" t="s">
        <v>38</v>
      </c>
      <c r="D2737" t="s">
        <v>271</v>
      </c>
      <c r="E2737" t="str">
        <f>MID(Table2[[#This Row],[DeviceId2]], 12, LEN(Table2[[#This Row],[DeviceId2]]))</f>
        <v>VAV211B</v>
      </c>
      <c r="F2737" t="str">
        <f>CONCATENATE("10.3.13.71/pe/", Table2[[#This Row],[Device Tag]], ".xml")</f>
        <v>10.3.13.71/pe/VAV211B.xml</v>
      </c>
      <c r="H2737" s="5" t="str">
        <f>_xlfn.IFNA(IF(_xlfn.IFNA(INDEX('CX1'!$H:$H,MATCH(Table2[[#This Row],[Name]],'CX1'!$C:$C,0),1), "") = 0, "",  INDEX('CX1'!$H:$H,MATCH(Table2[[#This Row],[Name]],'CX1'!$C:$C,0),1)), "")</f>
        <v/>
      </c>
      <c r="I2737" s="5" t="e">
        <f>_xlfn.IFNA(IF(_xlfn.IFNA(INDEX('CX1'!$I:$I,MATCH(Table2[[#This Row],[DeviceId2]],'CX1'!$C:$C,0),1), "") = 0, "",  INDEX('CX1'!$I:$I,MATCH(Table2[[#This Row],[Name]],'CX1'!$C:$C,0),1)), "")</f>
        <v>#VALUE!</v>
      </c>
      <c r="J2737" s="5" t="str">
        <f>_xlfn.IFNA(IF(_xlfn.IFNA(INDEX('CX1'!$J:$J,MATCH(Table2[[#This Row],[Name]],'CX1'!$C:$C,0),1), "") = 0, "",  INDEX('CX1'!$J:$J,MATCH(Table2[[#This Row],[Name]],'CX1'!$C:$C,0),1)), "")</f>
        <v/>
      </c>
      <c r="K2737" t="str">
        <f>IFERROR(_xlfn.IFNA(IF(_xlfn.IFNA(INDEX('CX1'!$K:$K,MATCH(Table2[[#This Row],[Name]],'CX1'!$C:$C,0),1), "") = 0, "",  INDEX('CX1'!$K:$K,MATCH(Table2[[#This Row],[Name]],'CX1'!$C:$C,0),1)), ""), "")</f>
        <v/>
      </c>
      <c r="M2737" t="str">
        <f>_xlfn.IFNA(IF(_xlfn.IFNA(INDEX('CX1'!$M:$M,MATCH(Table2[[#This Row],[Name]],'CX1'!$C:$C,0),1), "") = 0, "",  INDEX('CX1'!$M:$M,MATCH(Table2[[#This Row],[Name]],'CX1'!$C:$C,0),1)), "")</f>
        <v/>
      </c>
      <c r="N2737" t="s">
        <v>767</v>
      </c>
      <c r="R2737" t="s">
        <v>8</v>
      </c>
    </row>
    <row r="2738" spans="1:19" s="13" customFormat="1" hidden="1">
      <c r="A2738" s="1">
        <v>2736</v>
      </c>
      <c r="B2738" t="s">
        <v>33</v>
      </c>
      <c r="C2738" t="s">
        <v>216</v>
      </c>
      <c r="D2738" t="s">
        <v>271</v>
      </c>
      <c r="E2738" t="str">
        <f>MID(Table2[[#This Row],[DeviceId2]], 12, LEN(Table2[[#This Row],[DeviceId2]]))</f>
        <v>VAV211B</v>
      </c>
      <c r="F2738" t="str">
        <f>CONCATENATE("10.3.13.71/pe/", Table2[[#This Row],[Device Tag]], ".xml")</f>
        <v>10.3.13.71/pe/VAV211B.xml</v>
      </c>
      <c r="G2738"/>
      <c r="H2738" s="5" t="str">
        <f>_xlfn.IFNA(IF(_xlfn.IFNA(INDEX('CX1'!$H:$H,MATCH(Table2[[#This Row],[Name]],'CX1'!$C:$C,0),1), "") = 0, "",  INDEX('CX1'!$H:$H,MATCH(Table2[[#This Row],[Name]],'CX1'!$C:$C,0),1)), "")</f>
        <v/>
      </c>
      <c r="I2738" s="5">
        <f>_xlfn.IFNA(IF(_xlfn.IFNA(INDEX('CX1'!$I:$I,MATCH(Table2[[#This Row],[DeviceId2]],'CX1'!$C:$C,0),1), "") = 0, "",  INDEX('CX1'!$I:$I,MATCH(Table2[[#This Row],[Name]],'CX1'!$C:$C,0),1)), "")</f>
        <v>1</v>
      </c>
      <c r="J2738" s="5" t="str">
        <f>_xlfn.IFNA(IF(_xlfn.IFNA(INDEX('CX1'!$J:$J,MATCH(Table2[[#This Row],[Name]],'CX1'!$C:$C,0),1), "") = 0, "",  INDEX('CX1'!$J:$J,MATCH(Table2[[#This Row],[Name]],'CX1'!$C:$C,0),1)), "")</f>
        <v/>
      </c>
      <c r="K2738" t="str">
        <f>IFERROR(_xlfn.IFNA(IF(_xlfn.IFNA(INDEX('CX1'!$K:$K,MATCH(Table2[[#This Row],[Name]],'CX1'!$C:$C,0),1), "") = 0, "",  INDEX('CX1'!$K:$K,MATCH(Table2[[#This Row],[Name]],'CX1'!$C:$C,0),1)), ""), "")</f>
        <v/>
      </c>
      <c r="L2738"/>
      <c r="M2738"/>
      <c r="N2738" t="s">
        <v>767</v>
      </c>
      <c r="O2738"/>
      <c r="P2738"/>
      <c r="Q2738"/>
      <c r="R2738" t="s">
        <v>8</v>
      </c>
      <c r="S2738"/>
    </row>
    <row r="2739" spans="1:19" s="13" customFormat="1" hidden="1">
      <c r="A2739" s="1">
        <v>2737</v>
      </c>
      <c r="B2739" t="s">
        <v>33</v>
      </c>
      <c r="C2739" t="s">
        <v>214</v>
      </c>
      <c r="D2739" t="s">
        <v>271</v>
      </c>
      <c r="E2739" t="str">
        <f>MID(Table2[[#This Row],[DeviceId2]], 12, LEN(Table2[[#This Row],[DeviceId2]]))</f>
        <v>VAV211B</v>
      </c>
      <c r="F2739" t="str">
        <f>CONCATENATE("10.3.13.71/pe/", Table2[[#This Row],[Device Tag]], ".xml")</f>
        <v>10.3.13.71/pe/VAV211B.xml</v>
      </c>
      <c r="G2739"/>
      <c r="H2739" s="5" t="str">
        <f>_xlfn.IFNA(IF(_xlfn.IFNA(INDEX('CX1'!$H:$H,MATCH(Table2[[#This Row],[Name]],'CX1'!$C:$C,0),1), "") = 0, "",  INDEX('CX1'!$H:$H,MATCH(Table2[[#This Row],[Name]],'CX1'!$C:$C,0),1)), "")</f>
        <v/>
      </c>
      <c r="I2739" s="5">
        <f>_xlfn.IFNA(IF(_xlfn.IFNA(INDEX('CX1'!$I:$I,MATCH(Table2[[#This Row],[DeviceId2]],'CX1'!$C:$C,0),1), "") = 0, "",  INDEX('CX1'!$I:$I,MATCH(Table2[[#This Row],[Name]],'CX1'!$C:$C,0),1)), "")</f>
        <v>1</v>
      </c>
      <c r="J2739" s="5" t="str">
        <f>_xlfn.IFNA(IF(_xlfn.IFNA(INDEX('CX1'!$J:$J,MATCH(Table2[[#This Row],[Name]],'CX1'!$C:$C,0),1), "") = 0, "",  INDEX('CX1'!$J:$J,MATCH(Table2[[#This Row],[Name]],'CX1'!$C:$C,0),1)), "")</f>
        <v/>
      </c>
      <c r="K2739" t="str">
        <f>IFERROR(_xlfn.IFNA(IF(_xlfn.IFNA(INDEX('CX1'!$K:$K,MATCH(Table2[[#This Row],[Name]],'CX1'!$C:$C,0),1), "") = 0, "",  INDEX('CX1'!$K:$K,MATCH(Table2[[#This Row],[Name]],'CX1'!$C:$C,0),1)), ""), "")</f>
        <v/>
      </c>
      <c r="L2739"/>
      <c r="M2739"/>
      <c r="N2739" t="s">
        <v>767</v>
      </c>
      <c r="O2739"/>
      <c r="P2739"/>
      <c r="Q2739"/>
      <c r="R2739" t="s">
        <v>8</v>
      </c>
      <c r="S2739"/>
    </row>
    <row r="2740" spans="1:19" s="13" customFormat="1" hidden="1">
      <c r="A2740" s="1">
        <v>2738</v>
      </c>
      <c r="B2740" t="s">
        <v>33</v>
      </c>
      <c r="C2740" t="s">
        <v>213</v>
      </c>
      <c r="D2740" t="s">
        <v>271</v>
      </c>
      <c r="E2740" t="str">
        <f>MID(Table2[[#This Row],[DeviceId2]], 12, LEN(Table2[[#This Row],[DeviceId2]]))</f>
        <v>VAV211B</v>
      </c>
      <c r="F2740" t="str">
        <f>CONCATENATE("10.3.13.71/pe/", Table2[[#This Row],[Device Tag]], ".xml")</f>
        <v>10.3.13.71/pe/VAV211B.xml</v>
      </c>
      <c r="G2740"/>
      <c r="H2740" s="5" t="str">
        <f>_xlfn.IFNA(IF(_xlfn.IFNA(INDEX('CX1'!$H:$H,MATCH(Table2[[#This Row],[Name]],'CX1'!$C:$C,0),1), "") = 0, "",  INDEX('CX1'!$H:$H,MATCH(Table2[[#This Row],[Name]],'CX1'!$C:$C,0),1)), "")</f>
        <v/>
      </c>
      <c r="I2740" s="5" t="e">
        <f>_xlfn.IFNA(IF(_xlfn.IFNA(INDEX('CX1'!$I:$I,MATCH(Table2[[#This Row],[DeviceId2]],'CX1'!$C:$C,0),1), "") = 0, "",  INDEX('CX1'!$I:$I,MATCH(Table2[[#This Row],[Name]],'CX1'!$C:$C,0),1)), "")</f>
        <v>#VALUE!</v>
      </c>
      <c r="J2740" s="5" t="str">
        <f>_xlfn.IFNA(IF(_xlfn.IFNA(INDEX('CX1'!$J:$J,MATCH(Table2[[#This Row],[Name]],'CX1'!$C:$C,0),1), "") = 0, "",  INDEX('CX1'!$J:$J,MATCH(Table2[[#This Row],[Name]],'CX1'!$C:$C,0),1)), "")</f>
        <v/>
      </c>
      <c r="K2740" t="str">
        <f>IFERROR(_xlfn.IFNA(IF(_xlfn.IFNA(INDEX('CX1'!$K:$K,MATCH(Table2[[#This Row],[Name]],'CX1'!$C:$C,0),1), "") = 0, "",  INDEX('CX1'!$K:$K,MATCH(Table2[[#This Row],[Name]],'CX1'!$C:$C,0),1)), ""), "")</f>
        <v/>
      </c>
      <c r="L2740"/>
      <c r="M2740"/>
      <c r="N2740" t="s">
        <v>767</v>
      </c>
      <c r="O2740"/>
      <c r="P2740"/>
      <c r="Q2740"/>
      <c r="R2740" t="s">
        <v>8</v>
      </c>
      <c r="S2740"/>
    </row>
    <row r="2741" spans="1:19" s="13" customFormat="1" hidden="1">
      <c r="A2741" s="1">
        <v>2739</v>
      </c>
      <c r="B2741" t="s">
        <v>33</v>
      </c>
      <c r="C2741" t="s">
        <v>217</v>
      </c>
      <c r="D2741" t="s">
        <v>271</v>
      </c>
      <c r="E2741" t="str">
        <f>MID(Table2[[#This Row],[DeviceId2]], 12, LEN(Table2[[#This Row],[DeviceId2]]))</f>
        <v>VAV211B</v>
      </c>
      <c r="F2741" t="str">
        <f>CONCATENATE("10.3.13.71/pe/", Table2[[#This Row],[Device Tag]], ".xml")</f>
        <v>10.3.13.71/pe/VAV211B.xml</v>
      </c>
      <c r="G2741"/>
      <c r="H2741" s="5" t="str">
        <f>_xlfn.IFNA(IF(_xlfn.IFNA(INDEX('CX1'!$H:$H,MATCH(Table2[[#This Row],[Name]],'CX1'!$C:$C,0),1), "") = 0, "",  INDEX('CX1'!$H:$H,MATCH(Table2[[#This Row],[Name]],'CX1'!$C:$C,0),1)), "")</f>
        <v/>
      </c>
      <c r="I2741" s="5">
        <f>_xlfn.IFNA(IF(_xlfn.IFNA(INDEX('CX1'!$I:$I,MATCH(Table2[[#This Row],[DeviceId2]],'CX1'!$C:$C,0),1), "") = 0, "",  INDEX('CX1'!$I:$I,MATCH(Table2[[#This Row],[Name]],'CX1'!$C:$C,0),1)), "")</f>
        <v>1</v>
      </c>
      <c r="J2741" s="5" t="str">
        <f>_xlfn.IFNA(IF(_xlfn.IFNA(INDEX('CX1'!$J:$J,MATCH(Table2[[#This Row],[Name]],'CX1'!$C:$C,0),1), "") = 0, "",  INDEX('CX1'!$J:$J,MATCH(Table2[[#This Row],[Name]],'CX1'!$C:$C,0),1)), "")</f>
        <v/>
      </c>
      <c r="K2741" t="str">
        <f>IFERROR(_xlfn.IFNA(IF(_xlfn.IFNA(INDEX('CX1'!$K:$K,MATCH(Table2[[#This Row],[Name]],'CX1'!$C:$C,0),1), "") = 0, "",  INDEX('CX1'!$K:$K,MATCH(Table2[[#This Row],[Name]],'CX1'!$C:$C,0),1)), ""), "")</f>
        <v/>
      </c>
      <c r="L2741"/>
      <c r="M2741"/>
      <c r="N2741" t="s">
        <v>767</v>
      </c>
      <c r="O2741"/>
      <c r="P2741"/>
      <c r="Q2741"/>
      <c r="R2741" t="s">
        <v>8</v>
      </c>
      <c r="S2741"/>
    </row>
    <row r="2742" spans="1:19" hidden="1">
      <c r="A2742" s="1">
        <v>2740</v>
      </c>
      <c r="B2742" t="s">
        <v>45</v>
      </c>
      <c r="C2742" t="s">
        <v>47</v>
      </c>
      <c r="D2742" t="s">
        <v>271</v>
      </c>
      <c r="E2742" t="str">
        <f>MID(Table2[[#This Row],[DeviceId2]], 12, LEN(Table2[[#This Row],[DeviceId2]]))</f>
        <v>VAV211B</v>
      </c>
      <c r="F2742" t="str">
        <f>CONCATENATE("10.3.13.71/pe/", Table2[[#This Row],[Device Tag]], ".xml")</f>
        <v>10.3.13.71/pe/VAV211B.xml</v>
      </c>
      <c r="H2742" s="5" t="str">
        <f>_xlfn.IFNA(IF(_xlfn.IFNA(INDEX('CX1'!$H:$H,MATCH(Table2[[#This Row],[Name]],'CX1'!$C:$C,0),1), "") = 0, "",  INDEX('CX1'!$H:$H,MATCH(Table2[[#This Row],[Name]],'CX1'!$C:$C,0),1)), "")</f>
        <v/>
      </c>
      <c r="I2742" s="5" t="e">
        <f>_xlfn.IFNA(IF(_xlfn.IFNA(INDEX('CX1'!$I:$I,MATCH(Table2[[#This Row],[DeviceId2]],'CX1'!$C:$C,0),1), "") = 0, "",  INDEX('CX1'!$I:$I,MATCH(Table2[[#This Row],[Name]],'CX1'!$C:$C,0),1)), "")</f>
        <v>#VALUE!</v>
      </c>
      <c r="J2742" s="5" t="str">
        <f>_xlfn.IFNA(IF(_xlfn.IFNA(INDEX('CX1'!$J:$J,MATCH(Table2[[#This Row],[Name]],'CX1'!$C:$C,0),1), "") = 0, "",  INDEX('CX1'!$J:$J,MATCH(Table2[[#This Row],[Name]],'CX1'!$C:$C,0),1)), "")</f>
        <v/>
      </c>
      <c r="K2742" t="str">
        <f>IFERROR(_xlfn.IFNA(IF(_xlfn.IFNA(INDEX('CX1'!$K:$K,MATCH(Table2[[#This Row],[Name]],'CX1'!$C:$C,0),1), "") = 0, "",  INDEX('CX1'!$K:$K,MATCH(Table2[[#This Row],[Name]],'CX1'!$C:$C,0),1)), ""), "")</f>
        <v/>
      </c>
      <c r="M2742" t="str">
        <f>_xlfn.IFNA(IF(_xlfn.IFNA(INDEX('CX1'!$M:$M,MATCH(Table2[[#This Row],[Name]],'CX1'!$C:$C,0),1), "") = 0, "",  INDEX('CX1'!$M:$M,MATCH(Table2[[#This Row],[Name]],'CX1'!$C:$C,0),1)), "")</f>
        <v/>
      </c>
      <c r="N2742" t="s">
        <v>767</v>
      </c>
      <c r="R2742" t="s">
        <v>8</v>
      </c>
    </row>
    <row r="2743" spans="1:19" hidden="1">
      <c r="A2743" s="1">
        <v>2741</v>
      </c>
      <c r="B2743" t="s">
        <v>45</v>
      </c>
      <c r="C2743" t="s">
        <v>48</v>
      </c>
      <c r="D2743" t="s">
        <v>271</v>
      </c>
      <c r="E2743" t="str">
        <f>MID(Table2[[#This Row],[DeviceId2]], 12, LEN(Table2[[#This Row],[DeviceId2]]))</f>
        <v>VAV211B</v>
      </c>
      <c r="F2743" t="str">
        <f>CONCATENATE("10.3.13.71/pe/", Table2[[#This Row],[Device Tag]], ".xml")</f>
        <v>10.3.13.71/pe/VAV211B.xml</v>
      </c>
      <c r="H2743" s="5" t="str">
        <f>_xlfn.IFNA(IF(_xlfn.IFNA(INDEX('CX1'!$H:$H,MATCH(Table2[[#This Row],[Name]],'CX1'!$C:$C,0),1), "") = 0, "",  INDEX('CX1'!$H:$H,MATCH(Table2[[#This Row],[Name]],'CX1'!$C:$C,0),1)), "")</f>
        <v/>
      </c>
      <c r="I2743" s="5" t="e">
        <f>_xlfn.IFNA(IF(_xlfn.IFNA(INDEX('CX1'!$I:$I,MATCH(Table2[[#This Row],[DeviceId2]],'CX1'!$C:$C,0),1), "") = 0, "",  INDEX('CX1'!$I:$I,MATCH(Table2[[#This Row],[Name]],'CX1'!$C:$C,0),1)), "")</f>
        <v>#VALUE!</v>
      </c>
      <c r="J2743" s="5" t="str">
        <f>_xlfn.IFNA(IF(_xlfn.IFNA(INDEX('CX1'!$J:$J,MATCH(Table2[[#This Row],[Name]],'CX1'!$C:$C,0),1), "") = 0, "",  INDEX('CX1'!$J:$J,MATCH(Table2[[#This Row],[Name]],'CX1'!$C:$C,0),1)), "")</f>
        <v/>
      </c>
      <c r="K2743" t="str">
        <f>IFERROR(_xlfn.IFNA(IF(_xlfn.IFNA(INDEX('CX1'!$K:$K,MATCH(Table2[[#This Row],[Name]],'CX1'!$C:$C,0),1), "") = 0, "",  INDEX('CX1'!$K:$K,MATCH(Table2[[#This Row],[Name]],'CX1'!$C:$C,0),1)), ""), "")</f>
        <v/>
      </c>
      <c r="M2743" t="str">
        <f>_xlfn.IFNA(IF(_xlfn.IFNA(INDEX('CX1'!$M:$M,MATCH(Table2[[#This Row],[Name]],'CX1'!$C:$C,0),1), "") = 0, "",  INDEX('CX1'!$M:$M,MATCH(Table2[[#This Row],[Name]],'CX1'!$C:$C,0),1)), "")</f>
        <v/>
      </c>
      <c r="N2743" t="s">
        <v>767</v>
      </c>
      <c r="R2743" t="s">
        <v>8</v>
      </c>
    </row>
    <row r="2744" spans="1:19" hidden="1">
      <c r="A2744" s="1">
        <v>2742</v>
      </c>
      <c r="B2744" t="s">
        <v>45</v>
      </c>
      <c r="C2744" t="s">
        <v>49</v>
      </c>
      <c r="D2744" t="s">
        <v>271</v>
      </c>
      <c r="E2744" t="str">
        <f>MID(Table2[[#This Row],[DeviceId2]], 12, LEN(Table2[[#This Row],[DeviceId2]]))</f>
        <v>VAV211B</v>
      </c>
      <c r="F2744" t="str">
        <f>CONCATENATE("10.3.13.71/pe/", Table2[[#This Row],[Device Tag]], ".xml")</f>
        <v>10.3.13.71/pe/VAV211B.xml</v>
      </c>
      <c r="H2744" s="5" t="str">
        <f>_xlfn.IFNA(IF(_xlfn.IFNA(INDEX('CX1'!$H:$H,MATCH(Table2[[#This Row],[Name]],'CX1'!$C:$C,0),1), "") = 0, "",  INDEX('CX1'!$H:$H,MATCH(Table2[[#This Row],[Name]],'CX1'!$C:$C,0),1)), "")</f>
        <v/>
      </c>
      <c r="I2744" s="5" t="e">
        <f>_xlfn.IFNA(IF(_xlfn.IFNA(INDEX('CX1'!$I:$I,MATCH(Table2[[#This Row],[DeviceId2]],'CX1'!$C:$C,0),1), "") = 0, "",  INDEX('CX1'!$I:$I,MATCH(Table2[[#This Row],[Name]],'CX1'!$C:$C,0),1)), "")</f>
        <v>#VALUE!</v>
      </c>
      <c r="J2744" s="5" t="str">
        <f>_xlfn.IFNA(IF(_xlfn.IFNA(INDEX('CX1'!$J:$J,MATCH(Table2[[#This Row],[Name]],'CX1'!$C:$C,0),1), "") = 0, "",  INDEX('CX1'!$J:$J,MATCH(Table2[[#This Row],[Name]],'CX1'!$C:$C,0),1)), "")</f>
        <v/>
      </c>
      <c r="K2744" t="str">
        <f>IFERROR(_xlfn.IFNA(IF(_xlfn.IFNA(INDEX('CX1'!$K:$K,MATCH(Table2[[#This Row],[Name]],'CX1'!$C:$C,0),1), "") = 0, "",  INDEX('CX1'!$K:$K,MATCH(Table2[[#This Row],[Name]],'CX1'!$C:$C,0),1)), ""), "")</f>
        <v/>
      </c>
      <c r="M2744" t="str">
        <f>_xlfn.IFNA(IF(_xlfn.IFNA(INDEX('CX1'!$M:$M,MATCH(Table2[[#This Row],[Name]],'CX1'!$C:$C,0),1), "") = 0, "",  INDEX('CX1'!$M:$M,MATCH(Table2[[#This Row],[Name]],'CX1'!$C:$C,0),1)), "")</f>
        <v/>
      </c>
      <c r="N2744" t="s">
        <v>767</v>
      </c>
      <c r="R2744" t="s">
        <v>8</v>
      </c>
    </row>
    <row r="2745" spans="1:19" hidden="1">
      <c r="A2745" s="1">
        <v>2743</v>
      </c>
      <c r="B2745" t="s">
        <v>45</v>
      </c>
      <c r="C2745" t="s">
        <v>50</v>
      </c>
      <c r="D2745" t="s">
        <v>271</v>
      </c>
      <c r="E2745" t="str">
        <f>MID(Table2[[#This Row],[DeviceId2]], 12, LEN(Table2[[#This Row],[DeviceId2]]))</f>
        <v>VAV211B</v>
      </c>
      <c r="F2745" t="str">
        <f>CONCATENATE("10.3.13.71/pe/", Table2[[#This Row],[Device Tag]], ".xml")</f>
        <v>10.3.13.71/pe/VAV211B.xml</v>
      </c>
      <c r="H2745" s="5" t="str">
        <f>_xlfn.IFNA(IF(_xlfn.IFNA(INDEX('CX1'!$H:$H,MATCH(Table2[[#This Row],[Name]],'CX1'!$C:$C,0),1), "") = 0, "",  INDEX('CX1'!$H:$H,MATCH(Table2[[#This Row],[Name]],'CX1'!$C:$C,0),1)), "")</f>
        <v/>
      </c>
      <c r="I2745" s="5" t="e">
        <f>_xlfn.IFNA(IF(_xlfn.IFNA(INDEX('CX1'!$I:$I,MATCH(Table2[[#This Row],[DeviceId2]],'CX1'!$C:$C,0),1), "") = 0, "",  INDEX('CX1'!$I:$I,MATCH(Table2[[#This Row],[Name]],'CX1'!$C:$C,0),1)), "")</f>
        <v>#VALUE!</v>
      </c>
      <c r="J2745" s="5" t="str">
        <f>_xlfn.IFNA(IF(_xlfn.IFNA(INDEX('CX1'!$J:$J,MATCH(Table2[[#This Row],[Name]],'CX1'!$C:$C,0),1), "") = 0, "",  INDEX('CX1'!$J:$J,MATCH(Table2[[#This Row],[Name]],'CX1'!$C:$C,0),1)), "")</f>
        <v/>
      </c>
      <c r="K2745" t="str">
        <f>IFERROR(_xlfn.IFNA(IF(_xlfn.IFNA(INDEX('CX1'!$K:$K,MATCH(Table2[[#This Row],[Name]],'CX1'!$C:$C,0),1), "") = 0, "",  INDEX('CX1'!$K:$K,MATCH(Table2[[#This Row],[Name]],'CX1'!$C:$C,0),1)), ""), "")</f>
        <v/>
      </c>
      <c r="M2745" t="str">
        <f>_xlfn.IFNA(IF(_xlfn.IFNA(INDEX('CX1'!$M:$M,MATCH(Table2[[#This Row],[Name]],'CX1'!$C:$C,0),1), "") = 0, "",  INDEX('CX1'!$M:$M,MATCH(Table2[[#This Row],[Name]],'CX1'!$C:$C,0),1)), "")</f>
        <v/>
      </c>
      <c r="N2745" t="s">
        <v>767</v>
      </c>
      <c r="R2745" t="s">
        <v>8</v>
      </c>
    </row>
    <row r="2746" spans="1:19" hidden="1">
      <c r="A2746" s="1">
        <v>2744</v>
      </c>
      <c r="B2746" t="s">
        <v>45</v>
      </c>
      <c r="C2746" t="s">
        <v>52</v>
      </c>
      <c r="D2746" t="s">
        <v>271</v>
      </c>
      <c r="E2746" t="str">
        <f>MID(Table2[[#This Row],[DeviceId2]], 12, LEN(Table2[[#This Row],[DeviceId2]]))</f>
        <v>VAV211B</v>
      </c>
      <c r="F2746" t="str">
        <f>CONCATENATE("10.3.13.71/pe/", Table2[[#This Row],[Device Tag]], ".xml")</f>
        <v>10.3.13.71/pe/VAV211B.xml</v>
      </c>
      <c r="H2746" s="5" t="str">
        <f>_xlfn.IFNA(IF(_xlfn.IFNA(INDEX('CX1'!$H:$H,MATCH(Table2[[#This Row],[Name]],'CX1'!$C:$C,0),1), "") = 0, "",  INDEX('CX1'!$H:$H,MATCH(Table2[[#This Row],[Name]],'CX1'!$C:$C,0),1)), "")</f>
        <v/>
      </c>
      <c r="I2746" s="5" t="e">
        <f>_xlfn.IFNA(IF(_xlfn.IFNA(INDEX('CX1'!$I:$I,MATCH(Table2[[#This Row],[DeviceId2]],'CX1'!$C:$C,0),1), "") = 0, "",  INDEX('CX1'!$I:$I,MATCH(Table2[[#This Row],[Name]],'CX1'!$C:$C,0),1)), "")</f>
        <v>#VALUE!</v>
      </c>
      <c r="J2746" s="5" t="str">
        <f>_xlfn.IFNA(IF(_xlfn.IFNA(INDEX('CX1'!$J:$J,MATCH(Table2[[#This Row],[Name]],'CX1'!$C:$C,0),1), "") = 0, "",  INDEX('CX1'!$J:$J,MATCH(Table2[[#This Row],[Name]],'CX1'!$C:$C,0),1)), "")</f>
        <v/>
      </c>
      <c r="K2746" t="str">
        <f>IFERROR(_xlfn.IFNA(IF(_xlfn.IFNA(INDEX('CX1'!$K:$K,MATCH(Table2[[#This Row],[Name]],'CX1'!$C:$C,0),1), "") = 0, "",  INDEX('CX1'!$K:$K,MATCH(Table2[[#This Row],[Name]],'CX1'!$C:$C,0),1)), ""), "")</f>
        <v/>
      </c>
      <c r="M2746" t="str">
        <f>_xlfn.IFNA(IF(_xlfn.IFNA(INDEX('CX1'!$M:$M,MATCH(Table2[[#This Row],[Name]],'CX1'!$C:$C,0),1), "") = 0, "",  INDEX('CX1'!$M:$M,MATCH(Table2[[#This Row],[Name]],'CX1'!$C:$C,0),1)), "")</f>
        <v/>
      </c>
      <c r="N2746" t="s">
        <v>767</v>
      </c>
      <c r="R2746" t="s">
        <v>8</v>
      </c>
    </row>
    <row r="2747" spans="1:19" hidden="1">
      <c r="A2747" s="1">
        <v>2745</v>
      </c>
      <c r="B2747" t="s">
        <v>45</v>
      </c>
      <c r="C2747" t="s">
        <v>53</v>
      </c>
      <c r="D2747" t="s">
        <v>271</v>
      </c>
      <c r="E2747" t="str">
        <f>MID(Table2[[#This Row],[DeviceId2]], 12, LEN(Table2[[#This Row],[DeviceId2]]))</f>
        <v>VAV211B</v>
      </c>
      <c r="F2747" t="str">
        <f>CONCATENATE("10.3.13.71/pe/", Table2[[#This Row],[Device Tag]], ".xml")</f>
        <v>10.3.13.71/pe/VAV211B.xml</v>
      </c>
      <c r="H2747" s="5" t="str">
        <f>_xlfn.IFNA(IF(_xlfn.IFNA(INDEX('CX1'!$H:$H,MATCH(Table2[[#This Row],[Name]],'CX1'!$C:$C,0),1), "") = 0, "",  INDEX('CX1'!$H:$H,MATCH(Table2[[#This Row],[Name]],'CX1'!$C:$C,0),1)), "")</f>
        <v/>
      </c>
      <c r="I2747" s="5" t="e">
        <f>_xlfn.IFNA(IF(_xlfn.IFNA(INDEX('CX1'!$I:$I,MATCH(Table2[[#This Row],[DeviceId2]],'CX1'!$C:$C,0),1), "") = 0, "",  INDEX('CX1'!$I:$I,MATCH(Table2[[#This Row],[Name]],'CX1'!$C:$C,0),1)), "")</f>
        <v>#VALUE!</v>
      </c>
      <c r="J2747" s="5" t="str">
        <f>_xlfn.IFNA(IF(_xlfn.IFNA(INDEX('CX1'!$J:$J,MATCH(Table2[[#This Row],[Name]],'CX1'!$C:$C,0),1), "") = 0, "",  INDEX('CX1'!$J:$J,MATCH(Table2[[#This Row],[Name]],'CX1'!$C:$C,0),1)), "")</f>
        <v/>
      </c>
      <c r="K2747" t="str">
        <f>IFERROR(_xlfn.IFNA(IF(_xlfn.IFNA(INDEX('CX1'!$K:$K,MATCH(Table2[[#This Row],[Name]],'CX1'!$C:$C,0),1), "") = 0, "",  INDEX('CX1'!$K:$K,MATCH(Table2[[#This Row],[Name]],'CX1'!$C:$C,0),1)), ""), "")</f>
        <v/>
      </c>
      <c r="M2747" t="str">
        <f>_xlfn.IFNA(IF(_xlfn.IFNA(INDEX('CX1'!$M:$M,MATCH(Table2[[#This Row],[Name]],'CX1'!$C:$C,0),1), "") = 0, "",  INDEX('CX1'!$M:$M,MATCH(Table2[[#This Row],[Name]],'CX1'!$C:$C,0),1)), "")</f>
        <v/>
      </c>
      <c r="N2747" t="s">
        <v>767</v>
      </c>
      <c r="R2747" t="s">
        <v>8</v>
      </c>
    </row>
    <row r="2748" spans="1:19" hidden="1">
      <c r="A2748" s="1">
        <v>2746</v>
      </c>
      <c r="B2748" t="s">
        <v>45</v>
      </c>
      <c r="C2748" t="s">
        <v>54</v>
      </c>
      <c r="D2748" t="s">
        <v>271</v>
      </c>
      <c r="E2748" t="str">
        <f>MID(Table2[[#This Row],[DeviceId2]], 12, LEN(Table2[[#This Row],[DeviceId2]]))</f>
        <v>VAV211B</v>
      </c>
      <c r="F2748" t="str">
        <f>CONCATENATE("10.3.13.71/pe/", Table2[[#This Row],[Device Tag]], ".xml")</f>
        <v>10.3.13.71/pe/VAV211B.xml</v>
      </c>
      <c r="H2748" s="5" t="str">
        <f>_xlfn.IFNA(IF(_xlfn.IFNA(INDEX('CX1'!$H:$H,MATCH(Table2[[#This Row],[Name]],'CX1'!$C:$C,0),1), "") = 0, "",  INDEX('CX1'!$H:$H,MATCH(Table2[[#This Row],[Name]],'CX1'!$C:$C,0),1)), "")</f>
        <v/>
      </c>
      <c r="I2748" s="5" t="e">
        <f>_xlfn.IFNA(IF(_xlfn.IFNA(INDEX('CX1'!$I:$I,MATCH(Table2[[#This Row],[DeviceId2]],'CX1'!$C:$C,0),1), "") = 0, "",  INDEX('CX1'!$I:$I,MATCH(Table2[[#This Row],[Name]],'CX1'!$C:$C,0),1)), "")</f>
        <v>#VALUE!</v>
      </c>
      <c r="J2748" s="5" t="str">
        <f>_xlfn.IFNA(IF(_xlfn.IFNA(INDEX('CX1'!$J:$J,MATCH(Table2[[#This Row],[Name]],'CX1'!$C:$C,0),1), "") = 0, "",  INDEX('CX1'!$J:$J,MATCH(Table2[[#This Row],[Name]],'CX1'!$C:$C,0),1)), "")</f>
        <v/>
      </c>
      <c r="K2748" t="str">
        <f>IFERROR(_xlfn.IFNA(IF(_xlfn.IFNA(INDEX('CX1'!$K:$K,MATCH(Table2[[#This Row],[Name]],'CX1'!$C:$C,0),1), "") = 0, "",  INDEX('CX1'!$K:$K,MATCH(Table2[[#This Row],[Name]],'CX1'!$C:$C,0),1)), ""), "")</f>
        <v/>
      </c>
      <c r="M2748" t="str">
        <f>_xlfn.IFNA(IF(_xlfn.IFNA(INDEX('CX1'!$M:$M,MATCH(Table2[[#This Row],[Name]],'CX1'!$C:$C,0),1), "") = 0, "",  INDEX('CX1'!$M:$M,MATCH(Table2[[#This Row],[Name]],'CX1'!$C:$C,0),1)), "")</f>
        <v/>
      </c>
      <c r="N2748" t="s">
        <v>767</v>
      </c>
      <c r="R2748" t="s">
        <v>8</v>
      </c>
    </row>
    <row r="2749" spans="1:19" hidden="1">
      <c r="A2749" s="1">
        <v>2747</v>
      </c>
      <c r="B2749" t="s">
        <v>45</v>
      </c>
      <c r="C2749" t="s">
        <v>55</v>
      </c>
      <c r="D2749" t="s">
        <v>271</v>
      </c>
      <c r="E2749" t="str">
        <f>MID(Table2[[#This Row],[DeviceId2]], 12, LEN(Table2[[#This Row],[DeviceId2]]))</f>
        <v>VAV211B</v>
      </c>
      <c r="F2749" t="str">
        <f>CONCATENATE("10.3.13.71/pe/", Table2[[#This Row],[Device Tag]], ".xml")</f>
        <v>10.3.13.71/pe/VAV211B.xml</v>
      </c>
      <c r="H2749" s="5" t="str">
        <f>_xlfn.IFNA(IF(_xlfn.IFNA(INDEX('CX1'!$H:$H,MATCH(Table2[[#This Row],[Name]],'CX1'!$C:$C,0),1), "") = 0, "",  INDEX('CX1'!$H:$H,MATCH(Table2[[#This Row],[Name]],'CX1'!$C:$C,0),1)), "")</f>
        <v/>
      </c>
      <c r="I2749" s="5" t="e">
        <f>_xlfn.IFNA(IF(_xlfn.IFNA(INDEX('CX1'!$I:$I,MATCH(Table2[[#This Row],[DeviceId2]],'CX1'!$C:$C,0),1), "") = 0, "",  INDEX('CX1'!$I:$I,MATCH(Table2[[#This Row],[Name]],'CX1'!$C:$C,0),1)), "")</f>
        <v>#VALUE!</v>
      </c>
      <c r="J2749" s="5" t="str">
        <f>_xlfn.IFNA(IF(_xlfn.IFNA(INDEX('CX1'!$J:$J,MATCH(Table2[[#This Row],[Name]],'CX1'!$C:$C,0),1), "") = 0, "",  INDEX('CX1'!$J:$J,MATCH(Table2[[#This Row],[Name]],'CX1'!$C:$C,0),1)), "")</f>
        <v/>
      </c>
      <c r="K2749" t="str">
        <f>IFERROR(_xlfn.IFNA(IF(_xlfn.IFNA(INDEX('CX1'!$K:$K,MATCH(Table2[[#This Row],[Name]],'CX1'!$C:$C,0),1), "") = 0, "",  INDEX('CX1'!$K:$K,MATCH(Table2[[#This Row],[Name]],'CX1'!$C:$C,0),1)), ""), "")</f>
        <v/>
      </c>
      <c r="M2749" t="str">
        <f>_xlfn.IFNA(IF(_xlfn.IFNA(INDEX('CX1'!$M:$M,MATCH(Table2[[#This Row],[Name]],'CX1'!$C:$C,0),1), "") = 0, "",  INDEX('CX1'!$M:$M,MATCH(Table2[[#This Row],[Name]],'CX1'!$C:$C,0),1)), "")</f>
        <v/>
      </c>
      <c r="N2749" t="s">
        <v>767</v>
      </c>
      <c r="R2749" t="s">
        <v>8</v>
      </c>
    </row>
    <row r="2750" spans="1:19" hidden="1">
      <c r="A2750" s="1">
        <v>2748</v>
      </c>
      <c r="B2750" t="s">
        <v>45</v>
      </c>
      <c r="C2750" t="s">
        <v>56</v>
      </c>
      <c r="D2750" t="s">
        <v>271</v>
      </c>
      <c r="E2750" t="str">
        <f>MID(Table2[[#This Row],[DeviceId2]], 12, LEN(Table2[[#This Row],[DeviceId2]]))</f>
        <v>VAV211B</v>
      </c>
      <c r="F2750" t="str">
        <f>CONCATENATE("10.3.13.71/pe/", Table2[[#This Row],[Device Tag]], ".xml")</f>
        <v>10.3.13.71/pe/VAV211B.xml</v>
      </c>
      <c r="H2750" s="5" t="str">
        <f>_xlfn.IFNA(IF(_xlfn.IFNA(INDEX('CX1'!$H:$H,MATCH(Table2[[#This Row],[Name]],'CX1'!$C:$C,0),1), "") = 0, "",  INDEX('CX1'!$H:$H,MATCH(Table2[[#This Row],[Name]],'CX1'!$C:$C,0),1)), "")</f>
        <v/>
      </c>
      <c r="I2750" s="5" t="e">
        <f>_xlfn.IFNA(IF(_xlfn.IFNA(INDEX('CX1'!$I:$I,MATCH(Table2[[#This Row],[DeviceId2]],'CX1'!$C:$C,0),1), "") = 0, "",  INDEX('CX1'!$I:$I,MATCH(Table2[[#This Row],[Name]],'CX1'!$C:$C,0),1)), "")</f>
        <v>#VALUE!</v>
      </c>
      <c r="J2750" s="5" t="str">
        <f>_xlfn.IFNA(IF(_xlfn.IFNA(INDEX('CX1'!$J:$J,MATCH(Table2[[#This Row],[Name]],'CX1'!$C:$C,0),1), "") = 0, "",  INDEX('CX1'!$J:$J,MATCH(Table2[[#This Row],[Name]],'CX1'!$C:$C,0),1)), "")</f>
        <v/>
      </c>
      <c r="K2750" t="str">
        <f>IFERROR(_xlfn.IFNA(IF(_xlfn.IFNA(INDEX('CX1'!$K:$K,MATCH(Table2[[#This Row],[Name]],'CX1'!$C:$C,0),1), "") = 0, "",  INDEX('CX1'!$K:$K,MATCH(Table2[[#This Row],[Name]],'CX1'!$C:$C,0),1)), ""), "")</f>
        <v/>
      </c>
      <c r="M2750" t="str">
        <f>_xlfn.IFNA(IF(_xlfn.IFNA(INDEX('CX1'!$M:$M,MATCH(Table2[[#This Row],[Name]],'CX1'!$C:$C,0),1), "") = 0, "",  INDEX('CX1'!$M:$M,MATCH(Table2[[#This Row],[Name]],'CX1'!$C:$C,0),1)), "")</f>
        <v/>
      </c>
      <c r="N2750" t="s">
        <v>767</v>
      </c>
      <c r="R2750" t="s">
        <v>8</v>
      </c>
    </row>
    <row r="2751" spans="1:19" hidden="1">
      <c r="A2751" s="1">
        <v>2749</v>
      </c>
      <c r="B2751" t="s">
        <v>45</v>
      </c>
      <c r="C2751" t="s">
        <v>57</v>
      </c>
      <c r="D2751" t="s">
        <v>271</v>
      </c>
      <c r="E2751" t="str">
        <f>MID(Table2[[#This Row],[DeviceId2]], 12, LEN(Table2[[#This Row],[DeviceId2]]))</f>
        <v>VAV211B</v>
      </c>
      <c r="F2751" t="str">
        <f>CONCATENATE("10.3.13.71/pe/", Table2[[#This Row],[Device Tag]], ".xml")</f>
        <v>10.3.13.71/pe/VAV211B.xml</v>
      </c>
      <c r="H2751" s="5" t="str">
        <f>_xlfn.IFNA(IF(_xlfn.IFNA(INDEX('CX1'!$H:$H,MATCH(Table2[[#This Row],[Name]],'CX1'!$C:$C,0),1), "") = 0, "",  INDEX('CX1'!$H:$H,MATCH(Table2[[#This Row],[Name]],'CX1'!$C:$C,0),1)), "")</f>
        <v/>
      </c>
      <c r="I2751" s="5" t="e">
        <f>_xlfn.IFNA(IF(_xlfn.IFNA(INDEX('CX1'!$I:$I,MATCH(Table2[[#This Row],[DeviceId2]],'CX1'!$C:$C,0),1), "") = 0, "",  INDEX('CX1'!$I:$I,MATCH(Table2[[#This Row],[Name]],'CX1'!$C:$C,0),1)), "")</f>
        <v>#VALUE!</v>
      </c>
      <c r="J2751" s="5" t="str">
        <f>_xlfn.IFNA(IF(_xlfn.IFNA(INDEX('CX1'!$J:$J,MATCH(Table2[[#This Row],[Name]],'CX1'!$C:$C,0),1), "") = 0, "",  INDEX('CX1'!$J:$J,MATCH(Table2[[#This Row],[Name]],'CX1'!$C:$C,0),1)), "")</f>
        <v/>
      </c>
      <c r="K2751" t="str">
        <f>IFERROR(_xlfn.IFNA(IF(_xlfn.IFNA(INDEX('CX1'!$K:$K,MATCH(Table2[[#This Row],[Name]],'CX1'!$C:$C,0),1), "") = 0, "",  INDEX('CX1'!$K:$K,MATCH(Table2[[#This Row],[Name]],'CX1'!$C:$C,0),1)), ""), "")</f>
        <v/>
      </c>
      <c r="M2751" t="str">
        <f>_xlfn.IFNA(IF(_xlfn.IFNA(INDEX('CX1'!$M:$M,MATCH(Table2[[#This Row],[Name]],'CX1'!$C:$C,0),1), "") = 0, "",  INDEX('CX1'!$M:$M,MATCH(Table2[[#This Row],[Name]],'CX1'!$C:$C,0),1)), "")</f>
        <v/>
      </c>
      <c r="N2751" t="s">
        <v>767</v>
      </c>
      <c r="R2751" t="s">
        <v>8</v>
      </c>
    </row>
    <row r="2752" spans="1:19" hidden="1">
      <c r="A2752" s="1">
        <v>2750</v>
      </c>
      <c r="B2752" t="s">
        <v>45</v>
      </c>
      <c r="C2752" t="s">
        <v>58</v>
      </c>
      <c r="D2752" t="s">
        <v>271</v>
      </c>
      <c r="E2752" t="str">
        <f>MID(Table2[[#This Row],[DeviceId2]], 12, LEN(Table2[[#This Row],[DeviceId2]]))</f>
        <v>VAV211B</v>
      </c>
      <c r="F2752" t="str">
        <f>CONCATENATE("10.3.13.71/pe/", Table2[[#This Row],[Device Tag]], ".xml")</f>
        <v>10.3.13.71/pe/VAV211B.xml</v>
      </c>
      <c r="H2752" s="5" t="str">
        <f>_xlfn.IFNA(IF(_xlfn.IFNA(INDEX('CX1'!$H:$H,MATCH(Table2[[#This Row],[Name]],'CX1'!$C:$C,0),1), "") = 0, "",  INDEX('CX1'!$H:$H,MATCH(Table2[[#This Row],[Name]],'CX1'!$C:$C,0),1)), "")</f>
        <v/>
      </c>
      <c r="I2752" s="5" t="e">
        <f>_xlfn.IFNA(IF(_xlfn.IFNA(INDEX('CX1'!$I:$I,MATCH(Table2[[#This Row],[DeviceId2]],'CX1'!$C:$C,0),1), "") = 0, "",  INDEX('CX1'!$I:$I,MATCH(Table2[[#This Row],[Name]],'CX1'!$C:$C,0),1)), "")</f>
        <v>#VALUE!</v>
      </c>
      <c r="J2752" s="5" t="str">
        <f>_xlfn.IFNA(IF(_xlfn.IFNA(INDEX('CX1'!$J:$J,MATCH(Table2[[#This Row],[Name]],'CX1'!$C:$C,0),1), "") = 0, "",  INDEX('CX1'!$J:$J,MATCH(Table2[[#This Row],[Name]],'CX1'!$C:$C,0),1)), "")</f>
        <v/>
      </c>
      <c r="K2752" t="str">
        <f>IFERROR(_xlfn.IFNA(IF(_xlfn.IFNA(INDEX('CX1'!$K:$K,MATCH(Table2[[#This Row],[Name]],'CX1'!$C:$C,0),1), "") = 0, "",  INDEX('CX1'!$K:$K,MATCH(Table2[[#This Row],[Name]],'CX1'!$C:$C,0),1)), ""), "")</f>
        <v/>
      </c>
      <c r="M2752" t="str">
        <f>_xlfn.IFNA(IF(_xlfn.IFNA(INDEX('CX1'!$M:$M,MATCH(Table2[[#This Row],[Name]],'CX1'!$C:$C,0),1), "") = 0, "",  INDEX('CX1'!$M:$M,MATCH(Table2[[#This Row],[Name]],'CX1'!$C:$C,0),1)), "")</f>
        <v/>
      </c>
      <c r="N2752" t="s">
        <v>767</v>
      </c>
      <c r="R2752" t="s">
        <v>8</v>
      </c>
    </row>
    <row r="2753" spans="1:19" hidden="1">
      <c r="A2753" s="1">
        <v>2751</v>
      </c>
      <c r="B2753" t="s">
        <v>45</v>
      </c>
      <c r="C2753" t="s">
        <v>59</v>
      </c>
      <c r="D2753" t="s">
        <v>271</v>
      </c>
      <c r="E2753" t="str">
        <f>MID(Table2[[#This Row],[DeviceId2]], 12, LEN(Table2[[#This Row],[DeviceId2]]))</f>
        <v>VAV211B</v>
      </c>
      <c r="F2753" t="str">
        <f>CONCATENATE("10.3.13.71/pe/", Table2[[#This Row],[Device Tag]], ".xml")</f>
        <v>10.3.13.71/pe/VAV211B.xml</v>
      </c>
      <c r="H2753" s="5" t="str">
        <f>_xlfn.IFNA(IF(_xlfn.IFNA(INDEX('CX1'!$H:$H,MATCH(Table2[[#This Row],[Name]],'CX1'!$C:$C,0),1), "") = 0, "",  INDEX('CX1'!$H:$H,MATCH(Table2[[#This Row],[Name]],'CX1'!$C:$C,0),1)), "")</f>
        <v/>
      </c>
      <c r="I2753" s="5" t="e">
        <f>_xlfn.IFNA(IF(_xlfn.IFNA(INDEX('CX1'!$I:$I,MATCH(Table2[[#This Row],[DeviceId2]],'CX1'!$C:$C,0),1), "") = 0, "",  INDEX('CX1'!$I:$I,MATCH(Table2[[#This Row],[Name]],'CX1'!$C:$C,0),1)), "")</f>
        <v>#VALUE!</v>
      </c>
      <c r="J2753" s="5" t="str">
        <f>_xlfn.IFNA(IF(_xlfn.IFNA(INDEX('CX1'!$J:$J,MATCH(Table2[[#This Row],[Name]],'CX1'!$C:$C,0),1), "") = 0, "",  INDEX('CX1'!$J:$J,MATCH(Table2[[#This Row],[Name]],'CX1'!$C:$C,0),1)), "")</f>
        <v/>
      </c>
      <c r="K2753" t="str">
        <f>IFERROR(_xlfn.IFNA(IF(_xlfn.IFNA(INDEX('CX1'!$K:$K,MATCH(Table2[[#This Row],[Name]],'CX1'!$C:$C,0),1), "") = 0, "",  INDEX('CX1'!$K:$K,MATCH(Table2[[#This Row],[Name]],'CX1'!$C:$C,0),1)), ""), "")</f>
        <v/>
      </c>
      <c r="M2753" t="str">
        <f>_xlfn.IFNA(IF(_xlfn.IFNA(INDEX('CX1'!$M:$M,MATCH(Table2[[#This Row],[Name]],'CX1'!$C:$C,0),1), "") = 0, "",  INDEX('CX1'!$M:$M,MATCH(Table2[[#This Row],[Name]],'CX1'!$C:$C,0),1)), "")</f>
        <v/>
      </c>
      <c r="N2753" t="s">
        <v>767</v>
      </c>
      <c r="R2753" t="s">
        <v>8</v>
      </c>
    </row>
    <row r="2754" spans="1:19" hidden="1">
      <c r="A2754" s="1">
        <v>2752</v>
      </c>
      <c r="B2754" t="s">
        <v>45</v>
      </c>
      <c r="C2754" t="s">
        <v>60</v>
      </c>
      <c r="D2754" t="s">
        <v>271</v>
      </c>
      <c r="E2754" t="str">
        <f>MID(Table2[[#This Row],[DeviceId2]], 12, LEN(Table2[[#This Row],[DeviceId2]]))</f>
        <v>VAV211B</v>
      </c>
      <c r="F2754" t="str">
        <f>CONCATENATE("10.3.13.71/pe/", Table2[[#This Row],[Device Tag]], ".xml")</f>
        <v>10.3.13.71/pe/VAV211B.xml</v>
      </c>
      <c r="H2754" s="5" t="str">
        <f>_xlfn.IFNA(IF(_xlfn.IFNA(INDEX('CX1'!$H:$H,MATCH(Table2[[#This Row],[Name]],'CX1'!$C:$C,0),1), "") = 0, "",  INDEX('CX1'!$H:$H,MATCH(Table2[[#This Row],[Name]],'CX1'!$C:$C,0),1)), "")</f>
        <v/>
      </c>
      <c r="I2754" s="5" t="e">
        <f>_xlfn.IFNA(IF(_xlfn.IFNA(INDEX('CX1'!$I:$I,MATCH(Table2[[#This Row],[DeviceId2]],'CX1'!$C:$C,0),1), "") = 0, "",  INDEX('CX1'!$I:$I,MATCH(Table2[[#This Row],[Name]],'CX1'!$C:$C,0),1)), "")</f>
        <v>#VALUE!</v>
      </c>
      <c r="J2754" s="5" t="str">
        <f>_xlfn.IFNA(IF(_xlfn.IFNA(INDEX('CX1'!$J:$J,MATCH(Table2[[#This Row],[Name]],'CX1'!$C:$C,0),1), "") = 0, "",  INDEX('CX1'!$J:$J,MATCH(Table2[[#This Row],[Name]],'CX1'!$C:$C,0),1)), "")</f>
        <v/>
      </c>
      <c r="K2754" t="str">
        <f>IFERROR(_xlfn.IFNA(IF(_xlfn.IFNA(INDEX('CX1'!$K:$K,MATCH(Table2[[#This Row],[Name]],'CX1'!$C:$C,0),1), "") = 0, "",  INDEX('CX1'!$K:$K,MATCH(Table2[[#This Row],[Name]],'CX1'!$C:$C,0),1)), ""), "")</f>
        <v/>
      </c>
      <c r="M2754" t="str">
        <f>_xlfn.IFNA(IF(_xlfn.IFNA(INDEX('CX1'!$M:$M,MATCH(Table2[[#This Row],[Name]],'CX1'!$C:$C,0),1), "") = 0, "",  INDEX('CX1'!$M:$M,MATCH(Table2[[#This Row],[Name]],'CX1'!$C:$C,0),1)), "")</f>
        <v/>
      </c>
      <c r="N2754" t="s">
        <v>767</v>
      </c>
      <c r="R2754" t="s">
        <v>8</v>
      </c>
    </row>
    <row r="2755" spans="1:19" hidden="1">
      <c r="A2755" s="1">
        <v>2753</v>
      </c>
      <c r="B2755" t="s">
        <v>45</v>
      </c>
      <c r="C2755" t="s">
        <v>120</v>
      </c>
      <c r="D2755" t="s">
        <v>271</v>
      </c>
      <c r="E2755" t="str">
        <f>MID(Table2[[#This Row],[DeviceId2]], 12, LEN(Table2[[#This Row],[DeviceId2]]))</f>
        <v>VAV211B</v>
      </c>
      <c r="F2755" t="str">
        <f>CONCATENATE("10.3.13.71/pe/", Table2[[#This Row],[Device Tag]], ".xml")</f>
        <v>10.3.13.71/pe/VAV211B.xml</v>
      </c>
      <c r="H2755" s="5" t="str">
        <f>_xlfn.IFNA(IF(_xlfn.IFNA(INDEX('CX1'!$H:$H,MATCH(Table2[[#This Row],[Name]],'CX1'!$C:$C,0),1), "") = 0, "",  INDEX('CX1'!$H:$H,MATCH(Table2[[#This Row],[Name]],'CX1'!$C:$C,0),1)), "")</f>
        <v/>
      </c>
      <c r="I2755" s="5" t="e">
        <f>_xlfn.IFNA(IF(_xlfn.IFNA(INDEX('CX1'!$I:$I,MATCH(Table2[[#This Row],[DeviceId2]],'CX1'!$C:$C,0),1), "") = 0, "",  INDEX('CX1'!$I:$I,MATCH(Table2[[#This Row],[Name]],'CX1'!$C:$C,0),1)), "")</f>
        <v>#VALUE!</v>
      </c>
      <c r="J2755" s="5" t="str">
        <f>_xlfn.IFNA(IF(_xlfn.IFNA(INDEX('CX1'!$J:$J,MATCH(Table2[[#This Row],[Name]],'CX1'!$C:$C,0),1), "") = 0, "",  INDEX('CX1'!$J:$J,MATCH(Table2[[#This Row],[Name]],'CX1'!$C:$C,0),1)), "")</f>
        <v/>
      </c>
      <c r="K2755" t="str">
        <f>IFERROR(_xlfn.IFNA(IF(_xlfn.IFNA(INDEX('CX1'!$K:$K,MATCH(Table2[[#This Row],[Name]],'CX1'!$C:$C,0),1), "") = 0, "",  INDEX('CX1'!$K:$K,MATCH(Table2[[#This Row],[Name]],'CX1'!$C:$C,0),1)), ""), "")</f>
        <v/>
      </c>
      <c r="M2755" t="str">
        <f>_xlfn.IFNA(IF(_xlfn.IFNA(INDEX('CX1'!$M:$M,MATCH(Table2[[#This Row],[Name]],'CX1'!$C:$C,0),1), "") = 0, "",  INDEX('CX1'!$M:$M,MATCH(Table2[[#This Row],[Name]],'CX1'!$C:$C,0),1)), "")</f>
        <v/>
      </c>
      <c r="N2755" t="s">
        <v>767</v>
      </c>
      <c r="R2755" t="s">
        <v>8</v>
      </c>
    </row>
    <row r="2756" spans="1:19" hidden="1">
      <c r="A2756" s="1">
        <v>2754</v>
      </c>
      <c r="B2756" t="s">
        <v>45</v>
      </c>
      <c r="C2756" t="s">
        <v>61</v>
      </c>
      <c r="D2756" t="s">
        <v>271</v>
      </c>
      <c r="E2756" t="str">
        <f>MID(Table2[[#This Row],[DeviceId2]], 12, LEN(Table2[[#This Row],[DeviceId2]]))</f>
        <v>VAV211B</v>
      </c>
      <c r="F2756" t="str">
        <f>CONCATENATE("10.3.13.71/pe/", Table2[[#This Row],[Device Tag]], ".xml")</f>
        <v>10.3.13.71/pe/VAV211B.xml</v>
      </c>
      <c r="H2756" s="5" t="str">
        <f>_xlfn.IFNA(IF(_xlfn.IFNA(INDEX('CX1'!$H:$H,MATCH(Table2[[#This Row],[Name]],'CX1'!$C:$C,0),1), "") = 0, "",  INDEX('CX1'!$H:$H,MATCH(Table2[[#This Row],[Name]],'CX1'!$C:$C,0),1)), "")</f>
        <v/>
      </c>
      <c r="I2756" s="5" t="e">
        <f>_xlfn.IFNA(IF(_xlfn.IFNA(INDEX('CX1'!$I:$I,MATCH(Table2[[#This Row],[DeviceId2]],'CX1'!$C:$C,0),1), "") = 0, "",  INDEX('CX1'!$I:$I,MATCH(Table2[[#This Row],[Name]],'CX1'!$C:$C,0),1)), "")</f>
        <v>#VALUE!</v>
      </c>
      <c r="J2756" s="5" t="str">
        <f>_xlfn.IFNA(IF(_xlfn.IFNA(INDEX('CX1'!$J:$J,MATCH(Table2[[#This Row],[Name]],'CX1'!$C:$C,0),1), "") = 0, "",  INDEX('CX1'!$J:$J,MATCH(Table2[[#This Row],[Name]],'CX1'!$C:$C,0),1)), "")</f>
        <v/>
      </c>
      <c r="K2756" t="str">
        <f>IFERROR(_xlfn.IFNA(IF(_xlfn.IFNA(INDEX('CX1'!$K:$K,MATCH(Table2[[#This Row],[Name]],'CX1'!$C:$C,0),1), "") = 0, "",  INDEX('CX1'!$K:$K,MATCH(Table2[[#This Row],[Name]],'CX1'!$C:$C,0),1)), ""), "")</f>
        <v/>
      </c>
      <c r="M2756" t="str">
        <f>_xlfn.IFNA(IF(_xlfn.IFNA(INDEX('CX1'!$M:$M,MATCH(Table2[[#This Row],[Name]],'CX1'!$C:$C,0),1), "") = 0, "",  INDEX('CX1'!$M:$M,MATCH(Table2[[#This Row],[Name]],'CX1'!$C:$C,0),1)), "")</f>
        <v/>
      </c>
      <c r="N2756" t="s">
        <v>767</v>
      </c>
      <c r="R2756" t="s">
        <v>8</v>
      </c>
    </row>
    <row r="2757" spans="1:19" hidden="1">
      <c r="A2757" s="1">
        <v>2755</v>
      </c>
      <c r="B2757" t="s">
        <v>45</v>
      </c>
      <c r="C2757" t="s">
        <v>62</v>
      </c>
      <c r="D2757" t="s">
        <v>271</v>
      </c>
      <c r="E2757" t="str">
        <f>MID(Table2[[#This Row],[DeviceId2]], 12, LEN(Table2[[#This Row],[DeviceId2]]))</f>
        <v>VAV211B</v>
      </c>
      <c r="F2757" t="str">
        <f>CONCATENATE("10.3.13.71/pe/", Table2[[#This Row],[Device Tag]], ".xml")</f>
        <v>10.3.13.71/pe/VAV211B.xml</v>
      </c>
      <c r="H2757" s="5" t="str">
        <f>_xlfn.IFNA(IF(_xlfn.IFNA(INDEX('CX1'!$H:$H,MATCH(Table2[[#This Row],[Name]],'CX1'!$C:$C,0),1), "") = 0, "",  INDEX('CX1'!$H:$H,MATCH(Table2[[#This Row],[Name]],'CX1'!$C:$C,0),1)), "")</f>
        <v/>
      </c>
      <c r="I2757" s="5" t="e">
        <f>_xlfn.IFNA(IF(_xlfn.IFNA(INDEX('CX1'!$I:$I,MATCH(Table2[[#This Row],[DeviceId2]],'CX1'!$C:$C,0),1), "") = 0, "",  INDEX('CX1'!$I:$I,MATCH(Table2[[#This Row],[Name]],'CX1'!$C:$C,0),1)), "")</f>
        <v>#VALUE!</v>
      </c>
      <c r="J2757" s="5" t="str">
        <f>_xlfn.IFNA(IF(_xlfn.IFNA(INDEX('CX1'!$J:$J,MATCH(Table2[[#This Row],[Name]],'CX1'!$C:$C,0),1), "") = 0, "",  INDEX('CX1'!$J:$J,MATCH(Table2[[#This Row],[Name]],'CX1'!$C:$C,0),1)), "")</f>
        <v/>
      </c>
      <c r="K2757" t="str">
        <f>IFERROR(_xlfn.IFNA(IF(_xlfn.IFNA(INDEX('CX1'!$K:$K,MATCH(Table2[[#This Row],[Name]],'CX1'!$C:$C,0),1), "") = 0, "",  INDEX('CX1'!$K:$K,MATCH(Table2[[#This Row],[Name]],'CX1'!$C:$C,0),1)), ""), "")</f>
        <v/>
      </c>
      <c r="M2757" t="str">
        <f>_xlfn.IFNA(IF(_xlfn.IFNA(INDEX('CX1'!$M:$M,MATCH(Table2[[#This Row],[Name]],'CX1'!$C:$C,0),1), "") = 0, "",  INDEX('CX1'!$M:$M,MATCH(Table2[[#This Row],[Name]],'CX1'!$C:$C,0),1)), "")</f>
        <v/>
      </c>
      <c r="N2757" t="s">
        <v>767</v>
      </c>
      <c r="R2757" t="s">
        <v>8</v>
      </c>
    </row>
    <row r="2758" spans="1:19" hidden="1">
      <c r="A2758" s="1">
        <v>2756</v>
      </c>
      <c r="B2758" t="s">
        <v>45</v>
      </c>
      <c r="C2758" t="s">
        <v>63</v>
      </c>
      <c r="D2758" t="s">
        <v>271</v>
      </c>
      <c r="E2758" t="str">
        <f>MID(Table2[[#This Row],[DeviceId2]], 12, LEN(Table2[[#This Row],[DeviceId2]]))</f>
        <v>VAV211B</v>
      </c>
      <c r="F2758" t="str">
        <f>CONCATENATE("10.3.13.71/pe/", Table2[[#This Row],[Device Tag]], ".xml")</f>
        <v>10.3.13.71/pe/VAV211B.xml</v>
      </c>
      <c r="H2758" s="5" t="str">
        <f>_xlfn.IFNA(IF(_xlfn.IFNA(INDEX('CX1'!$H:$H,MATCH(Table2[[#This Row],[Name]],'CX1'!$C:$C,0),1), "") = 0, "",  INDEX('CX1'!$H:$H,MATCH(Table2[[#This Row],[Name]],'CX1'!$C:$C,0),1)), "")</f>
        <v/>
      </c>
      <c r="I2758" s="5">
        <f>_xlfn.IFNA(IF(_xlfn.IFNA(INDEX('CX1'!$I:$I,MATCH(Table2[[#This Row],[DeviceId2]],'CX1'!$C:$C,0),1), "") = 0, "",  INDEX('CX1'!$I:$I,MATCH(Table2[[#This Row],[Name]],'CX1'!$C:$C,0),1)), "")</f>
        <v>1</v>
      </c>
      <c r="J2758" s="5" t="str">
        <f>_xlfn.IFNA(IF(_xlfn.IFNA(INDEX('CX1'!$J:$J,MATCH(Table2[[#This Row],[Name]],'CX1'!$C:$C,0),1), "") = 0, "",  INDEX('CX1'!$J:$J,MATCH(Table2[[#This Row],[Name]],'CX1'!$C:$C,0),1)), "")</f>
        <v/>
      </c>
      <c r="K2758" t="str">
        <f>IFERROR(_xlfn.IFNA(IF(_xlfn.IFNA(INDEX('CX1'!$K:$K,MATCH(Table2[[#This Row],[Name]],'CX1'!$C:$C,0),1), "") = 0, "",  INDEX('CX1'!$K:$K,MATCH(Table2[[#This Row],[Name]],'CX1'!$C:$C,0),1)), ""), "")</f>
        <v/>
      </c>
      <c r="N2758" t="s">
        <v>767</v>
      </c>
      <c r="R2758" t="s">
        <v>8</v>
      </c>
      <c r="S2758" t="b">
        <v>0</v>
      </c>
    </row>
    <row r="2759" spans="1:19" hidden="1">
      <c r="A2759" s="1">
        <v>2757</v>
      </c>
      <c r="B2759" t="s">
        <v>45</v>
      </c>
      <c r="C2759" t="s">
        <v>65</v>
      </c>
      <c r="D2759" t="s">
        <v>271</v>
      </c>
      <c r="E2759" t="str">
        <f>MID(Table2[[#This Row],[DeviceId2]], 12, LEN(Table2[[#This Row],[DeviceId2]]))</f>
        <v>VAV211B</v>
      </c>
      <c r="F2759" t="str">
        <f>CONCATENATE("10.3.13.71/pe/", Table2[[#This Row],[Device Tag]], ".xml")</f>
        <v>10.3.13.71/pe/VAV211B.xml</v>
      </c>
      <c r="H2759" s="5" t="str">
        <f>_xlfn.IFNA(IF(_xlfn.IFNA(INDEX('CX1'!$H:$H,MATCH(Table2[[#This Row],[Name]],'CX1'!$C:$C,0),1), "") = 0, "",  INDEX('CX1'!$H:$H,MATCH(Table2[[#This Row],[Name]],'CX1'!$C:$C,0),1)), "")</f>
        <v/>
      </c>
      <c r="I2759" s="5" t="e">
        <f>_xlfn.IFNA(IF(_xlfn.IFNA(INDEX('CX1'!$I:$I,MATCH(Table2[[#This Row],[DeviceId2]],'CX1'!$C:$C,0),1), "") = 0, "",  INDEX('CX1'!$I:$I,MATCH(Table2[[#This Row],[Name]],'CX1'!$C:$C,0),1)), "")</f>
        <v>#VALUE!</v>
      </c>
      <c r="J2759" s="5" t="str">
        <f>_xlfn.IFNA(IF(_xlfn.IFNA(INDEX('CX1'!$J:$J,MATCH(Table2[[#This Row],[Name]],'CX1'!$C:$C,0),1), "") = 0, "",  INDEX('CX1'!$J:$J,MATCH(Table2[[#This Row],[Name]],'CX1'!$C:$C,0),1)), "")</f>
        <v/>
      </c>
      <c r="K2759" t="str">
        <f>IFERROR(_xlfn.IFNA(IF(_xlfn.IFNA(INDEX('CX1'!$K:$K,MATCH(Table2[[#This Row],[Name]],'CX1'!$C:$C,0),1), "") = 0, "",  INDEX('CX1'!$K:$K,MATCH(Table2[[#This Row],[Name]],'CX1'!$C:$C,0),1)), ""), "")</f>
        <v/>
      </c>
      <c r="M2759" t="str">
        <f>_xlfn.IFNA(IF(_xlfn.IFNA(INDEX('CX1'!$M:$M,MATCH(Table2[[#This Row],[Name]],'CX1'!$C:$C,0),1), "") = 0, "",  INDEX('CX1'!$M:$M,MATCH(Table2[[#This Row],[Name]],'CX1'!$C:$C,0),1)), "")</f>
        <v/>
      </c>
      <c r="N2759" t="s">
        <v>767</v>
      </c>
      <c r="R2759" t="s">
        <v>8</v>
      </c>
    </row>
    <row r="2760" spans="1:19" hidden="1">
      <c r="A2760" s="1">
        <v>2758</v>
      </c>
      <c r="B2760" t="s">
        <v>45</v>
      </c>
      <c r="C2760" t="s">
        <v>66</v>
      </c>
      <c r="D2760" t="s">
        <v>271</v>
      </c>
      <c r="E2760" t="str">
        <f>MID(Table2[[#This Row],[DeviceId2]], 12, LEN(Table2[[#This Row],[DeviceId2]]))</f>
        <v>VAV211B</v>
      </c>
      <c r="F2760" t="str">
        <f>CONCATENATE("10.3.13.71/pe/", Table2[[#This Row],[Device Tag]], ".xml")</f>
        <v>10.3.13.71/pe/VAV211B.xml</v>
      </c>
      <c r="H2760" s="5" t="str">
        <f>_xlfn.IFNA(IF(_xlfn.IFNA(INDEX('CX1'!$H:$H,MATCH(Table2[[#This Row],[Name]],'CX1'!$C:$C,0),1), "") = 0, "",  INDEX('CX1'!$H:$H,MATCH(Table2[[#This Row],[Name]],'CX1'!$C:$C,0),1)), "")</f>
        <v/>
      </c>
      <c r="I2760" s="5" t="e">
        <f>_xlfn.IFNA(IF(_xlfn.IFNA(INDEX('CX1'!$I:$I,MATCH(Table2[[#This Row],[DeviceId2]],'CX1'!$C:$C,0),1), "") = 0, "",  INDEX('CX1'!$I:$I,MATCH(Table2[[#This Row],[Name]],'CX1'!$C:$C,0),1)), "")</f>
        <v>#VALUE!</v>
      </c>
      <c r="J2760" s="5" t="str">
        <f>_xlfn.IFNA(IF(_xlfn.IFNA(INDEX('CX1'!$J:$J,MATCH(Table2[[#This Row],[Name]],'CX1'!$C:$C,0),1), "") = 0, "",  INDEX('CX1'!$J:$J,MATCH(Table2[[#This Row],[Name]],'CX1'!$C:$C,0),1)), "")</f>
        <v/>
      </c>
      <c r="K2760" t="str">
        <f>IFERROR(_xlfn.IFNA(IF(_xlfn.IFNA(INDEX('CX1'!$K:$K,MATCH(Table2[[#This Row],[Name]],'CX1'!$C:$C,0),1), "") = 0, "",  INDEX('CX1'!$K:$K,MATCH(Table2[[#This Row],[Name]],'CX1'!$C:$C,0),1)), ""), "")</f>
        <v/>
      </c>
      <c r="M2760" t="str">
        <f>_xlfn.IFNA(IF(_xlfn.IFNA(INDEX('CX1'!$M:$M,MATCH(Table2[[#This Row],[Name]],'CX1'!$C:$C,0),1), "") = 0, "",  INDEX('CX1'!$M:$M,MATCH(Table2[[#This Row],[Name]],'CX1'!$C:$C,0),1)), "")</f>
        <v/>
      </c>
      <c r="N2760" t="s">
        <v>767</v>
      </c>
      <c r="R2760" t="s">
        <v>8</v>
      </c>
    </row>
    <row r="2761" spans="1:19" hidden="1">
      <c r="A2761" s="1">
        <v>2759</v>
      </c>
      <c r="B2761" t="s">
        <v>45</v>
      </c>
      <c r="C2761" t="s">
        <v>67</v>
      </c>
      <c r="D2761" t="s">
        <v>271</v>
      </c>
      <c r="E2761" t="str">
        <f>MID(Table2[[#This Row],[DeviceId2]], 12, LEN(Table2[[#This Row],[DeviceId2]]))</f>
        <v>VAV211B</v>
      </c>
      <c r="F2761" t="str">
        <f>CONCATENATE("10.3.13.71/pe/", Table2[[#This Row],[Device Tag]], ".xml")</f>
        <v>10.3.13.71/pe/VAV211B.xml</v>
      </c>
      <c r="H2761" s="5" t="str">
        <f>_xlfn.IFNA(IF(_xlfn.IFNA(INDEX('CX1'!$H:$H,MATCH(Table2[[#This Row],[Name]],'CX1'!$C:$C,0),1), "") = 0, "",  INDEX('CX1'!$H:$H,MATCH(Table2[[#This Row],[Name]],'CX1'!$C:$C,0),1)), "")</f>
        <v/>
      </c>
      <c r="I2761" s="5" t="e">
        <f>_xlfn.IFNA(IF(_xlfn.IFNA(INDEX('CX1'!$I:$I,MATCH(Table2[[#This Row],[DeviceId2]],'CX1'!$C:$C,0),1), "") = 0, "",  INDEX('CX1'!$I:$I,MATCH(Table2[[#This Row],[Name]],'CX1'!$C:$C,0),1)), "")</f>
        <v>#VALUE!</v>
      </c>
      <c r="J2761" s="5" t="str">
        <f>_xlfn.IFNA(IF(_xlfn.IFNA(INDEX('CX1'!$J:$J,MATCH(Table2[[#This Row],[Name]],'CX1'!$C:$C,0),1), "") = 0, "",  INDEX('CX1'!$J:$J,MATCH(Table2[[#This Row],[Name]],'CX1'!$C:$C,0),1)), "")</f>
        <v/>
      </c>
      <c r="K2761" t="str">
        <f>IFERROR(_xlfn.IFNA(IF(_xlfn.IFNA(INDEX('CX1'!$K:$K,MATCH(Table2[[#This Row],[Name]],'CX1'!$C:$C,0),1), "") = 0, "",  INDEX('CX1'!$K:$K,MATCH(Table2[[#This Row],[Name]],'CX1'!$C:$C,0),1)), ""), "")</f>
        <v/>
      </c>
      <c r="M2761" t="str">
        <f>_xlfn.IFNA(IF(_xlfn.IFNA(INDEX('CX1'!$M:$M,MATCH(Table2[[#This Row],[Name]],'CX1'!$C:$C,0),1), "") = 0, "",  INDEX('CX1'!$M:$M,MATCH(Table2[[#This Row],[Name]],'CX1'!$C:$C,0),1)), "")</f>
        <v/>
      </c>
      <c r="N2761" t="s">
        <v>767</v>
      </c>
      <c r="R2761" t="s">
        <v>8</v>
      </c>
    </row>
    <row r="2762" spans="1:19" hidden="1">
      <c r="A2762" s="1">
        <v>2760</v>
      </c>
      <c r="B2762" t="s">
        <v>45</v>
      </c>
      <c r="C2762" t="s">
        <v>68</v>
      </c>
      <c r="D2762" t="s">
        <v>271</v>
      </c>
      <c r="E2762" t="str">
        <f>MID(Table2[[#This Row],[DeviceId2]], 12, LEN(Table2[[#This Row],[DeviceId2]]))</f>
        <v>VAV211B</v>
      </c>
      <c r="F2762" t="str">
        <f>CONCATENATE("10.3.13.71/pe/", Table2[[#This Row],[Device Tag]], ".xml")</f>
        <v>10.3.13.71/pe/VAV211B.xml</v>
      </c>
      <c r="H2762" s="5" t="str">
        <f>_xlfn.IFNA(IF(_xlfn.IFNA(INDEX('CX1'!$H:$H,MATCH(Table2[[#This Row],[Name]],'CX1'!$C:$C,0),1), "") = 0, "",  INDEX('CX1'!$H:$H,MATCH(Table2[[#This Row],[Name]],'CX1'!$C:$C,0),1)), "")</f>
        <v/>
      </c>
      <c r="I2762" s="5" t="e">
        <f>_xlfn.IFNA(IF(_xlfn.IFNA(INDEX('CX1'!$I:$I,MATCH(Table2[[#This Row],[DeviceId2]],'CX1'!$C:$C,0),1), "") = 0, "",  INDEX('CX1'!$I:$I,MATCH(Table2[[#This Row],[Name]],'CX1'!$C:$C,0),1)), "")</f>
        <v>#VALUE!</v>
      </c>
      <c r="J2762" s="5" t="str">
        <f>_xlfn.IFNA(IF(_xlfn.IFNA(INDEX('CX1'!$J:$J,MATCH(Table2[[#This Row],[Name]],'CX1'!$C:$C,0),1), "") = 0, "",  INDEX('CX1'!$J:$J,MATCH(Table2[[#This Row],[Name]],'CX1'!$C:$C,0),1)), "")</f>
        <v/>
      </c>
      <c r="K2762" t="str">
        <f>IFERROR(_xlfn.IFNA(IF(_xlfn.IFNA(INDEX('CX1'!$K:$K,MATCH(Table2[[#This Row],[Name]],'CX1'!$C:$C,0),1), "") = 0, "",  INDEX('CX1'!$K:$K,MATCH(Table2[[#This Row],[Name]],'CX1'!$C:$C,0),1)), ""), "")</f>
        <v/>
      </c>
      <c r="M2762" t="str">
        <f>_xlfn.IFNA(IF(_xlfn.IFNA(INDEX('CX1'!$M:$M,MATCH(Table2[[#This Row],[Name]],'CX1'!$C:$C,0),1), "") = 0, "",  INDEX('CX1'!$M:$M,MATCH(Table2[[#This Row],[Name]],'CX1'!$C:$C,0),1)), "")</f>
        <v/>
      </c>
      <c r="N2762" t="s">
        <v>767</v>
      </c>
      <c r="R2762" t="s">
        <v>8</v>
      </c>
    </row>
    <row r="2763" spans="1:19" hidden="1">
      <c r="A2763" s="1">
        <v>2761</v>
      </c>
      <c r="B2763" t="s">
        <v>45</v>
      </c>
      <c r="C2763" t="s">
        <v>70</v>
      </c>
      <c r="D2763" t="s">
        <v>271</v>
      </c>
      <c r="E2763" t="str">
        <f>MID(Table2[[#This Row],[DeviceId2]], 12, LEN(Table2[[#This Row],[DeviceId2]]))</f>
        <v>VAV211B</v>
      </c>
      <c r="F2763" t="str">
        <f>CONCATENATE("10.3.13.71/pe/", Table2[[#This Row],[Device Tag]], ".xml")</f>
        <v>10.3.13.71/pe/VAV211B.xml</v>
      </c>
      <c r="H2763" s="5" t="str">
        <f>_xlfn.IFNA(IF(_xlfn.IFNA(INDEX('CX1'!$H:$H,MATCH(Table2[[#This Row],[Name]],'CX1'!$C:$C,0),1), "") = 0, "",  INDEX('CX1'!$H:$H,MATCH(Table2[[#This Row],[Name]],'CX1'!$C:$C,0),1)), "")</f>
        <v/>
      </c>
      <c r="I2763" s="5" t="e">
        <f>_xlfn.IFNA(IF(_xlfn.IFNA(INDEX('CX1'!$I:$I,MATCH(Table2[[#This Row],[DeviceId2]],'CX1'!$C:$C,0),1), "") = 0, "",  INDEX('CX1'!$I:$I,MATCH(Table2[[#This Row],[Name]],'CX1'!$C:$C,0),1)), "")</f>
        <v>#VALUE!</v>
      </c>
      <c r="J2763" s="5" t="str">
        <f>_xlfn.IFNA(IF(_xlfn.IFNA(INDEX('CX1'!$J:$J,MATCH(Table2[[#This Row],[Name]],'CX1'!$C:$C,0),1), "") = 0, "",  INDEX('CX1'!$J:$J,MATCH(Table2[[#This Row],[Name]],'CX1'!$C:$C,0),1)), "")</f>
        <v/>
      </c>
      <c r="K2763" t="str">
        <f>IFERROR(_xlfn.IFNA(IF(_xlfn.IFNA(INDEX('CX1'!$K:$K,MATCH(Table2[[#This Row],[Name]],'CX1'!$C:$C,0),1), "") = 0, "",  INDEX('CX1'!$K:$K,MATCH(Table2[[#This Row],[Name]],'CX1'!$C:$C,0),1)), ""), "")</f>
        <v/>
      </c>
      <c r="M2763" t="str">
        <f>_xlfn.IFNA(IF(_xlfn.IFNA(INDEX('CX1'!$M:$M,MATCH(Table2[[#This Row],[Name]],'CX1'!$C:$C,0),1), "") = 0, "",  INDEX('CX1'!$M:$M,MATCH(Table2[[#This Row],[Name]],'CX1'!$C:$C,0),1)), "")</f>
        <v/>
      </c>
      <c r="N2763" t="s">
        <v>767</v>
      </c>
      <c r="R2763" t="s">
        <v>8</v>
      </c>
    </row>
    <row r="2764" spans="1:19" hidden="1">
      <c r="A2764" s="1">
        <v>2762</v>
      </c>
      <c r="B2764" t="s">
        <v>45</v>
      </c>
      <c r="C2764" t="s">
        <v>71</v>
      </c>
      <c r="D2764" t="s">
        <v>271</v>
      </c>
      <c r="E2764" t="str">
        <f>MID(Table2[[#This Row],[DeviceId2]], 12, LEN(Table2[[#This Row],[DeviceId2]]))</f>
        <v>VAV211B</v>
      </c>
      <c r="F2764" t="str">
        <f>CONCATENATE("10.3.13.71/pe/", Table2[[#This Row],[Device Tag]], ".xml")</f>
        <v>10.3.13.71/pe/VAV211B.xml</v>
      </c>
      <c r="H2764" s="5" t="str">
        <f>_xlfn.IFNA(IF(_xlfn.IFNA(INDEX('CX1'!$H:$H,MATCH(Table2[[#This Row],[Name]],'CX1'!$C:$C,0),1), "") = 0, "",  INDEX('CX1'!$H:$H,MATCH(Table2[[#This Row],[Name]],'CX1'!$C:$C,0),1)), "")</f>
        <v/>
      </c>
      <c r="I2764" s="5" t="e">
        <f>_xlfn.IFNA(IF(_xlfn.IFNA(INDEX('CX1'!$I:$I,MATCH(Table2[[#This Row],[DeviceId2]],'CX1'!$C:$C,0),1), "") = 0, "",  INDEX('CX1'!$I:$I,MATCH(Table2[[#This Row],[Name]],'CX1'!$C:$C,0),1)), "")</f>
        <v>#VALUE!</v>
      </c>
      <c r="J2764" s="5" t="str">
        <f>_xlfn.IFNA(IF(_xlfn.IFNA(INDEX('CX1'!$J:$J,MATCH(Table2[[#This Row],[Name]],'CX1'!$C:$C,0),1), "") = 0, "",  INDEX('CX1'!$J:$J,MATCH(Table2[[#This Row],[Name]],'CX1'!$C:$C,0),1)), "")</f>
        <v/>
      </c>
      <c r="K2764" t="str">
        <f>IFERROR(_xlfn.IFNA(IF(_xlfn.IFNA(INDEX('CX1'!$K:$K,MATCH(Table2[[#This Row],[Name]],'CX1'!$C:$C,0),1), "") = 0, "",  INDEX('CX1'!$K:$K,MATCH(Table2[[#This Row],[Name]],'CX1'!$C:$C,0),1)), ""), "")</f>
        <v/>
      </c>
      <c r="M2764" t="str">
        <f>_xlfn.IFNA(IF(_xlfn.IFNA(INDEX('CX1'!$M:$M,MATCH(Table2[[#This Row],[Name]],'CX1'!$C:$C,0),1), "") = 0, "",  INDEX('CX1'!$M:$M,MATCH(Table2[[#This Row],[Name]],'CX1'!$C:$C,0),1)), "")</f>
        <v/>
      </c>
      <c r="N2764" t="s">
        <v>767</v>
      </c>
      <c r="R2764" t="s">
        <v>8</v>
      </c>
    </row>
    <row r="2765" spans="1:19" hidden="1">
      <c r="A2765" s="1">
        <v>2763</v>
      </c>
      <c r="B2765" t="s">
        <v>45</v>
      </c>
      <c r="C2765" t="s">
        <v>72</v>
      </c>
      <c r="D2765" t="s">
        <v>271</v>
      </c>
      <c r="E2765" t="str">
        <f>MID(Table2[[#This Row],[DeviceId2]], 12, LEN(Table2[[#This Row],[DeviceId2]]))</f>
        <v>VAV211B</v>
      </c>
      <c r="F2765" t="str">
        <f>CONCATENATE("10.3.13.71/pe/", Table2[[#This Row],[Device Tag]], ".xml")</f>
        <v>10.3.13.71/pe/VAV211B.xml</v>
      </c>
      <c r="H2765" s="5" t="str">
        <f>_xlfn.IFNA(IF(_xlfn.IFNA(INDEX('CX1'!$H:$H,MATCH(Table2[[#This Row],[Name]],'CX1'!$C:$C,0),1), "") = 0, "",  INDEX('CX1'!$H:$H,MATCH(Table2[[#This Row],[Name]],'CX1'!$C:$C,0),1)), "")</f>
        <v/>
      </c>
      <c r="I2765" s="5" t="e">
        <f>_xlfn.IFNA(IF(_xlfn.IFNA(INDEX('CX1'!$I:$I,MATCH(Table2[[#This Row],[DeviceId2]],'CX1'!$C:$C,0),1), "") = 0, "",  INDEX('CX1'!$I:$I,MATCH(Table2[[#This Row],[Name]],'CX1'!$C:$C,0),1)), "")</f>
        <v>#VALUE!</v>
      </c>
      <c r="J2765" s="5" t="str">
        <f>_xlfn.IFNA(IF(_xlfn.IFNA(INDEX('CX1'!$J:$J,MATCH(Table2[[#This Row],[Name]],'CX1'!$C:$C,0),1), "") = 0, "",  INDEX('CX1'!$J:$J,MATCH(Table2[[#This Row],[Name]],'CX1'!$C:$C,0),1)), "")</f>
        <v/>
      </c>
      <c r="K2765" t="str">
        <f>IFERROR(_xlfn.IFNA(IF(_xlfn.IFNA(INDEX('CX1'!$K:$K,MATCH(Table2[[#This Row],[Name]],'CX1'!$C:$C,0),1), "") = 0, "",  INDEX('CX1'!$K:$K,MATCH(Table2[[#This Row],[Name]],'CX1'!$C:$C,0),1)), ""), "")</f>
        <v/>
      </c>
      <c r="M2765" t="str">
        <f>_xlfn.IFNA(IF(_xlfn.IFNA(INDEX('CX1'!$M:$M,MATCH(Table2[[#This Row],[Name]],'CX1'!$C:$C,0),1), "") = 0, "",  INDEX('CX1'!$M:$M,MATCH(Table2[[#This Row],[Name]],'CX1'!$C:$C,0),1)), "")</f>
        <v/>
      </c>
      <c r="N2765" t="s">
        <v>767</v>
      </c>
      <c r="R2765" t="s">
        <v>8</v>
      </c>
    </row>
    <row r="2766" spans="1:19" hidden="1">
      <c r="A2766" s="1">
        <v>2764</v>
      </c>
      <c r="B2766" t="s">
        <v>45</v>
      </c>
      <c r="C2766" t="s">
        <v>121</v>
      </c>
      <c r="D2766" t="s">
        <v>271</v>
      </c>
      <c r="E2766" t="str">
        <f>MID(Table2[[#This Row],[DeviceId2]], 12, LEN(Table2[[#This Row],[DeviceId2]]))</f>
        <v>VAV211B</v>
      </c>
      <c r="F2766" t="str">
        <f>CONCATENATE("10.3.13.71/pe/", Table2[[#This Row],[Device Tag]], ".xml")</f>
        <v>10.3.13.71/pe/VAV211B.xml</v>
      </c>
      <c r="H2766" s="5" t="str">
        <f>_xlfn.IFNA(IF(_xlfn.IFNA(INDEX('CX1'!$H:$H,MATCH(Table2[[#This Row],[Name]],'CX1'!$C:$C,0),1), "") = 0, "",  INDEX('CX1'!$H:$H,MATCH(Table2[[#This Row],[Name]],'CX1'!$C:$C,0),1)), "")</f>
        <v/>
      </c>
      <c r="I2766" s="5" t="e">
        <f>_xlfn.IFNA(IF(_xlfn.IFNA(INDEX('CX1'!$I:$I,MATCH(Table2[[#This Row],[DeviceId2]],'CX1'!$C:$C,0),1), "") = 0, "",  INDEX('CX1'!$I:$I,MATCH(Table2[[#This Row],[Name]],'CX1'!$C:$C,0),1)), "")</f>
        <v>#VALUE!</v>
      </c>
      <c r="J2766" s="5" t="str">
        <f>_xlfn.IFNA(IF(_xlfn.IFNA(INDEX('CX1'!$J:$J,MATCH(Table2[[#This Row],[Name]],'CX1'!$C:$C,0),1), "") = 0, "",  INDEX('CX1'!$J:$J,MATCH(Table2[[#This Row],[Name]],'CX1'!$C:$C,0),1)), "")</f>
        <v/>
      </c>
      <c r="K2766" t="str">
        <f>IFERROR(_xlfn.IFNA(IF(_xlfn.IFNA(INDEX('CX1'!$K:$K,MATCH(Table2[[#This Row],[Name]],'CX1'!$C:$C,0),1), "") = 0, "",  INDEX('CX1'!$K:$K,MATCH(Table2[[#This Row],[Name]],'CX1'!$C:$C,0),1)), ""), "")</f>
        <v/>
      </c>
      <c r="M2766" t="str">
        <f>_xlfn.IFNA(IF(_xlfn.IFNA(INDEX('CX1'!$M:$M,MATCH(Table2[[#This Row],[Name]],'CX1'!$C:$C,0),1), "") = 0, "",  INDEX('CX1'!$M:$M,MATCH(Table2[[#This Row],[Name]],'CX1'!$C:$C,0),1)), "")</f>
        <v/>
      </c>
      <c r="N2766" t="s">
        <v>767</v>
      </c>
      <c r="R2766" t="s">
        <v>8</v>
      </c>
    </row>
    <row r="2767" spans="1:19" hidden="1">
      <c r="A2767" s="1">
        <v>2765</v>
      </c>
      <c r="B2767" t="s">
        <v>45</v>
      </c>
      <c r="C2767" t="s">
        <v>74</v>
      </c>
      <c r="D2767" t="s">
        <v>271</v>
      </c>
      <c r="E2767" t="str">
        <f>MID(Table2[[#This Row],[DeviceId2]], 12, LEN(Table2[[#This Row],[DeviceId2]]))</f>
        <v>VAV211B</v>
      </c>
      <c r="F2767" t="str">
        <f>CONCATENATE("10.3.13.71/pe/", Table2[[#This Row],[Device Tag]], ".xml")</f>
        <v>10.3.13.71/pe/VAV211B.xml</v>
      </c>
      <c r="H2767" s="5" t="str">
        <f>_xlfn.IFNA(IF(_xlfn.IFNA(INDEX('CX1'!$H:$H,MATCH(Table2[[#This Row],[Name]],'CX1'!$C:$C,0),1), "") = 0, "",  INDEX('CX1'!$H:$H,MATCH(Table2[[#This Row],[Name]],'CX1'!$C:$C,0),1)), "")</f>
        <v/>
      </c>
      <c r="I2767" s="5" t="e">
        <f>_xlfn.IFNA(IF(_xlfn.IFNA(INDEX('CX1'!$I:$I,MATCH(Table2[[#This Row],[DeviceId2]],'CX1'!$C:$C,0),1), "") = 0, "",  INDEX('CX1'!$I:$I,MATCH(Table2[[#This Row],[Name]],'CX1'!$C:$C,0),1)), "")</f>
        <v>#VALUE!</v>
      </c>
      <c r="J2767" s="5" t="str">
        <f>_xlfn.IFNA(IF(_xlfn.IFNA(INDEX('CX1'!$J:$J,MATCH(Table2[[#This Row],[Name]],'CX1'!$C:$C,0),1), "") = 0, "",  INDEX('CX1'!$J:$J,MATCH(Table2[[#This Row],[Name]],'CX1'!$C:$C,0),1)), "")</f>
        <v/>
      </c>
      <c r="K2767" t="str">
        <f>IFERROR(_xlfn.IFNA(IF(_xlfn.IFNA(INDEX('CX1'!$K:$K,MATCH(Table2[[#This Row],[Name]],'CX1'!$C:$C,0),1), "") = 0, "",  INDEX('CX1'!$K:$K,MATCH(Table2[[#This Row],[Name]],'CX1'!$C:$C,0),1)), ""), "")</f>
        <v/>
      </c>
      <c r="M2767" t="str">
        <f>_xlfn.IFNA(IF(_xlfn.IFNA(INDEX('CX1'!$M:$M,MATCH(Table2[[#This Row],[Name]],'CX1'!$C:$C,0),1), "") = 0, "",  INDEX('CX1'!$M:$M,MATCH(Table2[[#This Row],[Name]],'CX1'!$C:$C,0),1)), "")</f>
        <v/>
      </c>
      <c r="N2767" t="s">
        <v>767</v>
      </c>
      <c r="R2767" t="s">
        <v>8</v>
      </c>
    </row>
    <row r="2768" spans="1:19" hidden="1">
      <c r="A2768" s="1">
        <v>2766</v>
      </c>
      <c r="B2768" t="s">
        <v>45</v>
      </c>
      <c r="C2768" t="s">
        <v>75</v>
      </c>
      <c r="D2768" t="s">
        <v>271</v>
      </c>
      <c r="E2768" t="str">
        <f>MID(Table2[[#This Row],[DeviceId2]], 12, LEN(Table2[[#This Row],[DeviceId2]]))</f>
        <v>VAV211B</v>
      </c>
      <c r="F2768" t="str">
        <f>CONCATENATE("10.3.13.71/pe/", Table2[[#This Row],[Device Tag]], ".xml")</f>
        <v>10.3.13.71/pe/VAV211B.xml</v>
      </c>
      <c r="H2768" s="5" t="str">
        <f>_xlfn.IFNA(IF(_xlfn.IFNA(INDEX('CX1'!$H:$H,MATCH(Table2[[#This Row],[Name]],'CX1'!$C:$C,0),1), "") = 0, "",  INDEX('CX1'!$H:$H,MATCH(Table2[[#This Row],[Name]],'CX1'!$C:$C,0),1)), "")</f>
        <v/>
      </c>
      <c r="I2768" s="5" t="e">
        <f>_xlfn.IFNA(IF(_xlfn.IFNA(INDEX('CX1'!$I:$I,MATCH(Table2[[#This Row],[DeviceId2]],'CX1'!$C:$C,0),1), "") = 0, "",  INDEX('CX1'!$I:$I,MATCH(Table2[[#This Row],[Name]],'CX1'!$C:$C,0),1)), "")</f>
        <v>#VALUE!</v>
      </c>
      <c r="J2768" s="5" t="str">
        <f>_xlfn.IFNA(IF(_xlfn.IFNA(INDEX('CX1'!$J:$J,MATCH(Table2[[#This Row],[Name]],'CX1'!$C:$C,0),1), "") = 0, "",  INDEX('CX1'!$J:$J,MATCH(Table2[[#This Row],[Name]],'CX1'!$C:$C,0),1)), "")</f>
        <v/>
      </c>
      <c r="K2768" t="str">
        <f>IFERROR(_xlfn.IFNA(IF(_xlfn.IFNA(INDEX('CX1'!$K:$K,MATCH(Table2[[#This Row],[Name]],'CX1'!$C:$C,0),1), "") = 0, "",  INDEX('CX1'!$K:$K,MATCH(Table2[[#This Row],[Name]],'CX1'!$C:$C,0),1)), ""), "")</f>
        <v/>
      </c>
      <c r="M2768" t="str">
        <f>_xlfn.IFNA(IF(_xlfn.IFNA(INDEX('CX1'!$M:$M,MATCH(Table2[[#This Row],[Name]],'CX1'!$C:$C,0),1), "") = 0, "",  INDEX('CX1'!$M:$M,MATCH(Table2[[#This Row],[Name]],'CX1'!$C:$C,0),1)), "")</f>
        <v/>
      </c>
      <c r="N2768" t="s">
        <v>767</v>
      </c>
      <c r="R2768" t="s">
        <v>8</v>
      </c>
    </row>
    <row r="2769" spans="1:19" hidden="1">
      <c r="A2769" s="1">
        <v>2767</v>
      </c>
      <c r="B2769" t="s">
        <v>45</v>
      </c>
      <c r="C2769" t="s">
        <v>77</v>
      </c>
      <c r="D2769" t="s">
        <v>271</v>
      </c>
      <c r="E2769" t="str">
        <f>MID(Table2[[#This Row],[DeviceId2]], 12, LEN(Table2[[#This Row],[DeviceId2]]))</f>
        <v>VAV211B</v>
      </c>
      <c r="F2769" t="str">
        <f>CONCATENATE("10.3.13.71/pe/", Table2[[#This Row],[Device Tag]], ".xml")</f>
        <v>10.3.13.71/pe/VAV211B.xml</v>
      </c>
      <c r="H2769" s="5" t="str">
        <f>_xlfn.IFNA(IF(_xlfn.IFNA(INDEX('CX1'!$H:$H,MATCH(Table2[[#This Row],[Name]],'CX1'!$C:$C,0),1), "") = 0, "",  INDEX('CX1'!$H:$H,MATCH(Table2[[#This Row],[Name]],'CX1'!$C:$C,0),1)), "")</f>
        <v/>
      </c>
      <c r="I2769" s="5" t="e">
        <f>_xlfn.IFNA(IF(_xlfn.IFNA(INDEX('CX1'!$I:$I,MATCH(Table2[[#This Row],[DeviceId2]],'CX1'!$C:$C,0),1), "") = 0, "",  INDEX('CX1'!$I:$I,MATCH(Table2[[#This Row],[Name]],'CX1'!$C:$C,0),1)), "")</f>
        <v>#VALUE!</v>
      </c>
      <c r="J2769" s="5" t="str">
        <f>_xlfn.IFNA(IF(_xlfn.IFNA(INDEX('CX1'!$J:$J,MATCH(Table2[[#This Row],[Name]],'CX1'!$C:$C,0),1), "") = 0, "",  INDEX('CX1'!$J:$J,MATCH(Table2[[#This Row],[Name]],'CX1'!$C:$C,0),1)), "")</f>
        <v/>
      </c>
      <c r="K2769" t="str">
        <f>IFERROR(_xlfn.IFNA(IF(_xlfn.IFNA(INDEX('CX1'!$K:$K,MATCH(Table2[[#This Row],[Name]],'CX1'!$C:$C,0),1), "") = 0, "",  INDEX('CX1'!$K:$K,MATCH(Table2[[#This Row],[Name]],'CX1'!$C:$C,0),1)), ""), "")</f>
        <v/>
      </c>
      <c r="M2769" t="str">
        <f>_xlfn.IFNA(IF(_xlfn.IFNA(INDEX('CX1'!$M:$M,MATCH(Table2[[#This Row],[Name]],'CX1'!$C:$C,0),1), "") = 0, "",  INDEX('CX1'!$M:$M,MATCH(Table2[[#This Row],[Name]],'CX1'!$C:$C,0),1)), "")</f>
        <v/>
      </c>
      <c r="N2769" t="s">
        <v>767</v>
      </c>
      <c r="R2769" t="s">
        <v>8</v>
      </c>
    </row>
    <row r="2770" spans="1:19" hidden="1">
      <c r="A2770" s="1">
        <v>2768</v>
      </c>
      <c r="B2770" t="s">
        <v>45</v>
      </c>
      <c r="C2770" t="s">
        <v>78</v>
      </c>
      <c r="D2770" t="s">
        <v>271</v>
      </c>
      <c r="E2770" t="str">
        <f>MID(Table2[[#This Row],[DeviceId2]], 12, LEN(Table2[[#This Row],[DeviceId2]]))</f>
        <v>VAV211B</v>
      </c>
      <c r="F2770" t="str">
        <f>CONCATENATE("10.3.13.71/pe/", Table2[[#This Row],[Device Tag]], ".xml")</f>
        <v>10.3.13.71/pe/VAV211B.xml</v>
      </c>
      <c r="H2770" s="5" t="str">
        <f>_xlfn.IFNA(IF(_xlfn.IFNA(INDEX('CX1'!$H:$H,MATCH(Table2[[#This Row],[Name]],'CX1'!$C:$C,0),1), "") = 0, "",  INDEX('CX1'!$H:$H,MATCH(Table2[[#This Row],[Name]],'CX1'!$C:$C,0),1)), "")</f>
        <v/>
      </c>
      <c r="I2770" s="5" t="e">
        <f>_xlfn.IFNA(IF(_xlfn.IFNA(INDEX('CX1'!$I:$I,MATCH(Table2[[#This Row],[DeviceId2]],'CX1'!$C:$C,0),1), "") = 0, "",  INDEX('CX1'!$I:$I,MATCH(Table2[[#This Row],[Name]],'CX1'!$C:$C,0),1)), "")</f>
        <v>#VALUE!</v>
      </c>
      <c r="J2770" s="5" t="str">
        <f>_xlfn.IFNA(IF(_xlfn.IFNA(INDEX('CX1'!$J:$J,MATCH(Table2[[#This Row],[Name]],'CX1'!$C:$C,0),1), "") = 0, "",  INDEX('CX1'!$J:$J,MATCH(Table2[[#This Row],[Name]],'CX1'!$C:$C,0),1)), "")</f>
        <v/>
      </c>
      <c r="K2770" t="str">
        <f>IFERROR(_xlfn.IFNA(IF(_xlfn.IFNA(INDEX('CX1'!$K:$K,MATCH(Table2[[#This Row],[Name]],'CX1'!$C:$C,0),1), "") = 0, "",  INDEX('CX1'!$K:$K,MATCH(Table2[[#This Row],[Name]],'CX1'!$C:$C,0),1)), ""), "")</f>
        <v/>
      </c>
      <c r="M2770" t="str">
        <f>_xlfn.IFNA(IF(_xlfn.IFNA(INDEX('CX1'!$M:$M,MATCH(Table2[[#This Row],[Name]],'CX1'!$C:$C,0),1), "") = 0, "",  INDEX('CX1'!$M:$M,MATCH(Table2[[#This Row],[Name]],'CX1'!$C:$C,0),1)), "")</f>
        <v/>
      </c>
      <c r="N2770" t="s">
        <v>767</v>
      </c>
      <c r="R2770" t="s">
        <v>8</v>
      </c>
    </row>
    <row r="2771" spans="1:19" hidden="1">
      <c r="A2771" s="1">
        <v>2769</v>
      </c>
      <c r="B2771" t="s">
        <v>45</v>
      </c>
      <c r="C2771" t="s">
        <v>79</v>
      </c>
      <c r="D2771" t="s">
        <v>271</v>
      </c>
      <c r="E2771" t="str">
        <f>MID(Table2[[#This Row],[DeviceId2]], 12, LEN(Table2[[#This Row],[DeviceId2]]))</f>
        <v>VAV211B</v>
      </c>
      <c r="F2771" t="str">
        <f>CONCATENATE("10.3.13.71/pe/", Table2[[#This Row],[Device Tag]], ".xml")</f>
        <v>10.3.13.71/pe/VAV211B.xml</v>
      </c>
      <c r="H2771" s="5" t="str">
        <f>_xlfn.IFNA(IF(_xlfn.IFNA(INDEX('CX1'!$H:$H,MATCH(Table2[[#This Row],[Name]],'CX1'!$C:$C,0),1), "") = 0, "",  INDEX('CX1'!$H:$H,MATCH(Table2[[#This Row],[Name]],'CX1'!$C:$C,0),1)), "")</f>
        <v/>
      </c>
      <c r="I2771" s="5" t="e">
        <f>_xlfn.IFNA(IF(_xlfn.IFNA(INDEX('CX1'!$I:$I,MATCH(Table2[[#This Row],[DeviceId2]],'CX1'!$C:$C,0),1), "") = 0, "",  INDEX('CX1'!$I:$I,MATCH(Table2[[#This Row],[Name]],'CX1'!$C:$C,0),1)), "")</f>
        <v>#VALUE!</v>
      </c>
      <c r="J2771" s="5" t="str">
        <f>_xlfn.IFNA(IF(_xlfn.IFNA(INDEX('CX1'!$J:$J,MATCH(Table2[[#This Row],[Name]],'CX1'!$C:$C,0),1), "") = 0, "",  INDEX('CX1'!$J:$J,MATCH(Table2[[#This Row],[Name]],'CX1'!$C:$C,0),1)), "")</f>
        <v/>
      </c>
      <c r="K2771" t="str">
        <f>IFERROR(_xlfn.IFNA(IF(_xlfn.IFNA(INDEX('CX1'!$K:$K,MATCH(Table2[[#This Row],[Name]],'CX1'!$C:$C,0),1), "") = 0, "",  INDEX('CX1'!$K:$K,MATCH(Table2[[#This Row],[Name]],'CX1'!$C:$C,0),1)), ""), "")</f>
        <v/>
      </c>
      <c r="M2771" t="str">
        <f>_xlfn.IFNA(IF(_xlfn.IFNA(INDEX('CX1'!$M:$M,MATCH(Table2[[#This Row],[Name]],'CX1'!$C:$C,0),1), "") = 0, "",  INDEX('CX1'!$M:$M,MATCH(Table2[[#This Row],[Name]],'CX1'!$C:$C,0),1)), "")</f>
        <v/>
      </c>
      <c r="N2771" t="s">
        <v>767</v>
      </c>
      <c r="R2771" t="s">
        <v>8</v>
      </c>
    </row>
    <row r="2772" spans="1:19" hidden="1">
      <c r="A2772" s="1">
        <v>2770</v>
      </c>
      <c r="B2772" t="s">
        <v>45</v>
      </c>
      <c r="C2772" t="s">
        <v>80</v>
      </c>
      <c r="D2772" t="s">
        <v>271</v>
      </c>
      <c r="E2772" t="str">
        <f>MID(Table2[[#This Row],[DeviceId2]], 12, LEN(Table2[[#This Row],[DeviceId2]]))</f>
        <v>VAV211B</v>
      </c>
      <c r="F2772" t="str">
        <f>CONCATENATE("10.3.13.71/pe/", Table2[[#This Row],[Device Tag]], ".xml")</f>
        <v>10.3.13.71/pe/VAV211B.xml</v>
      </c>
      <c r="H2772" s="5" t="str">
        <f>_xlfn.IFNA(IF(_xlfn.IFNA(INDEX('CX1'!$H:$H,MATCH(Table2[[#This Row],[Name]],'CX1'!$C:$C,0),1), "") = 0, "",  INDEX('CX1'!$H:$H,MATCH(Table2[[#This Row],[Name]],'CX1'!$C:$C,0),1)), "")</f>
        <v/>
      </c>
      <c r="I2772" s="5" t="e">
        <f>_xlfn.IFNA(IF(_xlfn.IFNA(INDEX('CX1'!$I:$I,MATCH(Table2[[#This Row],[DeviceId2]],'CX1'!$C:$C,0),1), "") = 0, "",  INDEX('CX1'!$I:$I,MATCH(Table2[[#This Row],[Name]],'CX1'!$C:$C,0),1)), "")</f>
        <v>#VALUE!</v>
      </c>
      <c r="J2772" s="5" t="str">
        <f>_xlfn.IFNA(IF(_xlfn.IFNA(INDEX('CX1'!$J:$J,MATCH(Table2[[#This Row],[Name]],'CX1'!$C:$C,0),1), "") = 0, "",  INDEX('CX1'!$J:$J,MATCH(Table2[[#This Row],[Name]],'CX1'!$C:$C,0),1)), "")</f>
        <v/>
      </c>
      <c r="K2772" t="str">
        <f>IFERROR(_xlfn.IFNA(IF(_xlfn.IFNA(INDEX('CX1'!$K:$K,MATCH(Table2[[#This Row],[Name]],'CX1'!$C:$C,0),1), "") = 0, "",  INDEX('CX1'!$K:$K,MATCH(Table2[[#This Row],[Name]],'CX1'!$C:$C,0),1)), ""), "")</f>
        <v/>
      </c>
      <c r="M2772" t="str">
        <f>_xlfn.IFNA(IF(_xlfn.IFNA(INDEX('CX1'!$M:$M,MATCH(Table2[[#This Row],[Name]],'CX1'!$C:$C,0),1), "") = 0, "",  INDEX('CX1'!$M:$M,MATCH(Table2[[#This Row],[Name]],'CX1'!$C:$C,0),1)), "")</f>
        <v/>
      </c>
      <c r="N2772" t="s">
        <v>767</v>
      </c>
      <c r="R2772" t="s">
        <v>8</v>
      </c>
    </row>
    <row r="2773" spans="1:19" hidden="1">
      <c r="A2773" s="1">
        <v>2771</v>
      </c>
      <c r="B2773" t="s">
        <v>45</v>
      </c>
      <c r="C2773" t="s">
        <v>89</v>
      </c>
      <c r="D2773" t="s">
        <v>271</v>
      </c>
      <c r="E2773" t="str">
        <f>MID(Table2[[#This Row],[DeviceId2]], 12, LEN(Table2[[#This Row],[DeviceId2]]))</f>
        <v>VAV211B</v>
      </c>
      <c r="F2773" t="str">
        <f>CONCATENATE("10.3.13.71/pe/", Table2[[#This Row],[Device Tag]], ".xml")</f>
        <v>10.3.13.71/pe/VAV211B.xml</v>
      </c>
      <c r="H2773" s="5" t="str">
        <f>_xlfn.IFNA(IF(_xlfn.IFNA(INDEX('CX1'!$H:$H,MATCH(Table2[[#This Row],[Name]],'CX1'!$C:$C,0),1), "") = 0, "",  INDEX('CX1'!$H:$H,MATCH(Table2[[#This Row],[Name]],'CX1'!$C:$C,0),1)), "")</f>
        <v/>
      </c>
      <c r="I2773" s="5" t="e">
        <f>_xlfn.IFNA(IF(_xlfn.IFNA(INDEX('CX1'!$I:$I,MATCH(Table2[[#This Row],[DeviceId2]],'CX1'!$C:$C,0),1), "") = 0, "",  INDEX('CX1'!$I:$I,MATCH(Table2[[#This Row],[Name]],'CX1'!$C:$C,0),1)), "")</f>
        <v>#VALUE!</v>
      </c>
      <c r="J2773" s="5" t="str">
        <f>_xlfn.IFNA(IF(_xlfn.IFNA(INDEX('CX1'!$J:$J,MATCH(Table2[[#This Row],[Name]],'CX1'!$C:$C,0),1), "") = 0, "",  INDEX('CX1'!$J:$J,MATCH(Table2[[#This Row],[Name]],'CX1'!$C:$C,0),1)), "")</f>
        <v/>
      </c>
      <c r="K2773" t="str">
        <f>IFERROR(_xlfn.IFNA(IF(_xlfn.IFNA(INDEX('CX1'!$K:$K,MATCH(Table2[[#This Row],[Name]],'CX1'!$C:$C,0),1), "") = 0, "",  INDEX('CX1'!$K:$K,MATCH(Table2[[#This Row],[Name]],'CX1'!$C:$C,0),1)), ""), "")</f>
        <v/>
      </c>
      <c r="M2773" t="str">
        <f>_xlfn.IFNA(IF(_xlfn.IFNA(INDEX('CX1'!$M:$M,MATCH(Table2[[#This Row],[Name]],'CX1'!$C:$C,0),1), "") = 0, "",  INDEX('CX1'!$M:$M,MATCH(Table2[[#This Row],[Name]],'CX1'!$C:$C,0),1)), "")</f>
        <v/>
      </c>
      <c r="N2773" t="s">
        <v>767</v>
      </c>
      <c r="R2773" t="s">
        <v>8</v>
      </c>
    </row>
    <row r="2774" spans="1:19" hidden="1">
      <c r="A2774" s="1">
        <v>2772</v>
      </c>
      <c r="B2774" t="s">
        <v>45</v>
      </c>
      <c r="C2774" t="s">
        <v>90</v>
      </c>
      <c r="D2774" t="s">
        <v>271</v>
      </c>
      <c r="E2774" t="str">
        <f>MID(Table2[[#This Row],[DeviceId2]], 12, LEN(Table2[[#This Row],[DeviceId2]]))</f>
        <v>VAV211B</v>
      </c>
      <c r="F2774" t="str">
        <f>CONCATENATE("10.3.13.71/pe/", Table2[[#This Row],[Device Tag]], ".xml")</f>
        <v>10.3.13.71/pe/VAV211B.xml</v>
      </c>
      <c r="H2774" s="5" t="str">
        <f>_xlfn.IFNA(IF(_xlfn.IFNA(INDEX('CX1'!$H:$H,MATCH(Table2[[#This Row],[Name]],'CX1'!$C:$C,0),1), "") = 0, "",  INDEX('CX1'!$H:$H,MATCH(Table2[[#This Row],[Name]],'CX1'!$C:$C,0),1)), "")</f>
        <v/>
      </c>
      <c r="I2774" s="5" t="e">
        <f>_xlfn.IFNA(IF(_xlfn.IFNA(INDEX('CX1'!$I:$I,MATCH(Table2[[#This Row],[DeviceId2]],'CX1'!$C:$C,0),1), "") = 0, "",  INDEX('CX1'!$I:$I,MATCH(Table2[[#This Row],[Name]],'CX1'!$C:$C,0),1)), "")</f>
        <v>#VALUE!</v>
      </c>
      <c r="J2774" s="5" t="str">
        <f>_xlfn.IFNA(IF(_xlfn.IFNA(INDEX('CX1'!$J:$J,MATCH(Table2[[#This Row],[Name]],'CX1'!$C:$C,0),1), "") = 0, "",  INDEX('CX1'!$J:$J,MATCH(Table2[[#This Row],[Name]],'CX1'!$C:$C,0),1)), "")</f>
        <v/>
      </c>
      <c r="K2774" t="str">
        <f>IFERROR(_xlfn.IFNA(IF(_xlfn.IFNA(INDEX('CX1'!$K:$K,MATCH(Table2[[#This Row],[Name]],'CX1'!$C:$C,0),1), "") = 0, "",  INDEX('CX1'!$K:$K,MATCH(Table2[[#This Row],[Name]],'CX1'!$C:$C,0),1)), ""), "")</f>
        <v/>
      </c>
      <c r="M2774" t="str">
        <f>_xlfn.IFNA(IF(_xlfn.IFNA(INDEX('CX1'!$M:$M,MATCH(Table2[[#This Row],[Name]],'CX1'!$C:$C,0),1), "") = 0, "",  INDEX('CX1'!$M:$M,MATCH(Table2[[#This Row],[Name]],'CX1'!$C:$C,0),1)), "")</f>
        <v/>
      </c>
      <c r="N2774" t="s">
        <v>767</v>
      </c>
      <c r="R2774" t="s">
        <v>8</v>
      </c>
    </row>
    <row r="2775" spans="1:19" hidden="1">
      <c r="A2775" s="1">
        <v>2773</v>
      </c>
      <c r="B2775" t="s">
        <v>45</v>
      </c>
      <c r="C2775" t="s">
        <v>91</v>
      </c>
      <c r="D2775" t="s">
        <v>271</v>
      </c>
      <c r="E2775" t="str">
        <f>MID(Table2[[#This Row],[DeviceId2]], 12, LEN(Table2[[#This Row],[DeviceId2]]))</f>
        <v>VAV211B</v>
      </c>
      <c r="F2775" t="str">
        <f>CONCATENATE("10.3.13.71/pe/", Table2[[#This Row],[Device Tag]], ".xml")</f>
        <v>10.3.13.71/pe/VAV211B.xml</v>
      </c>
      <c r="H2775" s="5" t="str">
        <f>_xlfn.IFNA(IF(_xlfn.IFNA(INDEX('CX1'!$H:$H,MATCH(Table2[[#This Row],[Name]],'CX1'!$C:$C,0),1), "") = 0, "",  INDEX('CX1'!$H:$H,MATCH(Table2[[#This Row],[Name]],'CX1'!$C:$C,0),1)), "")</f>
        <v/>
      </c>
      <c r="I2775" s="5" t="e">
        <f>_xlfn.IFNA(IF(_xlfn.IFNA(INDEX('CX1'!$I:$I,MATCH(Table2[[#This Row],[DeviceId2]],'CX1'!$C:$C,0),1), "") = 0, "",  INDEX('CX1'!$I:$I,MATCH(Table2[[#This Row],[Name]],'CX1'!$C:$C,0),1)), "")</f>
        <v>#VALUE!</v>
      </c>
      <c r="J2775" s="5" t="str">
        <f>_xlfn.IFNA(IF(_xlfn.IFNA(INDEX('CX1'!$J:$J,MATCH(Table2[[#This Row],[Name]],'CX1'!$C:$C,0),1), "") = 0, "",  INDEX('CX1'!$J:$J,MATCH(Table2[[#This Row],[Name]],'CX1'!$C:$C,0),1)), "")</f>
        <v/>
      </c>
      <c r="K2775" t="str">
        <f>IFERROR(_xlfn.IFNA(IF(_xlfn.IFNA(INDEX('CX1'!$K:$K,MATCH(Table2[[#This Row],[Name]],'CX1'!$C:$C,0),1), "") = 0, "",  INDEX('CX1'!$K:$K,MATCH(Table2[[#This Row],[Name]],'CX1'!$C:$C,0),1)), ""), "")</f>
        <v/>
      </c>
      <c r="M2775" t="str">
        <f>_xlfn.IFNA(IF(_xlfn.IFNA(INDEX('CX1'!$M:$M,MATCH(Table2[[#This Row],[Name]],'CX1'!$C:$C,0),1), "") = 0, "",  INDEX('CX1'!$M:$M,MATCH(Table2[[#This Row],[Name]],'CX1'!$C:$C,0),1)), "")</f>
        <v/>
      </c>
      <c r="N2775" t="s">
        <v>767</v>
      </c>
      <c r="R2775" t="s">
        <v>8</v>
      </c>
    </row>
    <row r="2776" spans="1:19" hidden="1">
      <c r="A2776" s="1">
        <v>2774</v>
      </c>
      <c r="B2776" t="s">
        <v>45</v>
      </c>
      <c r="C2776" t="s">
        <v>92</v>
      </c>
      <c r="D2776" t="s">
        <v>271</v>
      </c>
      <c r="E2776" t="str">
        <f>MID(Table2[[#This Row],[DeviceId2]], 12, LEN(Table2[[#This Row],[DeviceId2]]))</f>
        <v>VAV211B</v>
      </c>
      <c r="F2776" t="str">
        <f>CONCATENATE("10.3.13.71/pe/", Table2[[#This Row],[Device Tag]], ".xml")</f>
        <v>10.3.13.71/pe/VAV211B.xml</v>
      </c>
      <c r="H2776" s="5" t="str">
        <f>_xlfn.IFNA(IF(_xlfn.IFNA(INDEX('CX1'!$H:$H,MATCH(Table2[[#This Row],[Name]],'CX1'!$C:$C,0),1), "") = 0, "",  INDEX('CX1'!$H:$H,MATCH(Table2[[#This Row],[Name]],'CX1'!$C:$C,0),1)), "")</f>
        <v/>
      </c>
      <c r="I2776" s="5" t="e">
        <f>_xlfn.IFNA(IF(_xlfn.IFNA(INDEX('CX1'!$I:$I,MATCH(Table2[[#This Row],[DeviceId2]],'CX1'!$C:$C,0),1), "") = 0, "",  INDEX('CX1'!$I:$I,MATCH(Table2[[#This Row],[Name]],'CX1'!$C:$C,0),1)), "")</f>
        <v>#VALUE!</v>
      </c>
      <c r="J2776" s="5" t="str">
        <f>_xlfn.IFNA(IF(_xlfn.IFNA(INDEX('CX1'!$J:$J,MATCH(Table2[[#This Row],[Name]],'CX1'!$C:$C,0),1), "") = 0, "",  INDEX('CX1'!$J:$J,MATCH(Table2[[#This Row],[Name]],'CX1'!$C:$C,0),1)), "")</f>
        <v/>
      </c>
      <c r="K2776" t="str">
        <f>IFERROR(_xlfn.IFNA(IF(_xlfn.IFNA(INDEX('CX1'!$K:$K,MATCH(Table2[[#This Row],[Name]],'CX1'!$C:$C,0),1), "") = 0, "",  INDEX('CX1'!$K:$K,MATCH(Table2[[#This Row],[Name]],'CX1'!$C:$C,0),1)), ""), "")</f>
        <v/>
      </c>
      <c r="M2776" t="str">
        <f>_xlfn.IFNA(IF(_xlfn.IFNA(INDEX('CX1'!$M:$M,MATCH(Table2[[#This Row],[Name]],'CX1'!$C:$C,0),1), "") = 0, "",  INDEX('CX1'!$M:$M,MATCH(Table2[[#This Row],[Name]],'CX1'!$C:$C,0),1)), "")</f>
        <v/>
      </c>
      <c r="N2776" t="s">
        <v>767</v>
      </c>
      <c r="R2776" t="s">
        <v>8</v>
      </c>
    </row>
    <row r="2777" spans="1:19" s="13" customFormat="1">
      <c r="A2777" s="1">
        <v>2775</v>
      </c>
      <c r="B2777" t="s">
        <v>18</v>
      </c>
      <c r="C2777" t="s">
        <v>19</v>
      </c>
      <c r="D2777" t="s">
        <v>272</v>
      </c>
      <c r="E2777" t="str">
        <f>MID(Table2[[#This Row],[DeviceId2]], 12, LEN(Table2[[#This Row],[DeviceId2]]))</f>
        <v>VAV212</v>
      </c>
      <c r="F2777" t="str">
        <f>CONCATENATE("10.3.13.71/pe/", Table2[[#This Row],[Device Tag]], ".xml")</f>
        <v>10.3.13.71/pe/VAV212.xml</v>
      </c>
      <c r="G2777"/>
      <c r="H2777" s="5" t="str">
        <f>_xlfn.IFNA(IF(_xlfn.IFNA(INDEX('CX1'!$H:$H,MATCH(Table2[[#This Row],[Name]],'CX1'!$C:$C,0),1), "") = 0, "",  INDEX('CX1'!$H:$H,MATCH(Table2[[#This Row],[Name]],'CX1'!$C:$C,0),1)), "")</f>
        <v/>
      </c>
      <c r="I2777" s="5">
        <f>_xlfn.IFNA(IF(_xlfn.IFNA(INDEX('CX1'!$I:$I,MATCH(Table2[[#This Row],[DeviceId2]],'CX1'!$C:$C,0),1), "") = 0, "",  INDEX('CX1'!$I:$I,MATCH(Table2[[#This Row],[Name]],'CX1'!$C:$C,0),1)), "")</f>
        <v>1</v>
      </c>
      <c r="J2777" s="5" t="str">
        <f>_xlfn.IFNA(IF(_xlfn.IFNA(INDEX('CX1'!$J:$J,MATCH(Table2[[#This Row],[Name]],'CX1'!$C:$C,0),1), "") = 0, "",  INDEX('CX1'!$J:$J,MATCH(Table2[[#This Row],[Name]],'CX1'!$C:$C,0),1)), "")</f>
        <v/>
      </c>
      <c r="K2777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7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77" t="s">
        <v>298</v>
      </c>
      <c r="N2777" t="s">
        <v>767</v>
      </c>
      <c r="O2777"/>
      <c r="P2777"/>
      <c r="Q2777"/>
      <c r="R2777" t="s">
        <v>8</v>
      </c>
      <c r="S2777" t="b">
        <v>1</v>
      </c>
    </row>
    <row r="2778" spans="1:19" s="13" customFormat="1">
      <c r="A2778" s="1">
        <v>2776</v>
      </c>
      <c r="B2778" t="s">
        <v>18</v>
      </c>
      <c r="C2778" t="s">
        <v>20</v>
      </c>
      <c r="D2778" t="s">
        <v>272</v>
      </c>
      <c r="E2778" t="str">
        <f>MID(Table2[[#This Row],[DeviceId2]], 12, LEN(Table2[[#This Row],[DeviceId2]]))</f>
        <v>VAV212</v>
      </c>
      <c r="F2778" t="str">
        <f>CONCATENATE("10.3.13.71/pe/", Table2[[#This Row],[Device Tag]], ".xml")</f>
        <v>10.3.13.71/pe/VAV212.xml</v>
      </c>
      <c r="G2778"/>
      <c r="H2778" s="5" t="str">
        <f>_xlfn.IFNA(IF(_xlfn.IFNA(INDEX('CX1'!$H:$H,MATCH(Table2[[#This Row],[Name]],'CX1'!$C:$C,0),1), "") = 0, "",  INDEX('CX1'!$H:$H,MATCH(Table2[[#This Row],[Name]],'CX1'!$C:$C,0),1)), "")</f>
        <v/>
      </c>
      <c r="I2778" s="5">
        <f>_xlfn.IFNA(IF(_xlfn.IFNA(INDEX('CX1'!$I:$I,MATCH(Table2[[#This Row],[DeviceId2]],'CX1'!$C:$C,0),1), "") = 0, "",  INDEX('CX1'!$I:$I,MATCH(Table2[[#This Row],[Name]],'CX1'!$C:$C,0),1)), "")</f>
        <v>1</v>
      </c>
      <c r="J2778" s="5" t="str">
        <f>_xlfn.IFNA(IF(_xlfn.IFNA(INDEX('CX1'!$J:$J,MATCH(Table2[[#This Row],[Name]],'CX1'!$C:$C,0),1), "") = 0, "",  INDEX('CX1'!$J:$J,MATCH(Table2[[#This Row],[Name]],'CX1'!$C:$C,0),1)), "")</f>
        <v/>
      </c>
      <c r="K2778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7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78" t="s">
        <v>298</v>
      </c>
      <c r="N2778" t="s">
        <v>767</v>
      </c>
      <c r="O2778"/>
      <c r="P2778"/>
      <c r="Q2778"/>
      <c r="R2778" t="s">
        <v>8</v>
      </c>
      <c r="S2778" t="b">
        <v>1</v>
      </c>
    </row>
    <row r="2779" spans="1:19" s="13" customFormat="1">
      <c r="A2779" s="1">
        <v>2777</v>
      </c>
      <c r="B2779" t="s">
        <v>21</v>
      </c>
      <c r="C2779" t="s">
        <v>174</v>
      </c>
      <c r="D2779" t="s">
        <v>272</v>
      </c>
      <c r="E2779" t="str">
        <f>MID(Table2[[#This Row],[DeviceId2]], 12, LEN(Table2[[#This Row],[DeviceId2]]))</f>
        <v>VAV212</v>
      </c>
      <c r="F2779" t="str">
        <f>CONCATENATE("10.3.13.71/pe/", Table2[[#This Row],[Device Tag]], ".xml")</f>
        <v>10.3.13.71/pe/VAV212.xml</v>
      </c>
      <c r="G2779"/>
      <c r="H2779" s="5" t="str">
        <f>_xlfn.IFNA(IF(_xlfn.IFNA(INDEX('CX1'!$H:$H,MATCH(Table2[[#This Row],[Name]],'CX1'!$C:$C,0),1), "") = 0, "",  INDEX('CX1'!$H:$H,MATCH(Table2[[#This Row],[Name]],'CX1'!$C:$C,0),1)), "")</f>
        <v>°F</v>
      </c>
      <c r="I2779" s="5">
        <f>_xlfn.IFNA(IF(_xlfn.IFNA(INDEX('CX1'!$I:$I,MATCH(Table2[[#This Row],[DeviceId2]],'CX1'!$C:$C,0),1), "") = 0, "",  INDEX('CX1'!$I:$I,MATCH(Table2[[#This Row],[Name]],'CX1'!$C:$C,0),1)), "")</f>
        <v>1000</v>
      </c>
      <c r="J2779" s="5" t="str">
        <f>_xlfn.IFNA(IF(_xlfn.IFNA(INDEX('CX1'!$J:$J,MATCH(Table2[[#This Row],[Name]],'CX1'!$C:$C,0),1), "") = 0, "",  INDEX('CX1'!$J:$J,MATCH(Table2[[#This Row],[Name]],'CX1'!$C:$C,0),1)), "")</f>
        <v/>
      </c>
      <c r="K277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7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79" t="str">
        <f>_xlfn.IFNA(IF(_xlfn.IFNA(INDEX('CX1'!$M:$M,MATCH(Table2[[#This Row],[Name]],'CX1'!$C:$C,0),1), "") = 0, "",  INDEX('CX1'!$M:$M,MATCH(Table2[[#This Row],[Name]],'CX1'!$C:$C,0),1)), "")</f>
        <v>number</v>
      </c>
      <c r="N2779" t="s">
        <v>766</v>
      </c>
      <c r="O2779"/>
      <c r="P2779"/>
      <c r="Q2779"/>
      <c r="R2779" t="s">
        <v>8</v>
      </c>
      <c r="S2779" t="b">
        <v>1</v>
      </c>
    </row>
    <row r="2780" spans="1:19" s="13" customFormat="1">
      <c r="A2780" s="1">
        <v>2778</v>
      </c>
      <c r="B2780" t="s">
        <v>21</v>
      </c>
      <c r="C2780" t="s">
        <v>175</v>
      </c>
      <c r="D2780" t="s">
        <v>272</v>
      </c>
      <c r="E2780" t="str">
        <f>MID(Table2[[#This Row],[DeviceId2]], 12, LEN(Table2[[#This Row],[DeviceId2]]))</f>
        <v>VAV212</v>
      </c>
      <c r="F2780" t="str">
        <f>CONCATENATE("10.3.13.71/pe/", Table2[[#This Row],[Device Tag]], ".xml")</f>
        <v>10.3.13.71/pe/VAV212.xml</v>
      </c>
      <c r="G2780"/>
      <c r="H2780" s="5" t="str">
        <f>_xlfn.IFNA(IF(_xlfn.IFNA(INDEX('CX1'!$H:$H,MATCH(Table2[[#This Row],[Name]],'CX1'!$C:$C,0),1), "") = 0, "",  INDEX('CX1'!$H:$H,MATCH(Table2[[#This Row],[Name]],'CX1'!$C:$C,0),1)), "")</f>
        <v>°F</v>
      </c>
      <c r="I2780" s="5">
        <f>_xlfn.IFNA(IF(_xlfn.IFNA(INDEX('CX1'!$I:$I,MATCH(Table2[[#This Row],[DeviceId2]],'CX1'!$C:$C,0),1), "") = 0, "",  INDEX('CX1'!$I:$I,MATCH(Table2[[#This Row],[Name]],'CX1'!$C:$C,0),1)), "")</f>
        <v>1000</v>
      </c>
      <c r="J2780" s="5" t="str">
        <f>_xlfn.IFNA(IF(_xlfn.IFNA(INDEX('CX1'!$J:$J,MATCH(Table2[[#This Row],[Name]],'CX1'!$C:$C,0),1), "") = 0, "",  INDEX('CX1'!$J:$J,MATCH(Table2[[#This Row],[Name]],'CX1'!$C:$C,0),1)), "")</f>
        <v/>
      </c>
      <c r="K278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8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0" t="str">
        <f>_xlfn.IFNA(IF(_xlfn.IFNA(INDEX('CX1'!$M:$M,MATCH(Table2[[#This Row],[Name]],'CX1'!$C:$C,0),1), "") = 0, "",  INDEX('CX1'!$M:$M,MATCH(Table2[[#This Row],[Name]],'CX1'!$C:$C,0),1)), "")</f>
        <v>number</v>
      </c>
      <c r="N2780" t="s">
        <v>766</v>
      </c>
      <c r="O2780"/>
      <c r="P2780"/>
      <c r="Q2780"/>
      <c r="R2780" t="s">
        <v>8</v>
      </c>
      <c r="S2780" t="b">
        <v>1</v>
      </c>
    </row>
    <row r="2781" spans="1:19" s="13" customFormat="1">
      <c r="A2781" s="1">
        <v>2779</v>
      </c>
      <c r="B2781" t="s">
        <v>21</v>
      </c>
      <c r="C2781" t="s">
        <v>176</v>
      </c>
      <c r="D2781" t="s">
        <v>272</v>
      </c>
      <c r="E2781" t="str">
        <f>MID(Table2[[#This Row],[DeviceId2]], 12, LEN(Table2[[#This Row],[DeviceId2]]))</f>
        <v>VAV212</v>
      </c>
      <c r="F2781" t="str">
        <f>CONCATENATE("10.3.13.71/pe/", Table2[[#This Row],[Device Tag]], ".xml")</f>
        <v>10.3.13.71/pe/VAV212.xml</v>
      </c>
      <c r="G2781"/>
      <c r="H2781" s="5" t="str">
        <f>_xlfn.IFNA(IF(_xlfn.IFNA(INDEX('CX1'!$H:$H,MATCH(Table2[[#This Row],[Name]],'CX1'!$C:$C,0),1), "") = 0, "",  INDEX('CX1'!$H:$H,MATCH(Table2[[#This Row],[Name]],'CX1'!$C:$C,0),1)), "")</f>
        <v>°F</v>
      </c>
      <c r="I2781" s="5">
        <f>_xlfn.IFNA(IF(_xlfn.IFNA(INDEX('CX1'!$I:$I,MATCH(Table2[[#This Row],[DeviceId2]],'CX1'!$C:$C,0),1), "") = 0, "",  INDEX('CX1'!$I:$I,MATCH(Table2[[#This Row],[Name]],'CX1'!$C:$C,0),1)), "")</f>
        <v>1000</v>
      </c>
      <c r="J2781" s="5" t="str">
        <f>_xlfn.IFNA(IF(_xlfn.IFNA(INDEX('CX1'!$J:$J,MATCH(Table2[[#This Row],[Name]],'CX1'!$C:$C,0),1), "") = 0, "",  INDEX('CX1'!$J:$J,MATCH(Table2[[#This Row],[Name]],'CX1'!$C:$C,0),1)), "")</f>
        <v/>
      </c>
      <c r="K278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7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1" t="str">
        <f>_xlfn.IFNA(IF(_xlfn.IFNA(INDEX('CX1'!$M:$M,MATCH(Table2[[#This Row],[Name]],'CX1'!$C:$C,0),1), "") = 0, "",  INDEX('CX1'!$M:$M,MATCH(Table2[[#This Row],[Name]],'CX1'!$C:$C,0),1)), "")</f>
        <v>number</v>
      </c>
      <c r="N2781" t="s">
        <v>766</v>
      </c>
      <c r="O2781"/>
      <c r="P2781"/>
      <c r="Q2781"/>
      <c r="R2781" t="s">
        <v>8</v>
      </c>
      <c r="S2781" t="b">
        <v>1</v>
      </c>
    </row>
    <row r="2782" spans="1:19" s="13" customFormat="1">
      <c r="A2782" s="1">
        <v>2780</v>
      </c>
      <c r="B2782" t="s">
        <v>21</v>
      </c>
      <c r="C2782" t="s">
        <v>177</v>
      </c>
      <c r="D2782" t="s">
        <v>272</v>
      </c>
      <c r="E2782" t="str">
        <f>MID(Table2[[#This Row],[DeviceId2]], 12, LEN(Table2[[#This Row],[DeviceId2]]))</f>
        <v>VAV212</v>
      </c>
      <c r="F2782" t="str">
        <f>CONCATENATE("10.3.13.71/pe/", Table2[[#This Row],[Device Tag]], ".xml")</f>
        <v>10.3.13.71/pe/VAV212.xml</v>
      </c>
      <c r="G2782"/>
      <c r="H2782" s="5" t="str">
        <f>_xlfn.IFNA(IF(_xlfn.IFNA(INDEX('CX1'!$H:$H,MATCH(Table2[[#This Row],[Name]],'CX1'!$C:$C,0),1), "") = 0, "",  INDEX('CX1'!$H:$H,MATCH(Table2[[#This Row],[Name]],'CX1'!$C:$C,0),1)), "")</f>
        <v/>
      </c>
      <c r="I2782" s="5">
        <f>_xlfn.IFNA(IF(_xlfn.IFNA(INDEX('CX1'!$I:$I,MATCH(Table2[[#This Row],[DeviceId2]],'CX1'!$C:$C,0),1), "") = 0, "",  INDEX('CX1'!$I:$I,MATCH(Table2[[#This Row],[Name]],'CX1'!$C:$C,0),1)), "")</f>
        <v>1000</v>
      </c>
      <c r="J2782" s="5" t="str">
        <f>_xlfn.IFNA(IF(_xlfn.IFNA(INDEX('CX1'!$J:$J,MATCH(Table2[[#This Row],[Name]],'CX1'!$C:$C,0),1), "") = 0, "",  INDEX('CX1'!$J:$J,MATCH(Table2[[#This Row],[Name]],'CX1'!$C:$C,0),1)), "")</f>
        <v/>
      </c>
      <c r="K278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7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2" t="str">
        <f>_xlfn.IFNA(IF(_xlfn.IFNA(INDEX('CX1'!$M:$M,MATCH(Table2[[#This Row],[Name]],'CX1'!$C:$C,0),1), "") = 0, "",  INDEX('CX1'!$M:$M,MATCH(Table2[[#This Row],[Name]],'CX1'!$C:$C,0),1)), "")</f>
        <v>number</v>
      </c>
      <c r="N2782" t="s">
        <v>767</v>
      </c>
      <c r="O2782"/>
      <c r="P2782"/>
      <c r="Q2782"/>
      <c r="R2782" t="s">
        <v>8</v>
      </c>
      <c r="S2782" t="b">
        <v>1</v>
      </c>
    </row>
    <row r="2783" spans="1:19" s="13" customFormat="1">
      <c r="A2783" s="1">
        <v>2781</v>
      </c>
      <c r="B2783" t="s">
        <v>21</v>
      </c>
      <c r="C2783" t="s">
        <v>178</v>
      </c>
      <c r="D2783" t="s">
        <v>272</v>
      </c>
      <c r="E2783" t="str">
        <f>MID(Table2[[#This Row],[DeviceId2]], 12, LEN(Table2[[#This Row],[DeviceId2]]))</f>
        <v>VAV212</v>
      </c>
      <c r="F2783" t="str">
        <f>CONCATENATE("10.3.13.71/pe/", Table2[[#This Row],[Device Tag]], ".xml")</f>
        <v>10.3.13.71/pe/VAV212.xml</v>
      </c>
      <c r="G2783"/>
      <c r="H2783" s="5" t="str">
        <f>_xlfn.IFNA(IF(_xlfn.IFNA(INDEX('CX1'!$H:$H,MATCH(Table2[[#This Row],[Name]],'CX1'!$C:$C,0),1), "") = 0, "",  INDEX('CX1'!$H:$H,MATCH(Table2[[#This Row],[Name]],'CX1'!$C:$C,0),1)), "")</f>
        <v/>
      </c>
      <c r="I2783" s="5">
        <f>_xlfn.IFNA(IF(_xlfn.IFNA(INDEX('CX1'!$I:$I,MATCH(Table2[[#This Row],[DeviceId2]],'CX1'!$C:$C,0),1), "") = 0, "",  INDEX('CX1'!$I:$I,MATCH(Table2[[#This Row],[Name]],'CX1'!$C:$C,0),1)), "")</f>
        <v>1000</v>
      </c>
      <c r="J2783" s="5" t="str">
        <f>_xlfn.IFNA(IF(_xlfn.IFNA(INDEX('CX1'!$J:$J,MATCH(Table2[[#This Row],[Name]],'CX1'!$C:$C,0),1), "") = 0, "",  INDEX('CX1'!$J:$J,MATCH(Table2[[#This Row],[Name]],'CX1'!$C:$C,0),1)), "")</f>
        <v/>
      </c>
      <c r="K278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7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3" t="str">
        <f>_xlfn.IFNA(IF(_xlfn.IFNA(INDEX('CX1'!$M:$M,MATCH(Table2[[#This Row],[Name]],'CX1'!$C:$C,0),1), "") = 0, "",  INDEX('CX1'!$M:$M,MATCH(Table2[[#This Row],[Name]],'CX1'!$C:$C,0),1)), "")</f>
        <v>number</v>
      </c>
      <c r="N2783" t="s">
        <v>767</v>
      </c>
      <c r="O2783"/>
      <c r="P2783"/>
      <c r="Q2783"/>
      <c r="R2783" t="s">
        <v>8</v>
      </c>
      <c r="S2783" t="b">
        <v>1</v>
      </c>
    </row>
    <row r="2784" spans="1:19" s="13" customFormat="1">
      <c r="A2784" s="1">
        <v>2782</v>
      </c>
      <c r="B2784" t="s">
        <v>21</v>
      </c>
      <c r="C2784" t="s">
        <v>179</v>
      </c>
      <c r="D2784" t="s">
        <v>272</v>
      </c>
      <c r="E2784" t="str">
        <f>MID(Table2[[#This Row],[DeviceId2]], 12, LEN(Table2[[#This Row],[DeviceId2]]))</f>
        <v>VAV212</v>
      </c>
      <c r="F2784" t="str">
        <f>CONCATENATE("10.3.13.71/pe/", Table2[[#This Row],[Device Tag]], ".xml")</f>
        <v>10.3.13.71/pe/VAV212.xml</v>
      </c>
      <c r="G2784"/>
      <c r="H2784" s="5" t="str">
        <f>_xlfn.IFNA(IF(_xlfn.IFNA(INDEX('CX1'!$H:$H,MATCH(Table2[[#This Row],[Name]],'CX1'!$C:$C,0),1), "") = 0, "",  INDEX('CX1'!$H:$H,MATCH(Table2[[#This Row],[Name]],'CX1'!$C:$C,0),1)), "")</f>
        <v>°F</v>
      </c>
      <c r="I2784" s="5">
        <f>_xlfn.IFNA(IF(_xlfn.IFNA(INDEX('CX1'!$I:$I,MATCH(Table2[[#This Row],[DeviceId2]],'CX1'!$C:$C,0),1), "") = 0, "",  INDEX('CX1'!$I:$I,MATCH(Table2[[#This Row],[Name]],'CX1'!$C:$C,0),1)), "")</f>
        <v>1000</v>
      </c>
      <c r="J2784" s="5" t="str">
        <f>_xlfn.IFNA(IF(_xlfn.IFNA(INDEX('CX1'!$J:$J,MATCH(Table2[[#This Row],[Name]],'CX1'!$C:$C,0),1), "") = 0, "",  INDEX('CX1'!$J:$J,MATCH(Table2[[#This Row],[Name]],'CX1'!$C:$C,0),1)), "")</f>
        <v/>
      </c>
      <c r="K278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78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4" t="str">
        <f>_xlfn.IFNA(IF(_xlfn.IFNA(INDEX('CX1'!$M:$M,MATCH(Table2[[#This Row],[Name]],'CX1'!$C:$C,0),1), "") = 0, "",  INDEX('CX1'!$M:$M,MATCH(Table2[[#This Row],[Name]],'CX1'!$C:$C,0),1)), "")</f>
        <v>number</v>
      </c>
      <c r="N2784" t="s">
        <v>766</v>
      </c>
      <c r="O2784"/>
      <c r="P2784"/>
      <c r="Q2784"/>
      <c r="R2784" t="s">
        <v>8</v>
      </c>
      <c r="S2784" t="b">
        <v>1</v>
      </c>
    </row>
    <row r="2785" spans="1:19" s="13" customFormat="1">
      <c r="A2785" s="1">
        <v>2783</v>
      </c>
      <c r="B2785" t="s">
        <v>21</v>
      </c>
      <c r="C2785" t="s">
        <v>180</v>
      </c>
      <c r="D2785" t="s">
        <v>272</v>
      </c>
      <c r="E2785" t="str">
        <f>MID(Table2[[#This Row],[DeviceId2]], 12, LEN(Table2[[#This Row],[DeviceId2]]))</f>
        <v>VAV212</v>
      </c>
      <c r="F2785" t="str">
        <f>CONCATENATE("10.3.13.71/pe/", Table2[[#This Row],[Device Tag]], ".xml")</f>
        <v>10.3.13.71/pe/VAV212.xml</v>
      </c>
      <c r="G2785"/>
      <c r="H2785" s="5" t="str">
        <f>_xlfn.IFNA(IF(_xlfn.IFNA(INDEX('CX1'!$H:$H,MATCH(Table2[[#This Row],[Name]],'CX1'!$C:$C,0),1), "") = 0, "",  INDEX('CX1'!$H:$H,MATCH(Table2[[#This Row],[Name]],'CX1'!$C:$C,0),1)), "")</f>
        <v>°F</v>
      </c>
      <c r="I2785" s="5">
        <f>_xlfn.IFNA(IF(_xlfn.IFNA(INDEX('CX1'!$I:$I,MATCH(Table2[[#This Row],[DeviceId2]],'CX1'!$C:$C,0),1), "") = 0, "",  INDEX('CX1'!$I:$I,MATCH(Table2[[#This Row],[Name]],'CX1'!$C:$C,0),1)), "")</f>
        <v>1000</v>
      </c>
      <c r="J2785" s="5" t="str">
        <f>_xlfn.IFNA(IF(_xlfn.IFNA(INDEX('CX1'!$J:$J,MATCH(Table2[[#This Row],[Name]],'CX1'!$C:$C,0),1), "") = 0, "",  INDEX('CX1'!$J:$J,MATCH(Table2[[#This Row],[Name]],'CX1'!$C:$C,0),1)), "")</f>
        <v/>
      </c>
      <c r="K278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78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785" t="str">
        <f>_xlfn.IFNA(IF(_xlfn.IFNA(INDEX('CX1'!$M:$M,MATCH(Table2[[#This Row],[Name]],'CX1'!$C:$C,0),1), "") = 0, "",  INDEX('CX1'!$M:$M,MATCH(Table2[[#This Row],[Name]],'CX1'!$C:$C,0),1)), "")</f>
        <v>number</v>
      </c>
      <c r="N2785" t="s">
        <v>766</v>
      </c>
      <c r="O2785"/>
      <c r="P2785"/>
      <c r="Q2785"/>
      <c r="R2785" t="s">
        <v>8</v>
      </c>
      <c r="S2785" t="b">
        <v>1</v>
      </c>
    </row>
    <row r="2786" spans="1:19" hidden="1">
      <c r="A2786" s="1">
        <v>2784</v>
      </c>
      <c r="B2786" t="s">
        <v>21</v>
      </c>
      <c r="C2786" t="s">
        <v>181</v>
      </c>
      <c r="D2786" t="s">
        <v>272</v>
      </c>
      <c r="E2786" t="str">
        <f>MID(Table2[[#This Row],[DeviceId2]], 12, LEN(Table2[[#This Row],[DeviceId2]]))</f>
        <v>VAV212</v>
      </c>
      <c r="F2786" t="str">
        <f>CONCATENATE("10.3.13.71/pe/", Table2[[#This Row],[Device Tag]], ".xml")</f>
        <v>10.3.13.71/pe/VAV212.xml</v>
      </c>
      <c r="H2786" s="5" t="str">
        <f>_xlfn.IFNA(IF(_xlfn.IFNA(INDEX('CX1'!$H:$H,MATCH(Table2[[#This Row],[Name]],'CX1'!$C:$C,0),1), "") = 0, "",  INDEX('CX1'!$H:$H,MATCH(Table2[[#This Row],[Name]],'CX1'!$C:$C,0),1)), "")</f>
        <v/>
      </c>
      <c r="I2786" s="5" t="e">
        <f>_xlfn.IFNA(IF(_xlfn.IFNA(INDEX('CX1'!$I:$I,MATCH(Table2[[#This Row],[DeviceId2]],'CX1'!$C:$C,0),1), "") = 0, "",  INDEX('CX1'!$I:$I,MATCH(Table2[[#This Row],[Name]],'CX1'!$C:$C,0),1)), "")</f>
        <v>#VALUE!</v>
      </c>
      <c r="J2786" s="5" t="str">
        <f>_xlfn.IFNA(IF(_xlfn.IFNA(INDEX('CX1'!$J:$J,MATCH(Table2[[#This Row],[Name]],'CX1'!$C:$C,0),1), "") = 0, "",  INDEX('CX1'!$J:$J,MATCH(Table2[[#This Row],[Name]],'CX1'!$C:$C,0),1)), "")</f>
        <v/>
      </c>
      <c r="K2786" t="str">
        <f>IFERROR(_xlfn.IFNA(IF(_xlfn.IFNA(INDEX('CX1'!$K:$K,MATCH(Table2[[#This Row],[Name]],'CX1'!$C:$C,0),1), "") = 0, "",  INDEX('CX1'!$K:$K,MATCH(Table2[[#This Row],[Name]],'CX1'!$C:$C,0),1)), ""), "")</f>
        <v/>
      </c>
      <c r="M2786" t="str">
        <f>_xlfn.IFNA(IF(_xlfn.IFNA(INDEX('CX1'!$M:$M,MATCH(Table2[[#This Row],[Name]],'CX1'!$C:$C,0),1), "") = 0, "",  INDEX('CX1'!$M:$M,MATCH(Table2[[#This Row],[Name]],'CX1'!$C:$C,0),1)), "")</f>
        <v/>
      </c>
      <c r="N2786" t="s">
        <v>767</v>
      </c>
      <c r="R2786" t="s">
        <v>8</v>
      </c>
    </row>
    <row r="2787" spans="1:19" hidden="1">
      <c r="A2787" s="1">
        <v>2785</v>
      </c>
      <c r="B2787" t="s">
        <v>21</v>
      </c>
      <c r="C2787" t="s">
        <v>182</v>
      </c>
      <c r="D2787" t="s">
        <v>272</v>
      </c>
      <c r="E2787" t="str">
        <f>MID(Table2[[#This Row],[DeviceId2]], 12, LEN(Table2[[#This Row],[DeviceId2]]))</f>
        <v>VAV212</v>
      </c>
      <c r="F2787" t="str">
        <f>CONCATENATE("10.3.13.71/pe/", Table2[[#This Row],[Device Tag]], ".xml")</f>
        <v>10.3.13.71/pe/VAV212.xml</v>
      </c>
      <c r="H2787" s="5" t="str">
        <f>_xlfn.IFNA(IF(_xlfn.IFNA(INDEX('CX1'!$H:$H,MATCH(Table2[[#This Row],[Name]],'CX1'!$C:$C,0),1), "") = 0, "",  INDEX('CX1'!$H:$H,MATCH(Table2[[#This Row],[Name]],'CX1'!$C:$C,0),1)), "")</f>
        <v/>
      </c>
      <c r="I2787" s="5" t="e">
        <f>_xlfn.IFNA(IF(_xlfn.IFNA(INDEX('CX1'!$I:$I,MATCH(Table2[[#This Row],[DeviceId2]],'CX1'!$C:$C,0),1), "") = 0, "",  INDEX('CX1'!$I:$I,MATCH(Table2[[#This Row],[Name]],'CX1'!$C:$C,0),1)), "")</f>
        <v>#VALUE!</v>
      </c>
      <c r="J2787" s="5" t="str">
        <f>_xlfn.IFNA(IF(_xlfn.IFNA(INDEX('CX1'!$J:$J,MATCH(Table2[[#This Row],[Name]],'CX1'!$C:$C,0),1), "") = 0, "",  INDEX('CX1'!$J:$J,MATCH(Table2[[#This Row],[Name]],'CX1'!$C:$C,0),1)), "")</f>
        <v/>
      </c>
      <c r="K2787" t="str">
        <f>IFERROR(_xlfn.IFNA(IF(_xlfn.IFNA(INDEX('CX1'!$K:$K,MATCH(Table2[[#This Row],[Name]],'CX1'!$C:$C,0),1), "") = 0, "",  INDEX('CX1'!$K:$K,MATCH(Table2[[#This Row],[Name]],'CX1'!$C:$C,0),1)), ""), "")</f>
        <v/>
      </c>
      <c r="M2787" t="str">
        <f>_xlfn.IFNA(IF(_xlfn.IFNA(INDEX('CX1'!$M:$M,MATCH(Table2[[#This Row],[Name]],'CX1'!$C:$C,0),1), "") = 0, "",  INDEX('CX1'!$M:$M,MATCH(Table2[[#This Row],[Name]],'CX1'!$C:$C,0),1)), "")</f>
        <v/>
      </c>
      <c r="N2787" t="s">
        <v>767</v>
      </c>
      <c r="R2787" t="s">
        <v>8</v>
      </c>
    </row>
    <row r="2788" spans="1:19" s="13" customFormat="1">
      <c r="A2788" s="1">
        <v>2786</v>
      </c>
      <c r="B2788" t="s">
        <v>21</v>
      </c>
      <c r="C2788" t="s">
        <v>183</v>
      </c>
      <c r="D2788" t="s">
        <v>272</v>
      </c>
      <c r="E2788" t="str">
        <f>MID(Table2[[#This Row],[DeviceId2]], 12, LEN(Table2[[#This Row],[DeviceId2]]))</f>
        <v>VAV212</v>
      </c>
      <c r="F2788" t="str">
        <f>CONCATENATE("10.3.13.71/pe/", Table2[[#This Row],[Device Tag]], ".xml")</f>
        <v>10.3.13.71/pe/VAV212.xml</v>
      </c>
      <c r="G2788"/>
      <c r="H2788" s="5" t="str">
        <f>_xlfn.IFNA(IF(_xlfn.IFNA(INDEX('CX1'!$H:$H,MATCH(Table2[[#This Row],[Name]],'CX1'!$C:$C,0),1), "") = 0, "",  INDEX('CX1'!$H:$H,MATCH(Table2[[#This Row],[Name]],'CX1'!$C:$C,0),1)), "")</f>
        <v>%</v>
      </c>
      <c r="I2788" s="5">
        <f>_xlfn.IFNA(IF(_xlfn.IFNA(INDEX('CX1'!$I:$I,MATCH(Table2[[#This Row],[DeviceId2]],'CX1'!$C:$C,0),1), "") = 0, "",  INDEX('CX1'!$I:$I,MATCH(Table2[[#This Row],[Name]],'CX1'!$C:$C,0),1)), "")</f>
        <v>1000</v>
      </c>
      <c r="J2788" s="5" t="str">
        <f>_xlfn.IFNA(IF(_xlfn.IFNA(INDEX('CX1'!$J:$J,MATCH(Table2[[#This Row],[Name]],'CX1'!$C:$C,0),1), "") = 0, "",  INDEX('CX1'!$J:$J,MATCH(Table2[[#This Row],[Name]],'CX1'!$C:$C,0),1)), "")</f>
        <v/>
      </c>
      <c r="K2788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7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8" t="s">
        <v>768</v>
      </c>
      <c r="N2788" t="s">
        <v>504</v>
      </c>
      <c r="O2788"/>
      <c r="P2788"/>
      <c r="Q2788"/>
      <c r="R2788" t="s">
        <v>8</v>
      </c>
      <c r="S2788" t="b">
        <v>1</v>
      </c>
    </row>
    <row r="2789" spans="1:19" s="13" customFormat="1">
      <c r="A2789" s="1">
        <v>2787</v>
      </c>
      <c r="B2789" t="s">
        <v>21</v>
      </c>
      <c r="C2789" t="s">
        <v>184</v>
      </c>
      <c r="D2789" t="s">
        <v>272</v>
      </c>
      <c r="E2789" t="str">
        <f>MID(Table2[[#This Row],[DeviceId2]], 12, LEN(Table2[[#This Row],[DeviceId2]]))</f>
        <v>VAV212</v>
      </c>
      <c r="F2789" t="str">
        <f>CONCATENATE("10.3.13.71/pe/", Table2[[#This Row],[Device Tag]], ".xml")</f>
        <v>10.3.13.71/pe/VAV212.xml</v>
      </c>
      <c r="G2789"/>
      <c r="H2789" s="5" t="str">
        <f>_xlfn.IFNA(IF(_xlfn.IFNA(INDEX('CX1'!$H:$H,MATCH(Table2[[#This Row],[Name]],'CX1'!$C:$C,0),1), "") = 0, "",  INDEX('CX1'!$H:$H,MATCH(Table2[[#This Row],[Name]],'CX1'!$C:$C,0),1)), "")</f>
        <v/>
      </c>
      <c r="I2789" s="5">
        <f>_xlfn.IFNA(IF(_xlfn.IFNA(INDEX('CX1'!$I:$I,MATCH(Table2[[#This Row],[DeviceId2]],'CX1'!$C:$C,0),1), "") = 0, "",  INDEX('CX1'!$I:$I,MATCH(Table2[[#This Row],[Name]],'CX1'!$C:$C,0),1)), "")</f>
        <v>1000</v>
      </c>
      <c r="J2789" s="5" t="str">
        <f>_xlfn.IFNA(IF(_xlfn.IFNA(INDEX('CX1'!$J:$J,MATCH(Table2[[#This Row],[Name]],'CX1'!$C:$C,0),1), "") = 0, "",  INDEX('CX1'!$J:$J,MATCH(Table2[[#This Row],[Name]],'CX1'!$C:$C,0),1)), "")</f>
        <v/>
      </c>
      <c r="K278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7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89" t="s">
        <v>768</v>
      </c>
      <c r="N2789" t="s">
        <v>767</v>
      </c>
      <c r="O2789"/>
      <c r="P2789"/>
      <c r="Q2789"/>
      <c r="R2789" t="s">
        <v>8</v>
      </c>
      <c r="S2789" t="b">
        <v>1</v>
      </c>
    </row>
    <row r="2790" spans="1:19" s="13" customFormat="1">
      <c r="A2790" s="12">
        <v>2788</v>
      </c>
      <c r="B2790" s="13" t="s">
        <v>21</v>
      </c>
      <c r="C2790" s="13" t="s">
        <v>185</v>
      </c>
      <c r="D2790" s="13" t="s">
        <v>272</v>
      </c>
      <c r="E2790" s="13" t="str">
        <f>MID(Table2[[#This Row],[DeviceId2]], 12, LEN(Table2[[#This Row],[DeviceId2]]))</f>
        <v>VAV212</v>
      </c>
      <c r="F2790" s="13" t="str">
        <f>CONCATENATE("10.3.13.71/pe/", Table2[[#This Row],[Device Tag]], ".xml")</f>
        <v>10.3.13.71/pe/VAV212.xml</v>
      </c>
      <c r="H2790" s="14" t="str">
        <f>_xlfn.IFNA(IF(_xlfn.IFNA(INDEX('CX1'!$H:$H,MATCH(Table2[[#This Row],[Name]],'CX1'!$C:$C,0),1), "") = 0, "",  INDEX('CX1'!$H:$H,MATCH(Table2[[#This Row],[Name]],'CX1'!$C:$C,0),1)), "")</f>
        <v/>
      </c>
      <c r="I2790" s="14">
        <f>_xlfn.IFNA(IF(_xlfn.IFNA(INDEX('CX1'!$I:$I,MATCH(Table2[[#This Row],[DeviceId2]],'CX1'!$C:$C,0),1), "") = 0, "",  INDEX('CX1'!$I:$I,MATCH(Table2[[#This Row],[Name]],'CX1'!$C:$C,0),1)), "")</f>
        <v>1000</v>
      </c>
      <c r="J2790" s="14" t="str">
        <f>_xlfn.IFNA(IF(_xlfn.IFNA(INDEX('CX1'!$J:$J,MATCH(Table2[[#This Row],[Name]],'CX1'!$C:$C,0),1), "") = 0, "",  INDEX('CX1'!$J:$J,MATCH(Table2[[#This Row],[Name]],'CX1'!$C:$C,0),1)), "")</f>
        <v/>
      </c>
      <c r="K2790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790" s="13" t="str">
        <f>_xlfn.IFNA(IF(_xlfn.IFNA(INDEX('CX1'!$L:$L,MATCH(Table2[[#This Row],[Name]],'CX1'!$C:$C,0),1), "") = 0, "",  INDEX('CX1'!$L:$L,MATCH(Table2[[#This Row],[Name]],'CX1'!$C:$C,0),1)), "")</f>
        <v>his, point, writable</v>
      </c>
      <c r="M2790" s="13" t="s">
        <v>298</v>
      </c>
      <c r="N2790" s="13" t="s">
        <v>767</v>
      </c>
      <c r="R2790" s="13" t="s">
        <v>8</v>
      </c>
      <c r="S2790" s="13" t="b">
        <v>0</v>
      </c>
    </row>
    <row r="2791" spans="1:19">
      <c r="A2791" s="1">
        <v>2789</v>
      </c>
      <c r="B2791" t="s">
        <v>21</v>
      </c>
      <c r="C2791" t="s">
        <v>186</v>
      </c>
      <c r="D2791" t="s">
        <v>272</v>
      </c>
      <c r="E2791" t="str">
        <f>MID(Table2[[#This Row],[DeviceId2]], 12, LEN(Table2[[#This Row],[DeviceId2]]))</f>
        <v>VAV212</v>
      </c>
      <c r="F2791" t="str">
        <f>CONCATENATE("10.3.13.71/pe/", Table2[[#This Row],[Device Tag]], ".xml")</f>
        <v>10.3.13.71/pe/VAV212.xml</v>
      </c>
      <c r="H2791" s="5" t="str">
        <f>_xlfn.IFNA(IF(_xlfn.IFNA(INDEX('CX1'!$H:$H,MATCH(Table2[[#This Row],[Name]],'CX1'!$C:$C,0),1), "") = 0, "",  INDEX('CX1'!$H:$H,MATCH(Table2[[#This Row],[Name]],'CX1'!$C:$C,0),1)), "")</f>
        <v>°F</v>
      </c>
      <c r="I2791" s="5">
        <f>_xlfn.IFNA(IF(_xlfn.IFNA(INDEX('CX1'!$I:$I,MATCH(Table2[[#This Row],[DeviceId2]],'CX1'!$C:$C,0),1), "") = 0, "",  INDEX('CX1'!$I:$I,MATCH(Table2[[#This Row],[Name]],'CX1'!$C:$C,0),1)), "")</f>
        <v>1000</v>
      </c>
      <c r="J2791" s="5" t="str">
        <f>_xlfn.IFNA(IF(_xlfn.IFNA(INDEX('CX1'!$J:$J,MATCH(Table2[[#This Row],[Name]],'CX1'!$C:$C,0),1), "") = 0, "",  INDEX('CX1'!$J:$J,MATCH(Table2[[#This Row],[Name]],'CX1'!$C:$C,0),1)), "")</f>
        <v/>
      </c>
      <c r="K2791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79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1" t="str">
        <f>_xlfn.IFNA(IF(_xlfn.IFNA(INDEX('CX1'!$M:$M,MATCH(Table2[[#This Row],[Name]],'CX1'!$C:$C,0),1), "") = 0, "",  INDEX('CX1'!$M:$M,MATCH(Table2[[#This Row],[Name]],'CX1'!$C:$C,0),1)), "")</f>
        <v>number</v>
      </c>
      <c r="N2791" t="s">
        <v>766</v>
      </c>
      <c r="R2791" t="s">
        <v>8</v>
      </c>
      <c r="S2791" t="b">
        <v>1</v>
      </c>
    </row>
    <row r="2792" spans="1:19" hidden="1">
      <c r="A2792" s="1">
        <v>2790</v>
      </c>
      <c r="B2792" t="s">
        <v>21</v>
      </c>
      <c r="C2792" t="s">
        <v>224</v>
      </c>
      <c r="D2792" t="s">
        <v>272</v>
      </c>
      <c r="E2792" t="str">
        <f>MID(Table2[[#This Row],[DeviceId2]], 12, LEN(Table2[[#This Row],[DeviceId2]]))</f>
        <v>VAV212</v>
      </c>
      <c r="F2792" t="str">
        <f>CONCATENATE("10.3.13.71/pe/", Table2[[#This Row],[Device Tag]], ".xml")</f>
        <v>10.3.13.71/pe/VAV212.xml</v>
      </c>
      <c r="H2792" s="5" t="str">
        <f>_xlfn.IFNA(IF(_xlfn.IFNA(INDEX('CX1'!$H:$H,MATCH(Table2[[#This Row],[Name]],'CX1'!$C:$C,0),1), "") = 0, "",  INDEX('CX1'!$H:$H,MATCH(Table2[[#This Row],[Name]],'CX1'!$C:$C,0),1)), "")</f>
        <v/>
      </c>
      <c r="I2792" s="5" t="e">
        <f>_xlfn.IFNA(IF(_xlfn.IFNA(INDEX('CX1'!$I:$I,MATCH(Table2[[#This Row],[DeviceId2]],'CX1'!$C:$C,0),1), "") = 0, "",  INDEX('CX1'!$I:$I,MATCH(Table2[[#This Row],[Name]],'CX1'!$C:$C,0),1)), "")</f>
        <v>#VALUE!</v>
      </c>
      <c r="J2792" s="5" t="str">
        <f>_xlfn.IFNA(IF(_xlfn.IFNA(INDEX('CX1'!$J:$J,MATCH(Table2[[#This Row],[Name]],'CX1'!$C:$C,0),1), "") = 0, "",  INDEX('CX1'!$J:$J,MATCH(Table2[[#This Row],[Name]],'CX1'!$C:$C,0),1)), "")</f>
        <v/>
      </c>
      <c r="K2792" t="str">
        <f>IFERROR(_xlfn.IFNA(IF(_xlfn.IFNA(INDEX('CX1'!$K:$K,MATCH(Table2[[#This Row],[Name]],'CX1'!$C:$C,0),1), "") = 0, "",  INDEX('CX1'!$K:$K,MATCH(Table2[[#This Row],[Name]],'CX1'!$C:$C,0),1)), ""), "")</f>
        <v/>
      </c>
      <c r="M2792" t="str">
        <f>_xlfn.IFNA(IF(_xlfn.IFNA(INDEX('CX1'!$M:$M,MATCH(Table2[[#This Row],[Name]],'CX1'!$C:$C,0),1), "") = 0, "",  INDEX('CX1'!$M:$M,MATCH(Table2[[#This Row],[Name]],'CX1'!$C:$C,0),1)), "")</f>
        <v/>
      </c>
      <c r="N2792" t="s">
        <v>767</v>
      </c>
      <c r="R2792" t="s">
        <v>8</v>
      </c>
    </row>
    <row r="2793" spans="1:19" hidden="1">
      <c r="A2793" s="1">
        <v>2791</v>
      </c>
      <c r="B2793" t="s">
        <v>21</v>
      </c>
      <c r="C2793" t="s">
        <v>188</v>
      </c>
      <c r="D2793" t="s">
        <v>272</v>
      </c>
      <c r="E2793" t="str">
        <f>MID(Table2[[#This Row],[DeviceId2]], 12, LEN(Table2[[#This Row],[DeviceId2]]))</f>
        <v>VAV212</v>
      </c>
      <c r="F2793" t="str">
        <f>CONCATENATE("10.3.13.71/pe/", Table2[[#This Row],[Device Tag]], ".xml")</f>
        <v>10.3.13.71/pe/VAV212.xml</v>
      </c>
      <c r="H2793" s="5" t="str">
        <f>_xlfn.IFNA(IF(_xlfn.IFNA(INDEX('CX1'!$H:$H,MATCH(Table2[[#This Row],[Name]],'CX1'!$C:$C,0),1), "") = 0, "",  INDEX('CX1'!$H:$H,MATCH(Table2[[#This Row],[Name]],'CX1'!$C:$C,0),1)), "")</f>
        <v/>
      </c>
      <c r="I2793" s="5" t="e">
        <f>_xlfn.IFNA(IF(_xlfn.IFNA(INDEX('CX1'!$I:$I,MATCH(Table2[[#This Row],[DeviceId2]],'CX1'!$C:$C,0),1), "") = 0, "",  INDEX('CX1'!$I:$I,MATCH(Table2[[#This Row],[Name]],'CX1'!$C:$C,0),1)), "")</f>
        <v>#VALUE!</v>
      </c>
      <c r="J2793" s="5" t="str">
        <f>_xlfn.IFNA(IF(_xlfn.IFNA(INDEX('CX1'!$J:$J,MATCH(Table2[[#This Row],[Name]],'CX1'!$C:$C,0),1), "") = 0, "",  INDEX('CX1'!$J:$J,MATCH(Table2[[#This Row],[Name]],'CX1'!$C:$C,0),1)), "")</f>
        <v/>
      </c>
      <c r="K2793" t="str">
        <f>IFERROR(_xlfn.IFNA(IF(_xlfn.IFNA(INDEX('CX1'!$K:$K,MATCH(Table2[[#This Row],[Name]],'CX1'!$C:$C,0),1), "") = 0, "",  INDEX('CX1'!$K:$K,MATCH(Table2[[#This Row],[Name]],'CX1'!$C:$C,0),1)), ""), "")</f>
        <v/>
      </c>
      <c r="M2793" t="str">
        <f>_xlfn.IFNA(IF(_xlfn.IFNA(INDEX('CX1'!$M:$M,MATCH(Table2[[#This Row],[Name]],'CX1'!$C:$C,0),1), "") = 0, "",  INDEX('CX1'!$M:$M,MATCH(Table2[[#This Row],[Name]],'CX1'!$C:$C,0),1)), "")</f>
        <v/>
      </c>
      <c r="N2793" t="s">
        <v>767</v>
      </c>
      <c r="R2793" t="s">
        <v>8</v>
      </c>
    </row>
    <row r="2794" spans="1:19" hidden="1">
      <c r="A2794" s="1">
        <v>2792</v>
      </c>
      <c r="B2794" t="s">
        <v>21</v>
      </c>
      <c r="C2794" t="s">
        <v>225</v>
      </c>
      <c r="D2794" t="s">
        <v>272</v>
      </c>
      <c r="E2794" t="str">
        <f>MID(Table2[[#This Row],[DeviceId2]], 12, LEN(Table2[[#This Row],[DeviceId2]]))</f>
        <v>VAV212</v>
      </c>
      <c r="F2794" t="str">
        <f>CONCATENATE("10.3.13.71/pe/", Table2[[#This Row],[Device Tag]], ".xml")</f>
        <v>10.3.13.71/pe/VAV212.xml</v>
      </c>
      <c r="H2794" s="5" t="str">
        <f>_xlfn.IFNA(IF(_xlfn.IFNA(INDEX('CX1'!$H:$H,MATCH(Table2[[#This Row],[Name]],'CX1'!$C:$C,0),1), "") = 0, "",  INDEX('CX1'!$H:$H,MATCH(Table2[[#This Row],[Name]],'CX1'!$C:$C,0),1)), "")</f>
        <v/>
      </c>
      <c r="I2794" s="5">
        <f>_xlfn.IFNA(IF(_xlfn.IFNA(INDEX('CX1'!$I:$I,MATCH(Table2[[#This Row],[DeviceId2]],'CX1'!$C:$C,0),1), "") = 0, "",  INDEX('CX1'!$I:$I,MATCH(Table2[[#This Row],[Name]],'CX1'!$C:$C,0),1)), "")</f>
        <v>1</v>
      </c>
      <c r="J2794" s="5" t="str">
        <f>_xlfn.IFNA(IF(_xlfn.IFNA(INDEX('CX1'!$J:$J,MATCH(Table2[[#This Row],[Name]],'CX1'!$C:$C,0),1), "") = 0, "",  INDEX('CX1'!$J:$J,MATCH(Table2[[#This Row],[Name]],'CX1'!$C:$C,0),1)), "")</f>
        <v/>
      </c>
      <c r="K2794" t="str">
        <f>IFERROR(_xlfn.IFNA(IF(_xlfn.IFNA(INDEX('CX1'!$K:$K,MATCH(Table2[[#This Row],[Name]],'CX1'!$C:$C,0),1), "") = 0, "",  INDEX('CX1'!$K:$K,MATCH(Table2[[#This Row],[Name]],'CX1'!$C:$C,0),1)), ""), "")</f>
        <v/>
      </c>
      <c r="L2794" t="str">
        <f>_xlfn.IFNA(IF(_xlfn.IFNA(INDEX('CX1'!$L:$L,MATCH(Table2[[#This Row],[Name]],'CX1'!$C:$C,0),1), "") = 0, "",  INDEX('CX1'!$L:$L,MATCH(Table2[[#This Row],[Name]],'CX1'!$C:$C,0),1)), "")</f>
        <v/>
      </c>
      <c r="N2794" t="s">
        <v>767</v>
      </c>
      <c r="R2794" t="s">
        <v>8</v>
      </c>
      <c r="S2794" t="b">
        <v>0</v>
      </c>
    </row>
    <row r="2795" spans="1:19" hidden="1">
      <c r="A2795" s="1">
        <v>2793</v>
      </c>
      <c r="B2795" t="s">
        <v>21</v>
      </c>
      <c r="C2795" t="s">
        <v>226</v>
      </c>
      <c r="D2795" t="s">
        <v>272</v>
      </c>
      <c r="E2795" t="str">
        <f>MID(Table2[[#This Row],[DeviceId2]], 12, LEN(Table2[[#This Row],[DeviceId2]]))</f>
        <v>VAV212</v>
      </c>
      <c r="F2795" t="str">
        <f>CONCATENATE("10.3.13.71/pe/", Table2[[#This Row],[Device Tag]], ".xml")</f>
        <v>10.3.13.71/pe/VAV212.xml</v>
      </c>
      <c r="H2795" s="5" t="str">
        <f>_xlfn.IFNA(IF(_xlfn.IFNA(INDEX('CX1'!$H:$H,MATCH(Table2[[#This Row],[Name]],'CX1'!$C:$C,0),1), "") = 0, "",  INDEX('CX1'!$H:$H,MATCH(Table2[[#This Row],[Name]],'CX1'!$C:$C,0),1)), "")</f>
        <v/>
      </c>
      <c r="I2795" s="5">
        <f>_xlfn.IFNA(IF(_xlfn.IFNA(INDEX('CX1'!$I:$I,MATCH(Table2[[#This Row],[DeviceId2]],'CX1'!$C:$C,0),1), "") = 0, "",  INDEX('CX1'!$I:$I,MATCH(Table2[[#This Row],[Name]],'CX1'!$C:$C,0),1)), "")</f>
        <v>1</v>
      </c>
      <c r="J2795" s="5" t="str">
        <f>_xlfn.IFNA(IF(_xlfn.IFNA(INDEX('CX1'!$J:$J,MATCH(Table2[[#This Row],[Name]],'CX1'!$C:$C,0),1), "") = 0, "",  INDEX('CX1'!$J:$J,MATCH(Table2[[#This Row],[Name]],'CX1'!$C:$C,0),1)), "")</f>
        <v/>
      </c>
      <c r="K2795" t="str">
        <f>IFERROR(_xlfn.IFNA(IF(_xlfn.IFNA(INDEX('CX1'!$K:$K,MATCH(Table2[[#This Row],[Name]],'CX1'!$C:$C,0),1), "") = 0, "",  INDEX('CX1'!$K:$K,MATCH(Table2[[#This Row],[Name]],'CX1'!$C:$C,0),1)), ""), "")</f>
        <v/>
      </c>
      <c r="L2795" t="str">
        <f>_xlfn.IFNA(IF(_xlfn.IFNA(INDEX('CX1'!$L:$L,MATCH(Table2[[#This Row],[Name]],'CX1'!$C:$C,0),1), "") = 0, "",  INDEX('CX1'!$L:$L,MATCH(Table2[[#This Row],[Name]],'CX1'!$C:$C,0),1)), "")</f>
        <v/>
      </c>
      <c r="N2795" t="s">
        <v>767</v>
      </c>
      <c r="R2795" t="s">
        <v>8</v>
      </c>
      <c r="S2795" t="b">
        <v>0</v>
      </c>
    </row>
    <row r="2796" spans="1:19" hidden="1">
      <c r="A2796" s="1">
        <v>2794</v>
      </c>
      <c r="B2796" t="s">
        <v>21</v>
      </c>
      <c r="C2796" t="s">
        <v>131</v>
      </c>
      <c r="D2796" t="s">
        <v>272</v>
      </c>
      <c r="E2796" t="str">
        <f>MID(Table2[[#This Row],[DeviceId2]], 12, LEN(Table2[[#This Row],[DeviceId2]]))</f>
        <v>VAV212</v>
      </c>
      <c r="F2796" t="str">
        <f>CONCATENATE("10.3.13.71/pe/", Table2[[#This Row],[Device Tag]], ".xml")</f>
        <v>10.3.13.71/pe/VAV212.xml</v>
      </c>
      <c r="H2796" s="5" t="str">
        <f>_xlfn.IFNA(IF(_xlfn.IFNA(INDEX('CX1'!$H:$H,MATCH(Table2[[#This Row],[Name]],'CX1'!$C:$C,0),1), "") = 0, "",  INDEX('CX1'!$H:$H,MATCH(Table2[[#This Row],[Name]],'CX1'!$C:$C,0),1)), "")</f>
        <v/>
      </c>
      <c r="I2796" s="5" t="e">
        <f>_xlfn.IFNA(IF(_xlfn.IFNA(INDEX('CX1'!$I:$I,MATCH(Table2[[#This Row],[DeviceId2]],'CX1'!$C:$C,0),1), "") = 0, "",  INDEX('CX1'!$I:$I,MATCH(Table2[[#This Row],[Name]],'CX1'!$C:$C,0),1)), "")</f>
        <v>#VALUE!</v>
      </c>
      <c r="J2796" s="5" t="str">
        <f>_xlfn.IFNA(IF(_xlfn.IFNA(INDEX('CX1'!$J:$J,MATCH(Table2[[#This Row],[Name]],'CX1'!$C:$C,0),1), "") = 0, "",  INDEX('CX1'!$J:$J,MATCH(Table2[[#This Row],[Name]],'CX1'!$C:$C,0),1)), "")</f>
        <v/>
      </c>
      <c r="K2796" t="str">
        <f>IFERROR(_xlfn.IFNA(IF(_xlfn.IFNA(INDEX('CX1'!$K:$K,MATCH(Table2[[#This Row],[Name]],'CX1'!$C:$C,0),1), "") = 0, "",  INDEX('CX1'!$K:$K,MATCH(Table2[[#This Row],[Name]],'CX1'!$C:$C,0),1)), ""), "")</f>
        <v/>
      </c>
      <c r="M2796" t="str">
        <f>_xlfn.IFNA(IF(_xlfn.IFNA(INDEX('CX1'!$M:$M,MATCH(Table2[[#This Row],[Name]],'CX1'!$C:$C,0),1), "") = 0, "",  INDEX('CX1'!$M:$M,MATCH(Table2[[#This Row],[Name]],'CX1'!$C:$C,0),1)), "")</f>
        <v/>
      </c>
      <c r="N2796" t="s">
        <v>767</v>
      </c>
      <c r="R2796" t="s">
        <v>8</v>
      </c>
    </row>
    <row r="2797" spans="1:19">
      <c r="A2797" s="12">
        <v>2795</v>
      </c>
      <c r="B2797" s="13" t="s">
        <v>21</v>
      </c>
      <c r="C2797" s="13" t="s">
        <v>189</v>
      </c>
      <c r="D2797" s="13" t="s">
        <v>272</v>
      </c>
      <c r="E2797" s="13" t="str">
        <f>MID(Table2[[#This Row],[DeviceId2]], 12, LEN(Table2[[#This Row],[DeviceId2]]))</f>
        <v>VAV212</v>
      </c>
      <c r="F2797" s="13" t="str">
        <f>CONCATENATE("10.3.13.71/pe/", Table2[[#This Row],[Device Tag]], ".xml")</f>
        <v>10.3.13.71/pe/VAV212.xml</v>
      </c>
      <c r="G2797" s="13"/>
      <c r="H2797" s="14" t="str">
        <f>_xlfn.IFNA(IF(_xlfn.IFNA(INDEX('CX1'!$H:$H,MATCH(Table2[[#This Row],[Name]],'CX1'!$C:$C,0),1), "") = 0, "",  INDEX('CX1'!$H:$H,MATCH(Table2[[#This Row],[Name]],'CX1'!$C:$C,0),1)), "")</f>
        <v/>
      </c>
      <c r="I2797" s="14">
        <f>_xlfn.IFNA(IF(_xlfn.IFNA(INDEX('CX1'!$I:$I,MATCH(Table2[[#This Row],[DeviceId2]],'CX1'!$C:$C,0),1), "") = 0, "",  INDEX('CX1'!$I:$I,MATCH(Table2[[#This Row],[Name]],'CX1'!$C:$C,0),1)), "")</f>
        <v>1000</v>
      </c>
      <c r="J2797" s="14" t="str">
        <f>_xlfn.IFNA(IF(_xlfn.IFNA(INDEX('CX1'!$J:$J,MATCH(Table2[[#This Row],[Name]],'CX1'!$C:$C,0),1), "") = 0, "",  INDEX('CX1'!$J:$J,MATCH(Table2[[#This Row],[Name]],'CX1'!$C:$C,0),1)), "")</f>
        <v/>
      </c>
      <c r="K279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79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7" s="13" t="str">
        <f>_xlfn.IFNA(IF(_xlfn.IFNA(INDEX('CX1'!$M:$M,MATCH(Table2[[#This Row],[Name]],'CX1'!$C:$C,0),1), "") = 0, "",  INDEX('CX1'!$M:$M,MATCH(Table2[[#This Row],[Name]],'CX1'!$C:$C,0),1)), "")</f>
        <v>number</v>
      </c>
      <c r="N2797" s="13" t="s">
        <v>767</v>
      </c>
      <c r="O2797" s="13"/>
      <c r="P2797" s="13"/>
      <c r="Q2797" s="13"/>
      <c r="R2797" s="13" t="s">
        <v>8</v>
      </c>
      <c r="S2797" s="13" t="b">
        <v>0</v>
      </c>
    </row>
    <row r="2798" spans="1:19">
      <c r="A2798" s="12">
        <v>2796</v>
      </c>
      <c r="B2798" s="13" t="s">
        <v>21</v>
      </c>
      <c r="C2798" s="13" t="s">
        <v>132</v>
      </c>
      <c r="D2798" s="13" t="s">
        <v>272</v>
      </c>
      <c r="E2798" s="13" t="str">
        <f>MID(Table2[[#This Row],[DeviceId2]], 12, LEN(Table2[[#This Row],[DeviceId2]]))</f>
        <v>VAV212</v>
      </c>
      <c r="F2798" s="13" t="str">
        <f>CONCATENATE("10.3.13.71/pe/", Table2[[#This Row],[Device Tag]], ".xml")</f>
        <v>10.3.13.71/pe/VAV212.xml</v>
      </c>
      <c r="G2798" s="13"/>
      <c r="H2798" s="14" t="str">
        <f>_xlfn.IFNA(IF(_xlfn.IFNA(INDEX('CX1'!$H:$H,MATCH(Table2[[#This Row],[Name]],'CX1'!$C:$C,0),1), "") = 0, "",  INDEX('CX1'!$H:$H,MATCH(Table2[[#This Row],[Name]],'CX1'!$C:$C,0),1)), "")</f>
        <v/>
      </c>
      <c r="I2798" s="14">
        <f>_xlfn.IFNA(IF(_xlfn.IFNA(INDEX('CX1'!$I:$I,MATCH(Table2[[#This Row],[DeviceId2]],'CX1'!$C:$C,0),1), "") = 0, "",  INDEX('CX1'!$I:$I,MATCH(Table2[[#This Row],[Name]],'CX1'!$C:$C,0),1)), "")</f>
        <v>1000</v>
      </c>
      <c r="J2798" s="14" t="str">
        <f>_xlfn.IFNA(IF(_xlfn.IFNA(INDEX('CX1'!$J:$J,MATCH(Table2[[#This Row],[Name]],'CX1'!$C:$C,0),1), "") = 0, "",  INDEX('CX1'!$J:$J,MATCH(Table2[[#This Row],[Name]],'CX1'!$C:$C,0),1)), "")</f>
        <v/>
      </c>
      <c r="K279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79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798" s="13" t="s">
        <v>298</v>
      </c>
      <c r="N2798" s="13" t="s">
        <v>767</v>
      </c>
      <c r="O2798" s="13"/>
      <c r="P2798" s="13"/>
      <c r="Q2798" s="13"/>
      <c r="R2798" s="13" t="s">
        <v>8</v>
      </c>
      <c r="S2798" s="13" t="b">
        <v>0</v>
      </c>
    </row>
    <row r="2799" spans="1:19" hidden="1">
      <c r="A2799" s="1">
        <v>2797</v>
      </c>
      <c r="B2799" t="s">
        <v>21</v>
      </c>
      <c r="C2799" t="s">
        <v>190</v>
      </c>
      <c r="D2799" t="s">
        <v>272</v>
      </c>
      <c r="E2799" t="str">
        <f>MID(Table2[[#This Row],[DeviceId2]], 12, LEN(Table2[[#This Row],[DeviceId2]]))</f>
        <v>VAV212</v>
      </c>
      <c r="F2799" t="str">
        <f>CONCATENATE("10.3.13.71/pe/", Table2[[#This Row],[Device Tag]], ".xml")</f>
        <v>10.3.13.71/pe/VAV212.xml</v>
      </c>
      <c r="H2799" s="5" t="str">
        <f>_xlfn.IFNA(IF(_xlfn.IFNA(INDEX('CX1'!$H:$H,MATCH(Table2[[#This Row],[Name]],'CX1'!$C:$C,0),1), "") = 0, "",  INDEX('CX1'!$H:$H,MATCH(Table2[[#This Row],[Name]],'CX1'!$C:$C,0),1)), "")</f>
        <v/>
      </c>
      <c r="I2799" s="5" t="e">
        <f>_xlfn.IFNA(IF(_xlfn.IFNA(INDEX('CX1'!$I:$I,MATCH(Table2[[#This Row],[DeviceId2]],'CX1'!$C:$C,0),1), "") = 0, "",  INDEX('CX1'!$I:$I,MATCH(Table2[[#This Row],[Name]],'CX1'!$C:$C,0),1)), "")</f>
        <v>#VALUE!</v>
      </c>
      <c r="J2799" s="5" t="str">
        <f>_xlfn.IFNA(IF(_xlfn.IFNA(INDEX('CX1'!$J:$J,MATCH(Table2[[#This Row],[Name]],'CX1'!$C:$C,0),1), "") = 0, "",  INDEX('CX1'!$J:$J,MATCH(Table2[[#This Row],[Name]],'CX1'!$C:$C,0),1)), "")</f>
        <v/>
      </c>
      <c r="K2799" t="str">
        <f>IFERROR(_xlfn.IFNA(IF(_xlfn.IFNA(INDEX('CX1'!$K:$K,MATCH(Table2[[#This Row],[Name]],'CX1'!$C:$C,0),1), "") = 0, "",  INDEX('CX1'!$K:$K,MATCH(Table2[[#This Row],[Name]],'CX1'!$C:$C,0),1)), ""), "")</f>
        <v/>
      </c>
      <c r="M2799" t="str">
        <f>_xlfn.IFNA(IF(_xlfn.IFNA(INDEX('CX1'!$M:$M,MATCH(Table2[[#This Row],[Name]],'CX1'!$C:$C,0),1), "") = 0, "",  INDEX('CX1'!$M:$M,MATCH(Table2[[#This Row],[Name]],'CX1'!$C:$C,0),1)), "")</f>
        <v/>
      </c>
      <c r="N2799" t="s">
        <v>767</v>
      </c>
      <c r="R2799" t="s">
        <v>8</v>
      </c>
    </row>
    <row r="2800" spans="1:19" hidden="1">
      <c r="A2800" s="1">
        <v>2798</v>
      </c>
      <c r="B2800" t="s">
        <v>21</v>
      </c>
      <c r="C2800" t="s">
        <v>191</v>
      </c>
      <c r="D2800" t="s">
        <v>272</v>
      </c>
      <c r="E2800" t="str">
        <f>MID(Table2[[#This Row],[DeviceId2]], 12, LEN(Table2[[#This Row],[DeviceId2]]))</f>
        <v>VAV212</v>
      </c>
      <c r="F2800" t="str">
        <f>CONCATENATE("10.3.13.71/pe/", Table2[[#This Row],[Device Tag]], ".xml")</f>
        <v>10.3.13.71/pe/VAV212.xml</v>
      </c>
      <c r="H2800" s="5" t="str">
        <f>_xlfn.IFNA(IF(_xlfn.IFNA(INDEX('CX1'!$H:$H,MATCH(Table2[[#This Row],[Name]],'CX1'!$C:$C,0),1), "") = 0, "",  INDEX('CX1'!$H:$H,MATCH(Table2[[#This Row],[Name]],'CX1'!$C:$C,0),1)), "")</f>
        <v/>
      </c>
      <c r="I2800" s="5" t="e">
        <f>_xlfn.IFNA(IF(_xlfn.IFNA(INDEX('CX1'!$I:$I,MATCH(Table2[[#This Row],[DeviceId2]],'CX1'!$C:$C,0),1), "") = 0, "",  INDEX('CX1'!$I:$I,MATCH(Table2[[#This Row],[Name]],'CX1'!$C:$C,0),1)), "")</f>
        <v>#VALUE!</v>
      </c>
      <c r="J2800" s="5" t="str">
        <f>_xlfn.IFNA(IF(_xlfn.IFNA(INDEX('CX1'!$J:$J,MATCH(Table2[[#This Row],[Name]],'CX1'!$C:$C,0),1), "") = 0, "",  INDEX('CX1'!$J:$J,MATCH(Table2[[#This Row],[Name]],'CX1'!$C:$C,0),1)), "")</f>
        <v/>
      </c>
      <c r="K2800" t="str">
        <f>IFERROR(_xlfn.IFNA(IF(_xlfn.IFNA(INDEX('CX1'!$K:$K,MATCH(Table2[[#This Row],[Name]],'CX1'!$C:$C,0),1), "") = 0, "",  INDEX('CX1'!$K:$K,MATCH(Table2[[#This Row],[Name]],'CX1'!$C:$C,0),1)), ""), "")</f>
        <v/>
      </c>
      <c r="M2800" t="str">
        <f>_xlfn.IFNA(IF(_xlfn.IFNA(INDEX('CX1'!$M:$M,MATCH(Table2[[#This Row],[Name]],'CX1'!$C:$C,0),1), "") = 0, "",  INDEX('CX1'!$M:$M,MATCH(Table2[[#This Row],[Name]],'CX1'!$C:$C,0),1)), "")</f>
        <v/>
      </c>
      <c r="N2800" t="s">
        <v>767</v>
      </c>
      <c r="R2800" t="s">
        <v>8</v>
      </c>
    </row>
    <row r="2801" spans="1:19">
      <c r="A2801" s="12">
        <v>2799</v>
      </c>
      <c r="B2801" s="13" t="s">
        <v>21</v>
      </c>
      <c r="C2801" s="13" t="s">
        <v>192</v>
      </c>
      <c r="D2801" s="13" t="s">
        <v>272</v>
      </c>
      <c r="E2801" s="13" t="str">
        <f>MID(Table2[[#This Row],[DeviceId2]], 12, LEN(Table2[[#This Row],[DeviceId2]]))</f>
        <v>VAV212</v>
      </c>
      <c r="F2801" s="13" t="str">
        <f>CONCATENATE("10.3.13.71/pe/", Table2[[#This Row],[Device Tag]], ".xml")</f>
        <v>10.3.13.71/pe/VAV212.xml</v>
      </c>
      <c r="G2801" s="13"/>
      <c r="H2801" s="14" t="str">
        <f>_xlfn.IFNA(IF(_xlfn.IFNA(INDEX('CX1'!$H:$H,MATCH(Table2[[#This Row],[Name]],'CX1'!$C:$C,0),1), "") = 0, "",  INDEX('CX1'!$H:$H,MATCH(Table2[[#This Row],[Name]],'CX1'!$C:$C,0),1)), "")</f>
        <v/>
      </c>
      <c r="I2801" s="14">
        <f>_xlfn.IFNA(IF(_xlfn.IFNA(INDEX('CX1'!$I:$I,MATCH(Table2[[#This Row],[DeviceId2]],'CX1'!$C:$C,0),1), "") = 0, "",  INDEX('CX1'!$I:$I,MATCH(Table2[[#This Row],[Name]],'CX1'!$C:$C,0),1)), "")</f>
        <v>1000</v>
      </c>
      <c r="J2801" s="14" t="str">
        <f>_xlfn.IFNA(IF(_xlfn.IFNA(INDEX('CX1'!$J:$J,MATCH(Table2[[#This Row],[Name]],'CX1'!$C:$C,0),1), "") = 0, "",  INDEX('CX1'!$J:$J,MATCH(Table2[[#This Row],[Name]],'CX1'!$C:$C,0),1)), "")</f>
        <v/>
      </c>
      <c r="K280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80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01" s="13" t="str">
        <f>_xlfn.IFNA(IF(_xlfn.IFNA(INDEX('CX1'!$M:$M,MATCH(Table2[[#This Row],[Name]],'CX1'!$C:$C,0),1), "") = 0, "",  INDEX('CX1'!$M:$M,MATCH(Table2[[#This Row],[Name]],'CX1'!$C:$C,0),1)), "")</f>
        <v>number</v>
      </c>
      <c r="N2801" s="13" t="s">
        <v>767</v>
      </c>
      <c r="O2801" s="13"/>
      <c r="P2801" s="13"/>
      <c r="Q2801" s="13"/>
      <c r="R2801" s="13" t="s">
        <v>8</v>
      </c>
      <c r="S2801" s="13" t="b">
        <v>0</v>
      </c>
    </row>
    <row r="2802" spans="1:19" hidden="1">
      <c r="A2802" s="1">
        <v>2800</v>
      </c>
      <c r="B2802" t="s">
        <v>21</v>
      </c>
      <c r="C2802" t="s">
        <v>193</v>
      </c>
      <c r="D2802" t="s">
        <v>272</v>
      </c>
      <c r="E2802" t="str">
        <f>MID(Table2[[#This Row],[DeviceId2]], 12, LEN(Table2[[#This Row],[DeviceId2]]))</f>
        <v>VAV212</v>
      </c>
      <c r="F2802" t="str">
        <f>CONCATENATE("10.3.13.71/pe/", Table2[[#This Row],[Device Tag]], ".xml")</f>
        <v>10.3.13.71/pe/VAV212.xml</v>
      </c>
      <c r="H2802" s="5" t="str">
        <f>_xlfn.IFNA(IF(_xlfn.IFNA(INDEX('CX1'!$H:$H,MATCH(Table2[[#This Row],[Name]],'CX1'!$C:$C,0),1), "") = 0, "",  INDEX('CX1'!$H:$H,MATCH(Table2[[#This Row],[Name]],'CX1'!$C:$C,0),1)), "")</f>
        <v/>
      </c>
      <c r="I2802" s="5" t="e">
        <f>_xlfn.IFNA(IF(_xlfn.IFNA(INDEX('CX1'!$I:$I,MATCH(Table2[[#This Row],[DeviceId2]],'CX1'!$C:$C,0),1), "") = 0, "",  INDEX('CX1'!$I:$I,MATCH(Table2[[#This Row],[Name]],'CX1'!$C:$C,0),1)), "")</f>
        <v>#VALUE!</v>
      </c>
      <c r="J2802" s="5" t="str">
        <f>_xlfn.IFNA(IF(_xlfn.IFNA(INDEX('CX1'!$J:$J,MATCH(Table2[[#This Row],[Name]],'CX1'!$C:$C,0),1), "") = 0, "",  INDEX('CX1'!$J:$J,MATCH(Table2[[#This Row],[Name]],'CX1'!$C:$C,0),1)), "")</f>
        <v/>
      </c>
      <c r="K2802" t="str">
        <f>IFERROR(_xlfn.IFNA(IF(_xlfn.IFNA(INDEX('CX1'!$K:$K,MATCH(Table2[[#This Row],[Name]],'CX1'!$C:$C,0),1), "") = 0, "",  INDEX('CX1'!$K:$K,MATCH(Table2[[#This Row],[Name]],'CX1'!$C:$C,0),1)), ""), "")</f>
        <v/>
      </c>
      <c r="M2802" t="str">
        <f>_xlfn.IFNA(IF(_xlfn.IFNA(INDEX('CX1'!$M:$M,MATCH(Table2[[#This Row],[Name]],'CX1'!$C:$C,0),1), "") = 0, "",  INDEX('CX1'!$M:$M,MATCH(Table2[[#This Row],[Name]],'CX1'!$C:$C,0),1)), "")</f>
        <v/>
      </c>
      <c r="N2802" t="s">
        <v>767</v>
      </c>
      <c r="R2802" t="s">
        <v>8</v>
      </c>
    </row>
    <row r="2803" spans="1:19" hidden="1">
      <c r="A2803" s="1">
        <v>2801</v>
      </c>
      <c r="B2803" t="s">
        <v>21</v>
      </c>
      <c r="C2803" t="s">
        <v>194</v>
      </c>
      <c r="D2803" t="s">
        <v>272</v>
      </c>
      <c r="E2803" t="str">
        <f>MID(Table2[[#This Row],[DeviceId2]], 12, LEN(Table2[[#This Row],[DeviceId2]]))</f>
        <v>VAV212</v>
      </c>
      <c r="F2803" t="str">
        <f>CONCATENATE("10.3.13.71/pe/", Table2[[#This Row],[Device Tag]], ".xml")</f>
        <v>10.3.13.71/pe/VAV212.xml</v>
      </c>
      <c r="H2803" s="5" t="str">
        <f>_xlfn.IFNA(IF(_xlfn.IFNA(INDEX('CX1'!$H:$H,MATCH(Table2[[#This Row],[Name]],'CX1'!$C:$C,0),1), "") = 0, "",  INDEX('CX1'!$H:$H,MATCH(Table2[[#This Row],[Name]],'CX1'!$C:$C,0),1)), "")</f>
        <v/>
      </c>
      <c r="I2803" s="5" t="e">
        <f>_xlfn.IFNA(IF(_xlfn.IFNA(INDEX('CX1'!$I:$I,MATCH(Table2[[#This Row],[DeviceId2]],'CX1'!$C:$C,0),1), "") = 0, "",  INDEX('CX1'!$I:$I,MATCH(Table2[[#This Row],[Name]],'CX1'!$C:$C,0),1)), "")</f>
        <v>#VALUE!</v>
      </c>
      <c r="J2803" s="5" t="str">
        <f>_xlfn.IFNA(IF(_xlfn.IFNA(INDEX('CX1'!$J:$J,MATCH(Table2[[#This Row],[Name]],'CX1'!$C:$C,0),1), "") = 0, "",  INDEX('CX1'!$J:$J,MATCH(Table2[[#This Row],[Name]],'CX1'!$C:$C,0),1)), "")</f>
        <v/>
      </c>
      <c r="K2803" t="str">
        <f>IFERROR(_xlfn.IFNA(IF(_xlfn.IFNA(INDEX('CX1'!$K:$K,MATCH(Table2[[#This Row],[Name]],'CX1'!$C:$C,0),1), "") = 0, "",  INDEX('CX1'!$K:$K,MATCH(Table2[[#This Row],[Name]],'CX1'!$C:$C,0),1)), ""), "")</f>
        <v/>
      </c>
      <c r="M2803" t="str">
        <f>_xlfn.IFNA(IF(_xlfn.IFNA(INDEX('CX1'!$M:$M,MATCH(Table2[[#This Row],[Name]],'CX1'!$C:$C,0),1), "") = 0, "",  INDEX('CX1'!$M:$M,MATCH(Table2[[#This Row],[Name]],'CX1'!$C:$C,0),1)), "")</f>
        <v/>
      </c>
      <c r="N2803" t="s">
        <v>767</v>
      </c>
      <c r="R2803" t="s">
        <v>8</v>
      </c>
    </row>
    <row r="2804" spans="1:19" hidden="1">
      <c r="A2804" s="1">
        <v>2802</v>
      </c>
      <c r="B2804" t="s">
        <v>21</v>
      </c>
      <c r="C2804" t="s">
        <v>195</v>
      </c>
      <c r="D2804" t="s">
        <v>272</v>
      </c>
      <c r="E2804" t="str">
        <f>MID(Table2[[#This Row],[DeviceId2]], 12, LEN(Table2[[#This Row],[DeviceId2]]))</f>
        <v>VAV212</v>
      </c>
      <c r="F2804" t="str">
        <f>CONCATENATE("10.3.13.71/pe/", Table2[[#This Row],[Device Tag]], ".xml")</f>
        <v>10.3.13.71/pe/VAV212.xml</v>
      </c>
      <c r="H2804" s="5" t="str">
        <f>_xlfn.IFNA(IF(_xlfn.IFNA(INDEX('CX1'!$H:$H,MATCH(Table2[[#This Row],[Name]],'CX1'!$C:$C,0),1), "") = 0, "",  INDEX('CX1'!$H:$H,MATCH(Table2[[#This Row],[Name]],'CX1'!$C:$C,0),1)), "")</f>
        <v/>
      </c>
      <c r="I2804" s="5" t="e">
        <f>_xlfn.IFNA(IF(_xlfn.IFNA(INDEX('CX1'!$I:$I,MATCH(Table2[[#This Row],[DeviceId2]],'CX1'!$C:$C,0),1), "") = 0, "",  INDEX('CX1'!$I:$I,MATCH(Table2[[#This Row],[Name]],'CX1'!$C:$C,0),1)), "")</f>
        <v>#VALUE!</v>
      </c>
      <c r="J2804" s="5" t="str">
        <f>_xlfn.IFNA(IF(_xlfn.IFNA(INDEX('CX1'!$J:$J,MATCH(Table2[[#This Row],[Name]],'CX1'!$C:$C,0),1), "") = 0, "",  INDEX('CX1'!$J:$J,MATCH(Table2[[#This Row],[Name]],'CX1'!$C:$C,0),1)), "")</f>
        <v/>
      </c>
      <c r="K2804" t="str">
        <f>IFERROR(_xlfn.IFNA(IF(_xlfn.IFNA(INDEX('CX1'!$K:$K,MATCH(Table2[[#This Row],[Name]],'CX1'!$C:$C,0),1), "") = 0, "",  INDEX('CX1'!$K:$K,MATCH(Table2[[#This Row],[Name]],'CX1'!$C:$C,0),1)), ""), "")</f>
        <v/>
      </c>
      <c r="M2804" t="str">
        <f>_xlfn.IFNA(IF(_xlfn.IFNA(INDEX('CX1'!$M:$M,MATCH(Table2[[#This Row],[Name]],'CX1'!$C:$C,0),1), "") = 0, "",  INDEX('CX1'!$M:$M,MATCH(Table2[[#This Row],[Name]],'CX1'!$C:$C,0),1)), "")</f>
        <v/>
      </c>
      <c r="N2804" t="s">
        <v>767</v>
      </c>
      <c r="R2804" t="s">
        <v>8</v>
      </c>
    </row>
    <row r="2805" spans="1:19" hidden="1">
      <c r="A2805" s="1">
        <v>2803</v>
      </c>
      <c r="B2805" t="s">
        <v>21</v>
      </c>
      <c r="C2805" t="s">
        <v>196</v>
      </c>
      <c r="D2805" t="s">
        <v>272</v>
      </c>
      <c r="E2805" t="str">
        <f>MID(Table2[[#This Row],[DeviceId2]], 12, LEN(Table2[[#This Row],[DeviceId2]]))</f>
        <v>VAV212</v>
      </c>
      <c r="F2805" t="str">
        <f>CONCATENATE("10.3.13.71/pe/", Table2[[#This Row],[Device Tag]], ".xml")</f>
        <v>10.3.13.71/pe/VAV212.xml</v>
      </c>
      <c r="H2805" s="5" t="str">
        <f>_xlfn.IFNA(IF(_xlfn.IFNA(INDEX('CX1'!$H:$H,MATCH(Table2[[#This Row],[Name]],'CX1'!$C:$C,0),1), "") = 0, "",  INDEX('CX1'!$H:$H,MATCH(Table2[[#This Row],[Name]],'CX1'!$C:$C,0),1)), "")</f>
        <v/>
      </c>
      <c r="I2805" s="5" t="e">
        <f>_xlfn.IFNA(IF(_xlfn.IFNA(INDEX('CX1'!$I:$I,MATCH(Table2[[#This Row],[DeviceId2]],'CX1'!$C:$C,0),1), "") = 0, "",  INDEX('CX1'!$I:$I,MATCH(Table2[[#This Row],[Name]],'CX1'!$C:$C,0),1)), "")</f>
        <v>#VALUE!</v>
      </c>
      <c r="J2805" s="5" t="str">
        <f>_xlfn.IFNA(IF(_xlfn.IFNA(INDEX('CX1'!$J:$J,MATCH(Table2[[#This Row],[Name]],'CX1'!$C:$C,0),1), "") = 0, "",  INDEX('CX1'!$J:$J,MATCH(Table2[[#This Row],[Name]],'CX1'!$C:$C,0),1)), "")</f>
        <v/>
      </c>
      <c r="K2805" t="str">
        <f>IFERROR(_xlfn.IFNA(IF(_xlfn.IFNA(INDEX('CX1'!$K:$K,MATCH(Table2[[#This Row],[Name]],'CX1'!$C:$C,0),1), "") = 0, "",  INDEX('CX1'!$K:$K,MATCH(Table2[[#This Row],[Name]],'CX1'!$C:$C,0),1)), ""), "")</f>
        <v/>
      </c>
      <c r="M2805" t="str">
        <f>_xlfn.IFNA(IF(_xlfn.IFNA(INDEX('CX1'!$M:$M,MATCH(Table2[[#This Row],[Name]],'CX1'!$C:$C,0),1), "") = 0, "",  INDEX('CX1'!$M:$M,MATCH(Table2[[#This Row],[Name]],'CX1'!$C:$C,0),1)), "")</f>
        <v/>
      </c>
      <c r="N2805" t="s">
        <v>767</v>
      </c>
      <c r="R2805" t="s">
        <v>8</v>
      </c>
    </row>
    <row r="2806" spans="1:19">
      <c r="A2806" s="12">
        <v>2804</v>
      </c>
      <c r="B2806" s="13" t="s">
        <v>21</v>
      </c>
      <c r="C2806" s="13" t="s">
        <v>197</v>
      </c>
      <c r="D2806" s="13" t="s">
        <v>272</v>
      </c>
      <c r="E2806" s="13" t="str">
        <f>MID(Table2[[#This Row],[DeviceId2]], 12, LEN(Table2[[#This Row],[DeviceId2]]))</f>
        <v>VAV212</v>
      </c>
      <c r="F2806" s="13" t="str">
        <f>CONCATENATE("10.3.13.71/pe/", Table2[[#This Row],[Device Tag]], ".xml")</f>
        <v>10.3.13.71/pe/VAV212.xml</v>
      </c>
      <c r="G2806" s="13"/>
      <c r="H2806" s="14" t="str">
        <f>_xlfn.IFNA(IF(_xlfn.IFNA(INDEX('CX1'!$H:$H,MATCH(Table2[[#This Row],[Name]],'CX1'!$C:$C,0),1), "") = 0, "",  INDEX('CX1'!$H:$H,MATCH(Table2[[#This Row],[Name]],'CX1'!$C:$C,0),1)), "")</f>
        <v/>
      </c>
      <c r="I2806" s="14">
        <f>_xlfn.IFNA(IF(_xlfn.IFNA(INDEX('CX1'!$I:$I,MATCH(Table2[[#This Row],[DeviceId2]],'CX1'!$C:$C,0),1), "") = 0, "",  INDEX('CX1'!$I:$I,MATCH(Table2[[#This Row],[Name]],'CX1'!$C:$C,0),1)), "")</f>
        <v>1</v>
      </c>
      <c r="J2806" s="14" t="str">
        <f>_xlfn.IFNA(IF(_xlfn.IFNA(INDEX('CX1'!$J:$J,MATCH(Table2[[#This Row],[Name]],'CX1'!$C:$C,0),1), "") = 0, "",  INDEX('CX1'!$J:$J,MATCH(Table2[[#This Row],[Name]],'CX1'!$C:$C,0),1)), "")</f>
        <v/>
      </c>
      <c r="K280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806" s="13" t="str">
        <f>_xlfn.IFNA(IF(_xlfn.IFNA(INDEX('CX1'!$L:$L,MATCH(Table2[[#This Row],[Name]],'CX1'!$C:$C,0),1), "") = 0, "",  INDEX('CX1'!$L:$L,MATCH(Table2[[#This Row],[Name]],'CX1'!$C:$C,0),1)), "")</f>
        <v>his, point, writable</v>
      </c>
      <c r="M2806" s="13" t="str">
        <f>_xlfn.IFNA(IF(_xlfn.IFNA(INDEX('CX1'!$M:$M,MATCH(Table2[[#This Row],[Name]],'CX1'!$C:$C,0),1), "") = 0, "",  INDEX('CX1'!$M:$M,MATCH(Table2[[#This Row],[Name]],'CX1'!$C:$C,0),1)), "")</f>
        <v>boolean</v>
      </c>
      <c r="N2806" s="13" t="s">
        <v>767</v>
      </c>
      <c r="O2806" s="13"/>
      <c r="P2806" s="13"/>
      <c r="Q2806" s="13"/>
      <c r="R2806" s="13" t="s">
        <v>8</v>
      </c>
      <c r="S2806" s="13" t="b">
        <v>0</v>
      </c>
    </row>
    <row r="2807" spans="1:19">
      <c r="A2807" s="12">
        <v>2805</v>
      </c>
      <c r="B2807" s="13" t="s">
        <v>21</v>
      </c>
      <c r="C2807" s="13" t="s">
        <v>198</v>
      </c>
      <c r="D2807" s="13" t="s">
        <v>272</v>
      </c>
      <c r="E2807" s="13" t="str">
        <f>MID(Table2[[#This Row],[DeviceId2]], 12, LEN(Table2[[#This Row],[DeviceId2]]))</f>
        <v>VAV212</v>
      </c>
      <c r="F2807" s="13" t="str">
        <f>CONCATENATE("10.3.13.71/pe/", Table2[[#This Row],[Device Tag]], ".xml")</f>
        <v>10.3.13.71/pe/VAV212.xml</v>
      </c>
      <c r="G2807" s="13"/>
      <c r="H2807" s="14" t="str">
        <f>_xlfn.IFNA(IF(_xlfn.IFNA(INDEX('CX1'!$H:$H,MATCH(Table2[[#This Row],[Name]],'CX1'!$C:$C,0),1), "") = 0, "",  INDEX('CX1'!$H:$H,MATCH(Table2[[#This Row],[Name]],'CX1'!$C:$C,0),1)), "")</f>
        <v/>
      </c>
      <c r="I2807" s="14">
        <f>_xlfn.IFNA(IF(_xlfn.IFNA(INDEX('CX1'!$I:$I,MATCH(Table2[[#This Row],[DeviceId2]],'CX1'!$C:$C,0),1), "") = 0, "",  INDEX('CX1'!$I:$I,MATCH(Table2[[#This Row],[Name]],'CX1'!$C:$C,0),1)), "")</f>
        <v>1</v>
      </c>
      <c r="J2807" s="14" t="str">
        <f>_xlfn.IFNA(IF(_xlfn.IFNA(INDEX('CX1'!$J:$J,MATCH(Table2[[#This Row],[Name]],'CX1'!$C:$C,0),1), "") = 0, "",  INDEX('CX1'!$J:$J,MATCH(Table2[[#This Row],[Name]],'CX1'!$C:$C,0),1)), "")</f>
        <v/>
      </c>
      <c r="K280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807" s="13" t="str">
        <f>_xlfn.IFNA(IF(_xlfn.IFNA(INDEX('CX1'!$L:$L,MATCH(Table2[[#This Row],[Name]],'CX1'!$C:$C,0),1), "") = 0, "",  INDEX('CX1'!$L:$L,MATCH(Table2[[#This Row],[Name]],'CX1'!$C:$C,0),1)), "")</f>
        <v>his, point, writable</v>
      </c>
      <c r="M2807" s="13" t="str">
        <f>_xlfn.IFNA(IF(_xlfn.IFNA(INDEX('CX1'!$M:$M,MATCH(Table2[[#This Row],[Name]],'CX1'!$C:$C,0),1), "") = 0, "",  INDEX('CX1'!$M:$M,MATCH(Table2[[#This Row],[Name]],'CX1'!$C:$C,0),1)), "")</f>
        <v>boolean</v>
      </c>
      <c r="N2807" s="13" t="s">
        <v>767</v>
      </c>
      <c r="O2807" s="13"/>
      <c r="P2807" s="13"/>
      <c r="Q2807" s="13"/>
      <c r="R2807" s="13" t="s">
        <v>8</v>
      </c>
      <c r="S2807" s="13" t="b">
        <v>0</v>
      </c>
    </row>
    <row r="2808" spans="1:19" hidden="1">
      <c r="A2808" s="1">
        <v>2806</v>
      </c>
      <c r="B2808" t="s">
        <v>21</v>
      </c>
      <c r="C2808" t="s">
        <v>199</v>
      </c>
      <c r="D2808" t="s">
        <v>272</v>
      </c>
      <c r="E2808" t="str">
        <f>MID(Table2[[#This Row],[DeviceId2]], 12, LEN(Table2[[#This Row],[DeviceId2]]))</f>
        <v>VAV212</v>
      </c>
      <c r="F2808" t="str">
        <f>CONCATENATE("10.3.13.71/pe/", Table2[[#This Row],[Device Tag]], ".xml")</f>
        <v>10.3.13.71/pe/VAV212.xml</v>
      </c>
      <c r="H2808" s="5" t="str">
        <f>_xlfn.IFNA(IF(_xlfn.IFNA(INDEX('CX1'!$H:$H,MATCH(Table2[[#This Row],[Name]],'CX1'!$C:$C,0),1), "") = 0, "",  INDEX('CX1'!$H:$H,MATCH(Table2[[#This Row],[Name]],'CX1'!$C:$C,0),1)), "")</f>
        <v/>
      </c>
      <c r="I2808" s="5">
        <f>_xlfn.IFNA(IF(_xlfn.IFNA(INDEX('CX1'!$I:$I,MATCH(Table2[[#This Row],[DeviceId2]],'CX1'!$C:$C,0),1), "") = 0, "",  INDEX('CX1'!$I:$I,MATCH(Table2[[#This Row],[Name]],'CX1'!$C:$C,0),1)), "")</f>
        <v>1</v>
      </c>
      <c r="J2808" s="5" t="str">
        <f>_xlfn.IFNA(IF(_xlfn.IFNA(INDEX('CX1'!$J:$J,MATCH(Table2[[#This Row],[Name]],'CX1'!$C:$C,0),1), "") = 0, "",  INDEX('CX1'!$J:$J,MATCH(Table2[[#This Row],[Name]],'CX1'!$C:$C,0),1)), "")</f>
        <v/>
      </c>
      <c r="K2808" t="str">
        <f>IFERROR(_xlfn.IFNA(IF(_xlfn.IFNA(INDEX('CX1'!$K:$K,MATCH(Table2[[#This Row],[Name]],'CX1'!$C:$C,0),1), "") = 0, "",  INDEX('CX1'!$K:$K,MATCH(Table2[[#This Row],[Name]],'CX1'!$C:$C,0),1)), ""), "")</f>
        <v/>
      </c>
      <c r="M2808" t="str">
        <f>_xlfn.IFNA(IF(_xlfn.IFNA(INDEX('CX1'!$M:$M,MATCH(Table2[[#This Row],[Name]],'CX1'!$C:$C,0),1), "") = 0, "",  INDEX('CX1'!$M:$M,MATCH(Table2[[#This Row],[Name]],'CX1'!$C:$C,0),1)), "")</f>
        <v/>
      </c>
      <c r="N2808" t="s">
        <v>767</v>
      </c>
      <c r="R2808" t="s">
        <v>8</v>
      </c>
    </row>
    <row r="2809" spans="1:19" hidden="1">
      <c r="A2809" s="1">
        <v>2807</v>
      </c>
      <c r="B2809" t="s">
        <v>21</v>
      </c>
      <c r="C2809" t="s">
        <v>25</v>
      </c>
      <c r="D2809" t="s">
        <v>272</v>
      </c>
      <c r="E2809" t="str">
        <f>MID(Table2[[#This Row],[DeviceId2]], 12, LEN(Table2[[#This Row],[DeviceId2]]))</f>
        <v>VAV212</v>
      </c>
      <c r="F2809" t="str">
        <f>CONCATENATE("10.3.13.71/pe/", Table2[[#This Row],[Device Tag]], ".xml")</f>
        <v>10.3.13.71/pe/VAV212.xml</v>
      </c>
      <c r="H2809" s="5" t="str">
        <f>_xlfn.IFNA(IF(_xlfn.IFNA(INDEX('CX1'!$H:$H,MATCH(Table2[[#This Row],[Name]],'CX1'!$C:$C,0),1), "") = 0, "",  INDEX('CX1'!$H:$H,MATCH(Table2[[#This Row],[Name]],'CX1'!$C:$C,0),1)), "")</f>
        <v/>
      </c>
      <c r="I2809" s="5">
        <f>_xlfn.IFNA(IF(_xlfn.IFNA(INDEX('CX1'!$I:$I,MATCH(Table2[[#This Row],[DeviceId2]],'CX1'!$C:$C,0),1), "") = 0, "",  INDEX('CX1'!$I:$I,MATCH(Table2[[#This Row],[Name]],'CX1'!$C:$C,0),1)), "")</f>
        <v>1</v>
      </c>
      <c r="J2809" s="5" t="str">
        <f>_xlfn.IFNA(IF(_xlfn.IFNA(INDEX('CX1'!$J:$J,MATCH(Table2[[#This Row],[Name]],'CX1'!$C:$C,0),1), "") = 0, "",  INDEX('CX1'!$J:$J,MATCH(Table2[[#This Row],[Name]],'CX1'!$C:$C,0),1)), "")</f>
        <v/>
      </c>
      <c r="K2809" t="str">
        <f>IFERROR(_xlfn.IFNA(IF(_xlfn.IFNA(INDEX('CX1'!$K:$K,MATCH(Table2[[#This Row],[Name]],'CX1'!$C:$C,0),1), "") = 0, "",  INDEX('CX1'!$K:$K,MATCH(Table2[[#This Row],[Name]],'CX1'!$C:$C,0),1)), ""), "")</f>
        <v/>
      </c>
      <c r="M2809" t="str">
        <f>_xlfn.IFNA(IF(_xlfn.IFNA(INDEX('CX1'!$M:$M,MATCH(Table2[[#This Row],[Name]],'CX1'!$C:$C,0),1), "") = 0, "",  INDEX('CX1'!$M:$M,MATCH(Table2[[#This Row],[Name]],'CX1'!$C:$C,0),1)), "")</f>
        <v/>
      </c>
      <c r="N2809" t="s">
        <v>767</v>
      </c>
      <c r="R2809" t="s">
        <v>8</v>
      </c>
    </row>
    <row r="2810" spans="1:19">
      <c r="A2810" s="1">
        <v>2808</v>
      </c>
      <c r="B2810" t="s">
        <v>21</v>
      </c>
      <c r="C2810" t="s">
        <v>200</v>
      </c>
      <c r="D2810" t="s">
        <v>272</v>
      </c>
      <c r="E2810" t="str">
        <f>MID(Table2[[#This Row],[DeviceId2]], 12, LEN(Table2[[#This Row],[DeviceId2]]))</f>
        <v>VAV212</v>
      </c>
      <c r="F2810" t="str">
        <f>CONCATENATE("10.3.13.71/pe/", Table2[[#This Row],[Device Tag]], ".xml")</f>
        <v>10.3.13.71/pe/VAV212.xml</v>
      </c>
      <c r="H2810" s="5" t="str">
        <f>_xlfn.IFNA(IF(_xlfn.IFNA(INDEX('CX1'!$H:$H,MATCH(Table2[[#This Row],[Name]],'CX1'!$C:$C,0),1), "") = 0, "",  INDEX('CX1'!$H:$H,MATCH(Table2[[#This Row],[Name]],'CX1'!$C:$C,0),1)), "")</f>
        <v/>
      </c>
      <c r="I2810" s="5">
        <f>_xlfn.IFNA(IF(_xlfn.IFNA(INDEX('CX1'!$I:$I,MATCH(Table2[[#This Row],[DeviceId2]],'CX1'!$C:$C,0),1), "") = 0, "",  INDEX('CX1'!$I:$I,MATCH(Table2[[#This Row],[Name]],'CX1'!$C:$C,0),1)), "")</f>
        <v>1</v>
      </c>
      <c r="J2810" s="5" t="str">
        <f>_xlfn.IFNA(IF(_xlfn.IFNA(INDEX('CX1'!$J:$J,MATCH(Table2[[#This Row],[Name]],'CX1'!$C:$C,0),1), "") = 0, "",  INDEX('CX1'!$J:$J,MATCH(Table2[[#This Row],[Name]],'CX1'!$C:$C,0),1)), "")</f>
        <v/>
      </c>
      <c r="K281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810" t="str">
        <f>_xlfn.IFNA(IF(_xlfn.IFNA(INDEX('CX1'!$L:$L,MATCH(Table2[[#This Row],[Name]],'CX1'!$C:$C,0),1), "") = 0, "",  INDEX('CX1'!$L:$L,MATCH(Table2[[#This Row],[Name]],'CX1'!$C:$C,0),1)), "")</f>
        <v>his, point, writable</v>
      </c>
      <c r="M2810" t="str">
        <f>_xlfn.IFNA(IF(_xlfn.IFNA(INDEX('CX1'!$M:$M,MATCH(Table2[[#This Row],[Name]],'CX1'!$C:$C,0),1), "") = 0, "",  INDEX('CX1'!$M:$M,MATCH(Table2[[#This Row],[Name]],'CX1'!$C:$C,0),1)), "")</f>
        <v>boolean</v>
      </c>
      <c r="N2810" t="s">
        <v>767</v>
      </c>
      <c r="R2810" t="s">
        <v>8</v>
      </c>
      <c r="S2810" t="b">
        <v>1</v>
      </c>
    </row>
    <row r="2811" spans="1:19">
      <c r="A2811" s="1">
        <v>2809</v>
      </c>
      <c r="B2811" t="s">
        <v>21</v>
      </c>
      <c r="C2811" t="s">
        <v>201</v>
      </c>
      <c r="D2811" t="s">
        <v>272</v>
      </c>
      <c r="E2811" t="str">
        <f>MID(Table2[[#This Row],[DeviceId2]], 12, LEN(Table2[[#This Row],[DeviceId2]]))</f>
        <v>VAV212</v>
      </c>
      <c r="F2811" t="str">
        <f>CONCATENATE("10.3.13.71/pe/", Table2[[#This Row],[Device Tag]], ".xml")</f>
        <v>10.3.13.71/pe/VAV212.xml</v>
      </c>
      <c r="H2811" s="5" t="str">
        <f>_xlfn.IFNA(IF(_xlfn.IFNA(INDEX('CX1'!$H:$H,MATCH(Table2[[#This Row],[Name]],'CX1'!$C:$C,0),1), "") = 0, "",  INDEX('CX1'!$H:$H,MATCH(Table2[[#This Row],[Name]],'CX1'!$C:$C,0),1)), "")</f>
        <v/>
      </c>
      <c r="I2811" s="5">
        <f>_xlfn.IFNA(IF(_xlfn.IFNA(INDEX('CX1'!$I:$I,MATCH(Table2[[#This Row],[DeviceId2]],'CX1'!$C:$C,0),1), "") = 0, "",  INDEX('CX1'!$I:$I,MATCH(Table2[[#This Row],[Name]],'CX1'!$C:$C,0),1)), "")</f>
        <v>1</v>
      </c>
      <c r="J2811" s="5" t="str">
        <f>_xlfn.IFNA(IF(_xlfn.IFNA(INDEX('CX1'!$J:$J,MATCH(Table2[[#This Row],[Name]],'CX1'!$C:$C,0),1), "") = 0, "",  INDEX('CX1'!$J:$J,MATCH(Table2[[#This Row],[Name]],'CX1'!$C:$C,0),1)), "")</f>
        <v/>
      </c>
      <c r="K281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811" t="str">
        <f>_xlfn.IFNA(IF(_xlfn.IFNA(INDEX('CX1'!$L:$L,MATCH(Table2[[#This Row],[Name]],'CX1'!$C:$C,0),1), "") = 0, "",  INDEX('CX1'!$L:$L,MATCH(Table2[[#This Row],[Name]],'CX1'!$C:$C,0),1)), "")</f>
        <v>his, point, writable</v>
      </c>
      <c r="M2811" t="str">
        <f>_xlfn.IFNA(IF(_xlfn.IFNA(INDEX('CX1'!$M:$M,MATCH(Table2[[#This Row],[Name]],'CX1'!$C:$C,0),1), "") = 0, "",  INDEX('CX1'!$M:$M,MATCH(Table2[[#This Row],[Name]],'CX1'!$C:$C,0),1)), "")</f>
        <v>boolean</v>
      </c>
      <c r="N2811" t="s">
        <v>767</v>
      </c>
      <c r="R2811" t="s">
        <v>8</v>
      </c>
      <c r="S2811" t="b">
        <v>1</v>
      </c>
    </row>
    <row r="2812" spans="1:19">
      <c r="A2812" s="1">
        <v>2810</v>
      </c>
      <c r="B2812" t="s">
        <v>21</v>
      </c>
      <c r="C2812" t="s">
        <v>202</v>
      </c>
      <c r="D2812" t="s">
        <v>272</v>
      </c>
      <c r="E2812" t="str">
        <f>MID(Table2[[#This Row],[DeviceId2]], 12, LEN(Table2[[#This Row],[DeviceId2]]))</f>
        <v>VAV212</v>
      </c>
      <c r="F2812" t="str">
        <f>CONCATENATE("10.3.13.71/pe/", Table2[[#This Row],[Device Tag]], ".xml")</f>
        <v>10.3.13.71/pe/VAV212.xml</v>
      </c>
      <c r="H2812" s="5" t="str">
        <f>_xlfn.IFNA(IF(_xlfn.IFNA(INDEX('CX1'!$H:$H,MATCH(Table2[[#This Row],[Name]],'CX1'!$C:$C,0),1), "") = 0, "",  INDEX('CX1'!$H:$H,MATCH(Table2[[#This Row],[Name]],'CX1'!$C:$C,0),1)), "")</f>
        <v>°F</v>
      </c>
      <c r="I2812" s="5">
        <f>_xlfn.IFNA(IF(_xlfn.IFNA(INDEX('CX1'!$I:$I,MATCH(Table2[[#This Row],[DeviceId2]],'CX1'!$C:$C,0),1), "") = 0, "",  INDEX('CX1'!$I:$I,MATCH(Table2[[#This Row],[Name]],'CX1'!$C:$C,0),1)), "")</f>
        <v>1000</v>
      </c>
      <c r="J2812" s="5" t="str">
        <f>_xlfn.IFNA(IF(_xlfn.IFNA(INDEX('CX1'!$J:$J,MATCH(Table2[[#This Row],[Name]],'CX1'!$C:$C,0),1), "") = 0, "",  INDEX('CX1'!$J:$J,MATCH(Table2[[#This Row],[Name]],'CX1'!$C:$C,0),1)), "")</f>
        <v/>
      </c>
      <c r="K281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8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2" t="str">
        <f>_xlfn.IFNA(IF(_xlfn.IFNA(INDEX('CX1'!$M:$M,MATCH(Table2[[#This Row],[Name]],'CX1'!$C:$C,0),1), "") = 0, "",  INDEX('CX1'!$M:$M,MATCH(Table2[[#This Row],[Name]],'CX1'!$C:$C,0),1)), "")</f>
        <v>number</v>
      </c>
      <c r="N2812" t="s">
        <v>766</v>
      </c>
      <c r="R2812" t="s">
        <v>8</v>
      </c>
      <c r="S2812" t="b">
        <v>1</v>
      </c>
    </row>
    <row r="2813" spans="1:19">
      <c r="A2813" s="1">
        <v>2811</v>
      </c>
      <c r="B2813" t="s">
        <v>21</v>
      </c>
      <c r="C2813" t="s">
        <v>203</v>
      </c>
      <c r="D2813" t="s">
        <v>272</v>
      </c>
      <c r="E2813" t="str">
        <f>MID(Table2[[#This Row],[DeviceId2]], 12, LEN(Table2[[#This Row],[DeviceId2]]))</f>
        <v>VAV212</v>
      </c>
      <c r="F2813" t="str">
        <f>CONCATENATE("10.3.13.71/pe/", Table2[[#This Row],[Device Tag]], ".xml")</f>
        <v>10.3.13.71/pe/VAV212.xml</v>
      </c>
      <c r="H2813" s="5" t="str">
        <f>_xlfn.IFNA(IF(_xlfn.IFNA(INDEX('CX1'!$H:$H,MATCH(Table2[[#This Row],[Name]],'CX1'!$C:$C,0),1), "") = 0, "",  INDEX('CX1'!$H:$H,MATCH(Table2[[#This Row],[Name]],'CX1'!$C:$C,0),1)), "")</f>
        <v>°F</v>
      </c>
      <c r="I2813" s="5">
        <f>_xlfn.IFNA(IF(_xlfn.IFNA(INDEX('CX1'!$I:$I,MATCH(Table2[[#This Row],[DeviceId2]],'CX1'!$C:$C,0),1), "") = 0, "",  INDEX('CX1'!$I:$I,MATCH(Table2[[#This Row],[Name]],'CX1'!$C:$C,0),1)), "")</f>
        <v>1000</v>
      </c>
      <c r="J2813" s="5" t="str">
        <f>_xlfn.IFNA(IF(_xlfn.IFNA(INDEX('CX1'!$J:$J,MATCH(Table2[[#This Row],[Name]],'CX1'!$C:$C,0),1), "") = 0, "",  INDEX('CX1'!$J:$J,MATCH(Table2[[#This Row],[Name]],'CX1'!$C:$C,0),1)), "")</f>
        <v/>
      </c>
      <c r="K281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8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3" t="str">
        <f>_xlfn.IFNA(IF(_xlfn.IFNA(INDEX('CX1'!$M:$M,MATCH(Table2[[#This Row],[Name]],'CX1'!$C:$C,0),1), "") = 0, "",  INDEX('CX1'!$M:$M,MATCH(Table2[[#This Row],[Name]],'CX1'!$C:$C,0),1)), "")</f>
        <v>number</v>
      </c>
      <c r="N2813" t="s">
        <v>766</v>
      </c>
      <c r="R2813" t="s">
        <v>8</v>
      </c>
      <c r="S2813" t="b">
        <v>1</v>
      </c>
    </row>
    <row r="2814" spans="1:19" hidden="1">
      <c r="A2814" s="1">
        <v>2812</v>
      </c>
      <c r="B2814" t="s">
        <v>21</v>
      </c>
      <c r="C2814" t="s">
        <v>147</v>
      </c>
      <c r="D2814" t="s">
        <v>272</v>
      </c>
      <c r="E2814" t="str">
        <f>MID(Table2[[#This Row],[DeviceId2]], 12, LEN(Table2[[#This Row],[DeviceId2]]))</f>
        <v>VAV212</v>
      </c>
      <c r="F2814" t="str">
        <f>CONCATENATE("10.3.13.71/pe/", Table2[[#This Row],[Device Tag]], ".xml")</f>
        <v>10.3.13.71/pe/VAV212.xml</v>
      </c>
      <c r="H2814" s="5" t="str">
        <f>_xlfn.IFNA(IF(_xlfn.IFNA(INDEX('CX1'!$H:$H,MATCH(Table2[[#This Row],[Name]],'CX1'!$C:$C,0),1), "") = 0, "",  INDEX('CX1'!$H:$H,MATCH(Table2[[#This Row],[Name]],'CX1'!$C:$C,0),1)), "")</f>
        <v/>
      </c>
      <c r="I2814" s="5" t="e">
        <f>_xlfn.IFNA(IF(_xlfn.IFNA(INDEX('CX1'!$I:$I,MATCH(Table2[[#This Row],[DeviceId2]],'CX1'!$C:$C,0),1), "") = 0, "",  INDEX('CX1'!$I:$I,MATCH(Table2[[#This Row],[Name]],'CX1'!$C:$C,0),1)), "")</f>
        <v>#VALUE!</v>
      </c>
      <c r="J2814" s="5" t="str">
        <f>_xlfn.IFNA(IF(_xlfn.IFNA(INDEX('CX1'!$J:$J,MATCH(Table2[[#This Row],[Name]],'CX1'!$C:$C,0),1), "") = 0, "",  INDEX('CX1'!$J:$J,MATCH(Table2[[#This Row],[Name]],'CX1'!$C:$C,0),1)), "")</f>
        <v/>
      </c>
      <c r="K2814" t="str">
        <f>IFERROR(_xlfn.IFNA(IF(_xlfn.IFNA(INDEX('CX1'!$K:$K,MATCH(Table2[[#This Row],[Name]],'CX1'!$C:$C,0),1), "") = 0, "",  INDEX('CX1'!$K:$K,MATCH(Table2[[#This Row],[Name]],'CX1'!$C:$C,0),1)), ""), "")</f>
        <v/>
      </c>
      <c r="M2814" t="str">
        <f>_xlfn.IFNA(IF(_xlfn.IFNA(INDEX('CX1'!$M:$M,MATCH(Table2[[#This Row],[Name]],'CX1'!$C:$C,0),1), "") = 0, "",  INDEX('CX1'!$M:$M,MATCH(Table2[[#This Row],[Name]],'CX1'!$C:$C,0),1)), "")</f>
        <v/>
      </c>
      <c r="N2814" t="s">
        <v>767</v>
      </c>
      <c r="R2814" t="s">
        <v>8</v>
      </c>
    </row>
    <row r="2815" spans="1:19">
      <c r="A2815" s="1">
        <v>2813</v>
      </c>
      <c r="B2815" t="s">
        <v>21</v>
      </c>
      <c r="C2815" t="s">
        <v>204</v>
      </c>
      <c r="D2815" t="s">
        <v>272</v>
      </c>
      <c r="E2815" t="str">
        <f>MID(Table2[[#This Row],[DeviceId2]], 12, LEN(Table2[[#This Row],[DeviceId2]]))</f>
        <v>VAV212</v>
      </c>
      <c r="F2815" t="str">
        <f>CONCATENATE("10.3.13.71/pe/", Table2[[#This Row],[Device Tag]], ".xml")</f>
        <v>10.3.13.71/pe/VAV212.xml</v>
      </c>
      <c r="H2815" s="5" t="str">
        <f>_xlfn.IFNA(IF(_xlfn.IFNA(INDEX('CX1'!$H:$H,MATCH(Table2[[#This Row],[Name]],'CX1'!$C:$C,0),1), "") = 0, "",  INDEX('CX1'!$H:$H,MATCH(Table2[[#This Row],[Name]],'CX1'!$C:$C,0),1)), "")</f>
        <v>°F</v>
      </c>
      <c r="I2815" s="5">
        <f>_xlfn.IFNA(IF(_xlfn.IFNA(INDEX('CX1'!$I:$I,MATCH(Table2[[#This Row],[DeviceId2]],'CX1'!$C:$C,0),1), "") = 0, "",  INDEX('CX1'!$I:$I,MATCH(Table2[[#This Row],[Name]],'CX1'!$C:$C,0),1)), "")</f>
        <v>1000</v>
      </c>
      <c r="J2815" s="5" t="str">
        <f>_xlfn.IFNA(IF(_xlfn.IFNA(INDEX('CX1'!$J:$J,MATCH(Table2[[#This Row],[Name]],'CX1'!$C:$C,0),1), "") = 0, "",  INDEX('CX1'!$J:$J,MATCH(Table2[[#This Row],[Name]],'CX1'!$C:$C,0),1)), "")</f>
        <v/>
      </c>
      <c r="K281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8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5" t="str">
        <f>_xlfn.IFNA(IF(_xlfn.IFNA(INDEX('CX1'!$M:$M,MATCH(Table2[[#This Row],[Name]],'CX1'!$C:$C,0),1), "") = 0, "",  INDEX('CX1'!$M:$M,MATCH(Table2[[#This Row],[Name]],'CX1'!$C:$C,0),1)), "")</f>
        <v>number</v>
      </c>
      <c r="N2815" t="s">
        <v>766</v>
      </c>
      <c r="R2815" t="s">
        <v>8</v>
      </c>
      <c r="S2815" t="b">
        <v>1</v>
      </c>
    </row>
    <row r="2816" spans="1:19" hidden="1">
      <c r="A2816" s="1">
        <v>2814</v>
      </c>
      <c r="B2816" t="s">
        <v>21</v>
      </c>
      <c r="C2816" t="s">
        <v>205</v>
      </c>
      <c r="D2816" t="s">
        <v>272</v>
      </c>
      <c r="E2816" t="str">
        <f>MID(Table2[[#This Row],[DeviceId2]], 12, LEN(Table2[[#This Row],[DeviceId2]]))</f>
        <v>VAV212</v>
      </c>
      <c r="F2816" t="str">
        <f>CONCATENATE("10.3.13.71/pe/", Table2[[#This Row],[Device Tag]], ".xml")</f>
        <v>10.3.13.71/pe/VAV212.xml</v>
      </c>
      <c r="H2816" s="5" t="str">
        <f>_xlfn.IFNA(IF(_xlfn.IFNA(INDEX('CX1'!$H:$H,MATCH(Table2[[#This Row],[Name]],'CX1'!$C:$C,0),1), "") = 0, "",  INDEX('CX1'!$H:$H,MATCH(Table2[[#This Row],[Name]],'CX1'!$C:$C,0),1)), "")</f>
        <v/>
      </c>
      <c r="I2816" s="5">
        <f>_xlfn.IFNA(IF(_xlfn.IFNA(INDEX('CX1'!$I:$I,MATCH(Table2[[#This Row],[DeviceId2]],'CX1'!$C:$C,0),1), "") = 0, "",  INDEX('CX1'!$I:$I,MATCH(Table2[[#This Row],[Name]],'CX1'!$C:$C,0),1)), "")</f>
        <v>1000</v>
      </c>
      <c r="J2816" s="5" t="str">
        <f>_xlfn.IFNA(IF(_xlfn.IFNA(INDEX('CX1'!$J:$J,MATCH(Table2[[#This Row],[Name]],'CX1'!$C:$C,0),1), "") = 0, "",  INDEX('CX1'!$J:$J,MATCH(Table2[[#This Row],[Name]],'CX1'!$C:$C,0),1)), "")</f>
        <v/>
      </c>
      <c r="K281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816" t="s">
        <v>767</v>
      </c>
      <c r="R2816" t="s">
        <v>8</v>
      </c>
    </row>
    <row r="2817" spans="1:19" hidden="1">
      <c r="A2817" s="1">
        <v>2815</v>
      </c>
      <c r="B2817" t="s">
        <v>21</v>
      </c>
      <c r="C2817" t="s">
        <v>269</v>
      </c>
      <c r="D2817" t="s">
        <v>272</v>
      </c>
      <c r="E2817" t="str">
        <f>MID(Table2[[#This Row],[DeviceId2]], 12, LEN(Table2[[#This Row],[DeviceId2]]))</f>
        <v>VAV212</v>
      </c>
      <c r="F2817" t="str">
        <f>CONCATENATE("10.3.13.71/pe/", Table2[[#This Row],[Device Tag]], ".xml")</f>
        <v>10.3.13.71/pe/VAV212.xml</v>
      </c>
      <c r="H2817" s="5" t="str">
        <f>_xlfn.IFNA(IF(_xlfn.IFNA(INDEX('CX1'!$H:$H,MATCH(Table2[[#This Row],[Name]],'CX1'!$C:$C,0),1), "") = 0, "",  INDEX('CX1'!$H:$H,MATCH(Table2[[#This Row],[Name]],'CX1'!$C:$C,0),1)), "")</f>
        <v/>
      </c>
      <c r="I2817" s="5">
        <f>_xlfn.IFNA(IF(_xlfn.IFNA(INDEX('CX1'!$I:$I,MATCH(Table2[[#This Row],[DeviceId2]],'CX1'!$C:$C,0),1), "") = 0, "",  INDEX('CX1'!$I:$I,MATCH(Table2[[#This Row],[Name]],'CX1'!$C:$C,0),1)), "")</f>
        <v>1000</v>
      </c>
      <c r="J2817" s="5" t="str">
        <f>_xlfn.IFNA(IF(_xlfn.IFNA(INDEX('CX1'!$J:$J,MATCH(Table2[[#This Row],[Name]],'CX1'!$C:$C,0),1), "") = 0, "",  INDEX('CX1'!$J:$J,MATCH(Table2[[#This Row],[Name]],'CX1'!$C:$C,0),1)), "")</f>
        <v/>
      </c>
      <c r="K2817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817" t="s">
        <v>767</v>
      </c>
      <c r="R2817" t="s">
        <v>8</v>
      </c>
    </row>
    <row r="2818" spans="1:19">
      <c r="A2818" s="1">
        <v>2816</v>
      </c>
      <c r="B2818" t="s">
        <v>105</v>
      </c>
      <c r="C2818" t="s">
        <v>206</v>
      </c>
      <c r="D2818" t="s">
        <v>272</v>
      </c>
      <c r="E2818" t="str">
        <f>MID(Table2[[#This Row],[DeviceId2]], 12, LEN(Table2[[#This Row],[DeviceId2]]))</f>
        <v>VAV212</v>
      </c>
      <c r="F2818" t="str">
        <f>CONCATENATE("10.3.13.71/pe/", Table2[[#This Row],[Device Tag]], ".xml")</f>
        <v>10.3.13.71/pe/VAV212.xml</v>
      </c>
      <c r="H2818" s="5" t="str">
        <f>_xlfn.IFNA(IF(_xlfn.IFNA(INDEX('CX1'!$H:$H,MATCH(Table2[[#This Row],[Name]],'CX1'!$C:$C,0),1), "") = 0, "",  INDEX('CX1'!$H:$H,MATCH(Table2[[#This Row],[Name]],'CX1'!$C:$C,0),1)), "")</f>
        <v>°F</v>
      </c>
      <c r="I2818" s="5">
        <f>_xlfn.IFNA(IF(_xlfn.IFNA(INDEX('CX1'!$I:$I,MATCH(Table2[[#This Row],[DeviceId2]],'CX1'!$C:$C,0),1), "") = 0, "",  INDEX('CX1'!$I:$I,MATCH(Table2[[#This Row],[Name]],'CX1'!$C:$C,0),1)), "")</f>
        <v>1000</v>
      </c>
      <c r="J2818" s="5" t="str">
        <f>_xlfn.IFNA(IF(_xlfn.IFNA(INDEX('CX1'!$J:$J,MATCH(Table2[[#This Row],[Name]],'CX1'!$C:$C,0),1), "") = 0, "",  INDEX('CX1'!$J:$J,MATCH(Table2[[#This Row],[Name]],'CX1'!$C:$C,0),1)), "")</f>
        <v/>
      </c>
      <c r="K2818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81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18" t="str">
        <f>_xlfn.IFNA(IF(_xlfn.IFNA(INDEX('CX1'!$M:$M,MATCH(Table2[[#This Row],[Name]],'CX1'!$C:$C,0),1), "") = 0, "",  INDEX('CX1'!$M:$M,MATCH(Table2[[#This Row],[Name]],'CX1'!$C:$C,0),1)), "")</f>
        <v>number</v>
      </c>
      <c r="N2818" t="s">
        <v>766</v>
      </c>
      <c r="R2818" t="s">
        <v>8</v>
      </c>
      <c r="S2818" t="b">
        <v>1</v>
      </c>
    </row>
    <row r="2819" spans="1:19">
      <c r="A2819" s="1">
        <v>2817</v>
      </c>
      <c r="B2819" t="s">
        <v>105</v>
      </c>
      <c r="C2819" t="s">
        <v>207</v>
      </c>
      <c r="D2819" t="s">
        <v>272</v>
      </c>
      <c r="E2819" t="str">
        <f>MID(Table2[[#This Row],[DeviceId2]], 12, LEN(Table2[[#This Row],[DeviceId2]]))</f>
        <v>VAV212</v>
      </c>
      <c r="F2819" t="str">
        <f>CONCATENATE("10.3.13.71/pe/", Table2[[#This Row],[Device Tag]], ".xml")</f>
        <v>10.3.13.71/pe/VAV212.xml</v>
      </c>
      <c r="H2819" s="5" t="str">
        <f>_xlfn.IFNA(IF(_xlfn.IFNA(INDEX('CX1'!$H:$H,MATCH(Table2[[#This Row],[Name]],'CX1'!$C:$C,0),1), "") = 0, "",  INDEX('CX1'!$H:$H,MATCH(Table2[[#This Row],[Name]],'CX1'!$C:$C,0),1)), "")</f>
        <v>°F</v>
      </c>
      <c r="I2819" s="5">
        <f>_xlfn.IFNA(IF(_xlfn.IFNA(INDEX('CX1'!$I:$I,MATCH(Table2[[#This Row],[DeviceId2]],'CX1'!$C:$C,0),1), "") = 0, "",  INDEX('CX1'!$I:$I,MATCH(Table2[[#This Row],[Name]],'CX1'!$C:$C,0),1)), "")</f>
        <v>1000</v>
      </c>
      <c r="J2819" s="5" t="str">
        <f>_xlfn.IFNA(IF(_xlfn.IFNA(INDEX('CX1'!$J:$J,MATCH(Table2[[#This Row],[Name]],'CX1'!$C:$C,0),1), "") = 0, "",  INDEX('CX1'!$J:$J,MATCH(Table2[[#This Row],[Name]],'CX1'!$C:$C,0),1)), "")</f>
        <v/>
      </c>
      <c r="K2819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8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19" t="str">
        <f>_xlfn.IFNA(IF(_xlfn.IFNA(INDEX('CX1'!$M:$M,MATCH(Table2[[#This Row],[Name]],'CX1'!$C:$C,0),1), "") = 0, "",  INDEX('CX1'!$M:$M,MATCH(Table2[[#This Row],[Name]],'CX1'!$C:$C,0),1)), "")</f>
        <v>number</v>
      </c>
      <c r="N2819" t="s">
        <v>766</v>
      </c>
      <c r="R2819" t="s">
        <v>8</v>
      </c>
      <c r="S2819" t="b">
        <v>1</v>
      </c>
    </row>
    <row r="2820" spans="1:19">
      <c r="A2820" s="1">
        <v>2818</v>
      </c>
      <c r="B2820" t="s">
        <v>105</v>
      </c>
      <c r="C2820" t="s">
        <v>238</v>
      </c>
      <c r="D2820" t="s">
        <v>272</v>
      </c>
      <c r="E2820" t="str">
        <f>MID(Table2[[#This Row],[DeviceId2]], 12, LEN(Table2[[#This Row],[DeviceId2]]))</f>
        <v>VAV212</v>
      </c>
      <c r="F2820" t="str">
        <f>CONCATENATE("10.3.13.71/pe/", Table2[[#This Row],[Device Tag]], ".xml")</f>
        <v>10.3.13.71/pe/VAV212.xml</v>
      </c>
      <c r="H2820" s="5" t="str">
        <f>_xlfn.IFNA(IF(_xlfn.IFNA(INDEX('CX1'!$H:$H,MATCH(Table2[[#This Row],[Name]],'CX1'!$C:$C,0),1), "") = 0, "",  INDEX('CX1'!$H:$H,MATCH(Table2[[#This Row],[Name]],'CX1'!$C:$C,0),1)), "")</f>
        <v/>
      </c>
      <c r="I2820" s="5">
        <f>_xlfn.IFNA(IF(_xlfn.IFNA(INDEX('CX1'!$I:$I,MATCH(Table2[[#This Row],[DeviceId2]],'CX1'!$C:$C,0),1), "") = 0, "",  INDEX('CX1'!$I:$I,MATCH(Table2[[#This Row],[Name]],'CX1'!$C:$C,0),1)), "")</f>
        <v>1</v>
      </c>
      <c r="J2820" s="5" t="str">
        <f>_xlfn.IFNA(IF(_xlfn.IFNA(INDEX('CX1'!$J:$J,MATCH(Table2[[#This Row],[Name]],'CX1'!$C:$C,0),1), "") = 0, "",  INDEX('CX1'!$J:$J,MATCH(Table2[[#This Row],[Name]],'CX1'!$C:$C,0),1)), "")</f>
        <v/>
      </c>
      <c r="K2820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820" t="str">
        <f>_xlfn.IFNA(IF(_xlfn.IFNA(INDEX('CX1'!$L:$L,MATCH(Table2[[#This Row],[Name]],'CX1'!$C:$C,0),1), "") = 0, "",  INDEX('CX1'!$L:$L,MATCH(Table2[[#This Row],[Name]],'CX1'!$C:$C,0),1)), "")</f>
        <v>his, point, writable</v>
      </c>
      <c r="M2820" t="str">
        <f>_xlfn.IFNA(IF(_xlfn.IFNA(INDEX('CX1'!$M:$M,MATCH(Table2[[#This Row],[Name]],'CX1'!$C:$C,0),1), "") = 0, "",  INDEX('CX1'!$M:$M,MATCH(Table2[[#This Row],[Name]],'CX1'!$C:$C,0),1)), "")</f>
        <v>boolean</v>
      </c>
      <c r="N2820" t="s">
        <v>767</v>
      </c>
      <c r="R2820" t="s">
        <v>8</v>
      </c>
      <c r="S2820" t="b">
        <v>1</v>
      </c>
    </row>
    <row r="2821" spans="1:19">
      <c r="A2821" s="1">
        <v>2819</v>
      </c>
      <c r="B2821" t="s">
        <v>105</v>
      </c>
      <c r="C2821" t="s">
        <v>208</v>
      </c>
      <c r="D2821" t="s">
        <v>272</v>
      </c>
      <c r="E2821" t="str">
        <f>MID(Table2[[#This Row],[DeviceId2]], 12, LEN(Table2[[#This Row],[DeviceId2]]))</f>
        <v>VAV212</v>
      </c>
      <c r="F2821" t="str">
        <f>CONCATENATE("10.3.13.71/pe/", Table2[[#This Row],[Device Tag]], ".xml")</f>
        <v>10.3.13.71/pe/VAV212.xml</v>
      </c>
      <c r="H2821" s="5" t="str">
        <f>_xlfn.IFNA(IF(_xlfn.IFNA(INDEX('CX1'!$H:$H,MATCH(Table2[[#This Row],[Name]],'CX1'!$C:$C,0),1), "") = 0, "",  INDEX('CX1'!$H:$H,MATCH(Table2[[#This Row],[Name]],'CX1'!$C:$C,0),1)), "")</f>
        <v>°F</v>
      </c>
      <c r="I2821" s="5">
        <f>_xlfn.IFNA(IF(_xlfn.IFNA(INDEX('CX1'!$I:$I,MATCH(Table2[[#This Row],[DeviceId2]],'CX1'!$C:$C,0),1), "") = 0, "",  INDEX('CX1'!$I:$I,MATCH(Table2[[#This Row],[Name]],'CX1'!$C:$C,0),1)), "")</f>
        <v>1000</v>
      </c>
      <c r="J2821" s="5" t="str">
        <f>_xlfn.IFNA(IF(_xlfn.IFNA(INDEX('CX1'!$J:$J,MATCH(Table2[[#This Row],[Name]],'CX1'!$C:$C,0),1), "") = 0, "",  INDEX('CX1'!$J:$J,MATCH(Table2[[#This Row],[Name]],'CX1'!$C:$C,0),1)), "")</f>
        <v/>
      </c>
      <c r="K282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82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1" t="str">
        <f>_xlfn.IFNA(IF(_xlfn.IFNA(INDEX('CX1'!$M:$M,MATCH(Table2[[#This Row],[Name]],'CX1'!$C:$C,0),1), "") = 0, "",  INDEX('CX1'!$M:$M,MATCH(Table2[[#This Row],[Name]],'CX1'!$C:$C,0),1)), "")</f>
        <v>number</v>
      </c>
      <c r="N2821" t="s">
        <v>766</v>
      </c>
      <c r="R2821" t="s">
        <v>8</v>
      </c>
      <c r="S2821" t="b">
        <v>1</v>
      </c>
    </row>
    <row r="2822" spans="1:19">
      <c r="A2822" s="1">
        <v>2820</v>
      </c>
      <c r="B2822" t="s">
        <v>105</v>
      </c>
      <c r="C2822" t="s">
        <v>209</v>
      </c>
      <c r="D2822" t="s">
        <v>272</v>
      </c>
      <c r="E2822" t="str">
        <f>MID(Table2[[#This Row],[DeviceId2]], 12, LEN(Table2[[#This Row],[DeviceId2]]))</f>
        <v>VAV212</v>
      </c>
      <c r="F2822" t="str">
        <f>CONCATENATE("10.3.13.71/pe/", Table2[[#This Row],[Device Tag]], ".xml")</f>
        <v>10.3.13.71/pe/VAV212.xml</v>
      </c>
      <c r="H2822" s="5" t="str">
        <f>_xlfn.IFNA(IF(_xlfn.IFNA(INDEX('CX1'!$H:$H,MATCH(Table2[[#This Row],[Name]],'CX1'!$C:$C,0),1), "") = 0, "",  INDEX('CX1'!$H:$H,MATCH(Table2[[#This Row],[Name]],'CX1'!$C:$C,0),1)), "")</f>
        <v/>
      </c>
      <c r="I2822" s="5">
        <f>_xlfn.IFNA(IF(_xlfn.IFNA(INDEX('CX1'!$I:$I,MATCH(Table2[[#This Row],[DeviceId2]],'CX1'!$C:$C,0),1), "") = 0, "",  INDEX('CX1'!$I:$I,MATCH(Table2[[#This Row],[Name]],'CX1'!$C:$C,0),1)), "")</f>
        <v>1000</v>
      </c>
      <c r="J2822" s="5" t="str">
        <f>_xlfn.IFNA(IF(_xlfn.IFNA(INDEX('CX1'!$J:$J,MATCH(Table2[[#This Row],[Name]],'CX1'!$C:$C,0),1), "") = 0, "",  INDEX('CX1'!$J:$J,MATCH(Table2[[#This Row],[Name]],'CX1'!$C:$C,0),1)), "")</f>
        <v/>
      </c>
      <c r="K282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822" t="str">
        <f>_xlfn.IFNA(IF(_xlfn.IFNA(INDEX('CX1'!$L:$L,MATCH(Table2[[#This Row],[Name]],'CX1'!$C:$C,0),1), "") = 0, "",  INDEX('CX1'!$L:$L,MATCH(Table2[[#This Row],[Name]],'CX1'!$C:$C,0),1)), "")</f>
        <v>his, point, writable</v>
      </c>
      <c r="M2822" t="s">
        <v>380</v>
      </c>
      <c r="N2822" t="s">
        <v>767</v>
      </c>
      <c r="R2822" t="s">
        <v>8</v>
      </c>
      <c r="S2822" t="b">
        <v>1</v>
      </c>
    </row>
    <row r="2823" spans="1:19">
      <c r="A2823" s="1">
        <v>2821</v>
      </c>
      <c r="B2823" t="s">
        <v>108</v>
      </c>
      <c r="C2823" t="s">
        <v>210</v>
      </c>
      <c r="D2823" t="s">
        <v>272</v>
      </c>
      <c r="E2823" t="str">
        <f>MID(Table2[[#This Row],[DeviceId2]], 12, LEN(Table2[[#This Row],[DeviceId2]]))</f>
        <v>VAV212</v>
      </c>
      <c r="F2823" t="str">
        <f>CONCATENATE("10.3.13.71/pe/", Table2[[#This Row],[Device Tag]], ".xml")</f>
        <v>10.3.13.71/pe/VAV212.xml</v>
      </c>
      <c r="H2823" s="5" t="str">
        <f>_xlfn.IFNA(IF(_xlfn.IFNA(INDEX('CX1'!$H:$H,MATCH(Table2[[#This Row],[Name]],'CX1'!$C:$C,0),1), "") = 0, "",  INDEX('CX1'!$H:$H,MATCH(Table2[[#This Row],[Name]],'CX1'!$C:$C,0),1)), "")</f>
        <v>%</v>
      </c>
      <c r="I2823" s="5">
        <f>_xlfn.IFNA(IF(_xlfn.IFNA(INDEX('CX1'!$I:$I,MATCH(Table2[[#This Row],[DeviceId2]],'CX1'!$C:$C,0),1), "") = 0, "",  INDEX('CX1'!$I:$I,MATCH(Table2[[#This Row],[Name]],'CX1'!$C:$C,0),1)), "")</f>
        <v>1000</v>
      </c>
      <c r="J2823" s="5" t="str">
        <f>_xlfn.IFNA(IF(_xlfn.IFNA(INDEX('CX1'!$J:$J,MATCH(Table2[[#This Row],[Name]],'CX1'!$C:$C,0),1), "") = 0, "",  INDEX('CX1'!$J:$J,MATCH(Table2[[#This Row],[Name]],'CX1'!$C:$C,0),1)), "")</f>
        <v/>
      </c>
      <c r="K282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8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3" t="str">
        <f>_xlfn.IFNA(IF(_xlfn.IFNA(INDEX('CX1'!$M:$M,MATCH(Table2[[#This Row],[Name]],'CX1'!$C:$C,0),1), "") = 0, "",  INDEX('CX1'!$M:$M,MATCH(Table2[[#This Row],[Name]],'CX1'!$C:$C,0),1)), "")</f>
        <v>number</v>
      </c>
      <c r="N2823" t="s">
        <v>504</v>
      </c>
      <c r="R2823" t="s">
        <v>8</v>
      </c>
      <c r="S2823" t="b">
        <v>1</v>
      </c>
    </row>
    <row r="2824" spans="1:19">
      <c r="A2824" s="1">
        <v>2822</v>
      </c>
      <c r="B2824" t="s">
        <v>108</v>
      </c>
      <c r="C2824" t="s">
        <v>240</v>
      </c>
      <c r="D2824" t="s">
        <v>272</v>
      </c>
      <c r="E2824" t="str">
        <f>MID(Table2[[#This Row],[DeviceId2]], 12, LEN(Table2[[#This Row],[DeviceId2]]))</f>
        <v>VAV212</v>
      </c>
      <c r="F2824" t="str">
        <f>CONCATENATE("10.3.13.71/pe/", Table2[[#This Row],[Device Tag]], ".xml")</f>
        <v>10.3.13.71/pe/VAV212.xml</v>
      </c>
      <c r="H2824" s="5" t="str">
        <f>_xlfn.IFNA(IF(_xlfn.IFNA(INDEX('CX1'!$H:$H,MATCH(Table2[[#This Row],[Name]],'CX1'!$C:$C,0),1), "") = 0, "",  INDEX('CX1'!$H:$H,MATCH(Table2[[#This Row],[Name]],'CX1'!$C:$C,0),1)), "")</f>
        <v/>
      </c>
      <c r="I2824" s="5">
        <f>_xlfn.IFNA(IF(_xlfn.IFNA(INDEX('CX1'!$I:$I,MATCH(Table2[[#This Row],[DeviceId2]],'CX1'!$C:$C,0),1), "") = 0, "",  INDEX('CX1'!$I:$I,MATCH(Table2[[#This Row],[Name]],'CX1'!$C:$C,0),1)), "")</f>
        <v>1000</v>
      </c>
      <c r="J2824" s="5" t="str">
        <f>_xlfn.IFNA(IF(_xlfn.IFNA(INDEX('CX1'!$J:$J,MATCH(Table2[[#This Row],[Name]],'CX1'!$C:$C,0),1), "") = 0, "",  INDEX('CX1'!$J:$J,MATCH(Table2[[#This Row],[Name]],'CX1'!$C:$C,0),1)), "")</f>
        <v/>
      </c>
      <c r="K2824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8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4" t="s">
        <v>298</v>
      </c>
      <c r="N2824" t="s">
        <v>767</v>
      </c>
      <c r="R2824" t="s">
        <v>8</v>
      </c>
      <c r="S2824" t="b">
        <v>1</v>
      </c>
    </row>
    <row r="2825" spans="1:19">
      <c r="A2825" s="1">
        <v>2823</v>
      </c>
      <c r="B2825" t="s">
        <v>108</v>
      </c>
      <c r="C2825" t="s">
        <v>211</v>
      </c>
      <c r="D2825" t="s">
        <v>272</v>
      </c>
      <c r="E2825" t="str">
        <f>MID(Table2[[#This Row],[DeviceId2]], 12, LEN(Table2[[#This Row],[DeviceId2]]))</f>
        <v>VAV212</v>
      </c>
      <c r="F2825" t="str">
        <f>CONCATENATE("10.3.13.71/pe/", Table2[[#This Row],[Device Tag]], ".xml")</f>
        <v>10.3.13.71/pe/VAV212.xml</v>
      </c>
      <c r="H2825" s="5" t="str">
        <f>_xlfn.IFNA(IF(_xlfn.IFNA(INDEX('CX1'!$H:$H,MATCH(Table2[[#This Row],[Name]],'CX1'!$C:$C,0),1), "") = 0, "",  INDEX('CX1'!$H:$H,MATCH(Table2[[#This Row],[Name]],'CX1'!$C:$C,0),1)), "")</f>
        <v/>
      </c>
      <c r="I2825" s="5">
        <f>_xlfn.IFNA(IF(_xlfn.IFNA(INDEX('CX1'!$I:$I,MATCH(Table2[[#This Row],[DeviceId2]],'CX1'!$C:$C,0),1), "") = 0, "",  INDEX('CX1'!$I:$I,MATCH(Table2[[#This Row],[Name]],'CX1'!$C:$C,0),1)), "")</f>
        <v>1000</v>
      </c>
      <c r="J2825" s="5" t="str">
        <f>_xlfn.IFNA(IF(_xlfn.IFNA(INDEX('CX1'!$J:$J,MATCH(Table2[[#This Row],[Name]],'CX1'!$C:$C,0),1), "") = 0, "",  INDEX('CX1'!$J:$J,MATCH(Table2[[#This Row],[Name]],'CX1'!$C:$C,0),1)), "")</f>
        <v/>
      </c>
      <c r="K282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82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25" t="s">
        <v>380</v>
      </c>
      <c r="N2825" t="s">
        <v>767</v>
      </c>
      <c r="R2825" t="s">
        <v>8</v>
      </c>
      <c r="S2825" t="b">
        <v>1</v>
      </c>
    </row>
    <row r="2826" spans="1:19" hidden="1">
      <c r="A2826" s="1">
        <v>2824</v>
      </c>
      <c r="B2826" t="s">
        <v>31</v>
      </c>
      <c r="C2826" t="s">
        <v>32</v>
      </c>
      <c r="D2826" t="s">
        <v>272</v>
      </c>
      <c r="E2826" t="str">
        <f>MID(Table2[[#This Row],[DeviceId2]], 12, LEN(Table2[[#This Row],[DeviceId2]]))</f>
        <v>VAV212</v>
      </c>
      <c r="F2826" t="str">
        <f>CONCATENATE("10.3.13.71/pe/", Table2[[#This Row],[Device Tag]], ".xml")</f>
        <v>10.3.13.71/pe/VAV212.xml</v>
      </c>
      <c r="H2826" s="5" t="str">
        <f>_xlfn.IFNA(IF(_xlfn.IFNA(INDEX('CX1'!$H:$H,MATCH(Table2[[#This Row],[Name]],'CX1'!$C:$C,0),1), "") = 0, "",  INDEX('CX1'!$H:$H,MATCH(Table2[[#This Row],[Name]],'CX1'!$C:$C,0),1)), "")</f>
        <v/>
      </c>
      <c r="I2826" s="5" t="e">
        <f>_xlfn.IFNA(IF(_xlfn.IFNA(INDEX('CX1'!$I:$I,MATCH(Table2[[#This Row],[DeviceId2]],'CX1'!$C:$C,0),1), "") = 0, "",  INDEX('CX1'!$I:$I,MATCH(Table2[[#This Row],[Name]],'CX1'!$C:$C,0),1)), "")</f>
        <v>#VALUE!</v>
      </c>
      <c r="J2826" s="5" t="str">
        <f>_xlfn.IFNA(IF(_xlfn.IFNA(INDEX('CX1'!$J:$J,MATCH(Table2[[#This Row],[Name]],'CX1'!$C:$C,0),1), "") = 0, "",  INDEX('CX1'!$J:$J,MATCH(Table2[[#This Row],[Name]],'CX1'!$C:$C,0),1)), "")</f>
        <v/>
      </c>
      <c r="K2826" t="str">
        <f>IFERROR(_xlfn.IFNA(IF(_xlfn.IFNA(INDEX('CX1'!$K:$K,MATCH(Table2[[#This Row],[Name]],'CX1'!$C:$C,0),1), "") = 0, "",  INDEX('CX1'!$K:$K,MATCH(Table2[[#This Row],[Name]],'CX1'!$C:$C,0),1)), ""), "")</f>
        <v/>
      </c>
      <c r="M2826" t="str">
        <f>_xlfn.IFNA(IF(_xlfn.IFNA(INDEX('CX1'!$M:$M,MATCH(Table2[[#This Row],[Name]],'CX1'!$C:$C,0),1), "") = 0, "",  INDEX('CX1'!$M:$M,MATCH(Table2[[#This Row],[Name]],'CX1'!$C:$C,0),1)), "")</f>
        <v/>
      </c>
      <c r="N2826" t="s">
        <v>767</v>
      </c>
      <c r="R2826" t="s">
        <v>8</v>
      </c>
    </row>
    <row r="2827" spans="1:19" hidden="1">
      <c r="A2827" s="1">
        <v>2825</v>
      </c>
      <c r="B2827" t="s">
        <v>31</v>
      </c>
      <c r="C2827" t="s">
        <v>212</v>
      </c>
      <c r="D2827" t="s">
        <v>272</v>
      </c>
      <c r="E2827" t="str">
        <f>MID(Table2[[#This Row],[DeviceId2]], 12, LEN(Table2[[#This Row],[DeviceId2]]))</f>
        <v>VAV212</v>
      </c>
      <c r="F2827" t="str">
        <f>CONCATENATE("10.3.13.71/pe/", Table2[[#This Row],[Device Tag]], ".xml")</f>
        <v>10.3.13.71/pe/VAV212.xml</v>
      </c>
      <c r="H2827" s="5" t="str">
        <f>_xlfn.IFNA(IF(_xlfn.IFNA(INDEX('CX1'!$H:$H,MATCH(Table2[[#This Row],[Name]],'CX1'!$C:$C,0),1), "") = 0, "",  INDEX('CX1'!$H:$H,MATCH(Table2[[#This Row],[Name]],'CX1'!$C:$C,0),1)), "")</f>
        <v/>
      </c>
      <c r="I2827" s="5" t="e">
        <f>_xlfn.IFNA(IF(_xlfn.IFNA(INDEX('CX1'!$I:$I,MATCH(Table2[[#This Row],[DeviceId2]],'CX1'!$C:$C,0),1), "") = 0, "",  INDEX('CX1'!$I:$I,MATCH(Table2[[#This Row],[Name]],'CX1'!$C:$C,0),1)), "")</f>
        <v>#VALUE!</v>
      </c>
      <c r="J2827" s="5" t="str">
        <f>_xlfn.IFNA(IF(_xlfn.IFNA(INDEX('CX1'!$J:$J,MATCH(Table2[[#This Row],[Name]],'CX1'!$C:$C,0),1), "") = 0, "",  INDEX('CX1'!$J:$J,MATCH(Table2[[#This Row],[Name]],'CX1'!$C:$C,0),1)), "")</f>
        <v/>
      </c>
      <c r="K2827" t="str">
        <f>IFERROR(_xlfn.IFNA(IF(_xlfn.IFNA(INDEX('CX1'!$K:$K,MATCH(Table2[[#This Row],[Name]],'CX1'!$C:$C,0),1), "") = 0, "",  INDEX('CX1'!$K:$K,MATCH(Table2[[#This Row],[Name]],'CX1'!$C:$C,0),1)), ""), "")</f>
        <v/>
      </c>
      <c r="M2827" t="str">
        <f>_xlfn.IFNA(IF(_xlfn.IFNA(INDEX('CX1'!$M:$M,MATCH(Table2[[#This Row],[Name]],'CX1'!$C:$C,0),1), "") = 0, "",  INDEX('CX1'!$M:$M,MATCH(Table2[[#This Row],[Name]],'CX1'!$C:$C,0),1)), "")</f>
        <v/>
      </c>
      <c r="N2827" t="s">
        <v>767</v>
      </c>
      <c r="R2827" t="s">
        <v>8</v>
      </c>
    </row>
    <row r="2828" spans="1:19" hidden="1">
      <c r="A2828" s="1">
        <v>2826</v>
      </c>
      <c r="B2828" t="s">
        <v>111</v>
      </c>
      <c r="C2828" t="s">
        <v>112</v>
      </c>
      <c r="D2828" t="s">
        <v>272</v>
      </c>
      <c r="E2828" t="str">
        <f>MID(Table2[[#This Row],[DeviceId2]], 12, LEN(Table2[[#This Row],[DeviceId2]]))</f>
        <v>VAV212</v>
      </c>
      <c r="F2828" t="str">
        <f>CONCATENATE("10.3.13.71/pe/", Table2[[#This Row],[Device Tag]], ".xml")</f>
        <v>10.3.13.71/pe/VAV212.xml</v>
      </c>
      <c r="H2828" s="5" t="str">
        <f>_xlfn.IFNA(IF(_xlfn.IFNA(INDEX('CX1'!$H:$H,MATCH(Table2[[#This Row],[Name]],'CX1'!$C:$C,0),1), "") = 0, "",  INDEX('CX1'!$H:$H,MATCH(Table2[[#This Row],[Name]],'CX1'!$C:$C,0),1)), "")</f>
        <v/>
      </c>
      <c r="I2828" s="5" t="e">
        <f>_xlfn.IFNA(IF(_xlfn.IFNA(INDEX('CX1'!$I:$I,MATCH(Table2[[#This Row],[DeviceId2]],'CX1'!$C:$C,0),1), "") = 0, "",  INDEX('CX1'!$I:$I,MATCH(Table2[[#This Row],[Name]],'CX1'!$C:$C,0),1)), "")</f>
        <v>#VALUE!</v>
      </c>
      <c r="J2828" s="5" t="str">
        <f>_xlfn.IFNA(IF(_xlfn.IFNA(INDEX('CX1'!$J:$J,MATCH(Table2[[#This Row],[Name]],'CX1'!$C:$C,0),1), "") = 0, "",  INDEX('CX1'!$J:$J,MATCH(Table2[[#This Row],[Name]],'CX1'!$C:$C,0),1)), "")</f>
        <v/>
      </c>
      <c r="K2828" t="str">
        <f>IFERROR(_xlfn.IFNA(IF(_xlfn.IFNA(INDEX('CX1'!$K:$K,MATCH(Table2[[#This Row],[Name]],'CX1'!$C:$C,0),1), "") = 0, "",  INDEX('CX1'!$K:$K,MATCH(Table2[[#This Row],[Name]],'CX1'!$C:$C,0),1)), ""), "")</f>
        <v/>
      </c>
      <c r="M2828" t="str">
        <f>_xlfn.IFNA(IF(_xlfn.IFNA(INDEX('CX1'!$M:$M,MATCH(Table2[[#This Row],[Name]],'CX1'!$C:$C,0),1), "") = 0, "",  INDEX('CX1'!$M:$M,MATCH(Table2[[#This Row],[Name]],'CX1'!$C:$C,0),1)), "")</f>
        <v/>
      </c>
      <c r="N2828" t="s">
        <v>767</v>
      </c>
      <c r="R2828" t="s">
        <v>8</v>
      </c>
    </row>
    <row r="2829" spans="1:19" hidden="1">
      <c r="A2829" s="1">
        <v>2827</v>
      </c>
      <c r="B2829" t="s">
        <v>111</v>
      </c>
      <c r="C2829" t="s">
        <v>113</v>
      </c>
      <c r="D2829" t="s">
        <v>272</v>
      </c>
      <c r="E2829" t="str">
        <f>MID(Table2[[#This Row],[DeviceId2]], 12, LEN(Table2[[#This Row],[DeviceId2]]))</f>
        <v>VAV212</v>
      </c>
      <c r="F2829" t="str">
        <f>CONCATENATE("10.3.13.71/pe/", Table2[[#This Row],[Device Tag]], ".xml")</f>
        <v>10.3.13.71/pe/VAV212.xml</v>
      </c>
      <c r="H2829" s="5" t="str">
        <f>_xlfn.IFNA(IF(_xlfn.IFNA(INDEX('CX1'!$H:$H,MATCH(Table2[[#This Row],[Name]],'CX1'!$C:$C,0),1), "") = 0, "",  INDEX('CX1'!$H:$H,MATCH(Table2[[#This Row],[Name]],'CX1'!$C:$C,0),1)), "")</f>
        <v/>
      </c>
      <c r="I2829" s="5" t="e">
        <f>_xlfn.IFNA(IF(_xlfn.IFNA(INDEX('CX1'!$I:$I,MATCH(Table2[[#This Row],[DeviceId2]],'CX1'!$C:$C,0),1), "") = 0, "",  INDEX('CX1'!$I:$I,MATCH(Table2[[#This Row],[Name]],'CX1'!$C:$C,0),1)), "")</f>
        <v>#VALUE!</v>
      </c>
      <c r="J2829" s="5" t="str">
        <f>_xlfn.IFNA(IF(_xlfn.IFNA(INDEX('CX1'!$J:$J,MATCH(Table2[[#This Row],[Name]],'CX1'!$C:$C,0),1), "") = 0, "",  INDEX('CX1'!$J:$J,MATCH(Table2[[#This Row],[Name]],'CX1'!$C:$C,0),1)), "")</f>
        <v/>
      </c>
      <c r="K2829" t="str">
        <f>IFERROR(_xlfn.IFNA(IF(_xlfn.IFNA(INDEX('CX1'!$K:$K,MATCH(Table2[[#This Row],[Name]],'CX1'!$C:$C,0),1), "") = 0, "",  INDEX('CX1'!$K:$K,MATCH(Table2[[#This Row],[Name]],'CX1'!$C:$C,0),1)), ""), "")</f>
        <v/>
      </c>
      <c r="M2829" t="str">
        <f>_xlfn.IFNA(IF(_xlfn.IFNA(INDEX('CX1'!$M:$M,MATCH(Table2[[#This Row],[Name]],'CX1'!$C:$C,0),1), "") = 0, "",  INDEX('CX1'!$M:$M,MATCH(Table2[[#This Row],[Name]],'CX1'!$C:$C,0),1)), "")</f>
        <v/>
      </c>
      <c r="N2829" t="s">
        <v>767</v>
      </c>
      <c r="R2829" t="s">
        <v>8</v>
      </c>
    </row>
    <row r="2830" spans="1:19" hidden="1">
      <c r="A2830" s="1">
        <v>2828</v>
      </c>
      <c r="B2830" t="s">
        <v>33</v>
      </c>
      <c r="C2830" t="s">
        <v>213</v>
      </c>
      <c r="D2830" t="s">
        <v>272</v>
      </c>
      <c r="E2830" t="str">
        <f>MID(Table2[[#This Row],[DeviceId2]], 12, LEN(Table2[[#This Row],[DeviceId2]]))</f>
        <v>VAV212</v>
      </c>
      <c r="F2830" t="str">
        <f>CONCATENATE("10.3.13.71/pe/", Table2[[#This Row],[Device Tag]], ".xml")</f>
        <v>10.3.13.71/pe/VAV212.xml</v>
      </c>
      <c r="H2830" s="5" t="str">
        <f>_xlfn.IFNA(IF(_xlfn.IFNA(INDEX('CX1'!$H:$H,MATCH(Table2[[#This Row],[Name]],'CX1'!$C:$C,0),1), "") = 0, "",  INDEX('CX1'!$H:$H,MATCH(Table2[[#This Row],[Name]],'CX1'!$C:$C,0),1)), "")</f>
        <v/>
      </c>
      <c r="I2830" s="5" t="e">
        <f>_xlfn.IFNA(IF(_xlfn.IFNA(INDEX('CX1'!$I:$I,MATCH(Table2[[#This Row],[DeviceId2]],'CX1'!$C:$C,0),1), "") = 0, "",  INDEX('CX1'!$I:$I,MATCH(Table2[[#This Row],[Name]],'CX1'!$C:$C,0),1)), "")</f>
        <v>#VALUE!</v>
      </c>
      <c r="J2830" s="5" t="str">
        <f>_xlfn.IFNA(IF(_xlfn.IFNA(INDEX('CX1'!$J:$J,MATCH(Table2[[#This Row],[Name]],'CX1'!$C:$C,0),1), "") = 0, "",  INDEX('CX1'!$J:$J,MATCH(Table2[[#This Row],[Name]],'CX1'!$C:$C,0),1)), "")</f>
        <v/>
      </c>
      <c r="K2830" t="str">
        <f>IFERROR(_xlfn.IFNA(IF(_xlfn.IFNA(INDEX('CX1'!$K:$K,MATCH(Table2[[#This Row],[Name]],'CX1'!$C:$C,0),1), "") = 0, "",  INDEX('CX1'!$K:$K,MATCH(Table2[[#This Row],[Name]],'CX1'!$C:$C,0),1)), ""), "")</f>
        <v/>
      </c>
      <c r="N2830" t="s">
        <v>767</v>
      </c>
      <c r="R2830" t="s">
        <v>8</v>
      </c>
    </row>
    <row r="2831" spans="1:19" hidden="1">
      <c r="A2831" s="1">
        <v>2829</v>
      </c>
      <c r="B2831" t="s">
        <v>33</v>
      </c>
      <c r="C2831" t="s">
        <v>214</v>
      </c>
      <c r="D2831" t="s">
        <v>272</v>
      </c>
      <c r="E2831" t="str">
        <f>MID(Table2[[#This Row],[DeviceId2]], 12, LEN(Table2[[#This Row],[DeviceId2]]))</f>
        <v>VAV212</v>
      </c>
      <c r="F2831" t="str">
        <f>CONCATENATE("10.3.13.71/pe/", Table2[[#This Row],[Device Tag]], ".xml")</f>
        <v>10.3.13.71/pe/VAV212.xml</v>
      </c>
      <c r="H2831" s="5" t="str">
        <f>_xlfn.IFNA(IF(_xlfn.IFNA(INDEX('CX1'!$H:$H,MATCH(Table2[[#This Row],[Name]],'CX1'!$C:$C,0),1), "") = 0, "",  INDEX('CX1'!$H:$H,MATCH(Table2[[#This Row],[Name]],'CX1'!$C:$C,0),1)), "")</f>
        <v/>
      </c>
      <c r="I2831" s="5">
        <f>_xlfn.IFNA(IF(_xlfn.IFNA(INDEX('CX1'!$I:$I,MATCH(Table2[[#This Row],[DeviceId2]],'CX1'!$C:$C,0),1), "") = 0, "",  INDEX('CX1'!$I:$I,MATCH(Table2[[#This Row],[Name]],'CX1'!$C:$C,0),1)), "")</f>
        <v>1</v>
      </c>
      <c r="J2831" s="5" t="str">
        <f>_xlfn.IFNA(IF(_xlfn.IFNA(INDEX('CX1'!$J:$J,MATCH(Table2[[#This Row],[Name]],'CX1'!$C:$C,0),1), "") = 0, "",  INDEX('CX1'!$J:$J,MATCH(Table2[[#This Row],[Name]],'CX1'!$C:$C,0),1)), "")</f>
        <v/>
      </c>
      <c r="K2831" t="str">
        <f>IFERROR(_xlfn.IFNA(IF(_xlfn.IFNA(INDEX('CX1'!$K:$K,MATCH(Table2[[#This Row],[Name]],'CX1'!$C:$C,0),1), "") = 0, "",  INDEX('CX1'!$K:$K,MATCH(Table2[[#This Row],[Name]],'CX1'!$C:$C,0),1)), ""), "")</f>
        <v/>
      </c>
      <c r="N2831" t="s">
        <v>767</v>
      </c>
      <c r="R2831" t="s">
        <v>8</v>
      </c>
    </row>
    <row r="2832" spans="1:19" hidden="1">
      <c r="A2832" s="1">
        <v>2830</v>
      </c>
      <c r="B2832" t="s">
        <v>33</v>
      </c>
      <c r="C2832" t="s">
        <v>38</v>
      </c>
      <c r="D2832" t="s">
        <v>272</v>
      </c>
      <c r="E2832" t="str">
        <f>MID(Table2[[#This Row],[DeviceId2]], 12, LEN(Table2[[#This Row],[DeviceId2]]))</f>
        <v>VAV212</v>
      </c>
      <c r="F2832" t="str">
        <f>CONCATENATE("10.3.13.71/pe/", Table2[[#This Row],[Device Tag]], ".xml")</f>
        <v>10.3.13.71/pe/VAV212.xml</v>
      </c>
      <c r="H2832" s="5" t="str">
        <f>_xlfn.IFNA(IF(_xlfn.IFNA(INDEX('CX1'!$H:$H,MATCH(Table2[[#This Row],[Name]],'CX1'!$C:$C,0),1), "") = 0, "",  INDEX('CX1'!$H:$H,MATCH(Table2[[#This Row],[Name]],'CX1'!$C:$C,0),1)), "")</f>
        <v/>
      </c>
      <c r="I2832" s="5" t="e">
        <f>_xlfn.IFNA(IF(_xlfn.IFNA(INDEX('CX1'!$I:$I,MATCH(Table2[[#This Row],[DeviceId2]],'CX1'!$C:$C,0),1), "") = 0, "",  INDEX('CX1'!$I:$I,MATCH(Table2[[#This Row],[Name]],'CX1'!$C:$C,0),1)), "")</f>
        <v>#VALUE!</v>
      </c>
      <c r="J2832" s="5" t="str">
        <f>_xlfn.IFNA(IF(_xlfn.IFNA(INDEX('CX1'!$J:$J,MATCH(Table2[[#This Row],[Name]],'CX1'!$C:$C,0),1), "") = 0, "",  INDEX('CX1'!$J:$J,MATCH(Table2[[#This Row],[Name]],'CX1'!$C:$C,0),1)), "")</f>
        <v/>
      </c>
      <c r="K2832" t="str">
        <f>IFERROR(_xlfn.IFNA(IF(_xlfn.IFNA(INDEX('CX1'!$K:$K,MATCH(Table2[[#This Row],[Name]],'CX1'!$C:$C,0),1), "") = 0, "",  INDEX('CX1'!$K:$K,MATCH(Table2[[#This Row],[Name]],'CX1'!$C:$C,0),1)), ""), "")</f>
        <v/>
      </c>
      <c r="M2832" t="str">
        <f>_xlfn.IFNA(IF(_xlfn.IFNA(INDEX('CX1'!$M:$M,MATCH(Table2[[#This Row],[Name]],'CX1'!$C:$C,0),1), "") = 0, "",  INDEX('CX1'!$M:$M,MATCH(Table2[[#This Row],[Name]],'CX1'!$C:$C,0),1)), "")</f>
        <v/>
      </c>
      <c r="N2832" t="s">
        <v>767</v>
      </c>
      <c r="R2832" t="s">
        <v>8</v>
      </c>
    </row>
    <row r="2833" spans="1:18" hidden="1">
      <c r="A2833" s="1">
        <v>2831</v>
      </c>
      <c r="B2833" t="s">
        <v>33</v>
      </c>
      <c r="C2833" t="s">
        <v>34</v>
      </c>
      <c r="D2833" t="s">
        <v>272</v>
      </c>
      <c r="E2833" t="str">
        <f>MID(Table2[[#This Row],[DeviceId2]], 12, LEN(Table2[[#This Row],[DeviceId2]]))</f>
        <v>VAV212</v>
      </c>
      <c r="F2833" t="str">
        <f>CONCATENATE("10.3.13.71/pe/", Table2[[#This Row],[Device Tag]], ".xml")</f>
        <v>10.3.13.71/pe/VAV212.xml</v>
      </c>
      <c r="H2833" s="5" t="str">
        <f>_xlfn.IFNA(IF(_xlfn.IFNA(INDEX('CX1'!$H:$H,MATCH(Table2[[#This Row],[Name]],'CX1'!$C:$C,0),1), "") = 0, "",  INDEX('CX1'!$H:$H,MATCH(Table2[[#This Row],[Name]],'CX1'!$C:$C,0),1)), "")</f>
        <v/>
      </c>
      <c r="I2833" s="5" t="e">
        <f>_xlfn.IFNA(IF(_xlfn.IFNA(INDEX('CX1'!$I:$I,MATCH(Table2[[#This Row],[DeviceId2]],'CX1'!$C:$C,0),1), "") = 0, "",  INDEX('CX1'!$I:$I,MATCH(Table2[[#This Row],[Name]],'CX1'!$C:$C,0),1)), "")</f>
        <v>#VALUE!</v>
      </c>
      <c r="J2833" s="5" t="str">
        <f>_xlfn.IFNA(IF(_xlfn.IFNA(INDEX('CX1'!$J:$J,MATCH(Table2[[#This Row],[Name]],'CX1'!$C:$C,0),1), "") = 0, "",  INDEX('CX1'!$J:$J,MATCH(Table2[[#This Row],[Name]],'CX1'!$C:$C,0),1)), "")</f>
        <v/>
      </c>
      <c r="K2833" t="str">
        <f>IFERROR(_xlfn.IFNA(IF(_xlfn.IFNA(INDEX('CX1'!$K:$K,MATCH(Table2[[#This Row],[Name]],'CX1'!$C:$C,0),1), "") = 0, "",  INDEX('CX1'!$K:$K,MATCH(Table2[[#This Row],[Name]],'CX1'!$C:$C,0),1)), ""), "")</f>
        <v/>
      </c>
      <c r="M2833" t="str">
        <f>_xlfn.IFNA(IF(_xlfn.IFNA(INDEX('CX1'!$M:$M,MATCH(Table2[[#This Row],[Name]],'CX1'!$C:$C,0),1), "") = 0, "",  INDEX('CX1'!$M:$M,MATCH(Table2[[#This Row],[Name]],'CX1'!$C:$C,0),1)), "")</f>
        <v/>
      </c>
      <c r="N2833" t="s">
        <v>767</v>
      </c>
      <c r="R2833" t="s">
        <v>8</v>
      </c>
    </row>
    <row r="2834" spans="1:18" hidden="1">
      <c r="A2834" s="1">
        <v>2832</v>
      </c>
      <c r="B2834" t="s">
        <v>33</v>
      </c>
      <c r="C2834" t="s">
        <v>215</v>
      </c>
      <c r="D2834" t="s">
        <v>272</v>
      </c>
      <c r="E2834" t="str">
        <f>MID(Table2[[#This Row],[DeviceId2]], 12, LEN(Table2[[#This Row],[DeviceId2]]))</f>
        <v>VAV212</v>
      </c>
      <c r="F2834" t="str">
        <f>CONCATENATE("10.3.13.71/pe/", Table2[[#This Row],[Device Tag]], ".xml")</f>
        <v>10.3.13.71/pe/VAV212.xml</v>
      </c>
      <c r="H2834" s="5" t="str">
        <f>_xlfn.IFNA(IF(_xlfn.IFNA(INDEX('CX1'!$H:$H,MATCH(Table2[[#This Row],[Name]],'CX1'!$C:$C,0),1), "") = 0, "",  INDEX('CX1'!$H:$H,MATCH(Table2[[#This Row],[Name]],'CX1'!$C:$C,0),1)), "")</f>
        <v/>
      </c>
      <c r="I2834" s="5">
        <f>_xlfn.IFNA(IF(_xlfn.IFNA(INDEX('CX1'!$I:$I,MATCH(Table2[[#This Row],[DeviceId2]],'CX1'!$C:$C,0),1), "") = 0, "",  INDEX('CX1'!$I:$I,MATCH(Table2[[#This Row],[Name]],'CX1'!$C:$C,0),1)), "")</f>
        <v>1</v>
      </c>
      <c r="J2834" s="5" t="str">
        <f>_xlfn.IFNA(IF(_xlfn.IFNA(INDEX('CX1'!$J:$J,MATCH(Table2[[#This Row],[Name]],'CX1'!$C:$C,0),1), "") = 0, "",  INDEX('CX1'!$J:$J,MATCH(Table2[[#This Row],[Name]],'CX1'!$C:$C,0),1)), "")</f>
        <v/>
      </c>
      <c r="K2834" t="str">
        <f>IFERROR(_xlfn.IFNA(IF(_xlfn.IFNA(INDEX('CX1'!$K:$K,MATCH(Table2[[#This Row],[Name]],'CX1'!$C:$C,0),1), "") = 0, "",  INDEX('CX1'!$K:$K,MATCH(Table2[[#This Row],[Name]],'CX1'!$C:$C,0),1)), ""), "")</f>
        <v/>
      </c>
      <c r="N2834" t="s">
        <v>767</v>
      </c>
      <c r="R2834" t="s">
        <v>8</v>
      </c>
    </row>
    <row r="2835" spans="1:18" hidden="1">
      <c r="A2835" s="1">
        <v>2833</v>
      </c>
      <c r="B2835" t="s">
        <v>33</v>
      </c>
      <c r="C2835" t="s">
        <v>35</v>
      </c>
      <c r="D2835" t="s">
        <v>272</v>
      </c>
      <c r="E2835" t="str">
        <f>MID(Table2[[#This Row],[DeviceId2]], 12, LEN(Table2[[#This Row],[DeviceId2]]))</f>
        <v>VAV212</v>
      </c>
      <c r="F2835" t="str">
        <f>CONCATENATE("10.3.13.71/pe/", Table2[[#This Row],[Device Tag]], ".xml")</f>
        <v>10.3.13.71/pe/VAV212.xml</v>
      </c>
      <c r="H2835" s="5" t="str">
        <f>_xlfn.IFNA(IF(_xlfn.IFNA(INDEX('CX1'!$H:$H,MATCH(Table2[[#This Row],[Name]],'CX1'!$C:$C,0),1), "") = 0, "",  INDEX('CX1'!$H:$H,MATCH(Table2[[#This Row],[Name]],'CX1'!$C:$C,0),1)), "")</f>
        <v/>
      </c>
      <c r="I2835" s="5" t="e">
        <f>_xlfn.IFNA(IF(_xlfn.IFNA(INDEX('CX1'!$I:$I,MATCH(Table2[[#This Row],[DeviceId2]],'CX1'!$C:$C,0),1), "") = 0, "",  INDEX('CX1'!$I:$I,MATCH(Table2[[#This Row],[Name]],'CX1'!$C:$C,0),1)), "")</f>
        <v>#VALUE!</v>
      </c>
      <c r="J2835" s="5" t="str">
        <f>_xlfn.IFNA(IF(_xlfn.IFNA(INDEX('CX1'!$J:$J,MATCH(Table2[[#This Row],[Name]],'CX1'!$C:$C,0),1), "") = 0, "",  INDEX('CX1'!$J:$J,MATCH(Table2[[#This Row],[Name]],'CX1'!$C:$C,0),1)), "")</f>
        <v/>
      </c>
      <c r="K2835" t="str">
        <f>IFERROR(_xlfn.IFNA(IF(_xlfn.IFNA(INDEX('CX1'!$K:$K,MATCH(Table2[[#This Row],[Name]],'CX1'!$C:$C,0),1), "") = 0, "",  INDEX('CX1'!$K:$K,MATCH(Table2[[#This Row],[Name]],'CX1'!$C:$C,0),1)), ""), "")</f>
        <v/>
      </c>
      <c r="M2835" t="str">
        <f>_xlfn.IFNA(IF(_xlfn.IFNA(INDEX('CX1'!$M:$M,MATCH(Table2[[#This Row],[Name]],'CX1'!$C:$C,0),1), "") = 0, "",  INDEX('CX1'!$M:$M,MATCH(Table2[[#This Row],[Name]],'CX1'!$C:$C,0),1)), "")</f>
        <v/>
      </c>
      <c r="N2835" t="s">
        <v>767</v>
      </c>
      <c r="R2835" t="s">
        <v>8</v>
      </c>
    </row>
    <row r="2836" spans="1:18" hidden="1">
      <c r="A2836" s="1">
        <v>2834</v>
      </c>
      <c r="B2836" t="s">
        <v>33</v>
      </c>
      <c r="C2836" t="s">
        <v>216</v>
      </c>
      <c r="D2836" t="s">
        <v>272</v>
      </c>
      <c r="E2836" t="str">
        <f>MID(Table2[[#This Row],[DeviceId2]], 12, LEN(Table2[[#This Row],[DeviceId2]]))</f>
        <v>VAV212</v>
      </c>
      <c r="F2836" t="str">
        <f>CONCATENATE("10.3.13.71/pe/", Table2[[#This Row],[Device Tag]], ".xml")</f>
        <v>10.3.13.71/pe/VAV212.xml</v>
      </c>
      <c r="H2836" s="5" t="str">
        <f>_xlfn.IFNA(IF(_xlfn.IFNA(INDEX('CX1'!$H:$H,MATCH(Table2[[#This Row],[Name]],'CX1'!$C:$C,0),1), "") = 0, "",  INDEX('CX1'!$H:$H,MATCH(Table2[[#This Row],[Name]],'CX1'!$C:$C,0),1)), "")</f>
        <v/>
      </c>
      <c r="I2836" s="5">
        <f>_xlfn.IFNA(IF(_xlfn.IFNA(INDEX('CX1'!$I:$I,MATCH(Table2[[#This Row],[DeviceId2]],'CX1'!$C:$C,0),1), "") = 0, "",  INDEX('CX1'!$I:$I,MATCH(Table2[[#This Row],[Name]],'CX1'!$C:$C,0),1)), "")</f>
        <v>1</v>
      </c>
      <c r="J2836" s="5" t="str">
        <f>_xlfn.IFNA(IF(_xlfn.IFNA(INDEX('CX1'!$J:$J,MATCH(Table2[[#This Row],[Name]],'CX1'!$C:$C,0),1), "") = 0, "",  INDEX('CX1'!$J:$J,MATCH(Table2[[#This Row],[Name]],'CX1'!$C:$C,0),1)), "")</f>
        <v/>
      </c>
      <c r="K2836" t="str">
        <f>IFERROR(_xlfn.IFNA(IF(_xlfn.IFNA(INDEX('CX1'!$K:$K,MATCH(Table2[[#This Row],[Name]],'CX1'!$C:$C,0),1), "") = 0, "",  INDEX('CX1'!$K:$K,MATCH(Table2[[#This Row],[Name]],'CX1'!$C:$C,0),1)), ""), "")</f>
        <v/>
      </c>
      <c r="N2836" t="s">
        <v>767</v>
      </c>
      <c r="R2836" t="s">
        <v>8</v>
      </c>
    </row>
    <row r="2837" spans="1:18" hidden="1">
      <c r="A2837" s="1">
        <v>2835</v>
      </c>
      <c r="B2837" t="s">
        <v>33</v>
      </c>
      <c r="C2837" t="s">
        <v>263</v>
      </c>
      <c r="D2837" t="s">
        <v>272</v>
      </c>
      <c r="E2837" t="str">
        <f>MID(Table2[[#This Row],[DeviceId2]], 12, LEN(Table2[[#This Row],[DeviceId2]]))</f>
        <v>VAV212</v>
      </c>
      <c r="F2837" t="str">
        <f>CONCATENATE("10.3.13.71/pe/", Table2[[#This Row],[Device Tag]], ".xml")</f>
        <v>10.3.13.71/pe/VAV212.xml</v>
      </c>
      <c r="H2837" s="5" t="str">
        <f>_xlfn.IFNA(IF(_xlfn.IFNA(INDEX('CX1'!$H:$H,MATCH(Table2[[#This Row],[Name]],'CX1'!$C:$C,0),1), "") = 0, "",  INDEX('CX1'!$H:$H,MATCH(Table2[[#This Row],[Name]],'CX1'!$C:$C,0),1)), "")</f>
        <v/>
      </c>
      <c r="I2837" s="5" t="e">
        <f>_xlfn.IFNA(IF(_xlfn.IFNA(INDEX('CX1'!$I:$I,MATCH(Table2[[#This Row],[DeviceId2]],'CX1'!$C:$C,0),1), "") = 0, "",  INDEX('CX1'!$I:$I,MATCH(Table2[[#This Row],[Name]],'CX1'!$C:$C,0),1)), "")</f>
        <v>#VALUE!</v>
      </c>
      <c r="J2837" s="5" t="str">
        <f>_xlfn.IFNA(IF(_xlfn.IFNA(INDEX('CX1'!$J:$J,MATCH(Table2[[#This Row],[Name]],'CX1'!$C:$C,0),1), "") = 0, "",  INDEX('CX1'!$J:$J,MATCH(Table2[[#This Row],[Name]],'CX1'!$C:$C,0),1)), "")</f>
        <v/>
      </c>
      <c r="K2837" t="str">
        <f>IFERROR(_xlfn.IFNA(IF(_xlfn.IFNA(INDEX('CX1'!$K:$K,MATCH(Table2[[#This Row],[Name]],'CX1'!$C:$C,0),1), "") = 0, "",  INDEX('CX1'!$K:$K,MATCH(Table2[[#This Row],[Name]],'CX1'!$C:$C,0),1)), ""), "")</f>
        <v/>
      </c>
      <c r="M2837" t="str">
        <f>_xlfn.IFNA(IF(_xlfn.IFNA(INDEX('CX1'!$M:$M,MATCH(Table2[[#This Row],[Name]],'CX1'!$C:$C,0),1), "") = 0, "",  INDEX('CX1'!$M:$M,MATCH(Table2[[#This Row],[Name]],'CX1'!$C:$C,0),1)), "")</f>
        <v/>
      </c>
      <c r="N2837" t="s">
        <v>767</v>
      </c>
      <c r="R2837" t="s">
        <v>8</v>
      </c>
    </row>
    <row r="2838" spans="1:18" hidden="1">
      <c r="A2838" s="1">
        <v>2836</v>
      </c>
      <c r="B2838" t="s">
        <v>33</v>
      </c>
      <c r="C2838" t="s">
        <v>217</v>
      </c>
      <c r="D2838" t="s">
        <v>272</v>
      </c>
      <c r="E2838" t="str">
        <f>MID(Table2[[#This Row],[DeviceId2]], 12, LEN(Table2[[#This Row],[DeviceId2]]))</f>
        <v>VAV212</v>
      </c>
      <c r="F2838" t="str">
        <f>CONCATENATE("10.3.13.71/pe/", Table2[[#This Row],[Device Tag]], ".xml")</f>
        <v>10.3.13.71/pe/VAV212.xml</v>
      </c>
      <c r="H2838" s="5" t="str">
        <f>_xlfn.IFNA(IF(_xlfn.IFNA(INDEX('CX1'!$H:$H,MATCH(Table2[[#This Row],[Name]],'CX1'!$C:$C,0),1), "") = 0, "",  INDEX('CX1'!$H:$H,MATCH(Table2[[#This Row],[Name]],'CX1'!$C:$C,0),1)), "")</f>
        <v/>
      </c>
      <c r="I2838" s="5">
        <f>_xlfn.IFNA(IF(_xlfn.IFNA(INDEX('CX1'!$I:$I,MATCH(Table2[[#This Row],[DeviceId2]],'CX1'!$C:$C,0),1), "") = 0, "",  INDEX('CX1'!$I:$I,MATCH(Table2[[#This Row],[Name]],'CX1'!$C:$C,0),1)), "")</f>
        <v>1</v>
      </c>
      <c r="J2838" s="5" t="str">
        <f>_xlfn.IFNA(IF(_xlfn.IFNA(INDEX('CX1'!$J:$J,MATCH(Table2[[#This Row],[Name]],'CX1'!$C:$C,0),1), "") = 0, "",  INDEX('CX1'!$J:$J,MATCH(Table2[[#This Row],[Name]],'CX1'!$C:$C,0),1)), "")</f>
        <v/>
      </c>
      <c r="K2838" t="str">
        <f>IFERROR(_xlfn.IFNA(IF(_xlfn.IFNA(INDEX('CX1'!$K:$K,MATCH(Table2[[#This Row],[Name]],'CX1'!$C:$C,0),1), "") = 0, "",  INDEX('CX1'!$K:$K,MATCH(Table2[[#This Row],[Name]],'CX1'!$C:$C,0),1)), ""), "")</f>
        <v/>
      </c>
      <c r="N2838" t="s">
        <v>767</v>
      </c>
      <c r="R2838" t="s">
        <v>8</v>
      </c>
    </row>
    <row r="2839" spans="1:18" hidden="1">
      <c r="A2839" s="1">
        <v>2837</v>
      </c>
      <c r="B2839" t="s">
        <v>33</v>
      </c>
      <c r="C2839" t="s">
        <v>234</v>
      </c>
      <c r="D2839" t="s">
        <v>272</v>
      </c>
      <c r="E2839" t="str">
        <f>MID(Table2[[#This Row],[DeviceId2]], 12, LEN(Table2[[#This Row],[DeviceId2]]))</f>
        <v>VAV212</v>
      </c>
      <c r="F2839" t="str">
        <f>CONCATENATE("10.3.13.71/pe/", Table2[[#This Row],[Device Tag]], ".xml")</f>
        <v>10.3.13.71/pe/VAV212.xml</v>
      </c>
      <c r="H2839" s="5" t="str">
        <f>_xlfn.IFNA(IF(_xlfn.IFNA(INDEX('CX1'!$H:$H,MATCH(Table2[[#This Row],[Name]],'CX1'!$C:$C,0),1), "") = 0, "",  INDEX('CX1'!$H:$H,MATCH(Table2[[#This Row],[Name]],'CX1'!$C:$C,0),1)), "")</f>
        <v/>
      </c>
      <c r="I2839" s="5">
        <f>_xlfn.IFNA(IF(_xlfn.IFNA(INDEX('CX1'!$I:$I,MATCH(Table2[[#This Row],[DeviceId2]],'CX1'!$C:$C,0),1), "") = 0, "",  INDEX('CX1'!$I:$I,MATCH(Table2[[#This Row],[Name]],'CX1'!$C:$C,0),1)), "")</f>
        <v>1</v>
      </c>
      <c r="J2839" s="5" t="str">
        <f>_xlfn.IFNA(IF(_xlfn.IFNA(INDEX('CX1'!$J:$J,MATCH(Table2[[#This Row],[Name]],'CX1'!$C:$C,0),1), "") = 0, "",  INDEX('CX1'!$J:$J,MATCH(Table2[[#This Row],[Name]],'CX1'!$C:$C,0),1)), "")</f>
        <v/>
      </c>
      <c r="K2839" t="str">
        <f>IFERROR(_xlfn.IFNA(IF(_xlfn.IFNA(INDEX('CX1'!$K:$K,MATCH(Table2[[#This Row],[Name]],'CX1'!$C:$C,0),1), "") = 0, "",  INDEX('CX1'!$K:$K,MATCH(Table2[[#This Row],[Name]],'CX1'!$C:$C,0),1)), ""), "")</f>
        <v/>
      </c>
      <c r="N2839" t="s">
        <v>767</v>
      </c>
      <c r="R2839" t="s">
        <v>8</v>
      </c>
    </row>
    <row r="2840" spans="1:18" hidden="1">
      <c r="A2840" s="1">
        <v>2838</v>
      </c>
      <c r="B2840" t="s">
        <v>45</v>
      </c>
      <c r="C2840" t="s">
        <v>47</v>
      </c>
      <c r="D2840" t="s">
        <v>272</v>
      </c>
      <c r="E2840" t="str">
        <f>MID(Table2[[#This Row],[DeviceId2]], 12, LEN(Table2[[#This Row],[DeviceId2]]))</f>
        <v>VAV212</v>
      </c>
      <c r="F2840" t="str">
        <f>CONCATENATE("10.3.13.71/pe/", Table2[[#This Row],[Device Tag]], ".xml")</f>
        <v>10.3.13.71/pe/VAV212.xml</v>
      </c>
      <c r="H2840" s="5" t="str">
        <f>_xlfn.IFNA(IF(_xlfn.IFNA(INDEX('CX1'!$H:$H,MATCH(Table2[[#This Row],[Name]],'CX1'!$C:$C,0),1), "") = 0, "",  INDEX('CX1'!$H:$H,MATCH(Table2[[#This Row],[Name]],'CX1'!$C:$C,0),1)), "")</f>
        <v/>
      </c>
      <c r="I2840" s="5" t="e">
        <f>_xlfn.IFNA(IF(_xlfn.IFNA(INDEX('CX1'!$I:$I,MATCH(Table2[[#This Row],[DeviceId2]],'CX1'!$C:$C,0),1), "") = 0, "",  INDEX('CX1'!$I:$I,MATCH(Table2[[#This Row],[Name]],'CX1'!$C:$C,0),1)), "")</f>
        <v>#VALUE!</v>
      </c>
      <c r="J2840" s="5" t="str">
        <f>_xlfn.IFNA(IF(_xlfn.IFNA(INDEX('CX1'!$J:$J,MATCH(Table2[[#This Row],[Name]],'CX1'!$C:$C,0),1), "") = 0, "",  INDEX('CX1'!$J:$J,MATCH(Table2[[#This Row],[Name]],'CX1'!$C:$C,0),1)), "")</f>
        <v/>
      </c>
      <c r="K2840" t="str">
        <f>IFERROR(_xlfn.IFNA(IF(_xlfn.IFNA(INDEX('CX1'!$K:$K,MATCH(Table2[[#This Row],[Name]],'CX1'!$C:$C,0),1), "") = 0, "",  INDEX('CX1'!$K:$K,MATCH(Table2[[#This Row],[Name]],'CX1'!$C:$C,0),1)), ""), "")</f>
        <v/>
      </c>
      <c r="M2840" t="str">
        <f>_xlfn.IFNA(IF(_xlfn.IFNA(INDEX('CX1'!$M:$M,MATCH(Table2[[#This Row],[Name]],'CX1'!$C:$C,0),1), "") = 0, "",  INDEX('CX1'!$M:$M,MATCH(Table2[[#This Row],[Name]],'CX1'!$C:$C,0),1)), "")</f>
        <v/>
      </c>
      <c r="N2840" t="s">
        <v>767</v>
      </c>
      <c r="R2840" t="s">
        <v>8</v>
      </c>
    </row>
    <row r="2841" spans="1:18" hidden="1">
      <c r="A2841" s="1">
        <v>2839</v>
      </c>
      <c r="B2841" t="s">
        <v>45</v>
      </c>
      <c r="C2841" t="s">
        <v>48</v>
      </c>
      <c r="D2841" t="s">
        <v>272</v>
      </c>
      <c r="E2841" t="str">
        <f>MID(Table2[[#This Row],[DeviceId2]], 12, LEN(Table2[[#This Row],[DeviceId2]]))</f>
        <v>VAV212</v>
      </c>
      <c r="F2841" t="str">
        <f>CONCATENATE("10.3.13.71/pe/", Table2[[#This Row],[Device Tag]], ".xml")</f>
        <v>10.3.13.71/pe/VAV212.xml</v>
      </c>
      <c r="H2841" s="5" t="str">
        <f>_xlfn.IFNA(IF(_xlfn.IFNA(INDEX('CX1'!$H:$H,MATCH(Table2[[#This Row],[Name]],'CX1'!$C:$C,0),1), "") = 0, "",  INDEX('CX1'!$H:$H,MATCH(Table2[[#This Row],[Name]],'CX1'!$C:$C,0),1)), "")</f>
        <v/>
      </c>
      <c r="I2841" s="5" t="e">
        <f>_xlfn.IFNA(IF(_xlfn.IFNA(INDEX('CX1'!$I:$I,MATCH(Table2[[#This Row],[DeviceId2]],'CX1'!$C:$C,0),1), "") = 0, "",  INDEX('CX1'!$I:$I,MATCH(Table2[[#This Row],[Name]],'CX1'!$C:$C,0),1)), "")</f>
        <v>#VALUE!</v>
      </c>
      <c r="J2841" s="5" t="str">
        <f>_xlfn.IFNA(IF(_xlfn.IFNA(INDEX('CX1'!$J:$J,MATCH(Table2[[#This Row],[Name]],'CX1'!$C:$C,0),1), "") = 0, "",  INDEX('CX1'!$J:$J,MATCH(Table2[[#This Row],[Name]],'CX1'!$C:$C,0),1)), "")</f>
        <v/>
      </c>
      <c r="K2841" t="str">
        <f>IFERROR(_xlfn.IFNA(IF(_xlfn.IFNA(INDEX('CX1'!$K:$K,MATCH(Table2[[#This Row],[Name]],'CX1'!$C:$C,0),1), "") = 0, "",  INDEX('CX1'!$K:$K,MATCH(Table2[[#This Row],[Name]],'CX1'!$C:$C,0),1)), ""), "")</f>
        <v/>
      </c>
      <c r="M2841" t="str">
        <f>_xlfn.IFNA(IF(_xlfn.IFNA(INDEX('CX1'!$M:$M,MATCH(Table2[[#This Row],[Name]],'CX1'!$C:$C,0),1), "") = 0, "",  INDEX('CX1'!$M:$M,MATCH(Table2[[#This Row],[Name]],'CX1'!$C:$C,0),1)), "")</f>
        <v/>
      </c>
      <c r="N2841" t="s">
        <v>767</v>
      </c>
      <c r="R2841" t="s">
        <v>8</v>
      </c>
    </row>
    <row r="2842" spans="1:18" hidden="1">
      <c r="A2842" s="1">
        <v>2840</v>
      </c>
      <c r="B2842" t="s">
        <v>45</v>
      </c>
      <c r="C2842" t="s">
        <v>49</v>
      </c>
      <c r="D2842" t="s">
        <v>272</v>
      </c>
      <c r="E2842" t="str">
        <f>MID(Table2[[#This Row],[DeviceId2]], 12, LEN(Table2[[#This Row],[DeviceId2]]))</f>
        <v>VAV212</v>
      </c>
      <c r="F2842" t="str">
        <f>CONCATENATE("10.3.13.71/pe/", Table2[[#This Row],[Device Tag]], ".xml")</f>
        <v>10.3.13.71/pe/VAV212.xml</v>
      </c>
      <c r="H2842" s="5" t="str">
        <f>_xlfn.IFNA(IF(_xlfn.IFNA(INDEX('CX1'!$H:$H,MATCH(Table2[[#This Row],[Name]],'CX1'!$C:$C,0),1), "") = 0, "",  INDEX('CX1'!$H:$H,MATCH(Table2[[#This Row],[Name]],'CX1'!$C:$C,0),1)), "")</f>
        <v/>
      </c>
      <c r="I2842" s="5" t="e">
        <f>_xlfn.IFNA(IF(_xlfn.IFNA(INDEX('CX1'!$I:$I,MATCH(Table2[[#This Row],[DeviceId2]],'CX1'!$C:$C,0),1), "") = 0, "",  INDEX('CX1'!$I:$I,MATCH(Table2[[#This Row],[Name]],'CX1'!$C:$C,0),1)), "")</f>
        <v>#VALUE!</v>
      </c>
      <c r="J2842" s="5" t="str">
        <f>_xlfn.IFNA(IF(_xlfn.IFNA(INDEX('CX1'!$J:$J,MATCH(Table2[[#This Row],[Name]],'CX1'!$C:$C,0),1), "") = 0, "",  INDEX('CX1'!$J:$J,MATCH(Table2[[#This Row],[Name]],'CX1'!$C:$C,0),1)), "")</f>
        <v/>
      </c>
      <c r="K2842" t="str">
        <f>IFERROR(_xlfn.IFNA(IF(_xlfn.IFNA(INDEX('CX1'!$K:$K,MATCH(Table2[[#This Row],[Name]],'CX1'!$C:$C,0),1), "") = 0, "",  INDEX('CX1'!$K:$K,MATCH(Table2[[#This Row],[Name]],'CX1'!$C:$C,0),1)), ""), "")</f>
        <v/>
      </c>
      <c r="M2842" t="str">
        <f>_xlfn.IFNA(IF(_xlfn.IFNA(INDEX('CX1'!$M:$M,MATCH(Table2[[#This Row],[Name]],'CX1'!$C:$C,0),1), "") = 0, "",  INDEX('CX1'!$M:$M,MATCH(Table2[[#This Row],[Name]],'CX1'!$C:$C,0),1)), "")</f>
        <v/>
      </c>
      <c r="N2842" t="s">
        <v>767</v>
      </c>
      <c r="R2842" t="s">
        <v>8</v>
      </c>
    </row>
    <row r="2843" spans="1:18" hidden="1">
      <c r="A2843" s="1">
        <v>2841</v>
      </c>
      <c r="B2843" t="s">
        <v>45</v>
      </c>
      <c r="C2843" t="s">
        <v>50</v>
      </c>
      <c r="D2843" t="s">
        <v>272</v>
      </c>
      <c r="E2843" t="str">
        <f>MID(Table2[[#This Row],[DeviceId2]], 12, LEN(Table2[[#This Row],[DeviceId2]]))</f>
        <v>VAV212</v>
      </c>
      <c r="F2843" t="str">
        <f>CONCATENATE("10.3.13.71/pe/", Table2[[#This Row],[Device Tag]], ".xml")</f>
        <v>10.3.13.71/pe/VAV212.xml</v>
      </c>
      <c r="H2843" s="5" t="str">
        <f>_xlfn.IFNA(IF(_xlfn.IFNA(INDEX('CX1'!$H:$H,MATCH(Table2[[#This Row],[Name]],'CX1'!$C:$C,0),1), "") = 0, "",  INDEX('CX1'!$H:$H,MATCH(Table2[[#This Row],[Name]],'CX1'!$C:$C,0),1)), "")</f>
        <v/>
      </c>
      <c r="I2843" s="5" t="e">
        <f>_xlfn.IFNA(IF(_xlfn.IFNA(INDEX('CX1'!$I:$I,MATCH(Table2[[#This Row],[DeviceId2]],'CX1'!$C:$C,0),1), "") = 0, "",  INDEX('CX1'!$I:$I,MATCH(Table2[[#This Row],[Name]],'CX1'!$C:$C,0),1)), "")</f>
        <v>#VALUE!</v>
      </c>
      <c r="J2843" s="5" t="str">
        <f>_xlfn.IFNA(IF(_xlfn.IFNA(INDEX('CX1'!$J:$J,MATCH(Table2[[#This Row],[Name]],'CX1'!$C:$C,0),1), "") = 0, "",  INDEX('CX1'!$J:$J,MATCH(Table2[[#This Row],[Name]],'CX1'!$C:$C,0),1)), "")</f>
        <v/>
      </c>
      <c r="K2843" t="str">
        <f>IFERROR(_xlfn.IFNA(IF(_xlfn.IFNA(INDEX('CX1'!$K:$K,MATCH(Table2[[#This Row],[Name]],'CX1'!$C:$C,0),1), "") = 0, "",  INDEX('CX1'!$K:$K,MATCH(Table2[[#This Row],[Name]],'CX1'!$C:$C,0),1)), ""), "")</f>
        <v/>
      </c>
      <c r="M2843" t="str">
        <f>_xlfn.IFNA(IF(_xlfn.IFNA(INDEX('CX1'!$M:$M,MATCH(Table2[[#This Row],[Name]],'CX1'!$C:$C,0),1), "") = 0, "",  INDEX('CX1'!$M:$M,MATCH(Table2[[#This Row],[Name]],'CX1'!$C:$C,0),1)), "")</f>
        <v/>
      </c>
      <c r="N2843" t="s">
        <v>767</v>
      </c>
      <c r="R2843" t="s">
        <v>8</v>
      </c>
    </row>
    <row r="2844" spans="1:18" hidden="1">
      <c r="A2844" s="1">
        <v>2842</v>
      </c>
      <c r="B2844" t="s">
        <v>45</v>
      </c>
      <c r="C2844" t="s">
        <v>52</v>
      </c>
      <c r="D2844" t="s">
        <v>272</v>
      </c>
      <c r="E2844" t="str">
        <f>MID(Table2[[#This Row],[DeviceId2]], 12, LEN(Table2[[#This Row],[DeviceId2]]))</f>
        <v>VAV212</v>
      </c>
      <c r="F2844" t="str">
        <f>CONCATENATE("10.3.13.71/pe/", Table2[[#This Row],[Device Tag]], ".xml")</f>
        <v>10.3.13.71/pe/VAV212.xml</v>
      </c>
      <c r="H2844" s="5" t="str">
        <f>_xlfn.IFNA(IF(_xlfn.IFNA(INDEX('CX1'!$H:$H,MATCH(Table2[[#This Row],[Name]],'CX1'!$C:$C,0),1), "") = 0, "",  INDEX('CX1'!$H:$H,MATCH(Table2[[#This Row],[Name]],'CX1'!$C:$C,0),1)), "")</f>
        <v/>
      </c>
      <c r="I2844" s="5" t="e">
        <f>_xlfn.IFNA(IF(_xlfn.IFNA(INDEX('CX1'!$I:$I,MATCH(Table2[[#This Row],[DeviceId2]],'CX1'!$C:$C,0),1), "") = 0, "",  INDEX('CX1'!$I:$I,MATCH(Table2[[#This Row],[Name]],'CX1'!$C:$C,0),1)), "")</f>
        <v>#VALUE!</v>
      </c>
      <c r="J2844" s="5" t="str">
        <f>_xlfn.IFNA(IF(_xlfn.IFNA(INDEX('CX1'!$J:$J,MATCH(Table2[[#This Row],[Name]],'CX1'!$C:$C,0),1), "") = 0, "",  INDEX('CX1'!$J:$J,MATCH(Table2[[#This Row],[Name]],'CX1'!$C:$C,0),1)), "")</f>
        <v/>
      </c>
      <c r="K2844" t="str">
        <f>IFERROR(_xlfn.IFNA(IF(_xlfn.IFNA(INDEX('CX1'!$K:$K,MATCH(Table2[[#This Row],[Name]],'CX1'!$C:$C,0),1), "") = 0, "",  INDEX('CX1'!$K:$K,MATCH(Table2[[#This Row],[Name]],'CX1'!$C:$C,0),1)), ""), "")</f>
        <v/>
      </c>
      <c r="M2844" t="str">
        <f>_xlfn.IFNA(IF(_xlfn.IFNA(INDEX('CX1'!$M:$M,MATCH(Table2[[#This Row],[Name]],'CX1'!$C:$C,0),1), "") = 0, "",  INDEX('CX1'!$M:$M,MATCH(Table2[[#This Row],[Name]],'CX1'!$C:$C,0),1)), "")</f>
        <v/>
      </c>
      <c r="N2844" t="s">
        <v>767</v>
      </c>
      <c r="R2844" t="s">
        <v>8</v>
      </c>
    </row>
    <row r="2845" spans="1:18" hidden="1">
      <c r="A2845" s="1">
        <v>2843</v>
      </c>
      <c r="B2845" t="s">
        <v>45</v>
      </c>
      <c r="C2845" t="s">
        <v>53</v>
      </c>
      <c r="D2845" t="s">
        <v>272</v>
      </c>
      <c r="E2845" t="str">
        <f>MID(Table2[[#This Row],[DeviceId2]], 12, LEN(Table2[[#This Row],[DeviceId2]]))</f>
        <v>VAV212</v>
      </c>
      <c r="F2845" t="str">
        <f>CONCATENATE("10.3.13.71/pe/", Table2[[#This Row],[Device Tag]], ".xml")</f>
        <v>10.3.13.71/pe/VAV212.xml</v>
      </c>
      <c r="H2845" s="5" t="str">
        <f>_xlfn.IFNA(IF(_xlfn.IFNA(INDEX('CX1'!$H:$H,MATCH(Table2[[#This Row],[Name]],'CX1'!$C:$C,0),1), "") = 0, "",  INDEX('CX1'!$H:$H,MATCH(Table2[[#This Row],[Name]],'CX1'!$C:$C,0),1)), "")</f>
        <v/>
      </c>
      <c r="I2845" s="5" t="e">
        <f>_xlfn.IFNA(IF(_xlfn.IFNA(INDEX('CX1'!$I:$I,MATCH(Table2[[#This Row],[DeviceId2]],'CX1'!$C:$C,0),1), "") = 0, "",  INDEX('CX1'!$I:$I,MATCH(Table2[[#This Row],[Name]],'CX1'!$C:$C,0),1)), "")</f>
        <v>#VALUE!</v>
      </c>
      <c r="J2845" s="5" t="str">
        <f>_xlfn.IFNA(IF(_xlfn.IFNA(INDEX('CX1'!$J:$J,MATCH(Table2[[#This Row],[Name]],'CX1'!$C:$C,0),1), "") = 0, "",  INDEX('CX1'!$J:$J,MATCH(Table2[[#This Row],[Name]],'CX1'!$C:$C,0),1)), "")</f>
        <v/>
      </c>
      <c r="K2845" t="str">
        <f>IFERROR(_xlfn.IFNA(IF(_xlfn.IFNA(INDEX('CX1'!$K:$K,MATCH(Table2[[#This Row],[Name]],'CX1'!$C:$C,0),1), "") = 0, "",  INDEX('CX1'!$K:$K,MATCH(Table2[[#This Row],[Name]],'CX1'!$C:$C,0),1)), ""), "")</f>
        <v/>
      </c>
      <c r="M2845" t="str">
        <f>_xlfn.IFNA(IF(_xlfn.IFNA(INDEX('CX1'!$M:$M,MATCH(Table2[[#This Row],[Name]],'CX1'!$C:$C,0),1), "") = 0, "",  INDEX('CX1'!$M:$M,MATCH(Table2[[#This Row],[Name]],'CX1'!$C:$C,0),1)), "")</f>
        <v/>
      </c>
      <c r="N2845" t="s">
        <v>767</v>
      </c>
      <c r="R2845" t="s">
        <v>8</v>
      </c>
    </row>
    <row r="2846" spans="1:18" hidden="1">
      <c r="A2846" s="1">
        <v>2844</v>
      </c>
      <c r="B2846" t="s">
        <v>45</v>
      </c>
      <c r="C2846" t="s">
        <v>54</v>
      </c>
      <c r="D2846" t="s">
        <v>272</v>
      </c>
      <c r="E2846" t="str">
        <f>MID(Table2[[#This Row],[DeviceId2]], 12, LEN(Table2[[#This Row],[DeviceId2]]))</f>
        <v>VAV212</v>
      </c>
      <c r="F2846" t="str">
        <f>CONCATENATE("10.3.13.71/pe/", Table2[[#This Row],[Device Tag]], ".xml")</f>
        <v>10.3.13.71/pe/VAV212.xml</v>
      </c>
      <c r="H2846" s="5" t="str">
        <f>_xlfn.IFNA(IF(_xlfn.IFNA(INDEX('CX1'!$H:$H,MATCH(Table2[[#This Row],[Name]],'CX1'!$C:$C,0),1), "") = 0, "",  INDEX('CX1'!$H:$H,MATCH(Table2[[#This Row],[Name]],'CX1'!$C:$C,0),1)), "")</f>
        <v/>
      </c>
      <c r="I2846" s="5" t="e">
        <f>_xlfn.IFNA(IF(_xlfn.IFNA(INDEX('CX1'!$I:$I,MATCH(Table2[[#This Row],[DeviceId2]],'CX1'!$C:$C,0),1), "") = 0, "",  INDEX('CX1'!$I:$I,MATCH(Table2[[#This Row],[Name]],'CX1'!$C:$C,0),1)), "")</f>
        <v>#VALUE!</v>
      </c>
      <c r="J2846" s="5" t="str">
        <f>_xlfn.IFNA(IF(_xlfn.IFNA(INDEX('CX1'!$J:$J,MATCH(Table2[[#This Row],[Name]],'CX1'!$C:$C,0),1), "") = 0, "",  INDEX('CX1'!$J:$J,MATCH(Table2[[#This Row],[Name]],'CX1'!$C:$C,0),1)), "")</f>
        <v/>
      </c>
      <c r="K2846" t="str">
        <f>IFERROR(_xlfn.IFNA(IF(_xlfn.IFNA(INDEX('CX1'!$K:$K,MATCH(Table2[[#This Row],[Name]],'CX1'!$C:$C,0),1), "") = 0, "",  INDEX('CX1'!$K:$K,MATCH(Table2[[#This Row],[Name]],'CX1'!$C:$C,0),1)), ""), "")</f>
        <v/>
      </c>
      <c r="M2846" t="str">
        <f>_xlfn.IFNA(IF(_xlfn.IFNA(INDEX('CX1'!$M:$M,MATCH(Table2[[#This Row],[Name]],'CX1'!$C:$C,0),1), "") = 0, "",  INDEX('CX1'!$M:$M,MATCH(Table2[[#This Row],[Name]],'CX1'!$C:$C,0),1)), "")</f>
        <v/>
      </c>
      <c r="N2846" t="s">
        <v>767</v>
      </c>
      <c r="R2846" t="s">
        <v>8</v>
      </c>
    </row>
    <row r="2847" spans="1:18" hidden="1">
      <c r="A2847" s="1">
        <v>2845</v>
      </c>
      <c r="B2847" t="s">
        <v>45</v>
      </c>
      <c r="C2847" t="s">
        <v>55</v>
      </c>
      <c r="D2847" t="s">
        <v>272</v>
      </c>
      <c r="E2847" t="str">
        <f>MID(Table2[[#This Row],[DeviceId2]], 12, LEN(Table2[[#This Row],[DeviceId2]]))</f>
        <v>VAV212</v>
      </c>
      <c r="F2847" t="str">
        <f>CONCATENATE("10.3.13.71/pe/", Table2[[#This Row],[Device Tag]], ".xml")</f>
        <v>10.3.13.71/pe/VAV212.xml</v>
      </c>
      <c r="H2847" s="5" t="str">
        <f>_xlfn.IFNA(IF(_xlfn.IFNA(INDEX('CX1'!$H:$H,MATCH(Table2[[#This Row],[Name]],'CX1'!$C:$C,0),1), "") = 0, "",  INDEX('CX1'!$H:$H,MATCH(Table2[[#This Row],[Name]],'CX1'!$C:$C,0),1)), "")</f>
        <v/>
      </c>
      <c r="I2847" s="5" t="e">
        <f>_xlfn.IFNA(IF(_xlfn.IFNA(INDEX('CX1'!$I:$I,MATCH(Table2[[#This Row],[DeviceId2]],'CX1'!$C:$C,0),1), "") = 0, "",  INDEX('CX1'!$I:$I,MATCH(Table2[[#This Row],[Name]],'CX1'!$C:$C,0),1)), "")</f>
        <v>#VALUE!</v>
      </c>
      <c r="J2847" s="5" t="str">
        <f>_xlfn.IFNA(IF(_xlfn.IFNA(INDEX('CX1'!$J:$J,MATCH(Table2[[#This Row],[Name]],'CX1'!$C:$C,0),1), "") = 0, "",  INDEX('CX1'!$J:$J,MATCH(Table2[[#This Row],[Name]],'CX1'!$C:$C,0),1)), "")</f>
        <v/>
      </c>
      <c r="K2847" t="str">
        <f>IFERROR(_xlfn.IFNA(IF(_xlfn.IFNA(INDEX('CX1'!$K:$K,MATCH(Table2[[#This Row],[Name]],'CX1'!$C:$C,0),1), "") = 0, "",  INDEX('CX1'!$K:$K,MATCH(Table2[[#This Row],[Name]],'CX1'!$C:$C,0),1)), ""), "")</f>
        <v/>
      </c>
      <c r="M2847" t="str">
        <f>_xlfn.IFNA(IF(_xlfn.IFNA(INDEX('CX1'!$M:$M,MATCH(Table2[[#This Row],[Name]],'CX1'!$C:$C,0),1), "") = 0, "",  INDEX('CX1'!$M:$M,MATCH(Table2[[#This Row],[Name]],'CX1'!$C:$C,0),1)), "")</f>
        <v/>
      </c>
      <c r="N2847" t="s">
        <v>767</v>
      </c>
      <c r="R2847" t="s">
        <v>8</v>
      </c>
    </row>
    <row r="2848" spans="1:18" hidden="1">
      <c r="A2848" s="1">
        <v>2846</v>
      </c>
      <c r="B2848" t="s">
        <v>45</v>
      </c>
      <c r="C2848" t="s">
        <v>56</v>
      </c>
      <c r="D2848" t="s">
        <v>272</v>
      </c>
      <c r="E2848" t="str">
        <f>MID(Table2[[#This Row],[DeviceId2]], 12, LEN(Table2[[#This Row],[DeviceId2]]))</f>
        <v>VAV212</v>
      </c>
      <c r="F2848" t="str">
        <f>CONCATENATE("10.3.13.71/pe/", Table2[[#This Row],[Device Tag]], ".xml")</f>
        <v>10.3.13.71/pe/VAV212.xml</v>
      </c>
      <c r="H2848" s="5" t="str">
        <f>_xlfn.IFNA(IF(_xlfn.IFNA(INDEX('CX1'!$H:$H,MATCH(Table2[[#This Row],[Name]],'CX1'!$C:$C,0),1), "") = 0, "",  INDEX('CX1'!$H:$H,MATCH(Table2[[#This Row],[Name]],'CX1'!$C:$C,0),1)), "")</f>
        <v/>
      </c>
      <c r="I2848" s="5" t="e">
        <f>_xlfn.IFNA(IF(_xlfn.IFNA(INDEX('CX1'!$I:$I,MATCH(Table2[[#This Row],[DeviceId2]],'CX1'!$C:$C,0),1), "") = 0, "",  INDEX('CX1'!$I:$I,MATCH(Table2[[#This Row],[Name]],'CX1'!$C:$C,0),1)), "")</f>
        <v>#VALUE!</v>
      </c>
      <c r="J2848" s="5" t="str">
        <f>_xlfn.IFNA(IF(_xlfn.IFNA(INDEX('CX1'!$J:$J,MATCH(Table2[[#This Row],[Name]],'CX1'!$C:$C,0),1), "") = 0, "",  INDEX('CX1'!$J:$J,MATCH(Table2[[#This Row],[Name]],'CX1'!$C:$C,0),1)), "")</f>
        <v/>
      </c>
      <c r="K2848" t="str">
        <f>IFERROR(_xlfn.IFNA(IF(_xlfn.IFNA(INDEX('CX1'!$K:$K,MATCH(Table2[[#This Row],[Name]],'CX1'!$C:$C,0),1), "") = 0, "",  INDEX('CX1'!$K:$K,MATCH(Table2[[#This Row],[Name]],'CX1'!$C:$C,0),1)), ""), "")</f>
        <v/>
      </c>
      <c r="M2848" t="str">
        <f>_xlfn.IFNA(IF(_xlfn.IFNA(INDEX('CX1'!$M:$M,MATCH(Table2[[#This Row],[Name]],'CX1'!$C:$C,0),1), "") = 0, "",  INDEX('CX1'!$M:$M,MATCH(Table2[[#This Row],[Name]],'CX1'!$C:$C,0),1)), "")</f>
        <v/>
      </c>
      <c r="N2848" t="s">
        <v>767</v>
      </c>
      <c r="R2848" t="s">
        <v>8</v>
      </c>
    </row>
    <row r="2849" spans="1:19" hidden="1">
      <c r="A2849" s="1">
        <v>2847</v>
      </c>
      <c r="B2849" t="s">
        <v>45</v>
      </c>
      <c r="C2849" t="s">
        <v>57</v>
      </c>
      <c r="D2849" t="s">
        <v>272</v>
      </c>
      <c r="E2849" t="str">
        <f>MID(Table2[[#This Row],[DeviceId2]], 12, LEN(Table2[[#This Row],[DeviceId2]]))</f>
        <v>VAV212</v>
      </c>
      <c r="F2849" t="str">
        <f>CONCATENATE("10.3.13.71/pe/", Table2[[#This Row],[Device Tag]], ".xml")</f>
        <v>10.3.13.71/pe/VAV212.xml</v>
      </c>
      <c r="H2849" s="5" t="str">
        <f>_xlfn.IFNA(IF(_xlfn.IFNA(INDEX('CX1'!$H:$H,MATCH(Table2[[#This Row],[Name]],'CX1'!$C:$C,0),1), "") = 0, "",  INDEX('CX1'!$H:$H,MATCH(Table2[[#This Row],[Name]],'CX1'!$C:$C,0),1)), "")</f>
        <v/>
      </c>
      <c r="I2849" s="5" t="e">
        <f>_xlfn.IFNA(IF(_xlfn.IFNA(INDEX('CX1'!$I:$I,MATCH(Table2[[#This Row],[DeviceId2]],'CX1'!$C:$C,0),1), "") = 0, "",  INDEX('CX1'!$I:$I,MATCH(Table2[[#This Row],[Name]],'CX1'!$C:$C,0),1)), "")</f>
        <v>#VALUE!</v>
      </c>
      <c r="J2849" s="5" t="str">
        <f>_xlfn.IFNA(IF(_xlfn.IFNA(INDEX('CX1'!$J:$J,MATCH(Table2[[#This Row],[Name]],'CX1'!$C:$C,0),1), "") = 0, "",  INDEX('CX1'!$J:$J,MATCH(Table2[[#This Row],[Name]],'CX1'!$C:$C,0),1)), "")</f>
        <v/>
      </c>
      <c r="K2849" t="str">
        <f>IFERROR(_xlfn.IFNA(IF(_xlfn.IFNA(INDEX('CX1'!$K:$K,MATCH(Table2[[#This Row],[Name]],'CX1'!$C:$C,0),1), "") = 0, "",  INDEX('CX1'!$K:$K,MATCH(Table2[[#This Row],[Name]],'CX1'!$C:$C,0),1)), ""), "")</f>
        <v/>
      </c>
      <c r="M2849" t="str">
        <f>_xlfn.IFNA(IF(_xlfn.IFNA(INDEX('CX1'!$M:$M,MATCH(Table2[[#This Row],[Name]],'CX1'!$C:$C,0),1), "") = 0, "",  INDEX('CX1'!$M:$M,MATCH(Table2[[#This Row],[Name]],'CX1'!$C:$C,0),1)), "")</f>
        <v/>
      </c>
      <c r="N2849" t="s">
        <v>767</v>
      </c>
      <c r="R2849" t="s">
        <v>8</v>
      </c>
    </row>
    <row r="2850" spans="1:19" hidden="1">
      <c r="A2850" s="1">
        <v>2848</v>
      </c>
      <c r="B2850" t="s">
        <v>45</v>
      </c>
      <c r="C2850" t="s">
        <v>58</v>
      </c>
      <c r="D2850" t="s">
        <v>272</v>
      </c>
      <c r="E2850" t="str">
        <f>MID(Table2[[#This Row],[DeviceId2]], 12, LEN(Table2[[#This Row],[DeviceId2]]))</f>
        <v>VAV212</v>
      </c>
      <c r="F2850" t="str">
        <f>CONCATENATE("10.3.13.71/pe/", Table2[[#This Row],[Device Tag]], ".xml")</f>
        <v>10.3.13.71/pe/VAV212.xml</v>
      </c>
      <c r="H2850" s="5" t="str">
        <f>_xlfn.IFNA(IF(_xlfn.IFNA(INDEX('CX1'!$H:$H,MATCH(Table2[[#This Row],[Name]],'CX1'!$C:$C,0),1), "") = 0, "",  INDEX('CX1'!$H:$H,MATCH(Table2[[#This Row],[Name]],'CX1'!$C:$C,0),1)), "")</f>
        <v/>
      </c>
      <c r="I2850" s="5" t="e">
        <f>_xlfn.IFNA(IF(_xlfn.IFNA(INDEX('CX1'!$I:$I,MATCH(Table2[[#This Row],[DeviceId2]],'CX1'!$C:$C,0),1), "") = 0, "",  INDEX('CX1'!$I:$I,MATCH(Table2[[#This Row],[Name]],'CX1'!$C:$C,0),1)), "")</f>
        <v>#VALUE!</v>
      </c>
      <c r="J2850" s="5" t="str">
        <f>_xlfn.IFNA(IF(_xlfn.IFNA(INDEX('CX1'!$J:$J,MATCH(Table2[[#This Row],[Name]],'CX1'!$C:$C,0),1), "") = 0, "",  INDEX('CX1'!$J:$J,MATCH(Table2[[#This Row],[Name]],'CX1'!$C:$C,0),1)), "")</f>
        <v/>
      </c>
      <c r="K2850" t="str">
        <f>IFERROR(_xlfn.IFNA(IF(_xlfn.IFNA(INDEX('CX1'!$K:$K,MATCH(Table2[[#This Row],[Name]],'CX1'!$C:$C,0),1), "") = 0, "",  INDEX('CX1'!$K:$K,MATCH(Table2[[#This Row],[Name]],'CX1'!$C:$C,0),1)), ""), "")</f>
        <v/>
      </c>
      <c r="M2850" t="str">
        <f>_xlfn.IFNA(IF(_xlfn.IFNA(INDEX('CX1'!$M:$M,MATCH(Table2[[#This Row],[Name]],'CX1'!$C:$C,0),1), "") = 0, "",  INDEX('CX1'!$M:$M,MATCH(Table2[[#This Row],[Name]],'CX1'!$C:$C,0),1)), "")</f>
        <v/>
      </c>
      <c r="N2850" t="s">
        <v>767</v>
      </c>
      <c r="R2850" t="s">
        <v>8</v>
      </c>
    </row>
    <row r="2851" spans="1:19" hidden="1">
      <c r="A2851" s="1">
        <v>2849</v>
      </c>
      <c r="B2851" t="s">
        <v>45</v>
      </c>
      <c r="C2851" t="s">
        <v>59</v>
      </c>
      <c r="D2851" t="s">
        <v>272</v>
      </c>
      <c r="E2851" t="str">
        <f>MID(Table2[[#This Row],[DeviceId2]], 12, LEN(Table2[[#This Row],[DeviceId2]]))</f>
        <v>VAV212</v>
      </c>
      <c r="F2851" t="str">
        <f>CONCATENATE("10.3.13.71/pe/", Table2[[#This Row],[Device Tag]], ".xml")</f>
        <v>10.3.13.71/pe/VAV212.xml</v>
      </c>
      <c r="H2851" s="5" t="str">
        <f>_xlfn.IFNA(IF(_xlfn.IFNA(INDEX('CX1'!$H:$H,MATCH(Table2[[#This Row],[Name]],'CX1'!$C:$C,0),1), "") = 0, "",  INDEX('CX1'!$H:$H,MATCH(Table2[[#This Row],[Name]],'CX1'!$C:$C,0),1)), "")</f>
        <v/>
      </c>
      <c r="I2851" s="5" t="e">
        <f>_xlfn.IFNA(IF(_xlfn.IFNA(INDEX('CX1'!$I:$I,MATCH(Table2[[#This Row],[DeviceId2]],'CX1'!$C:$C,0),1), "") = 0, "",  INDEX('CX1'!$I:$I,MATCH(Table2[[#This Row],[Name]],'CX1'!$C:$C,0),1)), "")</f>
        <v>#VALUE!</v>
      </c>
      <c r="J2851" s="5" t="str">
        <f>_xlfn.IFNA(IF(_xlfn.IFNA(INDEX('CX1'!$J:$J,MATCH(Table2[[#This Row],[Name]],'CX1'!$C:$C,0),1), "") = 0, "",  INDEX('CX1'!$J:$J,MATCH(Table2[[#This Row],[Name]],'CX1'!$C:$C,0),1)), "")</f>
        <v/>
      </c>
      <c r="K2851" t="str">
        <f>IFERROR(_xlfn.IFNA(IF(_xlfn.IFNA(INDEX('CX1'!$K:$K,MATCH(Table2[[#This Row],[Name]],'CX1'!$C:$C,0),1), "") = 0, "",  INDEX('CX1'!$K:$K,MATCH(Table2[[#This Row],[Name]],'CX1'!$C:$C,0),1)), ""), "")</f>
        <v/>
      </c>
      <c r="M2851" t="str">
        <f>_xlfn.IFNA(IF(_xlfn.IFNA(INDEX('CX1'!$M:$M,MATCH(Table2[[#This Row],[Name]],'CX1'!$C:$C,0),1), "") = 0, "",  INDEX('CX1'!$M:$M,MATCH(Table2[[#This Row],[Name]],'CX1'!$C:$C,0),1)), "")</f>
        <v/>
      </c>
      <c r="N2851" t="s">
        <v>767</v>
      </c>
      <c r="R2851" t="s">
        <v>8</v>
      </c>
    </row>
    <row r="2852" spans="1:19" hidden="1">
      <c r="A2852" s="1">
        <v>2850</v>
      </c>
      <c r="B2852" t="s">
        <v>45</v>
      </c>
      <c r="C2852" t="s">
        <v>60</v>
      </c>
      <c r="D2852" t="s">
        <v>272</v>
      </c>
      <c r="E2852" t="str">
        <f>MID(Table2[[#This Row],[DeviceId2]], 12, LEN(Table2[[#This Row],[DeviceId2]]))</f>
        <v>VAV212</v>
      </c>
      <c r="F2852" t="str">
        <f>CONCATENATE("10.3.13.71/pe/", Table2[[#This Row],[Device Tag]], ".xml")</f>
        <v>10.3.13.71/pe/VAV212.xml</v>
      </c>
      <c r="H2852" s="5" t="str">
        <f>_xlfn.IFNA(IF(_xlfn.IFNA(INDEX('CX1'!$H:$H,MATCH(Table2[[#This Row],[Name]],'CX1'!$C:$C,0),1), "") = 0, "",  INDEX('CX1'!$H:$H,MATCH(Table2[[#This Row],[Name]],'CX1'!$C:$C,0),1)), "")</f>
        <v/>
      </c>
      <c r="I2852" s="5" t="e">
        <f>_xlfn.IFNA(IF(_xlfn.IFNA(INDEX('CX1'!$I:$I,MATCH(Table2[[#This Row],[DeviceId2]],'CX1'!$C:$C,0),1), "") = 0, "",  INDEX('CX1'!$I:$I,MATCH(Table2[[#This Row],[Name]],'CX1'!$C:$C,0),1)), "")</f>
        <v>#VALUE!</v>
      </c>
      <c r="J2852" s="5" t="str">
        <f>_xlfn.IFNA(IF(_xlfn.IFNA(INDEX('CX1'!$J:$J,MATCH(Table2[[#This Row],[Name]],'CX1'!$C:$C,0),1), "") = 0, "",  INDEX('CX1'!$J:$J,MATCH(Table2[[#This Row],[Name]],'CX1'!$C:$C,0),1)), "")</f>
        <v/>
      </c>
      <c r="K2852" t="str">
        <f>IFERROR(_xlfn.IFNA(IF(_xlfn.IFNA(INDEX('CX1'!$K:$K,MATCH(Table2[[#This Row],[Name]],'CX1'!$C:$C,0),1), "") = 0, "",  INDEX('CX1'!$K:$K,MATCH(Table2[[#This Row],[Name]],'CX1'!$C:$C,0),1)), ""), "")</f>
        <v/>
      </c>
      <c r="M2852" t="str">
        <f>_xlfn.IFNA(IF(_xlfn.IFNA(INDEX('CX1'!$M:$M,MATCH(Table2[[#This Row],[Name]],'CX1'!$C:$C,0),1), "") = 0, "",  INDEX('CX1'!$M:$M,MATCH(Table2[[#This Row],[Name]],'CX1'!$C:$C,0),1)), "")</f>
        <v/>
      </c>
      <c r="N2852" t="s">
        <v>767</v>
      </c>
      <c r="R2852" t="s">
        <v>8</v>
      </c>
    </row>
    <row r="2853" spans="1:19" hidden="1">
      <c r="A2853" s="1">
        <v>2851</v>
      </c>
      <c r="B2853" t="s">
        <v>45</v>
      </c>
      <c r="C2853" t="s">
        <v>120</v>
      </c>
      <c r="D2853" t="s">
        <v>272</v>
      </c>
      <c r="E2853" t="str">
        <f>MID(Table2[[#This Row],[DeviceId2]], 12, LEN(Table2[[#This Row],[DeviceId2]]))</f>
        <v>VAV212</v>
      </c>
      <c r="F2853" t="str">
        <f>CONCATENATE("10.3.13.71/pe/", Table2[[#This Row],[Device Tag]], ".xml")</f>
        <v>10.3.13.71/pe/VAV212.xml</v>
      </c>
      <c r="H2853" s="5" t="str">
        <f>_xlfn.IFNA(IF(_xlfn.IFNA(INDEX('CX1'!$H:$H,MATCH(Table2[[#This Row],[Name]],'CX1'!$C:$C,0),1), "") = 0, "",  INDEX('CX1'!$H:$H,MATCH(Table2[[#This Row],[Name]],'CX1'!$C:$C,0),1)), "")</f>
        <v/>
      </c>
      <c r="I2853" s="5" t="e">
        <f>_xlfn.IFNA(IF(_xlfn.IFNA(INDEX('CX1'!$I:$I,MATCH(Table2[[#This Row],[DeviceId2]],'CX1'!$C:$C,0),1), "") = 0, "",  INDEX('CX1'!$I:$I,MATCH(Table2[[#This Row],[Name]],'CX1'!$C:$C,0),1)), "")</f>
        <v>#VALUE!</v>
      </c>
      <c r="J2853" s="5" t="str">
        <f>_xlfn.IFNA(IF(_xlfn.IFNA(INDEX('CX1'!$J:$J,MATCH(Table2[[#This Row],[Name]],'CX1'!$C:$C,0),1), "") = 0, "",  INDEX('CX1'!$J:$J,MATCH(Table2[[#This Row],[Name]],'CX1'!$C:$C,0),1)), "")</f>
        <v/>
      </c>
      <c r="K2853" t="str">
        <f>IFERROR(_xlfn.IFNA(IF(_xlfn.IFNA(INDEX('CX1'!$K:$K,MATCH(Table2[[#This Row],[Name]],'CX1'!$C:$C,0),1), "") = 0, "",  INDEX('CX1'!$K:$K,MATCH(Table2[[#This Row],[Name]],'CX1'!$C:$C,0),1)), ""), "")</f>
        <v/>
      </c>
      <c r="M2853" t="str">
        <f>_xlfn.IFNA(IF(_xlfn.IFNA(INDEX('CX1'!$M:$M,MATCH(Table2[[#This Row],[Name]],'CX1'!$C:$C,0),1), "") = 0, "",  INDEX('CX1'!$M:$M,MATCH(Table2[[#This Row],[Name]],'CX1'!$C:$C,0),1)), "")</f>
        <v/>
      </c>
      <c r="N2853" t="s">
        <v>767</v>
      </c>
      <c r="R2853" t="s">
        <v>8</v>
      </c>
    </row>
    <row r="2854" spans="1:19" hidden="1">
      <c r="A2854" s="1">
        <v>2852</v>
      </c>
      <c r="B2854" t="s">
        <v>45</v>
      </c>
      <c r="C2854" t="s">
        <v>61</v>
      </c>
      <c r="D2854" t="s">
        <v>272</v>
      </c>
      <c r="E2854" t="str">
        <f>MID(Table2[[#This Row],[DeviceId2]], 12, LEN(Table2[[#This Row],[DeviceId2]]))</f>
        <v>VAV212</v>
      </c>
      <c r="F2854" t="str">
        <f>CONCATENATE("10.3.13.71/pe/", Table2[[#This Row],[Device Tag]], ".xml")</f>
        <v>10.3.13.71/pe/VAV212.xml</v>
      </c>
      <c r="H2854" s="5" t="str">
        <f>_xlfn.IFNA(IF(_xlfn.IFNA(INDEX('CX1'!$H:$H,MATCH(Table2[[#This Row],[Name]],'CX1'!$C:$C,0),1), "") = 0, "",  INDEX('CX1'!$H:$H,MATCH(Table2[[#This Row],[Name]],'CX1'!$C:$C,0),1)), "")</f>
        <v/>
      </c>
      <c r="I2854" s="5" t="e">
        <f>_xlfn.IFNA(IF(_xlfn.IFNA(INDEX('CX1'!$I:$I,MATCH(Table2[[#This Row],[DeviceId2]],'CX1'!$C:$C,0),1), "") = 0, "",  INDEX('CX1'!$I:$I,MATCH(Table2[[#This Row],[Name]],'CX1'!$C:$C,0),1)), "")</f>
        <v>#VALUE!</v>
      </c>
      <c r="J2854" s="5" t="str">
        <f>_xlfn.IFNA(IF(_xlfn.IFNA(INDEX('CX1'!$J:$J,MATCH(Table2[[#This Row],[Name]],'CX1'!$C:$C,0),1), "") = 0, "",  INDEX('CX1'!$J:$J,MATCH(Table2[[#This Row],[Name]],'CX1'!$C:$C,0),1)), "")</f>
        <v/>
      </c>
      <c r="K2854" t="str">
        <f>IFERROR(_xlfn.IFNA(IF(_xlfn.IFNA(INDEX('CX1'!$K:$K,MATCH(Table2[[#This Row],[Name]],'CX1'!$C:$C,0),1), "") = 0, "",  INDEX('CX1'!$K:$K,MATCH(Table2[[#This Row],[Name]],'CX1'!$C:$C,0),1)), ""), "")</f>
        <v/>
      </c>
      <c r="M2854" t="str">
        <f>_xlfn.IFNA(IF(_xlfn.IFNA(INDEX('CX1'!$M:$M,MATCH(Table2[[#This Row],[Name]],'CX1'!$C:$C,0),1), "") = 0, "",  INDEX('CX1'!$M:$M,MATCH(Table2[[#This Row],[Name]],'CX1'!$C:$C,0),1)), "")</f>
        <v/>
      </c>
      <c r="N2854" t="s">
        <v>767</v>
      </c>
      <c r="R2854" t="s">
        <v>8</v>
      </c>
    </row>
    <row r="2855" spans="1:19" hidden="1">
      <c r="A2855" s="1">
        <v>2853</v>
      </c>
      <c r="B2855" t="s">
        <v>45</v>
      </c>
      <c r="C2855" t="s">
        <v>62</v>
      </c>
      <c r="D2855" t="s">
        <v>272</v>
      </c>
      <c r="E2855" t="str">
        <f>MID(Table2[[#This Row],[DeviceId2]], 12, LEN(Table2[[#This Row],[DeviceId2]]))</f>
        <v>VAV212</v>
      </c>
      <c r="F2855" t="str">
        <f>CONCATENATE("10.3.13.71/pe/", Table2[[#This Row],[Device Tag]], ".xml")</f>
        <v>10.3.13.71/pe/VAV212.xml</v>
      </c>
      <c r="H2855" s="5" t="str">
        <f>_xlfn.IFNA(IF(_xlfn.IFNA(INDEX('CX1'!$H:$H,MATCH(Table2[[#This Row],[Name]],'CX1'!$C:$C,0),1), "") = 0, "",  INDEX('CX1'!$H:$H,MATCH(Table2[[#This Row],[Name]],'CX1'!$C:$C,0),1)), "")</f>
        <v/>
      </c>
      <c r="I2855" s="5" t="e">
        <f>_xlfn.IFNA(IF(_xlfn.IFNA(INDEX('CX1'!$I:$I,MATCH(Table2[[#This Row],[DeviceId2]],'CX1'!$C:$C,0),1), "") = 0, "",  INDEX('CX1'!$I:$I,MATCH(Table2[[#This Row],[Name]],'CX1'!$C:$C,0),1)), "")</f>
        <v>#VALUE!</v>
      </c>
      <c r="J2855" s="5" t="str">
        <f>_xlfn.IFNA(IF(_xlfn.IFNA(INDEX('CX1'!$J:$J,MATCH(Table2[[#This Row],[Name]],'CX1'!$C:$C,0),1), "") = 0, "",  INDEX('CX1'!$J:$J,MATCH(Table2[[#This Row],[Name]],'CX1'!$C:$C,0),1)), "")</f>
        <v/>
      </c>
      <c r="K2855" t="str">
        <f>IFERROR(_xlfn.IFNA(IF(_xlfn.IFNA(INDEX('CX1'!$K:$K,MATCH(Table2[[#This Row],[Name]],'CX1'!$C:$C,0),1), "") = 0, "",  INDEX('CX1'!$K:$K,MATCH(Table2[[#This Row],[Name]],'CX1'!$C:$C,0),1)), ""), "")</f>
        <v/>
      </c>
      <c r="M2855" t="str">
        <f>_xlfn.IFNA(IF(_xlfn.IFNA(INDEX('CX1'!$M:$M,MATCH(Table2[[#This Row],[Name]],'CX1'!$C:$C,0),1), "") = 0, "",  INDEX('CX1'!$M:$M,MATCH(Table2[[#This Row],[Name]],'CX1'!$C:$C,0),1)), "")</f>
        <v/>
      </c>
      <c r="N2855" t="s">
        <v>767</v>
      </c>
      <c r="R2855" t="s">
        <v>8</v>
      </c>
    </row>
    <row r="2856" spans="1:19" hidden="1">
      <c r="A2856" s="1">
        <v>2854</v>
      </c>
      <c r="B2856" t="s">
        <v>45</v>
      </c>
      <c r="C2856" t="s">
        <v>63</v>
      </c>
      <c r="D2856" t="s">
        <v>272</v>
      </c>
      <c r="E2856" t="str">
        <f>MID(Table2[[#This Row],[DeviceId2]], 12, LEN(Table2[[#This Row],[DeviceId2]]))</f>
        <v>VAV212</v>
      </c>
      <c r="F2856" t="str">
        <f>CONCATENATE("10.3.13.71/pe/", Table2[[#This Row],[Device Tag]], ".xml")</f>
        <v>10.3.13.71/pe/VAV212.xml</v>
      </c>
      <c r="H2856" s="5" t="str">
        <f>_xlfn.IFNA(IF(_xlfn.IFNA(INDEX('CX1'!$H:$H,MATCH(Table2[[#This Row],[Name]],'CX1'!$C:$C,0),1), "") = 0, "",  INDEX('CX1'!$H:$H,MATCH(Table2[[#This Row],[Name]],'CX1'!$C:$C,0),1)), "")</f>
        <v/>
      </c>
      <c r="I2856" s="5">
        <f>_xlfn.IFNA(IF(_xlfn.IFNA(INDEX('CX1'!$I:$I,MATCH(Table2[[#This Row],[DeviceId2]],'CX1'!$C:$C,0),1), "") = 0, "",  INDEX('CX1'!$I:$I,MATCH(Table2[[#This Row],[Name]],'CX1'!$C:$C,0),1)), "")</f>
        <v>1</v>
      </c>
      <c r="J2856" s="5" t="str">
        <f>_xlfn.IFNA(IF(_xlfn.IFNA(INDEX('CX1'!$J:$J,MATCH(Table2[[#This Row],[Name]],'CX1'!$C:$C,0),1), "") = 0, "",  INDEX('CX1'!$J:$J,MATCH(Table2[[#This Row],[Name]],'CX1'!$C:$C,0),1)), "")</f>
        <v/>
      </c>
      <c r="K2856" t="str">
        <f>IFERROR(_xlfn.IFNA(IF(_xlfn.IFNA(INDEX('CX1'!$K:$K,MATCH(Table2[[#This Row],[Name]],'CX1'!$C:$C,0),1), "") = 0, "",  INDEX('CX1'!$K:$K,MATCH(Table2[[#This Row],[Name]],'CX1'!$C:$C,0),1)), ""), "")</f>
        <v/>
      </c>
      <c r="N2856" t="s">
        <v>767</v>
      </c>
      <c r="R2856" t="s">
        <v>8</v>
      </c>
      <c r="S2856" t="b">
        <v>0</v>
      </c>
    </row>
    <row r="2857" spans="1:19" hidden="1">
      <c r="A2857" s="1">
        <v>2855</v>
      </c>
      <c r="B2857" t="s">
        <v>45</v>
      </c>
      <c r="C2857" t="s">
        <v>65</v>
      </c>
      <c r="D2857" t="s">
        <v>272</v>
      </c>
      <c r="E2857" t="str">
        <f>MID(Table2[[#This Row],[DeviceId2]], 12, LEN(Table2[[#This Row],[DeviceId2]]))</f>
        <v>VAV212</v>
      </c>
      <c r="F2857" t="str">
        <f>CONCATENATE("10.3.13.71/pe/", Table2[[#This Row],[Device Tag]], ".xml")</f>
        <v>10.3.13.71/pe/VAV212.xml</v>
      </c>
      <c r="H2857" s="5" t="str">
        <f>_xlfn.IFNA(IF(_xlfn.IFNA(INDEX('CX1'!$H:$H,MATCH(Table2[[#This Row],[Name]],'CX1'!$C:$C,0),1), "") = 0, "",  INDEX('CX1'!$H:$H,MATCH(Table2[[#This Row],[Name]],'CX1'!$C:$C,0),1)), "")</f>
        <v/>
      </c>
      <c r="I2857" s="5" t="e">
        <f>_xlfn.IFNA(IF(_xlfn.IFNA(INDEX('CX1'!$I:$I,MATCH(Table2[[#This Row],[DeviceId2]],'CX1'!$C:$C,0),1), "") = 0, "",  INDEX('CX1'!$I:$I,MATCH(Table2[[#This Row],[Name]],'CX1'!$C:$C,0),1)), "")</f>
        <v>#VALUE!</v>
      </c>
      <c r="J2857" s="5" t="str">
        <f>_xlfn.IFNA(IF(_xlfn.IFNA(INDEX('CX1'!$J:$J,MATCH(Table2[[#This Row],[Name]],'CX1'!$C:$C,0),1), "") = 0, "",  INDEX('CX1'!$J:$J,MATCH(Table2[[#This Row],[Name]],'CX1'!$C:$C,0),1)), "")</f>
        <v/>
      </c>
      <c r="K2857" t="str">
        <f>IFERROR(_xlfn.IFNA(IF(_xlfn.IFNA(INDEX('CX1'!$K:$K,MATCH(Table2[[#This Row],[Name]],'CX1'!$C:$C,0),1), "") = 0, "",  INDEX('CX1'!$K:$K,MATCH(Table2[[#This Row],[Name]],'CX1'!$C:$C,0),1)), ""), "")</f>
        <v/>
      </c>
      <c r="M2857" t="str">
        <f>_xlfn.IFNA(IF(_xlfn.IFNA(INDEX('CX1'!$M:$M,MATCH(Table2[[#This Row],[Name]],'CX1'!$C:$C,0),1), "") = 0, "",  INDEX('CX1'!$M:$M,MATCH(Table2[[#This Row],[Name]],'CX1'!$C:$C,0),1)), "")</f>
        <v/>
      </c>
      <c r="N2857" t="s">
        <v>767</v>
      </c>
      <c r="R2857" t="s">
        <v>8</v>
      </c>
    </row>
    <row r="2858" spans="1:19" hidden="1">
      <c r="A2858" s="1">
        <v>2856</v>
      </c>
      <c r="B2858" t="s">
        <v>45</v>
      </c>
      <c r="C2858" t="s">
        <v>66</v>
      </c>
      <c r="D2858" t="s">
        <v>272</v>
      </c>
      <c r="E2858" t="str">
        <f>MID(Table2[[#This Row],[DeviceId2]], 12, LEN(Table2[[#This Row],[DeviceId2]]))</f>
        <v>VAV212</v>
      </c>
      <c r="F2858" t="str">
        <f>CONCATENATE("10.3.13.71/pe/", Table2[[#This Row],[Device Tag]], ".xml")</f>
        <v>10.3.13.71/pe/VAV212.xml</v>
      </c>
      <c r="H2858" s="5" t="str">
        <f>_xlfn.IFNA(IF(_xlfn.IFNA(INDEX('CX1'!$H:$H,MATCH(Table2[[#This Row],[Name]],'CX1'!$C:$C,0),1), "") = 0, "",  INDEX('CX1'!$H:$H,MATCH(Table2[[#This Row],[Name]],'CX1'!$C:$C,0),1)), "")</f>
        <v/>
      </c>
      <c r="I2858" s="5" t="e">
        <f>_xlfn.IFNA(IF(_xlfn.IFNA(INDEX('CX1'!$I:$I,MATCH(Table2[[#This Row],[DeviceId2]],'CX1'!$C:$C,0),1), "") = 0, "",  INDEX('CX1'!$I:$I,MATCH(Table2[[#This Row],[Name]],'CX1'!$C:$C,0),1)), "")</f>
        <v>#VALUE!</v>
      </c>
      <c r="J2858" s="5" t="str">
        <f>_xlfn.IFNA(IF(_xlfn.IFNA(INDEX('CX1'!$J:$J,MATCH(Table2[[#This Row],[Name]],'CX1'!$C:$C,0),1), "") = 0, "",  INDEX('CX1'!$J:$J,MATCH(Table2[[#This Row],[Name]],'CX1'!$C:$C,0),1)), "")</f>
        <v/>
      </c>
      <c r="K2858" t="str">
        <f>IFERROR(_xlfn.IFNA(IF(_xlfn.IFNA(INDEX('CX1'!$K:$K,MATCH(Table2[[#This Row],[Name]],'CX1'!$C:$C,0),1), "") = 0, "",  INDEX('CX1'!$K:$K,MATCH(Table2[[#This Row],[Name]],'CX1'!$C:$C,0),1)), ""), "")</f>
        <v/>
      </c>
      <c r="M2858" t="str">
        <f>_xlfn.IFNA(IF(_xlfn.IFNA(INDEX('CX1'!$M:$M,MATCH(Table2[[#This Row],[Name]],'CX1'!$C:$C,0),1), "") = 0, "",  INDEX('CX1'!$M:$M,MATCH(Table2[[#This Row],[Name]],'CX1'!$C:$C,0),1)), "")</f>
        <v/>
      </c>
      <c r="N2858" t="s">
        <v>767</v>
      </c>
      <c r="R2858" t="s">
        <v>8</v>
      </c>
    </row>
    <row r="2859" spans="1:19" hidden="1">
      <c r="A2859" s="1">
        <v>2857</v>
      </c>
      <c r="B2859" t="s">
        <v>45</v>
      </c>
      <c r="C2859" t="s">
        <v>67</v>
      </c>
      <c r="D2859" t="s">
        <v>272</v>
      </c>
      <c r="E2859" t="str">
        <f>MID(Table2[[#This Row],[DeviceId2]], 12, LEN(Table2[[#This Row],[DeviceId2]]))</f>
        <v>VAV212</v>
      </c>
      <c r="F2859" t="str">
        <f>CONCATENATE("10.3.13.71/pe/", Table2[[#This Row],[Device Tag]], ".xml")</f>
        <v>10.3.13.71/pe/VAV212.xml</v>
      </c>
      <c r="H2859" s="5" t="str">
        <f>_xlfn.IFNA(IF(_xlfn.IFNA(INDEX('CX1'!$H:$H,MATCH(Table2[[#This Row],[Name]],'CX1'!$C:$C,0),1), "") = 0, "",  INDEX('CX1'!$H:$H,MATCH(Table2[[#This Row],[Name]],'CX1'!$C:$C,0),1)), "")</f>
        <v/>
      </c>
      <c r="I2859" s="5" t="e">
        <f>_xlfn.IFNA(IF(_xlfn.IFNA(INDEX('CX1'!$I:$I,MATCH(Table2[[#This Row],[DeviceId2]],'CX1'!$C:$C,0),1), "") = 0, "",  INDEX('CX1'!$I:$I,MATCH(Table2[[#This Row],[Name]],'CX1'!$C:$C,0),1)), "")</f>
        <v>#VALUE!</v>
      </c>
      <c r="J2859" s="5" t="str">
        <f>_xlfn.IFNA(IF(_xlfn.IFNA(INDEX('CX1'!$J:$J,MATCH(Table2[[#This Row],[Name]],'CX1'!$C:$C,0),1), "") = 0, "",  INDEX('CX1'!$J:$J,MATCH(Table2[[#This Row],[Name]],'CX1'!$C:$C,0),1)), "")</f>
        <v/>
      </c>
      <c r="K2859" t="str">
        <f>IFERROR(_xlfn.IFNA(IF(_xlfn.IFNA(INDEX('CX1'!$K:$K,MATCH(Table2[[#This Row],[Name]],'CX1'!$C:$C,0),1), "") = 0, "",  INDEX('CX1'!$K:$K,MATCH(Table2[[#This Row],[Name]],'CX1'!$C:$C,0),1)), ""), "")</f>
        <v/>
      </c>
      <c r="M2859" t="str">
        <f>_xlfn.IFNA(IF(_xlfn.IFNA(INDEX('CX1'!$M:$M,MATCH(Table2[[#This Row],[Name]],'CX1'!$C:$C,0),1), "") = 0, "",  INDEX('CX1'!$M:$M,MATCH(Table2[[#This Row],[Name]],'CX1'!$C:$C,0),1)), "")</f>
        <v/>
      </c>
      <c r="N2859" t="s">
        <v>767</v>
      </c>
      <c r="R2859" t="s">
        <v>8</v>
      </c>
    </row>
    <row r="2860" spans="1:19" hidden="1">
      <c r="A2860" s="1">
        <v>2858</v>
      </c>
      <c r="B2860" t="s">
        <v>45</v>
      </c>
      <c r="C2860" t="s">
        <v>68</v>
      </c>
      <c r="D2860" t="s">
        <v>272</v>
      </c>
      <c r="E2860" t="str">
        <f>MID(Table2[[#This Row],[DeviceId2]], 12, LEN(Table2[[#This Row],[DeviceId2]]))</f>
        <v>VAV212</v>
      </c>
      <c r="F2860" t="str">
        <f>CONCATENATE("10.3.13.71/pe/", Table2[[#This Row],[Device Tag]], ".xml")</f>
        <v>10.3.13.71/pe/VAV212.xml</v>
      </c>
      <c r="H2860" s="5" t="str">
        <f>_xlfn.IFNA(IF(_xlfn.IFNA(INDEX('CX1'!$H:$H,MATCH(Table2[[#This Row],[Name]],'CX1'!$C:$C,0),1), "") = 0, "",  INDEX('CX1'!$H:$H,MATCH(Table2[[#This Row],[Name]],'CX1'!$C:$C,0),1)), "")</f>
        <v/>
      </c>
      <c r="I2860" s="5" t="e">
        <f>_xlfn.IFNA(IF(_xlfn.IFNA(INDEX('CX1'!$I:$I,MATCH(Table2[[#This Row],[DeviceId2]],'CX1'!$C:$C,0),1), "") = 0, "",  INDEX('CX1'!$I:$I,MATCH(Table2[[#This Row],[Name]],'CX1'!$C:$C,0),1)), "")</f>
        <v>#VALUE!</v>
      </c>
      <c r="J2860" s="5" t="str">
        <f>_xlfn.IFNA(IF(_xlfn.IFNA(INDEX('CX1'!$J:$J,MATCH(Table2[[#This Row],[Name]],'CX1'!$C:$C,0),1), "") = 0, "",  INDEX('CX1'!$J:$J,MATCH(Table2[[#This Row],[Name]],'CX1'!$C:$C,0),1)), "")</f>
        <v/>
      </c>
      <c r="K2860" t="str">
        <f>IFERROR(_xlfn.IFNA(IF(_xlfn.IFNA(INDEX('CX1'!$K:$K,MATCH(Table2[[#This Row],[Name]],'CX1'!$C:$C,0),1), "") = 0, "",  INDEX('CX1'!$K:$K,MATCH(Table2[[#This Row],[Name]],'CX1'!$C:$C,0),1)), ""), "")</f>
        <v/>
      </c>
      <c r="M2860" t="str">
        <f>_xlfn.IFNA(IF(_xlfn.IFNA(INDEX('CX1'!$M:$M,MATCH(Table2[[#This Row],[Name]],'CX1'!$C:$C,0),1), "") = 0, "",  INDEX('CX1'!$M:$M,MATCH(Table2[[#This Row],[Name]],'CX1'!$C:$C,0),1)), "")</f>
        <v/>
      </c>
      <c r="N2860" t="s">
        <v>767</v>
      </c>
      <c r="R2860" t="s">
        <v>8</v>
      </c>
    </row>
    <row r="2861" spans="1:19" hidden="1">
      <c r="A2861" s="1">
        <v>2859</v>
      </c>
      <c r="B2861" t="s">
        <v>45</v>
      </c>
      <c r="C2861" t="s">
        <v>70</v>
      </c>
      <c r="D2861" t="s">
        <v>272</v>
      </c>
      <c r="E2861" t="str">
        <f>MID(Table2[[#This Row],[DeviceId2]], 12, LEN(Table2[[#This Row],[DeviceId2]]))</f>
        <v>VAV212</v>
      </c>
      <c r="F2861" t="str">
        <f>CONCATENATE("10.3.13.71/pe/", Table2[[#This Row],[Device Tag]], ".xml")</f>
        <v>10.3.13.71/pe/VAV212.xml</v>
      </c>
      <c r="H2861" s="5" t="str">
        <f>_xlfn.IFNA(IF(_xlfn.IFNA(INDEX('CX1'!$H:$H,MATCH(Table2[[#This Row],[Name]],'CX1'!$C:$C,0),1), "") = 0, "",  INDEX('CX1'!$H:$H,MATCH(Table2[[#This Row],[Name]],'CX1'!$C:$C,0),1)), "")</f>
        <v/>
      </c>
      <c r="I2861" s="5" t="e">
        <f>_xlfn.IFNA(IF(_xlfn.IFNA(INDEX('CX1'!$I:$I,MATCH(Table2[[#This Row],[DeviceId2]],'CX1'!$C:$C,0),1), "") = 0, "",  INDEX('CX1'!$I:$I,MATCH(Table2[[#This Row],[Name]],'CX1'!$C:$C,0),1)), "")</f>
        <v>#VALUE!</v>
      </c>
      <c r="J2861" s="5" t="str">
        <f>_xlfn.IFNA(IF(_xlfn.IFNA(INDEX('CX1'!$J:$J,MATCH(Table2[[#This Row],[Name]],'CX1'!$C:$C,0),1), "") = 0, "",  INDEX('CX1'!$J:$J,MATCH(Table2[[#This Row],[Name]],'CX1'!$C:$C,0),1)), "")</f>
        <v/>
      </c>
      <c r="K2861" t="str">
        <f>IFERROR(_xlfn.IFNA(IF(_xlfn.IFNA(INDEX('CX1'!$K:$K,MATCH(Table2[[#This Row],[Name]],'CX1'!$C:$C,0),1), "") = 0, "",  INDEX('CX1'!$K:$K,MATCH(Table2[[#This Row],[Name]],'CX1'!$C:$C,0),1)), ""), "")</f>
        <v/>
      </c>
      <c r="M2861" t="str">
        <f>_xlfn.IFNA(IF(_xlfn.IFNA(INDEX('CX1'!$M:$M,MATCH(Table2[[#This Row],[Name]],'CX1'!$C:$C,0),1), "") = 0, "",  INDEX('CX1'!$M:$M,MATCH(Table2[[#This Row],[Name]],'CX1'!$C:$C,0),1)), "")</f>
        <v/>
      </c>
      <c r="N2861" t="s">
        <v>767</v>
      </c>
      <c r="R2861" t="s">
        <v>8</v>
      </c>
    </row>
    <row r="2862" spans="1:19" hidden="1">
      <c r="A2862" s="1">
        <v>2860</v>
      </c>
      <c r="B2862" t="s">
        <v>45</v>
      </c>
      <c r="C2862" t="s">
        <v>71</v>
      </c>
      <c r="D2862" t="s">
        <v>272</v>
      </c>
      <c r="E2862" t="str">
        <f>MID(Table2[[#This Row],[DeviceId2]], 12, LEN(Table2[[#This Row],[DeviceId2]]))</f>
        <v>VAV212</v>
      </c>
      <c r="F2862" t="str">
        <f>CONCATENATE("10.3.13.71/pe/", Table2[[#This Row],[Device Tag]], ".xml")</f>
        <v>10.3.13.71/pe/VAV212.xml</v>
      </c>
      <c r="H2862" s="5" t="str">
        <f>_xlfn.IFNA(IF(_xlfn.IFNA(INDEX('CX1'!$H:$H,MATCH(Table2[[#This Row],[Name]],'CX1'!$C:$C,0),1), "") = 0, "",  INDEX('CX1'!$H:$H,MATCH(Table2[[#This Row],[Name]],'CX1'!$C:$C,0),1)), "")</f>
        <v/>
      </c>
      <c r="I2862" s="5" t="e">
        <f>_xlfn.IFNA(IF(_xlfn.IFNA(INDEX('CX1'!$I:$I,MATCH(Table2[[#This Row],[DeviceId2]],'CX1'!$C:$C,0),1), "") = 0, "",  INDEX('CX1'!$I:$I,MATCH(Table2[[#This Row],[Name]],'CX1'!$C:$C,0),1)), "")</f>
        <v>#VALUE!</v>
      </c>
      <c r="J2862" s="5" t="str">
        <f>_xlfn.IFNA(IF(_xlfn.IFNA(INDEX('CX1'!$J:$J,MATCH(Table2[[#This Row],[Name]],'CX1'!$C:$C,0),1), "") = 0, "",  INDEX('CX1'!$J:$J,MATCH(Table2[[#This Row],[Name]],'CX1'!$C:$C,0),1)), "")</f>
        <v/>
      </c>
      <c r="K2862" t="str">
        <f>IFERROR(_xlfn.IFNA(IF(_xlfn.IFNA(INDEX('CX1'!$K:$K,MATCH(Table2[[#This Row],[Name]],'CX1'!$C:$C,0),1), "") = 0, "",  INDEX('CX1'!$K:$K,MATCH(Table2[[#This Row],[Name]],'CX1'!$C:$C,0),1)), ""), "")</f>
        <v/>
      </c>
      <c r="M2862" t="str">
        <f>_xlfn.IFNA(IF(_xlfn.IFNA(INDEX('CX1'!$M:$M,MATCH(Table2[[#This Row],[Name]],'CX1'!$C:$C,0),1), "") = 0, "",  INDEX('CX1'!$M:$M,MATCH(Table2[[#This Row],[Name]],'CX1'!$C:$C,0),1)), "")</f>
        <v/>
      </c>
      <c r="N2862" t="s">
        <v>767</v>
      </c>
      <c r="R2862" t="s">
        <v>8</v>
      </c>
    </row>
    <row r="2863" spans="1:19" hidden="1">
      <c r="A2863" s="1">
        <v>2861</v>
      </c>
      <c r="B2863" t="s">
        <v>45</v>
      </c>
      <c r="C2863" t="s">
        <v>72</v>
      </c>
      <c r="D2863" t="s">
        <v>272</v>
      </c>
      <c r="E2863" t="str">
        <f>MID(Table2[[#This Row],[DeviceId2]], 12, LEN(Table2[[#This Row],[DeviceId2]]))</f>
        <v>VAV212</v>
      </c>
      <c r="F2863" t="str">
        <f>CONCATENATE("10.3.13.71/pe/", Table2[[#This Row],[Device Tag]], ".xml")</f>
        <v>10.3.13.71/pe/VAV212.xml</v>
      </c>
      <c r="H2863" s="5" t="str">
        <f>_xlfn.IFNA(IF(_xlfn.IFNA(INDEX('CX1'!$H:$H,MATCH(Table2[[#This Row],[Name]],'CX1'!$C:$C,0),1), "") = 0, "",  INDEX('CX1'!$H:$H,MATCH(Table2[[#This Row],[Name]],'CX1'!$C:$C,0),1)), "")</f>
        <v/>
      </c>
      <c r="I2863" s="5" t="e">
        <f>_xlfn.IFNA(IF(_xlfn.IFNA(INDEX('CX1'!$I:$I,MATCH(Table2[[#This Row],[DeviceId2]],'CX1'!$C:$C,0),1), "") = 0, "",  INDEX('CX1'!$I:$I,MATCH(Table2[[#This Row],[Name]],'CX1'!$C:$C,0),1)), "")</f>
        <v>#VALUE!</v>
      </c>
      <c r="J2863" s="5" t="str">
        <f>_xlfn.IFNA(IF(_xlfn.IFNA(INDEX('CX1'!$J:$J,MATCH(Table2[[#This Row],[Name]],'CX1'!$C:$C,0),1), "") = 0, "",  INDEX('CX1'!$J:$J,MATCH(Table2[[#This Row],[Name]],'CX1'!$C:$C,0),1)), "")</f>
        <v/>
      </c>
      <c r="K2863" t="str">
        <f>IFERROR(_xlfn.IFNA(IF(_xlfn.IFNA(INDEX('CX1'!$K:$K,MATCH(Table2[[#This Row],[Name]],'CX1'!$C:$C,0),1), "") = 0, "",  INDEX('CX1'!$K:$K,MATCH(Table2[[#This Row],[Name]],'CX1'!$C:$C,0),1)), ""), "")</f>
        <v/>
      </c>
      <c r="M2863" t="str">
        <f>_xlfn.IFNA(IF(_xlfn.IFNA(INDEX('CX1'!$M:$M,MATCH(Table2[[#This Row],[Name]],'CX1'!$C:$C,0),1), "") = 0, "",  INDEX('CX1'!$M:$M,MATCH(Table2[[#This Row],[Name]],'CX1'!$C:$C,0),1)), "")</f>
        <v/>
      </c>
      <c r="N2863" t="s">
        <v>767</v>
      </c>
      <c r="R2863" t="s">
        <v>8</v>
      </c>
    </row>
    <row r="2864" spans="1:19" hidden="1">
      <c r="A2864" s="1">
        <v>2862</v>
      </c>
      <c r="B2864" t="s">
        <v>45</v>
      </c>
      <c r="C2864" t="s">
        <v>121</v>
      </c>
      <c r="D2864" t="s">
        <v>272</v>
      </c>
      <c r="E2864" t="str">
        <f>MID(Table2[[#This Row],[DeviceId2]], 12, LEN(Table2[[#This Row],[DeviceId2]]))</f>
        <v>VAV212</v>
      </c>
      <c r="F2864" t="str">
        <f>CONCATENATE("10.3.13.71/pe/", Table2[[#This Row],[Device Tag]], ".xml")</f>
        <v>10.3.13.71/pe/VAV212.xml</v>
      </c>
      <c r="H2864" s="5" t="str">
        <f>_xlfn.IFNA(IF(_xlfn.IFNA(INDEX('CX1'!$H:$H,MATCH(Table2[[#This Row],[Name]],'CX1'!$C:$C,0),1), "") = 0, "",  INDEX('CX1'!$H:$H,MATCH(Table2[[#This Row],[Name]],'CX1'!$C:$C,0),1)), "")</f>
        <v/>
      </c>
      <c r="I2864" s="5" t="e">
        <f>_xlfn.IFNA(IF(_xlfn.IFNA(INDEX('CX1'!$I:$I,MATCH(Table2[[#This Row],[DeviceId2]],'CX1'!$C:$C,0),1), "") = 0, "",  INDEX('CX1'!$I:$I,MATCH(Table2[[#This Row],[Name]],'CX1'!$C:$C,0),1)), "")</f>
        <v>#VALUE!</v>
      </c>
      <c r="J2864" s="5" t="str">
        <f>_xlfn.IFNA(IF(_xlfn.IFNA(INDEX('CX1'!$J:$J,MATCH(Table2[[#This Row],[Name]],'CX1'!$C:$C,0),1), "") = 0, "",  INDEX('CX1'!$J:$J,MATCH(Table2[[#This Row],[Name]],'CX1'!$C:$C,0),1)), "")</f>
        <v/>
      </c>
      <c r="K2864" t="str">
        <f>IFERROR(_xlfn.IFNA(IF(_xlfn.IFNA(INDEX('CX1'!$K:$K,MATCH(Table2[[#This Row],[Name]],'CX1'!$C:$C,0),1), "") = 0, "",  INDEX('CX1'!$K:$K,MATCH(Table2[[#This Row],[Name]],'CX1'!$C:$C,0),1)), ""), "")</f>
        <v/>
      </c>
      <c r="M2864" t="str">
        <f>_xlfn.IFNA(IF(_xlfn.IFNA(INDEX('CX1'!$M:$M,MATCH(Table2[[#This Row],[Name]],'CX1'!$C:$C,0),1), "") = 0, "",  INDEX('CX1'!$M:$M,MATCH(Table2[[#This Row],[Name]],'CX1'!$C:$C,0),1)), "")</f>
        <v/>
      </c>
      <c r="N2864" t="s">
        <v>767</v>
      </c>
      <c r="R2864" t="s">
        <v>8</v>
      </c>
    </row>
    <row r="2865" spans="1:19" hidden="1">
      <c r="A2865" s="1">
        <v>2863</v>
      </c>
      <c r="B2865" t="s">
        <v>45</v>
      </c>
      <c r="C2865" t="s">
        <v>74</v>
      </c>
      <c r="D2865" t="s">
        <v>272</v>
      </c>
      <c r="E2865" t="str">
        <f>MID(Table2[[#This Row],[DeviceId2]], 12, LEN(Table2[[#This Row],[DeviceId2]]))</f>
        <v>VAV212</v>
      </c>
      <c r="F2865" t="str">
        <f>CONCATENATE("10.3.13.71/pe/", Table2[[#This Row],[Device Tag]], ".xml")</f>
        <v>10.3.13.71/pe/VAV212.xml</v>
      </c>
      <c r="H2865" s="5" t="str">
        <f>_xlfn.IFNA(IF(_xlfn.IFNA(INDEX('CX1'!$H:$H,MATCH(Table2[[#This Row],[Name]],'CX1'!$C:$C,0),1), "") = 0, "",  INDEX('CX1'!$H:$H,MATCH(Table2[[#This Row],[Name]],'CX1'!$C:$C,0),1)), "")</f>
        <v/>
      </c>
      <c r="I2865" s="5" t="e">
        <f>_xlfn.IFNA(IF(_xlfn.IFNA(INDEX('CX1'!$I:$I,MATCH(Table2[[#This Row],[DeviceId2]],'CX1'!$C:$C,0),1), "") = 0, "",  INDEX('CX1'!$I:$I,MATCH(Table2[[#This Row],[Name]],'CX1'!$C:$C,0),1)), "")</f>
        <v>#VALUE!</v>
      </c>
      <c r="J2865" s="5" t="str">
        <f>_xlfn.IFNA(IF(_xlfn.IFNA(INDEX('CX1'!$J:$J,MATCH(Table2[[#This Row],[Name]],'CX1'!$C:$C,0),1), "") = 0, "",  INDEX('CX1'!$J:$J,MATCH(Table2[[#This Row],[Name]],'CX1'!$C:$C,0),1)), "")</f>
        <v/>
      </c>
      <c r="K2865" t="str">
        <f>IFERROR(_xlfn.IFNA(IF(_xlfn.IFNA(INDEX('CX1'!$K:$K,MATCH(Table2[[#This Row],[Name]],'CX1'!$C:$C,0),1), "") = 0, "",  INDEX('CX1'!$K:$K,MATCH(Table2[[#This Row],[Name]],'CX1'!$C:$C,0),1)), ""), "")</f>
        <v/>
      </c>
      <c r="M2865" t="str">
        <f>_xlfn.IFNA(IF(_xlfn.IFNA(INDEX('CX1'!$M:$M,MATCH(Table2[[#This Row],[Name]],'CX1'!$C:$C,0),1), "") = 0, "",  INDEX('CX1'!$M:$M,MATCH(Table2[[#This Row],[Name]],'CX1'!$C:$C,0),1)), "")</f>
        <v/>
      </c>
      <c r="N2865" t="s">
        <v>767</v>
      </c>
      <c r="R2865" t="s">
        <v>8</v>
      </c>
    </row>
    <row r="2866" spans="1:19" hidden="1">
      <c r="A2866" s="1">
        <v>2864</v>
      </c>
      <c r="B2866" t="s">
        <v>45</v>
      </c>
      <c r="C2866" t="s">
        <v>75</v>
      </c>
      <c r="D2866" t="s">
        <v>272</v>
      </c>
      <c r="E2866" t="str">
        <f>MID(Table2[[#This Row],[DeviceId2]], 12, LEN(Table2[[#This Row],[DeviceId2]]))</f>
        <v>VAV212</v>
      </c>
      <c r="F2866" t="str">
        <f>CONCATENATE("10.3.13.71/pe/", Table2[[#This Row],[Device Tag]], ".xml")</f>
        <v>10.3.13.71/pe/VAV212.xml</v>
      </c>
      <c r="H2866" s="5" t="str">
        <f>_xlfn.IFNA(IF(_xlfn.IFNA(INDEX('CX1'!$H:$H,MATCH(Table2[[#This Row],[Name]],'CX1'!$C:$C,0),1), "") = 0, "",  INDEX('CX1'!$H:$H,MATCH(Table2[[#This Row],[Name]],'CX1'!$C:$C,0),1)), "")</f>
        <v/>
      </c>
      <c r="I2866" s="5" t="e">
        <f>_xlfn.IFNA(IF(_xlfn.IFNA(INDEX('CX1'!$I:$I,MATCH(Table2[[#This Row],[DeviceId2]],'CX1'!$C:$C,0),1), "") = 0, "",  INDEX('CX1'!$I:$I,MATCH(Table2[[#This Row],[Name]],'CX1'!$C:$C,0),1)), "")</f>
        <v>#VALUE!</v>
      </c>
      <c r="J2866" s="5" t="str">
        <f>_xlfn.IFNA(IF(_xlfn.IFNA(INDEX('CX1'!$J:$J,MATCH(Table2[[#This Row],[Name]],'CX1'!$C:$C,0),1), "") = 0, "",  INDEX('CX1'!$J:$J,MATCH(Table2[[#This Row],[Name]],'CX1'!$C:$C,0),1)), "")</f>
        <v/>
      </c>
      <c r="K2866" t="str">
        <f>IFERROR(_xlfn.IFNA(IF(_xlfn.IFNA(INDEX('CX1'!$K:$K,MATCH(Table2[[#This Row],[Name]],'CX1'!$C:$C,0),1), "") = 0, "",  INDEX('CX1'!$K:$K,MATCH(Table2[[#This Row],[Name]],'CX1'!$C:$C,0),1)), ""), "")</f>
        <v/>
      </c>
      <c r="M2866" t="str">
        <f>_xlfn.IFNA(IF(_xlfn.IFNA(INDEX('CX1'!$M:$M,MATCH(Table2[[#This Row],[Name]],'CX1'!$C:$C,0),1), "") = 0, "",  INDEX('CX1'!$M:$M,MATCH(Table2[[#This Row],[Name]],'CX1'!$C:$C,0),1)), "")</f>
        <v/>
      </c>
      <c r="N2866" t="s">
        <v>767</v>
      </c>
      <c r="R2866" t="s">
        <v>8</v>
      </c>
    </row>
    <row r="2867" spans="1:19" hidden="1">
      <c r="A2867" s="1">
        <v>2865</v>
      </c>
      <c r="B2867" t="s">
        <v>45</v>
      </c>
      <c r="C2867" t="s">
        <v>77</v>
      </c>
      <c r="D2867" t="s">
        <v>272</v>
      </c>
      <c r="E2867" t="str">
        <f>MID(Table2[[#This Row],[DeviceId2]], 12, LEN(Table2[[#This Row],[DeviceId2]]))</f>
        <v>VAV212</v>
      </c>
      <c r="F2867" t="str">
        <f>CONCATENATE("10.3.13.71/pe/", Table2[[#This Row],[Device Tag]], ".xml")</f>
        <v>10.3.13.71/pe/VAV212.xml</v>
      </c>
      <c r="H2867" s="5" t="str">
        <f>_xlfn.IFNA(IF(_xlfn.IFNA(INDEX('CX1'!$H:$H,MATCH(Table2[[#This Row],[Name]],'CX1'!$C:$C,0),1), "") = 0, "",  INDEX('CX1'!$H:$H,MATCH(Table2[[#This Row],[Name]],'CX1'!$C:$C,0),1)), "")</f>
        <v/>
      </c>
      <c r="I2867" s="5" t="e">
        <f>_xlfn.IFNA(IF(_xlfn.IFNA(INDEX('CX1'!$I:$I,MATCH(Table2[[#This Row],[DeviceId2]],'CX1'!$C:$C,0),1), "") = 0, "",  INDEX('CX1'!$I:$I,MATCH(Table2[[#This Row],[Name]],'CX1'!$C:$C,0),1)), "")</f>
        <v>#VALUE!</v>
      </c>
      <c r="J2867" s="5" t="str">
        <f>_xlfn.IFNA(IF(_xlfn.IFNA(INDEX('CX1'!$J:$J,MATCH(Table2[[#This Row],[Name]],'CX1'!$C:$C,0),1), "") = 0, "",  INDEX('CX1'!$J:$J,MATCH(Table2[[#This Row],[Name]],'CX1'!$C:$C,0),1)), "")</f>
        <v/>
      </c>
      <c r="K2867" t="str">
        <f>IFERROR(_xlfn.IFNA(IF(_xlfn.IFNA(INDEX('CX1'!$K:$K,MATCH(Table2[[#This Row],[Name]],'CX1'!$C:$C,0),1), "") = 0, "",  INDEX('CX1'!$K:$K,MATCH(Table2[[#This Row],[Name]],'CX1'!$C:$C,0),1)), ""), "")</f>
        <v/>
      </c>
      <c r="M2867" t="str">
        <f>_xlfn.IFNA(IF(_xlfn.IFNA(INDEX('CX1'!$M:$M,MATCH(Table2[[#This Row],[Name]],'CX1'!$C:$C,0),1), "") = 0, "",  INDEX('CX1'!$M:$M,MATCH(Table2[[#This Row],[Name]],'CX1'!$C:$C,0),1)), "")</f>
        <v/>
      </c>
      <c r="N2867" t="s">
        <v>767</v>
      </c>
      <c r="R2867" t="s">
        <v>8</v>
      </c>
    </row>
    <row r="2868" spans="1:19" hidden="1">
      <c r="A2868" s="1">
        <v>2866</v>
      </c>
      <c r="B2868" t="s">
        <v>45</v>
      </c>
      <c r="C2868" t="s">
        <v>78</v>
      </c>
      <c r="D2868" t="s">
        <v>272</v>
      </c>
      <c r="E2868" t="str">
        <f>MID(Table2[[#This Row],[DeviceId2]], 12, LEN(Table2[[#This Row],[DeviceId2]]))</f>
        <v>VAV212</v>
      </c>
      <c r="F2868" t="str">
        <f>CONCATENATE("10.3.13.71/pe/", Table2[[#This Row],[Device Tag]], ".xml")</f>
        <v>10.3.13.71/pe/VAV212.xml</v>
      </c>
      <c r="H2868" s="5" t="str">
        <f>_xlfn.IFNA(IF(_xlfn.IFNA(INDEX('CX1'!$H:$H,MATCH(Table2[[#This Row],[Name]],'CX1'!$C:$C,0),1), "") = 0, "",  INDEX('CX1'!$H:$H,MATCH(Table2[[#This Row],[Name]],'CX1'!$C:$C,0),1)), "")</f>
        <v/>
      </c>
      <c r="I2868" s="5" t="e">
        <f>_xlfn.IFNA(IF(_xlfn.IFNA(INDEX('CX1'!$I:$I,MATCH(Table2[[#This Row],[DeviceId2]],'CX1'!$C:$C,0),1), "") = 0, "",  INDEX('CX1'!$I:$I,MATCH(Table2[[#This Row],[Name]],'CX1'!$C:$C,0),1)), "")</f>
        <v>#VALUE!</v>
      </c>
      <c r="J2868" s="5" t="str">
        <f>_xlfn.IFNA(IF(_xlfn.IFNA(INDEX('CX1'!$J:$J,MATCH(Table2[[#This Row],[Name]],'CX1'!$C:$C,0),1), "") = 0, "",  INDEX('CX1'!$J:$J,MATCH(Table2[[#This Row],[Name]],'CX1'!$C:$C,0),1)), "")</f>
        <v/>
      </c>
      <c r="K2868" t="str">
        <f>IFERROR(_xlfn.IFNA(IF(_xlfn.IFNA(INDEX('CX1'!$K:$K,MATCH(Table2[[#This Row],[Name]],'CX1'!$C:$C,0),1), "") = 0, "",  INDEX('CX1'!$K:$K,MATCH(Table2[[#This Row],[Name]],'CX1'!$C:$C,0),1)), ""), "")</f>
        <v/>
      </c>
      <c r="M2868" t="str">
        <f>_xlfn.IFNA(IF(_xlfn.IFNA(INDEX('CX1'!$M:$M,MATCH(Table2[[#This Row],[Name]],'CX1'!$C:$C,0),1), "") = 0, "",  INDEX('CX1'!$M:$M,MATCH(Table2[[#This Row],[Name]],'CX1'!$C:$C,0),1)), "")</f>
        <v/>
      </c>
      <c r="N2868" t="s">
        <v>767</v>
      </c>
      <c r="R2868" t="s">
        <v>8</v>
      </c>
    </row>
    <row r="2869" spans="1:19" hidden="1">
      <c r="A2869" s="1">
        <v>2867</v>
      </c>
      <c r="B2869" t="s">
        <v>45</v>
      </c>
      <c r="C2869" t="s">
        <v>79</v>
      </c>
      <c r="D2869" t="s">
        <v>272</v>
      </c>
      <c r="E2869" t="str">
        <f>MID(Table2[[#This Row],[DeviceId2]], 12, LEN(Table2[[#This Row],[DeviceId2]]))</f>
        <v>VAV212</v>
      </c>
      <c r="F2869" t="str">
        <f>CONCATENATE("10.3.13.71/pe/", Table2[[#This Row],[Device Tag]], ".xml")</f>
        <v>10.3.13.71/pe/VAV212.xml</v>
      </c>
      <c r="H2869" s="5" t="str">
        <f>_xlfn.IFNA(IF(_xlfn.IFNA(INDEX('CX1'!$H:$H,MATCH(Table2[[#This Row],[Name]],'CX1'!$C:$C,0),1), "") = 0, "",  INDEX('CX1'!$H:$H,MATCH(Table2[[#This Row],[Name]],'CX1'!$C:$C,0),1)), "")</f>
        <v/>
      </c>
      <c r="I2869" s="5" t="e">
        <f>_xlfn.IFNA(IF(_xlfn.IFNA(INDEX('CX1'!$I:$I,MATCH(Table2[[#This Row],[DeviceId2]],'CX1'!$C:$C,0),1), "") = 0, "",  INDEX('CX1'!$I:$I,MATCH(Table2[[#This Row],[Name]],'CX1'!$C:$C,0),1)), "")</f>
        <v>#VALUE!</v>
      </c>
      <c r="J2869" s="5" t="str">
        <f>_xlfn.IFNA(IF(_xlfn.IFNA(INDEX('CX1'!$J:$J,MATCH(Table2[[#This Row],[Name]],'CX1'!$C:$C,0),1), "") = 0, "",  INDEX('CX1'!$J:$J,MATCH(Table2[[#This Row],[Name]],'CX1'!$C:$C,0),1)), "")</f>
        <v/>
      </c>
      <c r="K2869" t="str">
        <f>IFERROR(_xlfn.IFNA(IF(_xlfn.IFNA(INDEX('CX1'!$K:$K,MATCH(Table2[[#This Row],[Name]],'CX1'!$C:$C,0),1), "") = 0, "",  INDEX('CX1'!$K:$K,MATCH(Table2[[#This Row],[Name]],'CX1'!$C:$C,0),1)), ""), "")</f>
        <v/>
      </c>
      <c r="M2869" t="str">
        <f>_xlfn.IFNA(IF(_xlfn.IFNA(INDEX('CX1'!$M:$M,MATCH(Table2[[#This Row],[Name]],'CX1'!$C:$C,0),1), "") = 0, "",  INDEX('CX1'!$M:$M,MATCH(Table2[[#This Row],[Name]],'CX1'!$C:$C,0),1)), "")</f>
        <v/>
      </c>
      <c r="N2869" t="s">
        <v>767</v>
      </c>
      <c r="R2869" t="s">
        <v>8</v>
      </c>
    </row>
    <row r="2870" spans="1:19" hidden="1">
      <c r="A2870" s="1">
        <v>2868</v>
      </c>
      <c r="B2870" t="s">
        <v>45</v>
      </c>
      <c r="C2870" t="s">
        <v>80</v>
      </c>
      <c r="D2870" t="s">
        <v>272</v>
      </c>
      <c r="E2870" t="str">
        <f>MID(Table2[[#This Row],[DeviceId2]], 12, LEN(Table2[[#This Row],[DeviceId2]]))</f>
        <v>VAV212</v>
      </c>
      <c r="F2870" t="str">
        <f>CONCATENATE("10.3.13.71/pe/", Table2[[#This Row],[Device Tag]], ".xml")</f>
        <v>10.3.13.71/pe/VAV212.xml</v>
      </c>
      <c r="H2870" s="5" t="str">
        <f>_xlfn.IFNA(IF(_xlfn.IFNA(INDEX('CX1'!$H:$H,MATCH(Table2[[#This Row],[Name]],'CX1'!$C:$C,0),1), "") = 0, "",  INDEX('CX1'!$H:$H,MATCH(Table2[[#This Row],[Name]],'CX1'!$C:$C,0),1)), "")</f>
        <v/>
      </c>
      <c r="I2870" s="5" t="e">
        <f>_xlfn.IFNA(IF(_xlfn.IFNA(INDEX('CX1'!$I:$I,MATCH(Table2[[#This Row],[DeviceId2]],'CX1'!$C:$C,0),1), "") = 0, "",  INDEX('CX1'!$I:$I,MATCH(Table2[[#This Row],[Name]],'CX1'!$C:$C,0),1)), "")</f>
        <v>#VALUE!</v>
      </c>
      <c r="J2870" s="5" t="str">
        <f>_xlfn.IFNA(IF(_xlfn.IFNA(INDEX('CX1'!$J:$J,MATCH(Table2[[#This Row],[Name]],'CX1'!$C:$C,0),1), "") = 0, "",  INDEX('CX1'!$J:$J,MATCH(Table2[[#This Row],[Name]],'CX1'!$C:$C,0),1)), "")</f>
        <v/>
      </c>
      <c r="K2870" t="str">
        <f>IFERROR(_xlfn.IFNA(IF(_xlfn.IFNA(INDEX('CX1'!$K:$K,MATCH(Table2[[#This Row],[Name]],'CX1'!$C:$C,0),1), "") = 0, "",  INDEX('CX1'!$K:$K,MATCH(Table2[[#This Row],[Name]],'CX1'!$C:$C,0),1)), ""), "")</f>
        <v/>
      </c>
      <c r="M2870" t="str">
        <f>_xlfn.IFNA(IF(_xlfn.IFNA(INDEX('CX1'!$M:$M,MATCH(Table2[[#This Row],[Name]],'CX1'!$C:$C,0),1), "") = 0, "",  INDEX('CX1'!$M:$M,MATCH(Table2[[#This Row],[Name]],'CX1'!$C:$C,0),1)), "")</f>
        <v/>
      </c>
      <c r="N2870" t="s">
        <v>767</v>
      </c>
      <c r="R2870" t="s">
        <v>8</v>
      </c>
    </row>
    <row r="2871" spans="1:19" hidden="1">
      <c r="A2871" s="1">
        <v>2869</v>
      </c>
      <c r="B2871" t="s">
        <v>45</v>
      </c>
      <c r="C2871" t="s">
        <v>89</v>
      </c>
      <c r="D2871" t="s">
        <v>272</v>
      </c>
      <c r="E2871" t="str">
        <f>MID(Table2[[#This Row],[DeviceId2]], 12, LEN(Table2[[#This Row],[DeviceId2]]))</f>
        <v>VAV212</v>
      </c>
      <c r="F2871" t="str">
        <f>CONCATENATE("10.3.13.71/pe/", Table2[[#This Row],[Device Tag]], ".xml")</f>
        <v>10.3.13.71/pe/VAV212.xml</v>
      </c>
      <c r="H2871" s="5" t="str">
        <f>_xlfn.IFNA(IF(_xlfn.IFNA(INDEX('CX1'!$H:$H,MATCH(Table2[[#This Row],[Name]],'CX1'!$C:$C,0),1), "") = 0, "",  INDEX('CX1'!$H:$H,MATCH(Table2[[#This Row],[Name]],'CX1'!$C:$C,0),1)), "")</f>
        <v/>
      </c>
      <c r="I2871" s="5" t="e">
        <f>_xlfn.IFNA(IF(_xlfn.IFNA(INDEX('CX1'!$I:$I,MATCH(Table2[[#This Row],[DeviceId2]],'CX1'!$C:$C,0),1), "") = 0, "",  INDEX('CX1'!$I:$I,MATCH(Table2[[#This Row],[Name]],'CX1'!$C:$C,0),1)), "")</f>
        <v>#VALUE!</v>
      </c>
      <c r="J2871" s="5" t="str">
        <f>_xlfn.IFNA(IF(_xlfn.IFNA(INDEX('CX1'!$J:$J,MATCH(Table2[[#This Row],[Name]],'CX1'!$C:$C,0),1), "") = 0, "",  INDEX('CX1'!$J:$J,MATCH(Table2[[#This Row],[Name]],'CX1'!$C:$C,0),1)), "")</f>
        <v/>
      </c>
      <c r="K2871" t="str">
        <f>IFERROR(_xlfn.IFNA(IF(_xlfn.IFNA(INDEX('CX1'!$K:$K,MATCH(Table2[[#This Row],[Name]],'CX1'!$C:$C,0),1), "") = 0, "",  INDEX('CX1'!$K:$K,MATCH(Table2[[#This Row],[Name]],'CX1'!$C:$C,0),1)), ""), "")</f>
        <v/>
      </c>
      <c r="M2871" t="str">
        <f>_xlfn.IFNA(IF(_xlfn.IFNA(INDEX('CX1'!$M:$M,MATCH(Table2[[#This Row],[Name]],'CX1'!$C:$C,0),1), "") = 0, "",  INDEX('CX1'!$M:$M,MATCH(Table2[[#This Row],[Name]],'CX1'!$C:$C,0),1)), "")</f>
        <v/>
      </c>
      <c r="N2871" t="s">
        <v>767</v>
      </c>
      <c r="R2871" t="s">
        <v>8</v>
      </c>
    </row>
    <row r="2872" spans="1:19" hidden="1">
      <c r="A2872" s="1">
        <v>2870</v>
      </c>
      <c r="B2872" t="s">
        <v>45</v>
      </c>
      <c r="C2872" t="s">
        <v>90</v>
      </c>
      <c r="D2872" t="s">
        <v>272</v>
      </c>
      <c r="E2872" t="str">
        <f>MID(Table2[[#This Row],[DeviceId2]], 12, LEN(Table2[[#This Row],[DeviceId2]]))</f>
        <v>VAV212</v>
      </c>
      <c r="F2872" t="str">
        <f>CONCATENATE("10.3.13.71/pe/", Table2[[#This Row],[Device Tag]], ".xml")</f>
        <v>10.3.13.71/pe/VAV212.xml</v>
      </c>
      <c r="H2872" s="5" t="str">
        <f>_xlfn.IFNA(IF(_xlfn.IFNA(INDEX('CX1'!$H:$H,MATCH(Table2[[#This Row],[Name]],'CX1'!$C:$C,0),1), "") = 0, "",  INDEX('CX1'!$H:$H,MATCH(Table2[[#This Row],[Name]],'CX1'!$C:$C,0),1)), "")</f>
        <v/>
      </c>
      <c r="I2872" s="5" t="e">
        <f>_xlfn.IFNA(IF(_xlfn.IFNA(INDEX('CX1'!$I:$I,MATCH(Table2[[#This Row],[DeviceId2]],'CX1'!$C:$C,0),1), "") = 0, "",  INDEX('CX1'!$I:$I,MATCH(Table2[[#This Row],[Name]],'CX1'!$C:$C,0),1)), "")</f>
        <v>#VALUE!</v>
      </c>
      <c r="J2872" s="5" t="str">
        <f>_xlfn.IFNA(IF(_xlfn.IFNA(INDEX('CX1'!$J:$J,MATCH(Table2[[#This Row],[Name]],'CX1'!$C:$C,0),1), "") = 0, "",  INDEX('CX1'!$J:$J,MATCH(Table2[[#This Row],[Name]],'CX1'!$C:$C,0),1)), "")</f>
        <v/>
      </c>
      <c r="K2872" t="str">
        <f>IFERROR(_xlfn.IFNA(IF(_xlfn.IFNA(INDEX('CX1'!$K:$K,MATCH(Table2[[#This Row],[Name]],'CX1'!$C:$C,0),1), "") = 0, "",  INDEX('CX1'!$K:$K,MATCH(Table2[[#This Row],[Name]],'CX1'!$C:$C,0),1)), ""), "")</f>
        <v/>
      </c>
      <c r="M2872" t="str">
        <f>_xlfn.IFNA(IF(_xlfn.IFNA(INDEX('CX1'!$M:$M,MATCH(Table2[[#This Row],[Name]],'CX1'!$C:$C,0),1), "") = 0, "",  INDEX('CX1'!$M:$M,MATCH(Table2[[#This Row],[Name]],'CX1'!$C:$C,0),1)), "")</f>
        <v/>
      </c>
      <c r="N2872" t="s">
        <v>767</v>
      </c>
      <c r="R2872" t="s">
        <v>8</v>
      </c>
    </row>
    <row r="2873" spans="1:19" hidden="1">
      <c r="A2873" s="1">
        <v>2871</v>
      </c>
      <c r="B2873" t="s">
        <v>45</v>
      </c>
      <c r="C2873" t="s">
        <v>91</v>
      </c>
      <c r="D2873" t="s">
        <v>272</v>
      </c>
      <c r="E2873" t="str">
        <f>MID(Table2[[#This Row],[DeviceId2]], 12, LEN(Table2[[#This Row],[DeviceId2]]))</f>
        <v>VAV212</v>
      </c>
      <c r="F2873" t="str">
        <f>CONCATENATE("10.3.13.71/pe/", Table2[[#This Row],[Device Tag]], ".xml")</f>
        <v>10.3.13.71/pe/VAV212.xml</v>
      </c>
      <c r="H2873" s="5" t="str">
        <f>_xlfn.IFNA(IF(_xlfn.IFNA(INDEX('CX1'!$H:$H,MATCH(Table2[[#This Row],[Name]],'CX1'!$C:$C,0),1), "") = 0, "",  INDEX('CX1'!$H:$H,MATCH(Table2[[#This Row],[Name]],'CX1'!$C:$C,0),1)), "")</f>
        <v/>
      </c>
      <c r="I2873" s="5" t="e">
        <f>_xlfn.IFNA(IF(_xlfn.IFNA(INDEX('CX1'!$I:$I,MATCH(Table2[[#This Row],[DeviceId2]],'CX1'!$C:$C,0),1), "") = 0, "",  INDEX('CX1'!$I:$I,MATCH(Table2[[#This Row],[Name]],'CX1'!$C:$C,0),1)), "")</f>
        <v>#VALUE!</v>
      </c>
      <c r="J2873" s="5" t="str">
        <f>_xlfn.IFNA(IF(_xlfn.IFNA(INDEX('CX1'!$J:$J,MATCH(Table2[[#This Row],[Name]],'CX1'!$C:$C,0),1), "") = 0, "",  INDEX('CX1'!$J:$J,MATCH(Table2[[#This Row],[Name]],'CX1'!$C:$C,0),1)), "")</f>
        <v/>
      </c>
      <c r="K2873" t="str">
        <f>IFERROR(_xlfn.IFNA(IF(_xlfn.IFNA(INDEX('CX1'!$K:$K,MATCH(Table2[[#This Row],[Name]],'CX1'!$C:$C,0),1), "") = 0, "",  INDEX('CX1'!$K:$K,MATCH(Table2[[#This Row],[Name]],'CX1'!$C:$C,0),1)), ""), "")</f>
        <v/>
      </c>
      <c r="M2873" t="str">
        <f>_xlfn.IFNA(IF(_xlfn.IFNA(INDEX('CX1'!$M:$M,MATCH(Table2[[#This Row],[Name]],'CX1'!$C:$C,0),1), "") = 0, "",  INDEX('CX1'!$M:$M,MATCH(Table2[[#This Row],[Name]],'CX1'!$C:$C,0),1)), "")</f>
        <v/>
      </c>
      <c r="N2873" t="s">
        <v>767</v>
      </c>
      <c r="R2873" t="s">
        <v>8</v>
      </c>
    </row>
    <row r="2874" spans="1:19" hidden="1">
      <c r="A2874" s="1">
        <v>2872</v>
      </c>
      <c r="B2874" t="s">
        <v>45</v>
      </c>
      <c r="C2874" t="s">
        <v>92</v>
      </c>
      <c r="D2874" t="s">
        <v>272</v>
      </c>
      <c r="E2874" t="str">
        <f>MID(Table2[[#This Row],[DeviceId2]], 12, LEN(Table2[[#This Row],[DeviceId2]]))</f>
        <v>VAV212</v>
      </c>
      <c r="F2874" t="str">
        <f>CONCATENATE("10.3.13.71/pe/", Table2[[#This Row],[Device Tag]], ".xml")</f>
        <v>10.3.13.71/pe/VAV212.xml</v>
      </c>
      <c r="H2874" s="5" t="str">
        <f>_xlfn.IFNA(IF(_xlfn.IFNA(INDEX('CX1'!$H:$H,MATCH(Table2[[#This Row],[Name]],'CX1'!$C:$C,0),1), "") = 0, "",  INDEX('CX1'!$H:$H,MATCH(Table2[[#This Row],[Name]],'CX1'!$C:$C,0),1)), "")</f>
        <v/>
      </c>
      <c r="I2874" s="5" t="e">
        <f>_xlfn.IFNA(IF(_xlfn.IFNA(INDEX('CX1'!$I:$I,MATCH(Table2[[#This Row],[DeviceId2]],'CX1'!$C:$C,0),1), "") = 0, "",  INDEX('CX1'!$I:$I,MATCH(Table2[[#This Row],[Name]],'CX1'!$C:$C,0),1)), "")</f>
        <v>#VALUE!</v>
      </c>
      <c r="J2874" s="5" t="str">
        <f>_xlfn.IFNA(IF(_xlfn.IFNA(INDEX('CX1'!$J:$J,MATCH(Table2[[#This Row],[Name]],'CX1'!$C:$C,0),1), "") = 0, "",  INDEX('CX1'!$J:$J,MATCH(Table2[[#This Row],[Name]],'CX1'!$C:$C,0),1)), "")</f>
        <v/>
      </c>
      <c r="K2874" t="str">
        <f>IFERROR(_xlfn.IFNA(IF(_xlfn.IFNA(INDEX('CX1'!$K:$K,MATCH(Table2[[#This Row],[Name]],'CX1'!$C:$C,0),1), "") = 0, "",  INDEX('CX1'!$K:$K,MATCH(Table2[[#This Row],[Name]],'CX1'!$C:$C,0),1)), ""), "")</f>
        <v/>
      </c>
      <c r="M2874" t="str">
        <f>_xlfn.IFNA(IF(_xlfn.IFNA(INDEX('CX1'!$M:$M,MATCH(Table2[[#This Row],[Name]],'CX1'!$C:$C,0),1), "") = 0, "",  INDEX('CX1'!$M:$M,MATCH(Table2[[#This Row],[Name]],'CX1'!$C:$C,0),1)), "")</f>
        <v/>
      </c>
      <c r="N2874" t="s">
        <v>767</v>
      </c>
      <c r="R2874" t="s">
        <v>8</v>
      </c>
    </row>
    <row r="2875" spans="1:19">
      <c r="A2875" s="1">
        <v>2873</v>
      </c>
      <c r="B2875" t="s">
        <v>18</v>
      </c>
      <c r="C2875" t="s">
        <v>19</v>
      </c>
      <c r="D2875" t="s">
        <v>273</v>
      </c>
      <c r="E2875" t="str">
        <f>MID(Table2[[#This Row],[DeviceId2]], 12, LEN(Table2[[#This Row],[DeviceId2]]))</f>
        <v>VAV213</v>
      </c>
      <c r="F2875" t="str">
        <f>CONCATENATE("10.3.13.71/pe/", Table2[[#This Row],[Device Tag]], ".xml")</f>
        <v>10.3.13.71/pe/VAV213.xml</v>
      </c>
      <c r="H2875" s="5" t="str">
        <f>_xlfn.IFNA(IF(_xlfn.IFNA(INDEX('CX1'!$H:$H,MATCH(Table2[[#This Row],[Name]],'CX1'!$C:$C,0),1), "") = 0, "",  INDEX('CX1'!$H:$H,MATCH(Table2[[#This Row],[Name]],'CX1'!$C:$C,0),1)), "")</f>
        <v/>
      </c>
      <c r="I2875" s="5">
        <f>_xlfn.IFNA(IF(_xlfn.IFNA(INDEX('CX1'!$I:$I,MATCH(Table2[[#This Row],[DeviceId2]],'CX1'!$C:$C,0),1), "") = 0, "",  INDEX('CX1'!$I:$I,MATCH(Table2[[#This Row],[Name]],'CX1'!$C:$C,0),1)), "")</f>
        <v>1</v>
      </c>
      <c r="J2875" s="5" t="str">
        <f>_xlfn.IFNA(IF(_xlfn.IFNA(INDEX('CX1'!$J:$J,MATCH(Table2[[#This Row],[Name]],'CX1'!$C:$C,0),1), "") = 0, "",  INDEX('CX1'!$J:$J,MATCH(Table2[[#This Row],[Name]],'CX1'!$C:$C,0),1)), "")</f>
        <v/>
      </c>
      <c r="K2875" t="str">
        <f>IFERROR(_xlfn.IFNA(IF(_xlfn.IFNA(INDEX('CX1'!$K:$K,MATCH(Table2[[#This Row],[Name]],'CX1'!$C:$C,0),1), "") = 0, "",  INDEX('CX1'!$K:$K,MATCH(Table2[[#This Row],[Name]],'CX1'!$C:$C,0),1)), ""), "")</f>
        <v>lighting, startTime</v>
      </c>
      <c r="L287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5" t="s">
        <v>298</v>
      </c>
      <c r="N2875" t="s">
        <v>767</v>
      </c>
      <c r="R2875" t="s">
        <v>8</v>
      </c>
      <c r="S2875" t="b">
        <v>1</v>
      </c>
    </row>
    <row r="2876" spans="1:19">
      <c r="A2876" s="1">
        <v>2874</v>
      </c>
      <c r="B2876" t="s">
        <v>18</v>
      </c>
      <c r="C2876" t="s">
        <v>20</v>
      </c>
      <c r="D2876" t="s">
        <v>273</v>
      </c>
      <c r="E2876" t="str">
        <f>MID(Table2[[#This Row],[DeviceId2]], 12, LEN(Table2[[#This Row],[DeviceId2]]))</f>
        <v>VAV213</v>
      </c>
      <c r="F2876" t="str">
        <f>CONCATENATE("10.3.13.71/pe/", Table2[[#This Row],[Device Tag]], ".xml")</f>
        <v>10.3.13.71/pe/VAV213.xml</v>
      </c>
      <c r="H2876" s="5" t="str">
        <f>_xlfn.IFNA(IF(_xlfn.IFNA(INDEX('CX1'!$H:$H,MATCH(Table2[[#This Row],[Name]],'CX1'!$C:$C,0),1), "") = 0, "",  INDEX('CX1'!$H:$H,MATCH(Table2[[#This Row],[Name]],'CX1'!$C:$C,0),1)), "")</f>
        <v/>
      </c>
      <c r="I2876" s="5">
        <f>_xlfn.IFNA(IF(_xlfn.IFNA(INDEX('CX1'!$I:$I,MATCH(Table2[[#This Row],[DeviceId2]],'CX1'!$C:$C,0),1), "") = 0, "",  INDEX('CX1'!$I:$I,MATCH(Table2[[#This Row],[Name]],'CX1'!$C:$C,0),1)), "")</f>
        <v>1</v>
      </c>
      <c r="J2876" s="5" t="str">
        <f>_xlfn.IFNA(IF(_xlfn.IFNA(INDEX('CX1'!$J:$J,MATCH(Table2[[#This Row],[Name]],'CX1'!$C:$C,0),1), "") = 0, "",  INDEX('CX1'!$J:$J,MATCH(Table2[[#This Row],[Name]],'CX1'!$C:$C,0),1)), "")</f>
        <v/>
      </c>
      <c r="K2876" t="str">
        <f>IFERROR(_xlfn.IFNA(IF(_xlfn.IFNA(INDEX('CX1'!$K:$K,MATCH(Table2[[#This Row],[Name]],'CX1'!$C:$C,0),1), "") = 0, "",  INDEX('CX1'!$K:$K,MATCH(Table2[[#This Row],[Name]],'CX1'!$C:$C,0),1)), ""), "")</f>
        <v>lighting, stopTime</v>
      </c>
      <c r="L28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6" t="s">
        <v>298</v>
      </c>
      <c r="N2876" t="s">
        <v>767</v>
      </c>
      <c r="R2876" t="s">
        <v>8</v>
      </c>
      <c r="S2876" t="b">
        <v>1</v>
      </c>
    </row>
    <row r="2877" spans="1:19">
      <c r="A2877" s="1">
        <v>2875</v>
      </c>
      <c r="B2877" t="s">
        <v>21</v>
      </c>
      <c r="C2877" t="s">
        <v>174</v>
      </c>
      <c r="D2877" t="s">
        <v>273</v>
      </c>
      <c r="E2877" t="str">
        <f>MID(Table2[[#This Row],[DeviceId2]], 12, LEN(Table2[[#This Row],[DeviceId2]]))</f>
        <v>VAV213</v>
      </c>
      <c r="F2877" t="str">
        <f>CONCATENATE("10.3.13.71/pe/", Table2[[#This Row],[Device Tag]], ".xml")</f>
        <v>10.3.13.71/pe/VAV213.xml</v>
      </c>
      <c r="H2877" s="5" t="str">
        <f>_xlfn.IFNA(IF(_xlfn.IFNA(INDEX('CX1'!$H:$H,MATCH(Table2[[#This Row],[Name]],'CX1'!$C:$C,0),1), "") = 0, "",  INDEX('CX1'!$H:$H,MATCH(Table2[[#This Row],[Name]],'CX1'!$C:$C,0),1)), "")</f>
        <v>°F</v>
      </c>
      <c r="I2877" s="5">
        <f>_xlfn.IFNA(IF(_xlfn.IFNA(INDEX('CX1'!$I:$I,MATCH(Table2[[#This Row],[DeviceId2]],'CX1'!$C:$C,0),1), "") = 0, "",  INDEX('CX1'!$I:$I,MATCH(Table2[[#This Row],[Name]],'CX1'!$C:$C,0),1)), "")</f>
        <v>1000</v>
      </c>
      <c r="J2877" s="5" t="str">
        <f>_xlfn.IFNA(IF(_xlfn.IFNA(INDEX('CX1'!$J:$J,MATCH(Table2[[#This Row],[Name]],'CX1'!$C:$C,0),1), "") = 0, "",  INDEX('CX1'!$J:$J,MATCH(Table2[[#This Row],[Name]],'CX1'!$C:$C,0),1)), "")</f>
        <v/>
      </c>
      <c r="K287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87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77" t="str">
        <f>_xlfn.IFNA(IF(_xlfn.IFNA(INDEX('CX1'!$M:$M,MATCH(Table2[[#This Row],[Name]],'CX1'!$C:$C,0),1), "") = 0, "",  INDEX('CX1'!$M:$M,MATCH(Table2[[#This Row],[Name]],'CX1'!$C:$C,0),1)), "")</f>
        <v>number</v>
      </c>
      <c r="N2877" t="s">
        <v>766</v>
      </c>
      <c r="R2877" t="s">
        <v>8</v>
      </c>
      <c r="S2877" t="b">
        <v>1</v>
      </c>
    </row>
    <row r="2878" spans="1:19">
      <c r="A2878" s="1">
        <v>2876</v>
      </c>
      <c r="B2878" t="s">
        <v>21</v>
      </c>
      <c r="C2878" t="s">
        <v>175</v>
      </c>
      <c r="D2878" t="s">
        <v>273</v>
      </c>
      <c r="E2878" t="str">
        <f>MID(Table2[[#This Row],[DeviceId2]], 12, LEN(Table2[[#This Row],[DeviceId2]]))</f>
        <v>VAV213</v>
      </c>
      <c r="F2878" t="str">
        <f>CONCATENATE("10.3.13.71/pe/", Table2[[#This Row],[Device Tag]], ".xml")</f>
        <v>10.3.13.71/pe/VAV213.xml</v>
      </c>
      <c r="H2878" s="5" t="str">
        <f>_xlfn.IFNA(IF(_xlfn.IFNA(INDEX('CX1'!$H:$H,MATCH(Table2[[#This Row],[Name]],'CX1'!$C:$C,0),1), "") = 0, "",  INDEX('CX1'!$H:$H,MATCH(Table2[[#This Row],[Name]],'CX1'!$C:$C,0),1)), "")</f>
        <v>°F</v>
      </c>
      <c r="I2878" s="5">
        <f>_xlfn.IFNA(IF(_xlfn.IFNA(INDEX('CX1'!$I:$I,MATCH(Table2[[#This Row],[DeviceId2]],'CX1'!$C:$C,0),1), "") = 0, "",  INDEX('CX1'!$I:$I,MATCH(Table2[[#This Row],[Name]],'CX1'!$C:$C,0),1)), "")</f>
        <v>1000</v>
      </c>
      <c r="J2878" s="5" t="str">
        <f>_xlfn.IFNA(IF(_xlfn.IFNA(INDEX('CX1'!$J:$J,MATCH(Table2[[#This Row],[Name]],'CX1'!$C:$C,0),1), "") = 0, "",  INDEX('CX1'!$J:$J,MATCH(Table2[[#This Row],[Name]],'CX1'!$C:$C,0),1)), "")</f>
        <v/>
      </c>
      <c r="K2878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87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78" t="str">
        <f>_xlfn.IFNA(IF(_xlfn.IFNA(INDEX('CX1'!$M:$M,MATCH(Table2[[#This Row],[Name]],'CX1'!$C:$C,0),1), "") = 0, "",  INDEX('CX1'!$M:$M,MATCH(Table2[[#This Row],[Name]],'CX1'!$C:$C,0),1)), "")</f>
        <v>number</v>
      </c>
      <c r="N2878" t="s">
        <v>766</v>
      </c>
      <c r="R2878" t="s">
        <v>8</v>
      </c>
      <c r="S2878" t="b">
        <v>1</v>
      </c>
    </row>
    <row r="2879" spans="1:19">
      <c r="A2879" s="1">
        <v>2877</v>
      </c>
      <c r="B2879" t="s">
        <v>21</v>
      </c>
      <c r="C2879" t="s">
        <v>176</v>
      </c>
      <c r="D2879" t="s">
        <v>273</v>
      </c>
      <c r="E2879" t="str">
        <f>MID(Table2[[#This Row],[DeviceId2]], 12, LEN(Table2[[#This Row],[DeviceId2]]))</f>
        <v>VAV213</v>
      </c>
      <c r="F2879" t="str">
        <f>CONCATENATE("10.3.13.71/pe/", Table2[[#This Row],[Device Tag]], ".xml")</f>
        <v>10.3.13.71/pe/VAV213.xml</v>
      </c>
      <c r="H2879" s="5" t="str">
        <f>_xlfn.IFNA(IF(_xlfn.IFNA(INDEX('CX1'!$H:$H,MATCH(Table2[[#This Row],[Name]],'CX1'!$C:$C,0),1), "") = 0, "",  INDEX('CX1'!$H:$H,MATCH(Table2[[#This Row],[Name]],'CX1'!$C:$C,0),1)), "")</f>
        <v>°F</v>
      </c>
      <c r="I2879" s="5">
        <f>_xlfn.IFNA(IF(_xlfn.IFNA(INDEX('CX1'!$I:$I,MATCH(Table2[[#This Row],[DeviceId2]],'CX1'!$C:$C,0),1), "") = 0, "",  INDEX('CX1'!$I:$I,MATCH(Table2[[#This Row],[Name]],'CX1'!$C:$C,0),1)), "")</f>
        <v>1000</v>
      </c>
      <c r="J2879" s="5" t="str">
        <f>_xlfn.IFNA(IF(_xlfn.IFNA(INDEX('CX1'!$J:$J,MATCH(Table2[[#This Row],[Name]],'CX1'!$C:$C,0),1), "") = 0, "",  INDEX('CX1'!$J:$J,MATCH(Table2[[#This Row],[Name]],'CX1'!$C:$C,0),1)), "")</f>
        <v/>
      </c>
      <c r="K2879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87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79" t="str">
        <f>_xlfn.IFNA(IF(_xlfn.IFNA(INDEX('CX1'!$M:$M,MATCH(Table2[[#This Row],[Name]],'CX1'!$C:$C,0),1), "") = 0, "",  INDEX('CX1'!$M:$M,MATCH(Table2[[#This Row],[Name]],'CX1'!$C:$C,0),1)), "")</f>
        <v>number</v>
      </c>
      <c r="N2879" t="s">
        <v>766</v>
      </c>
      <c r="R2879" t="s">
        <v>8</v>
      </c>
      <c r="S2879" t="b">
        <v>1</v>
      </c>
    </row>
    <row r="2880" spans="1:19">
      <c r="A2880" s="1">
        <v>2878</v>
      </c>
      <c r="B2880" t="s">
        <v>21</v>
      </c>
      <c r="C2880" t="s">
        <v>177</v>
      </c>
      <c r="D2880" t="s">
        <v>273</v>
      </c>
      <c r="E2880" t="str">
        <f>MID(Table2[[#This Row],[DeviceId2]], 12, LEN(Table2[[#This Row],[DeviceId2]]))</f>
        <v>VAV213</v>
      </c>
      <c r="F2880" t="str">
        <f>CONCATENATE("10.3.13.71/pe/", Table2[[#This Row],[Device Tag]], ".xml")</f>
        <v>10.3.13.71/pe/VAV213.xml</v>
      </c>
      <c r="H2880" s="5" t="str">
        <f>_xlfn.IFNA(IF(_xlfn.IFNA(INDEX('CX1'!$H:$H,MATCH(Table2[[#This Row],[Name]],'CX1'!$C:$C,0),1), "") = 0, "",  INDEX('CX1'!$H:$H,MATCH(Table2[[#This Row],[Name]],'CX1'!$C:$C,0),1)), "")</f>
        <v/>
      </c>
      <c r="I2880" s="5">
        <f>_xlfn.IFNA(IF(_xlfn.IFNA(INDEX('CX1'!$I:$I,MATCH(Table2[[#This Row],[DeviceId2]],'CX1'!$C:$C,0),1), "") = 0, "",  INDEX('CX1'!$I:$I,MATCH(Table2[[#This Row],[Name]],'CX1'!$C:$C,0),1)), "")</f>
        <v>1000</v>
      </c>
      <c r="J2880" s="5" t="str">
        <f>_xlfn.IFNA(IF(_xlfn.IFNA(INDEX('CX1'!$J:$J,MATCH(Table2[[#This Row],[Name]],'CX1'!$C:$C,0),1), "") = 0, "",  INDEX('CX1'!$J:$J,MATCH(Table2[[#This Row],[Name]],'CX1'!$C:$C,0),1)), "")</f>
        <v/>
      </c>
      <c r="K2880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8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0" t="str">
        <f>_xlfn.IFNA(IF(_xlfn.IFNA(INDEX('CX1'!$M:$M,MATCH(Table2[[#This Row],[Name]],'CX1'!$C:$C,0),1), "") = 0, "",  INDEX('CX1'!$M:$M,MATCH(Table2[[#This Row],[Name]],'CX1'!$C:$C,0),1)), "")</f>
        <v>number</v>
      </c>
      <c r="N2880" t="s">
        <v>767</v>
      </c>
      <c r="R2880" t="s">
        <v>8</v>
      </c>
      <c r="S2880" t="b">
        <v>1</v>
      </c>
    </row>
    <row r="2881" spans="1:19">
      <c r="A2881" s="1">
        <v>2879</v>
      </c>
      <c r="B2881" t="s">
        <v>21</v>
      </c>
      <c r="C2881" t="s">
        <v>178</v>
      </c>
      <c r="D2881" t="s">
        <v>273</v>
      </c>
      <c r="E2881" t="str">
        <f>MID(Table2[[#This Row],[DeviceId2]], 12, LEN(Table2[[#This Row],[DeviceId2]]))</f>
        <v>VAV213</v>
      </c>
      <c r="F2881" t="str">
        <f>CONCATENATE("10.3.13.71/pe/", Table2[[#This Row],[Device Tag]], ".xml")</f>
        <v>10.3.13.71/pe/VAV213.xml</v>
      </c>
      <c r="H2881" s="5" t="str">
        <f>_xlfn.IFNA(IF(_xlfn.IFNA(INDEX('CX1'!$H:$H,MATCH(Table2[[#This Row],[Name]],'CX1'!$C:$C,0),1), "") = 0, "",  INDEX('CX1'!$H:$H,MATCH(Table2[[#This Row],[Name]],'CX1'!$C:$C,0),1)), "")</f>
        <v/>
      </c>
      <c r="I2881" s="5">
        <f>_xlfn.IFNA(IF(_xlfn.IFNA(INDEX('CX1'!$I:$I,MATCH(Table2[[#This Row],[DeviceId2]],'CX1'!$C:$C,0),1), "") = 0, "",  INDEX('CX1'!$I:$I,MATCH(Table2[[#This Row],[Name]],'CX1'!$C:$C,0),1)), "")</f>
        <v>1000</v>
      </c>
      <c r="J2881" s="5" t="str">
        <f>_xlfn.IFNA(IF(_xlfn.IFNA(INDEX('CX1'!$J:$J,MATCH(Table2[[#This Row],[Name]],'CX1'!$C:$C,0),1), "") = 0, "",  INDEX('CX1'!$J:$J,MATCH(Table2[[#This Row],[Name]],'CX1'!$C:$C,0),1)), "")</f>
        <v/>
      </c>
      <c r="K2881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88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1" t="str">
        <f>_xlfn.IFNA(IF(_xlfn.IFNA(INDEX('CX1'!$M:$M,MATCH(Table2[[#This Row],[Name]],'CX1'!$C:$C,0),1), "") = 0, "",  INDEX('CX1'!$M:$M,MATCH(Table2[[#This Row],[Name]],'CX1'!$C:$C,0),1)), "")</f>
        <v>number</v>
      </c>
      <c r="N2881" t="s">
        <v>767</v>
      </c>
      <c r="R2881" t="s">
        <v>8</v>
      </c>
      <c r="S2881" t="b">
        <v>1</v>
      </c>
    </row>
    <row r="2882" spans="1:19">
      <c r="A2882" s="1">
        <v>2880</v>
      </c>
      <c r="B2882" t="s">
        <v>21</v>
      </c>
      <c r="C2882" t="s">
        <v>179</v>
      </c>
      <c r="D2882" t="s">
        <v>273</v>
      </c>
      <c r="E2882" t="str">
        <f>MID(Table2[[#This Row],[DeviceId2]], 12, LEN(Table2[[#This Row],[DeviceId2]]))</f>
        <v>VAV213</v>
      </c>
      <c r="F2882" t="str">
        <f>CONCATENATE("10.3.13.71/pe/", Table2[[#This Row],[Device Tag]], ".xml")</f>
        <v>10.3.13.71/pe/VAV213.xml</v>
      </c>
      <c r="H2882" s="5" t="str">
        <f>_xlfn.IFNA(IF(_xlfn.IFNA(INDEX('CX1'!$H:$H,MATCH(Table2[[#This Row],[Name]],'CX1'!$C:$C,0),1), "") = 0, "",  INDEX('CX1'!$H:$H,MATCH(Table2[[#This Row],[Name]],'CX1'!$C:$C,0),1)), "")</f>
        <v>°F</v>
      </c>
      <c r="I2882" s="5">
        <f>_xlfn.IFNA(IF(_xlfn.IFNA(INDEX('CX1'!$I:$I,MATCH(Table2[[#This Row],[DeviceId2]],'CX1'!$C:$C,0),1), "") = 0, "",  INDEX('CX1'!$I:$I,MATCH(Table2[[#This Row],[Name]],'CX1'!$C:$C,0),1)), "")</f>
        <v>1000</v>
      </c>
      <c r="J2882" s="5" t="str">
        <f>_xlfn.IFNA(IF(_xlfn.IFNA(INDEX('CX1'!$J:$J,MATCH(Table2[[#This Row],[Name]],'CX1'!$C:$C,0),1), "") = 0, "",  INDEX('CX1'!$J:$J,MATCH(Table2[[#This Row],[Name]],'CX1'!$C:$C,0),1)), "")</f>
        <v/>
      </c>
      <c r="K288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88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2" t="str">
        <f>_xlfn.IFNA(IF(_xlfn.IFNA(INDEX('CX1'!$M:$M,MATCH(Table2[[#This Row],[Name]],'CX1'!$C:$C,0),1), "") = 0, "",  INDEX('CX1'!$M:$M,MATCH(Table2[[#This Row],[Name]],'CX1'!$C:$C,0),1)), "")</f>
        <v>number</v>
      </c>
      <c r="N2882" t="s">
        <v>766</v>
      </c>
      <c r="R2882" t="s">
        <v>8</v>
      </c>
      <c r="S2882" t="b">
        <v>1</v>
      </c>
    </row>
    <row r="2883" spans="1:19">
      <c r="A2883" s="1">
        <v>2881</v>
      </c>
      <c r="B2883" t="s">
        <v>21</v>
      </c>
      <c r="C2883" t="s">
        <v>180</v>
      </c>
      <c r="D2883" t="s">
        <v>273</v>
      </c>
      <c r="E2883" t="str">
        <f>MID(Table2[[#This Row],[DeviceId2]], 12, LEN(Table2[[#This Row],[DeviceId2]]))</f>
        <v>VAV213</v>
      </c>
      <c r="F2883" t="str">
        <f>CONCATENATE("10.3.13.71/pe/", Table2[[#This Row],[Device Tag]], ".xml")</f>
        <v>10.3.13.71/pe/VAV213.xml</v>
      </c>
      <c r="H2883" s="5" t="str">
        <f>_xlfn.IFNA(IF(_xlfn.IFNA(INDEX('CX1'!$H:$H,MATCH(Table2[[#This Row],[Name]],'CX1'!$C:$C,0),1), "") = 0, "",  INDEX('CX1'!$H:$H,MATCH(Table2[[#This Row],[Name]],'CX1'!$C:$C,0),1)), "")</f>
        <v>°F</v>
      </c>
      <c r="I2883" s="5">
        <f>_xlfn.IFNA(IF(_xlfn.IFNA(INDEX('CX1'!$I:$I,MATCH(Table2[[#This Row],[DeviceId2]],'CX1'!$C:$C,0),1), "") = 0, "",  INDEX('CX1'!$I:$I,MATCH(Table2[[#This Row],[Name]],'CX1'!$C:$C,0),1)), "")</f>
        <v>1000</v>
      </c>
      <c r="J2883" s="5" t="str">
        <f>_xlfn.IFNA(IF(_xlfn.IFNA(INDEX('CX1'!$J:$J,MATCH(Table2[[#This Row],[Name]],'CX1'!$C:$C,0),1), "") = 0, "",  INDEX('CX1'!$J:$J,MATCH(Table2[[#This Row],[Name]],'CX1'!$C:$C,0),1)), "")</f>
        <v/>
      </c>
      <c r="K2883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88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883" t="str">
        <f>_xlfn.IFNA(IF(_xlfn.IFNA(INDEX('CX1'!$M:$M,MATCH(Table2[[#This Row],[Name]],'CX1'!$C:$C,0),1), "") = 0, "",  INDEX('CX1'!$M:$M,MATCH(Table2[[#This Row],[Name]],'CX1'!$C:$C,0),1)), "")</f>
        <v>number</v>
      </c>
      <c r="N2883" t="s">
        <v>766</v>
      </c>
      <c r="R2883" t="s">
        <v>8</v>
      </c>
      <c r="S2883" t="b">
        <v>1</v>
      </c>
    </row>
    <row r="2884" spans="1:19" hidden="1">
      <c r="A2884" s="1">
        <v>2882</v>
      </c>
      <c r="B2884" t="s">
        <v>21</v>
      </c>
      <c r="C2884" t="s">
        <v>181</v>
      </c>
      <c r="D2884" t="s">
        <v>273</v>
      </c>
      <c r="E2884" t="str">
        <f>MID(Table2[[#This Row],[DeviceId2]], 12, LEN(Table2[[#This Row],[DeviceId2]]))</f>
        <v>VAV213</v>
      </c>
      <c r="F2884" t="str">
        <f>CONCATENATE("10.3.13.71/pe/", Table2[[#This Row],[Device Tag]], ".xml")</f>
        <v>10.3.13.71/pe/VAV213.xml</v>
      </c>
      <c r="H2884" s="5" t="str">
        <f>_xlfn.IFNA(IF(_xlfn.IFNA(INDEX('CX1'!$H:$H,MATCH(Table2[[#This Row],[Name]],'CX1'!$C:$C,0),1), "") = 0, "",  INDEX('CX1'!$H:$H,MATCH(Table2[[#This Row],[Name]],'CX1'!$C:$C,0),1)), "")</f>
        <v/>
      </c>
      <c r="I2884" s="5" t="e">
        <f>_xlfn.IFNA(IF(_xlfn.IFNA(INDEX('CX1'!$I:$I,MATCH(Table2[[#This Row],[DeviceId2]],'CX1'!$C:$C,0),1), "") = 0, "",  INDEX('CX1'!$I:$I,MATCH(Table2[[#This Row],[Name]],'CX1'!$C:$C,0),1)), "")</f>
        <v>#VALUE!</v>
      </c>
      <c r="J2884" s="5" t="str">
        <f>_xlfn.IFNA(IF(_xlfn.IFNA(INDEX('CX1'!$J:$J,MATCH(Table2[[#This Row],[Name]],'CX1'!$C:$C,0),1), "") = 0, "",  INDEX('CX1'!$J:$J,MATCH(Table2[[#This Row],[Name]],'CX1'!$C:$C,0),1)), "")</f>
        <v/>
      </c>
      <c r="K2884" t="str">
        <f>IFERROR(_xlfn.IFNA(IF(_xlfn.IFNA(INDEX('CX1'!$K:$K,MATCH(Table2[[#This Row],[Name]],'CX1'!$C:$C,0),1), "") = 0, "",  INDEX('CX1'!$K:$K,MATCH(Table2[[#This Row],[Name]],'CX1'!$C:$C,0),1)), ""), "")</f>
        <v/>
      </c>
      <c r="M2884" t="str">
        <f>_xlfn.IFNA(IF(_xlfn.IFNA(INDEX('CX1'!$M:$M,MATCH(Table2[[#This Row],[Name]],'CX1'!$C:$C,0),1), "") = 0, "",  INDEX('CX1'!$M:$M,MATCH(Table2[[#This Row],[Name]],'CX1'!$C:$C,0),1)), "")</f>
        <v/>
      </c>
      <c r="N2884" t="s">
        <v>767</v>
      </c>
      <c r="R2884" t="s">
        <v>8</v>
      </c>
    </row>
    <row r="2885" spans="1:19" hidden="1">
      <c r="A2885" s="1">
        <v>2883</v>
      </c>
      <c r="B2885" t="s">
        <v>21</v>
      </c>
      <c r="C2885" t="s">
        <v>182</v>
      </c>
      <c r="D2885" t="s">
        <v>273</v>
      </c>
      <c r="E2885" t="str">
        <f>MID(Table2[[#This Row],[DeviceId2]], 12, LEN(Table2[[#This Row],[DeviceId2]]))</f>
        <v>VAV213</v>
      </c>
      <c r="F2885" t="str">
        <f>CONCATENATE("10.3.13.71/pe/", Table2[[#This Row],[Device Tag]], ".xml")</f>
        <v>10.3.13.71/pe/VAV213.xml</v>
      </c>
      <c r="H2885" s="5" t="str">
        <f>_xlfn.IFNA(IF(_xlfn.IFNA(INDEX('CX1'!$H:$H,MATCH(Table2[[#This Row],[Name]],'CX1'!$C:$C,0),1), "") = 0, "",  INDEX('CX1'!$H:$H,MATCH(Table2[[#This Row],[Name]],'CX1'!$C:$C,0),1)), "")</f>
        <v/>
      </c>
      <c r="I2885" s="5" t="e">
        <f>_xlfn.IFNA(IF(_xlfn.IFNA(INDEX('CX1'!$I:$I,MATCH(Table2[[#This Row],[DeviceId2]],'CX1'!$C:$C,0),1), "") = 0, "",  INDEX('CX1'!$I:$I,MATCH(Table2[[#This Row],[Name]],'CX1'!$C:$C,0),1)), "")</f>
        <v>#VALUE!</v>
      </c>
      <c r="J2885" s="5" t="str">
        <f>_xlfn.IFNA(IF(_xlfn.IFNA(INDEX('CX1'!$J:$J,MATCH(Table2[[#This Row],[Name]],'CX1'!$C:$C,0),1), "") = 0, "",  INDEX('CX1'!$J:$J,MATCH(Table2[[#This Row],[Name]],'CX1'!$C:$C,0),1)), "")</f>
        <v/>
      </c>
      <c r="K2885" t="str">
        <f>IFERROR(_xlfn.IFNA(IF(_xlfn.IFNA(INDEX('CX1'!$K:$K,MATCH(Table2[[#This Row],[Name]],'CX1'!$C:$C,0),1), "") = 0, "",  INDEX('CX1'!$K:$K,MATCH(Table2[[#This Row],[Name]],'CX1'!$C:$C,0),1)), ""), "")</f>
        <v/>
      </c>
      <c r="M2885" t="str">
        <f>_xlfn.IFNA(IF(_xlfn.IFNA(INDEX('CX1'!$M:$M,MATCH(Table2[[#This Row],[Name]],'CX1'!$C:$C,0),1), "") = 0, "",  INDEX('CX1'!$M:$M,MATCH(Table2[[#This Row],[Name]],'CX1'!$C:$C,0),1)), "")</f>
        <v/>
      </c>
      <c r="N2885" t="s">
        <v>767</v>
      </c>
      <c r="R2885" t="s">
        <v>8</v>
      </c>
    </row>
    <row r="2886" spans="1:19">
      <c r="A2886" s="1">
        <v>2884</v>
      </c>
      <c r="B2886" t="s">
        <v>21</v>
      </c>
      <c r="C2886" t="s">
        <v>183</v>
      </c>
      <c r="D2886" t="s">
        <v>273</v>
      </c>
      <c r="E2886" t="str">
        <f>MID(Table2[[#This Row],[DeviceId2]], 12, LEN(Table2[[#This Row],[DeviceId2]]))</f>
        <v>VAV213</v>
      </c>
      <c r="F2886" t="str">
        <f>CONCATENATE("10.3.13.71/pe/", Table2[[#This Row],[Device Tag]], ".xml")</f>
        <v>10.3.13.71/pe/VAV213.xml</v>
      </c>
      <c r="H2886" s="5" t="str">
        <f>_xlfn.IFNA(IF(_xlfn.IFNA(INDEX('CX1'!$H:$H,MATCH(Table2[[#This Row],[Name]],'CX1'!$C:$C,0),1), "") = 0, "",  INDEX('CX1'!$H:$H,MATCH(Table2[[#This Row],[Name]],'CX1'!$C:$C,0),1)), "")</f>
        <v>%</v>
      </c>
      <c r="I2886" s="5">
        <f>_xlfn.IFNA(IF(_xlfn.IFNA(INDEX('CX1'!$I:$I,MATCH(Table2[[#This Row],[DeviceId2]],'CX1'!$C:$C,0),1), "") = 0, "",  INDEX('CX1'!$I:$I,MATCH(Table2[[#This Row],[Name]],'CX1'!$C:$C,0),1)), "")</f>
        <v>1000</v>
      </c>
      <c r="J2886" s="5" t="str">
        <f>_xlfn.IFNA(IF(_xlfn.IFNA(INDEX('CX1'!$J:$J,MATCH(Table2[[#This Row],[Name]],'CX1'!$C:$C,0),1), "") = 0, "",  INDEX('CX1'!$J:$J,MATCH(Table2[[#This Row],[Name]],'CX1'!$C:$C,0),1)), "")</f>
        <v/>
      </c>
      <c r="K2886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886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6" t="s">
        <v>768</v>
      </c>
      <c r="N2886" t="s">
        <v>504</v>
      </c>
      <c r="R2886" t="s">
        <v>8</v>
      </c>
      <c r="S2886" t="b">
        <v>1</v>
      </c>
    </row>
    <row r="2887" spans="1:19">
      <c r="A2887" s="1">
        <v>2885</v>
      </c>
      <c r="B2887" t="s">
        <v>21</v>
      </c>
      <c r="C2887" t="s">
        <v>184</v>
      </c>
      <c r="D2887" t="s">
        <v>273</v>
      </c>
      <c r="E2887" t="str">
        <f>MID(Table2[[#This Row],[DeviceId2]], 12, LEN(Table2[[#This Row],[DeviceId2]]))</f>
        <v>VAV213</v>
      </c>
      <c r="F2887" t="str">
        <f>CONCATENATE("10.3.13.71/pe/", Table2[[#This Row],[Device Tag]], ".xml")</f>
        <v>10.3.13.71/pe/VAV213.xml</v>
      </c>
      <c r="H2887" s="5" t="str">
        <f>_xlfn.IFNA(IF(_xlfn.IFNA(INDEX('CX1'!$H:$H,MATCH(Table2[[#This Row],[Name]],'CX1'!$C:$C,0),1), "") = 0, "",  INDEX('CX1'!$H:$H,MATCH(Table2[[#This Row],[Name]],'CX1'!$C:$C,0),1)), "")</f>
        <v/>
      </c>
      <c r="I2887" s="5">
        <f>_xlfn.IFNA(IF(_xlfn.IFNA(INDEX('CX1'!$I:$I,MATCH(Table2[[#This Row],[DeviceId2]],'CX1'!$C:$C,0),1), "") = 0, "",  INDEX('CX1'!$I:$I,MATCH(Table2[[#This Row],[Name]],'CX1'!$C:$C,0),1)), "")</f>
        <v>1000</v>
      </c>
      <c r="J2887" s="5" t="str">
        <f>_xlfn.IFNA(IF(_xlfn.IFNA(INDEX('CX1'!$J:$J,MATCH(Table2[[#This Row],[Name]],'CX1'!$C:$C,0),1), "") = 0, "",  INDEX('CX1'!$J:$J,MATCH(Table2[[#This Row],[Name]],'CX1'!$C:$C,0),1)), "")</f>
        <v/>
      </c>
      <c r="K2887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8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7" t="s">
        <v>768</v>
      </c>
      <c r="N2887" t="s">
        <v>767</v>
      </c>
      <c r="R2887" t="s">
        <v>8</v>
      </c>
      <c r="S2887" t="b">
        <v>1</v>
      </c>
    </row>
    <row r="2888" spans="1:19">
      <c r="A2888" s="12">
        <v>2886</v>
      </c>
      <c r="B2888" s="13" t="s">
        <v>21</v>
      </c>
      <c r="C2888" s="13" t="s">
        <v>185</v>
      </c>
      <c r="D2888" s="13" t="s">
        <v>273</v>
      </c>
      <c r="E2888" s="13" t="str">
        <f>MID(Table2[[#This Row],[DeviceId2]], 12, LEN(Table2[[#This Row],[DeviceId2]]))</f>
        <v>VAV213</v>
      </c>
      <c r="F2888" s="13" t="str">
        <f>CONCATENATE("10.3.13.71/pe/", Table2[[#This Row],[Device Tag]], ".xml")</f>
        <v>10.3.13.71/pe/VAV213.xml</v>
      </c>
      <c r="G2888" s="13"/>
      <c r="H2888" s="14" t="str">
        <f>_xlfn.IFNA(IF(_xlfn.IFNA(INDEX('CX1'!$H:$H,MATCH(Table2[[#This Row],[Name]],'CX1'!$C:$C,0),1), "") = 0, "",  INDEX('CX1'!$H:$H,MATCH(Table2[[#This Row],[Name]],'CX1'!$C:$C,0),1)), "")</f>
        <v/>
      </c>
      <c r="I2888" s="14">
        <f>_xlfn.IFNA(IF(_xlfn.IFNA(INDEX('CX1'!$I:$I,MATCH(Table2[[#This Row],[DeviceId2]],'CX1'!$C:$C,0),1), "") = 0, "",  INDEX('CX1'!$I:$I,MATCH(Table2[[#This Row],[Name]],'CX1'!$C:$C,0),1)), "")</f>
        <v>1000</v>
      </c>
      <c r="J2888" s="14" t="str">
        <f>_xlfn.IFNA(IF(_xlfn.IFNA(INDEX('CX1'!$J:$J,MATCH(Table2[[#This Row],[Name]],'CX1'!$C:$C,0),1), "") = 0, "",  INDEX('CX1'!$J:$J,MATCH(Table2[[#This Row],[Name]],'CX1'!$C:$C,0),1)), "")</f>
        <v/>
      </c>
      <c r="K2888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888" s="13" t="str">
        <f>_xlfn.IFNA(IF(_xlfn.IFNA(INDEX('CX1'!$L:$L,MATCH(Table2[[#This Row],[Name]],'CX1'!$C:$C,0),1), "") = 0, "",  INDEX('CX1'!$L:$L,MATCH(Table2[[#This Row],[Name]],'CX1'!$C:$C,0),1)), "")</f>
        <v>his, point, writable</v>
      </c>
      <c r="M2888" s="13" t="s">
        <v>298</v>
      </c>
      <c r="N2888" s="13" t="s">
        <v>767</v>
      </c>
      <c r="O2888" s="13"/>
      <c r="P2888" s="13"/>
      <c r="Q2888" s="13"/>
      <c r="R2888" s="13" t="s">
        <v>8</v>
      </c>
      <c r="S2888" s="13" t="b">
        <v>0</v>
      </c>
    </row>
    <row r="2889" spans="1:19">
      <c r="A2889" s="1">
        <v>2887</v>
      </c>
      <c r="B2889" t="s">
        <v>21</v>
      </c>
      <c r="C2889" t="s">
        <v>186</v>
      </c>
      <c r="D2889" t="s">
        <v>273</v>
      </c>
      <c r="E2889" t="str">
        <f>MID(Table2[[#This Row],[DeviceId2]], 12, LEN(Table2[[#This Row],[DeviceId2]]))</f>
        <v>VAV213</v>
      </c>
      <c r="F2889" t="str">
        <f>CONCATENATE("10.3.13.71/pe/", Table2[[#This Row],[Device Tag]], ".xml")</f>
        <v>10.3.13.71/pe/VAV213.xml</v>
      </c>
      <c r="H2889" s="5" t="str">
        <f>_xlfn.IFNA(IF(_xlfn.IFNA(INDEX('CX1'!$H:$H,MATCH(Table2[[#This Row],[Name]],'CX1'!$C:$C,0),1), "") = 0, "",  INDEX('CX1'!$H:$H,MATCH(Table2[[#This Row],[Name]],'CX1'!$C:$C,0),1)), "")</f>
        <v>°F</v>
      </c>
      <c r="I2889" s="5">
        <f>_xlfn.IFNA(IF(_xlfn.IFNA(INDEX('CX1'!$I:$I,MATCH(Table2[[#This Row],[DeviceId2]],'CX1'!$C:$C,0),1), "") = 0, "",  INDEX('CX1'!$I:$I,MATCH(Table2[[#This Row],[Name]],'CX1'!$C:$C,0),1)), "")</f>
        <v>1000</v>
      </c>
      <c r="J2889" s="5" t="str">
        <f>_xlfn.IFNA(IF(_xlfn.IFNA(INDEX('CX1'!$J:$J,MATCH(Table2[[#This Row],[Name]],'CX1'!$C:$C,0),1), "") = 0, "",  INDEX('CX1'!$J:$J,MATCH(Table2[[#This Row],[Name]],'CX1'!$C:$C,0),1)), "")</f>
        <v/>
      </c>
      <c r="K2889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88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89" t="str">
        <f>_xlfn.IFNA(IF(_xlfn.IFNA(INDEX('CX1'!$M:$M,MATCH(Table2[[#This Row],[Name]],'CX1'!$C:$C,0),1), "") = 0, "",  INDEX('CX1'!$M:$M,MATCH(Table2[[#This Row],[Name]],'CX1'!$C:$C,0),1)), "")</f>
        <v>number</v>
      </c>
      <c r="N2889" t="s">
        <v>766</v>
      </c>
      <c r="R2889" t="s">
        <v>8</v>
      </c>
      <c r="S2889" t="b">
        <v>1</v>
      </c>
    </row>
    <row r="2890" spans="1:19" hidden="1">
      <c r="A2890" s="1">
        <v>2888</v>
      </c>
      <c r="B2890" t="s">
        <v>21</v>
      </c>
      <c r="C2890" t="s">
        <v>224</v>
      </c>
      <c r="D2890" t="s">
        <v>273</v>
      </c>
      <c r="E2890" t="str">
        <f>MID(Table2[[#This Row],[DeviceId2]], 12, LEN(Table2[[#This Row],[DeviceId2]]))</f>
        <v>VAV213</v>
      </c>
      <c r="F2890" t="str">
        <f>CONCATENATE("10.3.13.71/pe/", Table2[[#This Row],[Device Tag]], ".xml")</f>
        <v>10.3.13.71/pe/VAV213.xml</v>
      </c>
      <c r="H2890" s="5" t="str">
        <f>_xlfn.IFNA(IF(_xlfn.IFNA(INDEX('CX1'!$H:$H,MATCH(Table2[[#This Row],[Name]],'CX1'!$C:$C,0),1), "") = 0, "",  INDEX('CX1'!$H:$H,MATCH(Table2[[#This Row],[Name]],'CX1'!$C:$C,0),1)), "")</f>
        <v/>
      </c>
      <c r="I2890" s="5" t="e">
        <f>_xlfn.IFNA(IF(_xlfn.IFNA(INDEX('CX1'!$I:$I,MATCH(Table2[[#This Row],[DeviceId2]],'CX1'!$C:$C,0),1), "") = 0, "",  INDEX('CX1'!$I:$I,MATCH(Table2[[#This Row],[Name]],'CX1'!$C:$C,0),1)), "")</f>
        <v>#VALUE!</v>
      </c>
      <c r="J2890" s="5" t="str">
        <f>_xlfn.IFNA(IF(_xlfn.IFNA(INDEX('CX1'!$J:$J,MATCH(Table2[[#This Row],[Name]],'CX1'!$C:$C,0),1), "") = 0, "",  INDEX('CX1'!$J:$J,MATCH(Table2[[#This Row],[Name]],'CX1'!$C:$C,0),1)), "")</f>
        <v/>
      </c>
      <c r="K2890" t="str">
        <f>IFERROR(_xlfn.IFNA(IF(_xlfn.IFNA(INDEX('CX1'!$K:$K,MATCH(Table2[[#This Row],[Name]],'CX1'!$C:$C,0),1), "") = 0, "",  INDEX('CX1'!$K:$K,MATCH(Table2[[#This Row],[Name]],'CX1'!$C:$C,0),1)), ""), "")</f>
        <v/>
      </c>
      <c r="M2890" t="str">
        <f>_xlfn.IFNA(IF(_xlfn.IFNA(INDEX('CX1'!$M:$M,MATCH(Table2[[#This Row],[Name]],'CX1'!$C:$C,0),1), "") = 0, "",  INDEX('CX1'!$M:$M,MATCH(Table2[[#This Row],[Name]],'CX1'!$C:$C,0),1)), "")</f>
        <v/>
      </c>
      <c r="N2890" t="s">
        <v>767</v>
      </c>
      <c r="R2890" t="s">
        <v>8</v>
      </c>
    </row>
    <row r="2891" spans="1:19" hidden="1">
      <c r="A2891" s="1">
        <v>2889</v>
      </c>
      <c r="B2891" t="s">
        <v>21</v>
      </c>
      <c r="C2891" t="s">
        <v>188</v>
      </c>
      <c r="D2891" t="s">
        <v>273</v>
      </c>
      <c r="E2891" t="str">
        <f>MID(Table2[[#This Row],[DeviceId2]], 12, LEN(Table2[[#This Row],[DeviceId2]]))</f>
        <v>VAV213</v>
      </c>
      <c r="F2891" t="str">
        <f>CONCATENATE("10.3.13.71/pe/", Table2[[#This Row],[Device Tag]], ".xml")</f>
        <v>10.3.13.71/pe/VAV213.xml</v>
      </c>
      <c r="H2891" s="5" t="str">
        <f>_xlfn.IFNA(IF(_xlfn.IFNA(INDEX('CX1'!$H:$H,MATCH(Table2[[#This Row],[Name]],'CX1'!$C:$C,0),1), "") = 0, "",  INDEX('CX1'!$H:$H,MATCH(Table2[[#This Row],[Name]],'CX1'!$C:$C,0),1)), "")</f>
        <v/>
      </c>
      <c r="I2891" s="5" t="e">
        <f>_xlfn.IFNA(IF(_xlfn.IFNA(INDEX('CX1'!$I:$I,MATCH(Table2[[#This Row],[DeviceId2]],'CX1'!$C:$C,0),1), "") = 0, "",  INDEX('CX1'!$I:$I,MATCH(Table2[[#This Row],[Name]],'CX1'!$C:$C,0),1)), "")</f>
        <v>#VALUE!</v>
      </c>
      <c r="J2891" s="5" t="str">
        <f>_xlfn.IFNA(IF(_xlfn.IFNA(INDEX('CX1'!$J:$J,MATCH(Table2[[#This Row],[Name]],'CX1'!$C:$C,0),1), "") = 0, "",  INDEX('CX1'!$J:$J,MATCH(Table2[[#This Row],[Name]],'CX1'!$C:$C,0),1)), "")</f>
        <v/>
      </c>
      <c r="K2891" t="str">
        <f>IFERROR(_xlfn.IFNA(IF(_xlfn.IFNA(INDEX('CX1'!$K:$K,MATCH(Table2[[#This Row],[Name]],'CX1'!$C:$C,0),1), "") = 0, "",  INDEX('CX1'!$K:$K,MATCH(Table2[[#This Row],[Name]],'CX1'!$C:$C,0),1)), ""), "")</f>
        <v/>
      </c>
      <c r="M2891" t="str">
        <f>_xlfn.IFNA(IF(_xlfn.IFNA(INDEX('CX1'!$M:$M,MATCH(Table2[[#This Row],[Name]],'CX1'!$C:$C,0),1), "") = 0, "",  INDEX('CX1'!$M:$M,MATCH(Table2[[#This Row],[Name]],'CX1'!$C:$C,0),1)), "")</f>
        <v/>
      </c>
      <c r="N2891" t="s">
        <v>767</v>
      </c>
      <c r="R2891" t="s">
        <v>8</v>
      </c>
    </row>
    <row r="2892" spans="1:19" hidden="1">
      <c r="A2892" s="1">
        <v>2890</v>
      </c>
      <c r="B2892" t="s">
        <v>21</v>
      </c>
      <c r="C2892" t="s">
        <v>225</v>
      </c>
      <c r="D2892" t="s">
        <v>273</v>
      </c>
      <c r="E2892" t="str">
        <f>MID(Table2[[#This Row],[DeviceId2]], 12, LEN(Table2[[#This Row],[DeviceId2]]))</f>
        <v>VAV213</v>
      </c>
      <c r="F2892" t="str">
        <f>CONCATENATE("10.3.13.71/pe/", Table2[[#This Row],[Device Tag]], ".xml")</f>
        <v>10.3.13.71/pe/VAV213.xml</v>
      </c>
      <c r="H2892" s="5" t="str">
        <f>_xlfn.IFNA(IF(_xlfn.IFNA(INDEX('CX1'!$H:$H,MATCH(Table2[[#This Row],[Name]],'CX1'!$C:$C,0),1), "") = 0, "",  INDEX('CX1'!$H:$H,MATCH(Table2[[#This Row],[Name]],'CX1'!$C:$C,0),1)), "")</f>
        <v/>
      </c>
      <c r="I2892" s="5">
        <f>_xlfn.IFNA(IF(_xlfn.IFNA(INDEX('CX1'!$I:$I,MATCH(Table2[[#This Row],[DeviceId2]],'CX1'!$C:$C,0),1), "") = 0, "",  INDEX('CX1'!$I:$I,MATCH(Table2[[#This Row],[Name]],'CX1'!$C:$C,0),1)), "")</f>
        <v>1</v>
      </c>
      <c r="J2892" s="5" t="str">
        <f>_xlfn.IFNA(IF(_xlfn.IFNA(INDEX('CX1'!$J:$J,MATCH(Table2[[#This Row],[Name]],'CX1'!$C:$C,0),1), "") = 0, "",  INDEX('CX1'!$J:$J,MATCH(Table2[[#This Row],[Name]],'CX1'!$C:$C,0),1)), "")</f>
        <v/>
      </c>
      <c r="K2892" t="str">
        <f>IFERROR(_xlfn.IFNA(IF(_xlfn.IFNA(INDEX('CX1'!$K:$K,MATCH(Table2[[#This Row],[Name]],'CX1'!$C:$C,0),1), "") = 0, "",  INDEX('CX1'!$K:$K,MATCH(Table2[[#This Row],[Name]],'CX1'!$C:$C,0),1)), ""), "")</f>
        <v/>
      </c>
      <c r="L2892" t="str">
        <f>_xlfn.IFNA(IF(_xlfn.IFNA(INDEX('CX1'!$L:$L,MATCH(Table2[[#This Row],[Name]],'CX1'!$C:$C,0),1), "") = 0, "",  INDEX('CX1'!$L:$L,MATCH(Table2[[#This Row],[Name]],'CX1'!$C:$C,0),1)), "")</f>
        <v/>
      </c>
      <c r="N2892" t="s">
        <v>767</v>
      </c>
      <c r="R2892" t="s">
        <v>8</v>
      </c>
      <c r="S2892" t="b">
        <v>0</v>
      </c>
    </row>
    <row r="2893" spans="1:19" hidden="1">
      <c r="A2893" s="1">
        <v>2891</v>
      </c>
      <c r="B2893" t="s">
        <v>21</v>
      </c>
      <c r="C2893" t="s">
        <v>226</v>
      </c>
      <c r="D2893" t="s">
        <v>273</v>
      </c>
      <c r="E2893" t="str">
        <f>MID(Table2[[#This Row],[DeviceId2]], 12, LEN(Table2[[#This Row],[DeviceId2]]))</f>
        <v>VAV213</v>
      </c>
      <c r="F2893" t="str">
        <f>CONCATENATE("10.3.13.71/pe/", Table2[[#This Row],[Device Tag]], ".xml")</f>
        <v>10.3.13.71/pe/VAV213.xml</v>
      </c>
      <c r="H2893" s="5" t="str">
        <f>_xlfn.IFNA(IF(_xlfn.IFNA(INDEX('CX1'!$H:$H,MATCH(Table2[[#This Row],[Name]],'CX1'!$C:$C,0),1), "") = 0, "",  INDEX('CX1'!$H:$H,MATCH(Table2[[#This Row],[Name]],'CX1'!$C:$C,0),1)), "")</f>
        <v/>
      </c>
      <c r="I2893" s="5">
        <f>_xlfn.IFNA(IF(_xlfn.IFNA(INDEX('CX1'!$I:$I,MATCH(Table2[[#This Row],[DeviceId2]],'CX1'!$C:$C,0),1), "") = 0, "",  INDEX('CX1'!$I:$I,MATCH(Table2[[#This Row],[Name]],'CX1'!$C:$C,0),1)), "")</f>
        <v>1</v>
      </c>
      <c r="J2893" s="5" t="str">
        <f>_xlfn.IFNA(IF(_xlfn.IFNA(INDEX('CX1'!$J:$J,MATCH(Table2[[#This Row],[Name]],'CX1'!$C:$C,0),1), "") = 0, "",  INDEX('CX1'!$J:$J,MATCH(Table2[[#This Row],[Name]],'CX1'!$C:$C,0),1)), "")</f>
        <v/>
      </c>
      <c r="K2893" t="str">
        <f>IFERROR(_xlfn.IFNA(IF(_xlfn.IFNA(INDEX('CX1'!$K:$K,MATCH(Table2[[#This Row],[Name]],'CX1'!$C:$C,0),1), "") = 0, "",  INDEX('CX1'!$K:$K,MATCH(Table2[[#This Row],[Name]],'CX1'!$C:$C,0),1)), ""), "")</f>
        <v/>
      </c>
      <c r="L2893" t="str">
        <f>_xlfn.IFNA(IF(_xlfn.IFNA(INDEX('CX1'!$L:$L,MATCH(Table2[[#This Row],[Name]],'CX1'!$C:$C,0),1), "") = 0, "",  INDEX('CX1'!$L:$L,MATCH(Table2[[#This Row],[Name]],'CX1'!$C:$C,0),1)), "")</f>
        <v/>
      </c>
      <c r="N2893" t="s">
        <v>767</v>
      </c>
      <c r="R2893" t="s">
        <v>8</v>
      </c>
      <c r="S2893" t="b">
        <v>0</v>
      </c>
    </row>
    <row r="2894" spans="1:19" hidden="1">
      <c r="A2894" s="1">
        <v>2892</v>
      </c>
      <c r="B2894" t="s">
        <v>21</v>
      </c>
      <c r="C2894" t="s">
        <v>131</v>
      </c>
      <c r="D2894" t="s">
        <v>273</v>
      </c>
      <c r="E2894" t="str">
        <f>MID(Table2[[#This Row],[DeviceId2]], 12, LEN(Table2[[#This Row],[DeviceId2]]))</f>
        <v>VAV213</v>
      </c>
      <c r="F2894" t="str">
        <f>CONCATENATE("10.3.13.71/pe/", Table2[[#This Row],[Device Tag]], ".xml")</f>
        <v>10.3.13.71/pe/VAV213.xml</v>
      </c>
      <c r="H2894" s="5" t="str">
        <f>_xlfn.IFNA(IF(_xlfn.IFNA(INDEX('CX1'!$H:$H,MATCH(Table2[[#This Row],[Name]],'CX1'!$C:$C,0),1), "") = 0, "",  INDEX('CX1'!$H:$H,MATCH(Table2[[#This Row],[Name]],'CX1'!$C:$C,0),1)), "")</f>
        <v/>
      </c>
      <c r="I2894" s="5" t="e">
        <f>_xlfn.IFNA(IF(_xlfn.IFNA(INDEX('CX1'!$I:$I,MATCH(Table2[[#This Row],[DeviceId2]],'CX1'!$C:$C,0),1), "") = 0, "",  INDEX('CX1'!$I:$I,MATCH(Table2[[#This Row],[Name]],'CX1'!$C:$C,0),1)), "")</f>
        <v>#VALUE!</v>
      </c>
      <c r="J2894" s="5" t="str">
        <f>_xlfn.IFNA(IF(_xlfn.IFNA(INDEX('CX1'!$J:$J,MATCH(Table2[[#This Row],[Name]],'CX1'!$C:$C,0),1), "") = 0, "",  INDEX('CX1'!$J:$J,MATCH(Table2[[#This Row],[Name]],'CX1'!$C:$C,0),1)), "")</f>
        <v/>
      </c>
      <c r="K2894" t="str">
        <f>IFERROR(_xlfn.IFNA(IF(_xlfn.IFNA(INDEX('CX1'!$K:$K,MATCH(Table2[[#This Row],[Name]],'CX1'!$C:$C,0),1), "") = 0, "",  INDEX('CX1'!$K:$K,MATCH(Table2[[#This Row],[Name]],'CX1'!$C:$C,0),1)), ""), "")</f>
        <v/>
      </c>
      <c r="M2894" t="str">
        <f>_xlfn.IFNA(IF(_xlfn.IFNA(INDEX('CX1'!$M:$M,MATCH(Table2[[#This Row],[Name]],'CX1'!$C:$C,0),1), "") = 0, "",  INDEX('CX1'!$M:$M,MATCH(Table2[[#This Row],[Name]],'CX1'!$C:$C,0),1)), "")</f>
        <v/>
      </c>
      <c r="N2894" t="s">
        <v>767</v>
      </c>
      <c r="R2894" t="s">
        <v>8</v>
      </c>
    </row>
    <row r="2895" spans="1:19">
      <c r="A2895" s="12">
        <v>2893</v>
      </c>
      <c r="B2895" s="13" t="s">
        <v>21</v>
      </c>
      <c r="C2895" s="13" t="s">
        <v>189</v>
      </c>
      <c r="D2895" s="13" t="s">
        <v>273</v>
      </c>
      <c r="E2895" s="13" t="str">
        <f>MID(Table2[[#This Row],[DeviceId2]], 12, LEN(Table2[[#This Row],[DeviceId2]]))</f>
        <v>VAV213</v>
      </c>
      <c r="F2895" s="13" t="str">
        <f>CONCATENATE("10.3.13.71/pe/", Table2[[#This Row],[Device Tag]], ".xml")</f>
        <v>10.3.13.71/pe/VAV213.xml</v>
      </c>
      <c r="G2895" s="13"/>
      <c r="H2895" s="14" t="str">
        <f>_xlfn.IFNA(IF(_xlfn.IFNA(INDEX('CX1'!$H:$H,MATCH(Table2[[#This Row],[Name]],'CX1'!$C:$C,0),1), "") = 0, "",  INDEX('CX1'!$H:$H,MATCH(Table2[[#This Row],[Name]],'CX1'!$C:$C,0),1)), "")</f>
        <v/>
      </c>
      <c r="I2895" s="14">
        <f>_xlfn.IFNA(IF(_xlfn.IFNA(INDEX('CX1'!$I:$I,MATCH(Table2[[#This Row],[DeviceId2]],'CX1'!$C:$C,0),1), "") = 0, "",  INDEX('CX1'!$I:$I,MATCH(Table2[[#This Row],[Name]],'CX1'!$C:$C,0),1)), "")</f>
        <v>1000</v>
      </c>
      <c r="J2895" s="14" t="str">
        <f>_xlfn.IFNA(IF(_xlfn.IFNA(INDEX('CX1'!$J:$J,MATCH(Table2[[#This Row],[Name]],'CX1'!$C:$C,0),1), "") = 0, "",  INDEX('CX1'!$J:$J,MATCH(Table2[[#This Row],[Name]],'CX1'!$C:$C,0),1)), "")</f>
        <v/>
      </c>
      <c r="K2895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89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5" s="13" t="str">
        <f>_xlfn.IFNA(IF(_xlfn.IFNA(INDEX('CX1'!$M:$M,MATCH(Table2[[#This Row],[Name]],'CX1'!$C:$C,0),1), "") = 0, "",  INDEX('CX1'!$M:$M,MATCH(Table2[[#This Row],[Name]],'CX1'!$C:$C,0),1)), "")</f>
        <v>number</v>
      </c>
      <c r="N2895" s="13" t="s">
        <v>767</v>
      </c>
      <c r="O2895" s="13"/>
      <c r="P2895" s="13"/>
      <c r="Q2895" s="13"/>
      <c r="R2895" s="13" t="s">
        <v>8</v>
      </c>
      <c r="S2895" s="13" t="b">
        <v>0</v>
      </c>
    </row>
    <row r="2896" spans="1:19">
      <c r="A2896" s="12">
        <v>2894</v>
      </c>
      <c r="B2896" s="13" t="s">
        <v>21</v>
      </c>
      <c r="C2896" s="13" t="s">
        <v>132</v>
      </c>
      <c r="D2896" s="13" t="s">
        <v>273</v>
      </c>
      <c r="E2896" s="13" t="str">
        <f>MID(Table2[[#This Row],[DeviceId2]], 12, LEN(Table2[[#This Row],[DeviceId2]]))</f>
        <v>VAV213</v>
      </c>
      <c r="F2896" s="13" t="str">
        <f>CONCATENATE("10.3.13.71/pe/", Table2[[#This Row],[Device Tag]], ".xml")</f>
        <v>10.3.13.71/pe/VAV213.xml</v>
      </c>
      <c r="G2896" s="13"/>
      <c r="H2896" s="14" t="str">
        <f>_xlfn.IFNA(IF(_xlfn.IFNA(INDEX('CX1'!$H:$H,MATCH(Table2[[#This Row],[Name]],'CX1'!$C:$C,0),1), "") = 0, "",  INDEX('CX1'!$H:$H,MATCH(Table2[[#This Row],[Name]],'CX1'!$C:$C,0),1)), "")</f>
        <v/>
      </c>
      <c r="I2896" s="14">
        <f>_xlfn.IFNA(IF(_xlfn.IFNA(INDEX('CX1'!$I:$I,MATCH(Table2[[#This Row],[DeviceId2]],'CX1'!$C:$C,0),1), "") = 0, "",  INDEX('CX1'!$I:$I,MATCH(Table2[[#This Row],[Name]],'CX1'!$C:$C,0),1)), "")</f>
        <v>1000</v>
      </c>
      <c r="J2896" s="14" t="str">
        <f>_xlfn.IFNA(IF(_xlfn.IFNA(INDEX('CX1'!$J:$J,MATCH(Table2[[#This Row],[Name]],'CX1'!$C:$C,0),1), "") = 0, "",  INDEX('CX1'!$J:$J,MATCH(Table2[[#This Row],[Name]],'CX1'!$C:$C,0),1)), "")</f>
        <v/>
      </c>
      <c r="K2896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89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6" s="13" t="s">
        <v>298</v>
      </c>
      <c r="N2896" s="13" t="s">
        <v>767</v>
      </c>
      <c r="O2896" s="13"/>
      <c r="P2896" s="13"/>
      <c r="Q2896" s="13"/>
      <c r="R2896" s="13" t="s">
        <v>8</v>
      </c>
      <c r="S2896" s="13" t="b">
        <v>0</v>
      </c>
    </row>
    <row r="2897" spans="1:19" hidden="1">
      <c r="A2897" s="1">
        <v>2895</v>
      </c>
      <c r="B2897" t="s">
        <v>21</v>
      </c>
      <c r="C2897" t="s">
        <v>190</v>
      </c>
      <c r="D2897" t="s">
        <v>273</v>
      </c>
      <c r="E2897" t="str">
        <f>MID(Table2[[#This Row],[DeviceId2]], 12, LEN(Table2[[#This Row],[DeviceId2]]))</f>
        <v>VAV213</v>
      </c>
      <c r="F2897" t="str">
        <f>CONCATENATE("10.3.13.71/pe/", Table2[[#This Row],[Device Tag]], ".xml")</f>
        <v>10.3.13.71/pe/VAV213.xml</v>
      </c>
      <c r="H2897" s="5" t="str">
        <f>_xlfn.IFNA(IF(_xlfn.IFNA(INDEX('CX1'!$H:$H,MATCH(Table2[[#This Row],[Name]],'CX1'!$C:$C,0),1), "") = 0, "",  INDEX('CX1'!$H:$H,MATCH(Table2[[#This Row],[Name]],'CX1'!$C:$C,0),1)), "")</f>
        <v/>
      </c>
      <c r="I2897" s="5" t="e">
        <f>_xlfn.IFNA(IF(_xlfn.IFNA(INDEX('CX1'!$I:$I,MATCH(Table2[[#This Row],[DeviceId2]],'CX1'!$C:$C,0),1), "") = 0, "",  INDEX('CX1'!$I:$I,MATCH(Table2[[#This Row],[Name]],'CX1'!$C:$C,0),1)), "")</f>
        <v>#VALUE!</v>
      </c>
      <c r="J2897" s="5" t="str">
        <f>_xlfn.IFNA(IF(_xlfn.IFNA(INDEX('CX1'!$J:$J,MATCH(Table2[[#This Row],[Name]],'CX1'!$C:$C,0),1), "") = 0, "",  INDEX('CX1'!$J:$J,MATCH(Table2[[#This Row],[Name]],'CX1'!$C:$C,0),1)), "")</f>
        <v/>
      </c>
      <c r="K2897" t="str">
        <f>IFERROR(_xlfn.IFNA(IF(_xlfn.IFNA(INDEX('CX1'!$K:$K,MATCH(Table2[[#This Row],[Name]],'CX1'!$C:$C,0),1), "") = 0, "",  INDEX('CX1'!$K:$K,MATCH(Table2[[#This Row],[Name]],'CX1'!$C:$C,0),1)), ""), "")</f>
        <v/>
      </c>
      <c r="M2897" t="str">
        <f>_xlfn.IFNA(IF(_xlfn.IFNA(INDEX('CX1'!$M:$M,MATCH(Table2[[#This Row],[Name]],'CX1'!$C:$C,0),1), "") = 0, "",  INDEX('CX1'!$M:$M,MATCH(Table2[[#This Row],[Name]],'CX1'!$C:$C,0),1)), "")</f>
        <v/>
      </c>
      <c r="N2897" t="s">
        <v>767</v>
      </c>
      <c r="R2897" t="s">
        <v>8</v>
      </c>
    </row>
    <row r="2898" spans="1:19" hidden="1">
      <c r="A2898" s="1">
        <v>2896</v>
      </c>
      <c r="B2898" t="s">
        <v>21</v>
      </c>
      <c r="C2898" t="s">
        <v>191</v>
      </c>
      <c r="D2898" t="s">
        <v>273</v>
      </c>
      <c r="E2898" t="str">
        <f>MID(Table2[[#This Row],[DeviceId2]], 12, LEN(Table2[[#This Row],[DeviceId2]]))</f>
        <v>VAV213</v>
      </c>
      <c r="F2898" t="str">
        <f>CONCATENATE("10.3.13.71/pe/", Table2[[#This Row],[Device Tag]], ".xml")</f>
        <v>10.3.13.71/pe/VAV213.xml</v>
      </c>
      <c r="H2898" s="5" t="str">
        <f>_xlfn.IFNA(IF(_xlfn.IFNA(INDEX('CX1'!$H:$H,MATCH(Table2[[#This Row],[Name]],'CX1'!$C:$C,0),1), "") = 0, "",  INDEX('CX1'!$H:$H,MATCH(Table2[[#This Row],[Name]],'CX1'!$C:$C,0),1)), "")</f>
        <v/>
      </c>
      <c r="I2898" s="5" t="e">
        <f>_xlfn.IFNA(IF(_xlfn.IFNA(INDEX('CX1'!$I:$I,MATCH(Table2[[#This Row],[DeviceId2]],'CX1'!$C:$C,0),1), "") = 0, "",  INDEX('CX1'!$I:$I,MATCH(Table2[[#This Row],[Name]],'CX1'!$C:$C,0),1)), "")</f>
        <v>#VALUE!</v>
      </c>
      <c r="J2898" s="5" t="str">
        <f>_xlfn.IFNA(IF(_xlfn.IFNA(INDEX('CX1'!$J:$J,MATCH(Table2[[#This Row],[Name]],'CX1'!$C:$C,0),1), "") = 0, "",  INDEX('CX1'!$J:$J,MATCH(Table2[[#This Row],[Name]],'CX1'!$C:$C,0),1)), "")</f>
        <v/>
      </c>
      <c r="K2898" t="str">
        <f>IFERROR(_xlfn.IFNA(IF(_xlfn.IFNA(INDEX('CX1'!$K:$K,MATCH(Table2[[#This Row],[Name]],'CX1'!$C:$C,0),1), "") = 0, "",  INDEX('CX1'!$K:$K,MATCH(Table2[[#This Row],[Name]],'CX1'!$C:$C,0),1)), ""), "")</f>
        <v/>
      </c>
      <c r="M2898" t="str">
        <f>_xlfn.IFNA(IF(_xlfn.IFNA(INDEX('CX1'!$M:$M,MATCH(Table2[[#This Row],[Name]],'CX1'!$C:$C,0),1), "") = 0, "",  INDEX('CX1'!$M:$M,MATCH(Table2[[#This Row],[Name]],'CX1'!$C:$C,0),1)), "")</f>
        <v/>
      </c>
      <c r="N2898" t="s">
        <v>767</v>
      </c>
      <c r="R2898" t="s">
        <v>8</v>
      </c>
    </row>
    <row r="2899" spans="1:19">
      <c r="A2899" s="12">
        <v>2897</v>
      </c>
      <c r="B2899" s="13" t="s">
        <v>21</v>
      </c>
      <c r="C2899" s="13" t="s">
        <v>192</v>
      </c>
      <c r="D2899" s="13" t="s">
        <v>273</v>
      </c>
      <c r="E2899" s="13" t="str">
        <f>MID(Table2[[#This Row],[DeviceId2]], 12, LEN(Table2[[#This Row],[DeviceId2]]))</f>
        <v>VAV213</v>
      </c>
      <c r="F2899" s="13" t="str">
        <f>CONCATENATE("10.3.13.71/pe/", Table2[[#This Row],[Device Tag]], ".xml")</f>
        <v>10.3.13.71/pe/VAV213.xml</v>
      </c>
      <c r="G2899" s="13"/>
      <c r="H2899" s="14" t="str">
        <f>_xlfn.IFNA(IF(_xlfn.IFNA(INDEX('CX1'!$H:$H,MATCH(Table2[[#This Row],[Name]],'CX1'!$C:$C,0),1), "") = 0, "",  INDEX('CX1'!$H:$H,MATCH(Table2[[#This Row],[Name]],'CX1'!$C:$C,0),1)), "")</f>
        <v/>
      </c>
      <c r="I2899" s="14">
        <f>_xlfn.IFNA(IF(_xlfn.IFNA(INDEX('CX1'!$I:$I,MATCH(Table2[[#This Row],[DeviceId2]],'CX1'!$C:$C,0),1), "") = 0, "",  INDEX('CX1'!$I:$I,MATCH(Table2[[#This Row],[Name]],'CX1'!$C:$C,0),1)), "")</f>
        <v>1000</v>
      </c>
      <c r="J2899" s="14" t="str">
        <f>_xlfn.IFNA(IF(_xlfn.IFNA(INDEX('CX1'!$J:$J,MATCH(Table2[[#This Row],[Name]],'CX1'!$C:$C,0),1), "") = 0, "",  INDEX('CX1'!$J:$J,MATCH(Table2[[#This Row],[Name]],'CX1'!$C:$C,0),1)), "")</f>
        <v/>
      </c>
      <c r="K2899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89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899" s="13" t="str">
        <f>_xlfn.IFNA(IF(_xlfn.IFNA(INDEX('CX1'!$M:$M,MATCH(Table2[[#This Row],[Name]],'CX1'!$C:$C,0),1), "") = 0, "",  INDEX('CX1'!$M:$M,MATCH(Table2[[#This Row],[Name]],'CX1'!$C:$C,0),1)), "")</f>
        <v>number</v>
      </c>
      <c r="N2899" s="13" t="s">
        <v>767</v>
      </c>
      <c r="O2899" s="13"/>
      <c r="P2899" s="13"/>
      <c r="Q2899" s="13"/>
      <c r="R2899" s="13" t="s">
        <v>8</v>
      </c>
      <c r="S2899" s="13" t="b">
        <v>0</v>
      </c>
    </row>
    <row r="2900" spans="1:19" hidden="1">
      <c r="A2900" s="1">
        <v>2898</v>
      </c>
      <c r="B2900" t="s">
        <v>21</v>
      </c>
      <c r="C2900" t="s">
        <v>193</v>
      </c>
      <c r="D2900" t="s">
        <v>273</v>
      </c>
      <c r="E2900" t="str">
        <f>MID(Table2[[#This Row],[DeviceId2]], 12, LEN(Table2[[#This Row],[DeviceId2]]))</f>
        <v>VAV213</v>
      </c>
      <c r="F2900" t="str">
        <f>CONCATENATE("10.3.13.71/pe/", Table2[[#This Row],[Device Tag]], ".xml")</f>
        <v>10.3.13.71/pe/VAV213.xml</v>
      </c>
      <c r="H2900" s="5" t="str">
        <f>_xlfn.IFNA(IF(_xlfn.IFNA(INDEX('CX1'!$H:$H,MATCH(Table2[[#This Row],[Name]],'CX1'!$C:$C,0),1), "") = 0, "",  INDEX('CX1'!$H:$H,MATCH(Table2[[#This Row],[Name]],'CX1'!$C:$C,0),1)), "")</f>
        <v/>
      </c>
      <c r="I2900" s="5" t="e">
        <f>_xlfn.IFNA(IF(_xlfn.IFNA(INDEX('CX1'!$I:$I,MATCH(Table2[[#This Row],[DeviceId2]],'CX1'!$C:$C,0),1), "") = 0, "",  INDEX('CX1'!$I:$I,MATCH(Table2[[#This Row],[Name]],'CX1'!$C:$C,0),1)), "")</f>
        <v>#VALUE!</v>
      </c>
      <c r="J2900" s="5" t="str">
        <f>_xlfn.IFNA(IF(_xlfn.IFNA(INDEX('CX1'!$J:$J,MATCH(Table2[[#This Row],[Name]],'CX1'!$C:$C,0),1), "") = 0, "",  INDEX('CX1'!$J:$J,MATCH(Table2[[#This Row],[Name]],'CX1'!$C:$C,0),1)), "")</f>
        <v/>
      </c>
      <c r="K2900" t="str">
        <f>IFERROR(_xlfn.IFNA(IF(_xlfn.IFNA(INDEX('CX1'!$K:$K,MATCH(Table2[[#This Row],[Name]],'CX1'!$C:$C,0),1), "") = 0, "",  INDEX('CX1'!$K:$K,MATCH(Table2[[#This Row],[Name]],'CX1'!$C:$C,0),1)), ""), "")</f>
        <v/>
      </c>
      <c r="M2900" t="str">
        <f>_xlfn.IFNA(IF(_xlfn.IFNA(INDEX('CX1'!$M:$M,MATCH(Table2[[#This Row],[Name]],'CX1'!$C:$C,0),1), "") = 0, "",  INDEX('CX1'!$M:$M,MATCH(Table2[[#This Row],[Name]],'CX1'!$C:$C,0),1)), "")</f>
        <v/>
      </c>
      <c r="N2900" t="s">
        <v>767</v>
      </c>
      <c r="R2900" t="s">
        <v>8</v>
      </c>
    </row>
    <row r="2901" spans="1:19" hidden="1">
      <c r="A2901" s="1">
        <v>2899</v>
      </c>
      <c r="B2901" t="s">
        <v>21</v>
      </c>
      <c r="C2901" t="s">
        <v>194</v>
      </c>
      <c r="D2901" t="s">
        <v>273</v>
      </c>
      <c r="E2901" t="str">
        <f>MID(Table2[[#This Row],[DeviceId2]], 12, LEN(Table2[[#This Row],[DeviceId2]]))</f>
        <v>VAV213</v>
      </c>
      <c r="F2901" t="str">
        <f>CONCATENATE("10.3.13.71/pe/", Table2[[#This Row],[Device Tag]], ".xml")</f>
        <v>10.3.13.71/pe/VAV213.xml</v>
      </c>
      <c r="H2901" s="5" t="str">
        <f>_xlfn.IFNA(IF(_xlfn.IFNA(INDEX('CX1'!$H:$H,MATCH(Table2[[#This Row],[Name]],'CX1'!$C:$C,0),1), "") = 0, "",  INDEX('CX1'!$H:$H,MATCH(Table2[[#This Row],[Name]],'CX1'!$C:$C,0),1)), "")</f>
        <v/>
      </c>
      <c r="I2901" s="5" t="e">
        <f>_xlfn.IFNA(IF(_xlfn.IFNA(INDEX('CX1'!$I:$I,MATCH(Table2[[#This Row],[DeviceId2]],'CX1'!$C:$C,0),1), "") = 0, "",  INDEX('CX1'!$I:$I,MATCH(Table2[[#This Row],[Name]],'CX1'!$C:$C,0),1)), "")</f>
        <v>#VALUE!</v>
      </c>
      <c r="J2901" s="5" t="str">
        <f>_xlfn.IFNA(IF(_xlfn.IFNA(INDEX('CX1'!$J:$J,MATCH(Table2[[#This Row],[Name]],'CX1'!$C:$C,0),1), "") = 0, "",  INDEX('CX1'!$J:$J,MATCH(Table2[[#This Row],[Name]],'CX1'!$C:$C,0),1)), "")</f>
        <v/>
      </c>
      <c r="K2901" t="str">
        <f>IFERROR(_xlfn.IFNA(IF(_xlfn.IFNA(INDEX('CX1'!$K:$K,MATCH(Table2[[#This Row],[Name]],'CX1'!$C:$C,0),1), "") = 0, "",  INDEX('CX1'!$K:$K,MATCH(Table2[[#This Row],[Name]],'CX1'!$C:$C,0),1)), ""), "")</f>
        <v/>
      </c>
      <c r="M2901" t="str">
        <f>_xlfn.IFNA(IF(_xlfn.IFNA(INDEX('CX1'!$M:$M,MATCH(Table2[[#This Row],[Name]],'CX1'!$C:$C,0),1), "") = 0, "",  INDEX('CX1'!$M:$M,MATCH(Table2[[#This Row],[Name]],'CX1'!$C:$C,0),1)), "")</f>
        <v/>
      </c>
      <c r="N2901" t="s">
        <v>767</v>
      </c>
      <c r="R2901" t="s">
        <v>8</v>
      </c>
    </row>
    <row r="2902" spans="1:19" hidden="1">
      <c r="A2902" s="1">
        <v>2900</v>
      </c>
      <c r="B2902" t="s">
        <v>21</v>
      </c>
      <c r="C2902" t="s">
        <v>195</v>
      </c>
      <c r="D2902" t="s">
        <v>273</v>
      </c>
      <c r="E2902" t="str">
        <f>MID(Table2[[#This Row],[DeviceId2]], 12, LEN(Table2[[#This Row],[DeviceId2]]))</f>
        <v>VAV213</v>
      </c>
      <c r="F2902" t="str">
        <f>CONCATENATE("10.3.13.71/pe/", Table2[[#This Row],[Device Tag]], ".xml")</f>
        <v>10.3.13.71/pe/VAV213.xml</v>
      </c>
      <c r="H2902" s="5" t="str">
        <f>_xlfn.IFNA(IF(_xlfn.IFNA(INDEX('CX1'!$H:$H,MATCH(Table2[[#This Row],[Name]],'CX1'!$C:$C,0),1), "") = 0, "",  INDEX('CX1'!$H:$H,MATCH(Table2[[#This Row],[Name]],'CX1'!$C:$C,0),1)), "")</f>
        <v/>
      </c>
      <c r="I2902" s="5" t="e">
        <f>_xlfn.IFNA(IF(_xlfn.IFNA(INDEX('CX1'!$I:$I,MATCH(Table2[[#This Row],[DeviceId2]],'CX1'!$C:$C,0),1), "") = 0, "",  INDEX('CX1'!$I:$I,MATCH(Table2[[#This Row],[Name]],'CX1'!$C:$C,0),1)), "")</f>
        <v>#VALUE!</v>
      </c>
      <c r="J2902" s="5" t="str">
        <f>_xlfn.IFNA(IF(_xlfn.IFNA(INDEX('CX1'!$J:$J,MATCH(Table2[[#This Row],[Name]],'CX1'!$C:$C,0),1), "") = 0, "",  INDEX('CX1'!$J:$J,MATCH(Table2[[#This Row],[Name]],'CX1'!$C:$C,0),1)), "")</f>
        <v/>
      </c>
      <c r="K2902" t="str">
        <f>IFERROR(_xlfn.IFNA(IF(_xlfn.IFNA(INDEX('CX1'!$K:$K,MATCH(Table2[[#This Row],[Name]],'CX1'!$C:$C,0),1), "") = 0, "",  INDEX('CX1'!$K:$K,MATCH(Table2[[#This Row],[Name]],'CX1'!$C:$C,0),1)), ""), "")</f>
        <v/>
      </c>
      <c r="M2902" t="str">
        <f>_xlfn.IFNA(IF(_xlfn.IFNA(INDEX('CX1'!$M:$M,MATCH(Table2[[#This Row],[Name]],'CX1'!$C:$C,0),1), "") = 0, "",  INDEX('CX1'!$M:$M,MATCH(Table2[[#This Row],[Name]],'CX1'!$C:$C,0),1)), "")</f>
        <v/>
      </c>
      <c r="N2902" t="s">
        <v>767</v>
      </c>
      <c r="R2902" t="s">
        <v>8</v>
      </c>
    </row>
    <row r="2903" spans="1:19" hidden="1">
      <c r="A2903" s="1">
        <v>2901</v>
      </c>
      <c r="B2903" t="s">
        <v>21</v>
      </c>
      <c r="C2903" t="s">
        <v>196</v>
      </c>
      <c r="D2903" t="s">
        <v>273</v>
      </c>
      <c r="E2903" t="str">
        <f>MID(Table2[[#This Row],[DeviceId2]], 12, LEN(Table2[[#This Row],[DeviceId2]]))</f>
        <v>VAV213</v>
      </c>
      <c r="F2903" t="str">
        <f>CONCATENATE("10.3.13.71/pe/", Table2[[#This Row],[Device Tag]], ".xml")</f>
        <v>10.3.13.71/pe/VAV213.xml</v>
      </c>
      <c r="H2903" s="5" t="str">
        <f>_xlfn.IFNA(IF(_xlfn.IFNA(INDEX('CX1'!$H:$H,MATCH(Table2[[#This Row],[Name]],'CX1'!$C:$C,0),1), "") = 0, "",  INDEX('CX1'!$H:$H,MATCH(Table2[[#This Row],[Name]],'CX1'!$C:$C,0),1)), "")</f>
        <v/>
      </c>
      <c r="I2903" s="5" t="e">
        <f>_xlfn.IFNA(IF(_xlfn.IFNA(INDEX('CX1'!$I:$I,MATCH(Table2[[#This Row],[DeviceId2]],'CX1'!$C:$C,0),1), "") = 0, "",  INDEX('CX1'!$I:$I,MATCH(Table2[[#This Row],[Name]],'CX1'!$C:$C,0),1)), "")</f>
        <v>#VALUE!</v>
      </c>
      <c r="J2903" s="5" t="str">
        <f>_xlfn.IFNA(IF(_xlfn.IFNA(INDEX('CX1'!$J:$J,MATCH(Table2[[#This Row],[Name]],'CX1'!$C:$C,0),1), "") = 0, "",  INDEX('CX1'!$J:$J,MATCH(Table2[[#This Row],[Name]],'CX1'!$C:$C,0),1)), "")</f>
        <v/>
      </c>
      <c r="K2903" t="str">
        <f>IFERROR(_xlfn.IFNA(IF(_xlfn.IFNA(INDEX('CX1'!$K:$K,MATCH(Table2[[#This Row],[Name]],'CX1'!$C:$C,0),1), "") = 0, "",  INDEX('CX1'!$K:$K,MATCH(Table2[[#This Row],[Name]],'CX1'!$C:$C,0),1)), ""), "")</f>
        <v/>
      </c>
      <c r="M2903" t="str">
        <f>_xlfn.IFNA(IF(_xlfn.IFNA(INDEX('CX1'!$M:$M,MATCH(Table2[[#This Row],[Name]],'CX1'!$C:$C,0),1), "") = 0, "",  INDEX('CX1'!$M:$M,MATCH(Table2[[#This Row],[Name]],'CX1'!$C:$C,0),1)), "")</f>
        <v/>
      </c>
      <c r="N2903" t="s">
        <v>767</v>
      </c>
      <c r="R2903" t="s">
        <v>8</v>
      </c>
    </row>
    <row r="2904" spans="1:19">
      <c r="A2904" s="12">
        <v>2902</v>
      </c>
      <c r="B2904" s="13" t="s">
        <v>21</v>
      </c>
      <c r="C2904" s="13" t="s">
        <v>197</v>
      </c>
      <c r="D2904" s="13" t="s">
        <v>273</v>
      </c>
      <c r="E2904" s="13" t="str">
        <f>MID(Table2[[#This Row],[DeviceId2]], 12, LEN(Table2[[#This Row],[DeviceId2]]))</f>
        <v>VAV213</v>
      </c>
      <c r="F2904" s="13" t="str">
        <f>CONCATENATE("10.3.13.71/pe/", Table2[[#This Row],[Device Tag]], ".xml")</f>
        <v>10.3.13.71/pe/VAV213.xml</v>
      </c>
      <c r="G2904" s="13"/>
      <c r="H2904" s="14" t="str">
        <f>_xlfn.IFNA(IF(_xlfn.IFNA(INDEX('CX1'!$H:$H,MATCH(Table2[[#This Row],[Name]],'CX1'!$C:$C,0),1), "") = 0, "",  INDEX('CX1'!$H:$H,MATCH(Table2[[#This Row],[Name]],'CX1'!$C:$C,0),1)), "")</f>
        <v/>
      </c>
      <c r="I2904" s="14">
        <f>_xlfn.IFNA(IF(_xlfn.IFNA(INDEX('CX1'!$I:$I,MATCH(Table2[[#This Row],[DeviceId2]],'CX1'!$C:$C,0),1), "") = 0, "",  INDEX('CX1'!$I:$I,MATCH(Table2[[#This Row],[Name]],'CX1'!$C:$C,0),1)), "")</f>
        <v>1</v>
      </c>
      <c r="J2904" s="14" t="str">
        <f>_xlfn.IFNA(IF(_xlfn.IFNA(INDEX('CX1'!$J:$J,MATCH(Table2[[#This Row],[Name]],'CX1'!$C:$C,0),1), "") = 0, "",  INDEX('CX1'!$J:$J,MATCH(Table2[[#This Row],[Name]],'CX1'!$C:$C,0),1)), "")</f>
        <v/>
      </c>
      <c r="K2904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904" s="13" t="str">
        <f>_xlfn.IFNA(IF(_xlfn.IFNA(INDEX('CX1'!$L:$L,MATCH(Table2[[#This Row],[Name]],'CX1'!$C:$C,0),1), "") = 0, "",  INDEX('CX1'!$L:$L,MATCH(Table2[[#This Row],[Name]],'CX1'!$C:$C,0),1)), "")</f>
        <v>his, point, writable</v>
      </c>
      <c r="M2904" s="13" t="str">
        <f>_xlfn.IFNA(IF(_xlfn.IFNA(INDEX('CX1'!$M:$M,MATCH(Table2[[#This Row],[Name]],'CX1'!$C:$C,0),1), "") = 0, "",  INDEX('CX1'!$M:$M,MATCH(Table2[[#This Row],[Name]],'CX1'!$C:$C,0),1)), "")</f>
        <v>boolean</v>
      </c>
      <c r="N2904" s="13" t="s">
        <v>767</v>
      </c>
      <c r="O2904" s="13"/>
      <c r="P2904" s="13"/>
      <c r="Q2904" s="13"/>
      <c r="R2904" s="13" t="s">
        <v>8</v>
      </c>
      <c r="S2904" s="13" t="b">
        <v>0</v>
      </c>
    </row>
    <row r="2905" spans="1:19">
      <c r="A2905" s="12">
        <v>2903</v>
      </c>
      <c r="B2905" s="13" t="s">
        <v>21</v>
      </c>
      <c r="C2905" s="13" t="s">
        <v>198</v>
      </c>
      <c r="D2905" s="13" t="s">
        <v>273</v>
      </c>
      <c r="E2905" s="13" t="str">
        <f>MID(Table2[[#This Row],[DeviceId2]], 12, LEN(Table2[[#This Row],[DeviceId2]]))</f>
        <v>VAV213</v>
      </c>
      <c r="F2905" s="13" t="str">
        <f>CONCATENATE("10.3.13.71/pe/", Table2[[#This Row],[Device Tag]], ".xml")</f>
        <v>10.3.13.71/pe/VAV213.xml</v>
      </c>
      <c r="G2905" s="13"/>
      <c r="H2905" s="14" t="str">
        <f>_xlfn.IFNA(IF(_xlfn.IFNA(INDEX('CX1'!$H:$H,MATCH(Table2[[#This Row],[Name]],'CX1'!$C:$C,0),1), "") = 0, "",  INDEX('CX1'!$H:$H,MATCH(Table2[[#This Row],[Name]],'CX1'!$C:$C,0),1)), "")</f>
        <v/>
      </c>
      <c r="I2905" s="14">
        <f>_xlfn.IFNA(IF(_xlfn.IFNA(INDEX('CX1'!$I:$I,MATCH(Table2[[#This Row],[DeviceId2]],'CX1'!$C:$C,0),1), "") = 0, "",  INDEX('CX1'!$I:$I,MATCH(Table2[[#This Row],[Name]],'CX1'!$C:$C,0),1)), "")</f>
        <v>1</v>
      </c>
      <c r="J2905" s="14" t="str">
        <f>_xlfn.IFNA(IF(_xlfn.IFNA(INDEX('CX1'!$J:$J,MATCH(Table2[[#This Row],[Name]],'CX1'!$C:$C,0),1), "") = 0, "",  INDEX('CX1'!$J:$J,MATCH(Table2[[#This Row],[Name]],'CX1'!$C:$C,0),1)), "")</f>
        <v/>
      </c>
      <c r="K2905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2905" s="13" t="str">
        <f>_xlfn.IFNA(IF(_xlfn.IFNA(INDEX('CX1'!$L:$L,MATCH(Table2[[#This Row],[Name]],'CX1'!$C:$C,0),1), "") = 0, "",  INDEX('CX1'!$L:$L,MATCH(Table2[[#This Row],[Name]],'CX1'!$C:$C,0),1)), "")</f>
        <v>his, point, writable</v>
      </c>
      <c r="M2905" s="13" t="str">
        <f>_xlfn.IFNA(IF(_xlfn.IFNA(INDEX('CX1'!$M:$M,MATCH(Table2[[#This Row],[Name]],'CX1'!$C:$C,0),1), "") = 0, "",  INDEX('CX1'!$M:$M,MATCH(Table2[[#This Row],[Name]],'CX1'!$C:$C,0),1)), "")</f>
        <v>boolean</v>
      </c>
      <c r="N2905" s="13" t="s">
        <v>767</v>
      </c>
      <c r="O2905" s="13"/>
      <c r="P2905" s="13"/>
      <c r="Q2905" s="13"/>
      <c r="R2905" s="13" t="s">
        <v>8</v>
      </c>
      <c r="S2905" s="13" t="b">
        <v>0</v>
      </c>
    </row>
    <row r="2906" spans="1:19" hidden="1">
      <c r="A2906" s="1">
        <v>2904</v>
      </c>
      <c r="B2906" t="s">
        <v>21</v>
      </c>
      <c r="C2906" t="s">
        <v>199</v>
      </c>
      <c r="D2906" t="s">
        <v>273</v>
      </c>
      <c r="E2906" t="str">
        <f>MID(Table2[[#This Row],[DeviceId2]], 12, LEN(Table2[[#This Row],[DeviceId2]]))</f>
        <v>VAV213</v>
      </c>
      <c r="F2906" t="str">
        <f>CONCATENATE("10.3.13.71/pe/", Table2[[#This Row],[Device Tag]], ".xml")</f>
        <v>10.3.13.71/pe/VAV213.xml</v>
      </c>
      <c r="H2906" s="5" t="str">
        <f>_xlfn.IFNA(IF(_xlfn.IFNA(INDEX('CX1'!$H:$H,MATCH(Table2[[#This Row],[Name]],'CX1'!$C:$C,0),1), "") = 0, "",  INDEX('CX1'!$H:$H,MATCH(Table2[[#This Row],[Name]],'CX1'!$C:$C,0),1)), "")</f>
        <v/>
      </c>
      <c r="I2906" s="5">
        <f>_xlfn.IFNA(IF(_xlfn.IFNA(INDEX('CX1'!$I:$I,MATCH(Table2[[#This Row],[DeviceId2]],'CX1'!$C:$C,0),1), "") = 0, "",  INDEX('CX1'!$I:$I,MATCH(Table2[[#This Row],[Name]],'CX1'!$C:$C,0),1)), "")</f>
        <v>1</v>
      </c>
      <c r="J2906" s="5" t="str">
        <f>_xlfn.IFNA(IF(_xlfn.IFNA(INDEX('CX1'!$J:$J,MATCH(Table2[[#This Row],[Name]],'CX1'!$C:$C,0),1), "") = 0, "",  INDEX('CX1'!$J:$J,MATCH(Table2[[#This Row],[Name]],'CX1'!$C:$C,0),1)), "")</f>
        <v/>
      </c>
      <c r="K2906" t="str">
        <f>IFERROR(_xlfn.IFNA(IF(_xlfn.IFNA(INDEX('CX1'!$K:$K,MATCH(Table2[[#This Row],[Name]],'CX1'!$C:$C,0),1), "") = 0, "",  INDEX('CX1'!$K:$K,MATCH(Table2[[#This Row],[Name]],'CX1'!$C:$C,0),1)), ""), "")</f>
        <v/>
      </c>
      <c r="M2906" t="str">
        <f>_xlfn.IFNA(IF(_xlfn.IFNA(INDEX('CX1'!$M:$M,MATCH(Table2[[#This Row],[Name]],'CX1'!$C:$C,0),1), "") = 0, "",  INDEX('CX1'!$M:$M,MATCH(Table2[[#This Row],[Name]],'CX1'!$C:$C,0),1)), "")</f>
        <v/>
      </c>
      <c r="N2906" t="s">
        <v>767</v>
      </c>
      <c r="R2906" t="s">
        <v>8</v>
      </c>
    </row>
    <row r="2907" spans="1:19" hidden="1">
      <c r="A2907" s="1">
        <v>2905</v>
      </c>
      <c r="B2907" t="s">
        <v>21</v>
      </c>
      <c r="C2907" t="s">
        <v>25</v>
      </c>
      <c r="D2907" t="s">
        <v>273</v>
      </c>
      <c r="E2907" t="str">
        <f>MID(Table2[[#This Row],[DeviceId2]], 12, LEN(Table2[[#This Row],[DeviceId2]]))</f>
        <v>VAV213</v>
      </c>
      <c r="F2907" t="str">
        <f>CONCATENATE("10.3.13.71/pe/", Table2[[#This Row],[Device Tag]], ".xml")</f>
        <v>10.3.13.71/pe/VAV213.xml</v>
      </c>
      <c r="H2907" s="5" t="str">
        <f>_xlfn.IFNA(IF(_xlfn.IFNA(INDEX('CX1'!$H:$H,MATCH(Table2[[#This Row],[Name]],'CX1'!$C:$C,0),1), "") = 0, "",  INDEX('CX1'!$H:$H,MATCH(Table2[[#This Row],[Name]],'CX1'!$C:$C,0),1)), "")</f>
        <v/>
      </c>
      <c r="I2907" s="5">
        <f>_xlfn.IFNA(IF(_xlfn.IFNA(INDEX('CX1'!$I:$I,MATCH(Table2[[#This Row],[DeviceId2]],'CX1'!$C:$C,0),1), "") = 0, "",  INDEX('CX1'!$I:$I,MATCH(Table2[[#This Row],[Name]],'CX1'!$C:$C,0),1)), "")</f>
        <v>1</v>
      </c>
      <c r="J2907" s="5" t="str">
        <f>_xlfn.IFNA(IF(_xlfn.IFNA(INDEX('CX1'!$J:$J,MATCH(Table2[[#This Row],[Name]],'CX1'!$C:$C,0),1), "") = 0, "",  INDEX('CX1'!$J:$J,MATCH(Table2[[#This Row],[Name]],'CX1'!$C:$C,0),1)), "")</f>
        <v/>
      </c>
      <c r="K2907" t="str">
        <f>IFERROR(_xlfn.IFNA(IF(_xlfn.IFNA(INDEX('CX1'!$K:$K,MATCH(Table2[[#This Row],[Name]],'CX1'!$C:$C,0),1), "") = 0, "",  INDEX('CX1'!$K:$K,MATCH(Table2[[#This Row],[Name]],'CX1'!$C:$C,0),1)), ""), "")</f>
        <v/>
      </c>
      <c r="M2907" t="str">
        <f>_xlfn.IFNA(IF(_xlfn.IFNA(INDEX('CX1'!$M:$M,MATCH(Table2[[#This Row],[Name]],'CX1'!$C:$C,0),1), "") = 0, "",  INDEX('CX1'!$M:$M,MATCH(Table2[[#This Row],[Name]],'CX1'!$C:$C,0),1)), "")</f>
        <v/>
      </c>
      <c r="N2907" t="s">
        <v>767</v>
      </c>
      <c r="R2907" t="s">
        <v>8</v>
      </c>
    </row>
    <row r="2908" spans="1:19">
      <c r="A2908" s="1">
        <v>2906</v>
      </c>
      <c r="B2908" t="s">
        <v>21</v>
      </c>
      <c r="C2908" t="s">
        <v>200</v>
      </c>
      <c r="D2908" t="s">
        <v>273</v>
      </c>
      <c r="E2908" t="str">
        <f>MID(Table2[[#This Row],[DeviceId2]], 12, LEN(Table2[[#This Row],[DeviceId2]]))</f>
        <v>VAV213</v>
      </c>
      <c r="F2908" t="str">
        <f>CONCATENATE("10.3.13.71/pe/", Table2[[#This Row],[Device Tag]], ".xml")</f>
        <v>10.3.13.71/pe/VAV213.xml</v>
      </c>
      <c r="H2908" s="5" t="str">
        <f>_xlfn.IFNA(IF(_xlfn.IFNA(INDEX('CX1'!$H:$H,MATCH(Table2[[#This Row],[Name]],'CX1'!$C:$C,0),1), "") = 0, "",  INDEX('CX1'!$H:$H,MATCH(Table2[[#This Row],[Name]],'CX1'!$C:$C,0),1)), "")</f>
        <v/>
      </c>
      <c r="I2908" s="5">
        <f>_xlfn.IFNA(IF(_xlfn.IFNA(INDEX('CX1'!$I:$I,MATCH(Table2[[#This Row],[DeviceId2]],'CX1'!$C:$C,0),1), "") = 0, "",  INDEX('CX1'!$I:$I,MATCH(Table2[[#This Row],[Name]],'CX1'!$C:$C,0),1)), "")</f>
        <v>1</v>
      </c>
      <c r="J2908" s="5" t="str">
        <f>_xlfn.IFNA(IF(_xlfn.IFNA(INDEX('CX1'!$J:$J,MATCH(Table2[[#This Row],[Name]],'CX1'!$C:$C,0),1), "") = 0, "",  INDEX('CX1'!$J:$J,MATCH(Table2[[#This Row],[Name]],'CX1'!$C:$C,0),1)), "")</f>
        <v/>
      </c>
      <c r="K2908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2908" t="str">
        <f>_xlfn.IFNA(IF(_xlfn.IFNA(INDEX('CX1'!$L:$L,MATCH(Table2[[#This Row],[Name]],'CX1'!$C:$C,0),1), "") = 0, "",  INDEX('CX1'!$L:$L,MATCH(Table2[[#This Row],[Name]],'CX1'!$C:$C,0),1)), "")</f>
        <v>his, point, writable</v>
      </c>
      <c r="M2908" t="str">
        <f>_xlfn.IFNA(IF(_xlfn.IFNA(INDEX('CX1'!$M:$M,MATCH(Table2[[#This Row],[Name]],'CX1'!$C:$C,0),1), "") = 0, "",  INDEX('CX1'!$M:$M,MATCH(Table2[[#This Row],[Name]],'CX1'!$C:$C,0),1)), "")</f>
        <v>boolean</v>
      </c>
      <c r="N2908" t="s">
        <v>767</v>
      </c>
      <c r="R2908" t="s">
        <v>8</v>
      </c>
      <c r="S2908" t="b">
        <v>1</v>
      </c>
    </row>
    <row r="2909" spans="1:19">
      <c r="A2909" s="1">
        <v>2907</v>
      </c>
      <c r="B2909" t="s">
        <v>21</v>
      </c>
      <c r="C2909" t="s">
        <v>201</v>
      </c>
      <c r="D2909" t="s">
        <v>273</v>
      </c>
      <c r="E2909" t="str">
        <f>MID(Table2[[#This Row],[DeviceId2]], 12, LEN(Table2[[#This Row],[DeviceId2]]))</f>
        <v>VAV213</v>
      </c>
      <c r="F2909" t="str">
        <f>CONCATENATE("10.3.13.71/pe/", Table2[[#This Row],[Device Tag]], ".xml")</f>
        <v>10.3.13.71/pe/VAV213.xml</v>
      </c>
      <c r="H2909" s="5" t="str">
        <f>_xlfn.IFNA(IF(_xlfn.IFNA(INDEX('CX1'!$H:$H,MATCH(Table2[[#This Row],[Name]],'CX1'!$C:$C,0),1), "") = 0, "",  INDEX('CX1'!$H:$H,MATCH(Table2[[#This Row],[Name]],'CX1'!$C:$C,0),1)), "")</f>
        <v/>
      </c>
      <c r="I2909" s="5">
        <f>_xlfn.IFNA(IF(_xlfn.IFNA(INDEX('CX1'!$I:$I,MATCH(Table2[[#This Row],[DeviceId2]],'CX1'!$C:$C,0),1), "") = 0, "",  INDEX('CX1'!$I:$I,MATCH(Table2[[#This Row],[Name]],'CX1'!$C:$C,0),1)), "")</f>
        <v>1</v>
      </c>
      <c r="J2909" s="5" t="str">
        <f>_xlfn.IFNA(IF(_xlfn.IFNA(INDEX('CX1'!$J:$J,MATCH(Table2[[#This Row],[Name]],'CX1'!$C:$C,0),1), "") = 0, "",  INDEX('CX1'!$J:$J,MATCH(Table2[[#This Row],[Name]],'CX1'!$C:$C,0),1)), "")</f>
        <v/>
      </c>
      <c r="K2909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2909" t="str">
        <f>_xlfn.IFNA(IF(_xlfn.IFNA(INDEX('CX1'!$L:$L,MATCH(Table2[[#This Row],[Name]],'CX1'!$C:$C,0),1), "") = 0, "",  INDEX('CX1'!$L:$L,MATCH(Table2[[#This Row],[Name]],'CX1'!$C:$C,0),1)), "")</f>
        <v>his, point, writable</v>
      </c>
      <c r="M2909" t="str">
        <f>_xlfn.IFNA(IF(_xlfn.IFNA(INDEX('CX1'!$M:$M,MATCH(Table2[[#This Row],[Name]],'CX1'!$C:$C,0),1), "") = 0, "",  INDEX('CX1'!$M:$M,MATCH(Table2[[#This Row],[Name]],'CX1'!$C:$C,0),1)), "")</f>
        <v>boolean</v>
      </c>
      <c r="N2909" t="s">
        <v>767</v>
      </c>
      <c r="R2909" t="s">
        <v>8</v>
      </c>
      <c r="S2909" t="b">
        <v>1</v>
      </c>
    </row>
    <row r="2910" spans="1:19">
      <c r="A2910" s="1">
        <v>2908</v>
      </c>
      <c r="B2910" t="s">
        <v>21</v>
      </c>
      <c r="C2910" t="s">
        <v>202</v>
      </c>
      <c r="D2910" t="s">
        <v>273</v>
      </c>
      <c r="E2910" t="str">
        <f>MID(Table2[[#This Row],[DeviceId2]], 12, LEN(Table2[[#This Row],[DeviceId2]]))</f>
        <v>VAV213</v>
      </c>
      <c r="F2910" t="str">
        <f>CONCATENATE("10.3.13.71/pe/", Table2[[#This Row],[Device Tag]], ".xml")</f>
        <v>10.3.13.71/pe/VAV213.xml</v>
      </c>
      <c r="H2910" s="5" t="str">
        <f>_xlfn.IFNA(IF(_xlfn.IFNA(INDEX('CX1'!$H:$H,MATCH(Table2[[#This Row],[Name]],'CX1'!$C:$C,0),1), "") = 0, "",  INDEX('CX1'!$H:$H,MATCH(Table2[[#This Row],[Name]],'CX1'!$C:$C,0),1)), "")</f>
        <v>°F</v>
      </c>
      <c r="I2910" s="5">
        <f>_xlfn.IFNA(IF(_xlfn.IFNA(INDEX('CX1'!$I:$I,MATCH(Table2[[#This Row],[DeviceId2]],'CX1'!$C:$C,0),1), "") = 0, "",  INDEX('CX1'!$I:$I,MATCH(Table2[[#This Row],[Name]],'CX1'!$C:$C,0),1)), "")</f>
        <v>1000</v>
      </c>
      <c r="J2910" s="5" t="str">
        <f>_xlfn.IFNA(IF(_xlfn.IFNA(INDEX('CX1'!$J:$J,MATCH(Table2[[#This Row],[Name]],'CX1'!$C:$C,0),1), "") = 0, "",  INDEX('CX1'!$J:$J,MATCH(Table2[[#This Row],[Name]],'CX1'!$C:$C,0),1)), "")</f>
        <v/>
      </c>
      <c r="K2910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291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0" t="str">
        <f>_xlfn.IFNA(IF(_xlfn.IFNA(INDEX('CX1'!$M:$M,MATCH(Table2[[#This Row],[Name]],'CX1'!$C:$C,0),1), "") = 0, "",  INDEX('CX1'!$M:$M,MATCH(Table2[[#This Row],[Name]],'CX1'!$C:$C,0),1)), "")</f>
        <v>number</v>
      </c>
      <c r="N2910" t="s">
        <v>766</v>
      </c>
      <c r="R2910" t="s">
        <v>8</v>
      </c>
      <c r="S2910" t="b">
        <v>1</v>
      </c>
    </row>
    <row r="2911" spans="1:19">
      <c r="A2911" s="1">
        <v>2909</v>
      </c>
      <c r="B2911" t="s">
        <v>21</v>
      </c>
      <c r="C2911" t="s">
        <v>203</v>
      </c>
      <c r="D2911" t="s">
        <v>273</v>
      </c>
      <c r="E2911" t="str">
        <f>MID(Table2[[#This Row],[DeviceId2]], 12, LEN(Table2[[#This Row],[DeviceId2]]))</f>
        <v>VAV213</v>
      </c>
      <c r="F2911" t="str">
        <f>CONCATENATE("10.3.13.71/pe/", Table2[[#This Row],[Device Tag]], ".xml")</f>
        <v>10.3.13.71/pe/VAV213.xml</v>
      </c>
      <c r="H2911" s="5" t="str">
        <f>_xlfn.IFNA(IF(_xlfn.IFNA(INDEX('CX1'!$H:$H,MATCH(Table2[[#This Row],[Name]],'CX1'!$C:$C,0),1), "") = 0, "",  INDEX('CX1'!$H:$H,MATCH(Table2[[#This Row],[Name]],'CX1'!$C:$C,0),1)), "")</f>
        <v>°F</v>
      </c>
      <c r="I2911" s="5">
        <f>_xlfn.IFNA(IF(_xlfn.IFNA(INDEX('CX1'!$I:$I,MATCH(Table2[[#This Row],[DeviceId2]],'CX1'!$C:$C,0),1), "") = 0, "",  INDEX('CX1'!$I:$I,MATCH(Table2[[#This Row],[Name]],'CX1'!$C:$C,0),1)), "")</f>
        <v>1000</v>
      </c>
      <c r="J2911" s="5" t="str">
        <f>_xlfn.IFNA(IF(_xlfn.IFNA(INDEX('CX1'!$J:$J,MATCH(Table2[[#This Row],[Name]],'CX1'!$C:$C,0),1), "") = 0, "",  INDEX('CX1'!$J:$J,MATCH(Table2[[#This Row],[Name]],'CX1'!$C:$C,0),1)), "")</f>
        <v/>
      </c>
      <c r="K2911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29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1" t="str">
        <f>_xlfn.IFNA(IF(_xlfn.IFNA(INDEX('CX1'!$M:$M,MATCH(Table2[[#This Row],[Name]],'CX1'!$C:$C,0),1), "") = 0, "",  INDEX('CX1'!$M:$M,MATCH(Table2[[#This Row],[Name]],'CX1'!$C:$C,0),1)), "")</f>
        <v>number</v>
      </c>
      <c r="N2911" t="s">
        <v>766</v>
      </c>
      <c r="R2911" t="s">
        <v>8</v>
      </c>
      <c r="S2911" t="b">
        <v>1</v>
      </c>
    </row>
    <row r="2912" spans="1:19" hidden="1">
      <c r="A2912" s="1">
        <v>2910</v>
      </c>
      <c r="B2912" t="s">
        <v>21</v>
      </c>
      <c r="C2912" t="s">
        <v>147</v>
      </c>
      <c r="D2912" t="s">
        <v>273</v>
      </c>
      <c r="E2912" t="str">
        <f>MID(Table2[[#This Row],[DeviceId2]], 12, LEN(Table2[[#This Row],[DeviceId2]]))</f>
        <v>VAV213</v>
      </c>
      <c r="F2912" t="str">
        <f>CONCATENATE("10.3.13.71/pe/", Table2[[#This Row],[Device Tag]], ".xml")</f>
        <v>10.3.13.71/pe/VAV213.xml</v>
      </c>
      <c r="H2912" s="5" t="str">
        <f>_xlfn.IFNA(IF(_xlfn.IFNA(INDEX('CX1'!$H:$H,MATCH(Table2[[#This Row],[Name]],'CX1'!$C:$C,0),1), "") = 0, "",  INDEX('CX1'!$H:$H,MATCH(Table2[[#This Row],[Name]],'CX1'!$C:$C,0),1)), "")</f>
        <v/>
      </c>
      <c r="I2912" s="5" t="e">
        <f>_xlfn.IFNA(IF(_xlfn.IFNA(INDEX('CX1'!$I:$I,MATCH(Table2[[#This Row],[DeviceId2]],'CX1'!$C:$C,0),1), "") = 0, "",  INDEX('CX1'!$I:$I,MATCH(Table2[[#This Row],[Name]],'CX1'!$C:$C,0),1)), "")</f>
        <v>#VALUE!</v>
      </c>
      <c r="J2912" s="5" t="str">
        <f>_xlfn.IFNA(IF(_xlfn.IFNA(INDEX('CX1'!$J:$J,MATCH(Table2[[#This Row],[Name]],'CX1'!$C:$C,0),1), "") = 0, "",  INDEX('CX1'!$J:$J,MATCH(Table2[[#This Row],[Name]],'CX1'!$C:$C,0),1)), "")</f>
        <v/>
      </c>
      <c r="K2912" t="str">
        <f>IFERROR(_xlfn.IFNA(IF(_xlfn.IFNA(INDEX('CX1'!$K:$K,MATCH(Table2[[#This Row],[Name]],'CX1'!$C:$C,0),1), "") = 0, "",  INDEX('CX1'!$K:$K,MATCH(Table2[[#This Row],[Name]],'CX1'!$C:$C,0),1)), ""), "")</f>
        <v/>
      </c>
      <c r="M2912" t="str">
        <f>_xlfn.IFNA(IF(_xlfn.IFNA(INDEX('CX1'!$M:$M,MATCH(Table2[[#This Row],[Name]],'CX1'!$C:$C,0),1), "") = 0, "",  INDEX('CX1'!$M:$M,MATCH(Table2[[#This Row],[Name]],'CX1'!$C:$C,0),1)), "")</f>
        <v/>
      </c>
      <c r="N2912" t="s">
        <v>767</v>
      </c>
      <c r="R2912" t="s">
        <v>8</v>
      </c>
    </row>
    <row r="2913" spans="1:19">
      <c r="A2913" s="1">
        <v>2911</v>
      </c>
      <c r="B2913" t="s">
        <v>21</v>
      </c>
      <c r="C2913" t="s">
        <v>204</v>
      </c>
      <c r="D2913" t="s">
        <v>273</v>
      </c>
      <c r="E2913" t="str">
        <f>MID(Table2[[#This Row],[DeviceId2]], 12, LEN(Table2[[#This Row],[DeviceId2]]))</f>
        <v>VAV213</v>
      </c>
      <c r="F2913" t="str">
        <f>CONCATENATE("10.3.13.71/pe/", Table2[[#This Row],[Device Tag]], ".xml")</f>
        <v>10.3.13.71/pe/VAV213.xml</v>
      </c>
      <c r="H2913" s="5" t="str">
        <f>_xlfn.IFNA(IF(_xlfn.IFNA(INDEX('CX1'!$H:$H,MATCH(Table2[[#This Row],[Name]],'CX1'!$C:$C,0),1), "") = 0, "",  INDEX('CX1'!$H:$H,MATCH(Table2[[#This Row],[Name]],'CX1'!$C:$C,0),1)), "")</f>
        <v>°F</v>
      </c>
      <c r="I2913" s="5">
        <f>_xlfn.IFNA(IF(_xlfn.IFNA(INDEX('CX1'!$I:$I,MATCH(Table2[[#This Row],[DeviceId2]],'CX1'!$C:$C,0),1), "") = 0, "",  INDEX('CX1'!$I:$I,MATCH(Table2[[#This Row],[Name]],'CX1'!$C:$C,0),1)), "")</f>
        <v>1000</v>
      </c>
      <c r="J2913" s="5" t="str">
        <f>_xlfn.IFNA(IF(_xlfn.IFNA(INDEX('CX1'!$J:$J,MATCH(Table2[[#This Row],[Name]],'CX1'!$C:$C,0),1), "") = 0, "",  INDEX('CX1'!$J:$J,MATCH(Table2[[#This Row],[Name]],'CX1'!$C:$C,0),1)), "")</f>
        <v/>
      </c>
      <c r="K2913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29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3" t="str">
        <f>_xlfn.IFNA(IF(_xlfn.IFNA(INDEX('CX1'!$M:$M,MATCH(Table2[[#This Row],[Name]],'CX1'!$C:$C,0),1), "") = 0, "",  INDEX('CX1'!$M:$M,MATCH(Table2[[#This Row],[Name]],'CX1'!$C:$C,0),1)), "")</f>
        <v>number</v>
      </c>
      <c r="N2913" t="s">
        <v>766</v>
      </c>
      <c r="R2913" t="s">
        <v>8</v>
      </c>
      <c r="S2913" t="b">
        <v>1</v>
      </c>
    </row>
    <row r="2914" spans="1:19" hidden="1">
      <c r="A2914" s="1">
        <v>2912</v>
      </c>
      <c r="B2914" t="s">
        <v>21</v>
      </c>
      <c r="C2914" t="s">
        <v>205</v>
      </c>
      <c r="D2914" t="s">
        <v>273</v>
      </c>
      <c r="E2914" t="str">
        <f>MID(Table2[[#This Row],[DeviceId2]], 12, LEN(Table2[[#This Row],[DeviceId2]]))</f>
        <v>VAV213</v>
      </c>
      <c r="F2914" t="str">
        <f>CONCATENATE("10.3.13.71/pe/", Table2[[#This Row],[Device Tag]], ".xml")</f>
        <v>10.3.13.71/pe/VAV213.xml</v>
      </c>
      <c r="H2914" s="5" t="str">
        <f>_xlfn.IFNA(IF(_xlfn.IFNA(INDEX('CX1'!$H:$H,MATCH(Table2[[#This Row],[Name]],'CX1'!$C:$C,0),1), "") = 0, "",  INDEX('CX1'!$H:$H,MATCH(Table2[[#This Row],[Name]],'CX1'!$C:$C,0),1)), "")</f>
        <v/>
      </c>
      <c r="I2914" s="5">
        <f>_xlfn.IFNA(IF(_xlfn.IFNA(INDEX('CX1'!$I:$I,MATCH(Table2[[#This Row],[DeviceId2]],'CX1'!$C:$C,0),1), "") = 0, "",  INDEX('CX1'!$I:$I,MATCH(Table2[[#This Row],[Name]],'CX1'!$C:$C,0),1)), "")</f>
        <v>1000</v>
      </c>
      <c r="J2914" s="5" t="str">
        <f>_xlfn.IFNA(IF(_xlfn.IFNA(INDEX('CX1'!$J:$J,MATCH(Table2[[#This Row],[Name]],'CX1'!$C:$C,0),1), "") = 0, "",  INDEX('CX1'!$J:$J,MATCH(Table2[[#This Row],[Name]],'CX1'!$C:$C,0),1)), "")</f>
        <v/>
      </c>
      <c r="K2914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914" t="s">
        <v>767</v>
      </c>
      <c r="R2914" t="s">
        <v>8</v>
      </c>
    </row>
    <row r="2915" spans="1:19" hidden="1">
      <c r="A2915" s="1">
        <v>2913</v>
      </c>
      <c r="B2915" t="s">
        <v>21</v>
      </c>
      <c r="C2915" t="s">
        <v>269</v>
      </c>
      <c r="D2915" t="s">
        <v>273</v>
      </c>
      <c r="E2915" t="str">
        <f>MID(Table2[[#This Row],[DeviceId2]], 12, LEN(Table2[[#This Row],[DeviceId2]]))</f>
        <v>VAV213</v>
      </c>
      <c r="F2915" t="str">
        <f>CONCATENATE("10.3.13.71/pe/", Table2[[#This Row],[Device Tag]], ".xml")</f>
        <v>10.3.13.71/pe/VAV213.xml</v>
      </c>
      <c r="H2915" s="5" t="str">
        <f>_xlfn.IFNA(IF(_xlfn.IFNA(INDEX('CX1'!$H:$H,MATCH(Table2[[#This Row],[Name]],'CX1'!$C:$C,0),1), "") = 0, "",  INDEX('CX1'!$H:$H,MATCH(Table2[[#This Row],[Name]],'CX1'!$C:$C,0),1)), "")</f>
        <v/>
      </c>
      <c r="I2915" s="5">
        <f>_xlfn.IFNA(IF(_xlfn.IFNA(INDEX('CX1'!$I:$I,MATCH(Table2[[#This Row],[DeviceId2]],'CX1'!$C:$C,0),1), "") = 0, "",  INDEX('CX1'!$I:$I,MATCH(Table2[[#This Row],[Name]],'CX1'!$C:$C,0),1)), "")</f>
        <v>1000</v>
      </c>
      <c r="J2915" s="5" t="str">
        <f>_xlfn.IFNA(IF(_xlfn.IFNA(INDEX('CX1'!$J:$J,MATCH(Table2[[#This Row],[Name]],'CX1'!$C:$C,0),1), "") = 0, "",  INDEX('CX1'!$J:$J,MATCH(Table2[[#This Row],[Name]],'CX1'!$C:$C,0),1)), "")</f>
        <v/>
      </c>
      <c r="K291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2915" t="s">
        <v>767</v>
      </c>
      <c r="R2915" t="s">
        <v>8</v>
      </c>
    </row>
    <row r="2916" spans="1:19">
      <c r="A2916" s="1">
        <v>2914</v>
      </c>
      <c r="B2916" t="s">
        <v>105</v>
      </c>
      <c r="C2916" t="s">
        <v>206</v>
      </c>
      <c r="D2916" t="s">
        <v>273</v>
      </c>
      <c r="E2916" t="str">
        <f>MID(Table2[[#This Row],[DeviceId2]], 12, LEN(Table2[[#This Row],[DeviceId2]]))</f>
        <v>VAV213</v>
      </c>
      <c r="F2916" t="str">
        <f>CONCATENATE("10.3.13.71/pe/", Table2[[#This Row],[Device Tag]], ".xml")</f>
        <v>10.3.13.71/pe/VAV213.xml</v>
      </c>
      <c r="H2916" s="5" t="str">
        <f>_xlfn.IFNA(IF(_xlfn.IFNA(INDEX('CX1'!$H:$H,MATCH(Table2[[#This Row],[Name]],'CX1'!$C:$C,0),1), "") = 0, "",  INDEX('CX1'!$H:$H,MATCH(Table2[[#This Row],[Name]],'CX1'!$C:$C,0),1)), "")</f>
        <v>°F</v>
      </c>
      <c r="I2916" s="5">
        <f>_xlfn.IFNA(IF(_xlfn.IFNA(INDEX('CX1'!$I:$I,MATCH(Table2[[#This Row],[DeviceId2]],'CX1'!$C:$C,0),1), "") = 0, "",  INDEX('CX1'!$I:$I,MATCH(Table2[[#This Row],[Name]],'CX1'!$C:$C,0),1)), "")</f>
        <v>1000</v>
      </c>
      <c r="J2916" s="5" t="str">
        <f>_xlfn.IFNA(IF(_xlfn.IFNA(INDEX('CX1'!$J:$J,MATCH(Table2[[#This Row],[Name]],'CX1'!$C:$C,0),1), "") = 0, "",  INDEX('CX1'!$J:$J,MATCH(Table2[[#This Row],[Name]],'CX1'!$C:$C,0),1)), "")</f>
        <v/>
      </c>
      <c r="K291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291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16" t="str">
        <f>_xlfn.IFNA(IF(_xlfn.IFNA(INDEX('CX1'!$M:$M,MATCH(Table2[[#This Row],[Name]],'CX1'!$C:$C,0),1), "") = 0, "",  INDEX('CX1'!$M:$M,MATCH(Table2[[#This Row],[Name]],'CX1'!$C:$C,0),1)), "")</f>
        <v>number</v>
      </c>
      <c r="N2916" t="s">
        <v>766</v>
      </c>
      <c r="R2916" t="s">
        <v>8</v>
      </c>
      <c r="S2916" t="b">
        <v>1</v>
      </c>
    </row>
    <row r="2917" spans="1:19">
      <c r="A2917" s="1">
        <v>2915</v>
      </c>
      <c r="B2917" t="s">
        <v>105</v>
      </c>
      <c r="C2917" t="s">
        <v>207</v>
      </c>
      <c r="D2917" t="s">
        <v>273</v>
      </c>
      <c r="E2917" t="str">
        <f>MID(Table2[[#This Row],[DeviceId2]], 12, LEN(Table2[[#This Row],[DeviceId2]]))</f>
        <v>VAV213</v>
      </c>
      <c r="F2917" t="str">
        <f>CONCATENATE("10.3.13.71/pe/", Table2[[#This Row],[Device Tag]], ".xml")</f>
        <v>10.3.13.71/pe/VAV213.xml</v>
      </c>
      <c r="H2917" s="5" t="str">
        <f>_xlfn.IFNA(IF(_xlfn.IFNA(INDEX('CX1'!$H:$H,MATCH(Table2[[#This Row],[Name]],'CX1'!$C:$C,0),1), "") = 0, "",  INDEX('CX1'!$H:$H,MATCH(Table2[[#This Row],[Name]],'CX1'!$C:$C,0),1)), "")</f>
        <v>°F</v>
      </c>
      <c r="I2917" s="5">
        <f>_xlfn.IFNA(IF(_xlfn.IFNA(INDEX('CX1'!$I:$I,MATCH(Table2[[#This Row],[DeviceId2]],'CX1'!$C:$C,0),1), "") = 0, "",  INDEX('CX1'!$I:$I,MATCH(Table2[[#This Row],[Name]],'CX1'!$C:$C,0),1)), "")</f>
        <v>1000</v>
      </c>
      <c r="J2917" s="5" t="str">
        <f>_xlfn.IFNA(IF(_xlfn.IFNA(INDEX('CX1'!$J:$J,MATCH(Table2[[#This Row],[Name]],'CX1'!$C:$C,0),1), "") = 0, "",  INDEX('CX1'!$J:$J,MATCH(Table2[[#This Row],[Name]],'CX1'!$C:$C,0),1)), "")</f>
        <v/>
      </c>
      <c r="K291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291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7" t="str">
        <f>_xlfn.IFNA(IF(_xlfn.IFNA(INDEX('CX1'!$M:$M,MATCH(Table2[[#This Row],[Name]],'CX1'!$C:$C,0),1), "") = 0, "",  INDEX('CX1'!$M:$M,MATCH(Table2[[#This Row],[Name]],'CX1'!$C:$C,0),1)), "")</f>
        <v>number</v>
      </c>
      <c r="N2917" t="s">
        <v>766</v>
      </c>
      <c r="R2917" t="s">
        <v>8</v>
      </c>
      <c r="S2917" t="b">
        <v>1</v>
      </c>
    </row>
    <row r="2918" spans="1:19">
      <c r="A2918" s="1">
        <v>2916</v>
      </c>
      <c r="B2918" t="s">
        <v>105</v>
      </c>
      <c r="C2918" t="s">
        <v>238</v>
      </c>
      <c r="D2918" t="s">
        <v>273</v>
      </c>
      <c r="E2918" t="str">
        <f>MID(Table2[[#This Row],[DeviceId2]], 12, LEN(Table2[[#This Row],[DeviceId2]]))</f>
        <v>VAV213</v>
      </c>
      <c r="F2918" t="str">
        <f>CONCATENATE("10.3.13.71/pe/", Table2[[#This Row],[Device Tag]], ".xml")</f>
        <v>10.3.13.71/pe/VAV213.xml</v>
      </c>
      <c r="H2918" s="5" t="str">
        <f>_xlfn.IFNA(IF(_xlfn.IFNA(INDEX('CX1'!$H:$H,MATCH(Table2[[#This Row],[Name]],'CX1'!$C:$C,0),1), "") = 0, "",  INDEX('CX1'!$H:$H,MATCH(Table2[[#This Row],[Name]],'CX1'!$C:$C,0),1)), "")</f>
        <v/>
      </c>
      <c r="I2918" s="5">
        <f>_xlfn.IFNA(IF(_xlfn.IFNA(INDEX('CX1'!$I:$I,MATCH(Table2[[#This Row],[DeviceId2]],'CX1'!$C:$C,0),1), "") = 0, "",  INDEX('CX1'!$I:$I,MATCH(Table2[[#This Row],[Name]],'CX1'!$C:$C,0),1)), "")</f>
        <v>1</v>
      </c>
      <c r="J2918" s="5" t="str">
        <f>_xlfn.IFNA(IF(_xlfn.IFNA(INDEX('CX1'!$J:$J,MATCH(Table2[[#This Row],[Name]],'CX1'!$C:$C,0),1), "") = 0, "",  INDEX('CX1'!$J:$J,MATCH(Table2[[#This Row],[Name]],'CX1'!$C:$C,0),1)), "")</f>
        <v/>
      </c>
      <c r="K2918" t="str">
        <f>IFERROR(_xlfn.IFNA(IF(_xlfn.IFNA(INDEX('CX1'!$K:$K,MATCH(Table2[[#This Row],[Name]],'CX1'!$C:$C,0),1), "") = 0, "",  INDEX('CX1'!$K:$K,MATCH(Table2[[#This Row],[Name]],'CX1'!$C:$C,0),1)), ""), "")</f>
        <v>airTerminalUnit, vav, override</v>
      </c>
      <c r="L2918" t="str">
        <f>_xlfn.IFNA(IF(_xlfn.IFNA(INDEX('CX1'!$L:$L,MATCH(Table2[[#This Row],[Name]],'CX1'!$C:$C,0),1), "") = 0, "",  INDEX('CX1'!$L:$L,MATCH(Table2[[#This Row],[Name]],'CX1'!$C:$C,0),1)), "")</f>
        <v>his, point, writable</v>
      </c>
      <c r="M2918" t="str">
        <f>_xlfn.IFNA(IF(_xlfn.IFNA(INDEX('CX1'!$M:$M,MATCH(Table2[[#This Row],[Name]],'CX1'!$C:$C,0),1), "") = 0, "",  INDEX('CX1'!$M:$M,MATCH(Table2[[#This Row],[Name]],'CX1'!$C:$C,0),1)), "")</f>
        <v>boolean</v>
      </c>
      <c r="N2918" t="s">
        <v>767</v>
      </c>
      <c r="R2918" t="s">
        <v>8</v>
      </c>
      <c r="S2918" t="b">
        <v>1</v>
      </c>
    </row>
    <row r="2919" spans="1:19">
      <c r="A2919" s="1">
        <v>2917</v>
      </c>
      <c r="B2919" t="s">
        <v>105</v>
      </c>
      <c r="C2919" t="s">
        <v>219</v>
      </c>
      <c r="D2919" t="s">
        <v>273</v>
      </c>
      <c r="E2919" t="str">
        <f>MID(Table2[[#This Row],[DeviceId2]], 12, LEN(Table2[[#This Row],[DeviceId2]]))</f>
        <v>VAV213</v>
      </c>
      <c r="F2919" t="str">
        <f>CONCATENATE("10.3.13.71/pe/", Table2[[#This Row],[Device Tag]], ".xml")</f>
        <v>10.3.13.71/pe/VAV213.xml</v>
      </c>
      <c r="H2919" s="5" t="str">
        <f>_xlfn.IFNA(IF(_xlfn.IFNA(INDEX('CX1'!$H:$H,MATCH(Table2[[#This Row],[Name]],'CX1'!$C:$C,0),1), "") = 0, "",  INDEX('CX1'!$H:$H,MATCH(Table2[[#This Row],[Name]],'CX1'!$C:$C,0),1)), "")</f>
        <v>°F</v>
      </c>
      <c r="I2919" s="5">
        <f>_xlfn.IFNA(IF(_xlfn.IFNA(INDEX('CX1'!$I:$I,MATCH(Table2[[#This Row],[DeviceId2]],'CX1'!$C:$C,0),1), "") = 0, "",  INDEX('CX1'!$I:$I,MATCH(Table2[[#This Row],[Name]],'CX1'!$C:$C,0),1)), "")</f>
        <v>1000</v>
      </c>
      <c r="J2919" s="5" t="str">
        <f>_xlfn.IFNA(IF(_xlfn.IFNA(INDEX('CX1'!$J:$J,MATCH(Table2[[#This Row],[Name]],'CX1'!$C:$C,0),1), "") = 0, "",  INDEX('CX1'!$J:$J,MATCH(Table2[[#This Row],[Name]],'CX1'!$C:$C,0),1)), "")</f>
        <v/>
      </c>
      <c r="K291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919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19" t="str">
        <f>_xlfn.IFNA(IF(_xlfn.IFNA(INDEX('CX1'!$M:$M,MATCH(Table2[[#This Row],[Name]],'CX1'!$C:$C,0),1), "") = 0, "",  INDEX('CX1'!$M:$M,MATCH(Table2[[#This Row],[Name]],'CX1'!$C:$C,0),1)), "")</f>
        <v>number</v>
      </c>
      <c r="N2919" t="s">
        <v>766</v>
      </c>
      <c r="R2919" t="s">
        <v>8</v>
      </c>
      <c r="S2919" t="b">
        <v>1</v>
      </c>
    </row>
    <row r="2920" spans="1:19">
      <c r="A2920" s="1">
        <v>2918</v>
      </c>
      <c r="B2920" t="s">
        <v>105</v>
      </c>
      <c r="C2920" t="s">
        <v>220</v>
      </c>
      <c r="D2920" t="s">
        <v>273</v>
      </c>
      <c r="E2920" t="str">
        <f>MID(Table2[[#This Row],[DeviceId2]], 12, LEN(Table2[[#This Row],[DeviceId2]]))</f>
        <v>VAV213</v>
      </c>
      <c r="F2920" t="str">
        <f>CONCATENATE("10.3.13.71/pe/", Table2[[#This Row],[Device Tag]], ".xml")</f>
        <v>10.3.13.71/pe/VAV213.xml</v>
      </c>
      <c r="H2920" s="5" t="str">
        <f>_xlfn.IFNA(IF(_xlfn.IFNA(INDEX('CX1'!$H:$H,MATCH(Table2[[#This Row],[Name]],'CX1'!$C:$C,0),1), "") = 0, "",  INDEX('CX1'!$H:$H,MATCH(Table2[[#This Row],[Name]],'CX1'!$C:$C,0),1)), "")</f>
        <v>°F</v>
      </c>
      <c r="I2920" s="5">
        <f>_xlfn.IFNA(IF(_xlfn.IFNA(INDEX('CX1'!$I:$I,MATCH(Table2[[#This Row],[DeviceId2]],'CX1'!$C:$C,0),1), "") = 0, "",  INDEX('CX1'!$I:$I,MATCH(Table2[[#This Row],[Name]],'CX1'!$C:$C,0),1)), "")</f>
        <v>1000</v>
      </c>
      <c r="J2920" s="5" t="str">
        <f>_xlfn.IFNA(IF(_xlfn.IFNA(INDEX('CX1'!$J:$J,MATCH(Table2[[#This Row],[Name]],'CX1'!$C:$C,0),1), "") = 0, "",  INDEX('CX1'!$J:$J,MATCH(Table2[[#This Row],[Name]],'CX1'!$C:$C,0),1)), "")</f>
        <v/>
      </c>
      <c r="K292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2920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0" t="str">
        <f>_xlfn.IFNA(IF(_xlfn.IFNA(INDEX('CX1'!$M:$M,MATCH(Table2[[#This Row],[Name]],'CX1'!$C:$C,0),1), "") = 0, "",  INDEX('CX1'!$M:$M,MATCH(Table2[[#This Row],[Name]],'CX1'!$C:$C,0),1)), "")</f>
        <v>number</v>
      </c>
      <c r="N2920" t="s">
        <v>766</v>
      </c>
      <c r="R2920" t="s">
        <v>8</v>
      </c>
      <c r="S2920" t="b">
        <v>1</v>
      </c>
    </row>
    <row r="2921" spans="1:19">
      <c r="A2921" s="1">
        <v>2919</v>
      </c>
      <c r="B2921" t="s">
        <v>105</v>
      </c>
      <c r="C2921" t="s">
        <v>209</v>
      </c>
      <c r="D2921" t="s">
        <v>273</v>
      </c>
      <c r="E2921" t="str">
        <f>MID(Table2[[#This Row],[DeviceId2]], 12, LEN(Table2[[#This Row],[DeviceId2]]))</f>
        <v>VAV213</v>
      </c>
      <c r="F2921" t="str">
        <f>CONCATENATE("10.3.13.71/pe/", Table2[[#This Row],[Device Tag]], ".xml")</f>
        <v>10.3.13.71/pe/VAV213.xml</v>
      </c>
      <c r="H2921" s="5" t="str">
        <f>_xlfn.IFNA(IF(_xlfn.IFNA(INDEX('CX1'!$H:$H,MATCH(Table2[[#This Row],[Name]],'CX1'!$C:$C,0),1), "") = 0, "",  INDEX('CX1'!$H:$H,MATCH(Table2[[#This Row],[Name]],'CX1'!$C:$C,0),1)), "")</f>
        <v/>
      </c>
      <c r="I2921" s="5">
        <f>_xlfn.IFNA(IF(_xlfn.IFNA(INDEX('CX1'!$I:$I,MATCH(Table2[[#This Row],[DeviceId2]],'CX1'!$C:$C,0),1), "") = 0, "",  INDEX('CX1'!$I:$I,MATCH(Table2[[#This Row],[Name]],'CX1'!$C:$C,0),1)), "")</f>
        <v>1000</v>
      </c>
      <c r="J2921" s="5" t="str">
        <f>_xlfn.IFNA(IF(_xlfn.IFNA(INDEX('CX1'!$J:$J,MATCH(Table2[[#This Row],[Name]],'CX1'!$C:$C,0),1), "") = 0, "",  INDEX('CX1'!$J:$J,MATCH(Table2[[#This Row],[Name]],'CX1'!$C:$C,0),1)), "")</f>
        <v/>
      </c>
      <c r="K292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2921" t="str">
        <f>_xlfn.IFNA(IF(_xlfn.IFNA(INDEX('CX1'!$L:$L,MATCH(Table2[[#This Row],[Name]],'CX1'!$C:$C,0),1), "") = 0, "",  INDEX('CX1'!$L:$L,MATCH(Table2[[#This Row],[Name]],'CX1'!$C:$C,0),1)), "")</f>
        <v>his, point, writable</v>
      </c>
      <c r="M2921" t="s">
        <v>380</v>
      </c>
      <c r="N2921" t="s">
        <v>767</v>
      </c>
      <c r="R2921" t="s">
        <v>8</v>
      </c>
      <c r="S2921" t="b">
        <v>1</v>
      </c>
    </row>
    <row r="2922" spans="1:19">
      <c r="A2922" s="1">
        <v>2920</v>
      </c>
      <c r="B2922" t="s">
        <v>108</v>
      </c>
      <c r="C2922" t="s">
        <v>210</v>
      </c>
      <c r="D2922" t="s">
        <v>273</v>
      </c>
      <c r="E2922" t="str">
        <f>MID(Table2[[#This Row],[DeviceId2]], 12, LEN(Table2[[#This Row],[DeviceId2]]))</f>
        <v>VAV213</v>
      </c>
      <c r="F2922" t="str">
        <f>CONCATENATE("10.3.13.71/pe/", Table2[[#This Row],[Device Tag]], ".xml")</f>
        <v>10.3.13.71/pe/VAV213.xml</v>
      </c>
      <c r="H2922" s="5" t="str">
        <f>_xlfn.IFNA(IF(_xlfn.IFNA(INDEX('CX1'!$H:$H,MATCH(Table2[[#This Row],[Name]],'CX1'!$C:$C,0),1), "") = 0, "",  INDEX('CX1'!$H:$H,MATCH(Table2[[#This Row],[Name]],'CX1'!$C:$C,0),1)), "")</f>
        <v>%</v>
      </c>
      <c r="I2922" s="5">
        <f>_xlfn.IFNA(IF(_xlfn.IFNA(INDEX('CX1'!$I:$I,MATCH(Table2[[#This Row],[DeviceId2]],'CX1'!$C:$C,0),1), "") = 0, "",  INDEX('CX1'!$I:$I,MATCH(Table2[[#This Row],[Name]],'CX1'!$C:$C,0),1)), "")</f>
        <v>1000</v>
      </c>
      <c r="J2922" s="5" t="str">
        <f>_xlfn.IFNA(IF(_xlfn.IFNA(INDEX('CX1'!$J:$J,MATCH(Table2[[#This Row],[Name]],'CX1'!$C:$C,0),1), "") = 0, "",  INDEX('CX1'!$J:$J,MATCH(Table2[[#This Row],[Name]],'CX1'!$C:$C,0),1)), "")</f>
        <v/>
      </c>
      <c r="K292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2922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2" t="str">
        <f>_xlfn.IFNA(IF(_xlfn.IFNA(INDEX('CX1'!$M:$M,MATCH(Table2[[#This Row],[Name]],'CX1'!$C:$C,0),1), "") = 0, "",  INDEX('CX1'!$M:$M,MATCH(Table2[[#This Row],[Name]],'CX1'!$C:$C,0),1)), "")</f>
        <v>number</v>
      </c>
      <c r="N2922" t="s">
        <v>504</v>
      </c>
      <c r="R2922" t="s">
        <v>8</v>
      </c>
      <c r="S2922" t="b">
        <v>1</v>
      </c>
    </row>
    <row r="2923" spans="1:19">
      <c r="A2923" s="1">
        <v>2921</v>
      </c>
      <c r="B2923" t="s">
        <v>108</v>
      </c>
      <c r="C2923" t="s">
        <v>240</v>
      </c>
      <c r="D2923" t="s">
        <v>273</v>
      </c>
      <c r="E2923" t="str">
        <f>MID(Table2[[#This Row],[DeviceId2]], 12, LEN(Table2[[#This Row],[DeviceId2]]))</f>
        <v>VAV213</v>
      </c>
      <c r="F2923" t="str">
        <f>CONCATENATE("10.3.13.71/pe/", Table2[[#This Row],[Device Tag]], ".xml")</f>
        <v>10.3.13.71/pe/VAV213.xml</v>
      </c>
      <c r="H2923" s="5" t="str">
        <f>_xlfn.IFNA(IF(_xlfn.IFNA(INDEX('CX1'!$H:$H,MATCH(Table2[[#This Row],[Name]],'CX1'!$C:$C,0),1), "") = 0, "",  INDEX('CX1'!$H:$H,MATCH(Table2[[#This Row],[Name]],'CX1'!$C:$C,0),1)), "")</f>
        <v/>
      </c>
      <c r="I2923" s="5">
        <f>_xlfn.IFNA(IF(_xlfn.IFNA(INDEX('CX1'!$I:$I,MATCH(Table2[[#This Row],[DeviceId2]],'CX1'!$C:$C,0),1), "") = 0, "",  INDEX('CX1'!$I:$I,MATCH(Table2[[#This Row],[Name]],'CX1'!$C:$C,0),1)), "")</f>
        <v>1000</v>
      </c>
      <c r="J2923" s="5" t="str">
        <f>_xlfn.IFNA(IF(_xlfn.IFNA(INDEX('CX1'!$J:$J,MATCH(Table2[[#This Row],[Name]],'CX1'!$C:$C,0),1), "") = 0, "",  INDEX('CX1'!$J:$J,MATCH(Table2[[#This Row],[Name]],'CX1'!$C:$C,0),1)), "")</f>
        <v/>
      </c>
      <c r="K2923" t="str">
        <f>IFERROR(_xlfn.IFNA(IF(_xlfn.IFNA(INDEX('CX1'!$K:$K,MATCH(Table2[[#This Row],[Name]],'CX1'!$C:$C,0),1), "") = 0, "",  INDEX('CX1'!$K:$K,MATCH(Table2[[#This Row],[Name]],'CX1'!$C:$C,0),1)), ""), "")</f>
        <v>airTerminalUnit, vav, lighting</v>
      </c>
      <c r="L292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3" t="s">
        <v>298</v>
      </c>
      <c r="N2923" t="s">
        <v>767</v>
      </c>
      <c r="R2923" t="s">
        <v>8</v>
      </c>
      <c r="S2923" t="b">
        <v>1</v>
      </c>
    </row>
    <row r="2924" spans="1:19">
      <c r="A2924" s="1">
        <v>2922</v>
      </c>
      <c r="B2924" t="s">
        <v>108</v>
      </c>
      <c r="C2924" t="s">
        <v>211</v>
      </c>
      <c r="D2924" t="s">
        <v>273</v>
      </c>
      <c r="E2924" t="str">
        <f>MID(Table2[[#This Row],[DeviceId2]], 12, LEN(Table2[[#This Row],[DeviceId2]]))</f>
        <v>VAV213</v>
      </c>
      <c r="F2924" t="str">
        <f>CONCATENATE("10.3.13.71/pe/", Table2[[#This Row],[Device Tag]], ".xml")</f>
        <v>10.3.13.71/pe/VAV213.xml</v>
      </c>
      <c r="H2924" s="5" t="str">
        <f>_xlfn.IFNA(IF(_xlfn.IFNA(INDEX('CX1'!$H:$H,MATCH(Table2[[#This Row],[Name]],'CX1'!$C:$C,0),1), "") = 0, "",  INDEX('CX1'!$H:$H,MATCH(Table2[[#This Row],[Name]],'CX1'!$C:$C,0),1)), "")</f>
        <v/>
      </c>
      <c r="I2924" s="5">
        <f>_xlfn.IFNA(IF(_xlfn.IFNA(INDEX('CX1'!$I:$I,MATCH(Table2[[#This Row],[DeviceId2]],'CX1'!$C:$C,0),1), "") = 0, "",  INDEX('CX1'!$I:$I,MATCH(Table2[[#This Row],[Name]],'CX1'!$C:$C,0),1)), "")</f>
        <v>1000</v>
      </c>
      <c r="J2924" s="5" t="str">
        <f>_xlfn.IFNA(IF(_xlfn.IFNA(INDEX('CX1'!$J:$J,MATCH(Table2[[#This Row],[Name]],'CX1'!$C:$C,0),1), "") = 0, "",  INDEX('CX1'!$J:$J,MATCH(Table2[[#This Row],[Name]],'CX1'!$C:$C,0),1)), "")</f>
        <v/>
      </c>
      <c r="K292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292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24" t="s">
        <v>380</v>
      </c>
      <c r="N2924" t="s">
        <v>767</v>
      </c>
      <c r="R2924" t="s">
        <v>8</v>
      </c>
      <c r="S2924" t="b">
        <v>1</v>
      </c>
    </row>
    <row r="2925" spans="1:19" hidden="1">
      <c r="A2925" s="1">
        <v>2923</v>
      </c>
      <c r="B2925" t="s">
        <v>31</v>
      </c>
      <c r="C2925" t="s">
        <v>32</v>
      </c>
      <c r="D2925" t="s">
        <v>273</v>
      </c>
      <c r="E2925" t="str">
        <f>MID(Table2[[#This Row],[DeviceId2]], 12, LEN(Table2[[#This Row],[DeviceId2]]))</f>
        <v>VAV213</v>
      </c>
      <c r="F2925" t="str">
        <f>CONCATENATE("10.3.13.71/pe/", Table2[[#This Row],[Device Tag]], ".xml")</f>
        <v>10.3.13.71/pe/VAV213.xml</v>
      </c>
      <c r="H2925" s="5" t="str">
        <f>_xlfn.IFNA(IF(_xlfn.IFNA(INDEX('CX1'!$H:$H,MATCH(Table2[[#This Row],[Name]],'CX1'!$C:$C,0),1), "") = 0, "",  INDEX('CX1'!$H:$H,MATCH(Table2[[#This Row],[Name]],'CX1'!$C:$C,0),1)), "")</f>
        <v/>
      </c>
      <c r="I2925" s="5" t="e">
        <f>_xlfn.IFNA(IF(_xlfn.IFNA(INDEX('CX1'!$I:$I,MATCH(Table2[[#This Row],[DeviceId2]],'CX1'!$C:$C,0),1), "") = 0, "",  INDEX('CX1'!$I:$I,MATCH(Table2[[#This Row],[Name]],'CX1'!$C:$C,0),1)), "")</f>
        <v>#VALUE!</v>
      </c>
      <c r="J2925" s="5" t="str">
        <f>_xlfn.IFNA(IF(_xlfn.IFNA(INDEX('CX1'!$J:$J,MATCH(Table2[[#This Row],[Name]],'CX1'!$C:$C,0),1), "") = 0, "",  INDEX('CX1'!$J:$J,MATCH(Table2[[#This Row],[Name]],'CX1'!$C:$C,0),1)), "")</f>
        <v/>
      </c>
      <c r="K2925" t="str">
        <f>IFERROR(_xlfn.IFNA(IF(_xlfn.IFNA(INDEX('CX1'!$K:$K,MATCH(Table2[[#This Row],[Name]],'CX1'!$C:$C,0),1), "") = 0, "",  INDEX('CX1'!$K:$K,MATCH(Table2[[#This Row],[Name]],'CX1'!$C:$C,0),1)), ""), "")</f>
        <v/>
      </c>
      <c r="M2925" t="str">
        <f>_xlfn.IFNA(IF(_xlfn.IFNA(INDEX('CX1'!$M:$M,MATCH(Table2[[#This Row],[Name]],'CX1'!$C:$C,0),1), "") = 0, "",  INDEX('CX1'!$M:$M,MATCH(Table2[[#This Row],[Name]],'CX1'!$C:$C,0),1)), "")</f>
        <v/>
      </c>
      <c r="N2925" t="s">
        <v>767</v>
      </c>
      <c r="R2925" t="s">
        <v>8</v>
      </c>
    </row>
    <row r="2926" spans="1:19" hidden="1">
      <c r="A2926" s="1">
        <v>2924</v>
      </c>
      <c r="B2926" t="s">
        <v>31</v>
      </c>
      <c r="C2926" t="s">
        <v>212</v>
      </c>
      <c r="D2926" t="s">
        <v>273</v>
      </c>
      <c r="E2926" t="str">
        <f>MID(Table2[[#This Row],[DeviceId2]], 12, LEN(Table2[[#This Row],[DeviceId2]]))</f>
        <v>VAV213</v>
      </c>
      <c r="F2926" t="str">
        <f>CONCATENATE("10.3.13.71/pe/", Table2[[#This Row],[Device Tag]], ".xml")</f>
        <v>10.3.13.71/pe/VAV213.xml</v>
      </c>
      <c r="H2926" s="5" t="str">
        <f>_xlfn.IFNA(IF(_xlfn.IFNA(INDEX('CX1'!$H:$H,MATCH(Table2[[#This Row],[Name]],'CX1'!$C:$C,0),1), "") = 0, "",  INDEX('CX1'!$H:$H,MATCH(Table2[[#This Row],[Name]],'CX1'!$C:$C,0),1)), "")</f>
        <v/>
      </c>
      <c r="I2926" s="5" t="e">
        <f>_xlfn.IFNA(IF(_xlfn.IFNA(INDEX('CX1'!$I:$I,MATCH(Table2[[#This Row],[DeviceId2]],'CX1'!$C:$C,0),1), "") = 0, "",  INDEX('CX1'!$I:$I,MATCH(Table2[[#This Row],[Name]],'CX1'!$C:$C,0),1)), "")</f>
        <v>#VALUE!</v>
      </c>
      <c r="J2926" s="5" t="str">
        <f>_xlfn.IFNA(IF(_xlfn.IFNA(INDEX('CX1'!$J:$J,MATCH(Table2[[#This Row],[Name]],'CX1'!$C:$C,0),1), "") = 0, "",  INDEX('CX1'!$J:$J,MATCH(Table2[[#This Row],[Name]],'CX1'!$C:$C,0),1)), "")</f>
        <v/>
      </c>
      <c r="K2926" t="str">
        <f>IFERROR(_xlfn.IFNA(IF(_xlfn.IFNA(INDEX('CX1'!$K:$K,MATCH(Table2[[#This Row],[Name]],'CX1'!$C:$C,0),1), "") = 0, "",  INDEX('CX1'!$K:$K,MATCH(Table2[[#This Row],[Name]],'CX1'!$C:$C,0),1)), ""), "")</f>
        <v/>
      </c>
      <c r="M2926" t="str">
        <f>_xlfn.IFNA(IF(_xlfn.IFNA(INDEX('CX1'!$M:$M,MATCH(Table2[[#This Row],[Name]],'CX1'!$C:$C,0),1), "") = 0, "",  INDEX('CX1'!$M:$M,MATCH(Table2[[#This Row],[Name]],'CX1'!$C:$C,0),1)), "")</f>
        <v/>
      </c>
      <c r="N2926" t="s">
        <v>767</v>
      </c>
      <c r="R2926" t="s">
        <v>8</v>
      </c>
    </row>
    <row r="2927" spans="1:19" hidden="1">
      <c r="A2927" s="1">
        <v>2925</v>
      </c>
      <c r="B2927" t="s">
        <v>111</v>
      </c>
      <c r="C2927" t="s">
        <v>112</v>
      </c>
      <c r="D2927" t="s">
        <v>273</v>
      </c>
      <c r="E2927" t="str">
        <f>MID(Table2[[#This Row],[DeviceId2]], 12, LEN(Table2[[#This Row],[DeviceId2]]))</f>
        <v>VAV213</v>
      </c>
      <c r="F2927" t="str">
        <f>CONCATENATE("10.3.13.71/pe/", Table2[[#This Row],[Device Tag]], ".xml")</f>
        <v>10.3.13.71/pe/VAV213.xml</v>
      </c>
      <c r="H2927" s="5" t="str">
        <f>_xlfn.IFNA(IF(_xlfn.IFNA(INDEX('CX1'!$H:$H,MATCH(Table2[[#This Row],[Name]],'CX1'!$C:$C,0),1), "") = 0, "",  INDEX('CX1'!$H:$H,MATCH(Table2[[#This Row],[Name]],'CX1'!$C:$C,0),1)), "")</f>
        <v/>
      </c>
      <c r="I2927" s="5" t="e">
        <f>_xlfn.IFNA(IF(_xlfn.IFNA(INDEX('CX1'!$I:$I,MATCH(Table2[[#This Row],[DeviceId2]],'CX1'!$C:$C,0),1), "") = 0, "",  INDEX('CX1'!$I:$I,MATCH(Table2[[#This Row],[Name]],'CX1'!$C:$C,0),1)), "")</f>
        <v>#VALUE!</v>
      </c>
      <c r="J2927" s="5" t="str">
        <f>_xlfn.IFNA(IF(_xlfn.IFNA(INDEX('CX1'!$J:$J,MATCH(Table2[[#This Row],[Name]],'CX1'!$C:$C,0),1), "") = 0, "",  INDEX('CX1'!$J:$J,MATCH(Table2[[#This Row],[Name]],'CX1'!$C:$C,0),1)), "")</f>
        <v/>
      </c>
      <c r="K2927" t="str">
        <f>IFERROR(_xlfn.IFNA(IF(_xlfn.IFNA(INDEX('CX1'!$K:$K,MATCH(Table2[[#This Row],[Name]],'CX1'!$C:$C,0),1), "") = 0, "",  INDEX('CX1'!$K:$K,MATCH(Table2[[#This Row],[Name]],'CX1'!$C:$C,0),1)), ""), "")</f>
        <v/>
      </c>
      <c r="M2927" t="str">
        <f>_xlfn.IFNA(IF(_xlfn.IFNA(INDEX('CX1'!$M:$M,MATCH(Table2[[#This Row],[Name]],'CX1'!$C:$C,0),1), "") = 0, "",  INDEX('CX1'!$M:$M,MATCH(Table2[[#This Row],[Name]],'CX1'!$C:$C,0),1)), "")</f>
        <v/>
      </c>
      <c r="N2927" t="s">
        <v>767</v>
      </c>
      <c r="R2927" t="s">
        <v>8</v>
      </c>
    </row>
    <row r="2928" spans="1:19" hidden="1">
      <c r="A2928" s="1">
        <v>2926</v>
      </c>
      <c r="B2928" t="s">
        <v>111</v>
      </c>
      <c r="C2928" t="s">
        <v>113</v>
      </c>
      <c r="D2928" t="s">
        <v>273</v>
      </c>
      <c r="E2928" t="str">
        <f>MID(Table2[[#This Row],[DeviceId2]], 12, LEN(Table2[[#This Row],[DeviceId2]]))</f>
        <v>VAV213</v>
      </c>
      <c r="F2928" t="str">
        <f>CONCATENATE("10.3.13.71/pe/", Table2[[#This Row],[Device Tag]], ".xml")</f>
        <v>10.3.13.71/pe/VAV213.xml</v>
      </c>
      <c r="H2928" s="5" t="str">
        <f>_xlfn.IFNA(IF(_xlfn.IFNA(INDEX('CX1'!$H:$H,MATCH(Table2[[#This Row],[Name]],'CX1'!$C:$C,0),1), "") = 0, "",  INDEX('CX1'!$H:$H,MATCH(Table2[[#This Row],[Name]],'CX1'!$C:$C,0),1)), "")</f>
        <v/>
      </c>
      <c r="I2928" s="5" t="e">
        <f>_xlfn.IFNA(IF(_xlfn.IFNA(INDEX('CX1'!$I:$I,MATCH(Table2[[#This Row],[DeviceId2]],'CX1'!$C:$C,0),1), "") = 0, "",  INDEX('CX1'!$I:$I,MATCH(Table2[[#This Row],[Name]],'CX1'!$C:$C,0),1)), "")</f>
        <v>#VALUE!</v>
      </c>
      <c r="J2928" s="5" t="str">
        <f>_xlfn.IFNA(IF(_xlfn.IFNA(INDEX('CX1'!$J:$J,MATCH(Table2[[#This Row],[Name]],'CX1'!$C:$C,0),1), "") = 0, "",  INDEX('CX1'!$J:$J,MATCH(Table2[[#This Row],[Name]],'CX1'!$C:$C,0),1)), "")</f>
        <v/>
      </c>
      <c r="K2928" t="str">
        <f>IFERROR(_xlfn.IFNA(IF(_xlfn.IFNA(INDEX('CX1'!$K:$K,MATCH(Table2[[#This Row],[Name]],'CX1'!$C:$C,0),1), "") = 0, "",  INDEX('CX1'!$K:$K,MATCH(Table2[[#This Row],[Name]],'CX1'!$C:$C,0),1)), ""), "")</f>
        <v/>
      </c>
      <c r="M2928" t="str">
        <f>_xlfn.IFNA(IF(_xlfn.IFNA(INDEX('CX1'!$M:$M,MATCH(Table2[[#This Row],[Name]],'CX1'!$C:$C,0),1), "") = 0, "",  INDEX('CX1'!$M:$M,MATCH(Table2[[#This Row],[Name]],'CX1'!$C:$C,0),1)), "")</f>
        <v/>
      </c>
      <c r="N2928" t="s">
        <v>767</v>
      </c>
      <c r="R2928" t="s">
        <v>8</v>
      </c>
    </row>
    <row r="2929" spans="1:18" hidden="1">
      <c r="A2929" s="1">
        <v>2927</v>
      </c>
      <c r="B2929" t="s">
        <v>33</v>
      </c>
      <c r="C2929" t="s">
        <v>216</v>
      </c>
      <c r="D2929" t="s">
        <v>273</v>
      </c>
      <c r="E2929" t="str">
        <f>MID(Table2[[#This Row],[DeviceId2]], 12, LEN(Table2[[#This Row],[DeviceId2]]))</f>
        <v>VAV213</v>
      </c>
      <c r="F2929" t="str">
        <f>CONCATENATE("10.3.13.71/pe/", Table2[[#This Row],[Device Tag]], ".xml")</f>
        <v>10.3.13.71/pe/VAV213.xml</v>
      </c>
      <c r="H2929" s="5" t="str">
        <f>_xlfn.IFNA(IF(_xlfn.IFNA(INDEX('CX1'!$H:$H,MATCH(Table2[[#This Row],[Name]],'CX1'!$C:$C,0),1), "") = 0, "",  INDEX('CX1'!$H:$H,MATCH(Table2[[#This Row],[Name]],'CX1'!$C:$C,0),1)), "")</f>
        <v/>
      </c>
      <c r="I2929" s="5">
        <f>_xlfn.IFNA(IF(_xlfn.IFNA(INDEX('CX1'!$I:$I,MATCH(Table2[[#This Row],[DeviceId2]],'CX1'!$C:$C,0),1), "") = 0, "",  INDEX('CX1'!$I:$I,MATCH(Table2[[#This Row],[Name]],'CX1'!$C:$C,0),1)), "")</f>
        <v>1</v>
      </c>
      <c r="J2929" s="5" t="str">
        <f>_xlfn.IFNA(IF(_xlfn.IFNA(INDEX('CX1'!$J:$J,MATCH(Table2[[#This Row],[Name]],'CX1'!$C:$C,0),1), "") = 0, "",  INDEX('CX1'!$J:$J,MATCH(Table2[[#This Row],[Name]],'CX1'!$C:$C,0),1)), "")</f>
        <v/>
      </c>
      <c r="K2929" t="str">
        <f>IFERROR(_xlfn.IFNA(IF(_xlfn.IFNA(INDEX('CX1'!$K:$K,MATCH(Table2[[#This Row],[Name]],'CX1'!$C:$C,0),1), "") = 0, "",  INDEX('CX1'!$K:$K,MATCH(Table2[[#This Row],[Name]],'CX1'!$C:$C,0),1)), ""), "")</f>
        <v/>
      </c>
      <c r="N2929" t="s">
        <v>767</v>
      </c>
      <c r="R2929" t="s">
        <v>8</v>
      </c>
    </row>
    <row r="2930" spans="1:18" hidden="1">
      <c r="A2930" s="1">
        <v>2928</v>
      </c>
      <c r="B2930" t="s">
        <v>33</v>
      </c>
      <c r="C2930" t="s">
        <v>35</v>
      </c>
      <c r="D2930" t="s">
        <v>273</v>
      </c>
      <c r="E2930" t="str">
        <f>MID(Table2[[#This Row],[DeviceId2]], 12, LEN(Table2[[#This Row],[DeviceId2]]))</f>
        <v>VAV213</v>
      </c>
      <c r="F2930" t="str">
        <f>CONCATENATE("10.3.13.71/pe/", Table2[[#This Row],[Device Tag]], ".xml")</f>
        <v>10.3.13.71/pe/VAV213.xml</v>
      </c>
      <c r="H2930" s="5" t="str">
        <f>_xlfn.IFNA(IF(_xlfn.IFNA(INDEX('CX1'!$H:$H,MATCH(Table2[[#This Row],[Name]],'CX1'!$C:$C,0),1), "") = 0, "",  INDEX('CX1'!$H:$H,MATCH(Table2[[#This Row],[Name]],'CX1'!$C:$C,0),1)), "")</f>
        <v/>
      </c>
      <c r="I2930" s="5" t="e">
        <f>_xlfn.IFNA(IF(_xlfn.IFNA(INDEX('CX1'!$I:$I,MATCH(Table2[[#This Row],[DeviceId2]],'CX1'!$C:$C,0),1), "") = 0, "",  INDEX('CX1'!$I:$I,MATCH(Table2[[#This Row],[Name]],'CX1'!$C:$C,0),1)), "")</f>
        <v>#VALUE!</v>
      </c>
      <c r="J2930" s="5" t="str">
        <f>_xlfn.IFNA(IF(_xlfn.IFNA(INDEX('CX1'!$J:$J,MATCH(Table2[[#This Row],[Name]],'CX1'!$C:$C,0),1), "") = 0, "",  INDEX('CX1'!$J:$J,MATCH(Table2[[#This Row],[Name]],'CX1'!$C:$C,0),1)), "")</f>
        <v/>
      </c>
      <c r="K2930" t="str">
        <f>IFERROR(_xlfn.IFNA(IF(_xlfn.IFNA(INDEX('CX1'!$K:$K,MATCH(Table2[[#This Row],[Name]],'CX1'!$C:$C,0),1), "") = 0, "",  INDEX('CX1'!$K:$K,MATCH(Table2[[#This Row],[Name]],'CX1'!$C:$C,0),1)), ""), "")</f>
        <v/>
      </c>
      <c r="M2930" t="str">
        <f>_xlfn.IFNA(IF(_xlfn.IFNA(INDEX('CX1'!$M:$M,MATCH(Table2[[#This Row],[Name]],'CX1'!$C:$C,0),1), "") = 0, "",  INDEX('CX1'!$M:$M,MATCH(Table2[[#This Row],[Name]],'CX1'!$C:$C,0),1)), "")</f>
        <v/>
      </c>
      <c r="N2930" t="s">
        <v>767</v>
      </c>
      <c r="R2930" t="s">
        <v>8</v>
      </c>
    </row>
    <row r="2931" spans="1:18" hidden="1">
      <c r="A2931" s="1">
        <v>2929</v>
      </c>
      <c r="B2931" t="s">
        <v>33</v>
      </c>
      <c r="C2931" t="s">
        <v>215</v>
      </c>
      <c r="D2931" t="s">
        <v>273</v>
      </c>
      <c r="E2931" t="str">
        <f>MID(Table2[[#This Row],[DeviceId2]], 12, LEN(Table2[[#This Row],[DeviceId2]]))</f>
        <v>VAV213</v>
      </c>
      <c r="F2931" t="str">
        <f>CONCATENATE("10.3.13.71/pe/", Table2[[#This Row],[Device Tag]], ".xml")</f>
        <v>10.3.13.71/pe/VAV213.xml</v>
      </c>
      <c r="H2931" s="5" t="str">
        <f>_xlfn.IFNA(IF(_xlfn.IFNA(INDEX('CX1'!$H:$H,MATCH(Table2[[#This Row],[Name]],'CX1'!$C:$C,0),1), "") = 0, "",  INDEX('CX1'!$H:$H,MATCH(Table2[[#This Row],[Name]],'CX1'!$C:$C,0),1)), "")</f>
        <v/>
      </c>
      <c r="I2931" s="5">
        <f>_xlfn.IFNA(IF(_xlfn.IFNA(INDEX('CX1'!$I:$I,MATCH(Table2[[#This Row],[DeviceId2]],'CX1'!$C:$C,0),1), "") = 0, "",  INDEX('CX1'!$I:$I,MATCH(Table2[[#This Row],[Name]],'CX1'!$C:$C,0),1)), "")</f>
        <v>1</v>
      </c>
      <c r="J2931" s="5" t="str">
        <f>_xlfn.IFNA(IF(_xlfn.IFNA(INDEX('CX1'!$J:$J,MATCH(Table2[[#This Row],[Name]],'CX1'!$C:$C,0),1), "") = 0, "",  INDEX('CX1'!$J:$J,MATCH(Table2[[#This Row],[Name]],'CX1'!$C:$C,0),1)), "")</f>
        <v/>
      </c>
      <c r="K2931" t="str">
        <f>IFERROR(_xlfn.IFNA(IF(_xlfn.IFNA(INDEX('CX1'!$K:$K,MATCH(Table2[[#This Row],[Name]],'CX1'!$C:$C,0),1), "") = 0, "",  INDEX('CX1'!$K:$K,MATCH(Table2[[#This Row],[Name]],'CX1'!$C:$C,0),1)), ""), "")</f>
        <v/>
      </c>
      <c r="N2931" t="s">
        <v>767</v>
      </c>
      <c r="R2931" t="s">
        <v>8</v>
      </c>
    </row>
    <row r="2932" spans="1:18" hidden="1">
      <c r="A2932" s="1">
        <v>2930</v>
      </c>
      <c r="B2932" t="s">
        <v>33</v>
      </c>
      <c r="C2932" t="s">
        <v>34</v>
      </c>
      <c r="D2932" t="s">
        <v>273</v>
      </c>
      <c r="E2932" t="str">
        <f>MID(Table2[[#This Row],[DeviceId2]], 12, LEN(Table2[[#This Row],[DeviceId2]]))</f>
        <v>VAV213</v>
      </c>
      <c r="F2932" t="str">
        <f>CONCATENATE("10.3.13.71/pe/", Table2[[#This Row],[Device Tag]], ".xml")</f>
        <v>10.3.13.71/pe/VAV213.xml</v>
      </c>
      <c r="H2932" s="5" t="str">
        <f>_xlfn.IFNA(IF(_xlfn.IFNA(INDEX('CX1'!$H:$H,MATCH(Table2[[#This Row],[Name]],'CX1'!$C:$C,0),1), "") = 0, "",  INDEX('CX1'!$H:$H,MATCH(Table2[[#This Row],[Name]],'CX1'!$C:$C,0),1)), "")</f>
        <v/>
      </c>
      <c r="I2932" s="5" t="e">
        <f>_xlfn.IFNA(IF(_xlfn.IFNA(INDEX('CX1'!$I:$I,MATCH(Table2[[#This Row],[DeviceId2]],'CX1'!$C:$C,0),1), "") = 0, "",  INDEX('CX1'!$I:$I,MATCH(Table2[[#This Row],[Name]],'CX1'!$C:$C,0),1)), "")</f>
        <v>#VALUE!</v>
      </c>
      <c r="J2932" s="5" t="str">
        <f>_xlfn.IFNA(IF(_xlfn.IFNA(INDEX('CX1'!$J:$J,MATCH(Table2[[#This Row],[Name]],'CX1'!$C:$C,0),1), "") = 0, "",  INDEX('CX1'!$J:$J,MATCH(Table2[[#This Row],[Name]],'CX1'!$C:$C,0),1)), "")</f>
        <v/>
      </c>
      <c r="K2932" t="str">
        <f>IFERROR(_xlfn.IFNA(IF(_xlfn.IFNA(INDEX('CX1'!$K:$K,MATCH(Table2[[#This Row],[Name]],'CX1'!$C:$C,0),1), "") = 0, "",  INDEX('CX1'!$K:$K,MATCH(Table2[[#This Row],[Name]],'CX1'!$C:$C,0),1)), ""), "")</f>
        <v/>
      </c>
      <c r="M2932" t="str">
        <f>_xlfn.IFNA(IF(_xlfn.IFNA(INDEX('CX1'!$M:$M,MATCH(Table2[[#This Row],[Name]],'CX1'!$C:$C,0),1), "") = 0, "",  INDEX('CX1'!$M:$M,MATCH(Table2[[#This Row],[Name]],'CX1'!$C:$C,0),1)), "")</f>
        <v/>
      </c>
      <c r="N2932" t="s">
        <v>767</v>
      </c>
      <c r="R2932" t="s">
        <v>8</v>
      </c>
    </row>
    <row r="2933" spans="1:18" hidden="1">
      <c r="A2933" s="1">
        <v>2931</v>
      </c>
      <c r="B2933" t="s">
        <v>33</v>
      </c>
      <c r="C2933" t="s">
        <v>38</v>
      </c>
      <c r="D2933" t="s">
        <v>273</v>
      </c>
      <c r="E2933" t="str">
        <f>MID(Table2[[#This Row],[DeviceId2]], 12, LEN(Table2[[#This Row],[DeviceId2]]))</f>
        <v>VAV213</v>
      </c>
      <c r="F2933" t="str">
        <f>CONCATENATE("10.3.13.71/pe/", Table2[[#This Row],[Device Tag]], ".xml")</f>
        <v>10.3.13.71/pe/VAV213.xml</v>
      </c>
      <c r="H2933" s="5" t="str">
        <f>_xlfn.IFNA(IF(_xlfn.IFNA(INDEX('CX1'!$H:$H,MATCH(Table2[[#This Row],[Name]],'CX1'!$C:$C,0),1), "") = 0, "",  INDEX('CX1'!$H:$H,MATCH(Table2[[#This Row],[Name]],'CX1'!$C:$C,0),1)), "")</f>
        <v/>
      </c>
      <c r="I2933" s="5" t="e">
        <f>_xlfn.IFNA(IF(_xlfn.IFNA(INDEX('CX1'!$I:$I,MATCH(Table2[[#This Row],[DeviceId2]],'CX1'!$C:$C,0),1), "") = 0, "",  INDEX('CX1'!$I:$I,MATCH(Table2[[#This Row],[Name]],'CX1'!$C:$C,0),1)), "")</f>
        <v>#VALUE!</v>
      </c>
      <c r="J2933" s="5" t="str">
        <f>_xlfn.IFNA(IF(_xlfn.IFNA(INDEX('CX1'!$J:$J,MATCH(Table2[[#This Row],[Name]],'CX1'!$C:$C,0),1), "") = 0, "",  INDEX('CX1'!$J:$J,MATCH(Table2[[#This Row],[Name]],'CX1'!$C:$C,0),1)), "")</f>
        <v/>
      </c>
      <c r="K2933" t="str">
        <f>IFERROR(_xlfn.IFNA(IF(_xlfn.IFNA(INDEX('CX1'!$K:$K,MATCH(Table2[[#This Row],[Name]],'CX1'!$C:$C,0),1), "") = 0, "",  INDEX('CX1'!$K:$K,MATCH(Table2[[#This Row],[Name]],'CX1'!$C:$C,0),1)), ""), "")</f>
        <v/>
      </c>
      <c r="M2933" t="str">
        <f>_xlfn.IFNA(IF(_xlfn.IFNA(INDEX('CX1'!$M:$M,MATCH(Table2[[#This Row],[Name]],'CX1'!$C:$C,0),1), "") = 0, "",  INDEX('CX1'!$M:$M,MATCH(Table2[[#This Row],[Name]],'CX1'!$C:$C,0),1)), "")</f>
        <v/>
      </c>
      <c r="N2933" t="s">
        <v>767</v>
      </c>
      <c r="R2933" t="s">
        <v>8</v>
      </c>
    </row>
    <row r="2934" spans="1:18" hidden="1">
      <c r="A2934" s="1">
        <v>2932</v>
      </c>
      <c r="B2934" t="s">
        <v>33</v>
      </c>
      <c r="C2934" t="s">
        <v>214</v>
      </c>
      <c r="D2934" t="s">
        <v>273</v>
      </c>
      <c r="E2934" t="str">
        <f>MID(Table2[[#This Row],[DeviceId2]], 12, LEN(Table2[[#This Row],[DeviceId2]]))</f>
        <v>VAV213</v>
      </c>
      <c r="F2934" t="str">
        <f>CONCATENATE("10.3.13.71/pe/", Table2[[#This Row],[Device Tag]], ".xml")</f>
        <v>10.3.13.71/pe/VAV213.xml</v>
      </c>
      <c r="H2934" s="5" t="str">
        <f>_xlfn.IFNA(IF(_xlfn.IFNA(INDEX('CX1'!$H:$H,MATCH(Table2[[#This Row],[Name]],'CX1'!$C:$C,0),1), "") = 0, "",  INDEX('CX1'!$H:$H,MATCH(Table2[[#This Row],[Name]],'CX1'!$C:$C,0),1)), "")</f>
        <v/>
      </c>
      <c r="I2934" s="5">
        <f>_xlfn.IFNA(IF(_xlfn.IFNA(INDEX('CX1'!$I:$I,MATCH(Table2[[#This Row],[DeviceId2]],'CX1'!$C:$C,0),1), "") = 0, "",  INDEX('CX1'!$I:$I,MATCH(Table2[[#This Row],[Name]],'CX1'!$C:$C,0),1)), "")</f>
        <v>1</v>
      </c>
      <c r="J2934" s="5" t="str">
        <f>_xlfn.IFNA(IF(_xlfn.IFNA(INDEX('CX1'!$J:$J,MATCH(Table2[[#This Row],[Name]],'CX1'!$C:$C,0),1), "") = 0, "",  INDEX('CX1'!$J:$J,MATCH(Table2[[#This Row],[Name]],'CX1'!$C:$C,0),1)), "")</f>
        <v/>
      </c>
      <c r="K2934" t="str">
        <f>IFERROR(_xlfn.IFNA(IF(_xlfn.IFNA(INDEX('CX1'!$K:$K,MATCH(Table2[[#This Row],[Name]],'CX1'!$C:$C,0),1), "") = 0, "",  INDEX('CX1'!$K:$K,MATCH(Table2[[#This Row],[Name]],'CX1'!$C:$C,0),1)), ""), "")</f>
        <v/>
      </c>
      <c r="N2934" t="s">
        <v>767</v>
      </c>
      <c r="R2934" t="s">
        <v>8</v>
      </c>
    </row>
    <row r="2935" spans="1:18" hidden="1">
      <c r="A2935" s="1">
        <v>2933</v>
      </c>
      <c r="B2935" t="s">
        <v>33</v>
      </c>
      <c r="C2935" t="s">
        <v>213</v>
      </c>
      <c r="D2935" t="s">
        <v>273</v>
      </c>
      <c r="E2935" t="str">
        <f>MID(Table2[[#This Row],[DeviceId2]], 12, LEN(Table2[[#This Row],[DeviceId2]]))</f>
        <v>VAV213</v>
      </c>
      <c r="F2935" t="str">
        <f>CONCATENATE("10.3.13.71/pe/", Table2[[#This Row],[Device Tag]], ".xml")</f>
        <v>10.3.13.71/pe/VAV213.xml</v>
      </c>
      <c r="H2935" s="5" t="str">
        <f>_xlfn.IFNA(IF(_xlfn.IFNA(INDEX('CX1'!$H:$H,MATCH(Table2[[#This Row],[Name]],'CX1'!$C:$C,0),1), "") = 0, "",  INDEX('CX1'!$H:$H,MATCH(Table2[[#This Row],[Name]],'CX1'!$C:$C,0),1)), "")</f>
        <v/>
      </c>
      <c r="I2935" s="5" t="e">
        <f>_xlfn.IFNA(IF(_xlfn.IFNA(INDEX('CX1'!$I:$I,MATCH(Table2[[#This Row],[DeviceId2]],'CX1'!$C:$C,0),1), "") = 0, "",  INDEX('CX1'!$I:$I,MATCH(Table2[[#This Row],[Name]],'CX1'!$C:$C,0),1)), "")</f>
        <v>#VALUE!</v>
      </c>
      <c r="J2935" s="5" t="str">
        <f>_xlfn.IFNA(IF(_xlfn.IFNA(INDEX('CX1'!$J:$J,MATCH(Table2[[#This Row],[Name]],'CX1'!$C:$C,0),1), "") = 0, "",  INDEX('CX1'!$J:$J,MATCH(Table2[[#This Row],[Name]],'CX1'!$C:$C,0),1)), "")</f>
        <v/>
      </c>
      <c r="K2935" t="str">
        <f>IFERROR(_xlfn.IFNA(IF(_xlfn.IFNA(INDEX('CX1'!$K:$K,MATCH(Table2[[#This Row],[Name]],'CX1'!$C:$C,0),1), "") = 0, "",  INDEX('CX1'!$K:$K,MATCH(Table2[[#This Row],[Name]],'CX1'!$C:$C,0),1)), ""), "")</f>
        <v/>
      </c>
      <c r="N2935" t="s">
        <v>767</v>
      </c>
      <c r="R2935" t="s">
        <v>8</v>
      </c>
    </row>
    <row r="2936" spans="1:18" hidden="1">
      <c r="A2936" s="1">
        <v>2934</v>
      </c>
      <c r="B2936" t="s">
        <v>33</v>
      </c>
      <c r="C2936" t="s">
        <v>221</v>
      </c>
      <c r="D2936" t="s">
        <v>273</v>
      </c>
      <c r="E2936" t="str">
        <f>MID(Table2[[#This Row],[DeviceId2]], 12, LEN(Table2[[#This Row],[DeviceId2]]))</f>
        <v>VAV213</v>
      </c>
      <c r="F2936" t="str">
        <f>CONCATENATE("10.3.13.71/pe/", Table2[[#This Row],[Device Tag]], ".xml")</f>
        <v>10.3.13.71/pe/VAV213.xml</v>
      </c>
      <c r="H2936" s="5" t="str">
        <f>_xlfn.IFNA(IF(_xlfn.IFNA(INDEX('CX1'!$H:$H,MATCH(Table2[[#This Row],[Name]],'CX1'!$C:$C,0),1), "") = 0, "",  INDEX('CX1'!$H:$H,MATCH(Table2[[#This Row],[Name]],'CX1'!$C:$C,0),1)), "")</f>
        <v/>
      </c>
      <c r="I2936" s="5">
        <f>_xlfn.IFNA(IF(_xlfn.IFNA(INDEX('CX1'!$I:$I,MATCH(Table2[[#This Row],[DeviceId2]],'CX1'!$C:$C,0),1), "") = 0, "",  INDEX('CX1'!$I:$I,MATCH(Table2[[#This Row],[Name]],'CX1'!$C:$C,0),1)), "")</f>
        <v>1</v>
      </c>
      <c r="J2936" s="5" t="str">
        <f>_xlfn.IFNA(IF(_xlfn.IFNA(INDEX('CX1'!$J:$J,MATCH(Table2[[#This Row],[Name]],'CX1'!$C:$C,0),1), "") = 0, "",  INDEX('CX1'!$J:$J,MATCH(Table2[[#This Row],[Name]],'CX1'!$C:$C,0),1)), "")</f>
        <v/>
      </c>
      <c r="K2936" t="str">
        <f>IFERROR(_xlfn.IFNA(IF(_xlfn.IFNA(INDEX('CX1'!$K:$K,MATCH(Table2[[#This Row],[Name]],'CX1'!$C:$C,0),1), "") = 0, "",  INDEX('CX1'!$K:$K,MATCH(Table2[[#This Row],[Name]],'CX1'!$C:$C,0),1)), ""), "")</f>
        <v/>
      </c>
      <c r="N2936" t="s">
        <v>767</v>
      </c>
      <c r="R2936" t="s">
        <v>8</v>
      </c>
    </row>
    <row r="2937" spans="1:18" hidden="1">
      <c r="A2937" s="1">
        <v>2935</v>
      </c>
      <c r="B2937" t="s">
        <v>33</v>
      </c>
      <c r="C2937" t="s">
        <v>263</v>
      </c>
      <c r="D2937" t="s">
        <v>273</v>
      </c>
      <c r="E2937" t="str">
        <f>MID(Table2[[#This Row],[DeviceId2]], 12, LEN(Table2[[#This Row],[DeviceId2]]))</f>
        <v>VAV213</v>
      </c>
      <c r="F2937" t="str">
        <f>CONCATENATE("10.3.13.71/pe/", Table2[[#This Row],[Device Tag]], ".xml")</f>
        <v>10.3.13.71/pe/VAV213.xml</v>
      </c>
      <c r="H2937" s="5" t="str">
        <f>_xlfn.IFNA(IF(_xlfn.IFNA(INDEX('CX1'!$H:$H,MATCH(Table2[[#This Row],[Name]],'CX1'!$C:$C,0),1), "") = 0, "",  INDEX('CX1'!$H:$H,MATCH(Table2[[#This Row],[Name]],'CX1'!$C:$C,0),1)), "")</f>
        <v/>
      </c>
      <c r="I2937" s="5" t="e">
        <f>_xlfn.IFNA(IF(_xlfn.IFNA(INDEX('CX1'!$I:$I,MATCH(Table2[[#This Row],[DeviceId2]],'CX1'!$C:$C,0),1), "") = 0, "",  INDEX('CX1'!$I:$I,MATCH(Table2[[#This Row],[Name]],'CX1'!$C:$C,0),1)), "")</f>
        <v>#VALUE!</v>
      </c>
      <c r="J2937" s="5" t="str">
        <f>_xlfn.IFNA(IF(_xlfn.IFNA(INDEX('CX1'!$J:$J,MATCH(Table2[[#This Row],[Name]],'CX1'!$C:$C,0),1), "") = 0, "",  INDEX('CX1'!$J:$J,MATCH(Table2[[#This Row],[Name]],'CX1'!$C:$C,0),1)), "")</f>
        <v/>
      </c>
      <c r="K2937" t="str">
        <f>IFERROR(_xlfn.IFNA(IF(_xlfn.IFNA(INDEX('CX1'!$K:$K,MATCH(Table2[[#This Row],[Name]],'CX1'!$C:$C,0),1), "") = 0, "",  INDEX('CX1'!$K:$K,MATCH(Table2[[#This Row],[Name]],'CX1'!$C:$C,0),1)), ""), "")</f>
        <v/>
      </c>
      <c r="M2937" t="str">
        <f>_xlfn.IFNA(IF(_xlfn.IFNA(INDEX('CX1'!$M:$M,MATCH(Table2[[#This Row],[Name]],'CX1'!$C:$C,0),1), "") = 0, "",  INDEX('CX1'!$M:$M,MATCH(Table2[[#This Row],[Name]],'CX1'!$C:$C,0),1)), "")</f>
        <v/>
      </c>
      <c r="N2937" t="s">
        <v>767</v>
      </c>
      <c r="R2937" t="s">
        <v>8</v>
      </c>
    </row>
    <row r="2938" spans="1:18" hidden="1">
      <c r="A2938" s="1">
        <v>2936</v>
      </c>
      <c r="B2938" t="s">
        <v>33</v>
      </c>
      <c r="C2938" t="s">
        <v>233</v>
      </c>
      <c r="D2938" t="s">
        <v>273</v>
      </c>
      <c r="E2938" t="str">
        <f>MID(Table2[[#This Row],[DeviceId2]], 12, LEN(Table2[[#This Row],[DeviceId2]]))</f>
        <v>VAV213</v>
      </c>
      <c r="F2938" t="str">
        <f>CONCATENATE("10.3.13.71/pe/", Table2[[#This Row],[Device Tag]], ".xml")</f>
        <v>10.3.13.71/pe/VAV213.xml</v>
      </c>
      <c r="H2938" s="5" t="str">
        <f>_xlfn.IFNA(IF(_xlfn.IFNA(INDEX('CX1'!$H:$H,MATCH(Table2[[#This Row],[Name]],'CX1'!$C:$C,0),1), "") = 0, "",  INDEX('CX1'!$H:$H,MATCH(Table2[[#This Row],[Name]],'CX1'!$C:$C,0),1)), "")</f>
        <v/>
      </c>
      <c r="I2938" s="5" t="e">
        <f>_xlfn.IFNA(IF(_xlfn.IFNA(INDEX('CX1'!$I:$I,MATCH(Table2[[#This Row],[DeviceId2]],'CX1'!$C:$C,0),1), "") = 0, "",  INDEX('CX1'!$I:$I,MATCH(Table2[[#This Row],[Name]],'CX1'!$C:$C,0),1)), "")</f>
        <v>#VALUE!</v>
      </c>
      <c r="J2938" s="5" t="str">
        <f>_xlfn.IFNA(IF(_xlfn.IFNA(INDEX('CX1'!$J:$J,MATCH(Table2[[#This Row],[Name]],'CX1'!$C:$C,0),1), "") = 0, "",  INDEX('CX1'!$J:$J,MATCH(Table2[[#This Row],[Name]],'CX1'!$C:$C,0),1)), "")</f>
        <v/>
      </c>
      <c r="K2938" t="str">
        <f>IFERROR(_xlfn.IFNA(IF(_xlfn.IFNA(INDEX('CX1'!$K:$K,MATCH(Table2[[#This Row],[Name]],'CX1'!$C:$C,0),1), "") = 0, "",  INDEX('CX1'!$K:$K,MATCH(Table2[[#This Row],[Name]],'CX1'!$C:$C,0),1)), ""), "")</f>
        <v/>
      </c>
      <c r="M2938" t="str">
        <f>_xlfn.IFNA(IF(_xlfn.IFNA(INDEX('CX1'!$M:$M,MATCH(Table2[[#This Row],[Name]],'CX1'!$C:$C,0),1), "") = 0, "",  INDEX('CX1'!$M:$M,MATCH(Table2[[#This Row],[Name]],'CX1'!$C:$C,0),1)), "")</f>
        <v/>
      </c>
      <c r="N2938" t="s">
        <v>767</v>
      </c>
      <c r="R2938" t="s">
        <v>8</v>
      </c>
    </row>
    <row r="2939" spans="1:18" hidden="1">
      <c r="A2939" s="1">
        <v>2937</v>
      </c>
      <c r="B2939" t="s">
        <v>33</v>
      </c>
      <c r="C2939" t="s">
        <v>234</v>
      </c>
      <c r="D2939" t="s">
        <v>273</v>
      </c>
      <c r="E2939" t="str">
        <f>MID(Table2[[#This Row],[DeviceId2]], 12, LEN(Table2[[#This Row],[DeviceId2]]))</f>
        <v>VAV213</v>
      </c>
      <c r="F2939" t="str">
        <f>CONCATENATE("10.3.13.71/pe/", Table2[[#This Row],[Device Tag]], ".xml")</f>
        <v>10.3.13.71/pe/VAV213.xml</v>
      </c>
      <c r="H2939" s="5" t="str">
        <f>_xlfn.IFNA(IF(_xlfn.IFNA(INDEX('CX1'!$H:$H,MATCH(Table2[[#This Row],[Name]],'CX1'!$C:$C,0),1), "") = 0, "",  INDEX('CX1'!$H:$H,MATCH(Table2[[#This Row],[Name]],'CX1'!$C:$C,0),1)), "")</f>
        <v/>
      </c>
      <c r="I2939" s="5">
        <f>_xlfn.IFNA(IF(_xlfn.IFNA(INDEX('CX1'!$I:$I,MATCH(Table2[[#This Row],[DeviceId2]],'CX1'!$C:$C,0),1), "") = 0, "",  INDEX('CX1'!$I:$I,MATCH(Table2[[#This Row],[Name]],'CX1'!$C:$C,0),1)), "")</f>
        <v>1</v>
      </c>
      <c r="J2939" s="5" t="str">
        <f>_xlfn.IFNA(IF(_xlfn.IFNA(INDEX('CX1'!$J:$J,MATCH(Table2[[#This Row],[Name]],'CX1'!$C:$C,0),1), "") = 0, "",  INDEX('CX1'!$J:$J,MATCH(Table2[[#This Row],[Name]],'CX1'!$C:$C,0),1)), "")</f>
        <v/>
      </c>
      <c r="K2939" t="str">
        <f>IFERROR(_xlfn.IFNA(IF(_xlfn.IFNA(INDEX('CX1'!$K:$K,MATCH(Table2[[#This Row],[Name]],'CX1'!$C:$C,0),1), "") = 0, "",  INDEX('CX1'!$K:$K,MATCH(Table2[[#This Row],[Name]],'CX1'!$C:$C,0),1)), ""), "")</f>
        <v/>
      </c>
      <c r="N2939" t="s">
        <v>767</v>
      </c>
      <c r="R2939" t="s">
        <v>8</v>
      </c>
    </row>
    <row r="2940" spans="1:18" hidden="1">
      <c r="A2940" s="1">
        <v>2938</v>
      </c>
      <c r="B2940" t="s">
        <v>45</v>
      </c>
      <c r="C2940" t="s">
        <v>47</v>
      </c>
      <c r="D2940" t="s">
        <v>273</v>
      </c>
      <c r="E2940" t="str">
        <f>MID(Table2[[#This Row],[DeviceId2]], 12, LEN(Table2[[#This Row],[DeviceId2]]))</f>
        <v>VAV213</v>
      </c>
      <c r="F2940" t="str">
        <f>CONCATENATE("10.3.13.71/pe/", Table2[[#This Row],[Device Tag]], ".xml")</f>
        <v>10.3.13.71/pe/VAV213.xml</v>
      </c>
      <c r="H2940" s="5" t="str">
        <f>_xlfn.IFNA(IF(_xlfn.IFNA(INDEX('CX1'!$H:$H,MATCH(Table2[[#This Row],[Name]],'CX1'!$C:$C,0),1), "") = 0, "",  INDEX('CX1'!$H:$H,MATCH(Table2[[#This Row],[Name]],'CX1'!$C:$C,0),1)), "")</f>
        <v/>
      </c>
      <c r="I2940" s="5" t="e">
        <f>_xlfn.IFNA(IF(_xlfn.IFNA(INDEX('CX1'!$I:$I,MATCH(Table2[[#This Row],[DeviceId2]],'CX1'!$C:$C,0),1), "") = 0, "",  INDEX('CX1'!$I:$I,MATCH(Table2[[#This Row],[Name]],'CX1'!$C:$C,0),1)), "")</f>
        <v>#VALUE!</v>
      </c>
      <c r="J2940" s="5" t="str">
        <f>_xlfn.IFNA(IF(_xlfn.IFNA(INDEX('CX1'!$J:$J,MATCH(Table2[[#This Row],[Name]],'CX1'!$C:$C,0),1), "") = 0, "",  INDEX('CX1'!$J:$J,MATCH(Table2[[#This Row],[Name]],'CX1'!$C:$C,0),1)), "")</f>
        <v/>
      </c>
      <c r="K2940" t="str">
        <f>IFERROR(_xlfn.IFNA(IF(_xlfn.IFNA(INDEX('CX1'!$K:$K,MATCH(Table2[[#This Row],[Name]],'CX1'!$C:$C,0),1), "") = 0, "",  INDEX('CX1'!$K:$K,MATCH(Table2[[#This Row],[Name]],'CX1'!$C:$C,0),1)), ""), "")</f>
        <v/>
      </c>
      <c r="M2940" t="str">
        <f>_xlfn.IFNA(IF(_xlfn.IFNA(INDEX('CX1'!$M:$M,MATCH(Table2[[#This Row],[Name]],'CX1'!$C:$C,0),1), "") = 0, "",  INDEX('CX1'!$M:$M,MATCH(Table2[[#This Row],[Name]],'CX1'!$C:$C,0),1)), "")</f>
        <v/>
      </c>
      <c r="N2940" t="s">
        <v>767</v>
      </c>
      <c r="R2940" t="s">
        <v>8</v>
      </c>
    </row>
    <row r="2941" spans="1:18" hidden="1">
      <c r="A2941" s="1">
        <v>2939</v>
      </c>
      <c r="B2941" t="s">
        <v>45</v>
      </c>
      <c r="C2941" t="s">
        <v>48</v>
      </c>
      <c r="D2941" t="s">
        <v>273</v>
      </c>
      <c r="E2941" t="str">
        <f>MID(Table2[[#This Row],[DeviceId2]], 12, LEN(Table2[[#This Row],[DeviceId2]]))</f>
        <v>VAV213</v>
      </c>
      <c r="F2941" t="str">
        <f>CONCATENATE("10.3.13.71/pe/", Table2[[#This Row],[Device Tag]], ".xml")</f>
        <v>10.3.13.71/pe/VAV213.xml</v>
      </c>
      <c r="H2941" s="5" t="str">
        <f>_xlfn.IFNA(IF(_xlfn.IFNA(INDEX('CX1'!$H:$H,MATCH(Table2[[#This Row],[Name]],'CX1'!$C:$C,0),1), "") = 0, "",  INDEX('CX1'!$H:$H,MATCH(Table2[[#This Row],[Name]],'CX1'!$C:$C,0),1)), "")</f>
        <v/>
      </c>
      <c r="I2941" s="5" t="e">
        <f>_xlfn.IFNA(IF(_xlfn.IFNA(INDEX('CX1'!$I:$I,MATCH(Table2[[#This Row],[DeviceId2]],'CX1'!$C:$C,0),1), "") = 0, "",  INDEX('CX1'!$I:$I,MATCH(Table2[[#This Row],[Name]],'CX1'!$C:$C,0),1)), "")</f>
        <v>#VALUE!</v>
      </c>
      <c r="J2941" s="5" t="str">
        <f>_xlfn.IFNA(IF(_xlfn.IFNA(INDEX('CX1'!$J:$J,MATCH(Table2[[#This Row],[Name]],'CX1'!$C:$C,0),1), "") = 0, "",  INDEX('CX1'!$J:$J,MATCH(Table2[[#This Row],[Name]],'CX1'!$C:$C,0),1)), "")</f>
        <v/>
      </c>
      <c r="K2941" t="str">
        <f>IFERROR(_xlfn.IFNA(IF(_xlfn.IFNA(INDEX('CX1'!$K:$K,MATCH(Table2[[#This Row],[Name]],'CX1'!$C:$C,0),1), "") = 0, "",  INDEX('CX1'!$K:$K,MATCH(Table2[[#This Row],[Name]],'CX1'!$C:$C,0),1)), ""), "")</f>
        <v/>
      </c>
      <c r="M2941" t="str">
        <f>_xlfn.IFNA(IF(_xlfn.IFNA(INDEX('CX1'!$M:$M,MATCH(Table2[[#This Row],[Name]],'CX1'!$C:$C,0),1), "") = 0, "",  INDEX('CX1'!$M:$M,MATCH(Table2[[#This Row],[Name]],'CX1'!$C:$C,0),1)), "")</f>
        <v/>
      </c>
      <c r="N2941" t="s">
        <v>767</v>
      </c>
      <c r="R2941" t="s">
        <v>8</v>
      </c>
    </row>
    <row r="2942" spans="1:18" hidden="1">
      <c r="A2942" s="1">
        <v>2940</v>
      </c>
      <c r="B2942" t="s">
        <v>45</v>
      </c>
      <c r="C2942" t="s">
        <v>49</v>
      </c>
      <c r="D2942" t="s">
        <v>273</v>
      </c>
      <c r="E2942" t="str">
        <f>MID(Table2[[#This Row],[DeviceId2]], 12, LEN(Table2[[#This Row],[DeviceId2]]))</f>
        <v>VAV213</v>
      </c>
      <c r="F2942" t="str">
        <f>CONCATENATE("10.3.13.71/pe/", Table2[[#This Row],[Device Tag]], ".xml")</f>
        <v>10.3.13.71/pe/VAV213.xml</v>
      </c>
      <c r="H2942" s="5" t="str">
        <f>_xlfn.IFNA(IF(_xlfn.IFNA(INDEX('CX1'!$H:$H,MATCH(Table2[[#This Row],[Name]],'CX1'!$C:$C,0),1), "") = 0, "",  INDEX('CX1'!$H:$H,MATCH(Table2[[#This Row],[Name]],'CX1'!$C:$C,0),1)), "")</f>
        <v/>
      </c>
      <c r="I2942" s="5" t="e">
        <f>_xlfn.IFNA(IF(_xlfn.IFNA(INDEX('CX1'!$I:$I,MATCH(Table2[[#This Row],[DeviceId2]],'CX1'!$C:$C,0),1), "") = 0, "",  INDEX('CX1'!$I:$I,MATCH(Table2[[#This Row],[Name]],'CX1'!$C:$C,0),1)), "")</f>
        <v>#VALUE!</v>
      </c>
      <c r="J2942" s="5" t="str">
        <f>_xlfn.IFNA(IF(_xlfn.IFNA(INDEX('CX1'!$J:$J,MATCH(Table2[[#This Row],[Name]],'CX1'!$C:$C,0),1), "") = 0, "",  INDEX('CX1'!$J:$J,MATCH(Table2[[#This Row],[Name]],'CX1'!$C:$C,0),1)), "")</f>
        <v/>
      </c>
      <c r="K2942" t="str">
        <f>IFERROR(_xlfn.IFNA(IF(_xlfn.IFNA(INDEX('CX1'!$K:$K,MATCH(Table2[[#This Row],[Name]],'CX1'!$C:$C,0),1), "") = 0, "",  INDEX('CX1'!$K:$K,MATCH(Table2[[#This Row],[Name]],'CX1'!$C:$C,0),1)), ""), "")</f>
        <v/>
      </c>
      <c r="M2942" t="str">
        <f>_xlfn.IFNA(IF(_xlfn.IFNA(INDEX('CX1'!$M:$M,MATCH(Table2[[#This Row],[Name]],'CX1'!$C:$C,0),1), "") = 0, "",  INDEX('CX1'!$M:$M,MATCH(Table2[[#This Row],[Name]],'CX1'!$C:$C,0),1)), "")</f>
        <v/>
      </c>
      <c r="N2942" t="s">
        <v>767</v>
      </c>
      <c r="R2942" t="s">
        <v>8</v>
      </c>
    </row>
    <row r="2943" spans="1:18" hidden="1">
      <c r="A2943" s="1">
        <v>2941</v>
      </c>
      <c r="B2943" t="s">
        <v>45</v>
      </c>
      <c r="C2943" t="s">
        <v>50</v>
      </c>
      <c r="D2943" t="s">
        <v>273</v>
      </c>
      <c r="E2943" t="str">
        <f>MID(Table2[[#This Row],[DeviceId2]], 12, LEN(Table2[[#This Row],[DeviceId2]]))</f>
        <v>VAV213</v>
      </c>
      <c r="F2943" t="str">
        <f>CONCATENATE("10.3.13.71/pe/", Table2[[#This Row],[Device Tag]], ".xml")</f>
        <v>10.3.13.71/pe/VAV213.xml</v>
      </c>
      <c r="H2943" s="5" t="str">
        <f>_xlfn.IFNA(IF(_xlfn.IFNA(INDEX('CX1'!$H:$H,MATCH(Table2[[#This Row],[Name]],'CX1'!$C:$C,0),1), "") = 0, "",  INDEX('CX1'!$H:$H,MATCH(Table2[[#This Row],[Name]],'CX1'!$C:$C,0),1)), "")</f>
        <v/>
      </c>
      <c r="I2943" s="5" t="e">
        <f>_xlfn.IFNA(IF(_xlfn.IFNA(INDEX('CX1'!$I:$I,MATCH(Table2[[#This Row],[DeviceId2]],'CX1'!$C:$C,0),1), "") = 0, "",  INDEX('CX1'!$I:$I,MATCH(Table2[[#This Row],[Name]],'CX1'!$C:$C,0),1)), "")</f>
        <v>#VALUE!</v>
      </c>
      <c r="J2943" s="5" t="str">
        <f>_xlfn.IFNA(IF(_xlfn.IFNA(INDEX('CX1'!$J:$J,MATCH(Table2[[#This Row],[Name]],'CX1'!$C:$C,0),1), "") = 0, "",  INDEX('CX1'!$J:$J,MATCH(Table2[[#This Row],[Name]],'CX1'!$C:$C,0),1)), "")</f>
        <v/>
      </c>
      <c r="K2943" t="str">
        <f>IFERROR(_xlfn.IFNA(IF(_xlfn.IFNA(INDEX('CX1'!$K:$K,MATCH(Table2[[#This Row],[Name]],'CX1'!$C:$C,0),1), "") = 0, "",  INDEX('CX1'!$K:$K,MATCH(Table2[[#This Row],[Name]],'CX1'!$C:$C,0),1)), ""), "")</f>
        <v/>
      </c>
      <c r="M2943" t="str">
        <f>_xlfn.IFNA(IF(_xlfn.IFNA(INDEX('CX1'!$M:$M,MATCH(Table2[[#This Row],[Name]],'CX1'!$C:$C,0),1), "") = 0, "",  INDEX('CX1'!$M:$M,MATCH(Table2[[#This Row],[Name]],'CX1'!$C:$C,0),1)), "")</f>
        <v/>
      </c>
      <c r="N2943" t="s">
        <v>767</v>
      </c>
      <c r="R2943" t="s">
        <v>8</v>
      </c>
    </row>
    <row r="2944" spans="1:18" hidden="1">
      <c r="A2944" s="1">
        <v>2942</v>
      </c>
      <c r="B2944" t="s">
        <v>45</v>
      </c>
      <c r="C2944" t="s">
        <v>52</v>
      </c>
      <c r="D2944" t="s">
        <v>273</v>
      </c>
      <c r="E2944" t="str">
        <f>MID(Table2[[#This Row],[DeviceId2]], 12, LEN(Table2[[#This Row],[DeviceId2]]))</f>
        <v>VAV213</v>
      </c>
      <c r="F2944" t="str">
        <f>CONCATENATE("10.3.13.71/pe/", Table2[[#This Row],[Device Tag]], ".xml")</f>
        <v>10.3.13.71/pe/VAV213.xml</v>
      </c>
      <c r="H2944" s="5" t="str">
        <f>_xlfn.IFNA(IF(_xlfn.IFNA(INDEX('CX1'!$H:$H,MATCH(Table2[[#This Row],[Name]],'CX1'!$C:$C,0),1), "") = 0, "",  INDEX('CX1'!$H:$H,MATCH(Table2[[#This Row],[Name]],'CX1'!$C:$C,0),1)), "")</f>
        <v/>
      </c>
      <c r="I2944" s="5" t="e">
        <f>_xlfn.IFNA(IF(_xlfn.IFNA(INDEX('CX1'!$I:$I,MATCH(Table2[[#This Row],[DeviceId2]],'CX1'!$C:$C,0),1), "") = 0, "",  INDEX('CX1'!$I:$I,MATCH(Table2[[#This Row],[Name]],'CX1'!$C:$C,0),1)), "")</f>
        <v>#VALUE!</v>
      </c>
      <c r="J2944" s="5" t="str">
        <f>_xlfn.IFNA(IF(_xlfn.IFNA(INDEX('CX1'!$J:$J,MATCH(Table2[[#This Row],[Name]],'CX1'!$C:$C,0),1), "") = 0, "",  INDEX('CX1'!$J:$J,MATCH(Table2[[#This Row],[Name]],'CX1'!$C:$C,0),1)), "")</f>
        <v/>
      </c>
      <c r="K2944" t="str">
        <f>IFERROR(_xlfn.IFNA(IF(_xlfn.IFNA(INDEX('CX1'!$K:$K,MATCH(Table2[[#This Row],[Name]],'CX1'!$C:$C,0),1), "") = 0, "",  INDEX('CX1'!$K:$K,MATCH(Table2[[#This Row],[Name]],'CX1'!$C:$C,0),1)), ""), "")</f>
        <v/>
      </c>
      <c r="M2944" t="str">
        <f>_xlfn.IFNA(IF(_xlfn.IFNA(INDEX('CX1'!$M:$M,MATCH(Table2[[#This Row],[Name]],'CX1'!$C:$C,0),1), "") = 0, "",  INDEX('CX1'!$M:$M,MATCH(Table2[[#This Row],[Name]],'CX1'!$C:$C,0),1)), "")</f>
        <v/>
      </c>
      <c r="N2944" t="s">
        <v>767</v>
      </c>
      <c r="R2944" t="s">
        <v>8</v>
      </c>
    </row>
    <row r="2945" spans="1:19" hidden="1">
      <c r="A2945" s="1">
        <v>2943</v>
      </c>
      <c r="B2945" t="s">
        <v>45</v>
      </c>
      <c r="C2945" t="s">
        <v>53</v>
      </c>
      <c r="D2945" t="s">
        <v>273</v>
      </c>
      <c r="E2945" t="str">
        <f>MID(Table2[[#This Row],[DeviceId2]], 12, LEN(Table2[[#This Row],[DeviceId2]]))</f>
        <v>VAV213</v>
      </c>
      <c r="F2945" t="str">
        <f>CONCATENATE("10.3.13.71/pe/", Table2[[#This Row],[Device Tag]], ".xml")</f>
        <v>10.3.13.71/pe/VAV213.xml</v>
      </c>
      <c r="H2945" s="5" t="str">
        <f>_xlfn.IFNA(IF(_xlfn.IFNA(INDEX('CX1'!$H:$H,MATCH(Table2[[#This Row],[Name]],'CX1'!$C:$C,0),1), "") = 0, "",  INDEX('CX1'!$H:$H,MATCH(Table2[[#This Row],[Name]],'CX1'!$C:$C,0),1)), "")</f>
        <v/>
      </c>
      <c r="I2945" s="5" t="e">
        <f>_xlfn.IFNA(IF(_xlfn.IFNA(INDEX('CX1'!$I:$I,MATCH(Table2[[#This Row],[DeviceId2]],'CX1'!$C:$C,0),1), "") = 0, "",  INDEX('CX1'!$I:$I,MATCH(Table2[[#This Row],[Name]],'CX1'!$C:$C,0),1)), "")</f>
        <v>#VALUE!</v>
      </c>
      <c r="J2945" s="5" t="str">
        <f>_xlfn.IFNA(IF(_xlfn.IFNA(INDEX('CX1'!$J:$J,MATCH(Table2[[#This Row],[Name]],'CX1'!$C:$C,0),1), "") = 0, "",  INDEX('CX1'!$J:$J,MATCH(Table2[[#This Row],[Name]],'CX1'!$C:$C,0),1)), "")</f>
        <v/>
      </c>
      <c r="K2945" t="str">
        <f>IFERROR(_xlfn.IFNA(IF(_xlfn.IFNA(INDEX('CX1'!$K:$K,MATCH(Table2[[#This Row],[Name]],'CX1'!$C:$C,0),1), "") = 0, "",  INDEX('CX1'!$K:$K,MATCH(Table2[[#This Row],[Name]],'CX1'!$C:$C,0),1)), ""), "")</f>
        <v/>
      </c>
      <c r="M2945" t="str">
        <f>_xlfn.IFNA(IF(_xlfn.IFNA(INDEX('CX1'!$M:$M,MATCH(Table2[[#This Row],[Name]],'CX1'!$C:$C,0),1), "") = 0, "",  INDEX('CX1'!$M:$M,MATCH(Table2[[#This Row],[Name]],'CX1'!$C:$C,0),1)), "")</f>
        <v/>
      </c>
      <c r="N2945" t="s">
        <v>767</v>
      </c>
      <c r="R2945" t="s">
        <v>8</v>
      </c>
    </row>
    <row r="2946" spans="1:19" hidden="1">
      <c r="A2946" s="1">
        <v>2944</v>
      </c>
      <c r="B2946" t="s">
        <v>45</v>
      </c>
      <c r="C2946" t="s">
        <v>54</v>
      </c>
      <c r="D2946" t="s">
        <v>273</v>
      </c>
      <c r="E2946" t="str">
        <f>MID(Table2[[#This Row],[DeviceId2]], 12, LEN(Table2[[#This Row],[DeviceId2]]))</f>
        <v>VAV213</v>
      </c>
      <c r="F2946" t="str">
        <f>CONCATENATE("10.3.13.71/pe/", Table2[[#This Row],[Device Tag]], ".xml")</f>
        <v>10.3.13.71/pe/VAV213.xml</v>
      </c>
      <c r="H2946" s="5" t="str">
        <f>_xlfn.IFNA(IF(_xlfn.IFNA(INDEX('CX1'!$H:$H,MATCH(Table2[[#This Row],[Name]],'CX1'!$C:$C,0),1), "") = 0, "",  INDEX('CX1'!$H:$H,MATCH(Table2[[#This Row],[Name]],'CX1'!$C:$C,0),1)), "")</f>
        <v/>
      </c>
      <c r="I2946" s="5" t="e">
        <f>_xlfn.IFNA(IF(_xlfn.IFNA(INDEX('CX1'!$I:$I,MATCH(Table2[[#This Row],[DeviceId2]],'CX1'!$C:$C,0),1), "") = 0, "",  INDEX('CX1'!$I:$I,MATCH(Table2[[#This Row],[Name]],'CX1'!$C:$C,0),1)), "")</f>
        <v>#VALUE!</v>
      </c>
      <c r="J2946" s="5" t="str">
        <f>_xlfn.IFNA(IF(_xlfn.IFNA(INDEX('CX1'!$J:$J,MATCH(Table2[[#This Row],[Name]],'CX1'!$C:$C,0),1), "") = 0, "",  INDEX('CX1'!$J:$J,MATCH(Table2[[#This Row],[Name]],'CX1'!$C:$C,0),1)), "")</f>
        <v/>
      </c>
      <c r="K2946" t="str">
        <f>IFERROR(_xlfn.IFNA(IF(_xlfn.IFNA(INDEX('CX1'!$K:$K,MATCH(Table2[[#This Row],[Name]],'CX1'!$C:$C,0),1), "") = 0, "",  INDEX('CX1'!$K:$K,MATCH(Table2[[#This Row],[Name]],'CX1'!$C:$C,0),1)), ""), "")</f>
        <v/>
      </c>
      <c r="M2946" t="str">
        <f>_xlfn.IFNA(IF(_xlfn.IFNA(INDEX('CX1'!$M:$M,MATCH(Table2[[#This Row],[Name]],'CX1'!$C:$C,0),1), "") = 0, "",  INDEX('CX1'!$M:$M,MATCH(Table2[[#This Row],[Name]],'CX1'!$C:$C,0),1)), "")</f>
        <v/>
      </c>
      <c r="N2946" t="s">
        <v>767</v>
      </c>
      <c r="R2946" t="s">
        <v>8</v>
      </c>
    </row>
    <row r="2947" spans="1:19" hidden="1">
      <c r="A2947" s="1">
        <v>2945</v>
      </c>
      <c r="B2947" t="s">
        <v>45</v>
      </c>
      <c r="C2947" t="s">
        <v>55</v>
      </c>
      <c r="D2947" t="s">
        <v>273</v>
      </c>
      <c r="E2947" t="str">
        <f>MID(Table2[[#This Row],[DeviceId2]], 12, LEN(Table2[[#This Row],[DeviceId2]]))</f>
        <v>VAV213</v>
      </c>
      <c r="F2947" t="str">
        <f>CONCATENATE("10.3.13.71/pe/", Table2[[#This Row],[Device Tag]], ".xml")</f>
        <v>10.3.13.71/pe/VAV213.xml</v>
      </c>
      <c r="H2947" s="5" t="str">
        <f>_xlfn.IFNA(IF(_xlfn.IFNA(INDEX('CX1'!$H:$H,MATCH(Table2[[#This Row],[Name]],'CX1'!$C:$C,0),1), "") = 0, "",  INDEX('CX1'!$H:$H,MATCH(Table2[[#This Row],[Name]],'CX1'!$C:$C,0),1)), "")</f>
        <v/>
      </c>
      <c r="I2947" s="5" t="e">
        <f>_xlfn.IFNA(IF(_xlfn.IFNA(INDEX('CX1'!$I:$I,MATCH(Table2[[#This Row],[DeviceId2]],'CX1'!$C:$C,0),1), "") = 0, "",  INDEX('CX1'!$I:$I,MATCH(Table2[[#This Row],[Name]],'CX1'!$C:$C,0),1)), "")</f>
        <v>#VALUE!</v>
      </c>
      <c r="J2947" s="5" t="str">
        <f>_xlfn.IFNA(IF(_xlfn.IFNA(INDEX('CX1'!$J:$J,MATCH(Table2[[#This Row],[Name]],'CX1'!$C:$C,0),1), "") = 0, "",  INDEX('CX1'!$J:$J,MATCH(Table2[[#This Row],[Name]],'CX1'!$C:$C,0),1)), "")</f>
        <v/>
      </c>
      <c r="K2947" t="str">
        <f>IFERROR(_xlfn.IFNA(IF(_xlfn.IFNA(INDEX('CX1'!$K:$K,MATCH(Table2[[#This Row],[Name]],'CX1'!$C:$C,0),1), "") = 0, "",  INDEX('CX1'!$K:$K,MATCH(Table2[[#This Row],[Name]],'CX1'!$C:$C,0),1)), ""), "")</f>
        <v/>
      </c>
      <c r="M2947" t="str">
        <f>_xlfn.IFNA(IF(_xlfn.IFNA(INDEX('CX1'!$M:$M,MATCH(Table2[[#This Row],[Name]],'CX1'!$C:$C,0),1), "") = 0, "",  INDEX('CX1'!$M:$M,MATCH(Table2[[#This Row],[Name]],'CX1'!$C:$C,0),1)), "")</f>
        <v/>
      </c>
      <c r="N2947" t="s">
        <v>767</v>
      </c>
      <c r="R2947" t="s">
        <v>8</v>
      </c>
    </row>
    <row r="2948" spans="1:19" hidden="1">
      <c r="A2948" s="1">
        <v>2946</v>
      </c>
      <c r="B2948" t="s">
        <v>45</v>
      </c>
      <c r="C2948" t="s">
        <v>56</v>
      </c>
      <c r="D2948" t="s">
        <v>273</v>
      </c>
      <c r="E2948" t="str">
        <f>MID(Table2[[#This Row],[DeviceId2]], 12, LEN(Table2[[#This Row],[DeviceId2]]))</f>
        <v>VAV213</v>
      </c>
      <c r="F2948" t="str">
        <f>CONCATENATE("10.3.13.71/pe/", Table2[[#This Row],[Device Tag]], ".xml")</f>
        <v>10.3.13.71/pe/VAV213.xml</v>
      </c>
      <c r="H2948" s="5" t="str">
        <f>_xlfn.IFNA(IF(_xlfn.IFNA(INDEX('CX1'!$H:$H,MATCH(Table2[[#This Row],[Name]],'CX1'!$C:$C,0),1), "") = 0, "",  INDEX('CX1'!$H:$H,MATCH(Table2[[#This Row],[Name]],'CX1'!$C:$C,0),1)), "")</f>
        <v/>
      </c>
      <c r="I2948" s="5" t="e">
        <f>_xlfn.IFNA(IF(_xlfn.IFNA(INDEX('CX1'!$I:$I,MATCH(Table2[[#This Row],[DeviceId2]],'CX1'!$C:$C,0),1), "") = 0, "",  INDEX('CX1'!$I:$I,MATCH(Table2[[#This Row],[Name]],'CX1'!$C:$C,0),1)), "")</f>
        <v>#VALUE!</v>
      </c>
      <c r="J2948" s="5" t="str">
        <f>_xlfn.IFNA(IF(_xlfn.IFNA(INDEX('CX1'!$J:$J,MATCH(Table2[[#This Row],[Name]],'CX1'!$C:$C,0),1), "") = 0, "",  INDEX('CX1'!$J:$J,MATCH(Table2[[#This Row],[Name]],'CX1'!$C:$C,0),1)), "")</f>
        <v/>
      </c>
      <c r="K2948" t="str">
        <f>IFERROR(_xlfn.IFNA(IF(_xlfn.IFNA(INDEX('CX1'!$K:$K,MATCH(Table2[[#This Row],[Name]],'CX1'!$C:$C,0),1), "") = 0, "",  INDEX('CX1'!$K:$K,MATCH(Table2[[#This Row],[Name]],'CX1'!$C:$C,0),1)), ""), "")</f>
        <v/>
      </c>
      <c r="M2948" t="str">
        <f>_xlfn.IFNA(IF(_xlfn.IFNA(INDEX('CX1'!$M:$M,MATCH(Table2[[#This Row],[Name]],'CX1'!$C:$C,0),1), "") = 0, "",  INDEX('CX1'!$M:$M,MATCH(Table2[[#This Row],[Name]],'CX1'!$C:$C,0),1)), "")</f>
        <v/>
      </c>
      <c r="N2948" t="s">
        <v>767</v>
      </c>
      <c r="R2948" t="s">
        <v>8</v>
      </c>
    </row>
    <row r="2949" spans="1:19" hidden="1">
      <c r="A2949" s="1">
        <v>2947</v>
      </c>
      <c r="B2949" t="s">
        <v>45</v>
      </c>
      <c r="C2949" t="s">
        <v>57</v>
      </c>
      <c r="D2949" t="s">
        <v>273</v>
      </c>
      <c r="E2949" t="str">
        <f>MID(Table2[[#This Row],[DeviceId2]], 12, LEN(Table2[[#This Row],[DeviceId2]]))</f>
        <v>VAV213</v>
      </c>
      <c r="F2949" t="str">
        <f>CONCATENATE("10.3.13.71/pe/", Table2[[#This Row],[Device Tag]], ".xml")</f>
        <v>10.3.13.71/pe/VAV213.xml</v>
      </c>
      <c r="H2949" s="5" t="str">
        <f>_xlfn.IFNA(IF(_xlfn.IFNA(INDEX('CX1'!$H:$H,MATCH(Table2[[#This Row],[Name]],'CX1'!$C:$C,0),1), "") = 0, "",  INDEX('CX1'!$H:$H,MATCH(Table2[[#This Row],[Name]],'CX1'!$C:$C,0),1)), "")</f>
        <v/>
      </c>
      <c r="I2949" s="5" t="e">
        <f>_xlfn.IFNA(IF(_xlfn.IFNA(INDEX('CX1'!$I:$I,MATCH(Table2[[#This Row],[DeviceId2]],'CX1'!$C:$C,0),1), "") = 0, "",  INDEX('CX1'!$I:$I,MATCH(Table2[[#This Row],[Name]],'CX1'!$C:$C,0),1)), "")</f>
        <v>#VALUE!</v>
      </c>
      <c r="J2949" s="5" t="str">
        <f>_xlfn.IFNA(IF(_xlfn.IFNA(INDEX('CX1'!$J:$J,MATCH(Table2[[#This Row],[Name]],'CX1'!$C:$C,0),1), "") = 0, "",  INDEX('CX1'!$J:$J,MATCH(Table2[[#This Row],[Name]],'CX1'!$C:$C,0),1)), "")</f>
        <v/>
      </c>
      <c r="K2949" t="str">
        <f>IFERROR(_xlfn.IFNA(IF(_xlfn.IFNA(INDEX('CX1'!$K:$K,MATCH(Table2[[#This Row],[Name]],'CX1'!$C:$C,0),1), "") = 0, "",  INDEX('CX1'!$K:$K,MATCH(Table2[[#This Row],[Name]],'CX1'!$C:$C,0),1)), ""), "")</f>
        <v/>
      </c>
      <c r="M2949" t="str">
        <f>_xlfn.IFNA(IF(_xlfn.IFNA(INDEX('CX1'!$M:$M,MATCH(Table2[[#This Row],[Name]],'CX1'!$C:$C,0),1), "") = 0, "",  INDEX('CX1'!$M:$M,MATCH(Table2[[#This Row],[Name]],'CX1'!$C:$C,0),1)), "")</f>
        <v/>
      </c>
      <c r="N2949" t="s">
        <v>767</v>
      </c>
      <c r="R2949" t="s">
        <v>8</v>
      </c>
    </row>
    <row r="2950" spans="1:19" hidden="1">
      <c r="A2950" s="1">
        <v>2948</v>
      </c>
      <c r="B2950" t="s">
        <v>45</v>
      </c>
      <c r="C2950" t="s">
        <v>58</v>
      </c>
      <c r="D2950" t="s">
        <v>273</v>
      </c>
      <c r="E2950" t="str">
        <f>MID(Table2[[#This Row],[DeviceId2]], 12, LEN(Table2[[#This Row],[DeviceId2]]))</f>
        <v>VAV213</v>
      </c>
      <c r="F2950" t="str">
        <f>CONCATENATE("10.3.13.71/pe/", Table2[[#This Row],[Device Tag]], ".xml")</f>
        <v>10.3.13.71/pe/VAV213.xml</v>
      </c>
      <c r="H2950" s="5" t="str">
        <f>_xlfn.IFNA(IF(_xlfn.IFNA(INDEX('CX1'!$H:$H,MATCH(Table2[[#This Row],[Name]],'CX1'!$C:$C,0),1), "") = 0, "",  INDEX('CX1'!$H:$H,MATCH(Table2[[#This Row],[Name]],'CX1'!$C:$C,0),1)), "")</f>
        <v/>
      </c>
      <c r="I2950" s="5" t="e">
        <f>_xlfn.IFNA(IF(_xlfn.IFNA(INDEX('CX1'!$I:$I,MATCH(Table2[[#This Row],[DeviceId2]],'CX1'!$C:$C,0),1), "") = 0, "",  INDEX('CX1'!$I:$I,MATCH(Table2[[#This Row],[Name]],'CX1'!$C:$C,0),1)), "")</f>
        <v>#VALUE!</v>
      </c>
      <c r="J2950" s="5" t="str">
        <f>_xlfn.IFNA(IF(_xlfn.IFNA(INDEX('CX1'!$J:$J,MATCH(Table2[[#This Row],[Name]],'CX1'!$C:$C,0),1), "") = 0, "",  INDEX('CX1'!$J:$J,MATCH(Table2[[#This Row],[Name]],'CX1'!$C:$C,0),1)), "")</f>
        <v/>
      </c>
      <c r="K2950" t="str">
        <f>IFERROR(_xlfn.IFNA(IF(_xlfn.IFNA(INDEX('CX1'!$K:$K,MATCH(Table2[[#This Row],[Name]],'CX1'!$C:$C,0),1), "") = 0, "",  INDEX('CX1'!$K:$K,MATCH(Table2[[#This Row],[Name]],'CX1'!$C:$C,0),1)), ""), "")</f>
        <v/>
      </c>
      <c r="M2950" t="str">
        <f>_xlfn.IFNA(IF(_xlfn.IFNA(INDEX('CX1'!$M:$M,MATCH(Table2[[#This Row],[Name]],'CX1'!$C:$C,0),1), "") = 0, "",  INDEX('CX1'!$M:$M,MATCH(Table2[[#This Row],[Name]],'CX1'!$C:$C,0),1)), "")</f>
        <v/>
      </c>
      <c r="N2950" t="s">
        <v>767</v>
      </c>
      <c r="R2950" t="s">
        <v>8</v>
      </c>
    </row>
    <row r="2951" spans="1:19" hidden="1">
      <c r="A2951" s="1">
        <v>2949</v>
      </c>
      <c r="B2951" t="s">
        <v>45</v>
      </c>
      <c r="C2951" t="s">
        <v>59</v>
      </c>
      <c r="D2951" t="s">
        <v>273</v>
      </c>
      <c r="E2951" t="str">
        <f>MID(Table2[[#This Row],[DeviceId2]], 12, LEN(Table2[[#This Row],[DeviceId2]]))</f>
        <v>VAV213</v>
      </c>
      <c r="F2951" t="str">
        <f>CONCATENATE("10.3.13.71/pe/", Table2[[#This Row],[Device Tag]], ".xml")</f>
        <v>10.3.13.71/pe/VAV213.xml</v>
      </c>
      <c r="H2951" s="5" t="str">
        <f>_xlfn.IFNA(IF(_xlfn.IFNA(INDEX('CX1'!$H:$H,MATCH(Table2[[#This Row],[Name]],'CX1'!$C:$C,0),1), "") = 0, "",  INDEX('CX1'!$H:$H,MATCH(Table2[[#This Row],[Name]],'CX1'!$C:$C,0),1)), "")</f>
        <v/>
      </c>
      <c r="I2951" s="5" t="e">
        <f>_xlfn.IFNA(IF(_xlfn.IFNA(INDEX('CX1'!$I:$I,MATCH(Table2[[#This Row],[DeviceId2]],'CX1'!$C:$C,0),1), "") = 0, "",  INDEX('CX1'!$I:$I,MATCH(Table2[[#This Row],[Name]],'CX1'!$C:$C,0),1)), "")</f>
        <v>#VALUE!</v>
      </c>
      <c r="J2951" s="5" t="str">
        <f>_xlfn.IFNA(IF(_xlfn.IFNA(INDEX('CX1'!$J:$J,MATCH(Table2[[#This Row],[Name]],'CX1'!$C:$C,0),1), "") = 0, "",  INDEX('CX1'!$J:$J,MATCH(Table2[[#This Row],[Name]],'CX1'!$C:$C,0),1)), "")</f>
        <v/>
      </c>
      <c r="K2951" t="str">
        <f>IFERROR(_xlfn.IFNA(IF(_xlfn.IFNA(INDEX('CX1'!$K:$K,MATCH(Table2[[#This Row],[Name]],'CX1'!$C:$C,0),1), "") = 0, "",  INDEX('CX1'!$K:$K,MATCH(Table2[[#This Row],[Name]],'CX1'!$C:$C,0),1)), ""), "")</f>
        <v/>
      </c>
      <c r="M2951" t="str">
        <f>_xlfn.IFNA(IF(_xlfn.IFNA(INDEX('CX1'!$M:$M,MATCH(Table2[[#This Row],[Name]],'CX1'!$C:$C,0),1), "") = 0, "",  INDEX('CX1'!$M:$M,MATCH(Table2[[#This Row],[Name]],'CX1'!$C:$C,0),1)), "")</f>
        <v/>
      </c>
      <c r="N2951" t="s">
        <v>767</v>
      </c>
      <c r="R2951" t="s">
        <v>8</v>
      </c>
    </row>
    <row r="2952" spans="1:19" hidden="1">
      <c r="A2952" s="1">
        <v>2950</v>
      </c>
      <c r="B2952" t="s">
        <v>45</v>
      </c>
      <c r="C2952" t="s">
        <v>60</v>
      </c>
      <c r="D2952" t="s">
        <v>273</v>
      </c>
      <c r="E2952" t="str">
        <f>MID(Table2[[#This Row],[DeviceId2]], 12, LEN(Table2[[#This Row],[DeviceId2]]))</f>
        <v>VAV213</v>
      </c>
      <c r="F2952" t="str">
        <f>CONCATENATE("10.3.13.71/pe/", Table2[[#This Row],[Device Tag]], ".xml")</f>
        <v>10.3.13.71/pe/VAV213.xml</v>
      </c>
      <c r="H2952" s="5" t="str">
        <f>_xlfn.IFNA(IF(_xlfn.IFNA(INDEX('CX1'!$H:$H,MATCH(Table2[[#This Row],[Name]],'CX1'!$C:$C,0),1), "") = 0, "",  INDEX('CX1'!$H:$H,MATCH(Table2[[#This Row],[Name]],'CX1'!$C:$C,0),1)), "")</f>
        <v/>
      </c>
      <c r="I2952" s="5" t="e">
        <f>_xlfn.IFNA(IF(_xlfn.IFNA(INDEX('CX1'!$I:$I,MATCH(Table2[[#This Row],[DeviceId2]],'CX1'!$C:$C,0),1), "") = 0, "",  INDEX('CX1'!$I:$I,MATCH(Table2[[#This Row],[Name]],'CX1'!$C:$C,0),1)), "")</f>
        <v>#VALUE!</v>
      </c>
      <c r="J2952" s="5" t="str">
        <f>_xlfn.IFNA(IF(_xlfn.IFNA(INDEX('CX1'!$J:$J,MATCH(Table2[[#This Row],[Name]],'CX1'!$C:$C,0),1), "") = 0, "",  INDEX('CX1'!$J:$J,MATCH(Table2[[#This Row],[Name]],'CX1'!$C:$C,0),1)), "")</f>
        <v/>
      </c>
      <c r="K2952" t="str">
        <f>IFERROR(_xlfn.IFNA(IF(_xlfn.IFNA(INDEX('CX1'!$K:$K,MATCH(Table2[[#This Row],[Name]],'CX1'!$C:$C,0),1), "") = 0, "",  INDEX('CX1'!$K:$K,MATCH(Table2[[#This Row],[Name]],'CX1'!$C:$C,0),1)), ""), "")</f>
        <v/>
      </c>
      <c r="M2952" t="str">
        <f>_xlfn.IFNA(IF(_xlfn.IFNA(INDEX('CX1'!$M:$M,MATCH(Table2[[#This Row],[Name]],'CX1'!$C:$C,0),1), "") = 0, "",  INDEX('CX1'!$M:$M,MATCH(Table2[[#This Row],[Name]],'CX1'!$C:$C,0),1)), "")</f>
        <v/>
      </c>
      <c r="N2952" t="s">
        <v>767</v>
      </c>
      <c r="R2952" t="s">
        <v>8</v>
      </c>
    </row>
    <row r="2953" spans="1:19" hidden="1">
      <c r="A2953" s="1">
        <v>2951</v>
      </c>
      <c r="B2953" t="s">
        <v>45</v>
      </c>
      <c r="C2953" t="s">
        <v>120</v>
      </c>
      <c r="D2953" t="s">
        <v>273</v>
      </c>
      <c r="E2953" t="str">
        <f>MID(Table2[[#This Row],[DeviceId2]], 12, LEN(Table2[[#This Row],[DeviceId2]]))</f>
        <v>VAV213</v>
      </c>
      <c r="F2953" t="str">
        <f>CONCATENATE("10.3.13.71/pe/", Table2[[#This Row],[Device Tag]], ".xml")</f>
        <v>10.3.13.71/pe/VAV213.xml</v>
      </c>
      <c r="H2953" s="5" t="str">
        <f>_xlfn.IFNA(IF(_xlfn.IFNA(INDEX('CX1'!$H:$H,MATCH(Table2[[#This Row],[Name]],'CX1'!$C:$C,0),1), "") = 0, "",  INDEX('CX1'!$H:$H,MATCH(Table2[[#This Row],[Name]],'CX1'!$C:$C,0),1)), "")</f>
        <v/>
      </c>
      <c r="I2953" s="5" t="e">
        <f>_xlfn.IFNA(IF(_xlfn.IFNA(INDEX('CX1'!$I:$I,MATCH(Table2[[#This Row],[DeviceId2]],'CX1'!$C:$C,0),1), "") = 0, "",  INDEX('CX1'!$I:$I,MATCH(Table2[[#This Row],[Name]],'CX1'!$C:$C,0),1)), "")</f>
        <v>#VALUE!</v>
      </c>
      <c r="J2953" s="5" t="str">
        <f>_xlfn.IFNA(IF(_xlfn.IFNA(INDEX('CX1'!$J:$J,MATCH(Table2[[#This Row],[Name]],'CX1'!$C:$C,0),1), "") = 0, "",  INDEX('CX1'!$J:$J,MATCH(Table2[[#This Row],[Name]],'CX1'!$C:$C,0),1)), "")</f>
        <v/>
      </c>
      <c r="K2953" t="str">
        <f>IFERROR(_xlfn.IFNA(IF(_xlfn.IFNA(INDEX('CX1'!$K:$K,MATCH(Table2[[#This Row],[Name]],'CX1'!$C:$C,0),1), "") = 0, "",  INDEX('CX1'!$K:$K,MATCH(Table2[[#This Row],[Name]],'CX1'!$C:$C,0),1)), ""), "")</f>
        <v/>
      </c>
      <c r="M2953" t="str">
        <f>_xlfn.IFNA(IF(_xlfn.IFNA(INDEX('CX1'!$M:$M,MATCH(Table2[[#This Row],[Name]],'CX1'!$C:$C,0),1), "") = 0, "",  INDEX('CX1'!$M:$M,MATCH(Table2[[#This Row],[Name]],'CX1'!$C:$C,0),1)), "")</f>
        <v/>
      </c>
      <c r="N2953" t="s">
        <v>767</v>
      </c>
      <c r="R2953" t="s">
        <v>8</v>
      </c>
    </row>
    <row r="2954" spans="1:19" hidden="1">
      <c r="A2954" s="1">
        <v>2952</v>
      </c>
      <c r="B2954" t="s">
        <v>45</v>
      </c>
      <c r="C2954" t="s">
        <v>61</v>
      </c>
      <c r="D2954" t="s">
        <v>273</v>
      </c>
      <c r="E2954" t="str">
        <f>MID(Table2[[#This Row],[DeviceId2]], 12, LEN(Table2[[#This Row],[DeviceId2]]))</f>
        <v>VAV213</v>
      </c>
      <c r="F2954" t="str">
        <f>CONCATENATE("10.3.13.71/pe/", Table2[[#This Row],[Device Tag]], ".xml")</f>
        <v>10.3.13.71/pe/VAV213.xml</v>
      </c>
      <c r="H2954" s="5" t="str">
        <f>_xlfn.IFNA(IF(_xlfn.IFNA(INDEX('CX1'!$H:$H,MATCH(Table2[[#This Row],[Name]],'CX1'!$C:$C,0),1), "") = 0, "",  INDEX('CX1'!$H:$H,MATCH(Table2[[#This Row],[Name]],'CX1'!$C:$C,0),1)), "")</f>
        <v/>
      </c>
      <c r="I2954" s="5" t="e">
        <f>_xlfn.IFNA(IF(_xlfn.IFNA(INDEX('CX1'!$I:$I,MATCH(Table2[[#This Row],[DeviceId2]],'CX1'!$C:$C,0),1), "") = 0, "",  INDEX('CX1'!$I:$I,MATCH(Table2[[#This Row],[Name]],'CX1'!$C:$C,0),1)), "")</f>
        <v>#VALUE!</v>
      </c>
      <c r="J2954" s="5" t="str">
        <f>_xlfn.IFNA(IF(_xlfn.IFNA(INDEX('CX1'!$J:$J,MATCH(Table2[[#This Row],[Name]],'CX1'!$C:$C,0),1), "") = 0, "",  INDEX('CX1'!$J:$J,MATCH(Table2[[#This Row],[Name]],'CX1'!$C:$C,0),1)), "")</f>
        <v/>
      </c>
      <c r="K2954" t="str">
        <f>IFERROR(_xlfn.IFNA(IF(_xlfn.IFNA(INDEX('CX1'!$K:$K,MATCH(Table2[[#This Row],[Name]],'CX1'!$C:$C,0),1), "") = 0, "",  INDEX('CX1'!$K:$K,MATCH(Table2[[#This Row],[Name]],'CX1'!$C:$C,0),1)), ""), "")</f>
        <v/>
      </c>
      <c r="M2954" t="str">
        <f>_xlfn.IFNA(IF(_xlfn.IFNA(INDEX('CX1'!$M:$M,MATCH(Table2[[#This Row],[Name]],'CX1'!$C:$C,0),1), "") = 0, "",  INDEX('CX1'!$M:$M,MATCH(Table2[[#This Row],[Name]],'CX1'!$C:$C,0),1)), "")</f>
        <v/>
      </c>
      <c r="N2954" t="s">
        <v>767</v>
      </c>
      <c r="R2954" t="s">
        <v>8</v>
      </c>
    </row>
    <row r="2955" spans="1:19" hidden="1">
      <c r="A2955" s="1">
        <v>2953</v>
      </c>
      <c r="B2955" t="s">
        <v>45</v>
      </c>
      <c r="C2955" t="s">
        <v>62</v>
      </c>
      <c r="D2955" t="s">
        <v>273</v>
      </c>
      <c r="E2955" t="str">
        <f>MID(Table2[[#This Row],[DeviceId2]], 12, LEN(Table2[[#This Row],[DeviceId2]]))</f>
        <v>VAV213</v>
      </c>
      <c r="F2955" t="str">
        <f>CONCATENATE("10.3.13.71/pe/", Table2[[#This Row],[Device Tag]], ".xml")</f>
        <v>10.3.13.71/pe/VAV213.xml</v>
      </c>
      <c r="H2955" s="5" t="str">
        <f>_xlfn.IFNA(IF(_xlfn.IFNA(INDEX('CX1'!$H:$H,MATCH(Table2[[#This Row],[Name]],'CX1'!$C:$C,0),1), "") = 0, "",  INDEX('CX1'!$H:$H,MATCH(Table2[[#This Row],[Name]],'CX1'!$C:$C,0),1)), "")</f>
        <v/>
      </c>
      <c r="I2955" s="5" t="e">
        <f>_xlfn.IFNA(IF(_xlfn.IFNA(INDEX('CX1'!$I:$I,MATCH(Table2[[#This Row],[DeviceId2]],'CX1'!$C:$C,0),1), "") = 0, "",  INDEX('CX1'!$I:$I,MATCH(Table2[[#This Row],[Name]],'CX1'!$C:$C,0),1)), "")</f>
        <v>#VALUE!</v>
      </c>
      <c r="J2955" s="5" t="str">
        <f>_xlfn.IFNA(IF(_xlfn.IFNA(INDEX('CX1'!$J:$J,MATCH(Table2[[#This Row],[Name]],'CX1'!$C:$C,0),1), "") = 0, "",  INDEX('CX1'!$J:$J,MATCH(Table2[[#This Row],[Name]],'CX1'!$C:$C,0),1)), "")</f>
        <v/>
      </c>
      <c r="K2955" t="str">
        <f>IFERROR(_xlfn.IFNA(IF(_xlfn.IFNA(INDEX('CX1'!$K:$K,MATCH(Table2[[#This Row],[Name]],'CX1'!$C:$C,0),1), "") = 0, "",  INDEX('CX1'!$K:$K,MATCH(Table2[[#This Row],[Name]],'CX1'!$C:$C,0),1)), ""), "")</f>
        <v/>
      </c>
      <c r="M2955" t="str">
        <f>_xlfn.IFNA(IF(_xlfn.IFNA(INDEX('CX1'!$M:$M,MATCH(Table2[[#This Row],[Name]],'CX1'!$C:$C,0),1), "") = 0, "",  INDEX('CX1'!$M:$M,MATCH(Table2[[#This Row],[Name]],'CX1'!$C:$C,0),1)), "")</f>
        <v/>
      </c>
      <c r="N2955" t="s">
        <v>767</v>
      </c>
      <c r="R2955" t="s">
        <v>8</v>
      </c>
    </row>
    <row r="2956" spans="1:19" hidden="1">
      <c r="A2956" s="1">
        <v>2954</v>
      </c>
      <c r="B2956" t="s">
        <v>45</v>
      </c>
      <c r="C2956" t="s">
        <v>63</v>
      </c>
      <c r="D2956" t="s">
        <v>273</v>
      </c>
      <c r="E2956" t="str">
        <f>MID(Table2[[#This Row],[DeviceId2]], 12, LEN(Table2[[#This Row],[DeviceId2]]))</f>
        <v>VAV213</v>
      </c>
      <c r="F2956" t="str">
        <f>CONCATENATE("10.3.13.71/pe/", Table2[[#This Row],[Device Tag]], ".xml")</f>
        <v>10.3.13.71/pe/VAV213.xml</v>
      </c>
      <c r="H2956" s="5" t="str">
        <f>_xlfn.IFNA(IF(_xlfn.IFNA(INDEX('CX1'!$H:$H,MATCH(Table2[[#This Row],[Name]],'CX1'!$C:$C,0),1), "") = 0, "",  INDEX('CX1'!$H:$H,MATCH(Table2[[#This Row],[Name]],'CX1'!$C:$C,0),1)), "")</f>
        <v/>
      </c>
      <c r="I2956" s="5">
        <f>_xlfn.IFNA(IF(_xlfn.IFNA(INDEX('CX1'!$I:$I,MATCH(Table2[[#This Row],[DeviceId2]],'CX1'!$C:$C,0),1), "") = 0, "",  INDEX('CX1'!$I:$I,MATCH(Table2[[#This Row],[Name]],'CX1'!$C:$C,0),1)), "")</f>
        <v>1</v>
      </c>
      <c r="J2956" s="5" t="str">
        <f>_xlfn.IFNA(IF(_xlfn.IFNA(INDEX('CX1'!$J:$J,MATCH(Table2[[#This Row],[Name]],'CX1'!$C:$C,0),1), "") = 0, "",  INDEX('CX1'!$J:$J,MATCH(Table2[[#This Row],[Name]],'CX1'!$C:$C,0),1)), "")</f>
        <v/>
      </c>
      <c r="K2956" t="str">
        <f>IFERROR(_xlfn.IFNA(IF(_xlfn.IFNA(INDEX('CX1'!$K:$K,MATCH(Table2[[#This Row],[Name]],'CX1'!$C:$C,0),1), "") = 0, "",  INDEX('CX1'!$K:$K,MATCH(Table2[[#This Row],[Name]],'CX1'!$C:$C,0),1)), ""), "")</f>
        <v/>
      </c>
      <c r="N2956" t="s">
        <v>767</v>
      </c>
      <c r="R2956" t="s">
        <v>8</v>
      </c>
      <c r="S2956" t="b">
        <v>0</v>
      </c>
    </row>
    <row r="2957" spans="1:19" hidden="1">
      <c r="A2957" s="1">
        <v>2955</v>
      </c>
      <c r="B2957" t="s">
        <v>45</v>
      </c>
      <c r="C2957" t="s">
        <v>65</v>
      </c>
      <c r="D2957" t="s">
        <v>273</v>
      </c>
      <c r="E2957" t="str">
        <f>MID(Table2[[#This Row],[DeviceId2]], 12, LEN(Table2[[#This Row],[DeviceId2]]))</f>
        <v>VAV213</v>
      </c>
      <c r="F2957" t="str">
        <f>CONCATENATE("10.3.13.71/pe/", Table2[[#This Row],[Device Tag]], ".xml")</f>
        <v>10.3.13.71/pe/VAV213.xml</v>
      </c>
      <c r="H2957" s="5" t="str">
        <f>_xlfn.IFNA(IF(_xlfn.IFNA(INDEX('CX1'!$H:$H,MATCH(Table2[[#This Row],[Name]],'CX1'!$C:$C,0),1), "") = 0, "",  INDEX('CX1'!$H:$H,MATCH(Table2[[#This Row],[Name]],'CX1'!$C:$C,0),1)), "")</f>
        <v/>
      </c>
      <c r="I2957" s="5" t="e">
        <f>_xlfn.IFNA(IF(_xlfn.IFNA(INDEX('CX1'!$I:$I,MATCH(Table2[[#This Row],[DeviceId2]],'CX1'!$C:$C,0),1), "") = 0, "",  INDEX('CX1'!$I:$I,MATCH(Table2[[#This Row],[Name]],'CX1'!$C:$C,0),1)), "")</f>
        <v>#VALUE!</v>
      </c>
      <c r="J2957" s="5" t="str">
        <f>_xlfn.IFNA(IF(_xlfn.IFNA(INDEX('CX1'!$J:$J,MATCH(Table2[[#This Row],[Name]],'CX1'!$C:$C,0),1), "") = 0, "",  INDEX('CX1'!$J:$J,MATCH(Table2[[#This Row],[Name]],'CX1'!$C:$C,0),1)), "")</f>
        <v/>
      </c>
      <c r="K2957" t="str">
        <f>IFERROR(_xlfn.IFNA(IF(_xlfn.IFNA(INDEX('CX1'!$K:$K,MATCH(Table2[[#This Row],[Name]],'CX1'!$C:$C,0),1), "") = 0, "",  INDEX('CX1'!$K:$K,MATCH(Table2[[#This Row],[Name]],'CX1'!$C:$C,0),1)), ""), "")</f>
        <v/>
      </c>
      <c r="M2957" t="str">
        <f>_xlfn.IFNA(IF(_xlfn.IFNA(INDEX('CX1'!$M:$M,MATCH(Table2[[#This Row],[Name]],'CX1'!$C:$C,0),1), "") = 0, "",  INDEX('CX1'!$M:$M,MATCH(Table2[[#This Row],[Name]],'CX1'!$C:$C,0),1)), "")</f>
        <v/>
      </c>
      <c r="N2957" t="s">
        <v>767</v>
      </c>
      <c r="R2957" t="s">
        <v>8</v>
      </c>
    </row>
    <row r="2958" spans="1:19" hidden="1">
      <c r="A2958" s="1">
        <v>2956</v>
      </c>
      <c r="B2958" t="s">
        <v>45</v>
      </c>
      <c r="C2958" t="s">
        <v>66</v>
      </c>
      <c r="D2958" t="s">
        <v>273</v>
      </c>
      <c r="E2958" t="str">
        <f>MID(Table2[[#This Row],[DeviceId2]], 12, LEN(Table2[[#This Row],[DeviceId2]]))</f>
        <v>VAV213</v>
      </c>
      <c r="F2958" t="str">
        <f>CONCATENATE("10.3.13.71/pe/", Table2[[#This Row],[Device Tag]], ".xml")</f>
        <v>10.3.13.71/pe/VAV213.xml</v>
      </c>
      <c r="H2958" s="5" t="str">
        <f>_xlfn.IFNA(IF(_xlfn.IFNA(INDEX('CX1'!$H:$H,MATCH(Table2[[#This Row],[Name]],'CX1'!$C:$C,0),1), "") = 0, "",  INDEX('CX1'!$H:$H,MATCH(Table2[[#This Row],[Name]],'CX1'!$C:$C,0),1)), "")</f>
        <v/>
      </c>
      <c r="I2958" s="5" t="e">
        <f>_xlfn.IFNA(IF(_xlfn.IFNA(INDEX('CX1'!$I:$I,MATCH(Table2[[#This Row],[DeviceId2]],'CX1'!$C:$C,0),1), "") = 0, "",  INDEX('CX1'!$I:$I,MATCH(Table2[[#This Row],[Name]],'CX1'!$C:$C,0),1)), "")</f>
        <v>#VALUE!</v>
      </c>
      <c r="J2958" s="5" t="str">
        <f>_xlfn.IFNA(IF(_xlfn.IFNA(INDEX('CX1'!$J:$J,MATCH(Table2[[#This Row],[Name]],'CX1'!$C:$C,0),1), "") = 0, "",  INDEX('CX1'!$J:$J,MATCH(Table2[[#This Row],[Name]],'CX1'!$C:$C,0),1)), "")</f>
        <v/>
      </c>
      <c r="K2958" t="str">
        <f>IFERROR(_xlfn.IFNA(IF(_xlfn.IFNA(INDEX('CX1'!$K:$K,MATCH(Table2[[#This Row],[Name]],'CX1'!$C:$C,0),1), "") = 0, "",  INDEX('CX1'!$K:$K,MATCH(Table2[[#This Row],[Name]],'CX1'!$C:$C,0),1)), ""), "")</f>
        <v/>
      </c>
      <c r="M2958" t="str">
        <f>_xlfn.IFNA(IF(_xlfn.IFNA(INDEX('CX1'!$M:$M,MATCH(Table2[[#This Row],[Name]],'CX1'!$C:$C,0),1), "") = 0, "",  INDEX('CX1'!$M:$M,MATCH(Table2[[#This Row],[Name]],'CX1'!$C:$C,0),1)), "")</f>
        <v/>
      </c>
      <c r="N2958" t="s">
        <v>767</v>
      </c>
      <c r="R2958" t="s">
        <v>8</v>
      </c>
    </row>
    <row r="2959" spans="1:19" hidden="1">
      <c r="A2959" s="1">
        <v>2957</v>
      </c>
      <c r="B2959" t="s">
        <v>45</v>
      </c>
      <c r="C2959" t="s">
        <v>67</v>
      </c>
      <c r="D2959" t="s">
        <v>273</v>
      </c>
      <c r="E2959" t="str">
        <f>MID(Table2[[#This Row],[DeviceId2]], 12, LEN(Table2[[#This Row],[DeviceId2]]))</f>
        <v>VAV213</v>
      </c>
      <c r="F2959" t="str">
        <f>CONCATENATE("10.3.13.71/pe/", Table2[[#This Row],[Device Tag]], ".xml")</f>
        <v>10.3.13.71/pe/VAV213.xml</v>
      </c>
      <c r="H2959" s="5" t="str">
        <f>_xlfn.IFNA(IF(_xlfn.IFNA(INDEX('CX1'!$H:$H,MATCH(Table2[[#This Row],[Name]],'CX1'!$C:$C,0),1), "") = 0, "",  INDEX('CX1'!$H:$H,MATCH(Table2[[#This Row],[Name]],'CX1'!$C:$C,0),1)), "")</f>
        <v/>
      </c>
      <c r="I2959" s="5" t="e">
        <f>_xlfn.IFNA(IF(_xlfn.IFNA(INDEX('CX1'!$I:$I,MATCH(Table2[[#This Row],[DeviceId2]],'CX1'!$C:$C,0),1), "") = 0, "",  INDEX('CX1'!$I:$I,MATCH(Table2[[#This Row],[Name]],'CX1'!$C:$C,0),1)), "")</f>
        <v>#VALUE!</v>
      </c>
      <c r="J2959" s="5" t="str">
        <f>_xlfn.IFNA(IF(_xlfn.IFNA(INDEX('CX1'!$J:$J,MATCH(Table2[[#This Row],[Name]],'CX1'!$C:$C,0),1), "") = 0, "",  INDEX('CX1'!$J:$J,MATCH(Table2[[#This Row],[Name]],'CX1'!$C:$C,0),1)), "")</f>
        <v/>
      </c>
      <c r="K2959" t="str">
        <f>IFERROR(_xlfn.IFNA(IF(_xlfn.IFNA(INDEX('CX1'!$K:$K,MATCH(Table2[[#This Row],[Name]],'CX1'!$C:$C,0),1), "") = 0, "",  INDEX('CX1'!$K:$K,MATCH(Table2[[#This Row],[Name]],'CX1'!$C:$C,0),1)), ""), "")</f>
        <v/>
      </c>
      <c r="M2959" t="str">
        <f>_xlfn.IFNA(IF(_xlfn.IFNA(INDEX('CX1'!$M:$M,MATCH(Table2[[#This Row],[Name]],'CX1'!$C:$C,0),1), "") = 0, "",  INDEX('CX1'!$M:$M,MATCH(Table2[[#This Row],[Name]],'CX1'!$C:$C,0),1)), "")</f>
        <v/>
      </c>
      <c r="N2959" t="s">
        <v>767</v>
      </c>
      <c r="R2959" t="s">
        <v>8</v>
      </c>
    </row>
    <row r="2960" spans="1:19" hidden="1">
      <c r="A2960" s="1">
        <v>2958</v>
      </c>
      <c r="B2960" t="s">
        <v>45</v>
      </c>
      <c r="C2960" t="s">
        <v>68</v>
      </c>
      <c r="D2960" t="s">
        <v>273</v>
      </c>
      <c r="E2960" t="str">
        <f>MID(Table2[[#This Row],[DeviceId2]], 12, LEN(Table2[[#This Row],[DeviceId2]]))</f>
        <v>VAV213</v>
      </c>
      <c r="F2960" t="str">
        <f>CONCATENATE("10.3.13.71/pe/", Table2[[#This Row],[Device Tag]], ".xml")</f>
        <v>10.3.13.71/pe/VAV213.xml</v>
      </c>
      <c r="H2960" s="5" t="str">
        <f>_xlfn.IFNA(IF(_xlfn.IFNA(INDEX('CX1'!$H:$H,MATCH(Table2[[#This Row],[Name]],'CX1'!$C:$C,0),1), "") = 0, "",  INDEX('CX1'!$H:$H,MATCH(Table2[[#This Row],[Name]],'CX1'!$C:$C,0),1)), "")</f>
        <v/>
      </c>
      <c r="I2960" s="5" t="e">
        <f>_xlfn.IFNA(IF(_xlfn.IFNA(INDEX('CX1'!$I:$I,MATCH(Table2[[#This Row],[DeviceId2]],'CX1'!$C:$C,0),1), "") = 0, "",  INDEX('CX1'!$I:$I,MATCH(Table2[[#This Row],[Name]],'CX1'!$C:$C,0),1)), "")</f>
        <v>#VALUE!</v>
      </c>
      <c r="J2960" s="5" t="str">
        <f>_xlfn.IFNA(IF(_xlfn.IFNA(INDEX('CX1'!$J:$J,MATCH(Table2[[#This Row],[Name]],'CX1'!$C:$C,0),1), "") = 0, "",  INDEX('CX1'!$J:$J,MATCH(Table2[[#This Row],[Name]],'CX1'!$C:$C,0),1)), "")</f>
        <v/>
      </c>
      <c r="K2960" t="str">
        <f>IFERROR(_xlfn.IFNA(IF(_xlfn.IFNA(INDEX('CX1'!$K:$K,MATCH(Table2[[#This Row],[Name]],'CX1'!$C:$C,0),1), "") = 0, "",  INDEX('CX1'!$K:$K,MATCH(Table2[[#This Row],[Name]],'CX1'!$C:$C,0),1)), ""), "")</f>
        <v/>
      </c>
      <c r="M2960" t="str">
        <f>_xlfn.IFNA(IF(_xlfn.IFNA(INDEX('CX1'!$M:$M,MATCH(Table2[[#This Row],[Name]],'CX1'!$C:$C,0),1), "") = 0, "",  INDEX('CX1'!$M:$M,MATCH(Table2[[#This Row],[Name]],'CX1'!$C:$C,0),1)), "")</f>
        <v/>
      </c>
      <c r="N2960" t="s">
        <v>767</v>
      </c>
      <c r="R2960" t="s">
        <v>8</v>
      </c>
    </row>
    <row r="2961" spans="1:19" hidden="1">
      <c r="A2961" s="1">
        <v>2959</v>
      </c>
      <c r="B2961" t="s">
        <v>45</v>
      </c>
      <c r="C2961" t="s">
        <v>70</v>
      </c>
      <c r="D2961" t="s">
        <v>273</v>
      </c>
      <c r="E2961" t="str">
        <f>MID(Table2[[#This Row],[DeviceId2]], 12, LEN(Table2[[#This Row],[DeviceId2]]))</f>
        <v>VAV213</v>
      </c>
      <c r="F2961" t="str">
        <f>CONCATENATE("10.3.13.71/pe/", Table2[[#This Row],[Device Tag]], ".xml")</f>
        <v>10.3.13.71/pe/VAV213.xml</v>
      </c>
      <c r="H2961" s="5" t="str">
        <f>_xlfn.IFNA(IF(_xlfn.IFNA(INDEX('CX1'!$H:$H,MATCH(Table2[[#This Row],[Name]],'CX1'!$C:$C,0),1), "") = 0, "",  INDEX('CX1'!$H:$H,MATCH(Table2[[#This Row],[Name]],'CX1'!$C:$C,0),1)), "")</f>
        <v/>
      </c>
      <c r="I2961" s="5" t="e">
        <f>_xlfn.IFNA(IF(_xlfn.IFNA(INDEX('CX1'!$I:$I,MATCH(Table2[[#This Row],[DeviceId2]],'CX1'!$C:$C,0),1), "") = 0, "",  INDEX('CX1'!$I:$I,MATCH(Table2[[#This Row],[Name]],'CX1'!$C:$C,0),1)), "")</f>
        <v>#VALUE!</v>
      </c>
      <c r="J2961" s="5" t="str">
        <f>_xlfn.IFNA(IF(_xlfn.IFNA(INDEX('CX1'!$J:$J,MATCH(Table2[[#This Row],[Name]],'CX1'!$C:$C,0),1), "") = 0, "",  INDEX('CX1'!$J:$J,MATCH(Table2[[#This Row],[Name]],'CX1'!$C:$C,0),1)), "")</f>
        <v/>
      </c>
      <c r="K2961" t="str">
        <f>IFERROR(_xlfn.IFNA(IF(_xlfn.IFNA(INDEX('CX1'!$K:$K,MATCH(Table2[[#This Row],[Name]],'CX1'!$C:$C,0),1), "") = 0, "",  INDEX('CX1'!$K:$K,MATCH(Table2[[#This Row],[Name]],'CX1'!$C:$C,0),1)), ""), "")</f>
        <v/>
      </c>
      <c r="M2961" t="str">
        <f>_xlfn.IFNA(IF(_xlfn.IFNA(INDEX('CX1'!$M:$M,MATCH(Table2[[#This Row],[Name]],'CX1'!$C:$C,0),1), "") = 0, "",  INDEX('CX1'!$M:$M,MATCH(Table2[[#This Row],[Name]],'CX1'!$C:$C,0),1)), "")</f>
        <v/>
      </c>
      <c r="N2961" t="s">
        <v>767</v>
      </c>
      <c r="R2961" t="s">
        <v>8</v>
      </c>
    </row>
    <row r="2962" spans="1:19" hidden="1">
      <c r="A2962" s="1">
        <v>2960</v>
      </c>
      <c r="B2962" t="s">
        <v>45</v>
      </c>
      <c r="C2962" t="s">
        <v>71</v>
      </c>
      <c r="D2962" t="s">
        <v>273</v>
      </c>
      <c r="E2962" t="str">
        <f>MID(Table2[[#This Row],[DeviceId2]], 12, LEN(Table2[[#This Row],[DeviceId2]]))</f>
        <v>VAV213</v>
      </c>
      <c r="F2962" t="str">
        <f>CONCATENATE("10.3.13.71/pe/", Table2[[#This Row],[Device Tag]], ".xml")</f>
        <v>10.3.13.71/pe/VAV213.xml</v>
      </c>
      <c r="H2962" s="5" t="str">
        <f>_xlfn.IFNA(IF(_xlfn.IFNA(INDEX('CX1'!$H:$H,MATCH(Table2[[#This Row],[Name]],'CX1'!$C:$C,0),1), "") = 0, "",  INDEX('CX1'!$H:$H,MATCH(Table2[[#This Row],[Name]],'CX1'!$C:$C,0),1)), "")</f>
        <v/>
      </c>
      <c r="I2962" s="5" t="e">
        <f>_xlfn.IFNA(IF(_xlfn.IFNA(INDEX('CX1'!$I:$I,MATCH(Table2[[#This Row],[DeviceId2]],'CX1'!$C:$C,0),1), "") = 0, "",  INDEX('CX1'!$I:$I,MATCH(Table2[[#This Row],[Name]],'CX1'!$C:$C,0),1)), "")</f>
        <v>#VALUE!</v>
      </c>
      <c r="J2962" s="5" t="str">
        <f>_xlfn.IFNA(IF(_xlfn.IFNA(INDEX('CX1'!$J:$J,MATCH(Table2[[#This Row],[Name]],'CX1'!$C:$C,0),1), "") = 0, "",  INDEX('CX1'!$J:$J,MATCH(Table2[[#This Row],[Name]],'CX1'!$C:$C,0),1)), "")</f>
        <v/>
      </c>
      <c r="K2962" t="str">
        <f>IFERROR(_xlfn.IFNA(IF(_xlfn.IFNA(INDEX('CX1'!$K:$K,MATCH(Table2[[#This Row],[Name]],'CX1'!$C:$C,0),1), "") = 0, "",  INDEX('CX1'!$K:$K,MATCH(Table2[[#This Row],[Name]],'CX1'!$C:$C,0),1)), ""), "")</f>
        <v/>
      </c>
      <c r="M2962" t="str">
        <f>_xlfn.IFNA(IF(_xlfn.IFNA(INDEX('CX1'!$M:$M,MATCH(Table2[[#This Row],[Name]],'CX1'!$C:$C,0),1), "") = 0, "",  INDEX('CX1'!$M:$M,MATCH(Table2[[#This Row],[Name]],'CX1'!$C:$C,0),1)), "")</f>
        <v/>
      </c>
      <c r="N2962" t="s">
        <v>767</v>
      </c>
      <c r="R2962" t="s">
        <v>8</v>
      </c>
    </row>
    <row r="2963" spans="1:19" hidden="1">
      <c r="A2963" s="1">
        <v>2961</v>
      </c>
      <c r="B2963" t="s">
        <v>45</v>
      </c>
      <c r="C2963" t="s">
        <v>72</v>
      </c>
      <c r="D2963" t="s">
        <v>273</v>
      </c>
      <c r="E2963" t="str">
        <f>MID(Table2[[#This Row],[DeviceId2]], 12, LEN(Table2[[#This Row],[DeviceId2]]))</f>
        <v>VAV213</v>
      </c>
      <c r="F2963" t="str">
        <f>CONCATENATE("10.3.13.71/pe/", Table2[[#This Row],[Device Tag]], ".xml")</f>
        <v>10.3.13.71/pe/VAV213.xml</v>
      </c>
      <c r="H2963" s="5" t="str">
        <f>_xlfn.IFNA(IF(_xlfn.IFNA(INDEX('CX1'!$H:$H,MATCH(Table2[[#This Row],[Name]],'CX1'!$C:$C,0),1), "") = 0, "",  INDEX('CX1'!$H:$H,MATCH(Table2[[#This Row],[Name]],'CX1'!$C:$C,0),1)), "")</f>
        <v/>
      </c>
      <c r="I2963" s="5" t="e">
        <f>_xlfn.IFNA(IF(_xlfn.IFNA(INDEX('CX1'!$I:$I,MATCH(Table2[[#This Row],[DeviceId2]],'CX1'!$C:$C,0),1), "") = 0, "",  INDEX('CX1'!$I:$I,MATCH(Table2[[#This Row],[Name]],'CX1'!$C:$C,0),1)), "")</f>
        <v>#VALUE!</v>
      </c>
      <c r="J2963" s="5" t="str">
        <f>_xlfn.IFNA(IF(_xlfn.IFNA(INDEX('CX1'!$J:$J,MATCH(Table2[[#This Row],[Name]],'CX1'!$C:$C,0),1), "") = 0, "",  INDEX('CX1'!$J:$J,MATCH(Table2[[#This Row],[Name]],'CX1'!$C:$C,0),1)), "")</f>
        <v/>
      </c>
      <c r="K2963" t="str">
        <f>IFERROR(_xlfn.IFNA(IF(_xlfn.IFNA(INDEX('CX1'!$K:$K,MATCH(Table2[[#This Row],[Name]],'CX1'!$C:$C,0),1), "") = 0, "",  INDEX('CX1'!$K:$K,MATCH(Table2[[#This Row],[Name]],'CX1'!$C:$C,0),1)), ""), "")</f>
        <v/>
      </c>
      <c r="M2963" t="str">
        <f>_xlfn.IFNA(IF(_xlfn.IFNA(INDEX('CX1'!$M:$M,MATCH(Table2[[#This Row],[Name]],'CX1'!$C:$C,0),1), "") = 0, "",  INDEX('CX1'!$M:$M,MATCH(Table2[[#This Row],[Name]],'CX1'!$C:$C,0),1)), "")</f>
        <v/>
      </c>
      <c r="N2963" t="s">
        <v>767</v>
      </c>
      <c r="R2963" t="s">
        <v>8</v>
      </c>
    </row>
    <row r="2964" spans="1:19" hidden="1">
      <c r="A2964" s="1">
        <v>2962</v>
      </c>
      <c r="B2964" t="s">
        <v>45</v>
      </c>
      <c r="C2964" t="s">
        <v>121</v>
      </c>
      <c r="D2964" t="s">
        <v>273</v>
      </c>
      <c r="E2964" t="str">
        <f>MID(Table2[[#This Row],[DeviceId2]], 12, LEN(Table2[[#This Row],[DeviceId2]]))</f>
        <v>VAV213</v>
      </c>
      <c r="F2964" t="str">
        <f>CONCATENATE("10.3.13.71/pe/", Table2[[#This Row],[Device Tag]], ".xml")</f>
        <v>10.3.13.71/pe/VAV213.xml</v>
      </c>
      <c r="H2964" s="5" t="str">
        <f>_xlfn.IFNA(IF(_xlfn.IFNA(INDEX('CX1'!$H:$H,MATCH(Table2[[#This Row],[Name]],'CX1'!$C:$C,0),1), "") = 0, "",  INDEX('CX1'!$H:$H,MATCH(Table2[[#This Row],[Name]],'CX1'!$C:$C,0),1)), "")</f>
        <v/>
      </c>
      <c r="I2964" s="5" t="e">
        <f>_xlfn.IFNA(IF(_xlfn.IFNA(INDEX('CX1'!$I:$I,MATCH(Table2[[#This Row],[DeviceId2]],'CX1'!$C:$C,0),1), "") = 0, "",  INDEX('CX1'!$I:$I,MATCH(Table2[[#This Row],[Name]],'CX1'!$C:$C,0),1)), "")</f>
        <v>#VALUE!</v>
      </c>
      <c r="J2964" s="5" t="str">
        <f>_xlfn.IFNA(IF(_xlfn.IFNA(INDEX('CX1'!$J:$J,MATCH(Table2[[#This Row],[Name]],'CX1'!$C:$C,0),1), "") = 0, "",  INDEX('CX1'!$J:$J,MATCH(Table2[[#This Row],[Name]],'CX1'!$C:$C,0),1)), "")</f>
        <v/>
      </c>
      <c r="K2964" t="str">
        <f>IFERROR(_xlfn.IFNA(IF(_xlfn.IFNA(INDEX('CX1'!$K:$K,MATCH(Table2[[#This Row],[Name]],'CX1'!$C:$C,0),1), "") = 0, "",  INDEX('CX1'!$K:$K,MATCH(Table2[[#This Row],[Name]],'CX1'!$C:$C,0),1)), ""), "")</f>
        <v/>
      </c>
      <c r="M2964" t="str">
        <f>_xlfn.IFNA(IF(_xlfn.IFNA(INDEX('CX1'!$M:$M,MATCH(Table2[[#This Row],[Name]],'CX1'!$C:$C,0),1), "") = 0, "",  INDEX('CX1'!$M:$M,MATCH(Table2[[#This Row],[Name]],'CX1'!$C:$C,0),1)), "")</f>
        <v/>
      </c>
      <c r="N2964" t="s">
        <v>767</v>
      </c>
      <c r="R2964" t="s">
        <v>8</v>
      </c>
    </row>
    <row r="2965" spans="1:19" hidden="1">
      <c r="A2965" s="1">
        <v>2963</v>
      </c>
      <c r="B2965" t="s">
        <v>45</v>
      </c>
      <c r="C2965" t="s">
        <v>74</v>
      </c>
      <c r="D2965" t="s">
        <v>273</v>
      </c>
      <c r="E2965" t="str">
        <f>MID(Table2[[#This Row],[DeviceId2]], 12, LEN(Table2[[#This Row],[DeviceId2]]))</f>
        <v>VAV213</v>
      </c>
      <c r="F2965" t="str">
        <f>CONCATENATE("10.3.13.71/pe/", Table2[[#This Row],[Device Tag]], ".xml")</f>
        <v>10.3.13.71/pe/VAV213.xml</v>
      </c>
      <c r="H2965" s="5" t="str">
        <f>_xlfn.IFNA(IF(_xlfn.IFNA(INDEX('CX1'!$H:$H,MATCH(Table2[[#This Row],[Name]],'CX1'!$C:$C,0),1), "") = 0, "",  INDEX('CX1'!$H:$H,MATCH(Table2[[#This Row],[Name]],'CX1'!$C:$C,0),1)), "")</f>
        <v/>
      </c>
      <c r="I2965" s="5" t="e">
        <f>_xlfn.IFNA(IF(_xlfn.IFNA(INDEX('CX1'!$I:$I,MATCH(Table2[[#This Row],[DeviceId2]],'CX1'!$C:$C,0),1), "") = 0, "",  INDEX('CX1'!$I:$I,MATCH(Table2[[#This Row],[Name]],'CX1'!$C:$C,0),1)), "")</f>
        <v>#VALUE!</v>
      </c>
      <c r="J2965" s="5" t="str">
        <f>_xlfn.IFNA(IF(_xlfn.IFNA(INDEX('CX1'!$J:$J,MATCH(Table2[[#This Row],[Name]],'CX1'!$C:$C,0),1), "") = 0, "",  INDEX('CX1'!$J:$J,MATCH(Table2[[#This Row],[Name]],'CX1'!$C:$C,0),1)), "")</f>
        <v/>
      </c>
      <c r="K2965" t="str">
        <f>IFERROR(_xlfn.IFNA(IF(_xlfn.IFNA(INDEX('CX1'!$K:$K,MATCH(Table2[[#This Row],[Name]],'CX1'!$C:$C,0),1), "") = 0, "",  INDEX('CX1'!$K:$K,MATCH(Table2[[#This Row],[Name]],'CX1'!$C:$C,0),1)), ""), "")</f>
        <v/>
      </c>
      <c r="M2965" t="str">
        <f>_xlfn.IFNA(IF(_xlfn.IFNA(INDEX('CX1'!$M:$M,MATCH(Table2[[#This Row],[Name]],'CX1'!$C:$C,0),1), "") = 0, "",  INDEX('CX1'!$M:$M,MATCH(Table2[[#This Row],[Name]],'CX1'!$C:$C,0),1)), "")</f>
        <v/>
      </c>
      <c r="N2965" t="s">
        <v>767</v>
      </c>
      <c r="R2965" t="s">
        <v>8</v>
      </c>
    </row>
    <row r="2966" spans="1:19" hidden="1">
      <c r="A2966" s="1">
        <v>2964</v>
      </c>
      <c r="B2966" t="s">
        <v>45</v>
      </c>
      <c r="C2966" t="s">
        <v>75</v>
      </c>
      <c r="D2966" t="s">
        <v>273</v>
      </c>
      <c r="E2966" t="str">
        <f>MID(Table2[[#This Row],[DeviceId2]], 12, LEN(Table2[[#This Row],[DeviceId2]]))</f>
        <v>VAV213</v>
      </c>
      <c r="F2966" t="str">
        <f>CONCATENATE("10.3.13.71/pe/", Table2[[#This Row],[Device Tag]], ".xml")</f>
        <v>10.3.13.71/pe/VAV213.xml</v>
      </c>
      <c r="H2966" s="5" t="str">
        <f>_xlfn.IFNA(IF(_xlfn.IFNA(INDEX('CX1'!$H:$H,MATCH(Table2[[#This Row],[Name]],'CX1'!$C:$C,0),1), "") = 0, "",  INDEX('CX1'!$H:$H,MATCH(Table2[[#This Row],[Name]],'CX1'!$C:$C,0),1)), "")</f>
        <v/>
      </c>
      <c r="I2966" s="5" t="e">
        <f>_xlfn.IFNA(IF(_xlfn.IFNA(INDEX('CX1'!$I:$I,MATCH(Table2[[#This Row],[DeviceId2]],'CX1'!$C:$C,0),1), "") = 0, "",  INDEX('CX1'!$I:$I,MATCH(Table2[[#This Row],[Name]],'CX1'!$C:$C,0),1)), "")</f>
        <v>#VALUE!</v>
      </c>
      <c r="J2966" s="5" t="str">
        <f>_xlfn.IFNA(IF(_xlfn.IFNA(INDEX('CX1'!$J:$J,MATCH(Table2[[#This Row],[Name]],'CX1'!$C:$C,0),1), "") = 0, "",  INDEX('CX1'!$J:$J,MATCH(Table2[[#This Row],[Name]],'CX1'!$C:$C,0),1)), "")</f>
        <v/>
      </c>
      <c r="K2966" t="str">
        <f>IFERROR(_xlfn.IFNA(IF(_xlfn.IFNA(INDEX('CX1'!$K:$K,MATCH(Table2[[#This Row],[Name]],'CX1'!$C:$C,0),1), "") = 0, "",  INDEX('CX1'!$K:$K,MATCH(Table2[[#This Row],[Name]],'CX1'!$C:$C,0),1)), ""), "")</f>
        <v/>
      </c>
      <c r="M2966" t="str">
        <f>_xlfn.IFNA(IF(_xlfn.IFNA(INDEX('CX1'!$M:$M,MATCH(Table2[[#This Row],[Name]],'CX1'!$C:$C,0),1), "") = 0, "",  INDEX('CX1'!$M:$M,MATCH(Table2[[#This Row],[Name]],'CX1'!$C:$C,0),1)), "")</f>
        <v/>
      </c>
      <c r="N2966" t="s">
        <v>767</v>
      </c>
      <c r="R2966" t="s">
        <v>8</v>
      </c>
    </row>
    <row r="2967" spans="1:19" hidden="1">
      <c r="A2967" s="1">
        <v>2965</v>
      </c>
      <c r="B2967" t="s">
        <v>45</v>
      </c>
      <c r="C2967" t="s">
        <v>77</v>
      </c>
      <c r="D2967" t="s">
        <v>273</v>
      </c>
      <c r="E2967" t="str">
        <f>MID(Table2[[#This Row],[DeviceId2]], 12, LEN(Table2[[#This Row],[DeviceId2]]))</f>
        <v>VAV213</v>
      </c>
      <c r="F2967" t="str">
        <f>CONCATENATE("10.3.13.71/pe/", Table2[[#This Row],[Device Tag]], ".xml")</f>
        <v>10.3.13.71/pe/VAV213.xml</v>
      </c>
      <c r="H2967" s="5" t="str">
        <f>_xlfn.IFNA(IF(_xlfn.IFNA(INDEX('CX1'!$H:$H,MATCH(Table2[[#This Row],[Name]],'CX1'!$C:$C,0),1), "") = 0, "",  INDEX('CX1'!$H:$H,MATCH(Table2[[#This Row],[Name]],'CX1'!$C:$C,0),1)), "")</f>
        <v/>
      </c>
      <c r="I2967" s="5" t="e">
        <f>_xlfn.IFNA(IF(_xlfn.IFNA(INDEX('CX1'!$I:$I,MATCH(Table2[[#This Row],[DeviceId2]],'CX1'!$C:$C,0),1), "") = 0, "",  INDEX('CX1'!$I:$I,MATCH(Table2[[#This Row],[Name]],'CX1'!$C:$C,0),1)), "")</f>
        <v>#VALUE!</v>
      </c>
      <c r="J2967" s="5" t="str">
        <f>_xlfn.IFNA(IF(_xlfn.IFNA(INDEX('CX1'!$J:$J,MATCH(Table2[[#This Row],[Name]],'CX1'!$C:$C,0),1), "") = 0, "",  INDEX('CX1'!$J:$J,MATCH(Table2[[#This Row],[Name]],'CX1'!$C:$C,0),1)), "")</f>
        <v/>
      </c>
      <c r="K2967" t="str">
        <f>IFERROR(_xlfn.IFNA(IF(_xlfn.IFNA(INDEX('CX1'!$K:$K,MATCH(Table2[[#This Row],[Name]],'CX1'!$C:$C,0),1), "") = 0, "",  INDEX('CX1'!$K:$K,MATCH(Table2[[#This Row],[Name]],'CX1'!$C:$C,0),1)), ""), "")</f>
        <v/>
      </c>
      <c r="M2967" t="str">
        <f>_xlfn.IFNA(IF(_xlfn.IFNA(INDEX('CX1'!$M:$M,MATCH(Table2[[#This Row],[Name]],'CX1'!$C:$C,0),1), "") = 0, "",  INDEX('CX1'!$M:$M,MATCH(Table2[[#This Row],[Name]],'CX1'!$C:$C,0),1)), "")</f>
        <v/>
      </c>
      <c r="N2967" t="s">
        <v>767</v>
      </c>
      <c r="R2967" t="s">
        <v>8</v>
      </c>
    </row>
    <row r="2968" spans="1:19" hidden="1">
      <c r="A2968" s="1">
        <v>2966</v>
      </c>
      <c r="B2968" t="s">
        <v>45</v>
      </c>
      <c r="C2968" t="s">
        <v>78</v>
      </c>
      <c r="D2968" t="s">
        <v>273</v>
      </c>
      <c r="E2968" t="str">
        <f>MID(Table2[[#This Row],[DeviceId2]], 12, LEN(Table2[[#This Row],[DeviceId2]]))</f>
        <v>VAV213</v>
      </c>
      <c r="F2968" t="str">
        <f>CONCATENATE("10.3.13.71/pe/", Table2[[#This Row],[Device Tag]], ".xml")</f>
        <v>10.3.13.71/pe/VAV213.xml</v>
      </c>
      <c r="H2968" s="5" t="str">
        <f>_xlfn.IFNA(IF(_xlfn.IFNA(INDEX('CX1'!$H:$H,MATCH(Table2[[#This Row],[Name]],'CX1'!$C:$C,0),1), "") = 0, "",  INDEX('CX1'!$H:$H,MATCH(Table2[[#This Row],[Name]],'CX1'!$C:$C,0),1)), "")</f>
        <v/>
      </c>
      <c r="I2968" s="5" t="e">
        <f>_xlfn.IFNA(IF(_xlfn.IFNA(INDEX('CX1'!$I:$I,MATCH(Table2[[#This Row],[DeviceId2]],'CX1'!$C:$C,0),1), "") = 0, "",  INDEX('CX1'!$I:$I,MATCH(Table2[[#This Row],[Name]],'CX1'!$C:$C,0),1)), "")</f>
        <v>#VALUE!</v>
      </c>
      <c r="J2968" s="5" t="str">
        <f>_xlfn.IFNA(IF(_xlfn.IFNA(INDEX('CX1'!$J:$J,MATCH(Table2[[#This Row],[Name]],'CX1'!$C:$C,0),1), "") = 0, "",  INDEX('CX1'!$J:$J,MATCH(Table2[[#This Row],[Name]],'CX1'!$C:$C,0),1)), "")</f>
        <v/>
      </c>
      <c r="K2968" t="str">
        <f>IFERROR(_xlfn.IFNA(IF(_xlfn.IFNA(INDEX('CX1'!$K:$K,MATCH(Table2[[#This Row],[Name]],'CX1'!$C:$C,0),1), "") = 0, "",  INDEX('CX1'!$K:$K,MATCH(Table2[[#This Row],[Name]],'CX1'!$C:$C,0),1)), ""), "")</f>
        <v/>
      </c>
      <c r="M2968" t="str">
        <f>_xlfn.IFNA(IF(_xlfn.IFNA(INDEX('CX1'!$M:$M,MATCH(Table2[[#This Row],[Name]],'CX1'!$C:$C,0),1), "") = 0, "",  INDEX('CX1'!$M:$M,MATCH(Table2[[#This Row],[Name]],'CX1'!$C:$C,0),1)), "")</f>
        <v/>
      </c>
      <c r="N2968" t="s">
        <v>767</v>
      </c>
      <c r="R2968" t="s">
        <v>8</v>
      </c>
    </row>
    <row r="2969" spans="1:19" hidden="1">
      <c r="A2969" s="1">
        <v>2967</v>
      </c>
      <c r="B2969" t="s">
        <v>45</v>
      </c>
      <c r="C2969" t="s">
        <v>79</v>
      </c>
      <c r="D2969" t="s">
        <v>273</v>
      </c>
      <c r="E2969" t="str">
        <f>MID(Table2[[#This Row],[DeviceId2]], 12, LEN(Table2[[#This Row],[DeviceId2]]))</f>
        <v>VAV213</v>
      </c>
      <c r="F2969" t="str">
        <f>CONCATENATE("10.3.13.71/pe/", Table2[[#This Row],[Device Tag]], ".xml")</f>
        <v>10.3.13.71/pe/VAV213.xml</v>
      </c>
      <c r="H2969" s="5" t="str">
        <f>_xlfn.IFNA(IF(_xlfn.IFNA(INDEX('CX1'!$H:$H,MATCH(Table2[[#This Row],[Name]],'CX1'!$C:$C,0),1), "") = 0, "",  INDEX('CX1'!$H:$H,MATCH(Table2[[#This Row],[Name]],'CX1'!$C:$C,0),1)), "")</f>
        <v/>
      </c>
      <c r="I2969" s="5" t="e">
        <f>_xlfn.IFNA(IF(_xlfn.IFNA(INDEX('CX1'!$I:$I,MATCH(Table2[[#This Row],[DeviceId2]],'CX1'!$C:$C,0),1), "") = 0, "",  INDEX('CX1'!$I:$I,MATCH(Table2[[#This Row],[Name]],'CX1'!$C:$C,0),1)), "")</f>
        <v>#VALUE!</v>
      </c>
      <c r="J2969" s="5" t="str">
        <f>_xlfn.IFNA(IF(_xlfn.IFNA(INDEX('CX1'!$J:$J,MATCH(Table2[[#This Row],[Name]],'CX1'!$C:$C,0),1), "") = 0, "",  INDEX('CX1'!$J:$J,MATCH(Table2[[#This Row],[Name]],'CX1'!$C:$C,0),1)), "")</f>
        <v/>
      </c>
      <c r="K2969" t="str">
        <f>IFERROR(_xlfn.IFNA(IF(_xlfn.IFNA(INDEX('CX1'!$K:$K,MATCH(Table2[[#This Row],[Name]],'CX1'!$C:$C,0),1), "") = 0, "",  INDEX('CX1'!$K:$K,MATCH(Table2[[#This Row],[Name]],'CX1'!$C:$C,0),1)), ""), "")</f>
        <v/>
      </c>
      <c r="M2969" t="str">
        <f>_xlfn.IFNA(IF(_xlfn.IFNA(INDEX('CX1'!$M:$M,MATCH(Table2[[#This Row],[Name]],'CX1'!$C:$C,0),1), "") = 0, "",  INDEX('CX1'!$M:$M,MATCH(Table2[[#This Row],[Name]],'CX1'!$C:$C,0),1)), "")</f>
        <v/>
      </c>
      <c r="N2969" t="s">
        <v>767</v>
      </c>
      <c r="R2969" t="s">
        <v>8</v>
      </c>
    </row>
    <row r="2970" spans="1:19" hidden="1">
      <c r="A2970" s="1">
        <v>2968</v>
      </c>
      <c r="B2970" t="s">
        <v>45</v>
      </c>
      <c r="C2970" t="s">
        <v>80</v>
      </c>
      <c r="D2970" t="s">
        <v>273</v>
      </c>
      <c r="E2970" t="str">
        <f>MID(Table2[[#This Row],[DeviceId2]], 12, LEN(Table2[[#This Row],[DeviceId2]]))</f>
        <v>VAV213</v>
      </c>
      <c r="F2970" t="str">
        <f>CONCATENATE("10.3.13.71/pe/", Table2[[#This Row],[Device Tag]], ".xml")</f>
        <v>10.3.13.71/pe/VAV213.xml</v>
      </c>
      <c r="H2970" s="5" t="str">
        <f>_xlfn.IFNA(IF(_xlfn.IFNA(INDEX('CX1'!$H:$H,MATCH(Table2[[#This Row],[Name]],'CX1'!$C:$C,0),1), "") = 0, "",  INDEX('CX1'!$H:$H,MATCH(Table2[[#This Row],[Name]],'CX1'!$C:$C,0),1)), "")</f>
        <v/>
      </c>
      <c r="I2970" s="5" t="e">
        <f>_xlfn.IFNA(IF(_xlfn.IFNA(INDEX('CX1'!$I:$I,MATCH(Table2[[#This Row],[DeviceId2]],'CX1'!$C:$C,0),1), "") = 0, "",  INDEX('CX1'!$I:$I,MATCH(Table2[[#This Row],[Name]],'CX1'!$C:$C,0),1)), "")</f>
        <v>#VALUE!</v>
      </c>
      <c r="J2970" s="5" t="str">
        <f>_xlfn.IFNA(IF(_xlfn.IFNA(INDEX('CX1'!$J:$J,MATCH(Table2[[#This Row],[Name]],'CX1'!$C:$C,0),1), "") = 0, "",  INDEX('CX1'!$J:$J,MATCH(Table2[[#This Row],[Name]],'CX1'!$C:$C,0),1)), "")</f>
        <v/>
      </c>
      <c r="K2970" t="str">
        <f>IFERROR(_xlfn.IFNA(IF(_xlfn.IFNA(INDEX('CX1'!$K:$K,MATCH(Table2[[#This Row],[Name]],'CX1'!$C:$C,0),1), "") = 0, "",  INDEX('CX1'!$K:$K,MATCH(Table2[[#This Row],[Name]],'CX1'!$C:$C,0),1)), ""), "")</f>
        <v/>
      </c>
      <c r="M2970" t="str">
        <f>_xlfn.IFNA(IF(_xlfn.IFNA(INDEX('CX1'!$M:$M,MATCH(Table2[[#This Row],[Name]],'CX1'!$C:$C,0),1), "") = 0, "",  INDEX('CX1'!$M:$M,MATCH(Table2[[#This Row],[Name]],'CX1'!$C:$C,0),1)), "")</f>
        <v/>
      </c>
      <c r="N2970" t="s">
        <v>767</v>
      </c>
      <c r="R2970" t="s">
        <v>8</v>
      </c>
    </row>
    <row r="2971" spans="1:19" hidden="1">
      <c r="A2971" s="1">
        <v>2969</v>
      </c>
      <c r="B2971" t="s">
        <v>45</v>
      </c>
      <c r="C2971" t="s">
        <v>89</v>
      </c>
      <c r="D2971" t="s">
        <v>273</v>
      </c>
      <c r="E2971" t="str">
        <f>MID(Table2[[#This Row],[DeviceId2]], 12, LEN(Table2[[#This Row],[DeviceId2]]))</f>
        <v>VAV213</v>
      </c>
      <c r="F2971" t="str">
        <f>CONCATENATE("10.3.13.71/pe/", Table2[[#This Row],[Device Tag]], ".xml")</f>
        <v>10.3.13.71/pe/VAV213.xml</v>
      </c>
      <c r="H2971" s="5" t="str">
        <f>_xlfn.IFNA(IF(_xlfn.IFNA(INDEX('CX1'!$H:$H,MATCH(Table2[[#This Row],[Name]],'CX1'!$C:$C,0),1), "") = 0, "",  INDEX('CX1'!$H:$H,MATCH(Table2[[#This Row],[Name]],'CX1'!$C:$C,0),1)), "")</f>
        <v/>
      </c>
      <c r="I2971" s="5" t="e">
        <f>_xlfn.IFNA(IF(_xlfn.IFNA(INDEX('CX1'!$I:$I,MATCH(Table2[[#This Row],[DeviceId2]],'CX1'!$C:$C,0),1), "") = 0, "",  INDEX('CX1'!$I:$I,MATCH(Table2[[#This Row],[Name]],'CX1'!$C:$C,0),1)), "")</f>
        <v>#VALUE!</v>
      </c>
      <c r="J2971" s="5" t="str">
        <f>_xlfn.IFNA(IF(_xlfn.IFNA(INDEX('CX1'!$J:$J,MATCH(Table2[[#This Row],[Name]],'CX1'!$C:$C,0),1), "") = 0, "",  INDEX('CX1'!$J:$J,MATCH(Table2[[#This Row],[Name]],'CX1'!$C:$C,0),1)), "")</f>
        <v/>
      </c>
      <c r="K2971" t="str">
        <f>IFERROR(_xlfn.IFNA(IF(_xlfn.IFNA(INDEX('CX1'!$K:$K,MATCH(Table2[[#This Row],[Name]],'CX1'!$C:$C,0),1), "") = 0, "",  INDEX('CX1'!$K:$K,MATCH(Table2[[#This Row],[Name]],'CX1'!$C:$C,0),1)), ""), "")</f>
        <v/>
      </c>
      <c r="M2971" t="str">
        <f>_xlfn.IFNA(IF(_xlfn.IFNA(INDEX('CX1'!$M:$M,MATCH(Table2[[#This Row],[Name]],'CX1'!$C:$C,0),1), "") = 0, "",  INDEX('CX1'!$M:$M,MATCH(Table2[[#This Row],[Name]],'CX1'!$C:$C,0),1)), "")</f>
        <v/>
      </c>
      <c r="N2971" t="s">
        <v>767</v>
      </c>
      <c r="R2971" t="s">
        <v>8</v>
      </c>
    </row>
    <row r="2972" spans="1:19" hidden="1">
      <c r="A2972" s="1">
        <v>2970</v>
      </c>
      <c r="B2972" t="s">
        <v>45</v>
      </c>
      <c r="C2972" t="s">
        <v>90</v>
      </c>
      <c r="D2972" t="s">
        <v>273</v>
      </c>
      <c r="E2972" t="str">
        <f>MID(Table2[[#This Row],[DeviceId2]], 12, LEN(Table2[[#This Row],[DeviceId2]]))</f>
        <v>VAV213</v>
      </c>
      <c r="F2972" t="str">
        <f>CONCATENATE("10.3.13.71/pe/", Table2[[#This Row],[Device Tag]], ".xml")</f>
        <v>10.3.13.71/pe/VAV213.xml</v>
      </c>
      <c r="H2972" s="5" t="str">
        <f>_xlfn.IFNA(IF(_xlfn.IFNA(INDEX('CX1'!$H:$H,MATCH(Table2[[#This Row],[Name]],'CX1'!$C:$C,0),1), "") = 0, "",  INDEX('CX1'!$H:$H,MATCH(Table2[[#This Row],[Name]],'CX1'!$C:$C,0),1)), "")</f>
        <v/>
      </c>
      <c r="I2972" s="5" t="e">
        <f>_xlfn.IFNA(IF(_xlfn.IFNA(INDEX('CX1'!$I:$I,MATCH(Table2[[#This Row],[DeviceId2]],'CX1'!$C:$C,0),1), "") = 0, "",  INDEX('CX1'!$I:$I,MATCH(Table2[[#This Row],[Name]],'CX1'!$C:$C,0),1)), "")</f>
        <v>#VALUE!</v>
      </c>
      <c r="J2972" s="5" t="str">
        <f>_xlfn.IFNA(IF(_xlfn.IFNA(INDEX('CX1'!$J:$J,MATCH(Table2[[#This Row],[Name]],'CX1'!$C:$C,0),1), "") = 0, "",  INDEX('CX1'!$J:$J,MATCH(Table2[[#This Row],[Name]],'CX1'!$C:$C,0),1)), "")</f>
        <v/>
      </c>
      <c r="K2972" t="str">
        <f>IFERROR(_xlfn.IFNA(IF(_xlfn.IFNA(INDEX('CX1'!$K:$K,MATCH(Table2[[#This Row],[Name]],'CX1'!$C:$C,0),1), "") = 0, "",  INDEX('CX1'!$K:$K,MATCH(Table2[[#This Row],[Name]],'CX1'!$C:$C,0),1)), ""), "")</f>
        <v/>
      </c>
      <c r="M2972" t="str">
        <f>_xlfn.IFNA(IF(_xlfn.IFNA(INDEX('CX1'!$M:$M,MATCH(Table2[[#This Row],[Name]],'CX1'!$C:$C,0),1), "") = 0, "",  INDEX('CX1'!$M:$M,MATCH(Table2[[#This Row],[Name]],'CX1'!$C:$C,0),1)), "")</f>
        <v/>
      </c>
      <c r="N2972" t="s">
        <v>767</v>
      </c>
      <c r="R2972" t="s">
        <v>8</v>
      </c>
    </row>
    <row r="2973" spans="1:19" hidden="1">
      <c r="A2973" s="1">
        <v>2971</v>
      </c>
      <c r="B2973" t="s">
        <v>45</v>
      </c>
      <c r="C2973" t="s">
        <v>91</v>
      </c>
      <c r="D2973" t="s">
        <v>273</v>
      </c>
      <c r="E2973" t="str">
        <f>MID(Table2[[#This Row],[DeviceId2]], 12, LEN(Table2[[#This Row],[DeviceId2]]))</f>
        <v>VAV213</v>
      </c>
      <c r="F2973" t="str">
        <f>CONCATENATE("10.3.13.71/pe/", Table2[[#This Row],[Device Tag]], ".xml")</f>
        <v>10.3.13.71/pe/VAV213.xml</v>
      </c>
      <c r="H2973" s="5" t="str">
        <f>_xlfn.IFNA(IF(_xlfn.IFNA(INDEX('CX1'!$H:$H,MATCH(Table2[[#This Row],[Name]],'CX1'!$C:$C,0),1), "") = 0, "",  INDEX('CX1'!$H:$H,MATCH(Table2[[#This Row],[Name]],'CX1'!$C:$C,0),1)), "")</f>
        <v/>
      </c>
      <c r="I2973" s="5" t="e">
        <f>_xlfn.IFNA(IF(_xlfn.IFNA(INDEX('CX1'!$I:$I,MATCH(Table2[[#This Row],[DeviceId2]],'CX1'!$C:$C,0),1), "") = 0, "",  INDEX('CX1'!$I:$I,MATCH(Table2[[#This Row],[Name]],'CX1'!$C:$C,0),1)), "")</f>
        <v>#VALUE!</v>
      </c>
      <c r="J2973" s="5" t="str">
        <f>_xlfn.IFNA(IF(_xlfn.IFNA(INDEX('CX1'!$J:$J,MATCH(Table2[[#This Row],[Name]],'CX1'!$C:$C,0),1), "") = 0, "",  INDEX('CX1'!$J:$J,MATCH(Table2[[#This Row],[Name]],'CX1'!$C:$C,0),1)), "")</f>
        <v/>
      </c>
      <c r="K2973" t="str">
        <f>IFERROR(_xlfn.IFNA(IF(_xlfn.IFNA(INDEX('CX1'!$K:$K,MATCH(Table2[[#This Row],[Name]],'CX1'!$C:$C,0),1), "") = 0, "",  INDEX('CX1'!$K:$K,MATCH(Table2[[#This Row],[Name]],'CX1'!$C:$C,0),1)), ""), "")</f>
        <v/>
      </c>
      <c r="M2973" t="str">
        <f>_xlfn.IFNA(IF(_xlfn.IFNA(INDEX('CX1'!$M:$M,MATCH(Table2[[#This Row],[Name]],'CX1'!$C:$C,0),1), "") = 0, "",  INDEX('CX1'!$M:$M,MATCH(Table2[[#This Row],[Name]],'CX1'!$C:$C,0),1)), "")</f>
        <v/>
      </c>
      <c r="N2973" t="s">
        <v>767</v>
      </c>
      <c r="R2973" t="s">
        <v>8</v>
      </c>
    </row>
    <row r="2974" spans="1:19" hidden="1">
      <c r="A2974" s="1">
        <v>2972</v>
      </c>
      <c r="B2974" t="s">
        <v>45</v>
      </c>
      <c r="C2974" t="s">
        <v>92</v>
      </c>
      <c r="D2974" t="s">
        <v>273</v>
      </c>
      <c r="E2974" t="str">
        <f>MID(Table2[[#This Row],[DeviceId2]], 12, LEN(Table2[[#This Row],[DeviceId2]]))</f>
        <v>VAV213</v>
      </c>
      <c r="F2974" t="str">
        <f>CONCATENATE("10.3.13.71/pe/", Table2[[#This Row],[Device Tag]], ".xml")</f>
        <v>10.3.13.71/pe/VAV213.xml</v>
      </c>
      <c r="H2974" s="5" t="str">
        <f>_xlfn.IFNA(IF(_xlfn.IFNA(INDEX('CX1'!$H:$H,MATCH(Table2[[#This Row],[Name]],'CX1'!$C:$C,0),1), "") = 0, "",  INDEX('CX1'!$H:$H,MATCH(Table2[[#This Row],[Name]],'CX1'!$C:$C,0),1)), "")</f>
        <v/>
      </c>
      <c r="I2974" s="5" t="e">
        <f>_xlfn.IFNA(IF(_xlfn.IFNA(INDEX('CX1'!$I:$I,MATCH(Table2[[#This Row],[DeviceId2]],'CX1'!$C:$C,0),1), "") = 0, "",  INDEX('CX1'!$I:$I,MATCH(Table2[[#This Row],[Name]],'CX1'!$C:$C,0),1)), "")</f>
        <v>#VALUE!</v>
      </c>
      <c r="J2974" s="5" t="str">
        <f>_xlfn.IFNA(IF(_xlfn.IFNA(INDEX('CX1'!$J:$J,MATCH(Table2[[#This Row],[Name]],'CX1'!$C:$C,0),1), "") = 0, "",  INDEX('CX1'!$J:$J,MATCH(Table2[[#This Row],[Name]],'CX1'!$C:$C,0),1)), "")</f>
        <v/>
      </c>
      <c r="K2974" t="str">
        <f>IFERROR(_xlfn.IFNA(IF(_xlfn.IFNA(INDEX('CX1'!$K:$K,MATCH(Table2[[#This Row],[Name]],'CX1'!$C:$C,0),1), "") = 0, "",  INDEX('CX1'!$K:$K,MATCH(Table2[[#This Row],[Name]],'CX1'!$C:$C,0),1)), ""), "")</f>
        <v/>
      </c>
      <c r="M2974" t="str">
        <f>_xlfn.IFNA(IF(_xlfn.IFNA(INDEX('CX1'!$M:$M,MATCH(Table2[[#This Row],[Name]],'CX1'!$C:$C,0),1), "") = 0, "",  INDEX('CX1'!$M:$M,MATCH(Table2[[#This Row],[Name]],'CX1'!$C:$C,0),1)), "")</f>
        <v/>
      </c>
      <c r="N2974" t="s">
        <v>767</v>
      </c>
      <c r="R2974" t="s">
        <v>8</v>
      </c>
    </row>
    <row r="2975" spans="1:19">
      <c r="A2975" s="1">
        <v>2973</v>
      </c>
      <c r="B2975" t="s">
        <v>21</v>
      </c>
      <c r="C2975" t="s">
        <v>174</v>
      </c>
      <c r="D2975" t="s">
        <v>274</v>
      </c>
      <c r="E2975" t="str">
        <f>MID(Table2[[#This Row],[DeviceId2]], 12, LEN(Table2[[#This Row],[DeviceId2]]))</f>
        <v>VAV214</v>
      </c>
      <c r="F2975" t="str">
        <f>CONCATENATE("10.3.13.71/pe/", Table2[[#This Row],[Device Tag]], ".xml")</f>
        <v>10.3.13.71/pe/VAV214.xml</v>
      </c>
      <c r="H2975" s="5" t="str">
        <f>_xlfn.IFNA(IF(_xlfn.IFNA(INDEX('CX1'!$H:$H,MATCH(Table2[[#This Row],[Name]],'CX1'!$C:$C,0),1), "") = 0, "",  INDEX('CX1'!$H:$H,MATCH(Table2[[#This Row],[Name]],'CX1'!$C:$C,0),1)), "")</f>
        <v>°F</v>
      </c>
      <c r="I2975" s="5">
        <f>_xlfn.IFNA(IF(_xlfn.IFNA(INDEX('CX1'!$I:$I,MATCH(Table2[[#This Row],[DeviceId2]],'CX1'!$C:$C,0),1), "") = 0, "",  INDEX('CX1'!$I:$I,MATCH(Table2[[#This Row],[Name]],'CX1'!$C:$C,0),1)), "")</f>
        <v>1000</v>
      </c>
      <c r="J2975" s="5" t="str">
        <f>_xlfn.IFNA(IF(_xlfn.IFNA(INDEX('CX1'!$J:$J,MATCH(Table2[[#This Row],[Name]],'CX1'!$C:$C,0),1), "") = 0, "",  INDEX('CX1'!$J:$J,MATCH(Table2[[#This Row],[Name]],'CX1'!$C:$C,0),1)), "")</f>
        <v/>
      </c>
      <c r="K2975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97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5" t="str">
        <f>_xlfn.IFNA(IF(_xlfn.IFNA(INDEX('CX1'!$M:$M,MATCH(Table2[[#This Row],[Name]],'CX1'!$C:$C,0),1), "") = 0, "",  INDEX('CX1'!$M:$M,MATCH(Table2[[#This Row],[Name]],'CX1'!$C:$C,0),1)), "")</f>
        <v>number</v>
      </c>
      <c r="N2975" t="s">
        <v>766</v>
      </c>
      <c r="R2975" t="s">
        <v>8</v>
      </c>
      <c r="S2975" t="b">
        <v>1</v>
      </c>
    </row>
    <row r="2976" spans="1:19">
      <c r="A2976" s="1">
        <v>2974</v>
      </c>
      <c r="B2976" t="s">
        <v>21</v>
      </c>
      <c r="C2976" t="s">
        <v>175</v>
      </c>
      <c r="D2976" t="s">
        <v>274</v>
      </c>
      <c r="E2976" t="str">
        <f>MID(Table2[[#This Row],[DeviceId2]], 12, LEN(Table2[[#This Row],[DeviceId2]]))</f>
        <v>VAV214</v>
      </c>
      <c r="F2976" t="str">
        <f>CONCATENATE("10.3.13.71/pe/", Table2[[#This Row],[Device Tag]], ".xml")</f>
        <v>10.3.13.71/pe/VAV214.xml</v>
      </c>
      <c r="H2976" s="5" t="str">
        <f>_xlfn.IFNA(IF(_xlfn.IFNA(INDEX('CX1'!$H:$H,MATCH(Table2[[#This Row],[Name]],'CX1'!$C:$C,0),1), "") = 0, "",  INDEX('CX1'!$H:$H,MATCH(Table2[[#This Row],[Name]],'CX1'!$C:$C,0),1)), "")</f>
        <v>°F</v>
      </c>
      <c r="I2976" s="5">
        <f>_xlfn.IFNA(IF(_xlfn.IFNA(INDEX('CX1'!$I:$I,MATCH(Table2[[#This Row],[DeviceId2]],'CX1'!$C:$C,0),1), "") = 0, "",  INDEX('CX1'!$I:$I,MATCH(Table2[[#This Row],[Name]],'CX1'!$C:$C,0),1)), "")</f>
        <v>1000</v>
      </c>
      <c r="J2976" s="5" t="str">
        <f>_xlfn.IFNA(IF(_xlfn.IFNA(INDEX('CX1'!$J:$J,MATCH(Table2[[#This Row],[Name]],'CX1'!$C:$C,0),1), "") = 0, "",  INDEX('CX1'!$J:$J,MATCH(Table2[[#This Row],[Name]],'CX1'!$C:$C,0),1)), "")</f>
        <v/>
      </c>
      <c r="K297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9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6" t="str">
        <f>_xlfn.IFNA(IF(_xlfn.IFNA(INDEX('CX1'!$M:$M,MATCH(Table2[[#This Row],[Name]],'CX1'!$C:$C,0),1), "") = 0, "",  INDEX('CX1'!$M:$M,MATCH(Table2[[#This Row],[Name]],'CX1'!$C:$C,0),1)), "")</f>
        <v>number</v>
      </c>
      <c r="N2976" t="s">
        <v>766</v>
      </c>
      <c r="R2976" t="s">
        <v>8</v>
      </c>
      <c r="S2976" t="b">
        <v>1</v>
      </c>
    </row>
    <row r="2977" spans="1:19">
      <c r="A2977" s="1">
        <v>2975</v>
      </c>
      <c r="B2977" t="s">
        <v>21</v>
      </c>
      <c r="C2977" t="s">
        <v>176</v>
      </c>
      <c r="D2977" t="s">
        <v>274</v>
      </c>
      <c r="E2977" t="str">
        <f>MID(Table2[[#This Row],[DeviceId2]], 12, LEN(Table2[[#This Row],[DeviceId2]]))</f>
        <v>VAV214</v>
      </c>
      <c r="F2977" t="str">
        <f>CONCATENATE("10.3.13.71/pe/", Table2[[#This Row],[Device Tag]], ".xml")</f>
        <v>10.3.13.71/pe/VAV214.xml</v>
      </c>
      <c r="H2977" s="5" t="str">
        <f>_xlfn.IFNA(IF(_xlfn.IFNA(INDEX('CX1'!$H:$H,MATCH(Table2[[#This Row],[Name]],'CX1'!$C:$C,0),1), "") = 0, "",  INDEX('CX1'!$H:$H,MATCH(Table2[[#This Row],[Name]],'CX1'!$C:$C,0),1)), "")</f>
        <v>°F</v>
      </c>
      <c r="I2977" s="5">
        <f>_xlfn.IFNA(IF(_xlfn.IFNA(INDEX('CX1'!$I:$I,MATCH(Table2[[#This Row],[DeviceId2]],'CX1'!$C:$C,0),1), "") = 0, "",  INDEX('CX1'!$I:$I,MATCH(Table2[[#This Row],[Name]],'CX1'!$C:$C,0),1)), "")</f>
        <v>1000</v>
      </c>
      <c r="J2977" s="5" t="str">
        <f>_xlfn.IFNA(IF(_xlfn.IFNA(INDEX('CX1'!$J:$J,MATCH(Table2[[#This Row],[Name]],'CX1'!$C:$C,0),1), "") = 0, "",  INDEX('CX1'!$J:$J,MATCH(Table2[[#This Row],[Name]],'CX1'!$C:$C,0),1)), "")</f>
        <v/>
      </c>
      <c r="K2977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29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77" t="str">
        <f>_xlfn.IFNA(IF(_xlfn.IFNA(INDEX('CX1'!$M:$M,MATCH(Table2[[#This Row],[Name]],'CX1'!$C:$C,0),1), "") = 0, "",  INDEX('CX1'!$M:$M,MATCH(Table2[[#This Row],[Name]],'CX1'!$C:$C,0),1)), "")</f>
        <v>number</v>
      </c>
      <c r="N2977" t="s">
        <v>766</v>
      </c>
      <c r="R2977" t="s">
        <v>8</v>
      </c>
      <c r="S2977" t="b">
        <v>1</v>
      </c>
    </row>
    <row r="2978" spans="1:19">
      <c r="A2978" s="1">
        <v>2976</v>
      </c>
      <c r="B2978" t="s">
        <v>21</v>
      </c>
      <c r="C2978" t="s">
        <v>177</v>
      </c>
      <c r="D2978" t="s">
        <v>274</v>
      </c>
      <c r="E2978" t="str">
        <f>MID(Table2[[#This Row],[DeviceId2]], 12, LEN(Table2[[#This Row],[DeviceId2]]))</f>
        <v>VAV214</v>
      </c>
      <c r="F2978" t="str">
        <f>CONCATENATE("10.3.13.71/pe/", Table2[[#This Row],[Device Tag]], ".xml")</f>
        <v>10.3.13.71/pe/VAV214.xml</v>
      </c>
      <c r="H2978" s="5" t="str">
        <f>_xlfn.IFNA(IF(_xlfn.IFNA(INDEX('CX1'!$H:$H,MATCH(Table2[[#This Row],[Name]],'CX1'!$C:$C,0),1), "") = 0, "",  INDEX('CX1'!$H:$H,MATCH(Table2[[#This Row],[Name]],'CX1'!$C:$C,0),1)), "")</f>
        <v/>
      </c>
      <c r="I2978" s="5">
        <f>_xlfn.IFNA(IF(_xlfn.IFNA(INDEX('CX1'!$I:$I,MATCH(Table2[[#This Row],[DeviceId2]],'CX1'!$C:$C,0),1), "") = 0, "",  INDEX('CX1'!$I:$I,MATCH(Table2[[#This Row],[Name]],'CX1'!$C:$C,0),1)), "")</f>
        <v>1000</v>
      </c>
      <c r="J2978" s="5" t="str">
        <f>_xlfn.IFNA(IF(_xlfn.IFNA(INDEX('CX1'!$J:$J,MATCH(Table2[[#This Row],[Name]],'CX1'!$C:$C,0),1), "") = 0, "",  INDEX('CX1'!$J:$J,MATCH(Table2[[#This Row],[Name]],'CX1'!$C:$C,0),1)), "")</f>
        <v/>
      </c>
      <c r="K2978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29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78" t="str">
        <f>_xlfn.IFNA(IF(_xlfn.IFNA(INDEX('CX1'!$M:$M,MATCH(Table2[[#This Row],[Name]],'CX1'!$C:$C,0),1), "") = 0, "",  INDEX('CX1'!$M:$M,MATCH(Table2[[#This Row],[Name]],'CX1'!$C:$C,0),1)), "")</f>
        <v>number</v>
      </c>
      <c r="N2978" t="s">
        <v>767</v>
      </c>
      <c r="R2978" t="s">
        <v>8</v>
      </c>
      <c r="S2978" t="b">
        <v>1</v>
      </c>
    </row>
    <row r="2979" spans="1:19">
      <c r="A2979" s="1">
        <v>2977</v>
      </c>
      <c r="B2979" t="s">
        <v>21</v>
      </c>
      <c r="C2979" t="s">
        <v>178</v>
      </c>
      <c r="D2979" t="s">
        <v>274</v>
      </c>
      <c r="E2979" t="str">
        <f>MID(Table2[[#This Row],[DeviceId2]], 12, LEN(Table2[[#This Row],[DeviceId2]]))</f>
        <v>VAV214</v>
      </c>
      <c r="F2979" t="str">
        <f>CONCATENATE("10.3.13.71/pe/", Table2[[#This Row],[Device Tag]], ".xml")</f>
        <v>10.3.13.71/pe/VAV214.xml</v>
      </c>
      <c r="H2979" s="5" t="str">
        <f>_xlfn.IFNA(IF(_xlfn.IFNA(INDEX('CX1'!$H:$H,MATCH(Table2[[#This Row],[Name]],'CX1'!$C:$C,0),1), "") = 0, "",  INDEX('CX1'!$H:$H,MATCH(Table2[[#This Row],[Name]],'CX1'!$C:$C,0),1)), "")</f>
        <v/>
      </c>
      <c r="I2979" s="5">
        <f>_xlfn.IFNA(IF(_xlfn.IFNA(INDEX('CX1'!$I:$I,MATCH(Table2[[#This Row],[DeviceId2]],'CX1'!$C:$C,0),1), "") = 0, "",  INDEX('CX1'!$I:$I,MATCH(Table2[[#This Row],[Name]],'CX1'!$C:$C,0),1)), "")</f>
        <v>1000</v>
      </c>
      <c r="J2979" s="5" t="str">
        <f>_xlfn.IFNA(IF(_xlfn.IFNA(INDEX('CX1'!$J:$J,MATCH(Table2[[#This Row],[Name]],'CX1'!$C:$C,0),1), "") = 0, "",  INDEX('CX1'!$J:$J,MATCH(Table2[[#This Row],[Name]],'CX1'!$C:$C,0),1)), "")</f>
        <v/>
      </c>
      <c r="K2979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297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79" t="str">
        <f>_xlfn.IFNA(IF(_xlfn.IFNA(INDEX('CX1'!$M:$M,MATCH(Table2[[#This Row],[Name]],'CX1'!$C:$C,0),1), "") = 0, "",  INDEX('CX1'!$M:$M,MATCH(Table2[[#This Row],[Name]],'CX1'!$C:$C,0),1)), "")</f>
        <v>number</v>
      </c>
      <c r="N2979" t="s">
        <v>767</v>
      </c>
      <c r="R2979" t="s">
        <v>8</v>
      </c>
      <c r="S2979" t="b">
        <v>1</v>
      </c>
    </row>
    <row r="2980" spans="1:19">
      <c r="A2980" s="1">
        <v>2978</v>
      </c>
      <c r="B2980" t="s">
        <v>21</v>
      </c>
      <c r="C2980" t="s">
        <v>179</v>
      </c>
      <c r="D2980" t="s">
        <v>274</v>
      </c>
      <c r="E2980" t="str">
        <f>MID(Table2[[#This Row],[DeviceId2]], 12, LEN(Table2[[#This Row],[DeviceId2]]))</f>
        <v>VAV214</v>
      </c>
      <c r="F2980" t="str">
        <f>CONCATENATE("10.3.13.71/pe/", Table2[[#This Row],[Device Tag]], ".xml")</f>
        <v>10.3.13.71/pe/VAV214.xml</v>
      </c>
      <c r="H2980" s="5" t="str">
        <f>_xlfn.IFNA(IF(_xlfn.IFNA(INDEX('CX1'!$H:$H,MATCH(Table2[[#This Row],[Name]],'CX1'!$C:$C,0),1), "") = 0, "",  INDEX('CX1'!$H:$H,MATCH(Table2[[#This Row],[Name]],'CX1'!$C:$C,0),1)), "")</f>
        <v>°F</v>
      </c>
      <c r="I2980" s="5">
        <f>_xlfn.IFNA(IF(_xlfn.IFNA(INDEX('CX1'!$I:$I,MATCH(Table2[[#This Row],[DeviceId2]],'CX1'!$C:$C,0),1), "") = 0, "",  INDEX('CX1'!$I:$I,MATCH(Table2[[#This Row],[Name]],'CX1'!$C:$C,0),1)), "")</f>
        <v>1000</v>
      </c>
      <c r="J2980" s="5" t="str">
        <f>_xlfn.IFNA(IF(_xlfn.IFNA(INDEX('CX1'!$J:$J,MATCH(Table2[[#This Row],[Name]],'CX1'!$C:$C,0),1), "") = 0, "",  INDEX('CX1'!$J:$J,MATCH(Table2[[#This Row],[Name]],'CX1'!$C:$C,0),1)), "")</f>
        <v/>
      </c>
      <c r="K2980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298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80" t="str">
        <f>_xlfn.IFNA(IF(_xlfn.IFNA(INDEX('CX1'!$M:$M,MATCH(Table2[[#This Row],[Name]],'CX1'!$C:$C,0),1), "") = 0, "",  INDEX('CX1'!$M:$M,MATCH(Table2[[#This Row],[Name]],'CX1'!$C:$C,0),1)), "")</f>
        <v>number</v>
      </c>
      <c r="N2980" t="s">
        <v>766</v>
      </c>
      <c r="R2980" t="s">
        <v>8</v>
      </c>
      <c r="S2980" t="b">
        <v>1</v>
      </c>
    </row>
    <row r="2981" spans="1:19">
      <c r="A2981" s="1">
        <v>2979</v>
      </c>
      <c r="B2981" t="s">
        <v>21</v>
      </c>
      <c r="C2981" t="s">
        <v>180</v>
      </c>
      <c r="D2981" t="s">
        <v>274</v>
      </c>
      <c r="E2981" t="str">
        <f>MID(Table2[[#This Row],[DeviceId2]], 12, LEN(Table2[[#This Row],[DeviceId2]]))</f>
        <v>VAV214</v>
      </c>
      <c r="F2981" t="str">
        <f>CONCATENATE("10.3.13.71/pe/", Table2[[#This Row],[Device Tag]], ".xml")</f>
        <v>10.3.13.71/pe/VAV214.xml</v>
      </c>
      <c r="H2981" s="5" t="str">
        <f>_xlfn.IFNA(IF(_xlfn.IFNA(INDEX('CX1'!$H:$H,MATCH(Table2[[#This Row],[Name]],'CX1'!$C:$C,0),1), "") = 0, "",  INDEX('CX1'!$H:$H,MATCH(Table2[[#This Row],[Name]],'CX1'!$C:$C,0),1)), "")</f>
        <v>°F</v>
      </c>
      <c r="I2981" s="5">
        <f>_xlfn.IFNA(IF(_xlfn.IFNA(INDEX('CX1'!$I:$I,MATCH(Table2[[#This Row],[DeviceId2]],'CX1'!$C:$C,0),1), "") = 0, "",  INDEX('CX1'!$I:$I,MATCH(Table2[[#This Row],[Name]],'CX1'!$C:$C,0),1)), "")</f>
        <v>1000</v>
      </c>
      <c r="J2981" s="5" t="str">
        <f>_xlfn.IFNA(IF(_xlfn.IFNA(INDEX('CX1'!$J:$J,MATCH(Table2[[#This Row],[Name]],'CX1'!$C:$C,0),1), "") = 0, "",  INDEX('CX1'!$J:$J,MATCH(Table2[[#This Row],[Name]],'CX1'!$C:$C,0),1)), "")</f>
        <v/>
      </c>
      <c r="K2981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298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2981" t="str">
        <f>_xlfn.IFNA(IF(_xlfn.IFNA(INDEX('CX1'!$M:$M,MATCH(Table2[[#This Row],[Name]],'CX1'!$C:$C,0),1), "") = 0, "",  INDEX('CX1'!$M:$M,MATCH(Table2[[#This Row],[Name]],'CX1'!$C:$C,0),1)), "")</f>
        <v>number</v>
      </c>
      <c r="N2981" t="s">
        <v>766</v>
      </c>
      <c r="R2981" t="s">
        <v>8</v>
      </c>
      <c r="S2981" t="b">
        <v>1</v>
      </c>
    </row>
    <row r="2982" spans="1:19" hidden="1">
      <c r="A2982" s="1">
        <v>2980</v>
      </c>
      <c r="B2982" t="s">
        <v>21</v>
      </c>
      <c r="C2982" t="s">
        <v>181</v>
      </c>
      <c r="D2982" t="s">
        <v>274</v>
      </c>
      <c r="E2982" t="str">
        <f>MID(Table2[[#This Row],[DeviceId2]], 12, LEN(Table2[[#This Row],[DeviceId2]]))</f>
        <v>VAV214</v>
      </c>
      <c r="F2982" t="str">
        <f>CONCATENATE("10.3.13.71/pe/", Table2[[#This Row],[Device Tag]], ".xml")</f>
        <v>10.3.13.71/pe/VAV214.xml</v>
      </c>
      <c r="H2982" s="5" t="str">
        <f>_xlfn.IFNA(IF(_xlfn.IFNA(INDEX('CX1'!$H:$H,MATCH(Table2[[#This Row],[Name]],'CX1'!$C:$C,0),1), "") = 0, "",  INDEX('CX1'!$H:$H,MATCH(Table2[[#This Row],[Name]],'CX1'!$C:$C,0),1)), "")</f>
        <v/>
      </c>
      <c r="I2982" s="5" t="e">
        <f>_xlfn.IFNA(IF(_xlfn.IFNA(INDEX('CX1'!$I:$I,MATCH(Table2[[#This Row],[DeviceId2]],'CX1'!$C:$C,0),1), "") = 0, "",  INDEX('CX1'!$I:$I,MATCH(Table2[[#This Row],[Name]],'CX1'!$C:$C,0),1)), "")</f>
        <v>#VALUE!</v>
      </c>
      <c r="J2982" s="5" t="str">
        <f>_xlfn.IFNA(IF(_xlfn.IFNA(INDEX('CX1'!$J:$J,MATCH(Table2[[#This Row],[Name]],'CX1'!$C:$C,0),1), "") = 0, "",  INDEX('CX1'!$J:$J,MATCH(Table2[[#This Row],[Name]],'CX1'!$C:$C,0),1)), "")</f>
        <v/>
      </c>
      <c r="K2982" t="str">
        <f>IFERROR(_xlfn.IFNA(IF(_xlfn.IFNA(INDEX('CX1'!$K:$K,MATCH(Table2[[#This Row],[Name]],'CX1'!$C:$C,0),1), "") = 0, "",  INDEX('CX1'!$K:$K,MATCH(Table2[[#This Row],[Name]],'CX1'!$C:$C,0),1)), ""), "")</f>
        <v/>
      </c>
      <c r="M2982" t="str">
        <f>_xlfn.IFNA(IF(_xlfn.IFNA(INDEX('CX1'!$M:$M,MATCH(Table2[[#This Row],[Name]],'CX1'!$C:$C,0),1), "") = 0, "",  INDEX('CX1'!$M:$M,MATCH(Table2[[#This Row],[Name]],'CX1'!$C:$C,0),1)), "")</f>
        <v/>
      </c>
      <c r="N2982" t="s">
        <v>767</v>
      </c>
      <c r="R2982" t="s">
        <v>8</v>
      </c>
    </row>
    <row r="2983" spans="1:19" hidden="1">
      <c r="A2983" s="1">
        <v>2981</v>
      </c>
      <c r="B2983" t="s">
        <v>21</v>
      </c>
      <c r="C2983" t="s">
        <v>182</v>
      </c>
      <c r="D2983" t="s">
        <v>274</v>
      </c>
      <c r="E2983" t="str">
        <f>MID(Table2[[#This Row],[DeviceId2]], 12, LEN(Table2[[#This Row],[DeviceId2]]))</f>
        <v>VAV214</v>
      </c>
      <c r="F2983" t="str">
        <f>CONCATENATE("10.3.13.71/pe/", Table2[[#This Row],[Device Tag]], ".xml")</f>
        <v>10.3.13.71/pe/VAV214.xml</v>
      </c>
      <c r="H2983" s="5" t="str">
        <f>_xlfn.IFNA(IF(_xlfn.IFNA(INDEX('CX1'!$H:$H,MATCH(Table2[[#This Row],[Name]],'CX1'!$C:$C,0),1), "") = 0, "",  INDEX('CX1'!$H:$H,MATCH(Table2[[#This Row],[Name]],'CX1'!$C:$C,0),1)), "")</f>
        <v/>
      </c>
      <c r="I2983" s="5" t="e">
        <f>_xlfn.IFNA(IF(_xlfn.IFNA(INDEX('CX1'!$I:$I,MATCH(Table2[[#This Row],[DeviceId2]],'CX1'!$C:$C,0),1), "") = 0, "",  INDEX('CX1'!$I:$I,MATCH(Table2[[#This Row],[Name]],'CX1'!$C:$C,0),1)), "")</f>
        <v>#VALUE!</v>
      </c>
      <c r="J2983" s="5" t="str">
        <f>_xlfn.IFNA(IF(_xlfn.IFNA(INDEX('CX1'!$J:$J,MATCH(Table2[[#This Row],[Name]],'CX1'!$C:$C,0),1), "") = 0, "",  INDEX('CX1'!$J:$J,MATCH(Table2[[#This Row],[Name]],'CX1'!$C:$C,0),1)), "")</f>
        <v/>
      </c>
      <c r="K2983" t="str">
        <f>IFERROR(_xlfn.IFNA(IF(_xlfn.IFNA(INDEX('CX1'!$K:$K,MATCH(Table2[[#This Row],[Name]],'CX1'!$C:$C,0),1), "") = 0, "",  INDEX('CX1'!$K:$K,MATCH(Table2[[#This Row],[Name]],'CX1'!$C:$C,0),1)), ""), "")</f>
        <v/>
      </c>
      <c r="M2983" t="str">
        <f>_xlfn.IFNA(IF(_xlfn.IFNA(INDEX('CX1'!$M:$M,MATCH(Table2[[#This Row],[Name]],'CX1'!$C:$C,0),1), "") = 0, "",  INDEX('CX1'!$M:$M,MATCH(Table2[[#This Row],[Name]],'CX1'!$C:$C,0),1)), "")</f>
        <v/>
      </c>
      <c r="N2983" t="s">
        <v>767</v>
      </c>
      <c r="R2983" t="s">
        <v>8</v>
      </c>
    </row>
    <row r="2984" spans="1:19">
      <c r="A2984" s="1">
        <v>2982</v>
      </c>
      <c r="B2984" t="s">
        <v>21</v>
      </c>
      <c r="C2984" t="s">
        <v>183</v>
      </c>
      <c r="D2984" t="s">
        <v>274</v>
      </c>
      <c r="E2984" t="str">
        <f>MID(Table2[[#This Row],[DeviceId2]], 12, LEN(Table2[[#This Row],[DeviceId2]]))</f>
        <v>VAV214</v>
      </c>
      <c r="F2984" t="str">
        <f>CONCATENATE("10.3.13.71/pe/", Table2[[#This Row],[Device Tag]], ".xml")</f>
        <v>10.3.13.71/pe/VAV214.xml</v>
      </c>
      <c r="H2984" s="5" t="str">
        <f>_xlfn.IFNA(IF(_xlfn.IFNA(INDEX('CX1'!$H:$H,MATCH(Table2[[#This Row],[Name]],'CX1'!$C:$C,0),1), "") = 0, "",  INDEX('CX1'!$H:$H,MATCH(Table2[[#This Row],[Name]],'CX1'!$C:$C,0),1)), "")</f>
        <v>%</v>
      </c>
      <c r="I2984" s="5">
        <f>_xlfn.IFNA(IF(_xlfn.IFNA(INDEX('CX1'!$I:$I,MATCH(Table2[[#This Row],[DeviceId2]],'CX1'!$C:$C,0),1), "") = 0, "",  INDEX('CX1'!$I:$I,MATCH(Table2[[#This Row],[Name]],'CX1'!$C:$C,0),1)), "")</f>
        <v>1000</v>
      </c>
      <c r="J2984" s="5" t="str">
        <f>_xlfn.IFNA(IF(_xlfn.IFNA(INDEX('CX1'!$J:$J,MATCH(Table2[[#This Row],[Name]],'CX1'!$C:$C,0),1), "") = 0, "",  INDEX('CX1'!$J:$J,MATCH(Table2[[#This Row],[Name]],'CX1'!$C:$C,0),1)), "")</f>
        <v/>
      </c>
      <c r="K298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984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4" t="s">
        <v>768</v>
      </c>
      <c r="N2984" t="s">
        <v>504</v>
      </c>
      <c r="R2984" t="s">
        <v>8</v>
      </c>
      <c r="S2984" t="b">
        <v>1</v>
      </c>
    </row>
    <row r="2985" spans="1:19">
      <c r="A2985" s="1">
        <v>2983</v>
      </c>
      <c r="B2985" t="s">
        <v>21</v>
      </c>
      <c r="C2985" t="s">
        <v>184</v>
      </c>
      <c r="D2985" t="s">
        <v>274</v>
      </c>
      <c r="E2985" t="str">
        <f>MID(Table2[[#This Row],[DeviceId2]], 12, LEN(Table2[[#This Row],[DeviceId2]]))</f>
        <v>VAV214</v>
      </c>
      <c r="F2985" t="str">
        <f>CONCATENATE("10.3.13.71/pe/", Table2[[#This Row],[Device Tag]], ".xml")</f>
        <v>10.3.13.71/pe/VAV214.xml</v>
      </c>
      <c r="H2985" s="5" t="str">
        <f>_xlfn.IFNA(IF(_xlfn.IFNA(INDEX('CX1'!$H:$H,MATCH(Table2[[#This Row],[Name]],'CX1'!$C:$C,0),1), "") = 0, "",  INDEX('CX1'!$H:$H,MATCH(Table2[[#This Row],[Name]],'CX1'!$C:$C,0),1)), "")</f>
        <v/>
      </c>
      <c r="I2985" s="5">
        <f>_xlfn.IFNA(IF(_xlfn.IFNA(INDEX('CX1'!$I:$I,MATCH(Table2[[#This Row],[DeviceId2]],'CX1'!$C:$C,0),1), "") = 0, "",  INDEX('CX1'!$I:$I,MATCH(Table2[[#This Row],[Name]],'CX1'!$C:$C,0),1)), "")</f>
        <v>1000</v>
      </c>
      <c r="J2985" s="5" t="str">
        <f>_xlfn.IFNA(IF(_xlfn.IFNA(INDEX('CX1'!$J:$J,MATCH(Table2[[#This Row],[Name]],'CX1'!$C:$C,0),1), "") = 0, "",  INDEX('CX1'!$J:$J,MATCH(Table2[[#This Row],[Name]],'CX1'!$C:$C,0),1)), "")</f>
        <v/>
      </c>
      <c r="K2985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29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5" t="s">
        <v>768</v>
      </c>
      <c r="N2985" t="s">
        <v>767</v>
      </c>
      <c r="R2985" t="s">
        <v>8</v>
      </c>
      <c r="S2985" t="b">
        <v>1</v>
      </c>
    </row>
    <row r="2986" spans="1:19">
      <c r="A2986" s="12">
        <v>2984</v>
      </c>
      <c r="B2986" s="13" t="s">
        <v>21</v>
      </c>
      <c r="C2986" s="13" t="s">
        <v>185</v>
      </c>
      <c r="D2986" s="13" t="s">
        <v>274</v>
      </c>
      <c r="E2986" s="13" t="str">
        <f>MID(Table2[[#This Row],[DeviceId2]], 12, LEN(Table2[[#This Row],[DeviceId2]]))</f>
        <v>VAV214</v>
      </c>
      <c r="F2986" s="13" t="str">
        <f>CONCATENATE("10.3.13.71/pe/", Table2[[#This Row],[Device Tag]], ".xml")</f>
        <v>10.3.13.71/pe/VAV214.xml</v>
      </c>
      <c r="G2986" s="13"/>
      <c r="H2986" s="14" t="str">
        <f>_xlfn.IFNA(IF(_xlfn.IFNA(INDEX('CX1'!$H:$H,MATCH(Table2[[#This Row],[Name]],'CX1'!$C:$C,0),1), "") = 0, "",  INDEX('CX1'!$H:$H,MATCH(Table2[[#This Row],[Name]],'CX1'!$C:$C,0),1)), "")</f>
        <v/>
      </c>
      <c r="I2986" s="14">
        <f>_xlfn.IFNA(IF(_xlfn.IFNA(INDEX('CX1'!$I:$I,MATCH(Table2[[#This Row],[DeviceId2]],'CX1'!$C:$C,0),1), "") = 0, "",  INDEX('CX1'!$I:$I,MATCH(Table2[[#This Row],[Name]],'CX1'!$C:$C,0),1)), "")</f>
        <v>1000</v>
      </c>
      <c r="J2986" s="14" t="str">
        <f>_xlfn.IFNA(IF(_xlfn.IFNA(INDEX('CX1'!$J:$J,MATCH(Table2[[#This Row],[Name]],'CX1'!$C:$C,0),1), "") = 0, "",  INDEX('CX1'!$J:$J,MATCH(Table2[[#This Row],[Name]],'CX1'!$C:$C,0),1)), "")</f>
        <v/>
      </c>
      <c r="K2986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2986" s="13" t="str">
        <f>_xlfn.IFNA(IF(_xlfn.IFNA(INDEX('CX1'!$L:$L,MATCH(Table2[[#This Row],[Name]],'CX1'!$C:$C,0),1), "") = 0, "",  INDEX('CX1'!$L:$L,MATCH(Table2[[#This Row],[Name]],'CX1'!$C:$C,0),1)), "")</f>
        <v>his, point, writable</v>
      </c>
      <c r="M2986" s="13" t="s">
        <v>298</v>
      </c>
      <c r="N2986" s="13" t="s">
        <v>767</v>
      </c>
      <c r="O2986" s="13"/>
      <c r="P2986" s="13"/>
      <c r="Q2986" s="13"/>
      <c r="R2986" s="13" t="s">
        <v>8</v>
      </c>
      <c r="S2986" s="13" t="b">
        <v>0</v>
      </c>
    </row>
    <row r="2987" spans="1:19">
      <c r="A2987" s="1">
        <v>2985</v>
      </c>
      <c r="B2987" t="s">
        <v>21</v>
      </c>
      <c r="C2987" t="s">
        <v>186</v>
      </c>
      <c r="D2987" t="s">
        <v>274</v>
      </c>
      <c r="E2987" t="str">
        <f>MID(Table2[[#This Row],[DeviceId2]], 12, LEN(Table2[[#This Row],[DeviceId2]]))</f>
        <v>VAV214</v>
      </c>
      <c r="F2987" t="str">
        <f>CONCATENATE("10.3.13.71/pe/", Table2[[#This Row],[Device Tag]], ".xml")</f>
        <v>10.3.13.71/pe/VAV214.xml</v>
      </c>
      <c r="H2987" s="5" t="str">
        <f>_xlfn.IFNA(IF(_xlfn.IFNA(INDEX('CX1'!$H:$H,MATCH(Table2[[#This Row],[Name]],'CX1'!$C:$C,0),1), "") = 0, "",  INDEX('CX1'!$H:$H,MATCH(Table2[[#This Row],[Name]],'CX1'!$C:$C,0),1)), "")</f>
        <v>°F</v>
      </c>
      <c r="I2987" s="5">
        <f>_xlfn.IFNA(IF(_xlfn.IFNA(INDEX('CX1'!$I:$I,MATCH(Table2[[#This Row],[DeviceId2]],'CX1'!$C:$C,0),1), "") = 0, "",  INDEX('CX1'!$I:$I,MATCH(Table2[[#This Row],[Name]],'CX1'!$C:$C,0),1)), "")</f>
        <v>1000</v>
      </c>
      <c r="J2987" s="5" t="str">
        <f>_xlfn.IFNA(IF(_xlfn.IFNA(INDEX('CX1'!$J:$J,MATCH(Table2[[#This Row],[Name]],'CX1'!$C:$C,0),1), "") = 0, "",  INDEX('CX1'!$J:$J,MATCH(Table2[[#This Row],[Name]],'CX1'!$C:$C,0),1)), "")</f>
        <v/>
      </c>
      <c r="K2987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2987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87" t="str">
        <f>_xlfn.IFNA(IF(_xlfn.IFNA(INDEX('CX1'!$M:$M,MATCH(Table2[[#This Row],[Name]],'CX1'!$C:$C,0),1), "") = 0, "",  INDEX('CX1'!$M:$M,MATCH(Table2[[#This Row],[Name]],'CX1'!$C:$C,0),1)), "")</f>
        <v>number</v>
      </c>
      <c r="N2987" t="s">
        <v>766</v>
      </c>
      <c r="R2987" t="s">
        <v>8</v>
      </c>
      <c r="S2987" t="b">
        <v>1</v>
      </c>
    </row>
    <row r="2988" spans="1:19" hidden="1">
      <c r="A2988" s="1">
        <v>2986</v>
      </c>
      <c r="B2988" t="s">
        <v>21</v>
      </c>
      <c r="C2988" t="s">
        <v>188</v>
      </c>
      <c r="D2988" t="s">
        <v>274</v>
      </c>
      <c r="E2988" t="str">
        <f>MID(Table2[[#This Row],[DeviceId2]], 12, LEN(Table2[[#This Row],[DeviceId2]]))</f>
        <v>VAV214</v>
      </c>
      <c r="F2988" t="str">
        <f>CONCATENATE("10.3.13.71/pe/", Table2[[#This Row],[Device Tag]], ".xml")</f>
        <v>10.3.13.71/pe/VAV214.xml</v>
      </c>
      <c r="H2988" s="5" t="str">
        <f>_xlfn.IFNA(IF(_xlfn.IFNA(INDEX('CX1'!$H:$H,MATCH(Table2[[#This Row],[Name]],'CX1'!$C:$C,0),1), "") = 0, "",  INDEX('CX1'!$H:$H,MATCH(Table2[[#This Row],[Name]],'CX1'!$C:$C,0),1)), "")</f>
        <v/>
      </c>
      <c r="I2988" s="5" t="e">
        <f>_xlfn.IFNA(IF(_xlfn.IFNA(INDEX('CX1'!$I:$I,MATCH(Table2[[#This Row],[DeviceId2]],'CX1'!$C:$C,0),1), "") = 0, "",  INDEX('CX1'!$I:$I,MATCH(Table2[[#This Row],[Name]],'CX1'!$C:$C,0),1)), "")</f>
        <v>#VALUE!</v>
      </c>
      <c r="J2988" s="5" t="str">
        <f>_xlfn.IFNA(IF(_xlfn.IFNA(INDEX('CX1'!$J:$J,MATCH(Table2[[#This Row],[Name]],'CX1'!$C:$C,0),1), "") = 0, "",  INDEX('CX1'!$J:$J,MATCH(Table2[[#This Row],[Name]],'CX1'!$C:$C,0),1)), "")</f>
        <v/>
      </c>
      <c r="K2988" t="str">
        <f>IFERROR(_xlfn.IFNA(IF(_xlfn.IFNA(INDEX('CX1'!$K:$K,MATCH(Table2[[#This Row],[Name]],'CX1'!$C:$C,0),1), "") = 0, "",  INDEX('CX1'!$K:$K,MATCH(Table2[[#This Row],[Name]],'CX1'!$C:$C,0),1)), ""), "")</f>
        <v/>
      </c>
      <c r="M2988" t="str">
        <f>_xlfn.IFNA(IF(_xlfn.IFNA(INDEX('CX1'!$M:$M,MATCH(Table2[[#This Row],[Name]],'CX1'!$C:$C,0),1), "") = 0, "",  INDEX('CX1'!$M:$M,MATCH(Table2[[#This Row],[Name]],'CX1'!$C:$C,0),1)), "")</f>
        <v/>
      </c>
      <c r="N2988" t="s">
        <v>767</v>
      </c>
      <c r="R2988" t="s">
        <v>8</v>
      </c>
    </row>
    <row r="2989" spans="1:19" hidden="1">
      <c r="A2989" s="1">
        <v>2987</v>
      </c>
      <c r="B2989" t="s">
        <v>21</v>
      </c>
      <c r="C2989" t="s">
        <v>131</v>
      </c>
      <c r="D2989" t="s">
        <v>274</v>
      </c>
      <c r="E2989" t="str">
        <f>MID(Table2[[#This Row],[DeviceId2]], 12, LEN(Table2[[#This Row],[DeviceId2]]))</f>
        <v>VAV214</v>
      </c>
      <c r="F2989" t="str">
        <f>CONCATENATE("10.3.13.71/pe/", Table2[[#This Row],[Device Tag]], ".xml")</f>
        <v>10.3.13.71/pe/VAV214.xml</v>
      </c>
      <c r="H2989" s="5" t="str">
        <f>_xlfn.IFNA(IF(_xlfn.IFNA(INDEX('CX1'!$H:$H,MATCH(Table2[[#This Row],[Name]],'CX1'!$C:$C,0),1), "") = 0, "",  INDEX('CX1'!$H:$H,MATCH(Table2[[#This Row],[Name]],'CX1'!$C:$C,0),1)), "")</f>
        <v/>
      </c>
      <c r="I2989" s="5" t="e">
        <f>_xlfn.IFNA(IF(_xlfn.IFNA(INDEX('CX1'!$I:$I,MATCH(Table2[[#This Row],[DeviceId2]],'CX1'!$C:$C,0),1), "") = 0, "",  INDEX('CX1'!$I:$I,MATCH(Table2[[#This Row],[Name]],'CX1'!$C:$C,0),1)), "")</f>
        <v>#VALUE!</v>
      </c>
      <c r="J2989" s="5" t="str">
        <f>_xlfn.IFNA(IF(_xlfn.IFNA(INDEX('CX1'!$J:$J,MATCH(Table2[[#This Row],[Name]],'CX1'!$C:$C,0),1), "") = 0, "",  INDEX('CX1'!$J:$J,MATCH(Table2[[#This Row],[Name]],'CX1'!$C:$C,0),1)), "")</f>
        <v/>
      </c>
      <c r="K2989" t="str">
        <f>IFERROR(_xlfn.IFNA(IF(_xlfn.IFNA(INDEX('CX1'!$K:$K,MATCH(Table2[[#This Row],[Name]],'CX1'!$C:$C,0),1), "") = 0, "",  INDEX('CX1'!$K:$K,MATCH(Table2[[#This Row],[Name]],'CX1'!$C:$C,0),1)), ""), "")</f>
        <v/>
      </c>
      <c r="M2989" t="str">
        <f>_xlfn.IFNA(IF(_xlfn.IFNA(INDEX('CX1'!$M:$M,MATCH(Table2[[#This Row],[Name]],'CX1'!$C:$C,0),1), "") = 0, "",  INDEX('CX1'!$M:$M,MATCH(Table2[[#This Row],[Name]],'CX1'!$C:$C,0),1)), "")</f>
        <v/>
      </c>
      <c r="N2989" t="s">
        <v>767</v>
      </c>
      <c r="R2989" t="s">
        <v>8</v>
      </c>
    </row>
    <row r="2990" spans="1:19">
      <c r="A2990" s="12">
        <v>2988</v>
      </c>
      <c r="B2990" s="13" t="s">
        <v>21</v>
      </c>
      <c r="C2990" s="13" t="s">
        <v>189</v>
      </c>
      <c r="D2990" s="13" t="s">
        <v>274</v>
      </c>
      <c r="E2990" s="13" t="str">
        <f>MID(Table2[[#This Row],[DeviceId2]], 12, LEN(Table2[[#This Row],[DeviceId2]]))</f>
        <v>VAV214</v>
      </c>
      <c r="F2990" s="13" t="str">
        <f>CONCATENATE("10.3.13.71/pe/", Table2[[#This Row],[Device Tag]], ".xml")</f>
        <v>10.3.13.71/pe/VAV214.xml</v>
      </c>
      <c r="G2990" s="13"/>
      <c r="H2990" s="14" t="str">
        <f>_xlfn.IFNA(IF(_xlfn.IFNA(INDEX('CX1'!$H:$H,MATCH(Table2[[#This Row],[Name]],'CX1'!$C:$C,0),1), "") = 0, "",  INDEX('CX1'!$H:$H,MATCH(Table2[[#This Row],[Name]],'CX1'!$C:$C,0),1)), "")</f>
        <v/>
      </c>
      <c r="I2990" s="14">
        <f>_xlfn.IFNA(IF(_xlfn.IFNA(INDEX('CX1'!$I:$I,MATCH(Table2[[#This Row],[DeviceId2]],'CX1'!$C:$C,0),1), "") = 0, "",  INDEX('CX1'!$I:$I,MATCH(Table2[[#This Row],[Name]],'CX1'!$C:$C,0),1)), "")</f>
        <v>1000</v>
      </c>
      <c r="J2990" s="14" t="str">
        <f>_xlfn.IFNA(IF(_xlfn.IFNA(INDEX('CX1'!$J:$J,MATCH(Table2[[#This Row],[Name]],'CX1'!$C:$C,0),1), "") = 0, "",  INDEX('CX1'!$J:$J,MATCH(Table2[[#This Row],[Name]],'CX1'!$C:$C,0),1)), "")</f>
        <v/>
      </c>
      <c r="K2990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299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0" s="13" t="str">
        <f>_xlfn.IFNA(IF(_xlfn.IFNA(INDEX('CX1'!$M:$M,MATCH(Table2[[#This Row],[Name]],'CX1'!$C:$C,0),1), "") = 0, "",  INDEX('CX1'!$M:$M,MATCH(Table2[[#This Row],[Name]],'CX1'!$C:$C,0),1)), "")</f>
        <v>number</v>
      </c>
      <c r="N2990" s="13" t="s">
        <v>767</v>
      </c>
      <c r="O2990" s="13"/>
      <c r="P2990" s="13"/>
      <c r="Q2990" s="13"/>
      <c r="R2990" s="13" t="s">
        <v>8</v>
      </c>
      <c r="S2990" s="13" t="b">
        <v>0</v>
      </c>
    </row>
    <row r="2991" spans="1:19">
      <c r="A2991" s="12">
        <v>2989</v>
      </c>
      <c r="B2991" s="13" t="s">
        <v>21</v>
      </c>
      <c r="C2991" s="13" t="s">
        <v>132</v>
      </c>
      <c r="D2991" s="13" t="s">
        <v>274</v>
      </c>
      <c r="E2991" s="13" t="str">
        <f>MID(Table2[[#This Row],[DeviceId2]], 12, LEN(Table2[[#This Row],[DeviceId2]]))</f>
        <v>VAV214</v>
      </c>
      <c r="F2991" s="13" t="str">
        <f>CONCATENATE("10.3.13.71/pe/", Table2[[#This Row],[Device Tag]], ".xml")</f>
        <v>10.3.13.71/pe/VAV214.xml</v>
      </c>
      <c r="G2991" s="13"/>
      <c r="H2991" s="14" t="str">
        <f>_xlfn.IFNA(IF(_xlfn.IFNA(INDEX('CX1'!$H:$H,MATCH(Table2[[#This Row],[Name]],'CX1'!$C:$C,0),1), "") = 0, "",  INDEX('CX1'!$H:$H,MATCH(Table2[[#This Row],[Name]],'CX1'!$C:$C,0),1)), "")</f>
        <v/>
      </c>
      <c r="I2991" s="14">
        <f>_xlfn.IFNA(IF(_xlfn.IFNA(INDEX('CX1'!$I:$I,MATCH(Table2[[#This Row],[DeviceId2]],'CX1'!$C:$C,0),1), "") = 0, "",  INDEX('CX1'!$I:$I,MATCH(Table2[[#This Row],[Name]],'CX1'!$C:$C,0),1)), "")</f>
        <v>1000</v>
      </c>
      <c r="J2991" s="14" t="str">
        <f>_xlfn.IFNA(IF(_xlfn.IFNA(INDEX('CX1'!$J:$J,MATCH(Table2[[#This Row],[Name]],'CX1'!$C:$C,0),1), "") = 0, "",  INDEX('CX1'!$J:$J,MATCH(Table2[[#This Row],[Name]],'CX1'!$C:$C,0),1)), "")</f>
        <v/>
      </c>
      <c r="K2991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299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1" s="13" t="s">
        <v>298</v>
      </c>
      <c r="N2991" s="13" t="s">
        <v>767</v>
      </c>
      <c r="O2991" s="13"/>
      <c r="P2991" s="13"/>
      <c r="Q2991" s="13"/>
      <c r="R2991" s="13" t="s">
        <v>8</v>
      </c>
      <c r="S2991" s="13" t="b">
        <v>0</v>
      </c>
    </row>
    <row r="2992" spans="1:19" hidden="1">
      <c r="A2992" s="1">
        <v>2990</v>
      </c>
      <c r="B2992" t="s">
        <v>21</v>
      </c>
      <c r="C2992" t="s">
        <v>190</v>
      </c>
      <c r="D2992" t="s">
        <v>274</v>
      </c>
      <c r="E2992" t="str">
        <f>MID(Table2[[#This Row],[DeviceId2]], 12, LEN(Table2[[#This Row],[DeviceId2]]))</f>
        <v>VAV214</v>
      </c>
      <c r="F2992" t="str">
        <f>CONCATENATE("10.3.13.71/pe/", Table2[[#This Row],[Device Tag]], ".xml")</f>
        <v>10.3.13.71/pe/VAV214.xml</v>
      </c>
      <c r="H2992" s="5" t="str">
        <f>_xlfn.IFNA(IF(_xlfn.IFNA(INDEX('CX1'!$H:$H,MATCH(Table2[[#This Row],[Name]],'CX1'!$C:$C,0),1), "") = 0, "",  INDEX('CX1'!$H:$H,MATCH(Table2[[#This Row],[Name]],'CX1'!$C:$C,0),1)), "")</f>
        <v/>
      </c>
      <c r="I2992" s="5" t="e">
        <f>_xlfn.IFNA(IF(_xlfn.IFNA(INDEX('CX1'!$I:$I,MATCH(Table2[[#This Row],[DeviceId2]],'CX1'!$C:$C,0),1), "") = 0, "",  INDEX('CX1'!$I:$I,MATCH(Table2[[#This Row],[Name]],'CX1'!$C:$C,0),1)), "")</f>
        <v>#VALUE!</v>
      </c>
      <c r="J2992" s="5" t="str">
        <f>_xlfn.IFNA(IF(_xlfn.IFNA(INDEX('CX1'!$J:$J,MATCH(Table2[[#This Row],[Name]],'CX1'!$C:$C,0),1), "") = 0, "",  INDEX('CX1'!$J:$J,MATCH(Table2[[#This Row],[Name]],'CX1'!$C:$C,0),1)), "")</f>
        <v/>
      </c>
      <c r="K2992" t="str">
        <f>IFERROR(_xlfn.IFNA(IF(_xlfn.IFNA(INDEX('CX1'!$K:$K,MATCH(Table2[[#This Row],[Name]],'CX1'!$C:$C,0),1), "") = 0, "",  INDEX('CX1'!$K:$K,MATCH(Table2[[#This Row],[Name]],'CX1'!$C:$C,0),1)), ""), "")</f>
        <v/>
      </c>
      <c r="M2992" t="str">
        <f>_xlfn.IFNA(IF(_xlfn.IFNA(INDEX('CX1'!$M:$M,MATCH(Table2[[#This Row],[Name]],'CX1'!$C:$C,0),1), "") = 0, "",  INDEX('CX1'!$M:$M,MATCH(Table2[[#This Row],[Name]],'CX1'!$C:$C,0),1)), "")</f>
        <v/>
      </c>
      <c r="N2992" t="s">
        <v>767</v>
      </c>
      <c r="R2992" t="s">
        <v>8</v>
      </c>
    </row>
    <row r="2993" spans="1:19" hidden="1">
      <c r="A2993" s="1">
        <v>2991</v>
      </c>
      <c r="B2993" t="s">
        <v>21</v>
      </c>
      <c r="C2993" t="s">
        <v>191</v>
      </c>
      <c r="D2993" t="s">
        <v>274</v>
      </c>
      <c r="E2993" t="str">
        <f>MID(Table2[[#This Row],[DeviceId2]], 12, LEN(Table2[[#This Row],[DeviceId2]]))</f>
        <v>VAV214</v>
      </c>
      <c r="F2993" t="str">
        <f>CONCATENATE("10.3.13.71/pe/", Table2[[#This Row],[Device Tag]], ".xml")</f>
        <v>10.3.13.71/pe/VAV214.xml</v>
      </c>
      <c r="H2993" s="5" t="str">
        <f>_xlfn.IFNA(IF(_xlfn.IFNA(INDEX('CX1'!$H:$H,MATCH(Table2[[#This Row],[Name]],'CX1'!$C:$C,0),1), "") = 0, "",  INDEX('CX1'!$H:$H,MATCH(Table2[[#This Row],[Name]],'CX1'!$C:$C,0),1)), "")</f>
        <v/>
      </c>
      <c r="I2993" s="5" t="e">
        <f>_xlfn.IFNA(IF(_xlfn.IFNA(INDEX('CX1'!$I:$I,MATCH(Table2[[#This Row],[DeviceId2]],'CX1'!$C:$C,0),1), "") = 0, "",  INDEX('CX1'!$I:$I,MATCH(Table2[[#This Row],[Name]],'CX1'!$C:$C,0),1)), "")</f>
        <v>#VALUE!</v>
      </c>
      <c r="J2993" s="5" t="str">
        <f>_xlfn.IFNA(IF(_xlfn.IFNA(INDEX('CX1'!$J:$J,MATCH(Table2[[#This Row],[Name]],'CX1'!$C:$C,0),1), "") = 0, "",  INDEX('CX1'!$J:$J,MATCH(Table2[[#This Row],[Name]],'CX1'!$C:$C,0),1)), "")</f>
        <v/>
      </c>
      <c r="K2993" t="str">
        <f>IFERROR(_xlfn.IFNA(IF(_xlfn.IFNA(INDEX('CX1'!$K:$K,MATCH(Table2[[#This Row],[Name]],'CX1'!$C:$C,0),1), "") = 0, "",  INDEX('CX1'!$K:$K,MATCH(Table2[[#This Row],[Name]],'CX1'!$C:$C,0),1)), ""), "")</f>
        <v/>
      </c>
      <c r="M2993" t="str">
        <f>_xlfn.IFNA(IF(_xlfn.IFNA(INDEX('CX1'!$M:$M,MATCH(Table2[[#This Row],[Name]],'CX1'!$C:$C,0),1), "") = 0, "",  INDEX('CX1'!$M:$M,MATCH(Table2[[#This Row],[Name]],'CX1'!$C:$C,0),1)), "")</f>
        <v/>
      </c>
      <c r="N2993" t="s">
        <v>767</v>
      </c>
      <c r="R2993" t="s">
        <v>8</v>
      </c>
    </row>
    <row r="2994" spans="1:19">
      <c r="A2994" s="12">
        <v>2992</v>
      </c>
      <c r="B2994" s="13" t="s">
        <v>21</v>
      </c>
      <c r="C2994" s="13" t="s">
        <v>192</v>
      </c>
      <c r="D2994" s="13" t="s">
        <v>274</v>
      </c>
      <c r="E2994" s="13" t="str">
        <f>MID(Table2[[#This Row],[DeviceId2]], 12, LEN(Table2[[#This Row],[DeviceId2]]))</f>
        <v>VAV214</v>
      </c>
      <c r="F2994" s="13" t="str">
        <f>CONCATENATE("10.3.13.71/pe/", Table2[[#This Row],[Device Tag]], ".xml")</f>
        <v>10.3.13.71/pe/VAV214.xml</v>
      </c>
      <c r="G2994" s="13"/>
      <c r="H2994" s="14" t="str">
        <f>_xlfn.IFNA(IF(_xlfn.IFNA(INDEX('CX1'!$H:$H,MATCH(Table2[[#This Row],[Name]],'CX1'!$C:$C,0),1), "") = 0, "",  INDEX('CX1'!$H:$H,MATCH(Table2[[#This Row],[Name]],'CX1'!$C:$C,0),1)), "")</f>
        <v/>
      </c>
      <c r="I2994" s="14">
        <f>_xlfn.IFNA(IF(_xlfn.IFNA(INDEX('CX1'!$I:$I,MATCH(Table2[[#This Row],[DeviceId2]],'CX1'!$C:$C,0),1), "") = 0, "",  INDEX('CX1'!$I:$I,MATCH(Table2[[#This Row],[Name]],'CX1'!$C:$C,0),1)), "")</f>
        <v>1000</v>
      </c>
      <c r="J2994" s="14" t="str">
        <f>_xlfn.IFNA(IF(_xlfn.IFNA(INDEX('CX1'!$J:$J,MATCH(Table2[[#This Row],[Name]],'CX1'!$C:$C,0),1), "") = 0, "",  INDEX('CX1'!$J:$J,MATCH(Table2[[#This Row],[Name]],'CX1'!$C:$C,0),1)), "")</f>
        <v/>
      </c>
      <c r="K2994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2994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2994" s="13" t="str">
        <f>_xlfn.IFNA(IF(_xlfn.IFNA(INDEX('CX1'!$M:$M,MATCH(Table2[[#This Row],[Name]],'CX1'!$C:$C,0),1), "") = 0, "",  INDEX('CX1'!$M:$M,MATCH(Table2[[#This Row],[Name]],'CX1'!$C:$C,0),1)), "")</f>
        <v>number</v>
      </c>
      <c r="N2994" s="13" t="s">
        <v>767</v>
      </c>
      <c r="O2994" s="13"/>
      <c r="P2994" s="13"/>
      <c r="Q2994" s="13"/>
      <c r="R2994" s="13" t="s">
        <v>8</v>
      </c>
      <c r="S2994" s="13" t="b">
        <v>0</v>
      </c>
    </row>
    <row r="2995" spans="1:19" hidden="1">
      <c r="A2995" s="1">
        <v>2993</v>
      </c>
      <c r="B2995" t="s">
        <v>21</v>
      </c>
      <c r="C2995" t="s">
        <v>193</v>
      </c>
      <c r="D2995" t="s">
        <v>274</v>
      </c>
      <c r="E2995" t="str">
        <f>MID(Table2[[#This Row],[DeviceId2]], 12, LEN(Table2[[#This Row],[DeviceId2]]))</f>
        <v>VAV214</v>
      </c>
      <c r="F2995" t="str">
        <f>CONCATENATE("10.3.13.71/pe/", Table2[[#This Row],[Device Tag]], ".xml")</f>
        <v>10.3.13.71/pe/VAV214.xml</v>
      </c>
      <c r="H2995" s="5" t="str">
        <f>_xlfn.IFNA(IF(_xlfn.IFNA(INDEX('CX1'!$H:$H,MATCH(Table2[[#This Row],[Name]],'CX1'!$C:$C,0),1), "") = 0, "",  INDEX('CX1'!$H:$H,MATCH(Table2[[#This Row],[Name]],'CX1'!$C:$C,0),1)), "")</f>
        <v/>
      </c>
      <c r="I2995" s="5" t="e">
        <f>_xlfn.IFNA(IF(_xlfn.IFNA(INDEX('CX1'!$I:$I,MATCH(Table2[[#This Row],[DeviceId2]],'CX1'!$C:$C,0),1), "") = 0, "",  INDEX('CX1'!$I:$I,MATCH(Table2[[#This Row],[Name]],'CX1'!$C:$C,0),1)), "")</f>
        <v>#VALUE!</v>
      </c>
      <c r="J2995" s="5" t="str">
        <f>_xlfn.IFNA(IF(_xlfn.IFNA(INDEX('CX1'!$J:$J,MATCH(Table2[[#This Row],[Name]],'CX1'!$C:$C,0),1), "") = 0, "",  INDEX('CX1'!$J:$J,MATCH(Table2[[#This Row],[Name]],'CX1'!$C:$C,0),1)), "")</f>
        <v/>
      </c>
      <c r="K2995" t="str">
        <f>IFERROR(_xlfn.IFNA(IF(_xlfn.IFNA(INDEX('CX1'!$K:$K,MATCH(Table2[[#This Row],[Name]],'CX1'!$C:$C,0),1), "") = 0, "",  INDEX('CX1'!$K:$K,MATCH(Table2[[#This Row],[Name]],'CX1'!$C:$C,0),1)), ""), "")</f>
        <v/>
      </c>
      <c r="M2995" t="str">
        <f>_xlfn.IFNA(IF(_xlfn.IFNA(INDEX('CX1'!$M:$M,MATCH(Table2[[#This Row],[Name]],'CX1'!$C:$C,0),1), "") = 0, "",  INDEX('CX1'!$M:$M,MATCH(Table2[[#This Row],[Name]],'CX1'!$C:$C,0),1)), "")</f>
        <v/>
      </c>
      <c r="N2995" t="s">
        <v>767</v>
      </c>
      <c r="R2995" t="s">
        <v>8</v>
      </c>
    </row>
    <row r="2996" spans="1:19" hidden="1">
      <c r="A2996" s="1">
        <v>2994</v>
      </c>
      <c r="B2996" t="s">
        <v>21</v>
      </c>
      <c r="C2996" t="s">
        <v>194</v>
      </c>
      <c r="D2996" t="s">
        <v>274</v>
      </c>
      <c r="E2996" t="str">
        <f>MID(Table2[[#This Row],[DeviceId2]], 12, LEN(Table2[[#This Row],[DeviceId2]]))</f>
        <v>VAV214</v>
      </c>
      <c r="F2996" t="str">
        <f>CONCATENATE("10.3.13.71/pe/", Table2[[#This Row],[Device Tag]], ".xml")</f>
        <v>10.3.13.71/pe/VAV214.xml</v>
      </c>
      <c r="H2996" s="5" t="str">
        <f>_xlfn.IFNA(IF(_xlfn.IFNA(INDEX('CX1'!$H:$H,MATCH(Table2[[#This Row],[Name]],'CX1'!$C:$C,0),1), "") = 0, "",  INDEX('CX1'!$H:$H,MATCH(Table2[[#This Row],[Name]],'CX1'!$C:$C,0),1)), "")</f>
        <v/>
      </c>
      <c r="I2996" s="5" t="e">
        <f>_xlfn.IFNA(IF(_xlfn.IFNA(INDEX('CX1'!$I:$I,MATCH(Table2[[#This Row],[DeviceId2]],'CX1'!$C:$C,0),1), "") = 0, "",  INDEX('CX1'!$I:$I,MATCH(Table2[[#This Row],[Name]],'CX1'!$C:$C,0),1)), "")</f>
        <v>#VALUE!</v>
      </c>
      <c r="J2996" s="5" t="str">
        <f>_xlfn.IFNA(IF(_xlfn.IFNA(INDEX('CX1'!$J:$J,MATCH(Table2[[#This Row],[Name]],'CX1'!$C:$C,0),1), "") = 0, "",  INDEX('CX1'!$J:$J,MATCH(Table2[[#This Row],[Name]],'CX1'!$C:$C,0),1)), "")</f>
        <v/>
      </c>
      <c r="K2996" t="str">
        <f>IFERROR(_xlfn.IFNA(IF(_xlfn.IFNA(INDEX('CX1'!$K:$K,MATCH(Table2[[#This Row],[Name]],'CX1'!$C:$C,0),1), "") = 0, "",  INDEX('CX1'!$K:$K,MATCH(Table2[[#This Row],[Name]],'CX1'!$C:$C,0),1)), ""), "")</f>
        <v/>
      </c>
      <c r="M2996" t="str">
        <f>_xlfn.IFNA(IF(_xlfn.IFNA(INDEX('CX1'!$M:$M,MATCH(Table2[[#This Row],[Name]],'CX1'!$C:$C,0),1), "") = 0, "",  INDEX('CX1'!$M:$M,MATCH(Table2[[#This Row],[Name]],'CX1'!$C:$C,0),1)), "")</f>
        <v/>
      </c>
      <c r="N2996" t="s">
        <v>767</v>
      </c>
      <c r="R2996" t="s">
        <v>8</v>
      </c>
    </row>
    <row r="2997" spans="1:19" hidden="1">
      <c r="A2997" s="1">
        <v>2995</v>
      </c>
      <c r="B2997" t="s">
        <v>21</v>
      </c>
      <c r="C2997" t="s">
        <v>195</v>
      </c>
      <c r="D2997" t="s">
        <v>274</v>
      </c>
      <c r="E2997" t="str">
        <f>MID(Table2[[#This Row],[DeviceId2]], 12, LEN(Table2[[#This Row],[DeviceId2]]))</f>
        <v>VAV214</v>
      </c>
      <c r="F2997" t="str">
        <f>CONCATENATE("10.3.13.71/pe/", Table2[[#This Row],[Device Tag]], ".xml")</f>
        <v>10.3.13.71/pe/VAV214.xml</v>
      </c>
      <c r="H2997" s="5" t="str">
        <f>_xlfn.IFNA(IF(_xlfn.IFNA(INDEX('CX1'!$H:$H,MATCH(Table2[[#This Row],[Name]],'CX1'!$C:$C,0),1), "") = 0, "",  INDEX('CX1'!$H:$H,MATCH(Table2[[#This Row],[Name]],'CX1'!$C:$C,0),1)), "")</f>
        <v/>
      </c>
      <c r="I2997" s="5" t="e">
        <f>_xlfn.IFNA(IF(_xlfn.IFNA(INDEX('CX1'!$I:$I,MATCH(Table2[[#This Row],[DeviceId2]],'CX1'!$C:$C,0),1), "") = 0, "",  INDEX('CX1'!$I:$I,MATCH(Table2[[#This Row],[Name]],'CX1'!$C:$C,0),1)), "")</f>
        <v>#VALUE!</v>
      </c>
      <c r="J2997" s="5" t="str">
        <f>_xlfn.IFNA(IF(_xlfn.IFNA(INDEX('CX1'!$J:$J,MATCH(Table2[[#This Row],[Name]],'CX1'!$C:$C,0),1), "") = 0, "",  INDEX('CX1'!$J:$J,MATCH(Table2[[#This Row],[Name]],'CX1'!$C:$C,0),1)), "")</f>
        <v/>
      </c>
      <c r="K2997" t="str">
        <f>IFERROR(_xlfn.IFNA(IF(_xlfn.IFNA(INDEX('CX1'!$K:$K,MATCH(Table2[[#This Row],[Name]],'CX1'!$C:$C,0),1), "") = 0, "",  INDEX('CX1'!$K:$K,MATCH(Table2[[#This Row],[Name]],'CX1'!$C:$C,0),1)), ""), "")</f>
        <v/>
      </c>
      <c r="M2997" t="str">
        <f>_xlfn.IFNA(IF(_xlfn.IFNA(INDEX('CX1'!$M:$M,MATCH(Table2[[#This Row],[Name]],'CX1'!$C:$C,0),1), "") = 0, "",  INDEX('CX1'!$M:$M,MATCH(Table2[[#This Row],[Name]],'CX1'!$C:$C,0),1)), "")</f>
        <v/>
      </c>
      <c r="N2997" t="s">
        <v>767</v>
      </c>
      <c r="R2997" t="s">
        <v>8</v>
      </c>
    </row>
    <row r="2998" spans="1:19" hidden="1">
      <c r="A2998" s="1">
        <v>2996</v>
      </c>
      <c r="B2998" t="s">
        <v>21</v>
      </c>
      <c r="C2998" t="s">
        <v>196</v>
      </c>
      <c r="D2998" t="s">
        <v>274</v>
      </c>
      <c r="E2998" t="str">
        <f>MID(Table2[[#This Row],[DeviceId2]], 12, LEN(Table2[[#This Row],[DeviceId2]]))</f>
        <v>VAV214</v>
      </c>
      <c r="F2998" t="str">
        <f>CONCATENATE("10.3.13.71/pe/", Table2[[#This Row],[Device Tag]], ".xml")</f>
        <v>10.3.13.71/pe/VAV214.xml</v>
      </c>
      <c r="H2998" s="5" t="str">
        <f>_xlfn.IFNA(IF(_xlfn.IFNA(INDEX('CX1'!$H:$H,MATCH(Table2[[#This Row],[Name]],'CX1'!$C:$C,0),1), "") = 0, "",  INDEX('CX1'!$H:$H,MATCH(Table2[[#This Row],[Name]],'CX1'!$C:$C,0),1)), "")</f>
        <v/>
      </c>
      <c r="I2998" s="5" t="e">
        <f>_xlfn.IFNA(IF(_xlfn.IFNA(INDEX('CX1'!$I:$I,MATCH(Table2[[#This Row],[DeviceId2]],'CX1'!$C:$C,0),1), "") = 0, "",  INDEX('CX1'!$I:$I,MATCH(Table2[[#This Row],[Name]],'CX1'!$C:$C,0),1)), "")</f>
        <v>#VALUE!</v>
      </c>
      <c r="J2998" s="5" t="str">
        <f>_xlfn.IFNA(IF(_xlfn.IFNA(INDEX('CX1'!$J:$J,MATCH(Table2[[#This Row],[Name]],'CX1'!$C:$C,0),1), "") = 0, "",  INDEX('CX1'!$J:$J,MATCH(Table2[[#This Row],[Name]],'CX1'!$C:$C,0),1)), "")</f>
        <v/>
      </c>
      <c r="K2998" t="str">
        <f>IFERROR(_xlfn.IFNA(IF(_xlfn.IFNA(INDEX('CX1'!$K:$K,MATCH(Table2[[#This Row],[Name]],'CX1'!$C:$C,0),1), "") = 0, "",  INDEX('CX1'!$K:$K,MATCH(Table2[[#This Row],[Name]],'CX1'!$C:$C,0),1)), ""), "")</f>
        <v/>
      </c>
      <c r="M2998" t="str">
        <f>_xlfn.IFNA(IF(_xlfn.IFNA(INDEX('CX1'!$M:$M,MATCH(Table2[[#This Row],[Name]],'CX1'!$C:$C,0),1), "") = 0, "",  INDEX('CX1'!$M:$M,MATCH(Table2[[#This Row],[Name]],'CX1'!$C:$C,0),1)), "")</f>
        <v/>
      </c>
      <c r="N2998" t="s">
        <v>767</v>
      </c>
      <c r="R2998" t="s">
        <v>8</v>
      </c>
    </row>
    <row r="2999" spans="1:19">
      <c r="A2999" s="12">
        <v>2997</v>
      </c>
      <c r="B2999" s="13" t="s">
        <v>21</v>
      </c>
      <c r="C2999" s="13" t="s">
        <v>197</v>
      </c>
      <c r="D2999" s="13" t="s">
        <v>274</v>
      </c>
      <c r="E2999" s="13" t="str">
        <f>MID(Table2[[#This Row],[DeviceId2]], 12, LEN(Table2[[#This Row],[DeviceId2]]))</f>
        <v>VAV214</v>
      </c>
      <c r="F2999" s="13" t="str">
        <f>CONCATENATE("10.3.13.71/pe/", Table2[[#This Row],[Device Tag]], ".xml")</f>
        <v>10.3.13.71/pe/VAV214.xml</v>
      </c>
      <c r="G2999" s="13"/>
      <c r="H2999" s="14" t="str">
        <f>_xlfn.IFNA(IF(_xlfn.IFNA(INDEX('CX1'!$H:$H,MATCH(Table2[[#This Row],[Name]],'CX1'!$C:$C,0),1), "") = 0, "",  INDEX('CX1'!$H:$H,MATCH(Table2[[#This Row],[Name]],'CX1'!$C:$C,0),1)), "")</f>
        <v/>
      </c>
      <c r="I2999" s="14">
        <f>_xlfn.IFNA(IF(_xlfn.IFNA(INDEX('CX1'!$I:$I,MATCH(Table2[[#This Row],[DeviceId2]],'CX1'!$C:$C,0),1), "") = 0, "",  INDEX('CX1'!$I:$I,MATCH(Table2[[#This Row],[Name]],'CX1'!$C:$C,0),1)), "")</f>
        <v>1</v>
      </c>
      <c r="J2999" s="14" t="str">
        <f>_xlfn.IFNA(IF(_xlfn.IFNA(INDEX('CX1'!$J:$J,MATCH(Table2[[#This Row],[Name]],'CX1'!$C:$C,0),1), "") = 0, "",  INDEX('CX1'!$J:$J,MATCH(Table2[[#This Row],[Name]],'CX1'!$C:$C,0),1)), "")</f>
        <v/>
      </c>
      <c r="K2999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2999" s="13" t="str">
        <f>_xlfn.IFNA(IF(_xlfn.IFNA(INDEX('CX1'!$L:$L,MATCH(Table2[[#This Row],[Name]],'CX1'!$C:$C,0),1), "") = 0, "",  INDEX('CX1'!$L:$L,MATCH(Table2[[#This Row],[Name]],'CX1'!$C:$C,0),1)), "")</f>
        <v>his, point, writable</v>
      </c>
      <c r="M2999" s="13" t="str">
        <f>_xlfn.IFNA(IF(_xlfn.IFNA(INDEX('CX1'!$M:$M,MATCH(Table2[[#This Row],[Name]],'CX1'!$C:$C,0),1), "") = 0, "",  INDEX('CX1'!$M:$M,MATCH(Table2[[#This Row],[Name]],'CX1'!$C:$C,0),1)), "")</f>
        <v>boolean</v>
      </c>
      <c r="N2999" s="13" t="s">
        <v>767</v>
      </c>
      <c r="O2999" s="13"/>
      <c r="P2999" s="13"/>
      <c r="Q2999" s="13"/>
      <c r="R2999" s="13" t="s">
        <v>8</v>
      </c>
      <c r="S2999" s="13" t="b">
        <v>0</v>
      </c>
    </row>
    <row r="3000" spans="1:19">
      <c r="A3000" s="12">
        <v>2998</v>
      </c>
      <c r="B3000" s="13" t="s">
        <v>21</v>
      </c>
      <c r="C3000" s="13" t="s">
        <v>198</v>
      </c>
      <c r="D3000" s="13" t="s">
        <v>274</v>
      </c>
      <c r="E3000" s="13" t="str">
        <f>MID(Table2[[#This Row],[DeviceId2]], 12, LEN(Table2[[#This Row],[DeviceId2]]))</f>
        <v>VAV214</v>
      </c>
      <c r="F3000" s="13" t="str">
        <f>CONCATENATE("10.3.13.71/pe/", Table2[[#This Row],[Device Tag]], ".xml")</f>
        <v>10.3.13.71/pe/VAV214.xml</v>
      </c>
      <c r="G3000" s="13"/>
      <c r="H3000" s="14" t="str">
        <f>_xlfn.IFNA(IF(_xlfn.IFNA(INDEX('CX1'!$H:$H,MATCH(Table2[[#This Row],[Name]],'CX1'!$C:$C,0),1), "") = 0, "",  INDEX('CX1'!$H:$H,MATCH(Table2[[#This Row],[Name]],'CX1'!$C:$C,0),1)), "")</f>
        <v/>
      </c>
      <c r="I3000" s="14">
        <f>_xlfn.IFNA(IF(_xlfn.IFNA(INDEX('CX1'!$I:$I,MATCH(Table2[[#This Row],[DeviceId2]],'CX1'!$C:$C,0),1), "") = 0, "",  INDEX('CX1'!$I:$I,MATCH(Table2[[#This Row],[Name]],'CX1'!$C:$C,0),1)), "")</f>
        <v>1</v>
      </c>
      <c r="J3000" s="14" t="str">
        <f>_xlfn.IFNA(IF(_xlfn.IFNA(INDEX('CX1'!$J:$J,MATCH(Table2[[#This Row],[Name]],'CX1'!$C:$C,0),1), "") = 0, "",  INDEX('CX1'!$J:$J,MATCH(Table2[[#This Row],[Name]],'CX1'!$C:$C,0),1)), "")</f>
        <v/>
      </c>
      <c r="K3000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000" s="13" t="str">
        <f>_xlfn.IFNA(IF(_xlfn.IFNA(INDEX('CX1'!$L:$L,MATCH(Table2[[#This Row],[Name]],'CX1'!$C:$C,0),1), "") = 0, "",  INDEX('CX1'!$L:$L,MATCH(Table2[[#This Row],[Name]],'CX1'!$C:$C,0),1)), "")</f>
        <v>his, point, writable</v>
      </c>
      <c r="M3000" s="13" t="str">
        <f>_xlfn.IFNA(IF(_xlfn.IFNA(INDEX('CX1'!$M:$M,MATCH(Table2[[#This Row],[Name]],'CX1'!$C:$C,0),1), "") = 0, "",  INDEX('CX1'!$M:$M,MATCH(Table2[[#This Row],[Name]],'CX1'!$C:$C,0),1)), "")</f>
        <v>boolean</v>
      </c>
      <c r="N3000" s="13" t="s">
        <v>767</v>
      </c>
      <c r="O3000" s="13"/>
      <c r="P3000" s="13"/>
      <c r="Q3000" s="13"/>
      <c r="R3000" s="13" t="s">
        <v>8</v>
      </c>
      <c r="S3000" s="13" t="b">
        <v>0</v>
      </c>
    </row>
    <row r="3001" spans="1:19" hidden="1">
      <c r="A3001" s="1">
        <v>2999</v>
      </c>
      <c r="B3001" t="s">
        <v>21</v>
      </c>
      <c r="C3001" t="s">
        <v>199</v>
      </c>
      <c r="D3001" t="s">
        <v>274</v>
      </c>
      <c r="E3001" t="str">
        <f>MID(Table2[[#This Row],[DeviceId2]], 12, LEN(Table2[[#This Row],[DeviceId2]]))</f>
        <v>VAV214</v>
      </c>
      <c r="F3001" t="str">
        <f>CONCATENATE("10.3.13.71/pe/", Table2[[#This Row],[Device Tag]], ".xml")</f>
        <v>10.3.13.71/pe/VAV214.xml</v>
      </c>
      <c r="H3001" s="5" t="str">
        <f>_xlfn.IFNA(IF(_xlfn.IFNA(INDEX('CX1'!$H:$H,MATCH(Table2[[#This Row],[Name]],'CX1'!$C:$C,0),1), "") = 0, "",  INDEX('CX1'!$H:$H,MATCH(Table2[[#This Row],[Name]],'CX1'!$C:$C,0),1)), "")</f>
        <v/>
      </c>
      <c r="I3001" s="5">
        <f>_xlfn.IFNA(IF(_xlfn.IFNA(INDEX('CX1'!$I:$I,MATCH(Table2[[#This Row],[DeviceId2]],'CX1'!$C:$C,0),1), "") = 0, "",  INDEX('CX1'!$I:$I,MATCH(Table2[[#This Row],[Name]],'CX1'!$C:$C,0),1)), "")</f>
        <v>1</v>
      </c>
      <c r="J3001" s="5" t="str">
        <f>_xlfn.IFNA(IF(_xlfn.IFNA(INDEX('CX1'!$J:$J,MATCH(Table2[[#This Row],[Name]],'CX1'!$C:$C,0),1), "") = 0, "",  INDEX('CX1'!$J:$J,MATCH(Table2[[#This Row],[Name]],'CX1'!$C:$C,0),1)), "")</f>
        <v/>
      </c>
      <c r="K3001" t="str">
        <f>IFERROR(_xlfn.IFNA(IF(_xlfn.IFNA(INDEX('CX1'!$K:$K,MATCH(Table2[[#This Row],[Name]],'CX1'!$C:$C,0),1), "") = 0, "",  INDEX('CX1'!$K:$K,MATCH(Table2[[#This Row],[Name]],'CX1'!$C:$C,0),1)), ""), "")</f>
        <v/>
      </c>
      <c r="M3001" t="str">
        <f>_xlfn.IFNA(IF(_xlfn.IFNA(INDEX('CX1'!$M:$M,MATCH(Table2[[#This Row],[Name]],'CX1'!$C:$C,0),1), "") = 0, "",  INDEX('CX1'!$M:$M,MATCH(Table2[[#This Row],[Name]],'CX1'!$C:$C,0),1)), "")</f>
        <v/>
      </c>
      <c r="N3001" t="s">
        <v>767</v>
      </c>
      <c r="R3001" t="s">
        <v>8</v>
      </c>
    </row>
    <row r="3002" spans="1:19" hidden="1">
      <c r="A3002" s="1">
        <v>3000</v>
      </c>
      <c r="B3002" t="s">
        <v>21</v>
      </c>
      <c r="C3002" t="s">
        <v>25</v>
      </c>
      <c r="D3002" t="s">
        <v>274</v>
      </c>
      <c r="E3002" t="str">
        <f>MID(Table2[[#This Row],[DeviceId2]], 12, LEN(Table2[[#This Row],[DeviceId2]]))</f>
        <v>VAV214</v>
      </c>
      <c r="F3002" t="str">
        <f>CONCATENATE("10.3.13.71/pe/", Table2[[#This Row],[Device Tag]], ".xml")</f>
        <v>10.3.13.71/pe/VAV214.xml</v>
      </c>
      <c r="H3002" s="5" t="str">
        <f>_xlfn.IFNA(IF(_xlfn.IFNA(INDEX('CX1'!$H:$H,MATCH(Table2[[#This Row],[Name]],'CX1'!$C:$C,0),1), "") = 0, "",  INDEX('CX1'!$H:$H,MATCH(Table2[[#This Row],[Name]],'CX1'!$C:$C,0),1)), "")</f>
        <v/>
      </c>
      <c r="I3002" s="5">
        <f>_xlfn.IFNA(IF(_xlfn.IFNA(INDEX('CX1'!$I:$I,MATCH(Table2[[#This Row],[DeviceId2]],'CX1'!$C:$C,0),1), "") = 0, "",  INDEX('CX1'!$I:$I,MATCH(Table2[[#This Row],[Name]],'CX1'!$C:$C,0),1)), "")</f>
        <v>1</v>
      </c>
      <c r="J3002" s="5" t="str">
        <f>_xlfn.IFNA(IF(_xlfn.IFNA(INDEX('CX1'!$J:$J,MATCH(Table2[[#This Row],[Name]],'CX1'!$C:$C,0),1), "") = 0, "",  INDEX('CX1'!$J:$J,MATCH(Table2[[#This Row],[Name]],'CX1'!$C:$C,0),1)), "")</f>
        <v/>
      </c>
      <c r="K3002" t="str">
        <f>IFERROR(_xlfn.IFNA(IF(_xlfn.IFNA(INDEX('CX1'!$K:$K,MATCH(Table2[[#This Row],[Name]],'CX1'!$C:$C,0),1), "") = 0, "",  INDEX('CX1'!$K:$K,MATCH(Table2[[#This Row],[Name]],'CX1'!$C:$C,0),1)), ""), "")</f>
        <v/>
      </c>
      <c r="M3002" t="str">
        <f>_xlfn.IFNA(IF(_xlfn.IFNA(INDEX('CX1'!$M:$M,MATCH(Table2[[#This Row],[Name]],'CX1'!$C:$C,0),1), "") = 0, "",  INDEX('CX1'!$M:$M,MATCH(Table2[[#This Row],[Name]],'CX1'!$C:$C,0),1)), "")</f>
        <v/>
      </c>
      <c r="N3002" t="s">
        <v>767</v>
      </c>
      <c r="R3002" t="s">
        <v>8</v>
      </c>
    </row>
    <row r="3003" spans="1:19">
      <c r="A3003" s="1">
        <v>3001</v>
      </c>
      <c r="B3003" t="s">
        <v>21</v>
      </c>
      <c r="C3003" t="s">
        <v>200</v>
      </c>
      <c r="D3003" t="s">
        <v>274</v>
      </c>
      <c r="E3003" t="str">
        <f>MID(Table2[[#This Row],[DeviceId2]], 12, LEN(Table2[[#This Row],[DeviceId2]]))</f>
        <v>VAV214</v>
      </c>
      <c r="F3003" t="str">
        <f>CONCATENATE("10.3.13.71/pe/", Table2[[#This Row],[Device Tag]], ".xml")</f>
        <v>10.3.13.71/pe/VAV214.xml</v>
      </c>
      <c r="H3003" s="5" t="str">
        <f>_xlfn.IFNA(IF(_xlfn.IFNA(INDEX('CX1'!$H:$H,MATCH(Table2[[#This Row],[Name]],'CX1'!$C:$C,0),1), "") = 0, "",  INDEX('CX1'!$H:$H,MATCH(Table2[[#This Row],[Name]],'CX1'!$C:$C,0),1)), "")</f>
        <v/>
      </c>
      <c r="I3003" s="5">
        <f>_xlfn.IFNA(IF(_xlfn.IFNA(INDEX('CX1'!$I:$I,MATCH(Table2[[#This Row],[DeviceId2]],'CX1'!$C:$C,0),1), "") = 0, "",  INDEX('CX1'!$I:$I,MATCH(Table2[[#This Row],[Name]],'CX1'!$C:$C,0),1)), "")</f>
        <v>1</v>
      </c>
      <c r="J3003" s="5" t="str">
        <f>_xlfn.IFNA(IF(_xlfn.IFNA(INDEX('CX1'!$J:$J,MATCH(Table2[[#This Row],[Name]],'CX1'!$C:$C,0),1), "") = 0, "",  INDEX('CX1'!$J:$J,MATCH(Table2[[#This Row],[Name]],'CX1'!$C:$C,0),1)), "")</f>
        <v/>
      </c>
      <c r="K3003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003" t="str">
        <f>_xlfn.IFNA(IF(_xlfn.IFNA(INDEX('CX1'!$L:$L,MATCH(Table2[[#This Row],[Name]],'CX1'!$C:$C,0),1), "") = 0, "",  INDEX('CX1'!$L:$L,MATCH(Table2[[#This Row],[Name]],'CX1'!$C:$C,0),1)), "")</f>
        <v>his, point, writable</v>
      </c>
      <c r="M3003" t="str">
        <f>_xlfn.IFNA(IF(_xlfn.IFNA(INDEX('CX1'!$M:$M,MATCH(Table2[[#This Row],[Name]],'CX1'!$C:$C,0),1), "") = 0, "",  INDEX('CX1'!$M:$M,MATCH(Table2[[#This Row],[Name]],'CX1'!$C:$C,0),1)), "")</f>
        <v>boolean</v>
      </c>
      <c r="N3003" t="s">
        <v>767</v>
      </c>
      <c r="R3003" t="s">
        <v>8</v>
      </c>
      <c r="S3003" t="b">
        <v>1</v>
      </c>
    </row>
    <row r="3004" spans="1:19">
      <c r="A3004" s="1">
        <v>3002</v>
      </c>
      <c r="B3004" t="s">
        <v>21</v>
      </c>
      <c r="C3004" t="s">
        <v>201</v>
      </c>
      <c r="D3004" t="s">
        <v>274</v>
      </c>
      <c r="E3004" t="str">
        <f>MID(Table2[[#This Row],[DeviceId2]], 12, LEN(Table2[[#This Row],[DeviceId2]]))</f>
        <v>VAV214</v>
      </c>
      <c r="F3004" t="str">
        <f>CONCATENATE("10.3.13.71/pe/", Table2[[#This Row],[Device Tag]], ".xml")</f>
        <v>10.3.13.71/pe/VAV214.xml</v>
      </c>
      <c r="H3004" s="5" t="str">
        <f>_xlfn.IFNA(IF(_xlfn.IFNA(INDEX('CX1'!$H:$H,MATCH(Table2[[#This Row],[Name]],'CX1'!$C:$C,0),1), "") = 0, "",  INDEX('CX1'!$H:$H,MATCH(Table2[[#This Row],[Name]],'CX1'!$C:$C,0),1)), "")</f>
        <v/>
      </c>
      <c r="I3004" s="5">
        <f>_xlfn.IFNA(IF(_xlfn.IFNA(INDEX('CX1'!$I:$I,MATCH(Table2[[#This Row],[DeviceId2]],'CX1'!$C:$C,0),1), "") = 0, "",  INDEX('CX1'!$I:$I,MATCH(Table2[[#This Row],[Name]],'CX1'!$C:$C,0),1)), "")</f>
        <v>1</v>
      </c>
      <c r="J3004" s="5" t="str">
        <f>_xlfn.IFNA(IF(_xlfn.IFNA(INDEX('CX1'!$J:$J,MATCH(Table2[[#This Row],[Name]],'CX1'!$C:$C,0),1), "") = 0, "",  INDEX('CX1'!$J:$J,MATCH(Table2[[#This Row],[Name]],'CX1'!$C:$C,0),1)), "")</f>
        <v/>
      </c>
      <c r="K3004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004" t="str">
        <f>_xlfn.IFNA(IF(_xlfn.IFNA(INDEX('CX1'!$L:$L,MATCH(Table2[[#This Row],[Name]],'CX1'!$C:$C,0),1), "") = 0, "",  INDEX('CX1'!$L:$L,MATCH(Table2[[#This Row],[Name]],'CX1'!$C:$C,0),1)), "")</f>
        <v>his, point, writable</v>
      </c>
      <c r="M3004" t="str">
        <f>_xlfn.IFNA(IF(_xlfn.IFNA(INDEX('CX1'!$M:$M,MATCH(Table2[[#This Row],[Name]],'CX1'!$C:$C,0),1), "") = 0, "",  INDEX('CX1'!$M:$M,MATCH(Table2[[#This Row],[Name]],'CX1'!$C:$C,0),1)), "")</f>
        <v>boolean</v>
      </c>
      <c r="N3004" t="s">
        <v>767</v>
      </c>
      <c r="R3004" t="s">
        <v>8</v>
      </c>
      <c r="S3004" t="b">
        <v>1</v>
      </c>
    </row>
    <row r="3005" spans="1:19">
      <c r="A3005" s="1">
        <v>3003</v>
      </c>
      <c r="B3005" t="s">
        <v>21</v>
      </c>
      <c r="C3005" t="s">
        <v>202</v>
      </c>
      <c r="D3005" t="s">
        <v>274</v>
      </c>
      <c r="E3005" t="str">
        <f>MID(Table2[[#This Row],[DeviceId2]], 12, LEN(Table2[[#This Row],[DeviceId2]]))</f>
        <v>VAV214</v>
      </c>
      <c r="F3005" t="str">
        <f>CONCATENATE("10.3.13.71/pe/", Table2[[#This Row],[Device Tag]], ".xml")</f>
        <v>10.3.13.71/pe/VAV214.xml</v>
      </c>
      <c r="H3005" s="5" t="str">
        <f>_xlfn.IFNA(IF(_xlfn.IFNA(INDEX('CX1'!$H:$H,MATCH(Table2[[#This Row],[Name]],'CX1'!$C:$C,0),1), "") = 0, "",  INDEX('CX1'!$H:$H,MATCH(Table2[[#This Row],[Name]],'CX1'!$C:$C,0),1)), "")</f>
        <v>°F</v>
      </c>
      <c r="I3005" s="5">
        <f>_xlfn.IFNA(IF(_xlfn.IFNA(INDEX('CX1'!$I:$I,MATCH(Table2[[#This Row],[DeviceId2]],'CX1'!$C:$C,0),1), "") = 0, "",  INDEX('CX1'!$I:$I,MATCH(Table2[[#This Row],[Name]],'CX1'!$C:$C,0),1)), "")</f>
        <v>1000</v>
      </c>
      <c r="J3005" s="5" t="str">
        <f>_xlfn.IFNA(IF(_xlfn.IFNA(INDEX('CX1'!$J:$J,MATCH(Table2[[#This Row],[Name]],'CX1'!$C:$C,0),1), "") = 0, "",  INDEX('CX1'!$J:$J,MATCH(Table2[[#This Row],[Name]],'CX1'!$C:$C,0),1)), "")</f>
        <v/>
      </c>
      <c r="K3005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00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5" t="str">
        <f>_xlfn.IFNA(IF(_xlfn.IFNA(INDEX('CX1'!$M:$M,MATCH(Table2[[#This Row],[Name]],'CX1'!$C:$C,0),1), "") = 0, "",  INDEX('CX1'!$M:$M,MATCH(Table2[[#This Row],[Name]],'CX1'!$C:$C,0),1)), "")</f>
        <v>number</v>
      </c>
      <c r="N3005" t="s">
        <v>766</v>
      </c>
      <c r="R3005" t="s">
        <v>8</v>
      </c>
      <c r="S3005" t="b">
        <v>1</v>
      </c>
    </row>
    <row r="3006" spans="1:19">
      <c r="A3006" s="1">
        <v>3004</v>
      </c>
      <c r="B3006" t="s">
        <v>21</v>
      </c>
      <c r="C3006" t="s">
        <v>203</v>
      </c>
      <c r="D3006" t="s">
        <v>274</v>
      </c>
      <c r="E3006" t="str">
        <f>MID(Table2[[#This Row],[DeviceId2]], 12, LEN(Table2[[#This Row],[DeviceId2]]))</f>
        <v>VAV214</v>
      </c>
      <c r="F3006" t="str">
        <f>CONCATENATE("10.3.13.71/pe/", Table2[[#This Row],[Device Tag]], ".xml")</f>
        <v>10.3.13.71/pe/VAV214.xml</v>
      </c>
      <c r="H3006" s="5" t="str">
        <f>_xlfn.IFNA(IF(_xlfn.IFNA(INDEX('CX1'!$H:$H,MATCH(Table2[[#This Row],[Name]],'CX1'!$C:$C,0),1), "") = 0, "",  INDEX('CX1'!$H:$H,MATCH(Table2[[#This Row],[Name]],'CX1'!$C:$C,0),1)), "")</f>
        <v>°F</v>
      </c>
      <c r="I3006" s="5">
        <f>_xlfn.IFNA(IF(_xlfn.IFNA(INDEX('CX1'!$I:$I,MATCH(Table2[[#This Row],[DeviceId2]],'CX1'!$C:$C,0),1), "") = 0, "",  INDEX('CX1'!$I:$I,MATCH(Table2[[#This Row],[Name]],'CX1'!$C:$C,0),1)), "")</f>
        <v>1000</v>
      </c>
      <c r="J3006" s="5" t="str">
        <f>_xlfn.IFNA(IF(_xlfn.IFNA(INDEX('CX1'!$J:$J,MATCH(Table2[[#This Row],[Name]],'CX1'!$C:$C,0),1), "") = 0, "",  INDEX('CX1'!$J:$J,MATCH(Table2[[#This Row],[Name]],'CX1'!$C:$C,0),1)), "")</f>
        <v/>
      </c>
      <c r="K3006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00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6" t="str">
        <f>_xlfn.IFNA(IF(_xlfn.IFNA(INDEX('CX1'!$M:$M,MATCH(Table2[[#This Row],[Name]],'CX1'!$C:$C,0),1), "") = 0, "",  INDEX('CX1'!$M:$M,MATCH(Table2[[#This Row],[Name]],'CX1'!$C:$C,0),1)), "")</f>
        <v>number</v>
      </c>
      <c r="N3006" t="s">
        <v>766</v>
      </c>
      <c r="R3006" t="s">
        <v>8</v>
      </c>
      <c r="S3006" t="b">
        <v>1</v>
      </c>
    </row>
    <row r="3007" spans="1:19" hidden="1">
      <c r="A3007" s="1">
        <v>3005</v>
      </c>
      <c r="B3007" t="s">
        <v>21</v>
      </c>
      <c r="C3007" t="s">
        <v>147</v>
      </c>
      <c r="D3007" t="s">
        <v>274</v>
      </c>
      <c r="E3007" t="str">
        <f>MID(Table2[[#This Row],[DeviceId2]], 12, LEN(Table2[[#This Row],[DeviceId2]]))</f>
        <v>VAV214</v>
      </c>
      <c r="F3007" t="str">
        <f>CONCATENATE("10.3.13.71/pe/", Table2[[#This Row],[Device Tag]], ".xml")</f>
        <v>10.3.13.71/pe/VAV214.xml</v>
      </c>
      <c r="H3007" s="5" t="str">
        <f>_xlfn.IFNA(IF(_xlfn.IFNA(INDEX('CX1'!$H:$H,MATCH(Table2[[#This Row],[Name]],'CX1'!$C:$C,0),1), "") = 0, "",  INDEX('CX1'!$H:$H,MATCH(Table2[[#This Row],[Name]],'CX1'!$C:$C,0),1)), "")</f>
        <v/>
      </c>
      <c r="I3007" s="5" t="e">
        <f>_xlfn.IFNA(IF(_xlfn.IFNA(INDEX('CX1'!$I:$I,MATCH(Table2[[#This Row],[DeviceId2]],'CX1'!$C:$C,0),1), "") = 0, "",  INDEX('CX1'!$I:$I,MATCH(Table2[[#This Row],[Name]],'CX1'!$C:$C,0),1)), "")</f>
        <v>#VALUE!</v>
      </c>
      <c r="J3007" s="5" t="str">
        <f>_xlfn.IFNA(IF(_xlfn.IFNA(INDEX('CX1'!$J:$J,MATCH(Table2[[#This Row],[Name]],'CX1'!$C:$C,0),1), "") = 0, "",  INDEX('CX1'!$J:$J,MATCH(Table2[[#This Row],[Name]],'CX1'!$C:$C,0),1)), "")</f>
        <v/>
      </c>
      <c r="K3007" t="str">
        <f>IFERROR(_xlfn.IFNA(IF(_xlfn.IFNA(INDEX('CX1'!$K:$K,MATCH(Table2[[#This Row],[Name]],'CX1'!$C:$C,0),1), "") = 0, "",  INDEX('CX1'!$K:$K,MATCH(Table2[[#This Row],[Name]],'CX1'!$C:$C,0),1)), ""), "")</f>
        <v/>
      </c>
      <c r="M3007" t="str">
        <f>_xlfn.IFNA(IF(_xlfn.IFNA(INDEX('CX1'!$M:$M,MATCH(Table2[[#This Row],[Name]],'CX1'!$C:$C,0),1), "") = 0, "",  INDEX('CX1'!$M:$M,MATCH(Table2[[#This Row],[Name]],'CX1'!$C:$C,0),1)), "")</f>
        <v/>
      </c>
      <c r="N3007" t="s">
        <v>767</v>
      </c>
      <c r="R3007" t="s">
        <v>8</v>
      </c>
    </row>
    <row r="3008" spans="1:19">
      <c r="A3008" s="1">
        <v>3006</v>
      </c>
      <c r="B3008" t="s">
        <v>21</v>
      </c>
      <c r="C3008" t="s">
        <v>204</v>
      </c>
      <c r="D3008" t="s">
        <v>274</v>
      </c>
      <c r="E3008" t="str">
        <f>MID(Table2[[#This Row],[DeviceId2]], 12, LEN(Table2[[#This Row],[DeviceId2]]))</f>
        <v>VAV214</v>
      </c>
      <c r="F3008" t="str">
        <f>CONCATENATE("10.3.13.71/pe/", Table2[[#This Row],[Device Tag]], ".xml")</f>
        <v>10.3.13.71/pe/VAV214.xml</v>
      </c>
      <c r="H3008" s="5" t="str">
        <f>_xlfn.IFNA(IF(_xlfn.IFNA(INDEX('CX1'!$H:$H,MATCH(Table2[[#This Row],[Name]],'CX1'!$C:$C,0),1), "") = 0, "",  INDEX('CX1'!$H:$H,MATCH(Table2[[#This Row],[Name]],'CX1'!$C:$C,0),1)), "")</f>
        <v>°F</v>
      </c>
      <c r="I3008" s="5">
        <f>_xlfn.IFNA(IF(_xlfn.IFNA(INDEX('CX1'!$I:$I,MATCH(Table2[[#This Row],[DeviceId2]],'CX1'!$C:$C,0),1), "") = 0, "",  INDEX('CX1'!$I:$I,MATCH(Table2[[#This Row],[Name]],'CX1'!$C:$C,0),1)), "")</f>
        <v>1000</v>
      </c>
      <c r="J3008" s="5" t="str">
        <f>_xlfn.IFNA(IF(_xlfn.IFNA(INDEX('CX1'!$J:$J,MATCH(Table2[[#This Row],[Name]],'CX1'!$C:$C,0),1), "") = 0, "",  INDEX('CX1'!$J:$J,MATCH(Table2[[#This Row],[Name]],'CX1'!$C:$C,0),1)), "")</f>
        <v/>
      </c>
      <c r="K3008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00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08" t="str">
        <f>_xlfn.IFNA(IF(_xlfn.IFNA(INDEX('CX1'!$M:$M,MATCH(Table2[[#This Row],[Name]],'CX1'!$C:$C,0),1), "") = 0, "",  INDEX('CX1'!$M:$M,MATCH(Table2[[#This Row],[Name]],'CX1'!$C:$C,0),1)), "")</f>
        <v>number</v>
      </c>
      <c r="N3008" t="s">
        <v>766</v>
      </c>
      <c r="R3008" t="s">
        <v>8</v>
      </c>
      <c r="S3008" t="b">
        <v>1</v>
      </c>
    </row>
    <row r="3009" spans="1:19" hidden="1">
      <c r="A3009" s="1">
        <v>3007</v>
      </c>
      <c r="B3009" t="s">
        <v>21</v>
      </c>
      <c r="C3009" t="s">
        <v>205</v>
      </c>
      <c r="D3009" t="s">
        <v>274</v>
      </c>
      <c r="E3009" t="str">
        <f>MID(Table2[[#This Row],[DeviceId2]], 12, LEN(Table2[[#This Row],[DeviceId2]]))</f>
        <v>VAV214</v>
      </c>
      <c r="F3009" t="str">
        <f>CONCATENATE("10.3.13.71/pe/", Table2[[#This Row],[Device Tag]], ".xml")</f>
        <v>10.3.13.71/pe/VAV214.xml</v>
      </c>
      <c r="H3009" s="5" t="str">
        <f>_xlfn.IFNA(IF(_xlfn.IFNA(INDEX('CX1'!$H:$H,MATCH(Table2[[#This Row],[Name]],'CX1'!$C:$C,0),1), "") = 0, "",  INDEX('CX1'!$H:$H,MATCH(Table2[[#This Row],[Name]],'CX1'!$C:$C,0),1)), "")</f>
        <v/>
      </c>
      <c r="I3009" s="5">
        <f>_xlfn.IFNA(IF(_xlfn.IFNA(INDEX('CX1'!$I:$I,MATCH(Table2[[#This Row],[DeviceId2]],'CX1'!$C:$C,0),1), "") = 0, "",  INDEX('CX1'!$I:$I,MATCH(Table2[[#This Row],[Name]],'CX1'!$C:$C,0),1)), "")</f>
        <v>1000</v>
      </c>
      <c r="J3009" s="5" t="str">
        <f>_xlfn.IFNA(IF(_xlfn.IFNA(INDEX('CX1'!$J:$J,MATCH(Table2[[#This Row],[Name]],'CX1'!$C:$C,0),1), "") = 0, "",  INDEX('CX1'!$J:$J,MATCH(Table2[[#This Row],[Name]],'CX1'!$C:$C,0),1)), "")</f>
        <v/>
      </c>
      <c r="K3009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009" t="s">
        <v>767</v>
      </c>
      <c r="R3009" t="s">
        <v>8</v>
      </c>
    </row>
    <row r="3010" spans="1:19">
      <c r="A3010" s="1">
        <v>3008</v>
      </c>
      <c r="B3010" t="s">
        <v>105</v>
      </c>
      <c r="C3010" t="s">
        <v>206</v>
      </c>
      <c r="D3010" t="s">
        <v>274</v>
      </c>
      <c r="E3010" t="str">
        <f>MID(Table2[[#This Row],[DeviceId2]], 12, LEN(Table2[[#This Row],[DeviceId2]]))</f>
        <v>VAV214</v>
      </c>
      <c r="F3010" t="str">
        <f>CONCATENATE("10.3.13.71/pe/", Table2[[#This Row],[Device Tag]], ".xml")</f>
        <v>10.3.13.71/pe/VAV214.xml</v>
      </c>
      <c r="H3010" s="5" t="str">
        <f>_xlfn.IFNA(IF(_xlfn.IFNA(INDEX('CX1'!$H:$H,MATCH(Table2[[#This Row],[Name]],'CX1'!$C:$C,0),1), "") = 0, "",  INDEX('CX1'!$H:$H,MATCH(Table2[[#This Row],[Name]],'CX1'!$C:$C,0),1)), "")</f>
        <v>°F</v>
      </c>
      <c r="I3010" s="5">
        <f>_xlfn.IFNA(IF(_xlfn.IFNA(INDEX('CX1'!$I:$I,MATCH(Table2[[#This Row],[DeviceId2]],'CX1'!$C:$C,0),1), "") = 0, "",  INDEX('CX1'!$I:$I,MATCH(Table2[[#This Row],[Name]],'CX1'!$C:$C,0),1)), "")</f>
        <v>1000</v>
      </c>
      <c r="J3010" s="5" t="str">
        <f>_xlfn.IFNA(IF(_xlfn.IFNA(INDEX('CX1'!$J:$J,MATCH(Table2[[#This Row],[Name]],'CX1'!$C:$C,0),1), "") = 0, "",  INDEX('CX1'!$J:$J,MATCH(Table2[[#This Row],[Name]],'CX1'!$C:$C,0),1)), "")</f>
        <v/>
      </c>
      <c r="K3010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01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10" t="str">
        <f>_xlfn.IFNA(IF(_xlfn.IFNA(INDEX('CX1'!$M:$M,MATCH(Table2[[#This Row],[Name]],'CX1'!$C:$C,0),1), "") = 0, "",  INDEX('CX1'!$M:$M,MATCH(Table2[[#This Row],[Name]],'CX1'!$C:$C,0),1)), "")</f>
        <v>number</v>
      </c>
      <c r="N3010" t="s">
        <v>766</v>
      </c>
      <c r="R3010" t="s">
        <v>8</v>
      </c>
      <c r="S3010" t="b">
        <v>1</v>
      </c>
    </row>
    <row r="3011" spans="1:19">
      <c r="A3011" s="1">
        <v>3009</v>
      </c>
      <c r="B3011" t="s">
        <v>105</v>
      </c>
      <c r="C3011" t="s">
        <v>207</v>
      </c>
      <c r="D3011" t="s">
        <v>274</v>
      </c>
      <c r="E3011" t="str">
        <f>MID(Table2[[#This Row],[DeviceId2]], 12, LEN(Table2[[#This Row],[DeviceId2]]))</f>
        <v>VAV214</v>
      </c>
      <c r="F3011" t="str">
        <f>CONCATENATE("10.3.13.71/pe/", Table2[[#This Row],[Device Tag]], ".xml")</f>
        <v>10.3.13.71/pe/VAV214.xml</v>
      </c>
      <c r="H3011" s="5" t="str">
        <f>_xlfn.IFNA(IF(_xlfn.IFNA(INDEX('CX1'!$H:$H,MATCH(Table2[[#This Row],[Name]],'CX1'!$C:$C,0),1), "") = 0, "",  INDEX('CX1'!$H:$H,MATCH(Table2[[#This Row],[Name]],'CX1'!$C:$C,0),1)), "")</f>
        <v>°F</v>
      </c>
      <c r="I3011" s="5">
        <f>_xlfn.IFNA(IF(_xlfn.IFNA(INDEX('CX1'!$I:$I,MATCH(Table2[[#This Row],[DeviceId2]],'CX1'!$C:$C,0),1), "") = 0, "",  INDEX('CX1'!$I:$I,MATCH(Table2[[#This Row],[Name]],'CX1'!$C:$C,0),1)), "")</f>
        <v>1000</v>
      </c>
      <c r="J3011" s="5" t="str">
        <f>_xlfn.IFNA(IF(_xlfn.IFNA(INDEX('CX1'!$J:$J,MATCH(Table2[[#This Row],[Name]],'CX1'!$C:$C,0),1), "") = 0, "",  INDEX('CX1'!$J:$J,MATCH(Table2[[#This Row],[Name]],'CX1'!$C:$C,0),1)), "")</f>
        <v/>
      </c>
      <c r="K3011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01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1" t="str">
        <f>_xlfn.IFNA(IF(_xlfn.IFNA(INDEX('CX1'!$M:$M,MATCH(Table2[[#This Row],[Name]],'CX1'!$C:$C,0),1), "") = 0, "",  INDEX('CX1'!$M:$M,MATCH(Table2[[#This Row],[Name]],'CX1'!$C:$C,0),1)), "")</f>
        <v>number</v>
      </c>
      <c r="N3011" t="s">
        <v>766</v>
      </c>
      <c r="R3011" t="s">
        <v>8</v>
      </c>
      <c r="S3011" t="b">
        <v>1</v>
      </c>
    </row>
    <row r="3012" spans="1:19">
      <c r="A3012" s="1">
        <v>3010</v>
      </c>
      <c r="B3012" t="s">
        <v>105</v>
      </c>
      <c r="C3012" t="s">
        <v>208</v>
      </c>
      <c r="D3012" t="s">
        <v>274</v>
      </c>
      <c r="E3012" t="str">
        <f>MID(Table2[[#This Row],[DeviceId2]], 12, LEN(Table2[[#This Row],[DeviceId2]]))</f>
        <v>VAV214</v>
      </c>
      <c r="F3012" t="str">
        <f>CONCATENATE("10.3.13.71/pe/", Table2[[#This Row],[Device Tag]], ".xml")</f>
        <v>10.3.13.71/pe/VAV214.xml</v>
      </c>
      <c r="H3012" s="5" t="str">
        <f>_xlfn.IFNA(IF(_xlfn.IFNA(INDEX('CX1'!$H:$H,MATCH(Table2[[#This Row],[Name]],'CX1'!$C:$C,0),1), "") = 0, "",  INDEX('CX1'!$H:$H,MATCH(Table2[[#This Row],[Name]],'CX1'!$C:$C,0),1)), "")</f>
        <v>°F</v>
      </c>
      <c r="I3012" s="5">
        <f>_xlfn.IFNA(IF(_xlfn.IFNA(INDEX('CX1'!$I:$I,MATCH(Table2[[#This Row],[DeviceId2]],'CX1'!$C:$C,0),1), "") = 0, "",  INDEX('CX1'!$I:$I,MATCH(Table2[[#This Row],[Name]],'CX1'!$C:$C,0),1)), "")</f>
        <v>1000</v>
      </c>
      <c r="J3012" s="5" t="str">
        <f>_xlfn.IFNA(IF(_xlfn.IFNA(INDEX('CX1'!$J:$J,MATCH(Table2[[#This Row],[Name]],'CX1'!$C:$C,0),1), "") = 0, "",  INDEX('CX1'!$J:$J,MATCH(Table2[[#This Row],[Name]],'CX1'!$C:$C,0),1)), "")</f>
        <v/>
      </c>
      <c r="K3012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01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2" t="str">
        <f>_xlfn.IFNA(IF(_xlfn.IFNA(INDEX('CX1'!$M:$M,MATCH(Table2[[#This Row],[Name]],'CX1'!$C:$C,0),1), "") = 0, "",  INDEX('CX1'!$M:$M,MATCH(Table2[[#This Row],[Name]],'CX1'!$C:$C,0),1)), "")</f>
        <v>number</v>
      </c>
      <c r="N3012" t="s">
        <v>766</v>
      </c>
      <c r="R3012" t="s">
        <v>8</v>
      </c>
      <c r="S3012" t="b">
        <v>1</v>
      </c>
    </row>
    <row r="3013" spans="1:19">
      <c r="A3013" s="1">
        <v>3011</v>
      </c>
      <c r="B3013" t="s">
        <v>105</v>
      </c>
      <c r="C3013" t="s">
        <v>209</v>
      </c>
      <c r="D3013" t="s">
        <v>274</v>
      </c>
      <c r="E3013" t="str">
        <f>MID(Table2[[#This Row],[DeviceId2]], 12, LEN(Table2[[#This Row],[DeviceId2]]))</f>
        <v>VAV214</v>
      </c>
      <c r="F3013" t="str">
        <f>CONCATENATE("10.3.13.71/pe/", Table2[[#This Row],[Device Tag]], ".xml")</f>
        <v>10.3.13.71/pe/VAV214.xml</v>
      </c>
      <c r="H3013" s="5" t="str">
        <f>_xlfn.IFNA(IF(_xlfn.IFNA(INDEX('CX1'!$H:$H,MATCH(Table2[[#This Row],[Name]],'CX1'!$C:$C,0),1), "") = 0, "",  INDEX('CX1'!$H:$H,MATCH(Table2[[#This Row],[Name]],'CX1'!$C:$C,0),1)), "")</f>
        <v/>
      </c>
      <c r="I3013" s="5">
        <f>_xlfn.IFNA(IF(_xlfn.IFNA(INDEX('CX1'!$I:$I,MATCH(Table2[[#This Row],[DeviceId2]],'CX1'!$C:$C,0),1), "") = 0, "",  INDEX('CX1'!$I:$I,MATCH(Table2[[#This Row],[Name]],'CX1'!$C:$C,0),1)), "")</f>
        <v>1000</v>
      </c>
      <c r="J3013" s="5" t="str">
        <f>_xlfn.IFNA(IF(_xlfn.IFNA(INDEX('CX1'!$J:$J,MATCH(Table2[[#This Row],[Name]],'CX1'!$C:$C,0),1), "") = 0, "",  INDEX('CX1'!$J:$J,MATCH(Table2[[#This Row],[Name]],'CX1'!$C:$C,0),1)), "")</f>
        <v/>
      </c>
      <c r="K3013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013" t="str">
        <f>_xlfn.IFNA(IF(_xlfn.IFNA(INDEX('CX1'!$L:$L,MATCH(Table2[[#This Row],[Name]],'CX1'!$C:$C,0),1), "") = 0, "",  INDEX('CX1'!$L:$L,MATCH(Table2[[#This Row],[Name]],'CX1'!$C:$C,0),1)), "")</f>
        <v>his, point, writable</v>
      </c>
      <c r="M3013" t="s">
        <v>380</v>
      </c>
      <c r="N3013" t="s">
        <v>767</v>
      </c>
      <c r="R3013" t="s">
        <v>8</v>
      </c>
      <c r="S3013" t="b">
        <v>1</v>
      </c>
    </row>
    <row r="3014" spans="1:19">
      <c r="A3014" s="1">
        <v>3012</v>
      </c>
      <c r="B3014" t="s">
        <v>108</v>
      </c>
      <c r="C3014" t="s">
        <v>210</v>
      </c>
      <c r="D3014" t="s">
        <v>274</v>
      </c>
      <c r="E3014" t="str">
        <f>MID(Table2[[#This Row],[DeviceId2]], 12, LEN(Table2[[#This Row],[DeviceId2]]))</f>
        <v>VAV214</v>
      </c>
      <c r="F3014" t="str">
        <f>CONCATENATE("10.3.13.71/pe/", Table2[[#This Row],[Device Tag]], ".xml")</f>
        <v>10.3.13.71/pe/VAV214.xml</v>
      </c>
      <c r="H3014" s="5" t="str">
        <f>_xlfn.IFNA(IF(_xlfn.IFNA(INDEX('CX1'!$H:$H,MATCH(Table2[[#This Row],[Name]],'CX1'!$C:$C,0),1), "") = 0, "",  INDEX('CX1'!$H:$H,MATCH(Table2[[#This Row],[Name]],'CX1'!$C:$C,0),1)), "")</f>
        <v>%</v>
      </c>
      <c r="I3014" s="5">
        <f>_xlfn.IFNA(IF(_xlfn.IFNA(INDEX('CX1'!$I:$I,MATCH(Table2[[#This Row],[DeviceId2]],'CX1'!$C:$C,0),1), "") = 0, "",  INDEX('CX1'!$I:$I,MATCH(Table2[[#This Row],[Name]],'CX1'!$C:$C,0),1)), "")</f>
        <v>1000</v>
      </c>
      <c r="J3014" s="5" t="str">
        <f>_xlfn.IFNA(IF(_xlfn.IFNA(INDEX('CX1'!$J:$J,MATCH(Table2[[#This Row],[Name]],'CX1'!$C:$C,0),1), "") = 0, "",  INDEX('CX1'!$J:$J,MATCH(Table2[[#This Row],[Name]],'CX1'!$C:$C,0),1)), "")</f>
        <v/>
      </c>
      <c r="K3014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01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4" t="str">
        <f>_xlfn.IFNA(IF(_xlfn.IFNA(INDEX('CX1'!$M:$M,MATCH(Table2[[#This Row],[Name]],'CX1'!$C:$C,0),1), "") = 0, "",  INDEX('CX1'!$M:$M,MATCH(Table2[[#This Row],[Name]],'CX1'!$C:$C,0),1)), "")</f>
        <v>number</v>
      </c>
      <c r="N3014" t="s">
        <v>504</v>
      </c>
      <c r="R3014" t="s">
        <v>8</v>
      </c>
      <c r="S3014" t="b">
        <v>1</v>
      </c>
    </row>
    <row r="3015" spans="1:19">
      <c r="A3015" s="1">
        <v>3013</v>
      </c>
      <c r="B3015" t="s">
        <v>108</v>
      </c>
      <c r="C3015" t="s">
        <v>211</v>
      </c>
      <c r="D3015" t="s">
        <v>274</v>
      </c>
      <c r="E3015" t="str">
        <f>MID(Table2[[#This Row],[DeviceId2]], 12, LEN(Table2[[#This Row],[DeviceId2]]))</f>
        <v>VAV214</v>
      </c>
      <c r="F3015" t="str">
        <f>CONCATENATE("10.3.13.71/pe/", Table2[[#This Row],[Device Tag]], ".xml")</f>
        <v>10.3.13.71/pe/VAV214.xml</v>
      </c>
      <c r="H3015" s="5" t="str">
        <f>_xlfn.IFNA(IF(_xlfn.IFNA(INDEX('CX1'!$H:$H,MATCH(Table2[[#This Row],[Name]],'CX1'!$C:$C,0),1), "") = 0, "",  INDEX('CX1'!$H:$H,MATCH(Table2[[#This Row],[Name]],'CX1'!$C:$C,0),1)), "")</f>
        <v/>
      </c>
      <c r="I3015" s="5">
        <f>_xlfn.IFNA(IF(_xlfn.IFNA(INDEX('CX1'!$I:$I,MATCH(Table2[[#This Row],[DeviceId2]],'CX1'!$C:$C,0),1), "") = 0, "",  INDEX('CX1'!$I:$I,MATCH(Table2[[#This Row],[Name]],'CX1'!$C:$C,0),1)), "")</f>
        <v>1000</v>
      </c>
      <c r="J3015" s="5" t="str">
        <f>_xlfn.IFNA(IF(_xlfn.IFNA(INDEX('CX1'!$J:$J,MATCH(Table2[[#This Row],[Name]],'CX1'!$C:$C,0),1), "") = 0, "",  INDEX('CX1'!$J:$J,MATCH(Table2[[#This Row],[Name]],'CX1'!$C:$C,0),1)), "")</f>
        <v/>
      </c>
      <c r="K3015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01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15" t="s">
        <v>380</v>
      </c>
      <c r="N3015" t="s">
        <v>767</v>
      </c>
      <c r="R3015" t="s">
        <v>8</v>
      </c>
      <c r="S3015" t="b">
        <v>1</v>
      </c>
    </row>
    <row r="3016" spans="1:19" hidden="1">
      <c r="A3016" s="1">
        <v>3014</v>
      </c>
      <c r="B3016" t="s">
        <v>31</v>
      </c>
      <c r="C3016" t="s">
        <v>32</v>
      </c>
      <c r="D3016" t="s">
        <v>274</v>
      </c>
      <c r="E3016" t="str">
        <f>MID(Table2[[#This Row],[DeviceId2]], 12, LEN(Table2[[#This Row],[DeviceId2]]))</f>
        <v>VAV214</v>
      </c>
      <c r="F3016" t="str">
        <f>CONCATENATE("10.3.13.71/pe/", Table2[[#This Row],[Device Tag]], ".xml")</f>
        <v>10.3.13.71/pe/VAV214.xml</v>
      </c>
      <c r="H3016" s="5" t="str">
        <f>_xlfn.IFNA(IF(_xlfn.IFNA(INDEX('CX1'!$H:$H,MATCH(Table2[[#This Row],[Name]],'CX1'!$C:$C,0),1), "") = 0, "",  INDEX('CX1'!$H:$H,MATCH(Table2[[#This Row],[Name]],'CX1'!$C:$C,0),1)), "")</f>
        <v/>
      </c>
      <c r="I3016" s="5" t="e">
        <f>_xlfn.IFNA(IF(_xlfn.IFNA(INDEX('CX1'!$I:$I,MATCH(Table2[[#This Row],[DeviceId2]],'CX1'!$C:$C,0),1), "") = 0, "",  INDEX('CX1'!$I:$I,MATCH(Table2[[#This Row],[Name]],'CX1'!$C:$C,0),1)), "")</f>
        <v>#VALUE!</v>
      </c>
      <c r="J3016" s="5" t="str">
        <f>_xlfn.IFNA(IF(_xlfn.IFNA(INDEX('CX1'!$J:$J,MATCH(Table2[[#This Row],[Name]],'CX1'!$C:$C,0),1), "") = 0, "",  INDEX('CX1'!$J:$J,MATCH(Table2[[#This Row],[Name]],'CX1'!$C:$C,0),1)), "")</f>
        <v/>
      </c>
      <c r="K3016" t="str">
        <f>IFERROR(_xlfn.IFNA(IF(_xlfn.IFNA(INDEX('CX1'!$K:$K,MATCH(Table2[[#This Row],[Name]],'CX1'!$C:$C,0),1), "") = 0, "",  INDEX('CX1'!$K:$K,MATCH(Table2[[#This Row],[Name]],'CX1'!$C:$C,0),1)), ""), "")</f>
        <v/>
      </c>
      <c r="M3016" t="str">
        <f>_xlfn.IFNA(IF(_xlfn.IFNA(INDEX('CX1'!$M:$M,MATCH(Table2[[#This Row],[Name]],'CX1'!$C:$C,0),1), "") = 0, "",  INDEX('CX1'!$M:$M,MATCH(Table2[[#This Row],[Name]],'CX1'!$C:$C,0),1)), "")</f>
        <v/>
      </c>
      <c r="N3016" t="s">
        <v>767</v>
      </c>
      <c r="R3016" t="s">
        <v>8</v>
      </c>
    </row>
    <row r="3017" spans="1:19" hidden="1">
      <c r="A3017" s="1">
        <v>3015</v>
      </c>
      <c r="B3017" t="s">
        <v>31</v>
      </c>
      <c r="C3017" t="s">
        <v>212</v>
      </c>
      <c r="D3017" t="s">
        <v>274</v>
      </c>
      <c r="E3017" t="str">
        <f>MID(Table2[[#This Row],[DeviceId2]], 12, LEN(Table2[[#This Row],[DeviceId2]]))</f>
        <v>VAV214</v>
      </c>
      <c r="F3017" t="str">
        <f>CONCATENATE("10.3.13.71/pe/", Table2[[#This Row],[Device Tag]], ".xml")</f>
        <v>10.3.13.71/pe/VAV214.xml</v>
      </c>
      <c r="H3017" s="5" t="str">
        <f>_xlfn.IFNA(IF(_xlfn.IFNA(INDEX('CX1'!$H:$H,MATCH(Table2[[#This Row],[Name]],'CX1'!$C:$C,0),1), "") = 0, "",  INDEX('CX1'!$H:$H,MATCH(Table2[[#This Row],[Name]],'CX1'!$C:$C,0),1)), "")</f>
        <v/>
      </c>
      <c r="I3017" s="5" t="e">
        <f>_xlfn.IFNA(IF(_xlfn.IFNA(INDEX('CX1'!$I:$I,MATCH(Table2[[#This Row],[DeviceId2]],'CX1'!$C:$C,0),1), "") = 0, "",  INDEX('CX1'!$I:$I,MATCH(Table2[[#This Row],[Name]],'CX1'!$C:$C,0),1)), "")</f>
        <v>#VALUE!</v>
      </c>
      <c r="J3017" s="5" t="str">
        <f>_xlfn.IFNA(IF(_xlfn.IFNA(INDEX('CX1'!$J:$J,MATCH(Table2[[#This Row],[Name]],'CX1'!$C:$C,0),1), "") = 0, "",  INDEX('CX1'!$J:$J,MATCH(Table2[[#This Row],[Name]],'CX1'!$C:$C,0),1)), "")</f>
        <v/>
      </c>
      <c r="K3017" t="str">
        <f>IFERROR(_xlfn.IFNA(IF(_xlfn.IFNA(INDEX('CX1'!$K:$K,MATCH(Table2[[#This Row],[Name]],'CX1'!$C:$C,0),1), "") = 0, "",  INDEX('CX1'!$K:$K,MATCH(Table2[[#This Row],[Name]],'CX1'!$C:$C,0),1)), ""), "")</f>
        <v/>
      </c>
      <c r="M3017" t="str">
        <f>_xlfn.IFNA(IF(_xlfn.IFNA(INDEX('CX1'!$M:$M,MATCH(Table2[[#This Row],[Name]],'CX1'!$C:$C,0),1), "") = 0, "",  INDEX('CX1'!$M:$M,MATCH(Table2[[#This Row],[Name]],'CX1'!$C:$C,0),1)), "")</f>
        <v/>
      </c>
      <c r="N3017" t="s">
        <v>767</v>
      </c>
      <c r="R3017" t="s">
        <v>8</v>
      </c>
    </row>
    <row r="3018" spans="1:19" hidden="1">
      <c r="A3018" s="1">
        <v>3016</v>
      </c>
      <c r="B3018" t="s">
        <v>111</v>
      </c>
      <c r="C3018" t="s">
        <v>112</v>
      </c>
      <c r="D3018" t="s">
        <v>274</v>
      </c>
      <c r="E3018" t="str">
        <f>MID(Table2[[#This Row],[DeviceId2]], 12, LEN(Table2[[#This Row],[DeviceId2]]))</f>
        <v>VAV214</v>
      </c>
      <c r="F3018" t="str">
        <f>CONCATENATE("10.3.13.71/pe/", Table2[[#This Row],[Device Tag]], ".xml")</f>
        <v>10.3.13.71/pe/VAV214.xml</v>
      </c>
      <c r="H3018" s="5" t="str">
        <f>_xlfn.IFNA(IF(_xlfn.IFNA(INDEX('CX1'!$H:$H,MATCH(Table2[[#This Row],[Name]],'CX1'!$C:$C,0),1), "") = 0, "",  INDEX('CX1'!$H:$H,MATCH(Table2[[#This Row],[Name]],'CX1'!$C:$C,0),1)), "")</f>
        <v/>
      </c>
      <c r="I3018" s="5" t="e">
        <f>_xlfn.IFNA(IF(_xlfn.IFNA(INDEX('CX1'!$I:$I,MATCH(Table2[[#This Row],[DeviceId2]],'CX1'!$C:$C,0),1), "") = 0, "",  INDEX('CX1'!$I:$I,MATCH(Table2[[#This Row],[Name]],'CX1'!$C:$C,0),1)), "")</f>
        <v>#VALUE!</v>
      </c>
      <c r="J3018" s="5" t="str">
        <f>_xlfn.IFNA(IF(_xlfn.IFNA(INDEX('CX1'!$J:$J,MATCH(Table2[[#This Row],[Name]],'CX1'!$C:$C,0),1), "") = 0, "",  INDEX('CX1'!$J:$J,MATCH(Table2[[#This Row],[Name]],'CX1'!$C:$C,0),1)), "")</f>
        <v/>
      </c>
      <c r="K3018" t="str">
        <f>IFERROR(_xlfn.IFNA(IF(_xlfn.IFNA(INDEX('CX1'!$K:$K,MATCH(Table2[[#This Row],[Name]],'CX1'!$C:$C,0),1), "") = 0, "",  INDEX('CX1'!$K:$K,MATCH(Table2[[#This Row],[Name]],'CX1'!$C:$C,0),1)), ""), "")</f>
        <v/>
      </c>
      <c r="M3018" t="str">
        <f>_xlfn.IFNA(IF(_xlfn.IFNA(INDEX('CX1'!$M:$M,MATCH(Table2[[#This Row],[Name]],'CX1'!$C:$C,0),1), "") = 0, "",  INDEX('CX1'!$M:$M,MATCH(Table2[[#This Row],[Name]],'CX1'!$C:$C,0),1)), "")</f>
        <v/>
      </c>
      <c r="N3018" t="s">
        <v>767</v>
      </c>
      <c r="R3018" t="s">
        <v>8</v>
      </c>
    </row>
    <row r="3019" spans="1:19" hidden="1">
      <c r="A3019" s="1">
        <v>3017</v>
      </c>
      <c r="B3019" t="s">
        <v>111</v>
      </c>
      <c r="C3019" t="s">
        <v>113</v>
      </c>
      <c r="D3019" t="s">
        <v>274</v>
      </c>
      <c r="E3019" t="str">
        <f>MID(Table2[[#This Row],[DeviceId2]], 12, LEN(Table2[[#This Row],[DeviceId2]]))</f>
        <v>VAV214</v>
      </c>
      <c r="F3019" t="str">
        <f>CONCATENATE("10.3.13.71/pe/", Table2[[#This Row],[Device Tag]], ".xml")</f>
        <v>10.3.13.71/pe/VAV214.xml</v>
      </c>
      <c r="H3019" s="5" t="str">
        <f>_xlfn.IFNA(IF(_xlfn.IFNA(INDEX('CX1'!$H:$H,MATCH(Table2[[#This Row],[Name]],'CX1'!$C:$C,0),1), "") = 0, "",  INDEX('CX1'!$H:$H,MATCH(Table2[[#This Row],[Name]],'CX1'!$C:$C,0),1)), "")</f>
        <v/>
      </c>
      <c r="I3019" s="5" t="e">
        <f>_xlfn.IFNA(IF(_xlfn.IFNA(INDEX('CX1'!$I:$I,MATCH(Table2[[#This Row],[DeviceId2]],'CX1'!$C:$C,0),1), "") = 0, "",  INDEX('CX1'!$I:$I,MATCH(Table2[[#This Row],[Name]],'CX1'!$C:$C,0),1)), "")</f>
        <v>#VALUE!</v>
      </c>
      <c r="J3019" s="5" t="str">
        <f>_xlfn.IFNA(IF(_xlfn.IFNA(INDEX('CX1'!$J:$J,MATCH(Table2[[#This Row],[Name]],'CX1'!$C:$C,0),1), "") = 0, "",  INDEX('CX1'!$J:$J,MATCH(Table2[[#This Row],[Name]],'CX1'!$C:$C,0),1)), "")</f>
        <v/>
      </c>
      <c r="K3019" t="str">
        <f>IFERROR(_xlfn.IFNA(IF(_xlfn.IFNA(INDEX('CX1'!$K:$K,MATCH(Table2[[#This Row],[Name]],'CX1'!$C:$C,0),1), "") = 0, "",  INDEX('CX1'!$K:$K,MATCH(Table2[[#This Row],[Name]],'CX1'!$C:$C,0),1)), ""), "")</f>
        <v/>
      </c>
      <c r="M3019" t="str">
        <f>_xlfn.IFNA(IF(_xlfn.IFNA(INDEX('CX1'!$M:$M,MATCH(Table2[[#This Row],[Name]],'CX1'!$C:$C,0),1), "") = 0, "",  INDEX('CX1'!$M:$M,MATCH(Table2[[#This Row],[Name]],'CX1'!$C:$C,0),1)), "")</f>
        <v/>
      </c>
      <c r="N3019" t="s">
        <v>767</v>
      </c>
      <c r="R3019" t="s">
        <v>8</v>
      </c>
    </row>
    <row r="3020" spans="1:19" hidden="1">
      <c r="A3020" s="1">
        <v>3018</v>
      </c>
      <c r="B3020" t="s">
        <v>33</v>
      </c>
      <c r="C3020" t="s">
        <v>216</v>
      </c>
      <c r="D3020" t="s">
        <v>274</v>
      </c>
      <c r="E3020" t="str">
        <f>MID(Table2[[#This Row],[DeviceId2]], 12, LEN(Table2[[#This Row],[DeviceId2]]))</f>
        <v>VAV214</v>
      </c>
      <c r="F3020" t="str">
        <f>CONCATENATE("10.3.13.71/pe/", Table2[[#This Row],[Device Tag]], ".xml")</f>
        <v>10.3.13.71/pe/VAV214.xml</v>
      </c>
      <c r="H3020" s="5" t="str">
        <f>_xlfn.IFNA(IF(_xlfn.IFNA(INDEX('CX1'!$H:$H,MATCH(Table2[[#This Row],[Name]],'CX1'!$C:$C,0),1), "") = 0, "",  INDEX('CX1'!$H:$H,MATCH(Table2[[#This Row],[Name]],'CX1'!$C:$C,0),1)), "")</f>
        <v/>
      </c>
      <c r="I3020" s="5">
        <f>_xlfn.IFNA(IF(_xlfn.IFNA(INDEX('CX1'!$I:$I,MATCH(Table2[[#This Row],[DeviceId2]],'CX1'!$C:$C,0),1), "") = 0, "",  INDEX('CX1'!$I:$I,MATCH(Table2[[#This Row],[Name]],'CX1'!$C:$C,0),1)), "")</f>
        <v>1</v>
      </c>
      <c r="J3020" s="5" t="str">
        <f>_xlfn.IFNA(IF(_xlfn.IFNA(INDEX('CX1'!$J:$J,MATCH(Table2[[#This Row],[Name]],'CX1'!$C:$C,0),1), "") = 0, "",  INDEX('CX1'!$J:$J,MATCH(Table2[[#This Row],[Name]],'CX1'!$C:$C,0),1)), "")</f>
        <v/>
      </c>
      <c r="K3020" t="str">
        <f>IFERROR(_xlfn.IFNA(IF(_xlfn.IFNA(INDEX('CX1'!$K:$K,MATCH(Table2[[#This Row],[Name]],'CX1'!$C:$C,0),1), "") = 0, "",  INDEX('CX1'!$K:$K,MATCH(Table2[[#This Row],[Name]],'CX1'!$C:$C,0),1)), ""), "")</f>
        <v/>
      </c>
      <c r="N3020" t="s">
        <v>767</v>
      </c>
      <c r="R3020" t="s">
        <v>8</v>
      </c>
    </row>
    <row r="3021" spans="1:19" hidden="1">
      <c r="A3021" s="1">
        <v>3019</v>
      </c>
      <c r="B3021" t="s">
        <v>33</v>
      </c>
      <c r="C3021" t="s">
        <v>35</v>
      </c>
      <c r="D3021" t="s">
        <v>274</v>
      </c>
      <c r="E3021" t="str">
        <f>MID(Table2[[#This Row],[DeviceId2]], 12, LEN(Table2[[#This Row],[DeviceId2]]))</f>
        <v>VAV214</v>
      </c>
      <c r="F3021" t="str">
        <f>CONCATENATE("10.3.13.71/pe/", Table2[[#This Row],[Device Tag]], ".xml")</f>
        <v>10.3.13.71/pe/VAV214.xml</v>
      </c>
      <c r="H3021" s="5" t="str">
        <f>_xlfn.IFNA(IF(_xlfn.IFNA(INDEX('CX1'!$H:$H,MATCH(Table2[[#This Row],[Name]],'CX1'!$C:$C,0),1), "") = 0, "",  INDEX('CX1'!$H:$H,MATCH(Table2[[#This Row],[Name]],'CX1'!$C:$C,0),1)), "")</f>
        <v/>
      </c>
      <c r="I3021" s="5" t="e">
        <f>_xlfn.IFNA(IF(_xlfn.IFNA(INDEX('CX1'!$I:$I,MATCH(Table2[[#This Row],[DeviceId2]],'CX1'!$C:$C,0),1), "") = 0, "",  INDEX('CX1'!$I:$I,MATCH(Table2[[#This Row],[Name]],'CX1'!$C:$C,0),1)), "")</f>
        <v>#VALUE!</v>
      </c>
      <c r="J3021" s="5" t="str">
        <f>_xlfn.IFNA(IF(_xlfn.IFNA(INDEX('CX1'!$J:$J,MATCH(Table2[[#This Row],[Name]],'CX1'!$C:$C,0),1), "") = 0, "",  INDEX('CX1'!$J:$J,MATCH(Table2[[#This Row],[Name]],'CX1'!$C:$C,0),1)), "")</f>
        <v/>
      </c>
      <c r="K3021" t="str">
        <f>IFERROR(_xlfn.IFNA(IF(_xlfn.IFNA(INDEX('CX1'!$K:$K,MATCH(Table2[[#This Row],[Name]],'CX1'!$C:$C,0),1), "") = 0, "",  INDEX('CX1'!$K:$K,MATCH(Table2[[#This Row],[Name]],'CX1'!$C:$C,0),1)), ""), "")</f>
        <v/>
      </c>
      <c r="M3021" t="str">
        <f>_xlfn.IFNA(IF(_xlfn.IFNA(INDEX('CX1'!$M:$M,MATCH(Table2[[#This Row],[Name]],'CX1'!$C:$C,0),1), "") = 0, "",  INDEX('CX1'!$M:$M,MATCH(Table2[[#This Row],[Name]],'CX1'!$C:$C,0),1)), "")</f>
        <v/>
      </c>
      <c r="N3021" t="s">
        <v>767</v>
      </c>
      <c r="R3021" t="s">
        <v>8</v>
      </c>
    </row>
    <row r="3022" spans="1:19" hidden="1">
      <c r="A3022" s="1">
        <v>3020</v>
      </c>
      <c r="B3022" t="s">
        <v>33</v>
      </c>
      <c r="C3022" t="s">
        <v>215</v>
      </c>
      <c r="D3022" t="s">
        <v>274</v>
      </c>
      <c r="E3022" t="str">
        <f>MID(Table2[[#This Row],[DeviceId2]], 12, LEN(Table2[[#This Row],[DeviceId2]]))</f>
        <v>VAV214</v>
      </c>
      <c r="F3022" t="str">
        <f>CONCATENATE("10.3.13.71/pe/", Table2[[#This Row],[Device Tag]], ".xml")</f>
        <v>10.3.13.71/pe/VAV214.xml</v>
      </c>
      <c r="H3022" s="5" t="str">
        <f>_xlfn.IFNA(IF(_xlfn.IFNA(INDEX('CX1'!$H:$H,MATCH(Table2[[#This Row],[Name]],'CX1'!$C:$C,0),1), "") = 0, "",  INDEX('CX1'!$H:$H,MATCH(Table2[[#This Row],[Name]],'CX1'!$C:$C,0),1)), "")</f>
        <v/>
      </c>
      <c r="I3022" s="5">
        <f>_xlfn.IFNA(IF(_xlfn.IFNA(INDEX('CX1'!$I:$I,MATCH(Table2[[#This Row],[DeviceId2]],'CX1'!$C:$C,0),1), "") = 0, "",  INDEX('CX1'!$I:$I,MATCH(Table2[[#This Row],[Name]],'CX1'!$C:$C,0),1)), "")</f>
        <v>1</v>
      </c>
      <c r="J3022" s="5" t="str">
        <f>_xlfn.IFNA(IF(_xlfn.IFNA(INDEX('CX1'!$J:$J,MATCH(Table2[[#This Row],[Name]],'CX1'!$C:$C,0),1), "") = 0, "",  INDEX('CX1'!$J:$J,MATCH(Table2[[#This Row],[Name]],'CX1'!$C:$C,0),1)), "")</f>
        <v/>
      </c>
      <c r="K3022" t="str">
        <f>IFERROR(_xlfn.IFNA(IF(_xlfn.IFNA(INDEX('CX1'!$K:$K,MATCH(Table2[[#This Row],[Name]],'CX1'!$C:$C,0),1), "") = 0, "",  INDEX('CX1'!$K:$K,MATCH(Table2[[#This Row],[Name]],'CX1'!$C:$C,0),1)), ""), "")</f>
        <v/>
      </c>
      <c r="N3022" t="s">
        <v>767</v>
      </c>
      <c r="R3022" t="s">
        <v>8</v>
      </c>
    </row>
    <row r="3023" spans="1:19" hidden="1">
      <c r="A3023" s="1">
        <v>3021</v>
      </c>
      <c r="B3023" t="s">
        <v>33</v>
      </c>
      <c r="C3023" t="s">
        <v>34</v>
      </c>
      <c r="D3023" t="s">
        <v>274</v>
      </c>
      <c r="E3023" t="str">
        <f>MID(Table2[[#This Row],[DeviceId2]], 12, LEN(Table2[[#This Row],[DeviceId2]]))</f>
        <v>VAV214</v>
      </c>
      <c r="F3023" t="str">
        <f>CONCATENATE("10.3.13.71/pe/", Table2[[#This Row],[Device Tag]], ".xml")</f>
        <v>10.3.13.71/pe/VAV214.xml</v>
      </c>
      <c r="H3023" s="5" t="str">
        <f>_xlfn.IFNA(IF(_xlfn.IFNA(INDEX('CX1'!$H:$H,MATCH(Table2[[#This Row],[Name]],'CX1'!$C:$C,0),1), "") = 0, "",  INDEX('CX1'!$H:$H,MATCH(Table2[[#This Row],[Name]],'CX1'!$C:$C,0),1)), "")</f>
        <v/>
      </c>
      <c r="I3023" s="5" t="e">
        <f>_xlfn.IFNA(IF(_xlfn.IFNA(INDEX('CX1'!$I:$I,MATCH(Table2[[#This Row],[DeviceId2]],'CX1'!$C:$C,0),1), "") = 0, "",  INDEX('CX1'!$I:$I,MATCH(Table2[[#This Row],[Name]],'CX1'!$C:$C,0),1)), "")</f>
        <v>#VALUE!</v>
      </c>
      <c r="J3023" s="5" t="str">
        <f>_xlfn.IFNA(IF(_xlfn.IFNA(INDEX('CX1'!$J:$J,MATCH(Table2[[#This Row],[Name]],'CX1'!$C:$C,0),1), "") = 0, "",  INDEX('CX1'!$J:$J,MATCH(Table2[[#This Row],[Name]],'CX1'!$C:$C,0),1)), "")</f>
        <v/>
      </c>
      <c r="K3023" t="str">
        <f>IFERROR(_xlfn.IFNA(IF(_xlfn.IFNA(INDEX('CX1'!$K:$K,MATCH(Table2[[#This Row],[Name]],'CX1'!$C:$C,0),1), "") = 0, "",  INDEX('CX1'!$K:$K,MATCH(Table2[[#This Row],[Name]],'CX1'!$C:$C,0),1)), ""), "")</f>
        <v/>
      </c>
      <c r="M3023" t="str">
        <f>_xlfn.IFNA(IF(_xlfn.IFNA(INDEX('CX1'!$M:$M,MATCH(Table2[[#This Row],[Name]],'CX1'!$C:$C,0),1), "") = 0, "",  INDEX('CX1'!$M:$M,MATCH(Table2[[#This Row],[Name]],'CX1'!$C:$C,0),1)), "")</f>
        <v/>
      </c>
      <c r="N3023" t="s">
        <v>767</v>
      </c>
      <c r="R3023" t="s">
        <v>8</v>
      </c>
    </row>
    <row r="3024" spans="1:19" hidden="1">
      <c r="A3024" s="1">
        <v>3022</v>
      </c>
      <c r="B3024" t="s">
        <v>33</v>
      </c>
      <c r="C3024" t="s">
        <v>38</v>
      </c>
      <c r="D3024" t="s">
        <v>274</v>
      </c>
      <c r="E3024" t="str">
        <f>MID(Table2[[#This Row],[DeviceId2]], 12, LEN(Table2[[#This Row],[DeviceId2]]))</f>
        <v>VAV214</v>
      </c>
      <c r="F3024" t="str">
        <f>CONCATENATE("10.3.13.71/pe/", Table2[[#This Row],[Device Tag]], ".xml")</f>
        <v>10.3.13.71/pe/VAV214.xml</v>
      </c>
      <c r="H3024" s="5" t="str">
        <f>_xlfn.IFNA(IF(_xlfn.IFNA(INDEX('CX1'!$H:$H,MATCH(Table2[[#This Row],[Name]],'CX1'!$C:$C,0),1), "") = 0, "",  INDEX('CX1'!$H:$H,MATCH(Table2[[#This Row],[Name]],'CX1'!$C:$C,0),1)), "")</f>
        <v/>
      </c>
      <c r="I3024" s="5" t="e">
        <f>_xlfn.IFNA(IF(_xlfn.IFNA(INDEX('CX1'!$I:$I,MATCH(Table2[[#This Row],[DeviceId2]],'CX1'!$C:$C,0),1), "") = 0, "",  INDEX('CX1'!$I:$I,MATCH(Table2[[#This Row],[Name]],'CX1'!$C:$C,0),1)), "")</f>
        <v>#VALUE!</v>
      </c>
      <c r="J3024" s="5" t="str">
        <f>_xlfn.IFNA(IF(_xlfn.IFNA(INDEX('CX1'!$J:$J,MATCH(Table2[[#This Row],[Name]],'CX1'!$C:$C,0),1), "") = 0, "",  INDEX('CX1'!$J:$J,MATCH(Table2[[#This Row],[Name]],'CX1'!$C:$C,0),1)), "")</f>
        <v/>
      </c>
      <c r="K3024" t="str">
        <f>IFERROR(_xlfn.IFNA(IF(_xlfn.IFNA(INDEX('CX1'!$K:$K,MATCH(Table2[[#This Row],[Name]],'CX1'!$C:$C,0),1), "") = 0, "",  INDEX('CX1'!$K:$K,MATCH(Table2[[#This Row],[Name]],'CX1'!$C:$C,0),1)), ""), "")</f>
        <v/>
      </c>
      <c r="M3024" t="str">
        <f>_xlfn.IFNA(IF(_xlfn.IFNA(INDEX('CX1'!$M:$M,MATCH(Table2[[#This Row],[Name]],'CX1'!$C:$C,0),1), "") = 0, "",  INDEX('CX1'!$M:$M,MATCH(Table2[[#This Row],[Name]],'CX1'!$C:$C,0),1)), "")</f>
        <v/>
      </c>
      <c r="N3024" t="s">
        <v>767</v>
      </c>
      <c r="R3024" t="s">
        <v>8</v>
      </c>
    </row>
    <row r="3025" spans="1:18" hidden="1">
      <c r="A3025" s="1">
        <v>3023</v>
      </c>
      <c r="B3025" t="s">
        <v>33</v>
      </c>
      <c r="C3025" t="s">
        <v>214</v>
      </c>
      <c r="D3025" t="s">
        <v>274</v>
      </c>
      <c r="E3025" t="str">
        <f>MID(Table2[[#This Row],[DeviceId2]], 12, LEN(Table2[[#This Row],[DeviceId2]]))</f>
        <v>VAV214</v>
      </c>
      <c r="F3025" t="str">
        <f>CONCATENATE("10.3.13.71/pe/", Table2[[#This Row],[Device Tag]], ".xml")</f>
        <v>10.3.13.71/pe/VAV214.xml</v>
      </c>
      <c r="H3025" s="5" t="str">
        <f>_xlfn.IFNA(IF(_xlfn.IFNA(INDEX('CX1'!$H:$H,MATCH(Table2[[#This Row],[Name]],'CX1'!$C:$C,0),1), "") = 0, "",  INDEX('CX1'!$H:$H,MATCH(Table2[[#This Row],[Name]],'CX1'!$C:$C,0),1)), "")</f>
        <v/>
      </c>
      <c r="I3025" s="5">
        <f>_xlfn.IFNA(IF(_xlfn.IFNA(INDEX('CX1'!$I:$I,MATCH(Table2[[#This Row],[DeviceId2]],'CX1'!$C:$C,0),1), "") = 0, "",  INDEX('CX1'!$I:$I,MATCH(Table2[[#This Row],[Name]],'CX1'!$C:$C,0),1)), "")</f>
        <v>1</v>
      </c>
      <c r="J3025" s="5" t="str">
        <f>_xlfn.IFNA(IF(_xlfn.IFNA(INDEX('CX1'!$J:$J,MATCH(Table2[[#This Row],[Name]],'CX1'!$C:$C,0),1), "") = 0, "",  INDEX('CX1'!$J:$J,MATCH(Table2[[#This Row],[Name]],'CX1'!$C:$C,0),1)), "")</f>
        <v/>
      </c>
      <c r="K3025" t="str">
        <f>IFERROR(_xlfn.IFNA(IF(_xlfn.IFNA(INDEX('CX1'!$K:$K,MATCH(Table2[[#This Row],[Name]],'CX1'!$C:$C,0),1), "") = 0, "",  INDEX('CX1'!$K:$K,MATCH(Table2[[#This Row],[Name]],'CX1'!$C:$C,0),1)), ""), "")</f>
        <v/>
      </c>
      <c r="N3025" t="s">
        <v>767</v>
      </c>
      <c r="R3025" t="s">
        <v>8</v>
      </c>
    </row>
    <row r="3026" spans="1:18" hidden="1">
      <c r="A3026" s="1">
        <v>3024</v>
      </c>
      <c r="B3026" t="s">
        <v>33</v>
      </c>
      <c r="C3026" t="s">
        <v>213</v>
      </c>
      <c r="D3026" t="s">
        <v>274</v>
      </c>
      <c r="E3026" t="str">
        <f>MID(Table2[[#This Row],[DeviceId2]], 12, LEN(Table2[[#This Row],[DeviceId2]]))</f>
        <v>VAV214</v>
      </c>
      <c r="F3026" t="str">
        <f>CONCATENATE("10.3.13.71/pe/", Table2[[#This Row],[Device Tag]], ".xml")</f>
        <v>10.3.13.71/pe/VAV214.xml</v>
      </c>
      <c r="H3026" s="5" t="str">
        <f>_xlfn.IFNA(IF(_xlfn.IFNA(INDEX('CX1'!$H:$H,MATCH(Table2[[#This Row],[Name]],'CX1'!$C:$C,0),1), "") = 0, "",  INDEX('CX1'!$H:$H,MATCH(Table2[[#This Row],[Name]],'CX1'!$C:$C,0),1)), "")</f>
        <v/>
      </c>
      <c r="I3026" s="5" t="e">
        <f>_xlfn.IFNA(IF(_xlfn.IFNA(INDEX('CX1'!$I:$I,MATCH(Table2[[#This Row],[DeviceId2]],'CX1'!$C:$C,0),1), "") = 0, "",  INDEX('CX1'!$I:$I,MATCH(Table2[[#This Row],[Name]],'CX1'!$C:$C,0),1)), "")</f>
        <v>#VALUE!</v>
      </c>
      <c r="J3026" s="5" t="str">
        <f>_xlfn.IFNA(IF(_xlfn.IFNA(INDEX('CX1'!$J:$J,MATCH(Table2[[#This Row],[Name]],'CX1'!$C:$C,0),1), "") = 0, "",  INDEX('CX1'!$J:$J,MATCH(Table2[[#This Row],[Name]],'CX1'!$C:$C,0),1)), "")</f>
        <v/>
      </c>
      <c r="K3026" t="str">
        <f>IFERROR(_xlfn.IFNA(IF(_xlfn.IFNA(INDEX('CX1'!$K:$K,MATCH(Table2[[#This Row],[Name]],'CX1'!$C:$C,0),1), "") = 0, "",  INDEX('CX1'!$K:$K,MATCH(Table2[[#This Row],[Name]],'CX1'!$C:$C,0),1)), ""), "")</f>
        <v/>
      </c>
      <c r="N3026" t="s">
        <v>767</v>
      </c>
      <c r="R3026" t="s">
        <v>8</v>
      </c>
    </row>
    <row r="3027" spans="1:18" hidden="1">
      <c r="A3027" s="1">
        <v>3025</v>
      </c>
      <c r="B3027" t="s">
        <v>33</v>
      </c>
      <c r="C3027" t="s">
        <v>217</v>
      </c>
      <c r="D3027" t="s">
        <v>274</v>
      </c>
      <c r="E3027" t="str">
        <f>MID(Table2[[#This Row],[DeviceId2]], 12, LEN(Table2[[#This Row],[DeviceId2]]))</f>
        <v>VAV214</v>
      </c>
      <c r="F3027" t="str">
        <f>CONCATENATE("10.3.13.71/pe/", Table2[[#This Row],[Device Tag]], ".xml")</f>
        <v>10.3.13.71/pe/VAV214.xml</v>
      </c>
      <c r="H3027" s="5" t="str">
        <f>_xlfn.IFNA(IF(_xlfn.IFNA(INDEX('CX1'!$H:$H,MATCH(Table2[[#This Row],[Name]],'CX1'!$C:$C,0),1), "") = 0, "",  INDEX('CX1'!$H:$H,MATCH(Table2[[#This Row],[Name]],'CX1'!$C:$C,0),1)), "")</f>
        <v/>
      </c>
      <c r="I3027" s="5">
        <f>_xlfn.IFNA(IF(_xlfn.IFNA(INDEX('CX1'!$I:$I,MATCH(Table2[[#This Row],[DeviceId2]],'CX1'!$C:$C,0),1), "") = 0, "",  INDEX('CX1'!$I:$I,MATCH(Table2[[#This Row],[Name]],'CX1'!$C:$C,0),1)), "")</f>
        <v>1</v>
      </c>
      <c r="J3027" s="5" t="str">
        <f>_xlfn.IFNA(IF(_xlfn.IFNA(INDEX('CX1'!$J:$J,MATCH(Table2[[#This Row],[Name]],'CX1'!$C:$C,0),1), "") = 0, "",  INDEX('CX1'!$J:$J,MATCH(Table2[[#This Row],[Name]],'CX1'!$C:$C,0),1)), "")</f>
        <v/>
      </c>
      <c r="K3027" t="str">
        <f>IFERROR(_xlfn.IFNA(IF(_xlfn.IFNA(INDEX('CX1'!$K:$K,MATCH(Table2[[#This Row],[Name]],'CX1'!$C:$C,0),1), "") = 0, "",  INDEX('CX1'!$K:$K,MATCH(Table2[[#This Row],[Name]],'CX1'!$C:$C,0),1)), ""), "")</f>
        <v/>
      </c>
      <c r="N3027" t="s">
        <v>767</v>
      </c>
      <c r="R3027" t="s">
        <v>8</v>
      </c>
    </row>
    <row r="3028" spans="1:18" hidden="1">
      <c r="A3028" s="1">
        <v>3026</v>
      </c>
      <c r="B3028" t="s">
        <v>33</v>
      </c>
      <c r="C3028" t="s">
        <v>233</v>
      </c>
      <c r="D3028" t="s">
        <v>274</v>
      </c>
      <c r="E3028" t="str">
        <f>MID(Table2[[#This Row],[DeviceId2]], 12, LEN(Table2[[#This Row],[DeviceId2]]))</f>
        <v>VAV214</v>
      </c>
      <c r="F3028" t="str">
        <f>CONCATENATE("10.3.13.71/pe/", Table2[[#This Row],[Device Tag]], ".xml")</f>
        <v>10.3.13.71/pe/VAV214.xml</v>
      </c>
      <c r="H3028" s="5" t="str">
        <f>_xlfn.IFNA(IF(_xlfn.IFNA(INDEX('CX1'!$H:$H,MATCH(Table2[[#This Row],[Name]],'CX1'!$C:$C,0),1), "") = 0, "",  INDEX('CX1'!$H:$H,MATCH(Table2[[#This Row],[Name]],'CX1'!$C:$C,0),1)), "")</f>
        <v/>
      </c>
      <c r="I3028" s="5" t="e">
        <f>_xlfn.IFNA(IF(_xlfn.IFNA(INDEX('CX1'!$I:$I,MATCH(Table2[[#This Row],[DeviceId2]],'CX1'!$C:$C,0),1), "") = 0, "",  INDEX('CX1'!$I:$I,MATCH(Table2[[#This Row],[Name]],'CX1'!$C:$C,0),1)), "")</f>
        <v>#VALUE!</v>
      </c>
      <c r="J3028" s="5" t="str">
        <f>_xlfn.IFNA(IF(_xlfn.IFNA(INDEX('CX1'!$J:$J,MATCH(Table2[[#This Row],[Name]],'CX1'!$C:$C,0),1), "") = 0, "",  INDEX('CX1'!$J:$J,MATCH(Table2[[#This Row],[Name]],'CX1'!$C:$C,0),1)), "")</f>
        <v/>
      </c>
      <c r="K3028" t="str">
        <f>IFERROR(_xlfn.IFNA(IF(_xlfn.IFNA(INDEX('CX1'!$K:$K,MATCH(Table2[[#This Row],[Name]],'CX1'!$C:$C,0),1), "") = 0, "",  INDEX('CX1'!$K:$K,MATCH(Table2[[#This Row],[Name]],'CX1'!$C:$C,0),1)), ""), "")</f>
        <v/>
      </c>
      <c r="M3028" t="str">
        <f>_xlfn.IFNA(IF(_xlfn.IFNA(INDEX('CX1'!$M:$M,MATCH(Table2[[#This Row],[Name]],'CX1'!$C:$C,0),1), "") = 0, "",  INDEX('CX1'!$M:$M,MATCH(Table2[[#This Row],[Name]],'CX1'!$C:$C,0),1)), "")</f>
        <v/>
      </c>
      <c r="N3028" t="s">
        <v>767</v>
      </c>
      <c r="R3028" t="s">
        <v>8</v>
      </c>
    </row>
    <row r="3029" spans="1:18" hidden="1">
      <c r="A3029" s="1">
        <v>3027</v>
      </c>
      <c r="B3029" t="s">
        <v>45</v>
      </c>
      <c r="C3029" t="s">
        <v>47</v>
      </c>
      <c r="D3029" t="s">
        <v>274</v>
      </c>
      <c r="E3029" t="str">
        <f>MID(Table2[[#This Row],[DeviceId2]], 12, LEN(Table2[[#This Row],[DeviceId2]]))</f>
        <v>VAV214</v>
      </c>
      <c r="F3029" t="str">
        <f>CONCATENATE("10.3.13.71/pe/", Table2[[#This Row],[Device Tag]], ".xml")</f>
        <v>10.3.13.71/pe/VAV214.xml</v>
      </c>
      <c r="H3029" s="5" t="str">
        <f>_xlfn.IFNA(IF(_xlfn.IFNA(INDEX('CX1'!$H:$H,MATCH(Table2[[#This Row],[Name]],'CX1'!$C:$C,0),1), "") = 0, "",  INDEX('CX1'!$H:$H,MATCH(Table2[[#This Row],[Name]],'CX1'!$C:$C,0),1)), "")</f>
        <v/>
      </c>
      <c r="I3029" s="5" t="e">
        <f>_xlfn.IFNA(IF(_xlfn.IFNA(INDEX('CX1'!$I:$I,MATCH(Table2[[#This Row],[DeviceId2]],'CX1'!$C:$C,0),1), "") = 0, "",  INDEX('CX1'!$I:$I,MATCH(Table2[[#This Row],[Name]],'CX1'!$C:$C,0),1)), "")</f>
        <v>#VALUE!</v>
      </c>
      <c r="J3029" s="5" t="str">
        <f>_xlfn.IFNA(IF(_xlfn.IFNA(INDEX('CX1'!$J:$J,MATCH(Table2[[#This Row],[Name]],'CX1'!$C:$C,0),1), "") = 0, "",  INDEX('CX1'!$J:$J,MATCH(Table2[[#This Row],[Name]],'CX1'!$C:$C,0),1)), "")</f>
        <v/>
      </c>
      <c r="K3029" t="str">
        <f>IFERROR(_xlfn.IFNA(IF(_xlfn.IFNA(INDEX('CX1'!$K:$K,MATCH(Table2[[#This Row],[Name]],'CX1'!$C:$C,0),1), "") = 0, "",  INDEX('CX1'!$K:$K,MATCH(Table2[[#This Row],[Name]],'CX1'!$C:$C,0),1)), ""), "")</f>
        <v/>
      </c>
      <c r="M3029" t="str">
        <f>_xlfn.IFNA(IF(_xlfn.IFNA(INDEX('CX1'!$M:$M,MATCH(Table2[[#This Row],[Name]],'CX1'!$C:$C,0),1), "") = 0, "",  INDEX('CX1'!$M:$M,MATCH(Table2[[#This Row],[Name]],'CX1'!$C:$C,0),1)), "")</f>
        <v/>
      </c>
      <c r="N3029" t="s">
        <v>767</v>
      </c>
      <c r="R3029" t="s">
        <v>8</v>
      </c>
    </row>
    <row r="3030" spans="1:18" hidden="1">
      <c r="A3030" s="1">
        <v>3028</v>
      </c>
      <c r="B3030" t="s">
        <v>45</v>
      </c>
      <c r="C3030" t="s">
        <v>48</v>
      </c>
      <c r="D3030" t="s">
        <v>274</v>
      </c>
      <c r="E3030" t="str">
        <f>MID(Table2[[#This Row],[DeviceId2]], 12, LEN(Table2[[#This Row],[DeviceId2]]))</f>
        <v>VAV214</v>
      </c>
      <c r="F3030" t="str">
        <f>CONCATENATE("10.3.13.71/pe/", Table2[[#This Row],[Device Tag]], ".xml")</f>
        <v>10.3.13.71/pe/VAV214.xml</v>
      </c>
      <c r="H3030" s="5" t="str">
        <f>_xlfn.IFNA(IF(_xlfn.IFNA(INDEX('CX1'!$H:$H,MATCH(Table2[[#This Row],[Name]],'CX1'!$C:$C,0),1), "") = 0, "",  INDEX('CX1'!$H:$H,MATCH(Table2[[#This Row],[Name]],'CX1'!$C:$C,0),1)), "")</f>
        <v/>
      </c>
      <c r="I3030" s="5" t="e">
        <f>_xlfn.IFNA(IF(_xlfn.IFNA(INDEX('CX1'!$I:$I,MATCH(Table2[[#This Row],[DeviceId2]],'CX1'!$C:$C,0),1), "") = 0, "",  INDEX('CX1'!$I:$I,MATCH(Table2[[#This Row],[Name]],'CX1'!$C:$C,0),1)), "")</f>
        <v>#VALUE!</v>
      </c>
      <c r="J3030" s="5" t="str">
        <f>_xlfn.IFNA(IF(_xlfn.IFNA(INDEX('CX1'!$J:$J,MATCH(Table2[[#This Row],[Name]],'CX1'!$C:$C,0),1), "") = 0, "",  INDEX('CX1'!$J:$J,MATCH(Table2[[#This Row],[Name]],'CX1'!$C:$C,0),1)), "")</f>
        <v/>
      </c>
      <c r="K3030" t="str">
        <f>IFERROR(_xlfn.IFNA(IF(_xlfn.IFNA(INDEX('CX1'!$K:$K,MATCH(Table2[[#This Row],[Name]],'CX1'!$C:$C,0),1), "") = 0, "",  INDEX('CX1'!$K:$K,MATCH(Table2[[#This Row],[Name]],'CX1'!$C:$C,0),1)), ""), "")</f>
        <v/>
      </c>
      <c r="M3030" t="str">
        <f>_xlfn.IFNA(IF(_xlfn.IFNA(INDEX('CX1'!$M:$M,MATCH(Table2[[#This Row],[Name]],'CX1'!$C:$C,0),1), "") = 0, "",  INDEX('CX1'!$M:$M,MATCH(Table2[[#This Row],[Name]],'CX1'!$C:$C,0),1)), "")</f>
        <v/>
      </c>
      <c r="N3030" t="s">
        <v>767</v>
      </c>
      <c r="R3030" t="s">
        <v>8</v>
      </c>
    </row>
    <row r="3031" spans="1:18" hidden="1">
      <c r="A3031" s="1">
        <v>3029</v>
      </c>
      <c r="B3031" t="s">
        <v>45</v>
      </c>
      <c r="C3031" t="s">
        <v>49</v>
      </c>
      <c r="D3031" t="s">
        <v>274</v>
      </c>
      <c r="E3031" t="str">
        <f>MID(Table2[[#This Row],[DeviceId2]], 12, LEN(Table2[[#This Row],[DeviceId2]]))</f>
        <v>VAV214</v>
      </c>
      <c r="F3031" t="str">
        <f>CONCATENATE("10.3.13.71/pe/", Table2[[#This Row],[Device Tag]], ".xml")</f>
        <v>10.3.13.71/pe/VAV214.xml</v>
      </c>
      <c r="H3031" s="5" t="str">
        <f>_xlfn.IFNA(IF(_xlfn.IFNA(INDEX('CX1'!$H:$H,MATCH(Table2[[#This Row],[Name]],'CX1'!$C:$C,0),1), "") = 0, "",  INDEX('CX1'!$H:$H,MATCH(Table2[[#This Row],[Name]],'CX1'!$C:$C,0),1)), "")</f>
        <v/>
      </c>
      <c r="I3031" s="5" t="e">
        <f>_xlfn.IFNA(IF(_xlfn.IFNA(INDEX('CX1'!$I:$I,MATCH(Table2[[#This Row],[DeviceId2]],'CX1'!$C:$C,0),1), "") = 0, "",  INDEX('CX1'!$I:$I,MATCH(Table2[[#This Row],[Name]],'CX1'!$C:$C,0),1)), "")</f>
        <v>#VALUE!</v>
      </c>
      <c r="J3031" s="5" t="str">
        <f>_xlfn.IFNA(IF(_xlfn.IFNA(INDEX('CX1'!$J:$J,MATCH(Table2[[#This Row],[Name]],'CX1'!$C:$C,0),1), "") = 0, "",  INDEX('CX1'!$J:$J,MATCH(Table2[[#This Row],[Name]],'CX1'!$C:$C,0),1)), "")</f>
        <v/>
      </c>
      <c r="K3031" t="str">
        <f>IFERROR(_xlfn.IFNA(IF(_xlfn.IFNA(INDEX('CX1'!$K:$K,MATCH(Table2[[#This Row],[Name]],'CX1'!$C:$C,0),1), "") = 0, "",  INDEX('CX1'!$K:$K,MATCH(Table2[[#This Row],[Name]],'CX1'!$C:$C,0),1)), ""), "")</f>
        <v/>
      </c>
      <c r="M3031" t="str">
        <f>_xlfn.IFNA(IF(_xlfn.IFNA(INDEX('CX1'!$M:$M,MATCH(Table2[[#This Row],[Name]],'CX1'!$C:$C,0),1), "") = 0, "",  INDEX('CX1'!$M:$M,MATCH(Table2[[#This Row],[Name]],'CX1'!$C:$C,0),1)), "")</f>
        <v/>
      </c>
      <c r="N3031" t="s">
        <v>767</v>
      </c>
      <c r="R3031" t="s">
        <v>8</v>
      </c>
    </row>
    <row r="3032" spans="1:18" hidden="1">
      <c r="A3032" s="1">
        <v>3030</v>
      </c>
      <c r="B3032" t="s">
        <v>45</v>
      </c>
      <c r="C3032" t="s">
        <v>50</v>
      </c>
      <c r="D3032" t="s">
        <v>274</v>
      </c>
      <c r="E3032" t="str">
        <f>MID(Table2[[#This Row],[DeviceId2]], 12, LEN(Table2[[#This Row],[DeviceId2]]))</f>
        <v>VAV214</v>
      </c>
      <c r="F3032" t="str">
        <f>CONCATENATE("10.3.13.71/pe/", Table2[[#This Row],[Device Tag]], ".xml")</f>
        <v>10.3.13.71/pe/VAV214.xml</v>
      </c>
      <c r="H3032" s="5" t="str">
        <f>_xlfn.IFNA(IF(_xlfn.IFNA(INDEX('CX1'!$H:$H,MATCH(Table2[[#This Row],[Name]],'CX1'!$C:$C,0),1), "") = 0, "",  INDEX('CX1'!$H:$H,MATCH(Table2[[#This Row],[Name]],'CX1'!$C:$C,0),1)), "")</f>
        <v/>
      </c>
      <c r="I3032" s="5" t="e">
        <f>_xlfn.IFNA(IF(_xlfn.IFNA(INDEX('CX1'!$I:$I,MATCH(Table2[[#This Row],[DeviceId2]],'CX1'!$C:$C,0),1), "") = 0, "",  INDEX('CX1'!$I:$I,MATCH(Table2[[#This Row],[Name]],'CX1'!$C:$C,0),1)), "")</f>
        <v>#VALUE!</v>
      </c>
      <c r="J3032" s="5" t="str">
        <f>_xlfn.IFNA(IF(_xlfn.IFNA(INDEX('CX1'!$J:$J,MATCH(Table2[[#This Row],[Name]],'CX1'!$C:$C,0),1), "") = 0, "",  INDEX('CX1'!$J:$J,MATCH(Table2[[#This Row],[Name]],'CX1'!$C:$C,0),1)), "")</f>
        <v/>
      </c>
      <c r="K3032" t="str">
        <f>IFERROR(_xlfn.IFNA(IF(_xlfn.IFNA(INDEX('CX1'!$K:$K,MATCH(Table2[[#This Row],[Name]],'CX1'!$C:$C,0),1), "") = 0, "",  INDEX('CX1'!$K:$K,MATCH(Table2[[#This Row],[Name]],'CX1'!$C:$C,0),1)), ""), "")</f>
        <v/>
      </c>
      <c r="M3032" t="str">
        <f>_xlfn.IFNA(IF(_xlfn.IFNA(INDEX('CX1'!$M:$M,MATCH(Table2[[#This Row],[Name]],'CX1'!$C:$C,0),1), "") = 0, "",  INDEX('CX1'!$M:$M,MATCH(Table2[[#This Row],[Name]],'CX1'!$C:$C,0),1)), "")</f>
        <v/>
      </c>
      <c r="N3032" t="s">
        <v>767</v>
      </c>
      <c r="R3032" t="s">
        <v>8</v>
      </c>
    </row>
    <row r="3033" spans="1:18" hidden="1">
      <c r="A3033" s="1">
        <v>3031</v>
      </c>
      <c r="B3033" t="s">
        <v>45</v>
      </c>
      <c r="C3033" t="s">
        <v>52</v>
      </c>
      <c r="D3033" t="s">
        <v>274</v>
      </c>
      <c r="E3033" t="str">
        <f>MID(Table2[[#This Row],[DeviceId2]], 12, LEN(Table2[[#This Row],[DeviceId2]]))</f>
        <v>VAV214</v>
      </c>
      <c r="F3033" t="str">
        <f>CONCATENATE("10.3.13.71/pe/", Table2[[#This Row],[Device Tag]], ".xml")</f>
        <v>10.3.13.71/pe/VAV214.xml</v>
      </c>
      <c r="H3033" s="5" t="str">
        <f>_xlfn.IFNA(IF(_xlfn.IFNA(INDEX('CX1'!$H:$H,MATCH(Table2[[#This Row],[Name]],'CX1'!$C:$C,0),1), "") = 0, "",  INDEX('CX1'!$H:$H,MATCH(Table2[[#This Row],[Name]],'CX1'!$C:$C,0),1)), "")</f>
        <v/>
      </c>
      <c r="I3033" s="5" t="e">
        <f>_xlfn.IFNA(IF(_xlfn.IFNA(INDEX('CX1'!$I:$I,MATCH(Table2[[#This Row],[DeviceId2]],'CX1'!$C:$C,0),1), "") = 0, "",  INDEX('CX1'!$I:$I,MATCH(Table2[[#This Row],[Name]],'CX1'!$C:$C,0),1)), "")</f>
        <v>#VALUE!</v>
      </c>
      <c r="J3033" s="5" t="str">
        <f>_xlfn.IFNA(IF(_xlfn.IFNA(INDEX('CX1'!$J:$J,MATCH(Table2[[#This Row],[Name]],'CX1'!$C:$C,0),1), "") = 0, "",  INDEX('CX1'!$J:$J,MATCH(Table2[[#This Row],[Name]],'CX1'!$C:$C,0),1)), "")</f>
        <v/>
      </c>
      <c r="K3033" t="str">
        <f>IFERROR(_xlfn.IFNA(IF(_xlfn.IFNA(INDEX('CX1'!$K:$K,MATCH(Table2[[#This Row],[Name]],'CX1'!$C:$C,0),1), "") = 0, "",  INDEX('CX1'!$K:$K,MATCH(Table2[[#This Row],[Name]],'CX1'!$C:$C,0),1)), ""), "")</f>
        <v/>
      </c>
      <c r="M3033" t="str">
        <f>_xlfn.IFNA(IF(_xlfn.IFNA(INDEX('CX1'!$M:$M,MATCH(Table2[[#This Row],[Name]],'CX1'!$C:$C,0),1), "") = 0, "",  INDEX('CX1'!$M:$M,MATCH(Table2[[#This Row],[Name]],'CX1'!$C:$C,0),1)), "")</f>
        <v/>
      </c>
      <c r="N3033" t="s">
        <v>767</v>
      </c>
      <c r="R3033" t="s">
        <v>8</v>
      </c>
    </row>
    <row r="3034" spans="1:18" hidden="1">
      <c r="A3034" s="1">
        <v>3032</v>
      </c>
      <c r="B3034" t="s">
        <v>45</v>
      </c>
      <c r="C3034" t="s">
        <v>53</v>
      </c>
      <c r="D3034" t="s">
        <v>274</v>
      </c>
      <c r="E3034" t="str">
        <f>MID(Table2[[#This Row],[DeviceId2]], 12, LEN(Table2[[#This Row],[DeviceId2]]))</f>
        <v>VAV214</v>
      </c>
      <c r="F3034" t="str">
        <f>CONCATENATE("10.3.13.71/pe/", Table2[[#This Row],[Device Tag]], ".xml")</f>
        <v>10.3.13.71/pe/VAV214.xml</v>
      </c>
      <c r="H3034" s="5" t="str">
        <f>_xlfn.IFNA(IF(_xlfn.IFNA(INDEX('CX1'!$H:$H,MATCH(Table2[[#This Row],[Name]],'CX1'!$C:$C,0),1), "") = 0, "",  INDEX('CX1'!$H:$H,MATCH(Table2[[#This Row],[Name]],'CX1'!$C:$C,0),1)), "")</f>
        <v/>
      </c>
      <c r="I3034" s="5" t="e">
        <f>_xlfn.IFNA(IF(_xlfn.IFNA(INDEX('CX1'!$I:$I,MATCH(Table2[[#This Row],[DeviceId2]],'CX1'!$C:$C,0),1), "") = 0, "",  INDEX('CX1'!$I:$I,MATCH(Table2[[#This Row],[Name]],'CX1'!$C:$C,0),1)), "")</f>
        <v>#VALUE!</v>
      </c>
      <c r="J3034" s="5" t="str">
        <f>_xlfn.IFNA(IF(_xlfn.IFNA(INDEX('CX1'!$J:$J,MATCH(Table2[[#This Row],[Name]],'CX1'!$C:$C,0),1), "") = 0, "",  INDEX('CX1'!$J:$J,MATCH(Table2[[#This Row],[Name]],'CX1'!$C:$C,0),1)), "")</f>
        <v/>
      </c>
      <c r="K3034" t="str">
        <f>IFERROR(_xlfn.IFNA(IF(_xlfn.IFNA(INDEX('CX1'!$K:$K,MATCH(Table2[[#This Row],[Name]],'CX1'!$C:$C,0),1), "") = 0, "",  INDEX('CX1'!$K:$K,MATCH(Table2[[#This Row],[Name]],'CX1'!$C:$C,0),1)), ""), "")</f>
        <v/>
      </c>
      <c r="M3034" t="str">
        <f>_xlfn.IFNA(IF(_xlfn.IFNA(INDEX('CX1'!$M:$M,MATCH(Table2[[#This Row],[Name]],'CX1'!$C:$C,0),1), "") = 0, "",  INDEX('CX1'!$M:$M,MATCH(Table2[[#This Row],[Name]],'CX1'!$C:$C,0),1)), "")</f>
        <v/>
      </c>
      <c r="N3034" t="s">
        <v>767</v>
      </c>
      <c r="R3034" t="s">
        <v>8</v>
      </c>
    </row>
    <row r="3035" spans="1:18" hidden="1">
      <c r="A3035" s="1">
        <v>3033</v>
      </c>
      <c r="B3035" t="s">
        <v>45</v>
      </c>
      <c r="C3035" t="s">
        <v>54</v>
      </c>
      <c r="D3035" t="s">
        <v>274</v>
      </c>
      <c r="E3035" t="str">
        <f>MID(Table2[[#This Row],[DeviceId2]], 12, LEN(Table2[[#This Row],[DeviceId2]]))</f>
        <v>VAV214</v>
      </c>
      <c r="F3035" t="str">
        <f>CONCATENATE("10.3.13.71/pe/", Table2[[#This Row],[Device Tag]], ".xml")</f>
        <v>10.3.13.71/pe/VAV214.xml</v>
      </c>
      <c r="H3035" s="5" t="str">
        <f>_xlfn.IFNA(IF(_xlfn.IFNA(INDEX('CX1'!$H:$H,MATCH(Table2[[#This Row],[Name]],'CX1'!$C:$C,0),1), "") = 0, "",  INDEX('CX1'!$H:$H,MATCH(Table2[[#This Row],[Name]],'CX1'!$C:$C,0),1)), "")</f>
        <v/>
      </c>
      <c r="I3035" s="5" t="e">
        <f>_xlfn.IFNA(IF(_xlfn.IFNA(INDEX('CX1'!$I:$I,MATCH(Table2[[#This Row],[DeviceId2]],'CX1'!$C:$C,0),1), "") = 0, "",  INDEX('CX1'!$I:$I,MATCH(Table2[[#This Row],[Name]],'CX1'!$C:$C,0),1)), "")</f>
        <v>#VALUE!</v>
      </c>
      <c r="J3035" s="5" t="str">
        <f>_xlfn.IFNA(IF(_xlfn.IFNA(INDEX('CX1'!$J:$J,MATCH(Table2[[#This Row],[Name]],'CX1'!$C:$C,0),1), "") = 0, "",  INDEX('CX1'!$J:$J,MATCH(Table2[[#This Row],[Name]],'CX1'!$C:$C,0),1)), "")</f>
        <v/>
      </c>
      <c r="K3035" t="str">
        <f>IFERROR(_xlfn.IFNA(IF(_xlfn.IFNA(INDEX('CX1'!$K:$K,MATCH(Table2[[#This Row],[Name]],'CX1'!$C:$C,0),1), "") = 0, "",  INDEX('CX1'!$K:$K,MATCH(Table2[[#This Row],[Name]],'CX1'!$C:$C,0),1)), ""), "")</f>
        <v/>
      </c>
      <c r="M3035" t="str">
        <f>_xlfn.IFNA(IF(_xlfn.IFNA(INDEX('CX1'!$M:$M,MATCH(Table2[[#This Row],[Name]],'CX1'!$C:$C,0),1), "") = 0, "",  INDEX('CX1'!$M:$M,MATCH(Table2[[#This Row],[Name]],'CX1'!$C:$C,0),1)), "")</f>
        <v/>
      </c>
      <c r="N3035" t="s">
        <v>767</v>
      </c>
      <c r="R3035" t="s">
        <v>8</v>
      </c>
    </row>
    <row r="3036" spans="1:18" hidden="1">
      <c r="A3036" s="1">
        <v>3034</v>
      </c>
      <c r="B3036" t="s">
        <v>45</v>
      </c>
      <c r="C3036" t="s">
        <v>55</v>
      </c>
      <c r="D3036" t="s">
        <v>274</v>
      </c>
      <c r="E3036" t="str">
        <f>MID(Table2[[#This Row],[DeviceId2]], 12, LEN(Table2[[#This Row],[DeviceId2]]))</f>
        <v>VAV214</v>
      </c>
      <c r="F3036" t="str">
        <f>CONCATENATE("10.3.13.71/pe/", Table2[[#This Row],[Device Tag]], ".xml")</f>
        <v>10.3.13.71/pe/VAV214.xml</v>
      </c>
      <c r="H3036" s="5" t="str">
        <f>_xlfn.IFNA(IF(_xlfn.IFNA(INDEX('CX1'!$H:$H,MATCH(Table2[[#This Row],[Name]],'CX1'!$C:$C,0),1), "") = 0, "",  INDEX('CX1'!$H:$H,MATCH(Table2[[#This Row],[Name]],'CX1'!$C:$C,0),1)), "")</f>
        <v/>
      </c>
      <c r="I3036" s="5" t="e">
        <f>_xlfn.IFNA(IF(_xlfn.IFNA(INDEX('CX1'!$I:$I,MATCH(Table2[[#This Row],[DeviceId2]],'CX1'!$C:$C,0),1), "") = 0, "",  INDEX('CX1'!$I:$I,MATCH(Table2[[#This Row],[Name]],'CX1'!$C:$C,0),1)), "")</f>
        <v>#VALUE!</v>
      </c>
      <c r="J3036" s="5" t="str">
        <f>_xlfn.IFNA(IF(_xlfn.IFNA(INDEX('CX1'!$J:$J,MATCH(Table2[[#This Row],[Name]],'CX1'!$C:$C,0),1), "") = 0, "",  INDEX('CX1'!$J:$J,MATCH(Table2[[#This Row],[Name]],'CX1'!$C:$C,0),1)), "")</f>
        <v/>
      </c>
      <c r="K3036" t="str">
        <f>IFERROR(_xlfn.IFNA(IF(_xlfn.IFNA(INDEX('CX1'!$K:$K,MATCH(Table2[[#This Row],[Name]],'CX1'!$C:$C,0),1), "") = 0, "",  INDEX('CX1'!$K:$K,MATCH(Table2[[#This Row],[Name]],'CX1'!$C:$C,0),1)), ""), "")</f>
        <v/>
      </c>
      <c r="M3036" t="str">
        <f>_xlfn.IFNA(IF(_xlfn.IFNA(INDEX('CX1'!$M:$M,MATCH(Table2[[#This Row],[Name]],'CX1'!$C:$C,0),1), "") = 0, "",  INDEX('CX1'!$M:$M,MATCH(Table2[[#This Row],[Name]],'CX1'!$C:$C,0),1)), "")</f>
        <v/>
      </c>
      <c r="N3036" t="s">
        <v>767</v>
      </c>
      <c r="R3036" t="s">
        <v>8</v>
      </c>
    </row>
    <row r="3037" spans="1:18" hidden="1">
      <c r="A3037" s="1">
        <v>3035</v>
      </c>
      <c r="B3037" t="s">
        <v>45</v>
      </c>
      <c r="C3037" t="s">
        <v>56</v>
      </c>
      <c r="D3037" t="s">
        <v>274</v>
      </c>
      <c r="E3037" t="str">
        <f>MID(Table2[[#This Row],[DeviceId2]], 12, LEN(Table2[[#This Row],[DeviceId2]]))</f>
        <v>VAV214</v>
      </c>
      <c r="F3037" t="str">
        <f>CONCATENATE("10.3.13.71/pe/", Table2[[#This Row],[Device Tag]], ".xml")</f>
        <v>10.3.13.71/pe/VAV214.xml</v>
      </c>
      <c r="H3037" s="5" t="str">
        <f>_xlfn.IFNA(IF(_xlfn.IFNA(INDEX('CX1'!$H:$H,MATCH(Table2[[#This Row],[Name]],'CX1'!$C:$C,0),1), "") = 0, "",  INDEX('CX1'!$H:$H,MATCH(Table2[[#This Row],[Name]],'CX1'!$C:$C,0),1)), "")</f>
        <v/>
      </c>
      <c r="I3037" s="5" t="e">
        <f>_xlfn.IFNA(IF(_xlfn.IFNA(INDEX('CX1'!$I:$I,MATCH(Table2[[#This Row],[DeviceId2]],'CX1'!$C:$C,0),1), "") = 0, "",  INDEX('CX1'!$I:$I,MATCH(Table2[[#This Row],[Name]],'CX1'!$C:$C,0),1)), "")</f>
        <v>#VALUE!</v>
      </c>
      <c r="J3037" s="5" t="str">
        <f>_xlfn.IFNA(IF(_xlfn.IFNA(INDEX('CX1'!$J:$J,MATCH(Table2[[#This Row],[Name]],'CX1'!$C:$C,0),1), "") = 0, "",  INDEX('CX1'!$J:$J,MATCH(Table2[[#This Row],[Name]],'CX1'!$C:$C,0),1)), "")</f>
        <v/>
      </c>
      <c r="K3037" t="str">
        <f>IFERROR(_xlfn.IFNA(IF(_xlfn.IFNA(INDEX('CX1'!$K:$K,MATCH(Table2[[#This Row],[Name]],'CX1'!$C:$C,0),1), "") = 0, "",  INDEX('CX1'!$K:$K,MATCH(Table2[[#This Row],[Name]],'CX1'!$C:$C,0),1)), ""), "")</f>
        <v/>
      </c>
      <c r="M3037" t="str">
        <f>_xlfn.IFNA(IF(_xlfn.IFNA(INDEX('CX1'!$M:$M,MATCH(Table2[[#This Row],[Name]],'CX1'!$C:$C,0),1), "") = 0, "",  INDEX('CX1'!$M:$M,MATCH(Table2[[#This Row],[Name]],'CX1'!$C:$C,0),1)), "")</f>
        <v/>
      </c>
      <c r="N3037" t="s">
        <v>767</v>
      </c>
      <c r="R3037" t="s">
        <v>8</v>
      </c>
    </row>
    <row r="3038" spans="1:18" hidden="1">
      <c r="A3038" s="1">
        <v>3036</v>
      </c>
      <c r="B3038" t="s">
        <v>45</v>
      </c>
      <c r="C3038" t="s">
        <v>57</v>
      </c>
      <c r="D3038" t="s">
        <v>274</v>
      </c>
      <c r="E3038" t="str">
        <f>MID(Table2[[#This Row],[DeviceId2]], 12, LEN(Table2[[#This Row],[DeviceId2]]))</f>
        <v>VAV214</v>
      </c>
      <c r="F3038" t="str">
        <f>CONCATENATE("10.3.13.71/pe/", Table2[[#This Row],[Device Tag]], ".xml")</f>
        <v>10.3.13.71/pe/VAV214.xml</v>
      </c>
      <c r="H3038" s="5" t="str">
        <f>_xlfn.IFNA(IF(_xlfn.IFNA(INDEX('CX1'!$H:$H,MATCH(Table2[[#This Row],[Name]],'CX1'!$C:$C,0),1), "") = 0, "",  INDEX('CX1'!$H:$H,MATCH(Table2[[#This Row],[Name]],'CX1'!$C:$C,0),1)), "")</f>
        <v/>
      </c>
      <c r="I3038" s="5" t="e">
        <f>_xlfn.IFNA(IF(_xlfn.IFNA(INDEX('CX1'!$I:$I,MATCH(Table2[[#This Row],[DeviceId2]],'CX1'!$C:$C,0),1), "") = 0, "",  INDEX('CX1'!$I:$I,MATCH(Table2[[#This Row],[Name]],'CX1'!$C:$C,0),1)), "")</f>
        <v>#VALUE!</v>
      </c>
      <c r="J3038" s="5" t="str">
        <f>_xlfn.IFNA(IF(_xlfn.IFNA(INDEX('CX1'!$J:$J,MATCH(Table2[[#This Row],[Name]],'CX1'!$C:$C,0),1), "") = 0, "",  INDEX('CX1'!$J:$J,MATCH(Table2[[#This Row],[Name]],'CX1'!$C:$C,0),1)), "")</f>
        <v/>
      </c>
      <c r="K3038" t="str">
        <f>IFERROR(_xlfn.IFNA(IF(_xlfn.IFNA(INDEX('CX1'!$K:$K,MATCH(Table2[[#This Row],[Name]],'CX1'!$C:$C,0),1), "") = 0, "",  INDEX('CX1'!$K:$K,MATCH(Table2[[#This Row],[Name]],'CX1'!$C:$C,0),1)), ""), "")</f>
        <v/>
      </c>
      <c r="M3038" t="str">
        <f>_xlfn.IFNA(IF(_xlfn.IFNA(INDEX('CX1'!$M:$M,MATCH(Table2[[#This Row],[Name]],'CX1'!$C:$C,0),1), "") = 0, "",  INDEX('CX1'!$M:$M,MATCH(Table2[[#This Row],[Name]],'CX1'!$C:$C,0),1)), "")</f>
        <v/>
      </c>
      <c r="N3038" t="s">
        <v>767</v>
      </c>
      <c r="R3038" t="s">
        <v>8</v>
      </c>
    </row>
    <row r="3039" spans="1:18" hidden="1">
      <c r="A3039" s="1">
        <v>3037</v>
      </c>
      <c r="B3039" t="s">
        <v>45</v>
      </c>
      <c r="C3039" t="s">
        <v>58</v>
      </c>
      <c r="D3039" t="s">
        <v>274</v>
      </c>
      <c r="E3039" t="str">
        <f>MID(Table2[[#This Row],[DeviceId2]], 12, LEN(Table2[[#This Row],[DeviceId2]]))</f>
        <v>VAV214</v>
      </c>
      <c r="F3039" t="str">
        <f>CONCATENATE("10.3.13.71/pe/", Table2[[#This Row],[Device Tag]], ".xml")</f>
        <v>10.3.13.71/pe/VAV214.xml</v>
      </c>
      <c r="H3039" s="5" t="str">
        <f>_xlfn.IFNA(IF(_xlfn.IFNA(INDEX('CX1'!$H:$H,MATCH(Table2[[#This Row],[Name]],'CX1'!$C:$C,0),1), "") = 0, "",  INDEX('CX1'!$H:$H,MATCH(Table2[[#This Row],[Name]],'CX1'!$C:$C,0),1)), "")</f>
        <v/>
      </c>
      <c r="I3039" s="5" t="e">
        <f>_xlfn.IFNA(IF(_xlfn.IFNA(INDEX('CX1'!$I:$I,MATCH(Table2[[#This Row],[DeviceId2]],'CX1'!$C:$C,0),1), "") = 0, "",  INDEX('CX1'!$I:$I,MATCH(Table2[[#This Row],[Name]],'CX1'!$C:$C,0),1)), "")</f>
        <v>#VALUE!</v>
      </c>
      <c r="J3039" s="5" t="str">
        <f>_xlfn.IFNA(IF(_xlfn.IFNA(INDEX('CX1'!$J:$J,MATCH(Table2[[#This Row],[Name]],'CX1'!$C:$C,0),1), "") = 0, "",  INDEX('CX1'!$J:$J,MATCH(Table2[[#This Row],[Name]],'CX1'!$C:$C,0),1)), "")</f>
        <v/>
      </c>
      <c r="K3039" t="str">
        <f>IFERROR(_xlfn.IFNA(IF(_xlfn.IFNA(INDEX('CX1'!$K:$K,MATCH(Table2[[#This Row],[Name]],'CX1'!$C:$C,0),1), "") = 0, "",  INDEX('CX1'!$K:$K,MATCH(Table2[[#This Row],[Name]],'CX1'!$C:$C,0),1)), ""), "")</f>
        <v/>
      </c>
      <c r="M3039" t="str">
        <f>_xlfn.IFNA(IF(_xlfn.IFNA(INDEX('CX1'!$M:$M,MATCH(Table2[[#This Row],[Name]],'CX1'!$C:$C,0),1), "") = 0, "",  INDEX('CX1'!$M:$M,MATCH(Table2[[#This Row],[Name]],'CX1'!$C:$C,0),1)), "")</f>
        <v/>
      </c>
      <c r="N3039" t="s">
        <v>767</v>
      </c>
      <c r="R3039" t="s">
        <v>8</v>
      </c>
    </row>
    <row r="3040" spans="1:18" hidden="1">
      <c r="A3040" s="1">
        <v>3038</v>
      </c>
      <c r="B3040" t="s">
        <v>45</v>
      </c>
      <c r="C3040" t="s">
        <v>59</v>
      </c>
      <c r="D3040" t="s">
        <v>274</v>
      </c>
      <c r="E3040" t="str">
        <f>MID(Table2[[#This Row],[DeviceId2]], 12, LEN(Table2[[#This Row],[DeviceId2]]))</f>
        <v>VAV214</v>
      </c>
      <c r="F3040" t="str">
        <f>CONCATENATE("10.3.13.71/pe/", Table2[[#This Row],[Device Tag]], ".xml")</f>
        <v>10.3.13.71/pe/VAV214.xml</v>
      </c>
      <c r="H3040" s="5" t="str">
        <f>_xlfn.IFNA(IF(_xlfn.IFNA(INDEX('CX1'!$H:$H,MATCH(Table2[[#This Row],[Name]],'CX1'!$C:$C,0),1), "") = 0, "",  INDEX('CX1'!$H:$H,MATCH(Table2[[#This Row],[Name]],'CX1'!$C:$C,0),1)), "")</f>
        <v/>
      </c>
      <c r="I3040" s="5" t="e">
        <f>_xlfn.IFNA(IF(_xlfn.IFNA(INDEX('CX1'!$I:$I,MATCH(Table2[[#This Row],[DeviceId2]],'CX1'!$C:$C,0),1), "") = 0, "",  INDEX('CX1'!$I:$I,MATCH(Table2[[#This Row],[Name]],'CX1'!$C:$C,0),1)), "")</f>
        <v>#VALUE!</v>
      </c>
      <c r="J3040" s="5" t="str">
        <f>_xlfn.IFNA(IF(_xlfn.IFNA(INDEX('CX1'!$J:$J,MATCH(Table2[[#This Row],[Name]],'CX1'!$C:$C,0),1), "") = 0, "",  INDEX('CX1'!$J:$J,MATCH(Table2[[#This Row],[Name]],'CX1'!$C:$C,0),1)), "")</f>
        <v/>
      </c>
      <c r="K3040" t="str">
        <f>IFERROR(_xlfn.IFNA(IF(_xlfn.IFNA(INDEX('CX1'!$K:$K,MATCH(Table2[[#This Row],[Name]],'CX1'!$C:$C,0),1), "") = 0, "",  INDEX('CX1'!$K:$K,MATCH(Table2[[#This Row],[Name]],'CX1'!$C:$C,0),1)), ""), "")</f>
        <v/>
      </c>
      <c r="M3040" t="str">
        <f>_xlfn.IFNA(IF(_xlfn.IFNA(INDEX('CX1'!$M:$M,MATCH(Table2[[#This Row],[Name]],'CX1'!$C:$C,0),1), "") = 0, "",  INDEX('CX1'!$M:$M,MATCH(Table2[[#This Row],[Name]],'CX1'!$C:$C,0),1)), "")</f>
        <v/>
      </c>
      <c r="N3040" t="s">
        <v>767</v>
      </c>
      <c r="R3040" t="s">
        <v>8</v>
      </c>
    </row>
    <row r="3041" spans="1:19" hidden="1">
      <c r="A3041" s="1">
        <v>3039</v>
      </c>
      <c r="B3041" t="s">
        <v>45</v>
      </c>
      <c r="C3041" t="s">
        <v>60</v>
      </c>
      <c r="D3041" t="s">
        <v>274</v>
      </c>
      <c r="E3041" t="str">
        <f>MID(Table2[[#This Row],[DeviceId2]], 12, LEN(Table2[[#This Row],[DeviceId2]]))</f>
        <v>VAV214</v>
      </c>
      <c r="F3041" t="str">
        <f>CONCATENATE("10.3.13.71/pe/", Table2[[#This Row],[Device Tag]], ".xml")</f>
        <v>10.3.13.71/pe/VAV214.xml</v>
      </c>
      <c r="H3041" s="5" t="str">
        <f>_xlfn.IFNA(IF(_xlfn.IFNA(INDEX('CX1'!$H:$H,MATCH(Table2[[#This Row],[Name]],'CX1'!$C:$C,0),1), "") = 0, "",  INDEX('CX1'!$H:$H,MATCH(Table2[[#This Row],[Name]],'CX1'!$C:$C,0),1)), "")</f>
        <v/>
      </c>
      <c r="I3041" s="5" t="e">
        <f>_xlfn.IFNA(IF(_xlfn.IFNA(INDEX('CX1'!$I:$I,MATCH(Table2[[#This Row],[DeviceId2]],'CX1'!$C:$C,0),1), "") = 0, "",  INDEX('CX1'!$I:$I,MATCH(Table2[[#This Row],[Name]],'CX1'!$C:$C,0),1)), "")</f>
        <v>#VALUE!</v>
      </c>
      <c r="J3041" s="5" t="str">
        <f>_xlfn.IFNA(IF(_xlfn.IFNA(INDEX('CX1'!$J:$J,MATCH(Table2[[#This Row],[Name]],'CX1'!$C:$C,0),1), "") = 0, "",  INDEX('CX1'!$J:$J,MATCH(Table2[[#This Row],[Name]],'CX1'!$C:$C,0),1)), "")</f>
        <v/>
      </c>
      <c r="K3041" t="str">
        <f>IFERROR(_xlfn.IFNA(IF(_xlfn.IFNA(INDEX('CX1'!$K:$K,MATCH(Table2[[#This Row],[Name]],'CX1'!$C:$C,0),1), "") = 0, "",  INDEX('CX1'!$K:$K,MATCH(Table2[[#This Row],[Name]],'CX1'!$C:$C,0),1)), ""), "")</f>
        <v/>
      </c>
      <c r="M3041" t="str">
        <f>_xlfn.IFNA(IF(_xlfn.IFNA(INDEX('CX1'!$M:$M,MATCH(Table2[[#This Row],[Name]],'CX1'!$C:$C,0),1), "") = 0, "",  INDEX('CX1'!$M:$M,MATCH(Table2[[#This Row],[Name]],'CX1'!$C:$C,0),1)), "")</f>
        <v/>
      </c>
      <c r="N3041" t="s">
        <v>767</v>
      </c>
      <c r="R3041" t="s">
        <v>8</v>
      </c>
    </row>
    <row r="3042" spans="1:19" hidden="1">
      <c r="A3042" s="1">
        <v>3040</v>
      </c>
      <c r="B3042" t="s">
        <v>45</v>
      </c>
      <c r="C3042" t="s">
        <v>120</v>
      </c>
      <c r="D3042" t="s">
        <v>274</v>
      </c>
      <c r="E3042" t="str">
        <f>MID(Table2[[#This Row],[DeviceId2]], 12, LEN(Table2[[#This Row],[DeviceId2]]))</f>
        <v>VAV214</v>
      </c>
      <c r="F3042" t="str">
        <f>CONCATENATE("10.3.13.71/pe/", Table2[[#This Row],[Device Tag]], ".xml")</f>
        <v>10.3.13.71/pe/VAV214.xml</v>
      </c>
      <c r="H3042" s="5" t="str">
        <f>_xlfn.IFNA(IF(_xlfn.IFNA(INDEX('CX1'!$H:$H,MATCH(Table2[[#This Row],[Name]],'CX1'!$C:$C,0),1), "") = 0, "",  INDEX('CX1'!$H:$H,MATCH(Table2[[#This Row],[Name]],'CX1'!$C:$C,0),1)), "")</f>
        <v/>
      </c>
      <c r="I3042" s="5" t="e">
        <f>_xlfn.IFNA(IF(_xlfn.IFNA(INDEX('CX1'!$I:$I,MATCH(Table2[[#This Row],[DeviceId2]],'CX1'!$C:$C,0),1), "") = 0, "",  INDEX('CX1'!$I:$I,MATCH(Table2[[#This Row],[Name]],'CX1'!$C:$C,0),1)), "")</f>
        <v>#VALUE!</v>
      </c>
      <c r="J3042" s="5" t="str">
        <f>_xlfn.IFNA(IF(_xlfn.IFNA(INDEX('CX1'!$J:$J,MATCH(Table2[[#This Row],[Name]],'CX1'!$C:$C,0),1), "") = 0, "",  INDEX('CX1'!$J:$J,MATCH(Table2[[#This Row],[Name]],'CX1'!$C:$C,0),1)), "")</f>
        <v/>
      </c>
      <c r="K3042" t="str">
        <f>IFERROR(_xlfn.IFNA(IF(_xlfn.IFNA(INDEX('CX1'!$K:$K,MATCH(Table2[[#This Row],[Name]],'CX1'!$C:$C,0),1), "") = 0, "",  INDEX('CX1'!$K:$K,MATCH(Table2[[#This Row],[Name]],'CX1'!$C:$C,0),1)), ""), "")</f>
        <v/>
      </c>
      <c r="M3042" t="str">
        <f>_xlfn.IFNA(IF(_xlfn.IFNA(INDEX('CX1'!$M:$M,MATCH(Table2[[#This Row],[Name]],'CX1'!$C:$C,0),1), "") = 0, "",  INDEX('CX1'!$M:$M,MATCH(Table2[[#This Row],[Name]],'CX1'!$C:$C,0),1)), "")</f>
        <v/>
      </c>
      <c r="N3042" t="s">
        <v>767</v>
      </c>
      <c r="R3042" t="s">
        <v>8</v>
      </c>
    </row>
    <row r="3043" spans="1:19" hidden="1">
      <c r="A3043" s="1">
        <v>3041</v>
      </c>
      <c r="B3043" t="s">
        <v>45</v>
      </c>
      <c r="C3043" t="s">
        <v>61</v>
      </c>
      <c r="D3043" t="s">
        <v>274</v>
      </c>
      <c r="E3043" t="str">
        <f>MID(Table2[[#This Row],[DeviceId2]], 12, LEN(Table2[[#This Row],[DeviceId2]]))</f>
        <v>VAV214</v>
      </c>
      <c r="F3043" t="str">
        <f>CONCATENATE("10.3.13.71/pe/", Table2[[#This Row],[Device Tag]], ".xml")</f>
        <v>10.3.13.71/pe/VAV214.xml</v>
      </c>
      <c r="H3043" s="5" t="str">
        <f>_xlfn.IFNA(IF(_xlfn.IFNA(INDEX('CX1'!$H:$H,MATCH(Table2[[#This Row],[Name]],'CX1'!$C:$C,0),1), "") = 0, "",  INDEX('CX1'!$H:$H,MATCH(Table2[[#This Row],[Name]],'CX1'!$C:$C,0),1)), "")</f>
        <v/>
      </c>
      <c r="I3043" s="5" t="e">
        <f>_xlfn.IFNA(IF(_xlfn.IFNA(INDEX('CX1'!$I:$I,MATCH(Table2[[#This Row],[DeviceId2]],'CX1'!$C:$C,0),1), "") = 0, "",  INDEX('CX1'!$I:$I,MATCH(Table2[[#This Row],[Name]],'CX1'!$C:$C,0),1)), "")</f>
        <v>#VALUE!</v>
      </c>
      <c r="J3043" s="5" t="str">
        <f>_xlfn.IFNA(IF(_xlfn.IFNA(INDEX('CX1'!$J:$J,MATCH(Table2[[#This Row],[Name]],'CX1'!$C:$C,0),1), "") = 0, "",  INDEX('CX1'!$J:$J,MATCH(Table2[[#This Row],[Name]],'CX1'!$C:$C,0),1)), "")</f>
        <v/>
      </c>
      <c r="K3043" t="str">
        <f>IFERROR(_xlfn.IFNA(IF(_xlfn.IFNA(INDEX('CX1'!$K:$K,MATCH(Table2[[#This Row],[Name]],'CX1'!$C:$C,0),1), "") = 0, "",  INDEX('CX1'!$K:$K,MATCH(Table2[[#This Row],[Name]],'CX1'!$C:$C,0),1)), ""), "")</f>
        <v/>
      </c>
      <c r="M3043" t="str">
        <f>_xlfn.IFNA(IF(_xlfn.IFNA(INDEX('CX1'!$M:$M,MATCH(Table2[[#This Row],[Name]],'CX1'!$C:$C,0),1), "") = 0, "",  INDEX('CX1'!$M:$M,MATCH(Table2[[#This Row],[Name]],'CX1'!$C:$C,0),1)), "")</f>
        <v/>
      </c>
      <c r="N3043" t="s">
        <v>767</v>
      </c>
      <c r="R3043" t="s">
        <v>8</v>
      </c>
    </row>
    <row r="3044" spans="1:19" hidden="1">
      <c r="A3044" s="1">
        <v>3042</v>
      </c>
      <c r="B3044" t="s">
        <v>45</v>
      </c>
      <c r="C3044" t="s">
        <v>62</v>
      </c>
      <c r="D3044" t="s">
        <v>274</v>
      </c>
      <c r="E3044" t="str">
        <f>MID(Table2[[#This Row],[DeviceId2]], 12, LEN(Table2[[#This Row],[DeviceId2]]))</f>
        <v>VAV214</v>
      </c>
      <c r="F3044" t="str">
        <f>CONCATENATE("10.3.13.71/pe/", Table2[[#This Row],[Device Tag]], ".xml")</f>
        <v>10.3.13.71/pe/VAV214.xml</v>
      </c>
      <c r="H3044" s="5" t="str">
        <f>_xlfn.IFNA(IF(_xlfn.IFNA(INDEX('CX1'!$H:$H,MATCH(Table2[[#This Row],[Name]],'CX1'!$C:$C,0),1), "") = 0, "",  INDEX('CX1'!$H:$H,MATCH(Table2[[#This Row],[Name]],'CX1'!$C:$C,0),1)), "")</f>
        <v/>
      </c>
      <c r="I3044" s="5" t="e">
        <f>_xlfn.IFNA(IF(_xlfn.IFNA(INDEX('CX1'!$I:$I,MATCH(Table2[[#This Row],[DeviceId2]],'CX1'!$C:$C,0),1), "") = 0, "",  INDEX('CX1'!$I:$I,MATCH(Table2[[#This Row],[Name]],'CX1'!$C:$C,0),1)), "")</f>
        <v>#VALUE!</v>
      </c>
      <c r="J3044" s="5" t="str">
        <f>_xlfn.IFNA(IF(_xlfn.IFNA(INDEX('CX1'!$J:$J,MATCH(Table2[[#This Row],[Name]],'CX1'!$C:$C,0),1), "") = 0, "",  INDEX('CX1'!$J:$J,MATCH(Table2[[#This Row],[Name]],'CX1'!$C:$C,0),1)), "")</f>
        <v/>
      </c>
      <c r="K3044" t="str">
        <f>IFERROR(_xlfn.IFNA(IF(_xlfn.IFNA(INDEX('CX1'!$K:$K,MATCH(Table2[[#This Row],[Name]],'CX1'!$C:$C,0),1), "") = 0, "",  INDEX('CX1'!$K:$K,MATCH(Table2[[#This Row],[Name]],'CX1'!$C:$C,0),1)), ""), "")</f>
        <v/>
      </c>
      <c r="M3044" t="str">
        <f>_xlfn.IFNA(IF(_xlfn.IFNA(INDEX('CX1'!$M:$M,MATCH(Table2[[#This Row],[Name]],'CX1'!$C:$C,0),1), "") = 0, "",  INDEX('CX1'!$M:$M,MATCH(Table2[[#This Row],[Name]],'CX1'!$C:$C,0),1)), "")</f>
        <v/>
      </c>
      <c r="N3044" t="s">
        <v>767</v>
      </c>
      <c r="R3044" t="s">
        <v>8</v>
      </c>
    </row>
    <row r="3045" spans="1:19" hidden="1">
      <c r="A3045" s="1">
        <v>3043</v>
      </c>
      <c r="B3045" t="s">
        <v>45</v>
      </c>
      <c r="C3045" t="s">
        <v>63</v>
      </c>
      <c r="D3045" t="s">
        <v>274</v>
      </c>
      <c r="E3045" t="str">
        <f>MID(Table2[[#This Row],[DeviceId2]], 12, LEN(Table2[[#This Row],[DeviceId2]]))</f>
        <v>VAV214</v>
      </c>
      <c r="F3045" t="str">
        <f>CONCATENATE("10.3.13.71/pe/", Table2[[#This Row],[Device Tag]], ".xml")</f>
        <v>10.3.13.71/pe/VAV214.xml</v>
      </c>
      <c r="H3045" s="5" t="str">
        <f>_xlfn.IFNA(IF(_xlfn.IFNA(INDEX('CX1'!$H:$H,MATCH(Table2[[#This Row],[Name]],'CX1'!$C:$C,0),1), "") = 0, "",  INDEX('CX1'!$H:$H,MATCH(Table2[[#This Row],[Name]],'CX1'!$C:$C,0),1)), "")</f>
        <v/>
      </c>
      <c r="I3045" s="5">
        <f>_xlfn.IFNA(IF(_xlfn.IFNA(INDEX('CX1'!$I:$I,MATCH(Table2[[#This Row],[DeviceId2]],'CX1'!$C:$C,0),1), "") = 0, "",  INDEX('CX1'!$I:$I,MATCH(Table2[[#This Row],[Name]],'CX1'!$C:$C,0),1)), "")</f>
        <v>1</v>
      </c>
      <c r="J3045" s="5" t="str">
        <f>_xlfn.IFNA(IF(_xlfn.IFNA(INDEX('CX1'!$J:$J,MATCH(Table2[[#This Row],[Name]],'CX1'!$C:$C,0),1), "") = 0, "",  INDEX('CX1'!$J:$J,MATCH(Table2[[#This Row],[Name]],'CX1'!$C:$C,0),1)), "")</f>
        <v/>
      </c>
      <c r="K3045" t="str">
        <f>IFERROR(_xlfn.IFNA(IF(_xlfn.IFNA(INDEX('CX1'!$K:$K,MATCH(Table2[[#This Row],[Name]],'CX1'!$C:$C,0),1), "") = 0, "",  INDEX('CX1'!$K:$K,MATCH(Table2[[#This Row],[Name]],'CX1'!$C:$C,0),1)), ""), "")</f>
        <v/>
      </c>
      <c r="N3045" t="s">
        <v>767</v>
      </c>
      <c r="R3045" t="s">
        <v>8</v>
      </c>
      <c r="S3045" t="b">
        <v>0</v>
      </c>
    </row>
    <row r="3046" spans="1:19" hidden="1">
      <c r="A3046" s="1">
        <v>3044</v>
      </c>
      <c r="B3046" t="s">
        <v>45</v>
      </c>
      <c r="C3046" t="s">
        <v>65</v>
      </c>
      <c r="D3046" t="s">
        <v>274</v>
      </c>
      <c r="E3046" t="str">
        <f>MID(Table2[[#This Row],[DeviceId2]], 12, LEN(Table2[[#This Row],[DeviceId2]]))</f>
        <v>VAV214</v>
      </c>
      <c r="F3046" t="str">
        <f>CONCATENATE("10.3.13.71/pe/", Table2[[#This Row],[Device Tag]], ".xml")</f>
        <v>10.3.13.71/pe/VAV214.xml</v>
      </c>
      <c r="H3046" s="5" t="str">
        <f>_xlfn.IFNA(IF(_xlfn.IFNA(INDEX('CX1'!$H:$H,MATCH(Table2[[#This Row],[Name]],'CX1'!$C:$C,0),1), "") = 0, "",  INDEX('CX1'!$H:$H,MATCH(Table2[[#This Row],[Name]],'CX1'!$C:$C,0),1)), "")</f>
        <v/>
      </c>
      <c r="I3046" s="5" t="e">
        <f>_xlfn.IFNA(IF(_xlfn.IFNA(INDEX('CX1'!$I:$I,MATCH(Table2[[#This Row],[DeviceId2]],'CX1'!$C:$C,0),1), "") = 0, "",  INDEX('CX1'!$I:$I,MATCH(Table2[[#This Row],[Name]],'CX1'!$C:$C,0),1)), "")</f>
        <v>#VALUE!</v>
      </c>
      <c r="J3046" s="5" t="str">
        <f>_xlfn.IFNA(IF(_xlfn.IFNA(INDEX('CX1'!$J:$J,MATCH(Table2[[#This Row],[Name]],'CX1'!$C:$C,0),1), "") = 0, "",  INDEX('CX1'!$J:$J,MATCH(Table2[[#This Row],[Name]],'CX1'!$C:$C,0),1)), "")</f>
        <v/>
      </c>
      <c r="K3046" t="str">
        <f>IFERROR(_xlfn.IFNA(IF(_xlfn.IFNA(INDEX('CX1'!$K:$K,MATCH(Table2[[#This Row],[Name]],'CX1'!$C:$C,0),1), "") = 0, "",  INDEX('CX1'!$K:$K,MATCH(Table2[[#This Row],[Name]],'CX1'!$C:$C,0),1)), ""), "")</f>
        <v/>
      </c>
      <c r="M3046" t="str">
        <f>_xlfn.IFNA(IF(_xlfn.IFNA(INDEX('CX1'!$M:$M,MATCH(Table2[[#This Row],[Name]],'CX1'!$C:$C,0),1), "") = 0, "",  INDEX('CX1'!$M:$M,MATCH(Table2[[#This Row],[Name]],'CX1'!$C:$C,0),1)), "")</f>
        <v/>
      </c>
      <c r="N3046" t="s">
        <v>767</v>
      </c>
      <c r="R3046" t="s">
        <v>8</v>
      </c>
    </row>
    <row r="3047" spans="1:19" hidden="1">
      <c r="A3047" s="1">
        <v>3045</v>
      </c>
      <c r="B3047" t="s">
        <v>45</v>
      </c>
      <c r="C3047" t="s">
        <v>66</v>
      </c>
      <c r="D3047" t="s">
        <v>274</v>
      </c>
      <c r="E3047" t="str">
        <f>MID(Table2[[#This Row],[DeviceId2]], 12, LEN(Table2[[#This Row],[DeviceId2]]))</f>
        <v>VAV214</v>
      </c>
      <c r="F3047" t="str">
        <f>CONCATENATE("10.3.13.71/pe/", Table2[[#This Row],[Device Tag]], ".xml")</f>
        <v>10.3.13.71/pe/VAV214.xml</v>
      </c>
      <c r="H3047" s="5" t="str">
        <f>_xlfn.IFNA(IF(_xlfn.IFNA(INDEX('CX1'!$H:$H,MATCH(Table2[[#This Row],[Name]],'CX1'!$C:$C,0),1), "") = 0, "",  INDEX('CX1'!$H:$H,MATCH(Table2[[#This Row],[Name]],'CX1'!$C:$C,0),1)), "")</f>
        <v/>
      </c>
      <c r="I3047" s="5" t="e">
        <f>_xlfn.IFNA(IF(_xlfn.IFNA(INDEX('CX1'!$I:$I,MATCH(Table2[[#This Row],[DeviceId2]],'CX1'!$C:$C,0),1), "") = 0, "",  INDEX('CX1'!$I:$I,MATCH(Table2[[#This Row],[Name]],'CX1'!$C:$C,0),1)), "")</f>
        <v>#VALUE!</v>
      </c>
      <c r="J3047" s="5" t="str">
        <f>_xlfn.IFNA(IF(_xlfn.IFNA(INDEX('CX1'!$J:$J,MATCH(Table2[[#This Row],[Name]],'CX1'!$C:$C,0),1), "") = 0, "",  INDEX('CX1'!$J:$J,MATCH(Table2[[#This Row],[Name]],'CX1'!$C:$C,0),1)), "")</f>
        <v/>
      </c>
      <c r="K3047" t="str">
        <f>IFERROR(_xlfn.IFNA(IF(_xlfn.IFNA(INDEX('CX1'!$K:$K,MATCH(Table2[[#This Row],[Name]],'CX1'!$C:$C,0),1), "") = 0, "",  INDEX('CX1'!$K:$K,MATCH(Table2[[#This Row],[Name]],'CX1'!$C:$C,0),1)), ""), "")</f>
        <v/>
      </c>
      <c r="M3047" t="str">
        <f>_xlfn.IFNA(IF(_xlfn.IFNA(INDEX('CX1'!$M:$M,MATCH(Table2[[#This Row],[Name]],'CX1'!$C:$C,0),1), "") = 0, "",  INDEX('CX1'!$M:$M,MATCH(Table2[[#This Row],[Name]],'CX1'!$C:$C,0),1)), "")</f>
        <v/>
      </c>
      <c r="N3047" t="s">
        <v>767</v>
      </c>
      <c r="R3047" t="s">
        <v>8</v>
      </c>
    </row>
    <row r="3048" spans="1:19" hidden="1">
      <c r="A3048" s="1">
        <v>3046</v>
      </c>
      <c r="B3048" t="s">
        <v>45</v>
      </c>
      <c r="C3048" t="s">
        <v>67</v>
      </c>
      <c r="D3048" t="s">
        <v>274</v>
      </c>
      <c r="E3048" t="str">
        <f>MID(Table2[[#This Row],[DeviceId2]], 12, LEN(Table2[[#This Row],[DeviceId2]]))</f>
        <v>VAV214</v>
      </c>
      <c r="F3048" t="str">
        <f>CONCATENATE("10.3.13.71/pe/", Table2[[#This Row],[Device Tag]], ".xml")</f>
        <v>10.3.13.71/pe/VAV214.xml</v>
      </c>
      <c r="H3048" s="5" t="str">
        <f>_xlfn.IFNA(IF(_xlfn.IFNA(INDEX('CX1'!$H:$H,MATCH(Table2[[#This Row],[Name]],'CX1'!$C:$C,0),1), "") = 0, "",  INDEX('CX1'!$H:$H,MATCH(Table2[[#This Row],[Name]],'CX1'!$C:$C,0),1)), "")</f>
        <v/>
      </c>
      <c r="I3048" s="5" t="e">
        <f>_xlfn.IFNA(IF(_xlfn.IFNA(INDEX('CX1'!$I:$I,MATCH(Table2[[#This Row],[DeviceId2]],'CX1'!$C:$C,0),1), "") = 0, "",  INDEX('CX1'!$I:$I,MATCH(Table2[[#This Row],[Name]],'CX1'!$C:$C,0),1)), "")</f>
        <v>#VALUE!</v>
      </c>
      <c r="J3048" s="5" t="str">
        <f>_xlfn.IFNA(IF(_xlfn.IFNA(INDEX('CX1'!$J:$J,MATCH(Table2[[#This Row],[Name]],'CX1'!$C:$C,0),1), "") = 0, "",  INDEX('CX1'!$J:$J,MATCH(Table2[[#This Row],[Name]],'CX1'!$C:$C,0),1)), "")</f>
        <v/>
      </c>
      <c r="K3048" t="str">
        <f>IFERROR(_xlfn.IFNA(IF(_xlfn.IFNA(INDEX('CX1'!$K:$K,MATCH(Table2[[#This Row],[Name]],'CX1'!$C:$C,0),1), "") = 0, "",  INDEX('CX1'!$K:$K,MATCH(Table2[[#This Row],[Name]],'CX1'!$C:$C,0),1)), ""), "")</f>
        <v/>
      </c>
      <c r="M3048" t="str">
        <f>_xlfn.IFNA(IF(_xlfn.IFNA(INDEX('CX1'!$M:$M,MATCH(Table2[[#This Row],[Name]],'CX1'!$C:$C,0),1), "") = 0, "",  INDEX('CX1'!$M:$M,MATCH(Table2[[#This Row],[Name]],'CX1'!$C:$C,0),1)), "")</f>
        <v/>
      </c>
      <c r="N3048" t="s">
        <v>767</v>
      </c>
      <c r="R3048" t="s">
        <v>8</v>
      </c>
    </row>
    <row r="3049" spans="1:19" hidden="1">
      <c r="A3049" s="1">
        <v>3047</v>
      </c>
      <c r="B3049" t="s">
        <v>45</v>
      </c>
      <c r="C3049" t="s">
        <v>68</v>
      </c>
      <c r="D3049" t="s">
        <v>274</v>
      </c>
      <c r="E3049" t="str">
        <f>MID(Table2[[#This Row],[DeviceId2]], 12, LEN(Table2[[#This Row],[DeviceId2]]))</f>
        <v>VAV214</v>
      </c>
      <c r="F3049" t="str">
        <f>CONCATENATE("10.3.13.71/pe/", Table2[[#This Row],[Device Tag]], ".xml")</f>
        <v>10.3.13.71/pe/VAV214.xml</v>
      </c>
      <c r="H3049" s="5" t="str">
        <f>_xlfn.IFNA(IF(_xlfn.IFNA(INDEX('CX1'!$H:$H,MATCH(Table2[[#This Row],[Name]],'CX1'!$C:$C,0),1), "") = 0, "",  INDEX('CX1'!$H:$H,MATCH(Table2[[#This Row],[Name]],'CX1'!$C:$C,0),1)), "")</f>
        <v/>
      </c>
      <c r="I3049" s="5" t="e">
        <f>_xlfn.IFNA(IF(_xlfn.IFNA(INDEX('CX1'!$I:$I,MATCH(Table2[[#This Row],[DeviceId2]],'CX1'!$C:$C,0),1), "") = 0, "",  INDEX('CX1'!$I:$I,MATCH(Table2[[#This Row],[Name]],'CX1'!$C:$C,0),1)), "")</f>
        <v>#VALUE!</v>
      </c>
      <c r="J3049" s="5" t="str">
        <f>_xlfn.IFNA(IF(_xlfn.IFNA(INDEX('CX1'!$J:$J,MATCH(Table2[[#This Row],[Name]],'CX1'!$C:$C,0),1), "") = 0, "",  INDEX('CX1'!$J:$J,MATCH(Table2[[#This Row],[Name]],'CX1'!$C:$C,0),1)), "")</f>
        <v/>
      </c>
      <c r="K3049" t="str">
        <f>IFERROR(_xlfn.IFNA(IF(_xlfn.IFNA(INDEX('CX1'!$K:$K,MATCH(Table2[[#This Row],[Name]],'CX1'!$C:$C,0),1), "") = 0, "",  INDEX('CX1'!$K:$K,MATCH(Table2[[#This Row],[Name]],'CX1'!$C:$C,0),1)), ""), "")</f>
        <v/>
      </c>
      <c r="M3049" t="str">
        <f>_xlfn.IFNA(IF(_xlfn.IFNA(INDEX('CX1'!$M:$M,MATCH(Table2[[#This Row],[Name]],'CX1'!$C:$C,0),1), "") = 0, "",  INDEX('CX1'!$M:$M,MATCH(Table2[[#This Row],[Name]],'CX1'!$C:$C,0),1)), "")</f>
        <v/>
      </c>
      <c r="N3049" t="s">
        <v>767</v>
      </c>
      <c r="R3049" t="s">
        <v>8</v>
      </c>
    </row>
    <row r="3050" spans="1:19" hidden="1">
      <c r="A3050" s="1">
        <v>3048</v>
      </c>
      <c r="B3050" t="s">
        <v>45</v>
      </c>
      <c r="C3050" t="s">
        <v>70</v>
      </c>
      <c r="D3050" t="s">
        <v>274</v>
      </c>
      <c r="E3050" t="str">
        <f>MID(Table2[[#This Row],[DeviceId2]], 12, LEN(Table2[[#This Row],[DeviceId2]]))</f>
        <v>VAV214</v>
      </c>
      <c r="F3050" t="str">
        <f>CONCATENATE("10.3.13.71/pe/", Table2[[#This Row],[Device Tag]], ".xml")</f>
        <v>10.3.13.71/pe/VAV214.xml</v>
      </c>
      <c r="H3050" s="5" t="str">
        <f>_xlfn.IFNA(IF(_xlfn.IFNA(INDEX('CX1'!$H:$H,MATCH(Table2[[#This Row],[Name]],'CX1'!$C:$C,0),1), "") = 0, "",  INDEX('CX1'!$H:$H,MATCH(Table2[[#This Row],[Name]],'CX1'!$C:$C,0),1)), "")</f>
        <v/>
      </c>
      <c r="I3050" s="5" t="e">
        <f>_xlfn.IFNA(IF(_xlfn.IFNA(INDEX('CX1'!$I:$I,MATCH(Table2[[#This Row],[DeviceId2]],'CX1'!$C:$C,0),1), "") = 0, "",  INDEX('CX1'!$I:$I,MATCH(Table2[[#This Row],[Name]],'CX1'!$C:$C,0),1)), "")</f>
        <v>#VALUE!</v>
      </c>
      <c r="J3050" s="5" t="str">
        <f>_xlfn.IFNA(IF(_xlfn.IFNA(INDEX('CX1'!$J:$J,MATCH(Table2[[#This Row],[Name]],'CX1'!$C:$C,0),1), "") = 0, "",  INDEX('CX1'!$J:$J,MATCH(Table2[[#This Row],[Name]],'CX1'!$C:$C,0),1)), "")</f>
        <v/>
      </c>
      <c r="K3050" t="str">
        <f>IFERROR(_xlfn.IFNA(IF(_xlfn.IFNA(INDEX('CX1'!$K:$K,MATCH(Table2[[#This Row],[Name]],'CX1'!$C:$C,0),1), "") = 0, "",  INDEX('CX1'!$K:$K,MATCH(Table2[[#This Row],[Name]],'CX1'!$C:$C,0),1)), ""), "")</f>
        <v/>
      </c>
      <c r="M3050" t="str">
        <f>_xlfn.IFNA(IF(_xlfn.IFNA(INDEX('CX1'!$M:$M,MATCH(Table2[[#This Row],[Name]],'CX1'!$C:$C,0),1), "") = 0, "",  INDEX('CX1'!$M:$M,MATCH(Table2[[#This Row],[Name]],'CX1'!$C:$C,0),1)), "")</f>
        <v/>
      </c>
      <c r="N3050" t="s">
        <v>767</v>
      </c>
      <c r="R3050" t="s">
        <v>8</v>
      </c>
    </row>
    <row r="3051" spans="1:19" hidden="1">
      <c r="A3051" s="1">
        <v>3049</v>
      </c>
      <c r="B3051" t="s">
        <v>45</v>
      </c>
      <c r="C3051" t="s">
        <v>71</v>
      </c>
      <c r="D3051" t="s">
        <v>274</v>
      </c>
      <c r="E3051" t="str">
        <f>MID(Table2[[#This Row],[DeviceId2]], 12, LEN(Table2[[#This Row],[DeviceId2]]))</f>
        <v>VAV214</v>
      </c>
      <c r="F3051" t="str">
        <f>CONCATENATE("10.3.13.71/pe/", Table2[[#This Row],[Device Tag]], ".xml")</f>
        <v>10.3.13.71/pe/VAV214.xml</v>
      </c>
      <c r="H3051" s="5" t="str">
        <f>_xlfn.IFNA(IF(_xlfn.IFNA(INDEX('CX1'!$H:$H,MATCH(Table2[[#This Row],[Name]],'CX1'!$C:$C,0),1), "") = 0, "",  INDEX('CX1'!$H:$H,MATCH(Table2[[#This Row],[Name]],'CX1'!$C:$C,0),1)), "")</f>
        <v/>
      </c>
      <c r="I3051" s="5" t="e">
        <f>_xlfn.IFNA(IF(_xlfn.IFNA(INDEX('CX1'!$I:$I,MATCH(Table2[[#This Row],[DeviceId2]],'CX1'!$C:$C,0),1), "") = 0, "",  INDEX('CX1'!$I:$I,MATCH(Table2[[#This Row],[Name]],'CX1'!$C:$C,0),1)), "")</f>
        <v>#VALUE!</v>
      </c>
      <c r="J3051" s="5" t="str">
        <f>_xlfn.IFNA(IF(_xlfn.IFNA(INDEX('CX1'!$J:$J,MATCH(Table2[[#This Row],[Name]],'CX1'!$C:$C,0),1), "") = 0, "",  INDEX('CX1'!$J:$J,MATCH(Table2[[#This Row],[Name]],'CX1'!$C:$C,0),1)), "")</f>
        <v/>
      </c>
      <c r="K3051" t="str">
        <f>IFERROR(_xlfn.IFNA(IF(_xlfn.IFNA(INDEX('CX1'!$K:$K,MATCH(Table2[[#This Row],[Name]],'CX1'!$C:$C,0),1), "") = 0, "",  INDEX('CX1'!$K:$K,MATCH(Table2[[#This Row],[Name]],'CX1'!$C:$C,0),1)), ""), "")</f>
        <v/>
      </c>
      <c r="M3051" t="str">
        <f>_xlfn.IFNA(IF(_xlfn.IFNA(INDEX('CX1'!$M:$M,MATCH(Table2[[#This Row],[Name]],'CX1'!$C:$C,0),1), "") = 0, "",  INDEX('CX1'!$M:$M,MATCH(Table2[[#This Row],[Name]],'CX1'!$C:$C,0),1)), "")</f>
        <v/>
      </c>
      <c r="N3051" t="s">
        <v>767</v>
      </c>
      <c r="R3051" t="s">
        <v>8</v>
      </c>
    </row>
    <row r="3052" spans="1:19" hidden="1">
      <c r="A3052" s="1">
        <v>3050</v>
      </c>
      <c r="B3052" t="s">
        <v>45</v>
      </c>
      <c r="C3052" t="s">
        <v>72</v>
      </c>
      <c r="D3052" t="s">
        <v>274</v>
      </c>
      <c r="E3052" t="str">
        <f>MID(Table2[[#This Row],[DeviceId2]], 12, LEN(Table2[[#This Row],[DeviceId2]]))</f>
        <v>VAV214</v>
      </c>
      <c r="F3052" t="str">
        <f>CONCATENATE("10.3.13.71/pe/", Table2[[#This Row],[Device Tag]], ".xml")</f>
        <v>10.3.13.71/pe/VAV214.xml</v>
      </c>
      <c r="H3052" s="5" t="str">
        <f>_xlfn.IFNA(IF(_xlfn.IFNA(INDEX('CX1'!$H:$H,MATCH(Table2[[#This Row],[Name]],'CX1'!$C:$C,0),1), "") = 0, "",  INDEX('CX1'!$H:$H,MATCH(Table2[[#This Row],[Name]],'CX1'!$C:$C,0),1)), "")</f>
        <v/>
      </c>
      <c r="I3052" s="5" t="e">
        <f>_xlfn.IFNA(IF(_xlfn.IFNA(INDEX('CX1'!$I:$I,MATCH(Table2[[#This Row],[DeviceId2]],'CX1'!$C:$C,0),1), "") = 0, "",  INDEX('CX1'!$I:$I,MATCH(Table2[[#This Row],[Name]],'CX1'!$C:$C,0),1)), "")</f>
        <v>#VALUE!</v>
      </c>
      <c r="J3052" s="5" t="str">
        <f>_xlfn.IFNA(IF(_xlfn.IFNA(INDEX('CX1'!$J:$J,MATCH(Table2[[#This Row],[Name]],'CX1'!$C:$C,0),1), "") = 0, "",  INDEX('CX1'!$J:$J,MATCH(Table2[[#This Row],[Name]],'CX1'!$C:$C,0),1)), "")</f>
        <v/>
      </c>
      <c r="K3052" t="str">
        <f>IFERROR(_xlfn.IFNA(IF(_xlfn.IFNA(INDEX('CX1'!$K:$K,MATCH(Table2[[#This Row],[Name]],'CX1'!$C:$C,0),1), "") = 0, "",  INDEX('CX1'!$K:$K,MATCH(Table2[[#This Row],[Name]],'CX1'!$C:$C,0),1)), ""), "")</f>
        <v/>
      </c>
      <c r="M3052" t="str">
        <f>_xlfn.IFNA(IF(_xlfn.IFNA(INDEX('CX1'!$M:$M,MATCH(Table2[[#This Row],[Name]],'CX1'!$C:$C,0),1), "") = 0, "",  INDEX('CX1'!$M:$M,MATCH(Table2[[#This Row],[Name]],'CX1'!$C:$C,0),1)), "")</f>
        <v/>
      </c>
      <c r="N3052" t="s">
        <v>767</v>
      </c>
      <c r="R3052" t="s">
        <v>8</v>
      </c>
    </row>
    <row r="3053" spans="1:19" hidden="1">
      <c r="A3053" s="1">
        <v>3051</v>
      </c>
      <c r="B3053" t="s">
        <v>45</v>
      </c>
      <c r="C3053" t="s">
        <v>121</v>
      </c>
      <c r="D3053" t="s">
        <v>274</v>
      </c>
      <c r="E3053" t="str">
        <f>MID(Table2[[#This Row],[DeviceId2]], 12, LEN(Table2[[#This Row],[DeviceId2]]))</f>
        <v>VAV214</v>
      </c>
      <c r="F3053" t="str">
        <f>CONCATENATE("10.3.13.71/pe/", Table2[[#This Row],[Device Tag]], ".xml")</f>
        <v>10.3.13.71/pe/VAV214.xml</v>
      </c>
      <c r="H3053" s="5" t="str">
        <f>_xlfn.IFNA(IF(_xlfn.IFNA(INDEX('CX1'!$H:$H,MATCH(Table2[[#This Row],[Name]],'CX1'!$C:$C,0),1), "") = 0, "",  INDEX('CX1'!$H:$H,MATCH(Table2[[#This Row],[Name]],'CX1'!$C:$C,0),1)), "")</f>
        <v/>
      </c>
      <c r="I3053" s="5" t="e">
        <f>_xlfn.IFNA(IF(_xlfn.IFNA(INDEX('CX1'!$I:$I,MATCH(Table2[[#This Row],[DeviceId2]],'CX1'!$C:$C,0),1), "") = 0, "",  INDEX('CX1'!$I:$I,MATCH(Table2[[#This Row],[Name]],'CX1'!$C:$C,0),1)), "")</f>
        <v>#VALUE!</v>
      </c>
      <c r="J3053" s="5" t="str">
        <f>_xlfn.IFNA(IF(_xlfn.IFNA(INDEX('CX1'!$J:$J,MATCH(Table2[[#This Row],[Name]],'CX1'!$C:$C,0),1), "") = 0, "",  INDEX('CX1'!$J:$J,MATCH(Table2[[#This Row],[Name]],'CX1'!$C:$C,0),1)), "")</f>
        <v/>
      </c>
      <c r="K3053" t="str">
        <f>IFERROR(_xlfn.IFNA(IF(_xlfn.IFNA(INDEX('CX1'!$K:$K,MATCH(Table2[[#This Row],[Name]],'CX1'!$C:$C,0),1), "") = 0, "",  INDEX('CX1'!$K:$K,MATCH(Table2[[#This Row],[Name]],'CX1'!$C:$C,0),1)), ""), "")</f>
        <v/>
      </c>
      <c r="M3053" t="str">
        <f>_xlfn.IFNA(IF(_xlfn.IFNA(INDEX('CX1'!$M:$M,MATCH(Table2[[#This Row],[Name]],'CX1'!$C:$C,0),1), "") = 0, "",  INDEX('CX1'!$M:$M,MATCH(Table2[[#This Row],[Name]],'CX1'!$C:$C,0),1)), "")</f>
        <v/>
      </c>
      <c r="N3053" t="s">
        <v>767</v>
      </c>
      <c r="R3053" t="s">
        <v>8</v>
      </c>
    </row>
    <row r="3054" spans="1:19" hidden="1">
      <c r="A3054" s="1">
        <v>3052</v>
      </c>
      <c r="B3054" t="s">
        <v>45</v>
      </c>
      <c r="C3054" t="s">
        <v>74</v>
      </c>
      <c r="D3054" t="s">
        <v>274</v>
      </c>
      <c r="E3054" t="str">
        <f>MID(Table2[[#This Row],[DeviceId2]], 12, LEN(Table2[[#This Row],[DeviceId2]]))</f>
        <v>VAV214</v>
      </c>
      <c r="F3054" t="str">
        <f>CONCATENATE("10.3.13.71/pe/", Table2[[#This Row],[Device Tag]], ".xml")</f>
        <v>10.3.13.71/pe/VAV214.xml</v>
      </c>
      <c r="H3054" s="5" t="str">
        <f>_xlfn.IFNA(IF(_xlfn.IFNA(INDEX('CX1'!$H:$H,MATCH(Table2[[#This Row],[Name]],'CX1'!$C:$C,0),1), "") = 0, "",  INDEX('CX1'!$H:$H,MATCH(Table2[[#This Row],[Name]],'CX1'!$C:$C,0),1)), "")</f>
        <v/>
      </c>
      <c r="I3054" s="5" t="e">
        <f>_xlfn.IFNA(IF(_xlfn.IFNA(INDEX('CX1'!$I:$I,MATCH(Table2[[#This Row],[DeviceId2]],'CX1'!$C:$C,0),1), "") = 0, "",  INDEX('CX1'!$I:$I,MATCH(Table2[[#This Row],[Name]],'CX1'!$C:$C,0),1)), "")</f>
        <v>#VALUE!</v>
      </c>
      <c r="J3054" s="5" t="str">
        <f>_xlfn.IFNA(IF(_xlfn.IFNA(INDEX('CX1'!$J:$J,MATCH(Table2[[#This Row],[Name]],'CX1'!$C:$C,0),1), "") = 0, "",  INDEX('CX1'!$J:$J,MATCH(Table2[[#This Row],[Name]],'CX1'!$C:$C,0),1)), "")</f>
        <v/>
      </c>
      <c r="K3054" t="str">
        <f>IFERROR(_xlfn.IFNA(IF(_xlfn.IFNA(INDEX('CX1'!$K:$K,MATCH(Table2[[#This Row],[Name]],'CX1'!$C:$C,0),1), "") = 0, "",  INDEX('CX1'!$K:$K,MATCH(Table2[[#This Row],[Name]],'CX1'!$C:$C,0),1)), ""), "")</f>
        <v/>
      </c>
      <c r="M3054" t="str">
        <f>_xlfn.IFNA(IF(_xlfn.IFNA(INDEX('CX1'!$M:$M,MATCH(Table2[[#This Row],[Name]],'CX1'!$C:$C,0),1), "") = 0, "",  INDEX('CX1'!$M:$M,MATCH(Table2[[#This Row],[Name]],'CX1'!$C:$C,0),1)), "")</f>
        <v/>
      </c>
      <c r="N3054" t="s">
        <v>767</v>
      </c>
      <c r="R3054" t="s">
        <v>8</v>
      </c>
    </row>
    <row r="3055" spans="1:19" hidden="1">
      <c r="A3055" s="1">
        <v>3053</v>
      </c>
      <c r="B3055" t="s">
        <v>45</v>
      </c>
      <c r="C3055" t="s">
        <v>75</v>
      </c>
      <c r="D3055" t="s">
        <v>274</v>
      </c>
      <c r="E3055" t="str">
        <f>MID(Table2[[#This Row],[DeviceId2]], 12, LEN(Table2[[#This Row],[DeviceId2]]))</f>
        <v>VAV214</v>
      </c>
      <c r="F3055" t="str">
        <f>CONCATENATE("10.3.13.71/pe/", Table2[[#This Row],[Device Tag]], ".xml")</f>
        <v>10.3.13.71/pe/VAV214.xml</v>
      </c>
      <c r="H3055" s="5" t="str">
        <f>_xlfn.IFNA(IF(_xlfn.IFNA(INDEX('CX1'!$H:$H,MATCH(Table2[[#This Row],[Name]],'CX1'!$C:$C,0),1), "") = 0, "",  INDEX('CX1'!$H:$H,MATCH(Table2[[#This Row],[Name]],'CX1'!$C:$C,0),1)), "")</f>
        <v/>
      </c>
      <c r="I3055" s="5" t="e">
        <f>_xlfn.IFNA(IF(_xlfn.IFNA(INDEX('CX1'!$I:$I,MATCH(Table2[[#This Row],[DeviceId2]],'CX1'!$C:$C,0),1), "") = 0, "",  INDEX('CX1'!$I:$I,MATCH(Table2[[#This Row],[Name]],'CX1'!$C:$C,0),1)), "")</f>
        <v>#VALUE!</v>
      </c>
      <c r="J3055" s="5" t="str">
        <f>_xlfn.IFNA(IF(_xlfn.IFNA(INDEX('CX1'!$J:$J,MATCH(Table2[[#This Row],[Name]],'CX1'!$C:$C,0),1), "") = 0, "",  INDEX('CX1'!$J:$J,MATCH(Table2[[#This Row],[Name]],'CX1'!$C:$C,0),1)), "")</f>
        <v/>
      </c>
      <c r="K3055" t="str">
        <f>IFERROR(_xlfn.IFNA(IF(_xlfn.IFNA(INDEX('CX1'!$K:$K,MATCH(Table2[[#This Row],[Name]],'CX1'!$C:$C,0),1), "") = 0, "",  INDEX('CX1'!$K:$K,MATCH(Table2[[#This Row],[Name]],'CX1'!$C:$C,0),1)), ""), "")</f>
        <v/>
      </c>
      <c r="M3055" t="str">
        <f>_xlfn.IFNA(IF(_xlfn.IFNA(INDEX('CX1'!$M:$M,MATCH(Table2[[#This Row],[Name]],'CX1'!$C:$C,0),1), "") = 0, "",  INDEX('CX1'!$M:$M,MATCH(Table2[[#This Row],[Name]],'CX1'!$C:$C,0),1)), "")</f>
        <v/>
      </c>
      <c r="N3055" t="s">
        <v>767</v>
      </c>
      <c r="R3055" t="s">
        <v>8</v>
      </c>
    </row>
    <row r="3056" spans="1:19" hidden="1">
      <c r="A3056" s="1">
        <v>3054</v>
      </c>
      <c r="B3056" t="s">
        <v>45</v>
      </c>
      <c r="C3056" t="s">
        <v>77</v>
      </c>
      <c r="D3056" t="s">
        <v>274</v>
      </c>
      <c r="E3056" t="str">
        <f>MID(Table2[[#This Row],[DeviceId2]], 12, LEN(Table2[[#This Row],[DeviceId2]]))</f>
        <v>VAV214</v>
      </c>
      <c r="F3056" t="str">
        <f>CONCATENATE("10.3.13.71/pe/", Table2[[#This Row],[Device Tag]], ".xml")</f>
        <v>10.3.13.71/pe/VAV214.xml</v>
      </c>
      <c r="H3056" s="5" t="str">
        <f>_xlfn.IFNA(IF(_xlfn.IFNA(INDEX('CX1'!$H:$H,MATCH(Table2[[#This Row],[Name]],'CX1'!$C:$C,0),1), "") = 0, "",  INDEX('CX1'!$H:$H,MATCH(Table2[[#This Row],[Name]],'CX1'!$C:$C,0),1)), "")</f>
        <v/>
      </c>
      <c r="I3056" s="5" t="e">
        <f>_xlfn.IFNA(IF(_xlfn.IFNA(INDEX('CX1'!$I:$I,MATCH(Table2[[#This Row],[DeviceId2]],'CX1'!$C:$C,0),1), "") = 0, "",  INDEX('CX1'!$I:$I,MATCH(Table2[[#This Row],[Name]],'CX1'!$C:$C,0),1)), "")</f>
        <v>#VALUE!</v>
      </c>
      <c r="J3056" s="5" t="str">
        <f>_xlfn.IFNA(IF(_xlfn.IFNA(INDEX('CX1'!$J:$J,MATCH(Table2[[#This Row],[Name]],'CX1'!$C:$C,0),1), "") = 0, "",  INDEX('CX1'!$J:$J,MATCH(Table2[[#This Row],[Name]],'CX1'!$C:$C,0),1)), "")</f>
        <v/>
      </c>
      <c r="K3056" t="str">
        <f>IFERROR(_xlfn.IFNA(IF(_xlfn.IFNA(INDEX('CX1'!$K:$K,MATCH(Table2[[#This Row],[Name]],'CX1'!$C:$C,0),1), "") = 0, "",  INDEX('CX1'!$K:$K,MATCH(Table2[[#This Row],[Name]],'CX1'!$C:$C,0),1)), ""), "")</f>
        <v/>
      </c>
      <c r="M3056" t="str">
        <f>_xlfn.IFNA(IF(_xlfn.IFNA(INDEX('CX1'!$M:$M,MATCH(Table2[[#This Row],[Name]],'CX1'!$C:$C,0),1), "") = 0, "",  INDEX('CX1'!$M:$M,MATCH(Table2[[#This Row],[Name]],'CX1'!$C:$C,0),1)), "")</f>
        <v/>
      </c>
      <c r="N3056" t="s">
        <v>767</v>
      </c>
      <c r="R3056" t="s">
        <v>8</v>
      </c>
    </row>
    <row r="3057" spans="1:19" hidden="1">
      <c r="A3057" s="1">
        <v>3055</v>
      </c>
      <c r="B3057" t="s">
        <v>45</v>
      </c>
      <c r="C3057" t="s">
        <v>78</v>
      </c>
      <c r="D3057" t="s">
        <v>274</v>
      </c>
      <c r="E3057" t="str">
        <f>MID(Table2[[#This Row],[DeviceId2]], 12, LEN(Table2[[#This Row],[DeviceId2]]))</f>
        <v>VAV214</v>
      </c>
      <c r="F3057" t="str">
        <f>CONCATENATE("10.3.13.71/pe/", Table2[[#This Row],[Device Tag]], ".xml")</f>
        <v>10.3.13.71/pe/VAV214.xml</v>
      </c>
      <c r="H3057" s="5" t="str">
        <f>_xlfn.IFNA(IF(_xlfn.IFNA(INDEX('CX1'!$H:$H,MATCH(Table2[[#This Row],[Name]],'CX1'!$C:$C,0),1), "") = 0, "",  INDEX('CX1'!$H:$H,MATCH(Table2[[#This Row],[Name]],'CX1'!$C:$C,0),1)), "")</f>
        <v/>
      </c>
      <c r="I3057" s="5" t="e">
        <f>_xlfn.IFNA(IF(_xlfn.IFNA(INDEX('CX1'!$I:$I,MATCH(Table2[[#This Row],[DeviceId2]],'CX1'!$C:$C,0),1), "") = 0, "",  INDEX('CX1'!$I:$I,MATCH(Table2[[#This Row],[Name]],'CX1'!$C:$C,0),1)), "")</f>
        <v>#VALUE!</v>
      </c>
      <c r="J3057" s="5" t="str">
        <f>_xlfn.IFNA(IF(_xlfn.IFNA(INDEX('CX1'!$J:$J,MATCH(Table2[[#This Row],[Name]],'CX1'!$C:$C,0),1), "") = 0, "",  INDEX('CX1'!$J:$J,MATCH(Table2[[#This Row],[Name]],'CX1'!$C:$C,0),1)), "")</f>
        <v/>
      </c>
      <c r="K3057" t="str">
        <f>IFERROR(_xlfn.IFNA(IF(_xlfn.IFNA(INDEX('CX1'!$K:$K,MATCH(Table2[[#This Row],[Name]],'CX1'!$C:$C,0),1), "") = 0, "",  INDEX('CX1'!$K:$K,MATCH(Table2[[#This Row],[Name]],'CX1'!$C:$C,0),1)), ""), "")</f>
        <v/>
      </c>
      <c r="M3057" t="str">
        <f>_xlfn.IFNA(IF(_xlfn.IFNA(INDEX('CX1'!$M:$M,MATCH(Table2[[#This Row],[Name]],'CX1'!$C:$C,0),1), "") = 0, "",  INDEX('CX1'!$M:$M,MATCH(Table2[[#This Row],[Name]],'CX1'!$C:$C,0),1)), "")</f>
        <v/>
      </c>
      <c r="N3057" t="s">
        <v>767</v>
      </c>
      <c r="R3057" t="s">
        <v>8</v>
      </c>
    </row>
    <row r="3058" spans="1:19" hidden="1">
      <c r="A3058" s="1">
        <v>3056</v>
      </c>
      <c r="B3058" t="s">
        <v>45</v>
      </c>
      <c r="C3058" t="s">
        <v>79</v>
      </c>
      <c r="D3058" t="s">
        <v>274</v>
      </c>
      <c r="E3058" t="str">
        <f>MID(Table2[[#This Row],[DeviceId2]], 12, LEN(Table2[[#This Row],[DeviceId2]]))</f>
        <v>VAV214</v>
      </c>
      <c r="F3058" t="str">
        <f>CONCATENATE("10.3.13.71/pe/", Table2[[#This Row],[Device Tag]], ".xml")</f>
        <v>10.3.13.71/pe/VAV214.xml</v>
      </c>
      <c r="H3058" s="5" t="str">
        <f>_xlfn.IFNA(IF(_xlfn.IFNA(INDEX('CX1'!$H:$H,MATCH(Table2[[#This Row],[Name]],'CX1'!$C:$C,0),1), "") = 0, "",  INDEX('CX1'!$H:$H,MATCH(Table2[[#This Row],[Name]],'CX1'!$C:$C,0),1)), "")</f>
        <v/>
      </c>
      <c r="I3058" s="5" t="e">
        <f>_xlfn.IFNA(IF(_xlfn.IFNA(INDEX('CX1'!$I:$I,MATCH(Table2[[#This Row],[DeviceId2]],'CX1'!$C:$C,0),1), "") = 0, "",  INDEX('CX1'!$I:$I,MATCH(Table2[[#This Row],[Name]],'CX1'!$C:$C,0),1)), "")</f>
        <v>#VALUE!</v>
      </c>
      <c r="J3058" s="5" t="str">
        <f>_xlfn.IFNA(IF(_xlfn.IFNA(INDEX('CX1'!$J:$J,MATCH(Table2[[#This Row],[Name]],'CX1'!$C:$C,0),1), "") = 0, "",  INDEX('CX1'!$J:$J,MATCH(Table2[[#This Row],[Name]],'CX1'!$C:$C,0),1)), "")</f>
        <v/>
      </c>
      <c r="K3058" t="str">
        <f>IFERROR(_xlfn.IFNA(IF(_xlfn.IFNA(INDEX('CX1'!$K:$K,MATCH(Table2[[#This Row],[Name]],'CX1'!$C:$C,0),1), "") = 0, "",  INDEX('CX1'!$K:$K,MATCH(Table2[[#This Row],[Name]],'CX1'!$C:$C,0),1)), ""), "")</f>
        <v/>
      </c>
      <c r="M3058" t="str">
        <f>_xlfn.IFNA(IF(_xlfn.IFNA(INDEX('CX1'!$M:$M,MATCH(Table2[[#This Row],[Name]],'CX1'!$C:$C,0),1), "") = 0, "",  INDEX('CX1'!$M:$M,MATCH(Table2[[#This Row],[Name]],'CX1'!$C:$C,0),1)), "")</f>
        <v/>
      </c>
      <c r="N3058" t="s">
        <v>767</v>
      </c>
      <c r="R3058" t="s">
        <v>8</v>
      </c>
    </row>
    <row r="3059" spans="1:19" hidden="1">
      <c r="A3059" s="1">
        <v>3057</v>
      </c>
      <c r="B3059" t="s">
        <v>45</v>
      </c>
      <c r="C3059" t="s">
        <v>80</v>
      </c>
      <c r="D3059" t="s">
        <v>274</v>
      </c>
      <c r="E3059" t="str">
        <f>MID(Table2[[#This Row],[DeviceId2]], 12, LEN(Table2[[#This Row],[DeviceId2]]))</f>
        <v>VAV214</v>
      </c>
      <c r="F3059" t="str">
        <f>CONCATENATE("10.3.13.71/pe/", Table2[[#This Row],[Device Tag]], ".xml")</f>
        <v>10.3.13.71/pe/VAV214.xml</v>
      </c>
      <c r="H3059" s="5" t="str">
        <f>_xlfn.IFNA(IF(_xlfn.IFNA(INDEX('CX1'!$H:$H,MATCH(Table2[[#This Row],[Name]],'CX1'!$C:$C,0),1), "") = 0, "",  INDEX('CX1'!$H:$H,MATCH(Table2[[#This Row],[Name]],'CX1'!$C:$C,0),1)), "")</f>
        <v/>
      </c>
      <c r="I3059" s="5" t="e">
        <f>_xlfn.IFNA(IF(_xlfn.IFNA(INDEX('CX1'!$I:$I,MATCH(Table2[[#This Row],[DeviceId2]],'CX1'!$C:$C,0),1), "") = 0, "",  INDEX('CX1'!$I:$I,MATCH(Table2[[#This Row],[Name]],'CX1'!$C:$C,0),1)), "")</f>
        <v>#VALUE!</v>
      </c>
      <c r="J3059" s="5" t="str">
        <f>_xlfn.IFNA(IF(_xlfn.IFNA(INDEX('CX1'!$J:$J,MATCH(Table2[[#This Row],[Name]],'CX1'!$C:$C,0),1), "") = 0, "",  INDEX('CX1'!$J:$J,MATCH(Table2[[#This Row],[Name]],'CX1'!$C:$C,0),1)), "")</f>
        <v/>
      </c>
      <c r="K3059" t="str">
        <f>IFERROR(_xlfn.IFNA(IF(_xlfn.IFNA(INDEX('CX1'!$K:$K,MATCH(Table2[[#This Row],[Name]],'CX1'!$C:$C,0),1), "") = 0, "",  INDEX('CX1'!$K:$K,MATCH(Table2[[#This Row],[Name]],'CX1'!$C:$C,0),1)), ""), "")</f>
        <v/>
      </c>
      <c r="M3059" t="str">
        <f>_xlfn.IFNA(IF(_xlfn.IFNA(INDEX('CX1'!$M:$M,MATCH(Table2[[#This Row],[Name]],'CX1'!$C:$C,0),1), "") = 0, "",  INDEX('CX1'!$M:$M,MATCH(Table2[[#This Row],[Name]],'CX1'!$C:$C,0),1)), "")</f>
        <v/>
      </c>
      <c r="N3059" t="s">
        <v>767</v>
      </c>
      <c r="R3059" t="s">
        <v>8</v>
      </c>
    </row>
    <row r="3060" spans="1:19" hidden="1">
      <c r="A3060" s="1">
        <v>3058</v>
      </c>
      <c r="B3060" t="s">
        <v>45</v>
      </c>
      <c r="C3060" t="s">
        <v>89</v>
      </c>
      <c r="D3060" t="s">
        <v>274</v>
      </c>
      <c r="E3060" t="str">
        <f>MID(Table2[[#This Row],[DeviceId2]], 12, LEN(Table2[[#This Row],[DeviceId2]]))</f>
        <v>VAV214</v>
      </c>
      <c r="F3060" t="str">
        <f>CONCATENATE("10.3.13.71/pe/", Table2[[#This Row],[Device Tag]], ".xml")</f>
        <v>10.3.13.71/pe/VAV214.xml</v>
      </c>
      <c r="H3060" s="5" t="str">
        <f>_xlfn.IFNA(IF(_xlfn.IFNA(INDEX('CX1'!$H:$H,MATCH(Table2[[#This Row],[Name]],'CX1'!$C:$C,0),1), "") = 0, "",  INDEX('CX1'!$H:$H,MATCH(Table2[[#This Row],[Name]],'CX1'!$C:$C,0),1)), "")</f>
        <v/>
      </c>
      <c r="I3060" s="5" t="e">
        <f>_xlfn.IFNA(IF(_xlfn.IFNA(INDEX('CX1'!$I:$I,MATCH(Table2[[#This Row],[DeviceId2]],'CX1'!$C:$C,0),1), "") = 0, "",  INDEX('CX1'!$I:$I,MATCH(Table2[[#This Row],[Name]],'CX1'!$C:$C,0),1)), "")</f>
        <v>#VALUE!</v>
      </c>
      <c r="J3060" s="5" t="str">
        <f>_xlfn.IFNA(IF(_xlfn.IFNA(INDEX('CX1'!$J:$J,MATCH(Table2[[#This Row],[Name]],'CX1'!$C:$C,0),1), "") = 0, "",  INDEX('CX1'!$J:$J,MATCH(Table2[[#This Row],[Name]],'CX1'!$C:$C,0),1)), "")</f>
        <v/>
      </c>
      <c r="K3060" t="str">
        <f>IFERROR(_xlfn.IFNA(IF(_xlfn.IFNA(INDEX('CX1'!$K:$K,MATCH(Table2[[#This Row],[Name]],'CX1'!$C:$C,0),1), "") = 0, "",  INDEX('CX1'!$K:$K,MATCH(Table2[[#This Row],[Name]],'CX1'!$C:$C,0),1)), ""), "")</f>
        <v/>
      </c>
      <c r="M3060" t="str">
        <f>_xlfn.IFNA(IF(_xlfn.IFNA(INDEX('CX1'!$M:$M,MATCH(Table2[[#This Row],[Name]],'CX1'!$C:$C,0),1), "") = 0, "",  INDEX('CX1'!$M:$M,MATCH(Table2[[#This Row],[Name]],'CX1'!$C:$C,0),1)), "")</f>
        <v/>
      </c>
      <c r="N3060" t="s">
        <v>767</v>
      </c>
      <c r="R3060" t="s">
        <v>8</v>
      </c>
    </row>
    <row r="3061" spans="1:19" hidden="1">
      <c r="A3061" s="1">
        <v>3059</v>
      </c>
      <c r="B3061" t="s">
        <v>45</v>
      </c>
      <c r="C3061" t="s">
        <v>90</v>
      </c>
      <c r="D3061" t="s">
        <v>274</v>
      </c>
      <c r="E3061" t="str">
        <f>MID(Table2[[#This Row],[DeviceId2]], 12, LEN(Table2[[#This Row],[DeviceId2]]))</f>
        <v>VAV214</v>
      </c>
      <c r="F3061" t="str">
        <f>CONCATENATE("10.3.13.71/pe/", Table2[[#This Row],[Device Tag]], ".xml")</f>
        <v>10.3.13.71/pe/VAV214.xml</v>
      </c>
      <c r="H3061" s="5" t="str">
        <f>_xlfn.IFNA(IF(_xlfn.IFNA(INDEX('CX1'!$H:$H,MATCH(Table2[[#This Row],[Name]],'CX1'!$C:$C,0),1), "") = 0, "",  INDEX('CX1'!$H:$H,MATCH(Table2[[#This Row],[Name]],'CX1'!$C:$C,0),1)), "")</f>
        <v/>
      </c>
      <c r="I3061" s="5" t="e">
        <f>_xlfn.IFNA(IF(_xlfn.IFNA(INDEX('CX1'!$I:$I,MATCH(Table2[[#This Row],[DeviceId2]],'CX1'!$C:$C,0),1), "") = 0, "",  INDEX('CX1'!$I:$I,MATCH(Table2[[#This Row],[Name]],'CX1'!$C:$C,0),1)), "")</f>
        <v>#VALUE!</v>
      </c>
      <c r="J3061" s="5" t="str">
        <f>_xlfn.IFNA(IF(_xlfn.IFNA(INDEX('CX1'!$J:$J,MATCH(Table2[[#This Row],[Name]],'CX1'!$C:$C,0),1), "") = 0, "",  INDEX('CX1'!$J:$J,MATCH(Table2[[#This Row],[Name]],'CX1'!$C:$C,0),1)), "")</f>
        <v/>
      </c>
      <c r="K3061" t="str">
        <f>IFERROR(_xlfn.IFNA(IF(_xlfn.IFNA(INDEX('CX1'!$K:$K,MATCH(Table2[[#This Row],[Name]],'CX1'!$C:$C,0),1), "") = 0, "",  INDEX('CX1'!$K:$K,MATCH(Table2[[#This Row],[Name]],'CX1'!$C:$C,0),1)), ""), "")</f>
        <v/>
      </c>
      <c r="M3061" t="str">
        <f>_xlfn.IFNA(IF(_xlfn.IFNA(INDEX('CX1'!$M:$M,MATCH(Table2[[#This Row],[Name]],'CX1'!$C:$C,0),1), "") = 0, "",  INDEX('CX1'!$M:$M,MATCH(Table2[[#This Row],[Name]],'CX1'!$C:$C,0),1)), "")</f>
        <v/>
      </c>
      <c r="N3061" t="s">
        <v>767</v>
      </c>
      <c r="R3061" t="s">
        <v>8</v>
      </c>
    </row>
    <row r="3062" spans="1:19" hidden="1">
      <c r="A3062" s="1">
        <v>3060</v>
      </c>
      <c r="B3062" t="s">
        <v>45</v>
      </c>
      <c r="C3062" t="s">
        <v>91</v>
      </c>
      <c r="D3062" t="s">
        <v>274</v>
      </c>
      <c r="E3062" t="str">
        <f>MID(Table2[[#This Row],[DeviceId2]], 12, LEN(Table2[[#This Row],[DeviceId2]]))</f>
        <v>VAV214</v>
      </c>
      <c r="F3062" t="str">
        <f>CONCATENATE("10.3.13.71/pe/", Table2[[#This Row],[Device Tag]], ".xml")</f>
        <v>10.3.13.71/pe/VAV214.xml</v>
      </c>
      <c r="H3062" s="5" t="str">
        <f>_xlfn.IFNA(IF(_xlfn.IFNA(INDEX('CX1'!$H:$H,MATCH(Table2[[#This Row],[Name]],'CX1'!$C:$C,0),1), "") = 0, "",  INDEX('CX1'!$H:$H,MATCH(Table2[[#This Row],[Name]],'CX1'!$C:$C,0),1)), "")</f>
        <v/>
      </c>
      <c r="I3062" s="5" t="e">
        <f>_xlfn.IFNA(IF(_xlfn.IFNA(INDEX('CX1'!$I:$I,MATCH(Table2[[#This Row],[DeviceId2]],'CX1'!$C:$C,0),1), "") = 0, "",  INDEX('CX1'!$I:$I,MATCH(Table2[[#This Row],[Name]],'CX1'!$C:$C,0),1)), "")</f>
        <v>#VALUE!</v>
      </c>
      <c r="J3062" s="5" t="str">
        <f>_xlfn.IFNA(IF(_xlfn.IFNA(INDEX('CX1'!$J:$J,MATCH(Table2[[#This Row],[Name]],'CX1'!$C:$C,0),1), "") = 0, "",  INDEX('CX1'!$J:$J,MATCH(Table2[[#This Row],[Name]],'CX1'!$C:$C,0),1)), "")</f>
        <v/>
      </c>
      <c r="K3062" t="str">
        <f>IFERROR(_xlfn.IFNA(IF(_xlfn.IFNA(INDEX('CX1'!$K:$K,MATCH(Table2[[#This Row],[Name]],'CX1'!$C:$C,0),1), "") = 0, "",  INDEX('CX1'!$K:$K,MATCH(Table2[[#This Row],[Name]],'CX1'!$C:$C,0),1)), ""), "")</f>
        <v/>
      </c>
      <c r="M3062" t="str">
        <f>_xlfn.IFNA(IF(_xlfn.IFNA(INDEX('CX1'!$M:$M,MATCH(Table2[[#This Row],[Name]],'CX1'!$C:$C,0),1), "") = 0, "",  INDEX('CX1'!$M:$M,MATCH(Table2[[#This Row],[Name]],'CX1'!$C:$C,0),1)), "")</f>
        <v/>
      </c>
      <c r="N3062" t="s">
        <v>767</v>
      </c>
      <c r="R3062" t="s">
        <v>8</v>
      </c>
    </row>
    <row r="3063" spans="1:19" hidden="1">
      <c r="A3063" s="1">
        <v>3061</v>
      </c>
      <c r="B3063" t="s">
        <v>45</v>
      </c>
      <c r="C3063" t="s">
        <v>92</v>
      </c>
      <c r="D3063" t="s">
        <v>274</v>
      </c>
      <c r="E3063" t="str">
        <f>MID(Table2[[#This Row],[DeviceId2]], 12, LEN(Table2[[#This Row],[DeviceId2]]))</f>
        <v>VAV214</v>
      </c>
      <c r="F3063" t="str">
        <f>CONCATENATE("10.3.13.71/pe/", Table2[[#This Row],[Device Tag]], ".xml")</f>
        <v>10.3.13.71/pe/VAV214.xml</v>
      </c>
      <c r="H3063" s="5" t="str">
        <f>_xlfn.IFNA(IF(_xlfn.IFNA(INDEX('CX1'!$H:$H,MATCH(Table2[[#This Row],[Name]],'CX1'!$C:$C,0),1), "") = 0, "",  INDEX('CX1'!$H:$H,MATCH(Table2[[#This Row],[Name]],'CX1'!$C:$C,0),1)), "")</f>
        <v/>
      </c>
      <c r="I3063" s="5" t="e">
        <f>_xlfn.IFNA(IF(_xlfn.IFNA(INDEX('CX1'!$I:$I,MATCH(Table2[[#This Row],[DeviceId2]],'CX1'!$C:$C,0),1), "") = 0, "",  INDEX('CX1'!$I:$I,MATCH(Table2[[#This Row],[Name]],'CX1'!$C:$C,0),1)), "")</f>
        <v>#VALUE!</v>
      </c>
      <c r="J3063" s="5" t="str">
        <f>_xlfn.IFNA(IF(_xlfn.IFNA(INDEX('CX1'!$J:$J,MATCH(Table2[[#This Row],[Name]],'CX1'!$C:$C,0),1), "") = 0, "",  INDEX('CX1'!$J:$J,MATCH(Table2[[#This Row],[Name]],'CX1'!$C:$C,0),1)), "")</f>
        <v/>
      </c>
      <c r="K3063" t="str">
        <f>IFERROR(_xlfn.IFNA(IF(_xlfn.IFNA(INDEX('CX1'!$K:$K,MATCH(Table2[[#This Row],[Name]],'CX1'!$C:$C,0),1), "") = 0, "",  INDEX('CX1'!$K:$K,MATCH(Table2[[#This Row],[Name]],'CX1'!$C:$C,0),1)), ""), "")</f>
        <v/>
      </c>
      <c r="M3063" t="str">
        <f>_xlfn.IFNA(IF(_xlfn.IFNA(INDEX('CX1'!$M:$M,MATCH(Table2[[#This Row],[Name]],'CX1'!$C:$C,0),1), "") = 0, "",  INDEX('CX1'!$M:$M,MATCH(Table2[[#This Row],[Name]],'CX1'!$C:$C,0),1)), "")</f>
        <v/>
      </c>
      <c r="N3063" t="s">
        <v>767</v>
      </c>
      <c r="R3063" t="s">
        <v>8</v>
      </c>
    </row>
    <row r="3064" spans="1:19">
      <c r="A3064" s="1">
        <v>3062</v>
      </c>
      <c r="B3064" t="s">
        <v>21</v>
      </c>
      <c r="C3064" t="s">
        <v>174</v>
      </c>
      <c r="D3064" t="s">
        <v>275</v>
      </c>
      <c r="E3064" t="str">
        <f>MID(Table2[[#This Row],[DeviceId2]], 12, LEN(Table2[[#This Row],[DeviceId2]]))</f>
        <v>VAV215</v>
      </c>
      <c r="F3064" t="str">
        <f>CONCATENATE("10.3.13.71/pe/", Table2[[#This Row],[Device Tag]], ".xml")</f>
        <v>10.3.13.71/pe/VAV215.xml</v>
      </c>
      <c r="H3064" s="5" t="str">
        <f>_xlfn.IFNA(IF(_xlfn.IFNA(INDEX('CX1'!$H:$H,MATCH(Table2[[#This Row],[Name]],'CX1'!$C:$C,0),1), "") = 0, "",  INDEX('CX1'!$H:$H,MATCH(Table2[[#This Row],[Name]],'CX1'!$C:$C,0),1)), "")</f>
        <v>°F</v>
      </c>
      <c r="I3064" s="5">
        <f>_xlfn.IFNA(IF(_xlfn.IFNA(INDEX('CX1'!$I:$I,MATCH(Table2[[#This Row],[DeviceId2]],'CX1'!$C:$C,0),1), "") = 0, "",  INDEX('CX1'!$I:$I,MATCH(Table2[[#This Row],[Name]],'CX1'!$C:$C,0),1)), "")</f>
        <v>1000</v>
      </c>
      <c r="J3064" s="5" t="str">
        <f>_xlfn.IFNA(IF(_xlfn.IFNA(INDEX('CX1'!$J:$J,MATCH(Table2[[#This Row],[Name]],'CX1'!$C:$C,0),1), "") = 0, "",  INDEX('CX1'!$J:$J,MATCH(Table2[[#This Row],[Name]],'CX1'!$C:$C,0),1)), "")</f>
        <v/>
      </c>
      <c r="K306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06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4" t="str">
        <f>_xlfn.IFNA(IF(_xlfn.IFNA(INDEX('CX1'!$M:$M,MATCH(Table2[[#This Row],[Name]],'CX1'!$C:$C,0),1), "") = 0, "",  INDEX('CX1'!$M:$M,MATCH(Table2[[#This Row],[Name]],'CX1'!$C:$C,0),1)), "")</f>
        <v>number</v>
      </c>
      <c r="N3064" t="s">
        <v>766</v>
      </c>
      <c r="R3064" t="s">
        <v>8</v>
      </c>
      <c r="S3064" t="b">
        <v>1</v>
      </c>
    </row>
    <row r="3065" spans="1:19">
      <c r="A3065" s="1">
        <v>3063</v>
      </c>
      <c r="B3065" t="s">
        <v>21</v>
      </c>
      <c r="C3065" t="s">
        <v>175</v>
      </c>
      <c r="D3065" t="s">
        <v>275</v>
      </c>
      <c r="E3065" t="str">
        <f>MID(Table2[[#This Row],[DeviceId2]], 12, LEN(Table2[[#This Row],[DeviceId2]]))</f>
        <v>VAV215</v>
      </c>
      <c r="F3065" t="str">
        <f>CONCATENATE("10.3.13.71/pe/", Table2[[#This Row],[Device Tag]], ".xml")</f>
        <v>10.3.13.71/pe/VAV215.xml</v>
      </c>
      <c r="H3065" s="5" t="str">
        <f>_xlfn.IFNA(IF(_xlfn.IFNA(INDEX('CX1'!$H:$H,MATCH(Table2[[#This Row],[Name]],'CX1'!$C:$C,0),1), "") = 0, "",  INDEX('CX1'!$H:$H,MATCH(Table2[[#This Row],[Name]],'CX1'!$C:$C,0),1)), "")</f>
        <v>°F</v>
      </c>
      <c r="I3065" s="5">
        <f>_xlfn.IFNA(IF(_xlfn.IFNA(INDEX('CX1'!$I:$I,MATCH(Table2[[#This Row],[DeviceId2]],'CX1'!$C:$C,0),1), "") = 0, "",  INDEX('CX1'!$I:$I,MATCH(Table2[[#This Row],[Name]],'CX1'!$C:$C,0),1)), "")</f>
        <v>1000</v>
      </c>
      <c r="J3065" s="5" t="str">
        <f>_xlfn.IFNA(IF(_xlfn.IFNA(INDEX('CX1'!$J:$J,MATCH(Table2[[#This Row],[Name]],'CX1'!$C:$C,0),1), "") = 0, "",  INDEX('CX1'!$J:$J,MATCH(Table2[[#This Row],[Name]],'CX1'!$C:$C,0),1)), "")</f>
        <v/>
      </c>
      <c r="K3065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06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5" t="str">
        <f>_xlfn.IFNA(IF(_xlfn.IFNA(INDEX('CX1'!$M:$M,MATCH(Table2[[#This Row],[Name]],'CX1'!$C:$C,0),1), "") = 0, "",  INDEX('CX1'!$M:$M,MATCH(Table2[[#This Row],[Name]],'CX1'!$C:$C,0),1)), "")</f>
        <v>number</v>
      </c>
      <c r="N3065" t="s">
        <v>766</v>
      </c>
      <c r="R3065" t="s">
        <v>8</v>
      </c>
      <c r="S3065" t="b">
        <v>1</v>
      </c>
    </row>
    <row r="3066" spans="1:19">
      <c r="A3066" s="1">
        <v>3064</v>
      </c>
      <c r="B3066" t="s">
        <v>21</v>
      </c>
      <c r="C3066" t="s">
        <v>176</v>
      </c>
      <c r="D3066" t="s">
        <v>275</v>
      </c>
      <c r="E3066" t="str">
        <f>MID(Table2[[#This Row],[DeviceId2]], 12, LEN(Table2[[#This Row],[DeviceId2]]))</f>
        <v>VAV215</v>
      </c>
      <c r="F3066" t="str">
        <f>CONCATENATE("10.3.13.71/pe/", Table2[[#This Row],[Device Tag]], ".xml")</f>
        <v>10.3.13.71/pe/VAV215.xml</v>
      </c>
      <c r="H3066" s="5" t="str">
        <f>_xlfn.IFNA(IF(_xlfn.IFNA(INDEX('CX1'!$H:$H,MATCH(Table2[[#This Row],[Name]],'CX1'!$C:$C,0),1), "") = 0, "",  INDEX('CX1'!$H:$H,MATCH(Table2[[#This Row],[Name]],'CX1'!$C:$C,0),1)), "")</f>
        <v>°F</v>
      </c>
      <c r="I3066" s="5">
        <f>_xlfn.IFNA(IF(_xlfn.IFNA(INDEX('CX1'!$I:$I,MATCH(Table2[[#This Row],[DeviceId2]],'CX1'!$C:$C,0),1), "") = 0, "",  INDEX('CX1'!$I:$I,MATCH(Table2[[#This Row],[Name]],'CX1'!$C:$C,0),1)), "")</f>
        <v>1000</v>
      </c>
      <c r="J3066" s="5" t="str">
        <f>_xlfn.IFNA(IF(_xlfn.IFNA(INDEX('CX1'!$J:$J,MATCH(Table2[[#This Row],[Name]],'CX1'!$C:$C,0),1), "") = 0, "",  INDEX('CX1'!$J:$J,MATCH(Table2[[#This Row],[Name]],'CX1'!$C:$C,0),1)), "")</f>
        <v/>
      </c>
      <c r="K3066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06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66" t="str">
        <f>_xlfn.IFNA(IF(_xlfn.IFNA(INDEX('CX1'!$M:$M,MATCH(Table2[[#This Row],[Name]],'CX1'!$C:$C,0),1), "") = 0, "",  INDEX('CX1'!$M:$M,MATCH(Table2[[#This Row],[Name]],'CX1'!$C:$C,0),1)), "")</f>
        <v>number</v>
      </c>
      <c r="N3066" t="s">
        <v>766</v>
      </c>
      <c r="R3066" t="s">
        <v>8</v>
      </c>
      <c r="S3066" t="b">
        <v>1</v>
      </c>
    </row>
    <row r="3067" spans="1:19">
      <c r="A3067" s="1">
        <v>3065</v>
      </c>
      <c r="B3067" t="s">
        <v>21</v>
      </c>
      <c r="C3067" t="s">
        <v>177</v>
      </c>
      <c r="D3067" t="s">
        <v>275</v>
      </c>
      <c r="E3067" t="str">
        <f>MID(Table2[[#This Row],[DeviceId2]], 12, LEN(Table2[[#This Row],[DeviceId2]]))</f>
        <v>VAV215</v>
      </c>
      <c r="F3067" t="str">
        <f>CONCATENATE("10.3.13.71/pe/", Table2[[#This Row],[Device Tag]], ".xml")</f>
        <v>10.3.13.71/pe/VAV215.xml</v>
      </c>
      <c r="H3067" s="5" t="str">
        <f>_xlfn.IFNA(IF(_xlfn.IFNA(INDEX('CX1'!$H:$H,MATCH(Table2[[#This Row],[Name]],'CX1'!$C:$C,0),1), "") = 0, "",  INDEX('CX1'!$H:$H,MATCH(Table2[[#This Row],[Name]],'CX1'!$C:$C,0),1)), "")</f>
        <v/>
      </c>
      <c r="I3067" s="5">
        <f>_xlfn.IFNA(IF(_xlfn.IFNA(INDEX('CX1'!$I:$I,MATCH(Table2[[#This Row],[DeviceId2]],'CX1'!$C:$C,0),1), "") = 0, "",  INDEX('CX1'!$I:$I,MATCH(Table2[[#This Row],[Name]],'CX1'!$C:$C,0),1)), "")</f>
        <v>1000</v>
      </c>
      <c r="J3067" s="5" t="str">
        <f>_xlfn.IFNA(IF(_xlfn.IFNA(INDEX('CX1'!$J:$J,MATCH(Table2[[#This Row],[Name]],'CX1'!$C:$C,0),1), "") = 0, "",  INDEX('CX1'!$J:$J,MATCH(Table2[[#This Row],[Name]],'CX1'!$C:$C,0),1)), "")</f>
        <v/>
      </c>
      <c r="K3067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06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67" t="str">
        <f>_xlfn.IFNA(IF(_xlfn.IFNA(INDEX('CX1'!$M:$M,MATCH(Table2[[#This Row],[Name]],'CX1'!$C:$C,0),1), "") = 0, "",  INDEX('CX1'!$M:$M,MATCH(Table2[[#This Row],[Name]],'CX1'!$C:$C,0),1)), "")</f>
        <v>number</v>
      </c>
      <c r="N3067" t="s">
        <v>767</v>
      </c>
      <c r="R3067" t="s">
        <v>8</v>
      </c>
      <c r="S3067" t="b">
        <v>1</v>
      </c>
    </row>
    <row r="3068" spans="1:19">
      <c r="A3068" s="1">
        <v>3066</v>
      </c>
      <c r="B3068" t="s">
        <v>21</v>
      </c>
      <c r="C3068" t="s">
        <v>178</v>
      </c>
      <c r="D3068" t="s">
        <v>275</v>
      </c>
      <c r="E3068" t="str">
        <f>MID(Table2[[#This Row],[DeviceId2]], 12, LEN(Table2[[#This Row],[DeviceId2]]))</f>
        <v>VAV215</v>
      </c>
      <c r="F3068" t="str">
        <f>CONCATENATE("10.3.13.71/pe/", Table2[[#This Row],[Device Tag]], ".xml")</f>
        <v>10.3.13.71/pe/VAV215.xml</v>
      </c>
      <c r="H3068" s="5" t="str">
        <f>_xlfn.IFNA(IF(_xlfn.IFNA(INDEX('CX1'!$H:$H,MATCH(Table2[[#This Row],[Name]],'CX1'!$C:$C,0),1), "") = 0, "",  INDEX('CX1'!$H:$H,MATCH(Table2[[#This Row],[Name]],'CX1'!$C:$C,0),1)), "")</f>
        <v/>
      </c>
      <c r="I3068" s="5">
        <f>_xlfn.IFNA(IF(_xlfn.IFNA(INDEX('CX1'!$I:$I,MATCH(Table2[[#This Row],[DeviceId2]],'CX1'!$C:$C,0),1), "") = 0, "",  INDEX('CX1'!$I:$I,MATCH(Table2[[#This Row],[Name]],'CX1'!$C:$C,0),1)), "")</f>
        <v>1000</v>
      </c>
      <c r="J3068" s="5" t="str">
        <f>_xlfn.IFNA(IF(_xlfn.IFNA(INDEX('CX1'!$J:$J,MATCH(Table2[[#This Row],[Name]],'CX1'!$C:$C,0),1), "") = 0, "",  INDEX('CX1'!$J:$J,MATCH(Table2[[#This Row],[Name]],'CX1'!$C:$C,0),1)), "")</f>
        <v/>
      </c>
      <c r="K3068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06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8" t="str">
        <f>_xlfn.IFNA(IF(_xlfn.IFNA(INDEX('CX1'!$M:$M,MATCH(Table2[[#This Row],[Name]],'CX1'!$C:$C,0),1), "") = 0, "",  INDEX('CX1'!$M:$M,MATCH(Table2[[#This Row],[Name]],'CX1'!$C:$C,0),1)), "")</f>
        <v>number</v>
      </c>
      <c r="N3068" t="s">
        <v>767</v>
      </c>
      <c r="R3068" t="s">
        <v>8</v>
      </c>
      <c r="S3068" t="b">
        <v>1</v>
      </c>
    </row>
    <row r="3069" spans="1:19">
      <c r="A3069" s="1">
        <v>3067</v>
      </c>
      <c r="B3069" t="s">
        <v>21</v>
      </c>
      <c r="C3069" t="s">
        <v>179</v>
      </c>
      <c r="D3069" t="s">
        <v>275</v>
      </c>
      <c r="E3069" t="str">
        <f>MID(Table2[[#This Row],[DeviceId2]], 12, LEN(Table2[[#This Row],[DeviceId2]]))</f>
        <v>VAV215</v>
      </c>
      <c r="F3069" t="str">
        <f>CONCATENATE("10.3.13.71/pe/", Table2[[#This Row],[Device Tag]], ".xml")</f>
        <v>10.3.13.71/pe/VAV215.xml</v>
      </c>
      <c r="H3069" s="5" t="str">
        <f>_xlfn.IFNA(IF(_xlfn.IFNA(INDEX('CX1'!$H:$H,MATCH(Table2[[#This Row],[Name]],'CX1'!$C:$C,0),1), "") = 0, "",  INDEX('CX1'!$H:$H,MATCH(Table2[[#This Row],[Name]],'CX1'!$C:$C,0),1)), "")</f>
        <v>°F</v>
      </c>
      <c r="I3069" s="5">
        <f>_xlfn.IFNA(IF(_xlfn.IFNA(INDEX('CX1'!$I:$I,MATCH(Table2[[#This Row],[DeviceId2]],'CX1'!$C:$C,0),1), "") = 0, "",  INDEX('CX1'!$I:$I,MATCH(Table2[[#This Row],[Name]],'CX1'!$C:$C,0),1)), "")</f>
        <v>1000</v>
      </c>
      <c r="J3069" s="5" t="str">
        <f>_xlfn.IFNA(IF(_xlfn.IFNA(INDEX('CX1'!$J:$J,MATCH(Table2[[#This Row],[Name]],'CX1'!$C:$C,0),1), "") = 0, "",  INDEX('CX1'!$J:$J,MATCH(Table2[[#This Row],[Name]],'CX1'!$C:$C,0),1)), "")</f>
        <v/>
      </c>
      <c r="K306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06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69" t="str">
        <f>_xlfn.IFNA(IF(_xlfn.IFNA(INDEX('CX1'!$M:$M,MATCH(Table2[[#This Row],[Name]],'CX1'!$C:$C,0),1), "") = 0, "",  INDEX('CX1'!$M:$M,MATCH(Table2[[#This Row],[Name]],'CX1'!$C:$C,0),1)), "")</f>
        <v>number</v>
      </c>
      <c r="N3069" t="s">
        <v>766</v>
      </c>
      <c r="R3069" t="s">
        <v>8</v>
      </c>
      <c r="S3069" t="b">
        <v>1</v>
      </c>
    </row>
    <row r="3070" spans="1:19">
      <c r="A3070" s="1">
        <v>3068</v>
      </c>
      <c r="B3070" t="s">
        <v>21</v>
      </c>
      <c r="C3070" t="s">
        <v>180</v>
      </c>
      <c r="D3070" t="s">
        <v>275</v>
      </c>
      <c r="E3070" t="str">
        <f>MID(Table2[[#This Row],[DeviceId2]], 12, LEN(Table2[[#This Row],[DeviceId2]]))</f>
        <v>VAV215</v>
      </c>
      <c r="F3070" t="str">
        <f>CONCATENATE("10.3.13.71/pe/", Table2[[#This Row],[Device Tag]], ".xml")</f>
        <v>10.3.13.71/pe/VAV215.xml</v>
      </c>
      <c r="H3070" s="5" t="str">
        <f>_xlfn.IFNA(IF(_xlfn.IFNA(INDEX('CX1'!$H:$H,MATCH(Table2[[#This Row],[Name]],'CX1'!$C:$C,0),1), "") = 0, "",  INDEX('CX1'!$H:$H,MATCH(Table2[[#This Row],[Name]],'CX1'!$C:$C,0),1)), "")</f>
        <v>°F</v>
      </c>
      <c r="I3070" s="5">
        <f>_xlfn.IFNA(IF(_xlfn.IFNA(INDEX('CX1'!$I:$I,MATCH(Table2[[#This Row],[DeviceId2]],'CX1'!$C:$C,0),1), "") = 0, "",  INDEX('CX1'!$I:$I,MATCH(Table2[[#This Row],[Name]],'CX1'!$C:$C,0),1)), "")</f>
        <v>1000</v>
      </c>
      <c r="J3070" s="5" t="str">
        <f>_xlfn.IFNA(IF(_xlfn.IFNA(INDEX('CX1'!$J:$J,MATCH(Table2[[#This Row],[Name]],'CX1'!$C:$C,0),1), "") = 0, "",  INDEX('CX1'!$J:$J,MATCH(Table2[[#This Row],[Name]],'CX1'!$C:$C,0),1)), "")</f>
        <v/>
      </c>
      <c r="K3070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07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70" t="str">
        <f>_xlfn.IFNA(IF(_xlfn.IFNA(INDEX('CX1'!$M:$M,MATCH(Table2[[#This Row],[Name]],'CX1'!$C:$C,0),1), "") = 0, "",  INDEX('CX1'!$M:$M,MATCH(Table2[[#This Row],[Name]],'CX1'!$C:$C,0),1)), "")</f>
        <v>number</v>
      </c>
      <c r="N3070" t="s">
        <v>766</v>
      </c>
      <c r="R3070" t="s">
        <v>8</v>
      </c>
      <c r="S3070" t="b">
        <v>1</v>
      </c>
    </row>
    <row r="3071" spans="1:19" hidden="1">
      <c r="A3071" s="1">
        <v>3069</v>
      </c>
      <c r="B3071" t="s">
        <v>21</v>
      </c>
      <c r="C3071" t="s">
        <v>181</v>
      </c>
      <c r="D3071" t="s">
        <v>275</v>
      </c>
      <c r="E3071" t="str">
        <f>MID(Table2[[#This Row],[DeviceId2]], 12, LEN(Table2[[#This Row],[DeviceId2]]))</f>
        <v>VAV215</v>
      </c>
      <c r="F3071" t="str">
        <f>CONCATENATE("10.3.13.71/pe/", Table2[[#This Row],[Device Tag]], ".xml")</f>
        <v>10.3.13.71/pe/VAV215.xml</v>
      </c>
      <c r="H3071" s="5" t="str">
        <f>_xlfn.IFNA(IF(_xlfn.IFNA(INDEX('CX1'!$H:$H,MATCH(Table2[[#This Row],[Name]],'CX1'!$C:$C,0),1), "") = 0, "",  INDEX('CX1'!$H:$H,MATCH(Table2[[#This Row],[Name]],'CX1'!$C:$C,0),1)), "")</f>
        <v/>
      </c>
      <c r="I3071" s="5" t="e">
        <f>_xlfn.IFNA(IF(_xlfn.IFNA(INDEX('CX1'!$I:$I,MATCH(Table2[[#This Row],[DeviceId2]],'CX1'!$C:$C,0),1), "") = 0, "",  INDEX('CX1'!$I:$I,MATCH(Table2[[#This Row],[Name]],'CX1'!$C:$C,0),1)), "")</f>
        <v>#VALUE!</v>
      </c>
      <c r="J3071" s="5" t="str">
        <f>_xlfn.IFNA(IF(_xlfn.IFNA(INDEX('CX1'!$J:$J,MATCH(Table2[[#This Row],[Name]],'CX1'!$C:$C,0),1), "") = 0, "",  INDEX('CX1'!$J:$J,MATCH(Table2[[#This Row],[Name]],'CX1'!$C:$C,0),1)), "")</f>
        <v/>
      </c>
      <c r="K3071" t="str">
        <f>IFERROR(_xlfn.IFNA(IF(_xlfn.IFNA(INDEX('CX1'!$K:$K,MATCH(Table2[[#This Row],[Name]],'CX1'!$C:$C,0),1), "") = 0, "",  INDEX('CX1'!$K:$K,MATCH(Table2[[#This Row],[Name]],'CX1'!$C:$C,0),1)), ""), "")</f>
        <v/>
      </c>
      <c r="M3071" t="str">
        <f>_xlfn.IFNA(IF(_xlfn.IFNA(INDEX('CX1'!$M:$M,MATCH(Table2[[#This Row],[Name]],'CX1'!$C:$C,0),1), "") = 0, "",  INDEX('CX1'!$M:$M,MATCH(Table2[[#This Row],[Name]],'CX1'!$C:$C,0),1)), "")</f>
        <v/>
      </c>
      <c r="N3071" t="s">
        <v>767</v>
      </c>
      <c r="R3071" t="s">
        <v>8</v>
      </c>
    </row>
    <row r="3072" spans="1:19" hidden="1">
      <c r="A3072" s="1">
        <v>3070</v>
      </c>
      <c r="B3072" t="s">
        <v>21</v>
      </c>
      <c r="C3072" t="s">
        <v>182</v>
      </c>
      <c r="D3072" t="s">
        <v>275</v>
      </c>
      <c r="E3072" t="str">
        <f>MID(Table2[[#This Row],[DeviceId2]], 12, LEN(Table2[[#This Row],[DeviceId2]]))</f>
        <v>VAV215</v>
      </c>
      <c r="F3072" t="str">
        <f>CONCATENATE("10.3.13.71/pe/", Table2[[#This Row],[Device Tag]], ".xml")</f>
        <v>10.3.13.71/pe/VAV215.xml</v>
      </c>
      <c r="H3072" s="5" t="str">
        <f>_xlfn.IFNA(IF(_xlfn.IFNA(INDEX('CX1'!$H:$H,MATCH(Table2[[#This Row],[Name]],'CX1'!$C:$C,0),1), "") = 0, "",  INDEX('CX1'!$H:$H,MATCH(Table2[[#This Row],[Name]],'CX1'!$C:$C,0),1)), "")</f>
        <v/>
      </c>
      <c r="I3072" s="5" t="e">
        <f>_xlfn.IFNA(IF(_xlfn.IFNA(INDEX('CX1'!$I:$I,MATCH(Table2[[#This Row],[DeviceId2]],'CX1'!$C:$C,0),1), "") = 0, "",  INDEX('CX1'!$I:$I,MATCH(Table2[[#This Row],[Name]],'CX1'!$C:$C,0),1)), "")</f>
        <v>#VALUE!</v>
      </c>
      <c r="J3072" s="5" t="str">
        <f>_xlfn.IFNA(IF(_xlfn.IFNA(INDEX('CX1'!$J:$J,MATCH(Table2[[#This Row],[Name]],'CX1'!$C:$C,0),1), "") = 0, "",  INDEX('CX1'!$J:$J,MATCH(Table2[[#This Row],[Name]],'CX1'!$C:$C,0),1)), "")</f>
        <v/>
      </c>
      <c r="K3072" t="str">
        <f>IFERROR(_xlfn.IFNA(IF(_xlfn.IFNA(INDEX('CX1'!$K:$K,MATCH(Table2[[#This Row],[Name]],'CX1'!$C:$C,0),1), "") = 0, "",  INDEX('CX1'!$K:$K,MATCH(Table2[[#This Row],[Name]],'CX1'!$C:$C,0),1)), ""), "")</f>
        <v/>
      </c>
      <c r="M3072" t="str">
        <f>_xlfn.IFNA(IF(_xlfn.IFNA(INDEX('CX1'!$M:$M,MATCH(Table2[[#This Row],[Name]],'CX1'!$C:$C,0),1), "") = 0, "",  INDEX('CX1'!$M:$M,MATCH(Table2[[#This Row],[Name]],'CX1'!$C:$C,0),1)), "")</f>
        <v/>
      </c>
      <c r="N3072" t="s">
        <v>767</v>
      </c>
      <c r="R3072" t="s">
        <v>8</v>
      </c>
    </row>
    <row r="3073" spans="1:19">
      <c r="A3073" s="1">
        <v>3071</v>
      </c>
      <c r="B3073" t="s">
        <v>21</v>
      </c>
      <c r="C3073" t="s">
        <v>183</v>
      </c>
      <c r="D3073" t="s">
        <v>275</v>
      </c>
      <c r="E3073" t="str">
        <f>MID(Table2[[#This Row],[DeviceId2]], 12, LEN(Table2[[#This Row],[DeviceId2]]))</f>
        <v>VAV215</v>
      </c>
      <c r="F3073" t="str">
        <f>CONCATENATE("10.3.13.71/pe/", Table2[[#This Row],[Device Tag]], ".xml")</f>
        <v>10.3.13.71/pe/VAV215.xml</v>
      </c>
      <c r="H3073" s="5" t="str">
        <f>_xlfn.IFNA(IF(_xlfn.IFNA(INDEX('CX1'!$H:$H,MATCH(Table2[[#This Row],[Name]],'CX1'!$C:$C,0),1), "") = 0, "",  INDEX('CX1'!$H:$H,MATCH(Table2[[#This Row],[Name]],'CX1'!$C:$C,0),1)), "")</f>
        <v>%</v>
      </c>
      <c r="I3073" s="5">
        <f>_xlfn.IFNA(IF(_xlfn.IFNA(INDEX('CX1'!$I:$I,MATCH(Table2[[#This Row],[DeviceId2]],'CX1'!$C:$C,0),1), "") = 0, "",  INDEX('CX1'!$I:$I,MATCH(Table2[[#This Row],[Name]],'CX1'!$C:$C,0),1)), "")</f>
        <v>1000</v>
      </c>
      <c r="J3073" s="5" t="str">
        <f>_xlfn.IFNA(IF(_xlfn.IFNA(INDEX('CX1'!$J:$J,MATCH(Table2[[#This Row],[Name]],'CX1'!$C:$C,0),1), "") = 0, "",  INDEX('CX1'!$J:$J,MATCH(Table2[[#This Row],[Name]],'CX1'!$C:$C,0),1)), "")</f>
        <v/>
      </c>
      <c r="K3073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0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3" t="s">
        <v>768</v>
      </c>
      <c r="N3073" t="s">
        <v>504</v>
      </c>
      <c r="R3073" t="s">
        <v>8</v>
      </c>
      <c r="S3073" t="b">
        <v>1</v>
      </c>
    </row>
    <row r="3074" spans="1:19">
      <c r="A3074" s="1">
        <v>3072</v>
      </c>
      <c r="B3074" t="s">
        <v>21</v>
      </c>
      <c r="C3074" t="s">
        <v>184</v>
      </c>
      <c r="D3074" t="s">
        <v>275</v>
      </c>
      <c r="E3074" t="str">
        <f>MID(Table2[[#This Row],[DeviceId2]], 12, LEN(Table2[[#This Row],[DeviceId2]]))</f>
        <v>VAV215</v>
      </c>
      <c r="F3074" t="str">
        <f>CONCATENATE("10.3.13.71/pe/", Table2[[#This Row],[Device Tag]], ".xml")</f>
        <v>10.3.13.71/pe/VAV215.xml</v>
      </c>
      <c r="H3074" s="5" t="str">
        <f>_xlfn.IFNA(IF(_xlfn.IFNA(INDEX('CX1'!$H:$H,MATCH(Table2[[#This Row],[Name]],'CX1'!$C:$C,0),1), "") = 0, "",  INDEX('CX1'!$H:$H,MATCH(Table2[[#This Row],[Name]],'CX1'!$C:$C,0),1)), "")</f>
        <v/>
      </c>
      <c r="I3074" s="5">
        <f>_xlfn.IFNA(IF(_xlfn.IFNA(INDEX('CX1'!$I:$I,MATCH(Table2[[#This Row],[DeviceId2]],'CX1'!$C:$C,0),1), "") = 0, "",  INDEX('CX1'!$I:$I,MATCH(Table2[[#This Row],[Name]],'CX1'!$C:$C,0),1)), "")</f>
        <v>1000</v>
      </c>
      <c r="J3074" s="5" t="str">
        <f>_xlfn.IFNA(IF(_xlfn.IFNA(INDEX('CX1'!$J:$J,MATCH(Table2[[#This Row],[Name]],'CX1'!$C:$C,0),1), "") = 0, "",  INDEX('CX1'!$J:$J,MATCH(Table2[[#This Row],[Name]],'CX1'!$C:$C,0),1)), "")</f>
        <v/>
      </c>
      <c r="K3074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0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4" t="s">
        <v>768</v>
      </c>
      <c r="N3074" t="s">
        <v>767</v>
      </c>
      <c r="R3074" t="s">
        <v>8</v>
      </c>
      <c r="S3074" t="b">
        <v>1</v>
      </c>
    </row>
    <row r="3075" spans="1:19">
      <c r="A3075" s="12">
        <v>3073</v>
      </c>
      <c r="B3075" s="13" t="s">
        <v>21</v>
      </c>
      <c r="C3075" s="13" t="s">
        <v>185</v>
      </c>
      <c r="D3075" s="13" t="s">
        <v>275</v>
      </c>
      <c r="E3075" s="13" t="str">
        <f>MID(Table2[[#This Row],[DeviceId2]], 12, LEN(Table2[[#This Row],[DeviceId2]]))</f>
        <v>VAV215</v>
      </c>
      <c r="F3075" s="13" t="str">
        <f>CONCATENATE("10.3.13.71/pe/", Table2[[#This Row],[Device Tag]], ".xml")</f>
        <v>10.3.13.71/pe/VAV215.xml</v>
      </c>
      <c r="G3075" s="13"/>
      <c r="H3075" s="14" t="str">
        <f>_xlfn.IFNA(IF(_xlfn.IFNA(INDEX('CX1'!$H:$H,MATCH(Table2[[#This Row],[Name]],'CX1'!$C:$C,0),1), "") = 0, "",  INDEX('CX1'!$H:$H,MATCH(Table2[[#This Row],[Name]],'CX1'!$C:$C,0),1)), "")</f>
        <v/>
      </c>
      <c r="I3075" s="14">
        <f>_xlfn.IFNA(IF(_xlfn.IFNA(INDEX('CX1'!$I:$I,MATCH(Table2[[#This Row],[DeviceId2]],'CX1'!$C:$C,0),1), "") = 0, "",  INDEX('CX1'!$I:$I,MATCH(Table2[[#This Row],[Name]],'CX1'!$C:$C,0),1)), "")</f>
        <v>1000</v>
      </c>
      <c r="J3075" s="14" t="str">
        <f>_xlfn.IFNA(IF(_xlfn.IFNA(INDEX('CX1'!$J:$J,MATCH(Table2[[#This Row],[Name]],'CX1'!$C:$C,0),1), "") = 0, "",  INDEX('CX1'!$J:$J,MATCH(Table2[[#This Row],[Name]],'CX1'!$C:$C,0),1)), "")</f>
        <v/>
      </c>
      <c r="K3075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075" s="13" t="str">
        <f>_xlfn.IFNA(IF(_xlfn.IFNA(INDEX('CX1'!$L:$L,MATCH(Table2[[#This Row],[Name]],'CX1'!$C:$C,0),1), "") = 0, "",  INDEX('CX1'!$L:$L,MATCH(Table2[[#This Row],[Name]],'CX1'!$C:$C,0),1)), "")</f>
        <v>his, point, writable</v>
      </c>
      <c r="M3075" s="13" t="s">
        <v>298</v>
      </c>
      <c r="N3075" s="13" t="s">
        <v>767</v>
      </c>
      <c r="O3075" s="13"/>
      <c r="P3075" s="13"/>
      <c r="Q3075" s="13"/>
      <c r="R3075" s="13" t="s">
        <v>8</v>
      </c>
      <c r="S3075" s="13" t="b">
        <v>0</v>
      </c>
    </row>
    <row r="3076" spans="1:19">
      <c r="A3076" s="1">
        <v>3074</v>
      </c>
      <c r="B3076" t="s">
        <v>21</v>
      </c>
      <c r="C3076" t="s">
        <v>186</v>
      </c>
      <c r="D3076" t="s">
        <v>275</v>
      </c>
      <c r="E3076" t="str">
        <f>MID(Table2[[#This Row],[DeviceId2]], 12, LEN(Table2[[#This Row],[DeviceId2]]))</f>
        <v>VAV215</v>
      </c>
      <c r="F3076" t="str">
        <f>CONCATENATE("10.3.13.71/pe/", Table2[[#This Row],[Device Tag]], ".xml")</f>
        <v>10.3.13.71/pe/VAV215.xml</v>
      </c>
      <c r="H3076" s="5" t="str">
        <f>_xlfn.IFNA(IF(_xlfn.IFNA(INDEX('CX1'!$H:$H,MATCH(Table2[[#This Row],[Name]],'CX1'!$C:$C,0),1), "") = 0, "",  INDEX('CX1'!$H:$H,MATCH(Table2[[#This Row],[Name]],'CX1'!$C:$C,0),1)), "")</f>
        <v>°F</v>
      </c>
      <c r="I3076" s="5">
        <f>_xlfn.IFNA(IF(_xlfn.IFNA(INDEX('CX1'!$I:$I,MATCH(Table2[[#This Row],[DeviceId2]],'CX1'!$C:$C,0),1), "") = 0, "",  INDEX('CX1'!$I:$I,MATCH(Table2[[#This Row],[Name]],'CX1'!$C:$C,0),1)), "")</f>
        <v>1000</v>
      </c>
      <c r="J3076" s="5" t="str">
        <f>_xlfn.IFNA(IF(_xlfn.IFNA(INDEX('CX1'!$J:$J,MATCH(Table2[[#This Row],[Name]],'CX1'!$C:$C,0),1), "") = 0, "",  INDEX('CX1'!$J:$J,MATCH(Table2[[#This Row],[Name]],'CX1'!$C:$C,0),1)), "")</f>
        <v/>
      </c>
      <c r="K3076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076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6" t="str">
        <f>_xlfn.IFNA(IF(_xlfn.IFNA(INDEX('CX1'!$M:$M,MATCH(Table2[[#This Row],[Name]],'CX1'!$C:$C,0),1), "") = 0, "",  INDEX('CX1'!$M:$M,MATCH(Table2[[#This Row],[Name]],'CX1'!$C:$C,0),1)), "")</f>
        <v>number</v>
      </c>
      <c r="N3076" t="s">
        <v>766</v>
      </c>
      <c r="R3076" t="s">
        <v>8</v>
      </c>
      <c r="S3076" t="b">
        <v>1</v>
      </c>
    </row>
    <row r="3077" spans="1:19" hidden="1">
      <c r="A3077" s="1">
        <v>3075</v>
      </c>
      <c r="B3077" t="s">
        <v>21</v>
      </c>
      <c r="C3077" t="s">
        <v>188</v>
      </c>
      <c r="D3077" t="s">
        <v>275</v>
      </c>
      <c r="E3077" t="str">
        <f>MID(Table2[[#This Row],[DeviceId2]], 12, LEN(Table2[[#This Row],[DeviceId2]]))</f>
        <v>VAV215</v>
      </c>
      <c r="F3077" t="str">
        <f>CONCATENATE("10.3.13.71/pe/", Table2[[#This Row],[Device Tag]], ".xml")</f>
        <v>10.3.13.71/pe/VAV215.xml</v>
      </c>
      <c r="H3077" s="5" t="str">
        <f>_xlfn.IFNA(IF(_xlfn.IFNA(INDEX('CX1'!$H:$H,MATCH(Table2[[#This Row],[Name]],'CX1'!$C:$C,0),1), "") = 0, "",  INDEX('CX1'!$H:$H,MATCH(Table2[[#This Row],[Name]],'CX1'!$C:$C,0),1)), "")</f>
        <v/>
      </c>
      <c r="I3077" s="5" t="e">
        <f>_xlfn.IFNA(IF(_xlfn.IFNA(INDEX('CX1'!$I:$I,MATCH(Table2[[#This Row],[DeviceId2]],'CX1'!$C:$C,0),1), "") = 0, "",  INDEX('CX1'!$I:$I,MATCH(Table2[[#This Row],[Name]],'CX1'!$C:$C,0),1)), "")</f>
        <v>#VALUE!</v>
      </c>
      <c r="J3077" s="5" t="str">
        <f>_xlfn.IFNA(IF(_xlfn.IFNA(INDEX('CX1'!$J:$J,MATCH(Table2[[#This Row],[Name]],'CX1'!$C:$C,0),1), "") = 0, "",  INDEX('CX1'!$J:$J,MATCH(Table2[[#This Row],[Name]],'CX1'!$C:$C,0),1)), "")</f>
        <v/>
      </c>
      <c r="K3077" t="str">
        <f>IFERROR(_xlfn.IFNA(IF(_xlfn.IFNA(INDEX('CX1'!$K:$K,MATCH(Table2[[#This Row],[Name]],'CX1'!$C:$C,0),1), "") = 0, "",  INDEX('CX1'!$K:$K,MATCH(Table2[[#This Row],[Name]],'CX1'!$C:$C,0),1)), ""), "")</f>
        <v/>
      </c>
      <c r="M3077" t="str">
        <f>_xlfn.IFNA(IF(_xlfn.IFNA(INDEX('CX1'!$M:$M,MATCH(Table2[[#This Row],[Name]],'CX1'!$C:$C,0),1), "") = 0, "",  INDEX('CX1'!$M:$M,MATCH(Table2[[#This Row],[Name]],'CX1'!$C:$C,0),1)), "")</f>
        <v/>
      </c>
      <c r="N3077" t="s">
        <v>767</v>
      </c>
      <c r="R3077" t="s">
        <v>8</v>
      </c>
    </row>
    <row r="3078" spans="1:19" hidden="1">
      <c r="A3078" s="1">
        <v>3076</v>
      </c>
      <c r="B3078" t="s">
        <v>21</v>
      </c>
      <c r="C3078" t="s">
        <v>131</v>
      </c>
      <c r="D3078" t="s">
        <v>275</v>
      </c>
      <c r="E3078" t="str">
        <f>MID(Table2[[#This Row],[DeviceId2]], 12, LEN(Table2[[#This Row],[DeviceId2]]))</f>
        <v>VAV215</v>
      </c>
      <c r="F3078" t="str">
        <f>CONCATENATE("10.3.13.71/pe/", Table2[[#This Row],[Device Tag]], ".xml")</f>
        <v>10.3.13.71/pe/VAV215.xml</v>
      </c>
      <c r="H3078" s="5" t="str">
        <f>_xlfn.IFNA(IF(_xlfn.IFNA(INDEX('CX1'!$H:$H,MATCH(Table2[[#This Row],[Name]],'CX1'!$C:$C,0),1), "") = 0, "",  INDEX('CX1'!$H:$H,MATCH(Table2[[#This Row],[Name]],'CX1'!$C:$C,0),1)), "")</f>
        <v/>
      </c>
      <c r="I3078" s="5" t="e">
        <f>_xlfn.IFNA(IF(_xlfn.IFNA(INDEX('CX1'!$I:$I,MATCH(Table2[[#This Row],[DeviceId2]],'CX1'!$C:$C,0),1), "") = 0, "",  INDEX('CX1'!$I:$I,MATCH(Table2[[#This Row],[Name]],'CX1'!$C:$C,0),1)), "")</f>
        <v>#VALUE!</v>
      </c>
      <c r="J3078" s="5" t="str">
        <f>_xlfn.IFNA(IF(_xlfn.IFNA(INDEX('CX1'!$J:$J,MATCH(Table2[[#This Row],[Name]],'CX1'!$C:$C,0),1), "") = 0, "",  INDEX('CX1'!$J:$J,MATCH(Table2[[#This Row],[Name]],'CX1'!$C:$C,0),1)), "")</f>
        <v/>
      </c>
      <c r="K3078" t="str">
        <f>IFERROR(_xlfn.IFNA(IF(_xlfn.IFNA(INDEX('CX1'!$K:$K,MATCH(Table2[[#This Row],[Name]],'CX1'!$C:$C,0),1), "") = 0, "",  INDEX('CX1'!$K:$K,MATCH(Table2[[#This Row],[Name]],'CX1'!$C:$C,0),1)), ""), "")</f>
        <v/>
      </c>
      <c r="M3078" t="str">
        <f>_xlfn.IFNA(IF(_xlfn.IFNA(INDEX('CX1'!$M:$M,MATCH(Table2[[#This Row],[Name]],'CX1'!$C:$C,0),1), "") = 0, "",  INDEX('CX1'!$M:$M,MATCH(Table2[[#This Row],[Name]],'CX1'!$C:$C,0),1)), "")</f>
        <v/>
      </c>
      <c r="N3078" t="s">
        <v>767</v>
      </c>
      <c r="R3078" t="s">
        <v>8</v>
      </c>
    </row>
    <row r="3079" spans="1:19">
      <c r="A3079" s="12">
        <v>3077</v>
      </c>
      <c r="B3079" s="13" t="s">
        <v>21</v>
      </c>
      <c r="C3079" s="13" t="s">
        <v>189</v>
      </c>
      <c r="D3079" s="13" t="s">
        <v>275</v>
      </c>
      <c r="E3079" s="13" t="str">
        <f>MID(Table2[[#This Row],[DeviceId2]], 12, LEN(Table2[[#This Row],[DeviceId2]]))</f>
        <v>VAV215</v>
      </c>
      <c r="F3079" s="13" t="str">
        <f>CONCATENATE("10.3.13.71/pe/", Table2[[#This Row],[Device Tag]], ".xml")</f>
        <v>10.3.13.71/pe/VAV215.xml</v>
      </c>
      <c r="G3079" s="13"/>
      <c r="H3079" s="14" t="str">
        <f>_xlfn.IFNA(IF(_xlfn.IFNA(INDEX('CX1'!$H:$H,MATCH(Table2[[#This Row],[Name]],'CX1'!$C:$C,0),1), "") = 0, "",  INDEX('CX1'!$H:$H,MATCH(Table2[[#This Row],[Name]],'CX1'!$C:$C,0),1)), "")</f>
        <v/>
      </c>
      <c r="I3079" s="14">
        <f>_xlfn.IFNA(IF(_xlfn.IFNA(INDEX('CX1'!$I:$I,MATCH(Table2[[#This Row],[DeviceId2]],'CX1'!$C:$C,0),1), "") = 0, "",  INDEX('CX1'!$I:$I,MATCH(Table2[[#This Row],[Name]],'CX1'!$C:$C,0),1)), "")</f>
        <v>1000</v>
      </c>
      <c r="J3079" s="14" t="str">
        <f>_xlfn.IFNA(IF(_xlfn.IFNA(INDEX('CX1'!$J:$J,MATCH(Table2[[#This Row],[Name]],'CX1'!$C:$C,0),1), "") = 0, "",  INDEX('CX1'!$J:$J,MATCH(Table2[[#This Row],[Name]],'CX1'!$C:$C,0),1)), "")</f>
        <v/>
      </c>
      <c r="K3079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07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79" s="13" t="str">
        <f>_xlfn.IFNA(IF(_xlfn.IFNA(INDEX('CX1'!$M:$M,MATCH(Table2[[#This Row],[Name]],'CX1'!$C:$C,0),1), "") = 0, "",  INDEX('CX1'!$M:$M,MATCH(Table2[[#This Row],[Name]],'CX1'!$C:$C,0),1)), "")</f>
        <v>number</v>
      </c>
      <c r="N3079" s="13" t="s">
        <v>767</v>
      </c>
      <c r="O3079" s="13"/>
      <c r="P3079" s="13"/>
      <c r="Q3079" s="13"/>
      <c r="R3079" s="13" t="s">
        <v>8</v>
      </c>
      <c r="S3079" s="13" t="b">
        <v>0</v>
      </c>
    </row>
    <row r="3080" spans="1:19">
      <c r="A3080" s="12">
        <v>3078</v>
      </c>
      <c r="B3080" s="13" t="s">
        <v>21</v>
      </c>
      <c r="C3080" s="13" t="s">
        <v>132</v>
      </c>
      <c r="D3080" s="13" t="s">
        <v>275</v>
      </c>
      <c r="E3080" s="13" t="str">
        <f>MID(Table2[[#This Row],[DeviceId2]], 12, LEN(Table2[[#This Row],[DeviceId2]]))</f>
        <v>VAV215</v>
      </c>
      <c r="F3080" s="13" t="str">
        <f>CONCATENATE("10.3.13.71/pe/", Table2[[#This Row],[Device Tag]], ".xml")</f>
        <v>10.3.13.71/pe/VAV215.xml</v>
      </c>
      <c r="G3080" s="13"/>
      <c r="H3080" s="14" t="str">
        <f>_xlfn.IFNA(IF(_xlfn.IFNA(INDEX('CX1'!$H:$H,MATCH(Table2[[#This Row],[Name]],'CX1'!$C:$C,0),1), "") = 0, "",  INDEX('CX1'!$H:$H,MATCH(Table2[[#This Row],[Name]],'CX1'!$C:$C,0),1)), "")</f>
        <v/>
      </c>
      <c r="I3080" s="14">
        <f>_xlfn.IFNA(IF(_xlfn.IFNA(INDEX('CX1'!$I:$I,MATCH(Table2[[#This Row],[DeviceId2]],'CX1'!$C:$C,0),1), "") = 0, "",  INDEX('CX1'!$I:$I,MATCH(Table2[[#This Row],[Name]],'CX1'!$C:$C,0),1)), "")</f>
        <v>1000</v>
      </c>
      <c r="J3080" s="14" t="str">
        <f>_xlfn.IFNA(IF(_xlfn.IFNA(INDEX('CX1'!$J:$J,MATCH(Table2[[#This Row],[Name]],'CX1'!$C:$C,0),1), "") = 0, "",  INDEX('CX1'!$J:$J,MATCH(Table2[[#This Row],[Name]],'CX1'!$C:$C,0),1)), "")</f>
        <v/>
      </c>
      <c r="K3080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08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80" s="13" t="s">
        <v>298</v>
      </c>
      <c r="N3080" s="13" t="s">
        <v>767</v>
      </c>
      <c r="O3080" s="13"/>
      <c r="P3080" s="13"/>
      <c r="Q3080" s="13"/>
      <c r="R3080" s="13" t="s">
        <v>8</v>
      </c>
      <c r="S3080" s="13" t="b">
        <v>0</v>
      </c>
    </row>
    <row r="3081" spans="1:19" hidden="1">
      <c r="A3081" s="1">
        <v>3079</v>
      </c>
      <c r="B3081" t="s">
        <v>21</v>
      </c>
      <c r="C3081" t="s">
        <v>190</v>
      </c>
      <c r="D3081" t="s">
        <v>275</v>
      </c>
      <c r="E3081" t="str">
        <f>MID(Table2[[#This Row],[DeviceId2]], 12, LEN(Table2[[#This Row],[DeviceId2]]))</f>
        <v>VAV215</v>
      </c>
      <c r="F3081" t="str">
        <f>CONCATENATE("10.3.13.71/pe/", Table2[[#This Row],[Device Tag]], ".xml")</f>
        <v>10.3.13.71/pe/VAV215.xml</v>
      </c>
      <c r="H3081" s="5" t="str">
        <f>_xlfn.IFNA(IF(_xlfn.IFNA(INDEX('CX1'!$H:$H,MATCH(Table2[[#This Row],[Name]],'CX1'!$C:$C,0),1), "") = 0, "",  INDEX('CX1'!$H:$H,MATCH(Table2[[#This Row],[Name]],'CX1'!$C:$C,0),1)), "")</f>
        <v/>
      </c>
      <c r="I3081" s="5" t="e">
        <f>_xlfn.IFNA(IF(_xlfn.IFNA(INDEX('CX1'!$I:$I,MATCH(Table2[[#This Row],[DeviceId2]],'CX1'!$C:$C,0),1), "") = 0, "",  INDEX('CX1'!$I:$I,MATCH(Table2[[#This Row],[Name]],'CX1'!$C:$C,0),1)), "")</f>
        <v>#VALUE!</v>
      </c>
      <c r="J3081" s="5" t="str">
        <f>_xlfn.IFNA(IF(_xlfn.IFNA(INDEX('CX1'!$J:$J,MATCH(Table2[[#This Row],[Name]],'CX1'!$C:$C,0),1), "") = 0, "",  INDEX('CX1'!$J:$J,MATCH(Table2[[#This Row],[Name]],'CX1'!$C:$C,0),1)), "")</f>
        <v/>
      </c>
      <c r="K3081" t="str">
        <f>IFERROR(_xlfn.IFNA(IF(_xlfn.IFNA(INDEX('CX1'!$K:$K,MATCH(Table2[[#This Row],[Name]],'CX1'!$C:$C,0),1), "") = 0, "",  INDEX('CX1'!$K:$K,MATCH(Table2[[#This Row],[Name]],'CX1'!$C:$C,0),1)), ""), "")</f>
        <v/>
      </c>
      <c r="M3081" t="str">
        <f>_xlfn.IFNA(IF(_xlfn.IFNA(INDEX('CX1'!$M:$M,MATCH(Table2[[#This Row],[Name]],'CX1'!$C:$C,0),1), "") = 0, "",  INDEX('CX1'!$M:$M,MATCH(Table2[[#This Row],[Name]],'CX1'!$C:$C,0),1)), "")</f>
        <v/>
      </c>
      <c r="N3081" t="s">
        <v>767</v>
      </c>
      <c r="R3081" t="s">
        <v>8</v>
      </c>
    </row>
    <row r="3082" spans="1:19" hidden="1">
      <c r="A3082" s="1">
        <v>3080</v>
      </c>
      <c r="B3082" t="s">
        <v>21</v>
      </c>
      <c r="C3082" t="s">
        <v>191</v>
      </c>
      <c r="D3082" t="s">
        <v>275</v>
      </c>
      <c r="E3082" t="str">
        <f>MID(Table2[[#This Row],[DeviceId2]], 12, LEN(Table2[[#This Row],[DeviceId2]]))</f>
        <v>VAV215</v>
      </c>
      <c r="F3082" t="str">
        <f>CONCATENATE("10.3.13.71/pe/", Table2[[#This Row],[Device Tag]], ".xml")</f>
        <v>10.3.13.71/pe/VAV215.xml</v>
      </c>
      <c r="H3082" s="5" t="str">
        <f>_xlfn.IFNA(IF(_xlfn.IFNA(INDEX('CX1'!$H:$H,MATCH(Table2[[#This Row],[Name]],'CX1'!$C:$C,0),1), "") = 0, "",  INDEX('CX1'!$H:$H,MATCH(Table2[[#This Row],[Name]],'CX1'!$C:$C,0),1)), "")</f>
        <v/>
      </c>
      <c r="I3082" s="5" t="e">
        <f>_xlfn.IFNA(IF(_xlfn.IFNA(INDEX('CX1'!$I:$I,MATCH(Table2[[#This Row],[DeviceId2]],'CX1'!$C:$C,0),1), "") = 0, "",  INDEX('CX1'!$I:$I,MATCH(Table2[[#This Row],[Name]],'CX1'!$C:$C,0),1)), "")</f>
        <v>#VALUE!</v>
      </c>
      <c r="J3082" s="5" t="str">
        <f>_xlfn.IFNA(IF(_xlfn.IFNA(INDEX('CX1'!$J:$J,MATCH(Table2[[#This Row],[Name]],'CX1'!$C:$C,0),1), "") = 0, "",  INDEX('CX1'!$J:$J,MATCH(Table2[[#This Row],[Name]],'CX1'!$C:$C,0),1)), "")</f>
        <v/>
      </c>
      <c r="K3082" t="str">
        <f>IFERROR(_xlfn.IFNA(IF(_xlfn.IFNA(INDEX('CX1'!$K:$K,MATCH(Table2[[#This Row],[Name]],'CX1'!$C:$C,0),1), "") = 0, "",  INDEX('CX1'!$K:$K,MATCH(Table2[[#This Row],[Name]],'CX1'!$C:$C,0),1)), ""), "")</f>
        <v/>
      </c>
      <c r="M3082" t="str">
        <f>_xlfn.IFNA(IF(_xlfn.IFNA(INDEX('CX1'!$M:$M,MATCH(Table2[[#This Row],[Name]],'CX1'!$C:$C,0),1), "") = 0, "",  INDEX('CX1'!$M:$M,MATCH(Table2[[#This Row],[Name]],'CX1'!$C:$C,0),1)), "")</f>
        <v/>
      </c>
      <c r="N3082" t="s">
        <v>767</v>
      </c>
      <c r="R3082" t="s">
        <v>8</v>
      </c>
    </row>
    <row r="3083" spans="1:19">
      <c r="A3083" s="12">
        <v>3081</v>
      </c>
      <c r="B3083" s="13" t="s">
        <v>21</v>
      </c>
      <c r="C3083" s="13" t="s">
        <v>192</v>
      </c>
      <c r="D3083" s="13" t="s">
        <v>275</v>
      </c>
      <c r="E3083" s="13" t="str">
        <f>MID(Table2[[#This Row],[DeviceId2]], 12, LEN(Table2[[#This Row],[DeviceId2]]))</f>
        <v>VAV215</v>
      </c>
      <c r="F3083" s="13" t="str">
        <f>CONCATENATE("10.3.13.71/pe/", Table2[[#This Row],[Device Tag]], ".xml")</f>
        <v>10.3.13.71/pe/VAV215.xml</v>
      </c>
      <c r="G3083" s="13"/>
      <c r="H3083" s="14" t="str">
        <f>_xlfn.IFNA(IF(_xlfn.IFNA(INDEX('CX1'!$H:$H,MATCH(Table2[[#This Row],[Name]],'CX1'!$C:$C,0),1), "") = 0, "",  INDEX('CX1'!$H:$H,MATCH(Table2[[#This Row],[Name]],'CX1'!$C:$C,0),1)), "")</f>
        <v/>
      </c>
      <c r="I3083" s="14">
        <f>_xlfn.IFNA(IF(_xlfn.IFNA(INDEX('CX1'!$I:$I,MATCH(Table2[[#This Row],[DeviceId2]],'CX1'!$C:$C,0),1), "") = 0, "",  INDEX('CX1'!$I:$I,MATCH(Table2[[#This Row],[Name]],'CX1'!$C:$C,0),1)), "")</f>
        <v>1000</v>
      </c>
      <c r="J3083" s="14" t="str">
        <f>_xlfn.IFNA(IF(_xlfn.IFNA(INDEX('CX1'!$J:$J,MATCH(Table2[[#This Row],[Name]],'CX1'!$C:$C,0),1), "") = 0, "",  INDEX('CX1'!$J:$J,MATCH(Table2[[#This Row],[Name]],'CX1'!$C:$C,0),1)), "")</f>
        <v/>
      </c>
      <c r="K3083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083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83" s="13" t="str">
        <f>_xlfn.IFNA(IF(_xlfn.IFNA(INDEX('CX1'!$M:$M,MATCH(Table2[[#This Row],[Name]],'CX1'!$C:$C,0),1), "") = 0, "",  INDEX('CX1'!$M:$M,MATCH(Table2[[#This Row],[Name]],'CX1'!$C:$C,0),1)), "")</f>
        <v>number</v>
      </c>
      <c r="N3083" s="13" t="s">
        <v>767</v>
      </c>
      <c r="O3083" s="13"/>
      <c r="P3083" s="13"/>
      <c r="Q3083" s="13"/>
      <c r="R3083" s="13" t="s">
        <v>8</v>
      </c>
      <c r="S3083" s="13" t="b">
        <v>0</v>
      </c>
    </row>
    <row r="3084" spans="1:19" hidden="1">
      <c r="A3084" s="1">
        <v>3082</v>
      </c>
      <c r="B3084" t="s">
        <v>21</v>
      </c>
      <c r="C3084" t="s">
        <v>193</v>
      </c>
      <c r="D3084" t="s">
        <v>275</v>
      </c>
      <c r="E3084" t="str">
        <f>MID(Table2[[#This Row],[DeviceId2]], 12, LEN(Table2[[#This Row],[DeviceId2]]))</f>
        <v>VAV215</v>
      </c>
      <c r="F3084" t="str">
        <f>CONCATENATE("10.3.13.71/pe/", Table2[[#This Row],[Device Tag]], ".xml")</f>
        <v>10.3.13.71/pe/VAV215.xml</v>
      </c>
      <c r="H3084" s="5" t="str">
        <f>_xlfn.IFNA(IF(_xlfn.IFNA(INDEX('CX1'!$H:$H,MATCH(Table2[[#This Row],[Name]],'CX1'!$C:$C,0),1), "") = 0, "",  INDEX('CX1'!$H:$H,MATCH(Table2[[#This Row],[Name]],'CX1'!$C:$C,0),1)), "")</f>
        <v/>
      </c>
      <c r="I3084" s="5" t="e">
        <f>_xlfn.IFNA(IF(_xlfn.IFNA(INDEX('CX1'!$I:$I,MATCH(Table2[[#This Row],[DeviceId2]],'CX1'!$C:$C,0),1), "") = 0, "",  INDEX('CX1'!$I:$I,MATCH(Table2[[#This Row],[Name]],'CX1'!$C:$C,0),1)), "")</f>
        <v>#VALUE!</v>
      </c>
      <c r="J3084" s="5" t="str">
        <f>_xlfn.IFNA(IF(_xlfn.IFNA(INDEX('CX1'!$J:$J,MATCH(Table2[[#This Row],[Name]],'CX1'!$C:$C,0),1), "") = 0, "",  INDEX('CX1'!$J:$J,MATCH(Table2[[#This Row],[Name]],'CX1'!$C:$C,0),1)), "")</f>
        <v/>
      </c>
      <c r="K3084" t="str">
        <f>IFERROR(_xlfn.IFNA(IF(_xlfn.IFNA(INDEX('CX1'!$K:$K,MATCH(Table2[[#This Row],[Name]],'CX1'!$C:$C,0),1), "") = 0, "",  INDEX('CX1'!$K:$K,MATCH(Table2[[#This Row],[Name]],'CX1'!$C:$C,0),1)), ""), "")</f>
        <v/>
      </c>
      <c r="M3084" t="str">
        <f>_xlfn.IFNA(IF(_xlfn.IFNA(INDEX('CX1'!$M:$M,MATCH(Table2[[#This Row],[Name]],'CX1'!$C:$C,0),1), "") = 0, "",  INDEX('CX1'!$M:$M,MATCH(Table2[[#This Row],[Name]],'CX1'!$C:$C,0),1)), "")</f>
        <v/>
      </c>
      <c r="N3084" t="s">
        <v>767</v>
      </c>
      <c r="R3084" t="s">
        <v>8</v>
      </c>
    </row>
    <row r="3085" spans="1:19" hidden="1">
      <c r="A3085" s="1">
        <v>3083</v>
      </c>
      <c r="B3085" t="s">
        <v>21</v>
      </c>
      <c r="C3085" t="s">
        <v>194</v>
      </c>
      <c r="D3085" t="s">
        <v>275</v>
      </c>
      <c r="E3085" t="str">
        <f>MID(Table2[[#This Row],[DeviceId2]], 12, LEN(Table2[[#This Row],[DeviceId2]]))</f>
        <v>VAV215</v>
      </c>
      <c r="F3085" t="str">
        <f>CONCATENATE("10.3.13.71/pe/", Table2[[#This Row],[Device Tag]], ".xml")</f>
        <v>10.3.13.71/pe/VAV215.xml</v>
      </c>
      <c r="H3085" s="5" t="str">
        <f>_xlfn.IFNA(IF(_xlfn.IFNA(INDEX('CX1'!$H:$H,MATCH(Table2[[#This Row],[Name]],'CX1'!$C:$C,0),1), "") = 0, "",  INDEX('CX1'!$H:$H,MATCH(Table2[[#This Row],[Name]],'CX1'!$C:$C,0),1)), "")</f>
        <v/>
      </c>
      <c r="I3085" s="5" t="e">
        <f>_xlfn.IFNA(IF(_xlfn.IFNA(INDEX('CX1'!$I:$I,MATCH(Table2[[#This Row],[DeviceId2]],'CX1'!$C:$C,0),1), "") = 0, "",  INDEX('CX1'!$I:$I,MATCH(Table2[[#This Row],[Name]],'CX1'!$C:$C,0),1)), "")</f>
        <v>#VALUE!</v>
      </c>
      <c r="J3085" s="5" t="str">
        <f>_xlfn.IFNA(IF(_xlfn.IFNA(INDEX('CX1'!$J:$J,MATCH(Table2[[#This Row],[Name]],'CX1'!$C:$C,0),1), "") = 0, "",  INDEX('CX1'!$J:$J,MATCH(Table2[[#This Row],[Name]],'CX1'!$C:$C,0),1)), "")</f>
        <v/>
      </c>
      <c r="K3085" t="str">
        <f>IFERROR(_xlfn.IFNA(IF(_xlfn.IFNA(INDEX('CX1'!$K:$K,MATCH(Table2[[#This Row],[Name]],'CX1'!$C:$C,0),1), "") = 0, "",  INDEX('CX1'!$K:$K,MATCH(Table2[[#This Row],[Name]],'CX1'!$C:$C,0),1)), ""), "")</f>
        <v/>
      </c>
      <c r="M3085" t="str">
        <f>_xlfn.IFNA(IF(_xlfn.IFNA(INDEX('CX1'!$M:$M,MATCH(Table2[[#This Row],[Name]],'CX1'!$C:$C,0),1), "") = 0, "",  INDEX('CX1'!$M:$M,MATCH(Table2[[#This Row],[Name]],'CX1'!$C:$C,0),1)), "")</f>
        <v/>
      </c>
      <c r="N3085" t="s">
        <v>767</v>
      </c>
      <c r="R3085" t="s">
        <v>8</v>
      </c>
    </row>
    <row r="3086" spans="1:19" hidden="1">
      <c r="A3086" s="1">
        <v>3084</v>
      </c>
      <c r="B3086" t="s">
        <v>21</v>
      </c>
      <c r="C3086" t="s">
        <v>195</v>
      </c>
      <c r="D3086" t="s">
        <v>275</v>
      </c>
      <c r="E3086" t="str">
        <f>MID(Table2[[#This Row],[DeviceId2]], 12, LEN(Table2[[#This Row],[DeviceId2]]))</f>
        <v>VAV215</v>
      </c>
      <c r="F3086" t="str">
        <f>CONCATENATE("10.3.13.71/pe/", Table2[[#This Row],[Device Tag]], ".xml")</f>
        <v>10.3.13.71/pe/VAV215.xml</v>
      </c>
      <c r="H3086" s="5" t="str">
        <f>_xlfn.IFNA(IF(_xlfn.IFNA(INDEX('CX1'!$H:$H,MATCH(Table2[[#This Row],[Name]],'CX1'!$C:$C,0),1), "") = 0, "",  INDEX('CX1'!$H:$H,MATCH(Table2[[#This Row],[Name]],'CX1'!$C:$C,0),1)), "")</f>
        <v/>
      </c>
      <c r="I3086" s="5" t="e">
        <f>_xlfn.IFNA(IF(_xlfn.IFNA(INDEX('CX1'!$I:$I,MATCH(Table2[[#This Row],[DeviceId2]],'CX1'!$C:$C,0),1), "") = 0, "",  INDEX('CX1'!$I:$I,MATCH(Table2[[#This Row],[Name]],'CX1'!$C:$C,0),1)), "")</f>
        <v>#VALUE!</v>
      </c>
      <c r="J3086" s="5" t="str">
        <f>_xlfn.IFNA(IF(_xlfn.IFNA(INDEX('CX1'!$J:$J,MATCH(Table2[[#This Row],[Name]],'CX1'!$C:$C,0),1), "") = 0, "",  INDEX('CX1'!$J:$J,MATCH(Table2[[#This Row],[Name]],'CX1'!$C:$C,0),1)), "")</f>
        <v/>
      </c>
      <c r="K3086" t="str">
        <f>IFERROR(_xlfn.IFNA(IF(_xlfn.IFNA(INDEX('CX1'!$K:$K,MATCH(Table2[[#This Row],[Name]],'CX1'!$C:$C,0),1), "") = 0, "",  INDEX('CX1'!$K:$K,MATCH(Table2[[#This Row],[Name]],'CX1'!$C:$C,0),1)), ""), "")</f>
        <v/>
      </c>
      <c r="M3086" t="str">
        <f>_xlfn.IFNA(IF(_xlfn.IFNA(INDEX('CX1'!$M:$M,MATCH(Table2[[#This Row],[Name]],'CX1'!$C:$C,0),1), "") = 0, "",  INDEX('CX1'!$M:$M,MATCH(Table2[[#This Row],[Name]],'CX1'!$C:$C,0),1)), "")</f>
        <v/>
      </c>
      <c r="N3086" t="s">
        <v>767</v>
      </c>
      <c r="R3086" t="s">
        <v>8</v>
      </c>
    </row>
    <row r="3087" spans="1:19" hidden="1">
      <c r="A3087" s="1">
        <v>3085</v>
      </c>
      <c r="B3087" t="s">
        <v>21</v>
      </c>
      <c r="C3087" t="s">
        <v>196</v>
      </c>
      <c r="D3087" t="s">
        <v>275</v>
      </c>
      <c r="E3087" t="str">
        <f>MID(Table2[[#This Row],[DeviceId2]], 12, LEN(Table2[[#This Row],[DeviceId2]]))</f>
        <v>VAV215</v>
      </c>
      <c r="F3087" t="str">
        <f>CONCATENATE("10.3.13.71/pe/", Table2[[#This Row],[Device Tag]], ".xml")</f>
        <v>10.3.13.71/pe/VAV215.xml</v>
      </c>
      <c r="H3087" s="5" t="str">
        <f>_xlfn.IFNA(IF(_xlfn.IFNA(INDEX('CX1'!$H:$H,MATCH(Table2[[#This Row],[Name]],'CX1'!$C:$C,0),1), "") = 0, "",  INDEX('CX1'!$H:$H,MATCH(Table2[[#This Row],[Name]],'CX1'!$C:$C,0),1)), "")</f>
        <v/>
      </c>
      <c r="I3087" s="5" t="e">
        <f>_xlfn.IFNA(IF(_xlfn.IFNA(INDEX('CX1'!$I:$I,MATCH(Table2[[#This Row],[DeviceId2]],'CX1'!$C:$C,0),1), "") = 0, "",  INDEX('CX1'!$I:$I,MATCH(Table2[[#This Row],[Name]],'CX1'!$C:$C,0),1)), "")</f>
        <v>#VALUE!</v>
      </c>
      <c r="J3087" s="5" t="str">
        <f>_xlfn.IFNA(IF(_xlfn.IFNA(INDEX('CX1'!$J:$J,MATCH(Table2[[#This Row],[Name]],'CX1'!$C:$C,0),1), "") = 0, "",  INDEX('CX1'!$J:$J,MATCH(Table2[[#This Row],[Name]],'CX1'!$C:$C,0),1)), "")</f>
        <v/>
      </c>
      <c r="K3087" t="str">
        <f>IFERROR(_xlfn.IFNA(IF(_xlfn.IFNA(INDEX('CX1'!$K:$K,MATCH(Table2[[#This Row],[Name]],'CX1'!$C:$C,0),1), "") = 0, "",  INDEX('CX1'!$K:$K,MATCH(Table2[[#This Row],[Name]],'CX1'!$C:$C,0),1)), ""), "")</f>
        <v/>
      </c>
      <c r="M3087" t="str">
        <f>_xlfn.IFNA(IF(_xlfn.IFNA(INDEX('CX1'!$M:$M,MATCH(Table2[[#This Row],[Name]],'CX1'!$C:$C,0),1), "") = 0, "",  INDEX('CX1'!$M:$M,MATCH(Table2[[#This Row],[Name]],'CX1'!$C:$C,0),1)), "")</f>
        <v/>
      </c>
      <c r="N3087" t="s">
        <v>767</v>
      </c>
      <c r="R3087" t="s">
        <v>8</v>
      </c>
    </row>
    <row r="3088" spans="1:19">
      <c r="A3088" s="12">
        <v>3086</v>
      </c>
      <c r="B3088" s="13" t="s">
        <v>21</v>
      </c>
      <c r="C3088" s="13" t="s">
        <v>197</v>
      </c>
      <c r="D3088" s="13" t="s">
        <v>275</v>
      </c>
      <c r="E3088" s="13" t="str">
        <f>MID(Table2[[#This Row],[DeviceId2]], 12, LEN(Table2[[#This Row],[DeviceId2]]))</f>
        <v>VAV215</v>
      </c>
      <c r="F3088" s="13" t="str">
        <f>CONCATENATE("10.3.13.71/pe/", Table2[[#This Row],[Device Tag]], ".xml")</f>
        <v>10.3.13.71/pe/VAV215.xml</v>
      </c>
      <c r="G3088" s="13"/>
      <c r="H3088" s="14" t="str">
        <f>_xlfn.IFNA(IF(_xlfn.IFNA(INDEX('CX1'!$H:$H,MATCH(Table2[[#This Row],[Name]],'CX1'!$C:$C,0),1), "") = 0, "",  INDEX('CX1'!$H:$H,MATCH(Table2[[#This Row],[Name]],'CX1'!$C:$C,0),1)), "")</f>
        <v/>
      </c>
      <c r="I3088" s="14">
        <f>_xlfn.IFNA(IF(_xlfn.IFNA(INDEX('CX1'!$I:$I,MATCH(Table2[[#This Row],[DeviceId2]],'CX1'!$C:$C,0),1), "") = 0, "",  INDEX('CX1'!$I:$I,MATCH(Table2[[#This Row],[Name]],'CX1'!$C:$C,0),1)), "")</f>
        <v>1</v>
      </c>
      <c r="J3088" s="14" t="str">
        <f>_xlfn.IFNA(IF(_xlfn.IFNA(INDEX('CX1'!$J:$J,MATCH(Table2[[#This Row],[Name]],'CX1'!$C:$C,0),1), "") = 0, "",  INDEX('CX1'!$J:$J,MATCH(Table2[[#This Row],[Name]],'CX1'!$C:$C,0),1)), "")</f>
        <v/>
      </c>
      <c r="K3088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088" s="13" t="str">
        <f>_xlfn.IFNA(IF(_xlfn.IFNA(INDEX('CX1'!$L:$L,MATCH(Table2[[#This Row],[Name]],'CX1'!$C:$C,0),1), "") = 0, "",  INDEX('CX1'!$L:$L,MATCH(Table2[[#This Row],[Name]],'CX1'!$C:$C,0),1)), "")</f>
        <v>his, point, writable</v>
      </c>
      <c r="M3088" s="13" t="str">
        <f>_xlfn.IFNA(IF(_xlfn.IFNA(INDEX('CX1'!$M:$M,MATCH(Table2[[#This Row],[Name]],'CX1'!$C:$C,0),1), "") = 0, "",  INDEX('CX1'!$M:$M,MATCH(Table2[[#This Row],[Name]],'CX1'!$C:$C,0),1)), "")</f>
        <v>boolean</v>
      </c>
      <c r="N3088" s="13" t="s">
        <v>767</v>
      </c>
      <c r="O3088" s="13"/>
      <c r="P3088" s="13"/>
      <c r="Q3088" s="13"/>
      <c r="R3088" s="13" t="s">
        <v>8</v>
      </c>
      <c r="S3088" s="13" t="b">
        <v>0</v>
      </c>
    </row>
    <row r="3089" spans="1:19">
      <c r="A3089" s="12">
        <v>3087</v>
      </c>
      <c r="B3089" s="13" t="s">
        <v>21</v>
      </c>
      <c r="C3089" s="13" t="s">
        <v>198</v>
      </c>
      <c r="D3089" s="13" t="s">
        <v>275</v>
      </c>
      <c r="E3089" s="13" t="str">
        <f>MID(Table2[[#This Row],[DeviceId2]], 12, LEN(Table2[[#This Row],[DeviceId2]]))</f>
        <v>VAV215</v>
      </c>
      <c r="F3089" s="13" t="str">
        <f>CONCATENATE("10.3.13.71/pe/", Table2[[#This Row],[Device Tag]], ".xml")</f>
        <v>10.3.13.71/pe/VAV215.xml</v>
      </c>
      <c r="G3089" s="13"/>
      <c r="H3089" s="14" t="str">
        <f>_xlfn.IFNA(IF(_xlfn.IFNA(INDEX('CX1'!$H:$H,MATCH(Table2[[#This Row],[Name]],'CX1'!$C:$C,0),1), "") = 0, "",  INDEX('CX1'!$H:$H,MATCH(Table2[[#This Row],[Name]],'CX1'!$C:$C,0),1)), "")</f>
        <v/>
      </c>
      <c r="I3089" s="14">
        <f>_xlfn.IFNA(IF(_xlfn.IFNA(INDEX('CX1'!$I:$I,MATCH(Table2[[#This Row],[DeviceId2]],'CX1'!$C:$C,0),1), "") = 0, "",  INDEX('CX1'!$I:$I,MATCH(Table2[[#This Row],[Name]],'CX1'!$C:$C,0),1)), "")</f>
        <v>1</v>
      </c>
      <c r="J3089" s="14" t="str">
        <f>_xlfn.IFNA(IF(_xlfn.IFNA(INDEX('CX1'!$J:$J,MATCH(Table2[[#This Row],[Name]],'CX1'!$C:$C,0),1), "") = 0, "",  INDEX('CX1'!$J:$J,MATCH(Table2[[#This Row],[Name]],'CX1'!$C:$C,0),1)), "")</f>
        <v/>
      </c>
      <c r="K3089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089" s="13" t="str">
        <f>_xlfn.IFNA(IF(_xlfn.IFNA(INDEX('CX1'!$L:$L,MATCH(Table2[[#This Row],[Name]],'CX1'!$C:$C,0),1), "") = 0, "",  INDEX('CX1'!$L:$L,MATCH(Table2[[#This Row],[Name]],'CX1'!$C:$C,0),1)), "")</f>
        <v>his, point, writable</v>
      </c>
      <c r="M3089" s="13" t="str">
        <f>_xlfn.IFNA(IF(_xlfn.IFNA(INDEX('CX1'!$M:$M,MATCH(Table2[[#This Row],[Name]],'CX1'!$C:$C,0),1), "") = 0, "",  INDEX('CX1'!$M:$M,MATCH(Table2[[#This Row],[Name]],'CX1'!$C:$C,0),1)), "")</f>
        <v>boolean</v>
      </c>
      <c r="N3089" s="13" t="s">
        <v>767</v>
      </c>
      <c r="O3089" s="13"/>
      <c r="P3089" s="13"/>
      <c r="Q3089" s="13"/>
      <c r="R3089" s="13" t="s">
        <v>8</v>
      </c>
      <c r="S3089" s="13" t="b">
        <v>0</v>
      </c>
    </row>
    <row r="3090" spans="1:19" hidden="1">
      <c r="A3090" s="1">
        <v>3088</v>
      </c>
      <c r="B3090" t="s">
        <v>21</v>
      </c>
      <c r="C3090" t="s">
        <v>199</v>
      </c>
      <c r="D3090" t="s">
        <v>275</v>
      </c>
      <c r="E3090" t="str">
        <f>MID(Table2[[#This Row],[DeviceId2]], 12, LEN(Table2[[#This Row],[DeviceId2]]))</f>
        <v>VAV215</v>
      </c>
      <c r="F3090" t="str">
        <f>CONCATENATE("10.3.13.71/pe/", Table2[[#This Row],[Device Tag]], ".xml")</f>
        <v>10.3.13.71/pe/VAV215.xml</v>
      </c>
      <c r="H3090" s="5" t="str">
        <f>_xlfn.IFNA(IF(_xlfn.IFNA(INDEX('CX1'!$H:$H,MATCH(Table2[[#This Row],[Name]],'CX1'!$C:$C,0),1), "") = 0, "",  INDEX('CX1'!$H:$H,MATCH(Table2[[#This Row],[Name]],'CX1'!$C:$C,0),1)), "")</f>
        <v/>
      </c>
      <c r="I3090" s="5">
        <f>_xlfn.IFNA(IF(_xlfn.IFNA(INDEX('CX1'!$I:$I,MATCH(Table2[[#This Row],[DeviceId2]],'CX1'!$C:$C,0),1), "") = 0, "",  INDEX('CX1'!$I:$I,MATCH(Table2[[#This Row],[Name]],'CX1'!$C:$C,0),1)), "")</f>
        <v>1</v>
      </c>
      <c r="J3090" s="5" t="str">
        <f>_xlfn.IFNA(IF(_xlfn.IFNA(INDEX('CX1'!$J:$J,MATCH(Table2[[#This Row],[Name]],'CX1'!$C:$C,0),1), "") = 0, "",  INDEX('CX1'!$J:$J,MATCH(Table2[[#This Row],[Name]],'CX1'!$C:$C,0),1)), "")</f>
        <v/>
      </c>
      <c r="K3090" t="str">
        <f>IFERROR(_xlfn.IFNA(IF(_xlfn.IFNA(INDEX('CX1'!$K:$K,MATCH(Table2[[#This Row],[Name]],'CX1'!$C:$C,0),1), "") = 0, "",  INDEX('CX1'!$K:$K,MATCH(Table2[[#This Row],[Name]],'CX1'!$C:$C,0),1)), ""), "")</f>
        <v/>
      </c>
      <c r="M3090" t="str">
        <f>_xlfn.IFNA(IF(_xlfn.IFNA(INDEX('CX1'!$M:$M,MATCH(Table2[[#This Row],[Name]],'CX1'!$C:$C,0),1), "") = 0, "",  INDEX('CX1'!$M:$M,MATCH(Table2[[#This Row],[Name]],'CX1'!$C:$C,0),1)), "")</f>
        <v/>
      </c>
      <c r="N3090" t="s">
        <v>767</v>
      </c>
      <c r="R3090" t="s">
        <v>8</v>
      </c>
    </row>
    <row r="3091" spans="1:19" hidden="1">
      <c r="A3091" s="1">
        <v>3089</v>
      </c>
      <c r="B3091" t="s">
        <v>21</v>
      </c>
      <c r="C3091" t="s">
        <v>25</v>
      </c>
      <c r="D3091" t="s">
        <v>275</v>
      </c>
      <c r="E3091" t="str">
        <f>MID(Table2[[#This Row],[DeviceId2]], 12, LEN(Table2[[#This Row],[DeviceId2]]))</f>
        <v>VAV215</v>
      </c>
      <c r="F3091" t="str">
        <f>CONCATENATE("10.3.13.71/pe/", Table2[[#This Row],[Device Tag]], ".xml")</f>
        <v>10.3.13.71/pe/VAV215.xml</v>
      </c>
      <c r="H3091" s="5" t="str">
        <f>_xlfn.IFNA(IF(_xlfn.IFNA(INDEX('CX1'!$H:$H,MATCH(Table2[[#This Row],[Name]],'CX1'!$C:$C,0),1), "") = 0, "",  INDEX('CX1'!$H:$H,MATCH(Table2[[#This Row],[Name]],'CX1'!$C:$C,0),1)), "")</f>
        <v/>
      </c>
      <c r="I3091" s="5">
        <f>_xlfn.IFNA(IF(_xlfn.IFNA(INDEX('CX1'!$I:$I,MATCH(Table2[[#This Row],[DeviceId2]],'CX1'!$C:$C,0),1), "") = 0, "",  INDEX('CX1'!$I:$I,MATCH(Table2[[#This Row],[Name]],'CX1'!$C:$C,0),1)), "")</f>
        <v>1</v>
      </c>
      <c r="J3091" s="5" t="str">
        <f>_xlfn.IFNA(IF(_xlfn.IFNA(INDEX('CX1'!$J:$J,MATCH(Table2[[#This Row],[Name]],'CX1'!$C:$C,0),1), "") = 0, "",  INDEX('CX1'!$J:$J,MATCH(Table2[[#This Row],[Name]],'CX1'!$C:$C,0),1)), "")</f>
        <v/>
      </c>
      <c r="K3091" t="str">
        <f>IFERROR(_xlfn.IFNA(IF(_xlfn.IFNA(INDEX('CX1'!$K:$K,MATCH(Table2[[#This Row],[Name]],'CX1'!$C:$C,0),1), "") = 0, "",  INDEX('CX1'!$K:$K,MATCH(Table2[[#This Row],[Name]],'CX1'!$C:$C,0),1)), ""), "")</f>
        <v/>
      </c>
      <c r="M3091" t="str">
        <f>_xlfn.IFNA(IF(_xlfn.IFNA(INDEX('CX1'!$M:$M,MATCH(Table2[[#This Row],[Name]],'CX1'!$C:$C,0),1), "") = 0, "",  INDEX('CX1'!$M:$M,MATCH(Table2[[#This Row],[Name]],'CX1'!$C:$C,0),1)), "")</f>
        <v/>
      </c>
      <c r="N3091" t="s">
        <v>767</v>
      </c>
      <c r="R3091" t="s">
        <v>8</v>
      </c>
    </row>
    <row r="3092" spans="1:19">
      <c r="A3092" s="1">
        <v>3090</v>
      </c>
      <c r="B3092" t="s">
        <v>21</v>
      </c>
      <c r="C3092" t="s">
        <v>200</v>
      </c>
      <c r="D3092" t="s">
        <v>275</v>
      </c>
      <c r="E3092" t="str">
        <f>MID(Table2[[#This Row],[DeviceId2]], 12, LEN(Table2[[#This Row],[DeviceId2]]))</f>
        <v>VAV215</v>
      </c>
      <c r="F3092" t="str">
        <f>CONCATENATE("10.3.13.71/pe/", Table2[[#This Row],[Device Tag]], ".xml")</f>
        <v>10.3.13.71/pe/VAV215.xml</v>
      </c>
      <c r="H3092" s="5" t="str">
        <f>_xlfn.IFNA(IF(_xlfn.IFNA(INDEX('CX1'!$H:$H,MATCH(Table2[[#This Row],[Name]],'CX1'!$C:$C,0),1), "") = 0, "",  INDEX('CX1'!$H:$H,MATCH(Table2[[#This Row],[Name]],'CX1'!$C:$C,0),1)), "")</f>
        <v/>
      </c>
      <c r="I3092" s="5">
        <f>_xlfn.IFNA(IF(_xlfn.IFNA(INDEX('CX1'!$I:$I,MATCH(Table2[[#This Row],[DeviceId2]],'CX1'!$C:$C,0),1), "") = 0, "",  INDEX('CX1'!$I:$I,MATCH(Table2[[#This Row],[Name]],'CX1'!$C:$C,0),1)), "")</f>
        <v>1</v>
      </c>
      <c r="J3092" s="5" t="str">
        <f>_xlfn.IFNA(IF(_xlfn.IFNA(INDEX('CX1'!$J:$J,MATCH(Table2[[#This Row],[Name]],'CX1'!$C:$C,0),1), "") = 0, "",  INDEX('CX1'!$J:$J,MATCH(Table2[[#This Row],[Name]],'CX1'!$C:$C,0),1)), "")</f>
        <v/>
      </c>
      <c r="K3092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092" t="str">
        <f>_xlfn.IFNA(IF(_xlfn.IFNA(INDEX('CX1'!$L:$L,MATCH(Table2[[#This Row],[Name]],'CX1'!$C:$C,0),1), "") = 0, "",  INDEX('CX1'!$L:$L,MATCH(Table2[[#This Row],[Name]],'CX1'!$C:$C,0),1)), "")</f>
        <v>his, point, writable</v>
      </c>
      <c r="M3092" t="str">
        <f>_xlfn.IFNA(IF(_xlfn.IFNA(INDEX('CX1'!$M:$M,MATCH(Table2[[#This Row],[Name]],'CX1'!$C:$C,0),1), "") = 0, "",  INDEX('CX1'!$M:$M,MATCH(Table2[[#This Row],[Name]],'CX1'!$C:$C,0),1)), "")</f>
        <v>boolean</v>
      </c>
      <c r="N3092" t="s">
        <v>767</v>
      </c>
      <c r="R3092" t="s">
        <v>8</v>
      </c>
      <c r="S3092" t="b">
        <v>1</v>
      </c>
    </row>
    <row r="3093" spans="1:19">
      <c r="A3093" s="1">
        <v>3091</v>
      </c>
      <c r="B3093" t="s">
        <v>21</v>
      </c>
      <c r="C3093" t="s">
        <v>201</v>
      </c>
      <c r="D3093" t="s">
        <v>275</v>
      </c>
      <c r="E3093" t="str">
        <f>MID(Table2[[#This Row],[DeviceId2]], 12, LEN(Table2[[#This Row],[DeviceId2]]))</f>
        <v>VAV215</v>
      </c>
      <c r="F3093" t="str">
        <f>CONCATENATE("10.3.13.71/pe/", Table2[[#This Row],[Device Tag]], ".xml")</f>
        <v>10.3.13.71/pe/VAV215.xml</v>
      </c>
      <c r="H3093" s="5" t="str">
        <f>_xlfn.IFNA(IF(_xlfn.IFNA(INDEX('CX1'!$H:$H,MATCH(Table2[[#This Row],[Name]],'CX1'!$C:$C,0),1), "") = 0, "",  INDEX('CX1'!$H:$H,MATCH(Table2[[#This Row],[Name]],'CX1'!$C:$C,0),1)), "")</f>
        <v/>
      </c>
      <c r="I3093" s="5">
        <f>_xlfn.IFNA(IF(_xlfn.IFNA(INDEX('CX1'!$I:$I,MATCH(Table2[[#This Row],[DeviceId2]],'CX1'!$C:$C,0),1), "") = 0, "",  INDEX('CX1'!$I:$I,MATCH(Table2[[#This Row],[Name]],'CX1'!$C:$C,0),1)), "")</f>
        <v>1</v>
      </c>
      <c r="J3093" s="5" t="str">
        <f>_xlfn.IFNA(IF(_xlfn.IFNA(INDEX('CX1'!$J:$J,MATCH(Table2[[#This Row],[Name]],'CX1'!$C:$C,0),1), "") = 0, "",  INDEX('CX1'!$J:$J,MATCH(Table2[[#This Row],[Name]],'CX1'!$C:$C,0),1)), "")</f>
        <v/>
      </c>
      <c r="K3093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093" t="str">
        <f>_xlfn.IFNA(IF(_xlfn.IFNA(INDEX('CX1'!$L:$L,MATCH(Table2[[#This Row],[Name]],'CX1'!$C:$C,0),1), "") = 0, "",  INDEX('CX1'!$L:$L,MATCH(Table2[[#This Row],[Name]],'CX1'!$C:$C,0),1)), "")</f>
        <v>his, point, writable</v>
      </c>
      <c r="M3093" t="str">
        <f>_xlfn.IFNA(IF(_xlfn.IFNA(INDEX('CX1'!$M:$M,MATCH(Table2[[#This Row],[Name]],'CX1'!$C:$C,0),1), "") = 0, "",  INDEX('CX1'!$M:$M,MATCH(Table2[[#This Row],[Name]],'CX1'!$C:$C,0),1)), "")</f>
        <v>boolean</v>
      </c>
      <c r="N3093" t="s">
        <v>767</v>
      </c>
      <c r="R3093" t="s">
        <v>8</v>
      </c>
      <c r="S3093" t="b">
        <v>1</v>
      </c>
    </row>
    <row r="3094" spans="1:19">
      <c r="A3094" s="1">
        <v>3092</v>
      </c>
      <c r="B3094" t="s">
        <v>21</v>
      </c>
      <c r="C3094" t="s">
        <v>202</v>
      </c>
      <c r="D3094" t="s">
        <v>275</v>
      </c>
      <c r="E3094" t="str">
        <f>MID(Table2[[#This Row],[DeviceId2]], 12, LEN(Table2[[#This Row],[DeviceId2]]))</f>
        <v>VAV215</v>
      </c>
      <c r="F3094" t="str">
        <f>CONCATENATE("10.3.13.71/pe/", Table2[[#This Row],[Device Tag]], ".xml")</f>
        <v>10.3.13.71/pe/VAV215.xml</v>
      </c>
      <c r="H3094" s="5" t="str">
        <f>_xlfn.IFNA(IF(_xlfn.IFNA(INDEX('CX1'!$H:$H,MATCH(Table2[[#This Row],[Name]],'CX1'!$C:$C,0),1), "") = 0, "",  INDEX('CX1'!$H:$H,MATCH(Table2[[#This Row],[Name]],'CX1'!$C:$C,0),1)), "")</f>
        <v>°F</v>
      </c>
      <c r="I3094" s="5">
        <f>_xlfn.IFNA(IF(_xlfn.IFNA(INDEX('CX1'!$I:$I,MATCH(Table2[[#This Row],[DeviceId2]],'CX1'!$C:$C,0),1), "") = 0, "",  INDEX('CX1'!$I:$I,MATCH(Table2[[#This Row],[Name]],'CX1'!$C:$C,0),1)), "")</f>
        <v>1000</v>
      </c>
      <c r="J3094" s="5" t="str">
        <f>_xlfn.IFNA(IF(_xlfn.IFNA(INDEX('CX1'!$J:$J,MATCH(Table2[[#This Row],[Name]],'CX1'!$C:$C,0),1), "") = 0, "",  INDEX('CX1'!$J:$J,MATCH(Table2[[#This Row],[Name]],'CX1'!$C:$C,0),1)), "")</f>
        <v/>
      </c>
      <c r="K3094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09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4" t="str">
        <f>_xlfn.IFNA(IF(_xlfn.IFNA(INDEX('CX1'!$M:$M,MATCH(Table2[[#This Row],[Name]],'CX1'!$C:$C,0),1), "") = 0, "",  INDEX('CX1'!$M:$M,MATCH(Table2[[#This Row],[Name]],'CX1'!$C:$C,0),1)), "")</f>
        <v>number</v>
      </c>
      <c r="N3094" t="s">
        <v>766</v>
      </c>
      <c r="R3094" t="s">
        <v>8</v>
      </c>
      <c r="S3094" t="b">
        <v>1</v>
      </c>
    </row>
    <row r="3095" spans="1:19">
      <c r="A3095" s="1">
        <v>3093</v>
      </c>
      <c r="B3095" t="s">
        <v>21</v>
      </c>
      <c r="C3095" t="s">
        <v>203</v>
      </c>
      <c r="D3095" t="s">
        <v>275</v>
      </c>
      <c r="E3095" t="str">
        <f>MID(Table2[[#This Row],[DeviceId2]], 12, LEN(Table2[[#This Row],[DeviceId2]]))</f>
        <v>VAV215</v>
      </c>
      <c r="F3095" t="str">
        <f>CONCATENATE("10.3.13.71/pe/", Table2[[#This Row],[Device Tag]], ".xml")</f>
        <v>10.3.13.71/pe/VAV215.xml</v>
      </c>
      <c r="H3095" s="5" t="str">
        <f>_xlfn.IFNA(IF(_xlfn.IFNA(INDEX('CX1'!$H:$H,MATCH(Table2[[#This Row],[Name]],'CX1'!$C:$C,0),1), "") = 0, "",  INDEX('CX1'!$H:$H,MATCH(Table2[[#This Row],[Name]],'CX1'!$C:$C,0),1)), "")</f>
        <v>°F</v>
      </c>
      <c r="I3095" s="5">
        <f>_xlfn.IFNA(IF(_xlfn.IFNA(INDEX('CX1'!$I:$I,MATCH(Table2[[#This Row],[DeviceId2]],'CX1'!$C:$C,0),1), "") = 0, "",  INDEX('CX1'!$I:$I,MATCH(Table2[[#This Row],[Name]],'CX1'!$C:$C,0),1)), "")</f>
        <v>1000</v>
      </c>
      <c r="J3095" s="5" t="str">
        <f>_xlfn.IFNA(IF(_xlfn.IFNA(INDEX('CX1'!$J:$J,MATCH(Table2[[#This Row],[Name]],'CX1'!$C:$C,0),1), "") = 0, "",  INDEX('CX1'!$J:$J,MATCH(Table2[[#This Row],[Name]],'CX1'!$C:$C,0),1)), "")</f>
        <v/>
      </c>
      <c r="K3095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09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5" t="str">
        <f>_xlfn.IFNA(IF(_xlfn.IFNA(INDEX('CX1'!$M:$M,MATCH(Table2[[#This Row],[Name]],'CX1'!$C:$C,0),1), "") = 0, "",  INDEX('CX1'!$M:$M,MATCH(Table2[[#This Row],[Name]],'CX1'!$C:$C,0),1)), "")</f>
        <v>number</v>
      </c>
      <c r="N3095" t="s">
        <v>766</v>
      </c>
      <c r="R3095" t="s">
        <v>8</v>
      </c>
      <c r="S3095" t="b">
        <v>1</v>
      </c>
    </row>
    <row r="3096" spans="1:19" hidden="1">
      <c r="A3096" s="1">
        <v>3094</v>
      </c>
      <c r="B3096" t="s">
        <v>21</v>
      </c>
      <c r="C3096" t="s">
        <v>147</v>
      </c>
      <c r="D3096" t="s">
        <v>275</v>
      </c>
      <c r="E3096" t="str">
        <f>MID(Table2[[#This Row],[DeviceId2]], 12, LEN(Table2[[#This Row],[DeviceId2]]))</f>
        <v>VAV215</v>
      </c>
      <c r="F3096" t="str">
        <f>CONCATENATE("10.3.13.71/pe/", Table2[[#This Row],[Device Tag]], ".xml")</f>
        <v>10.3.13.71/pe/VAV215.xml</v>
      </c>
      <c r="H3096" s="5" t="str">
        <f>_xlfn.IFNA(IF(_xlfn.IFNA(INDEX('CX1'!$H:$H,MATCH(Table2[[#This Row],[Name]],'CX1'!$C:$C,0),1), "") = 0, "",  INDEX('CX1'!$H:$H,MATCH(Table2[[#This Row],[Name]],'CX1'!$C:$C,0),1)), "")</f>
        <v/>
      </c>
      <c r="I3096" s="5" t="e">
        <f>_xlfn.IFNA(IF(_xlfn.IFNA(INDEX('CX1'!$I:$I,MATCH(Table2[[#This Row],[DeviceId2]],'CX1'!$C:$C,0),1), "") = 0, "",  INDEX('CX1'!$I:$I,MATCH(Table2[[#This Row],[Name]],'CX1'!$C:$C,0),1)), "")</f>
        <v>#VALUE!</v>
      </c>
      <c r="J3096" s="5" t="str">
        <f>_xlfn.IFNA(IF(_xlfn.IFNA(INDEX('CX1'!$J:$J,MATCH(Table2[[#This Row],[Name]],'CX1'!$C:$C,0),1), "") = 0, "",  INDEX('CX1'!$J:$J,MATCH(Table2[[#This Row],[Name]],'CX1'!$C:$C,0),1)), "")</f>
        <v/>
      </c>
      <c r="K3096" t="str">
        <f>IFERROR(_xlfn.IFNA(IF(_xlfn.IFNA(INDEX('CX1'!$K:$K,MATCH(Table2[[#This Row],[Name]],'CX1'!$C:$C,0),1), "") = 0, "",  INDEX('CX1'!$K:$K,MATCH(Table2[[#This Row],[Name]],'CX1'!$C:$C,0),1)), ""), "")</f>
        <v/>
      </c>
      <c r="M3096" t="str">
        <f>_xlfn.IFNA(IF(_xlfn.IFNA(INDEX('CX1'!$M:$M,MATCH(Table2[[#This Row],[Name]],'CX1'!$C:$C,0),1), "") = 0, "",  INDEX('CX1'!$M:$M,MATCH(Table2[[#This Row],[Name]],'CX1'!$C:$C,0),1)), "")</f>
        <v/>
      </c>
      <c r="N3096" t="s">
        <v>767</v>
      </c>
      <c r="R3096" t="s">
        <v>8</v>
      </c>
    </row>
    <row r="3097" spans="1:19">
      <c r="A3097" s="1">
        <v>3095</v>
      </c>
      <c r="B3097" t="s">
        <v>21</v>
      </c>
      <c r="C3097" t="s">
        <v>204</v>
      </c>
      <c r="D3097" t="s">
        <v>275</v>
      </c>
      <c r="E3097" t="str">
        <f>MID(Table2[[#This Row],[DeviceId2]], 12, LEN(Table2[[#This Row],[DeviceId2]]))</f>
        <v>VAV215</v>
      </c>
      <c r="F3097" t="str">
        <f>CONCATENATE("10.3.13.71/pe/", Table2[[#This Row],[Device Tag]], ".xml")</f>
        <v>10.3.13.71/pe/VAV215.xml</v>
      </c>
      <c r="H3097" s="5" t="str">
        <f>_xlfn.IFNA(IF(_xlfn.IFNA(INDEX('CX1'!$H:$H,MATCH(Table2[[#This Row],[Name]],'CX1'!$C:$C,0),1), "") = 0, "",  INDEX('CX1'!$H:$H,MATCH(Table2[[#This Row],[Name]],'CX1'!$C:$C,0),1)), "")</f>
        <v>°F</v>
      </c>
      <c r="I3097" s="5">
        <f>_xlfn.IFNA(IF(_xlfn.IFNA(INDEX('CX1'!$I:$I,MATCH(Table2[[#This Row],[DeviceId2]],'CX1'!$C:$C,0),1), "") = 0, "",  INDEX('CX1'!$I:$I,MATCH(Table2[[#This Row],[Name]],'CX1'!$C:$C,0),1)), "")</f>
        <v>1000</v>
      </c>
      <c r="J3097" s="5" t="str">
        <f>_xlfn.IFNA(IF(_xlfn.IFNA(INDEX('CX1'!$J:$J,MATCH(Table2[[#This Row],[Name]],'CX1'!$C:$C,0),1), "") = 0, "",  INDEX('CX1'!$J:$J,MATCH(Table2[[#This Row],[Name]],'CX1'!$C:$C,0),1)), "")</f>
        <v/>
      </c>
      <c r="K3097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09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097" t="str">
        <f>_xlfn.IFNA(IF(_xlfn.IFNA(INDEX('CX1'!$M:$M,MATCH(Table2[[#This Row],[Name]],'CX1'!$C:$C,0),1), "") = 0, "",  INDEX('CX1'!$M:$M,MATCH(Table2[[#This Row],[Name]],'CX1'!$C:$C,0),1)), "")</f>
        <v>number</v>
      </c>
      <c r="N3097" t="s">
        <v>766</v>
      </c>
      <c r="R3097" t="s">
        <v>8</v>
      </c>
      <c r="S3097" t="b">
        <v>1</v>
      </c>
    </row>
    <row r="3098" spans="1:19" hidden="1">
      <c r="A3098" s="1">
        <v>3096</v>
      </c>
      <c r="B3098" t="s">
        <v>21</v>
      </c>
      <c r="C3098" t="s">
        <v>205</v>
      </c>
      <c r="D3098" t="s">
        <v>275</v>
      </c>
      <c r="E3098" t="str">
        <f>MID(Table2[[#This Row],[DeviceId2]], 12, LEN(Table2[[#This Row],[DeviceId2]]))</f>
        <v>VAV215</v>
      </c>
      <c r="F3098" t="str">
        <f>CONCATENATE("10.3.13.71/pe/", Table2[[#This Row],[Device Tag]], ".xml")</f>
        <v>10.3.13.71/pe/VAV215.xml</v>
      </c>
      <c r="H3098" s="5" t="str">
        <f>_xlfn.IFNA(IF(_xlfn.IFNA(INDEX('CX1'!$H:$H,MATCH(Table2[[#This Row],[Name]],'CX1'!$C:$C,0),1), "") = 0, "",  INDEX('CX1'!$H:$H,MATCH(Table2[[#This Row],[Name]],'CX1'!$C:$C,0),1)), "")</f>
        <v/>
      </c>
      <c r="I3098" s="5">
        <f>_xlfn.IFNA(IF(_xlfn.IFNA(INDEX('CX1'!$I:$I,MATCH(Table2[[#This Row],[DeviceId2]],'CX1'!$C:$C,0),1), "") = 0, "",  INDEX('CX1'!$I:$I,MATCH(Table2[[#This Row],[Name]],'CX1'!$C:$C,0),1)), "")</f>
        <v>1000</v>
      </c>
      <c r="J3098" s="5" t="str">
        <f>_xlfn.IFNA(IF(_xlfn.IFNA(INDEX('CX1'!$J:$J,MATCH(Table2[[#This Row],[Name]],'CX1'!$C:$C,0),1), "") = 0, "",  INDEX('CX1'!$J:$J,MATCH(Table2[[#This Row],[Name]],'CX1'!$C:$C,0),1)), "")</f>
        <v/>
      </c>
      <c r="K3098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098" t="s">
        <v>767</v>
      </c>
      <c r="R3098" t="s">
        <v>8</v>
      </c>
    </row>
    <row r="3099" spans="1:19">
      <c r="A3099" s="1">
        <v>3097</v>
      </c>
      <c r="B3099" t="s">
        <v>105</v>
      </c>
      <c r="C3099" t="s">
        <v>206</v>
      </c>
      <c r="D3099" t="s">
        <v>275</v>
      </c>
      <c r="E3099" t="str">
        <f>MID(Table2[[#This Row],[DeviceId2]], 12, LEN(Table2[[#This Row],[DeviceId2]]))</f>
        <v>VAV215</v>
      </c>
      <c r="F3099" t="str">
        <f>CONCATENATE("10.3.13.71/pe/", Table2[[#This Row],[Device Tag]], ".xml")</f>
        <v>10.3.13.71/pe/VAV215.xml</v>
      </c>
      <c r="H3099" s="5" t="str">
        <f>_xlfn.IFNA(IF(_xlfn.IFNA(INDEX('CX1'!$H:$H,MATCH(Table2[[#This Row],[Name]],'CX1'!$C:$C,0),1), "") = 0, "",  INDEX('CX1'!$H:$H,MATCH(Table2[[#This Row],[Name]],'CX1'!$C:$C,0),1)), "")</f>
        <v>°F</v>
      </c>
      <c r="I3099" s="5">
        <f>_xlfn.IFNA(IF(_xlfn.IFNA(INDEX('CX1'!$I:$I,MATCH(Table2[[#This Row],[DeviceId2]],'CX1'!$C:$C,0),1), "") = 0, "",  INDEX('CX1'!$I:$I,MATCH(Table2[[#This Row],[Name]],'CX1'!$C:$C,0),1)), "")</f>
        <v>1000</v>
      </c>
      <c r="J3099" s="5" t="str">
        <f>_xlfn.IFNA(IF(_xlfn.IFNA(INDEX('CX1'!$J:$J,MATCH(Table2[[#This Row],[Name]],'CX1'!$C:$C,0),1), "") = 0, "",  INDEX('CX1'!$J:$J,MATCH(Table2[[#This Row],[Name]],'CX1'!$C:$C,0),1)), "")</f>
        <v/>
      </c>
      <c r="K3099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09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099" t="str">
        <f>_xlfn.IFNA(IF(_xlfn.IFNA(INDEX('CX1'!$M:$M,MATCH(Table2[[#This Row],[Name]],'CX1'!$C:$C,0),1), "") = 0, "",  INDEX('CX1'!$M:$M,MATCH(Table2[[#This Row],[Name]],'CX1'!$C:$C,0),1)), "")</f>
        <v>number</v>
      </c>
      <c r="N3099" t="s">
        <v>766</v>
      </c>
      <c r="R3099" t="s">
        <v>8</v>
      </c>
      <c r="S3099" t="b">
        <v>1</v>
      </c>
    </row>
    <row r="3100" spans="1:19">
      <c r="A3100" s="1">
        <v>3098</v>
      </c>
      <c r="B3100" t="s">
        <v>105</v>
      </c>
      <c r="C3100" t="s">
        <v>207</v>
      </c>
      <c r="D3100" t="s">
        <v>275</v>
      </c>
      <c r="E3100" t="str">
        <f>MID(Table2[[#This Row],[DeviceId2]], 12, LEN(Table2[[#This Row],[DeviceId2]]))</f>
        <v>VAV215</v>
      </c>
      <c r="F3100" t="str">
        <f>CONCATENATE("10.3.13.71/pe/", Table2[[#This Row],[Device Tag]], ".xml")</f>
        <v>10.3.13.71/pe/VAV215.xml</v>
      </c>
      <c r="H3100" s="5" t="str">
        <f>_xlfn.IFNA(IF(_xlfn.IFNA(INDEX('CX1'!$H:$H,MATCH(Table2[[#This Row],[Name]],'CX1'!$C:$C,0),1), "") = 0, "",  INDEX('CX1'!$H:$H,MATCH(Table2[[#This Row],[Name]],'CX1'!$C:$C,0),1)), "")</f>
        <v>°F</v>
      </c>
      <c r="I3100" s="5">
        <f>_xlfn.IFNA(IF(_xlfn.IFNA(INDEX('CX1'!$I:$I,MATCH(Table2[[#This Row],[DeviceId2]],'CX1'!$C:$C,0),1), "") = 0, "",  INDEX('CX1'!$I:$I,MATCH(Table2[[#This Row],[Name]],'CX1'!$C:$C,0),1)), "")</f>
        <v>1000</v>
      </c>
      <c r="J3100" s="5" t="str">
        <f>_xlfn.IFNA(IF(_xlfn.IFNA(INDEX('CX1'!$J:$J,MATCH(Table2[[#This Row],[Name]],'CX1'!$C:$C,0),1), "") = 0, "",  INDEX('CX1'!$J:$J,MATCH(Table2[[#This Row],[Name]],'CX1'!$C:$C,0),1)), "")</f>
        <v/>
      </c>
      <c r="K3100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10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0" t="str">
        <f>_xlfn.IFNA(IF(_xlfn.IFNA(INDEX('CX1'!$M:$M,MATCH(Table2[[#This Row],[Name]],'CX1'!$C:$C,0),1), "") = 0, "",  INDEX('CX1'!$M:$M,MATCH(Table2[[#This Row],[Name]],'CX1'!$C:$C,0),1)), "")</f>
        <v>number</v>
      </c>
      <c r="N3100" t="s">
        <v>766</v>
      </c>
      <c r="R3100" t="s">
        <v>8</v>
      </c>
      <c r="S3100" t="b">
        <v>1</v>
      </c>
    </row>
    <row r="3101" spans="1:19">
      <c r="A3101" s="1">
        <v>3099</v>
      </c>
      <c r="B3101" t="s">
        <v>105</v>
      </c>
      <c r="C3101" t="s">
        <v>208</v>
      </c>
      <c r="D3101" t="s">
        <v>275</v>
      </c>
      <c r="E3101" t="str">
        <f>MID(Table2[[#This Row],[DeviceId2]], 12, LEN(Table2[[#This Row],[DeviceId2]]))</f>
        <v>VAV215</v>
      </c>
      <c r="F3101" t="str">
        <f>CONCATENATE("10.3.13.71/pe/", Table2[[#This Row],[Device Tag]], ".xml")</f>
        <v>10.3.13.71/pe/VAV215.xml</v>
      </c>
      <c r="H3101" s="5" t="str">
        <f>_xlfn.IFNA(IF(_xlfn.IFNA(INDEX('CX1'!$H:$H,MATCH(Table2[[#This Row],[Name]],'CX1'!$C:$C,0),1), "") = 0, "",  INDEX('CX1'!$H:$H,MATCH(Table2[[#This Row],[Name]],'CX1'!$C:$C,0),1)), "")</f>
        <v>°F</v>
      </c>
      <c r="I3101" s="5">
        <f>_xlfn.IFNA(IF(_xlfn.IFNA(INDEX('CX1'!$I:$I,MATCH(Table2[[#This Row],[DeviceId2]],'CX1'!$C:$C,0),1), "") = 0, "",  INDEX('CX1'!$I:$I,MATCH(Table2[[#This Row],[Name]],'CX1'!$C:$C,0),1)), "")</f>
        <v>1000</v>
      </c>
      <c r="J3101" s="5" t="str">
        <f>_xlfn.IFNA(IF(_xlfn.IFNA(INDEX('CX1'!$J:$J,MATCH(Table2[[#This Row],[Name]],'CX1'!$C:$C,0),1), "") = 0, "",  INDEX('CX1'!$J:$J,MATCH(Table2[[#This Row],[Name]],'CX1'!$C:$C,0),1)), "")</f>
        <v/>
      </c>
      <c r="K3101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10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1" t="str">
        <f>_xlfn.IFNA(IF(_xlfn.IFNA(INDEX('CX1'!$M:$M,MATCH(Table2[[#This Row],[Name]],'CX1'!$C:$C,0),1), "") = 0, "",  INDEX('CX1'!$M:$M,MATCH(Table2[[#This Row],[Name]],'CX1'!$C:$C,0),1)), "")</f>
        <v>number</v>
      </c>
      <c r="N3101" t="s">
        <v>766</v>
      </c>
      <c r="R3101" t="s">
        <v>8</v>
      </c>
      <c r="S3101" t="b">
        <v>1</v>
      </c>
    </row>
    <row r="3102" spans="1:19">
      <c r="A3102" s="1">
        <v>3100</v>
      </c>
      <c r="B3102" t="s">
        <v>105</v>
      </c>
      <c r="C3102" t="s">
        <v>209</v>
      </c>
      <c r="D3102" t="s">
        <v>275</v>
      </c>
      <c r="E3102" t="str">
        <f>MID(Table2[[#This Row],[DeviceId2]], 12, LEN(Table2[[#This Row],[DeviceId2]]))</f>
        <v>VAV215</v>
      </c>
      <c r="F3102" t="str">
        <f>CONCATENATE("10.3.13.71/pe/", Table2[[#This Row],[Device Tag]], ".xml")</f>
        <v>10.3.13.71/pe/VAV215.xml</v>
      </c>
      <c r="H3102" s="5" t="str">
        <f>_xlfn.IFNA(IF(_xlfn.IFNA(INDEX('CX1'!$H:$H,MATCH(Table2[[#This Row],[Name]],'CX1'!$C:$C,0),1), "") = 0, "",  INDEX('CX1'!$H:$H,MATCH(Table2[[#This Row],[Name]],'CX1'!$C:$C,0),1)), "")</f>
        <v/>
      </c>
      <c r="I3102" s="5">
        <f>_xlfn.IFNA(IF(_xlfn.IFNA(INDEX('CX1'!$I:$I,MATCH(Table2[[#This Row],[DeviceId2]],'CX1'!$C:$C,0),1), "") = 0, "",  INDEX('CX1'!$I:$I,MATCH(Table2[[#This Row],[Name]],'CX1'!$C:$C,0),1)), "")</f>
        <v>1000</v>
      </c>
      <c r="J3102" s="5" t="str">
        <f>_xlfn.IFNA(IF(_xlfn.IFNA(INDEX('CX1'!$J:$J,MATCH(Table2[[#This Row],[Name]],'CX1'!$C:$C,0),1), "") = 0, "",  INDEX('CX1'!$J:$J,MATCH(Table2[[#This Row],[Name]],'CX1'!$C:$C,0),1)), "")</f>
        <v/>
      </c>
      <c r="K3102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102" t="str">
        <f>_xlfn.IFNA(IF(_xlfn.IFNA(INDEX('CX1'!$L:$L,MATCH(Table2[[#This Row],[Name]],'CX1'!$C:$C,0),1), "") = 0, "",  INDEX('CX1'!$L:$L,MATCH(Table2[[#This Row],[Name]],'CX1'!$C:$C,0),1)), "")</f>
        <v>his, point, writable</v>
      </c>
      <c r="M3102" t="s">
        <v>380</v>
      </c>
      <c r="N3102" t="s">
        <v>767</v>
      </c>
      <c r="R3102" t="s">
        <v>8</v>
      </c>
      <c r="S3102" t="b">
        <v>1</v>
      </c>
    </row>
    <row r="3103" spans="1:19">
      <c r="A3103" s="1">
        <v>3101</v>
      </c>
      <c r="B3103" t="s">
        <v>108</v>
      </c>
      <c r="C3103" t="s">
        <v>210</v>
      </c>
      <c r="D3103" t="s">
        <v>275</v>
      </c>
      <c r="E3103" t="str">
        <f>MID(Table2[[#This Row],[DeviceId2]], 12, LEN(Table2[[#This Row],[DeviceId2]]))</f>
        <v>VAV215</v>
      </c>
      <c r="F3103" t="str">
        <f>CONCATENATE("10.3.13.71/pe/", Table2[[#This Row],[Device Tag]], ".xml")</f>
        <v>10.3.13.71/pe/VAV215.xml</v>
      </c>
      <c r="H3103" s="5" t="str">
        <f>_xlfn.IFNA(IF(_xlfn.IFNA(INDEX('CX1'!$H:$H,MATCH(Table2[[#This Row],[Name]],'CX1'!$C:$C,0),1), "") = 0, "",  INDEX('CX1'!$H:$H,MATCH(Table2[[#This Row],[Name]],'CX1'!$C:$C,0),1)), "")</f>
        <v>%</v>
      </c>
      <c r="I3103" s="5">
        <f>_xlfn.IFNA(IF(_xlfn.IFNA(INDEX('CX1'!$I:$I,MATCH(Table2[[#This Row],[DeviceId2]],'CX1'!$C:$C,0),1), "") = 0, "",  INDEX('CX1'!$I:$I,MATCH(Table2[[#This Row],[Name]],'CX1'!$C:$C,0),1)), "")</f>
        <v>1000</v>
      </c>
      <c r="J3103" s="5" t="str">
        <f>_xlfn.IFNA(IF(_xlfn.IFNA(INDEX('CX1'!$J:$J,MATCH(Table2[[#This Row],[Name]],'CX1'!$C:$C,0),1), "") = 0, "",  INDEX('CX1'!$J:$J,MATCH(Table2[[#This Row],[Name]],'CX1'!$C:$C,0),1)), "")</f>
        <v/>
      </c>
      <c r="K3103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10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3" t="str">
        <f>_xlfn.IFNA(IF(_xlfn.IFNA(INDEX('CX1'!$M:$M,MATCH(Table2[[#This Row],[Name]],'CX1'!$C:$C,0),1), "") = 0, "",  INDEX('CX1'!$M:$M,MATCH(Table2[[#This Row],[Name]],'CX1'!$C:$C,0),1)), "")</f>
        <v>number</v>
      </c>
      <c r="N3103" t="s">
        <v>504</v>
      </c>
      <c r="R3103" t="s">
        <v>8</v>
      </c>
      <c r="S3103" t="b">
        <v>1</v>
      </c>
    </row>
    <row r="3104" spans="1:19">
      <c r="A3104" s="1">
        <v>3102</v>
      </c>
      <c r="B3104" t="s">
        <v>108</v>
      </c>
      <c r="C3104" t="s">
        <v>211</v>
      </c>
      <c r="D3104" t="s">
        <v>275</v>
      </c>
      <c r="E3104" t="str">
        <f>MID(Table2[[#This Row],[DeviceId2]], 12, LEN(Table2[[#This Row],[DeviceId2]]))</f>
        <v>VAV215</v>
      </c>
      <c r="F3104" t="str">
        <f>CONCATENATE("10.3.13.71/pe/", Table2[[#This Row],[Device Tag]], ".xml")</f>
        <v>10.3.13.71/pe/VAV215.xml</v>
      </c>
      <c r="H3104" s="5" t="str">
        <f>_xlfn.IFNA(IF(_xlfn.IFNA(INDEX('CX1'!$H:$H,MATCH(Table2[[#This Row],[Name]],'CX1'!$C:$C,0),1), "") = 0, "",  INDEX('CX1'!$H:$H,MATCH(Table2[[#This Row],[Name]],'CX1'!$C:$C,0),1)), "")</f>
        <v/>
      </c>
      <c r="I3104" s="5">
        <f>_xlfn.IFNA(IF(_xlfn.IFNA(INDEX('CX1'!$I:$I,MATCH(Table2[[#This Row],[DeviceId2]],'CX1'!$C:$C,0),1), "") = 0, "",  INDEX('CX1'!$I:$I,MATCH(Table2[[#This Row],[Name]],'CX1'!$C:$C,0),1)), "")</f>
        <v>1000</v>
      </c>
      <c r="J3104" s="5" t="str">
        <f>_xlfn.IFNA(IF(_xlfn.IFNA(INDEX('CX1'!$J:$J,MATCH(Table2[[#This Row],[Name]],'CX1'!$C:$C,0),1), "") = 0, "",  INDEX('CX1'!$J:$J,MATCH(Table2[[#This Row],[Name]],'CX1'!$C:$C,0),1)), "")</f>
        <v/>
      </c>
      <c r="K3104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10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04" t="s">
        <v>380</v>
      </c>
      <c r="N3104" t="s">
        <v>767</v>
      </c>
      <c r="R3104" t="s">
        <v>8</v>
      </c>
      <c r="S3104" t="b">
        <v>1</v>
      </c>
    </row>
    <row r="3105" spans="1:18" hidden="1">
      <c r="A3105" s="1">
        <v>3103</v>
      </c>
      <c r="B3105" t="s">
        <v>31</v>
      </c>
      <c r="C3105" t="s">
        <v>32</v>
      </c>
      <c r="D3105" t="s">
        <v>275</v>
      </c>
      <c r="E3105" t="str">
        <f>MID(Table2[[#This Row],[DeviceId2]], 12, LEN(Table2[[#This Row],[DeviceId2]]))</f>
        <v>VAV215</v>
      </c>
      <c r="F3105" t="str">
        <f>CONCATENATE("10.3.13.71/pe/", Table2[[#This Row],[Device Tag]], ".xml")</f>
        <v>10.3.13.71/pe/VAV215.xml</v>
      </c>
      <c r="H3105" s="5" t="str">
        <f>_xlfn.IFNA(IF(_xlfn.IFNA(INDEX('CX1'!$H:$H,MATCH(Table2[[#This Row],[Name]],'CX1'!$C:$C,0),1), "") = 0, "",  INDEX('CX1'!$H:$H,MATCH(Table2[[#This Row],[Name]],'CX1'!$C:$C,0),1)), "")</f>
        <v/>
      </c>
      <c r="I3105" s="5" t="e">
        <f>_xlfn.IFNA(IF(_xlfn.IFNA(INDEX('CX1'!$I:$I,MATCH(Table2[[#This Row],[DeviceId2]],'CX1'!$C:$C,0),1), "") = 0, "",  INDEX('CX1'!$I:$I,MATCH(Table2[[#This Row],[Name]],'CX1'!$C:$C,0),1)), "")</f>
        <v>#VALUE!</v>
      </c>
      <c r="J3105" s="5" t="str">
        <f>_xlfn.IFNA(IF(_xlfn.IFNA(INDEX('CX1'!$J:$J,MATCH(Table2[[#This Row],[Name]],'CX1'!$C:$C,0),1), "") = 0, "",  INDEX('CX1'!$J:$J,MATCH(Table2[[#This Row],[Name]],'CX1'!$C:$C,0),1)), "")</f>
        <v/>
      </c>
      <c r="K3105" t="str">
        <f>IFERROR(_xlfn.IFNA(IF(_xlfn.IFNA(INDEX('CX1'!$K:$K,MATCH(Table2[[#This Row],[Name]],'CX1'!$C:$C,0),1), "") = 0, "",  INDEX('CX1'!$K:$K,MATCH(Table2[[#This Row],[Name]],'CX1'!$C:$C,0),1)), ""), "")</f>
        <v/>
      </c>
      <c r="M3105" t="str">
        <f>_xlfn.IFNA(IF(_xlfn.IFNA(INDEX('CX1'!$M:$M,MATCH(Table2[[#This Row],[Name]],'CX1'!$C:$C,0),1), "") = 0, "",  INDEX('CX1'!$M:$M,MATCH(Table2[[#This Row],[Name]],'CX1'!$C:$C,0),1)), "")</f>
        <v/>
      </c>
      <c r="N3105" t="s">
        <v>767</v>
      </c>
      <c r="R3105" t="s">
        <v>8</v>
      </c>
    </row>
    <row r="3106" spans="1:18" hidden="1">
      <c r="A3106" s="1">
        <v>3104</v>
      </c>
      <c r="B3106" t="s">
        <v>31</v>
      </c>
      <c r="C3106" t="s">
        <v>212</v>
      </c>
      <c r="D3106" t="s">
        <v>275</v>
      </c>
      <c r="E3106" t="str">
        <f>MID(Table2[[#This Row],[DeviceId2]], 12, LEN(Table2[[#This Row],[DeviceId2]]))</f>
        <v>VAV215</v>
      </c>
      <c r="F3106" t="str">
        <f>CONCATENATE("10.3.13.71/pe/", Table2[[#This Row],[Device Tag]], ".xml")</f>
        <v>10.3.13.71/pe/VAV215.xml</v>
      </c>
      <c r="H3106" s="5" t="str">
        <f>_xlfn.IFNA(IF(_xlfn.IFNA(INDEX('CX1'!$H:$H,MATCH(Table2[[#This Row],[Name]],'CX1'!$C:$C,0),1), "") = 0, "",  INDEX('CX1'!$H:$H,MATCH(Table2[[#This Row],[Name]],'CX1'!$C:$C,0),1)), "")</f>
        <v/>
      </c>
      <c r="I3106" s="5" t="e">
        <f>_xlfn.IFNA(IF(_xlfn.IFNA(INDEX('CX1'!$I:$I,MATCH(Table2[[#This Row],[DeviceId2]],'CX1'!$C:$C,0),1), "") = 0, "",  INDEX('CX1'!$I:$I,MATCH(Table2[[#This Row],[Name]],'CX1'!$C:$C,0),1)), "")</f>
        <v>#VALUE!</v>
      </c>
      <c r="J3106" s="5" t="str">
        <f>_xlfn.IFNA(IF(_xlfn.IFNA(INDEX('CX1'!$J:$J,MATCH(Table2[[#This Row],[Name]],'CX1'!$C:$C,0),1), "") = 0, "",  INDEX('CX1'!$J:$J,MATCH(Table2[[#This Row],[Name]],'CX1'!$C:$C,0),1)), "")</f>
        <v/>
      </c>
      <c r="K3106" t="str">
        <f>IFERROR(_xlfn.IFNA(IF(_xlfn.IFNA(INDEX('CX1'!$K:$K,MATCH(Table2[[#This Row],[Name]],'CX1'!$C:$C,0),1), "") = 0, "",  INDEX('CX1'!$K:$K,MATCH(Table2[[#This Row],[Name]],'CX1'!$C:$C,0),1)), ""), "")</f>
        <v/>
      </c>
      <c r="M3106" t="str">
        <f>_xlfn.IFNA(IF(_xlfn.IFNA(INDEX('CX1'!$M:$M,MATCH(Table2[[#This Row],[Name]],'CX1'!$C:$C,0),1), "") = 0, "",  INDEX('CX1'!$M:$M,MATCH(Table2[[#This Row],[Name]],'CX1'!$C:$C,0),1)), "")</f>
        <v/>
      </c>
      <c r="N3106" t="s">
        <v>767</v>
      </c>
      <c r="R3106" t="s">
        <v>8</v>
      </c>
    </row>
    <row r="3107" spans="1:18" hidden="1">
      <c r="A3107" s="1">
        <v>3105</v>
      </c>
      <c r="B3107" t="s">
        <v>111</v>
      </c>
      <c r="C3107" t="s">
        <v>112</v>
      </c>
      <c r="D3107" t="s">
        <v>275</v>
      </c>
      <c r="E3107" t="str">
        <f>MID(Table2[[#This Row],[DeviceId2]], 12, LEN(Table2[[#This Row],[DeviceId2]]))</f>
        <v>VAV215</v>
      </c>
      <c r="F3107" t="str">
        <f>CONCATENATE("10.3.13.71/pe/", Table2[[#This Row],[Device Tag]], ".xml")</f>
        <v>10.3.13.71/pe/VAV215.xml</v>
      </c>
      <c r="H3107" s="5" t="str">
        <f>_xlfn.IFNA(IF(_xlfn.IFNA(INDEX('CX1'!$H:$H,MATCH(Table2[[#This Row],[Name]],'CX1'!$C:$C,0),1), "") = 0, "",  INDEX('CX1'!$H:$H,MATCH(Table2[[#This Row],[Name]],'CX1'!$C:$C,0),1)), "")</f>
        <v/>
      </c>
      <c r="I3107" s="5" t="e">
        <f>_xlfn.IFNA(IF(_xlfn.IFNA(INDEX('CX1'!$I:$I,MATCH(Table2[[#This Row],[DeviceId2]],'CX1'!$C:$C,0),1), "") = 0, "",  INDEX('CX1'!$I:$I,MATCH(Table2[[#This Row],[Name]],'CX1'!$C:$C,0),1)), "")</f>
        <v>#VALUE!</v>
      </c>
      <c r="J3107" s="5" t="str">
        <f>_xlfn.IFNA(IF(_xlfn.IFNA(INDEX('CX1'!$J:$J,MATCH(Table2[[#This Row],[Name]],'CX1'!$C:$C,0),1), "") = 0, "",  INDEX('CX1'!$J:$J,MATCH(Table2[[#This Row],[Name]],'CX1'!$C:$C,0),1)), "")</f>
        <v/>
      </c>
      <c r="K3107" t="str">
        <f>IFERROR(_xlfn.IFNA(IF(_xlfn.IFNA(INDEX('CX1'!$K:$K,MATCH(Table2[[#This Row],[Name]],'CX1'!$C:$C,0),1), "") = 0, "",  INDEX('CX1'!$K:$K,MATCH(Table2[[#This Row],[Name]],'CX1'!$C:$C,0),1)), ""), "")</f>
        <v/>
      </c>
      <c r="M3107" t="str">
        <f>_xlfn.IFNA(IF(_xlfn.IFNA(INDEX('CX1'!$M:$M,MATCH(Table2[[#This Row],[Name]],'CX1'!$C:$C,0),1), "") = 0, "",  INDEX('CX1'!$M:$M,MATCH(Table2[[#This Row],[Name]],'CX1'!$C:$C,0),1)), "")</f>
        <v/>
      </c>
      <c r="N3107" t="s">
        <v>767</v>
      </c>
      <c r="R3107" t="s">
        <v>8</v>
      </c>
    </row>
    <row r="3108" spans="1:18" hidden="1">
      <c r="A3108" s="1">
        <v>3106</v>
      </c>
      <c r="B3108" t="s">
        <v>111</v>
      </c>
      <c r="C3108" t="s">
        <v>113</v>
      </c>
      <c r="D3108" t="s">
        <v>275</v>
      </c>
      <c r="E3108" t="str">
        <f>MID(Table2[[#This Row],[DeviceId2]], 12, LEN(Table2[[#This Row],[DeviceId2]]))</f>
        <v>VAV215</v>
      </c>
      <c r="F3108" t="str">
        <f>CONCATENATE("10.3.13.71/pe/", Table2[[#This Row],[Device Tag]], ".xml")</f>
        <v>10.3.13.71/pe/VAV215.xml</v>
      </c>
      <c r="H3108" s="5" t="str">
        <f>_xlfn.IFNA(IF(_xlfn.IFNA(INDEX('CX1'!$H:$H,MATCH(Table2[[#This Row],[Name]],'CX1'!$C:$C,0),1), "") = 0, "",  INDEX('CX1'!$H:$H,MATCH(Table2[[#This Row],[Name]],'CX1'!$C:$C,0),1)), "")</f>
        <v/>
      </c>
      <c r="I3108" s="5" t="e">
        <f>_xlfn.IFNA(IF(_xlfn.IFNA(INDEX('CX1'!$I:$I,MATCH(Table2[[#This Row],[DeviceId2]],'CX1'!$C:$C,0),1), "") = 0, "",  INDEX('CX1'!$I:$I,MATCH(Table2[[#This Row],[Name]],'CX1'!$C:$C,0),1)), "")</f>
        <v>#VALUE!</v>
      </c>
      <c r="J3108" s="5" t="str">
        <f>_xlfn.IFNA(IF(_xlfn.IFNA(INDEX('CX1'!$J:$J,MATCH(Table2[[#This Row],[Name]],'CX1'!$C:$C,0),1), "") = 0, "",  INDEX('CX1'!$J:$J,MATCH(Table2[[#This Row],[Name]],'CX1'!$C:$C,0),1)), "")</f>
        <v/>
      </c>
      <c r="K3108" t="str">
        <f>IFERROR(_xlfn.IFNA(IF(_xlfn.IFNA(INDEX('CX1'!$K:$K,MATCH(Table2[[#This Row],[Name]],'CX1'!$C:$C,0),1), "") = 0, "",  INDEX('CX1'!$K:$K,MATCH(Table2[[#This Row],[Name]],'CX1'!$C:$C,0),1)), ""), "")</f>
        <v/>
      </c>
      <c r="M3108" t="str">
        <f>_xlfn.IFNA(IF(_xlfn.IFNA(INDEX('CX1'!$M:$M,MATCH(Table2[[#This Row],[Name]],'CX1'!$C:$C,0),1), "") = 0, "",  INDEX('CX1'!$M:$M,MATCH(Table2[[#This Row],[Name]],'CX1'!$C:$C,0),1)), "")</f>
        <v/>
      </c>
      <c r="N3108" t="s">
        <v>767</v>
      </c>
      <c r="R3108" t="s">
        <v>8</v>
      </c>
    </row>
    <row r="3109" spans="1:18" hidden="1">
      <c r="A3109" s="1">
        <v>3107</v>
      </c>
      <c r="B3109" t="s">
        <v>33</v>
      </c>
      <c r="C3109" t="s">
        <v>213</v>
      </c>
      <c r="D3109" t="s">
        <v>275</v>
      </c>
      <c r="E3109" t="str">
        <f>MID(Table2[[#This Row],[DeviceId2]], 12, LEN(Table2[[#This Row],[DeviceId2]]))</f>
        <v>VAV215</v>
      </c>
      <c r="F3109" t="str">
        <f>CONCATENATE("10.3.13.71/pe/", Table2[[#This Row],[Device Tag]], ".xml")</f>
        <v>10.3.13.71/pe/VAV215.xml</v>
      </c>
      <c r="H3109" s="5" t="str">
        <f>_xlfn.IFNA(IF(_xlfn.IFNA(INDEX('CX1'!$H:$H,MATCH(Table2[[#This Row],[Name]],'CX1'!$C:$C,0),1), "") = 0, "",  INDEX('CX1'!$H:$H,MATCH(Table2[[#This Row],[Name]],'CX1'!$C:$C,0),1)), "")</f>
        <v/>
      </c>
      <c r="I3109" s="5" t="e">
        <f>_xlfn.IFNA(IF(_xlfn.IFNA(INDEX('CX1'!$I:$I,MATCH(Table2[[#This Row],[DeviceId2]],'CX1'!$C:$C,0),1), "") = 0, "",  INDEX('CX1'!$I:$I,MATCH(Table2[[#This Row],[Name]],'CX1'!$C:$C,0),1)), "")</f>
        <v>#VALUE!</v>
      </c>
      <c r="J3109" s="5" t="str">
        <f>_xlfn.IFNA(IF(_xlfn.IFNA(INDEX('CX1'!$J:$J,MATCH(Table2[[#This Row],[Name]],'CX1'!$C:$C,0),1), "") = 0, "",  INDEX('CX1'!$J:$J,MATCH(Table2[[#This Row],[Name]],'CX1'!$C:$C,0),1)), "")</f>
        <v/>
      </c>
      <c r="K3109" t="str">
        <f>IFERROR(_xlfn.IFNA(IF(_xlfn.IFNA(INDEX('CX1'!$K:$K,MATCH(Table2[[#This Row],[Name]],'CX1'!$C:$C,0),1), "") = 0, "",  INDEX('CX1'!$K:$K,MATCH(Table2[[#This Row],[Name]],'CX1'!$C:$C,0),1)), ""), "")</f>
        <v/>
      </c>
      <c r="N3109" t="s">
        <v>767</v>
      </c>
      <c r="R3109" t="s">
        <v>8</v>
      </c>
    </row>
    <row r="3110" spans="1:18" hidden="1">
      <c r="A3110" s="1">
        <v>3108</v>
      </c>
      <c r="B3110" t="s">
        <v>33</v>
      </c>
      <c r="C3110" t="s">
        <v>214</v>
      </c>
      <c r="D3110" t="s">
        <v>275</v>
      </c>
      <c r="E3110" t="str">
        <f>MID(Table2[[#This Row],[DeviceId2]], 12, LEN(Table2[[#This Row],[DeviceId2]]))</f>
        <v>VAV215</v>
      </c>
      <c r="F3110" t="str">
        <f>CONCATENATE("10.3.13.71/pe/", Table2[[#This Row],[Device Tag]], ".xml")</f>
        <v>10.3.13.71/pe/VAV215.xml</v>
      </c>
      <c r="H3110" s="5" t="str">
        <f>_xlfn.IFNA(IF(_xlfn.IFNA(INDEX('CX1'!$H:$H,MATCH(Table2[[#This Row],[Name]],'CX1'!$C:$C,0),1), "") = 0, "",  INDEX('CX1'!$H:$H,MATCH(Table2[[#This Row],[Name]],'CX1'!$C:$C,0),1)), "")</f>
        <v/>
      </c>
      <c r="I3110" s="5">
        <f>_xlfn.IFNA(IF(_xlfn.IFNA(INDEX('CX1'!$I:$I,MATCH(Table2[[#This Row],[DeviceId2]],'CX1'!$C:$C,0),1), "") = 0, "",  INDEX('CX1'!$I:$I,MATCH(Table2[[#This Row],[Name]],'CX1'!$C:$C,0),1)), "")</f>
        <v>1</v>
      </c>
      <c r="J3110" s="5" t="str">
        <f>_xlfn.IFNA(IF(_xlfn.IFNA(INDEX('CX1'!$J:$J,MATCH(Table2[[#This Row],[Name]],'CX1'!$C:$C,0),1), "") = 0, "",  INDEX('CX1'!$J:$J,MATCH(Table2[[#This Row],[Name]],'CX1'!$C:$C,0),1)), "")</f>
        <v/>
      </c>
      <c r="K3110" t="str">
        <f>IFERROR(_xlfn.IFNA(IF(_xlfn.IFNA(INDEX('CX1'!$K:$K,MATCH(Table2[[#This Row],[Name]],'CX1'!$C:$C,0),1), "") = 0, "",  INDEX('CX1'!$K:$K,MATCH(Table2[[#This Row],[Name]],'CX1'!$C:$C,0),1)), ""), "")</f>
        <v/>
      </c>
      <c r="N3110" t="s">
        <v>767</v>
      </c>
      <c r="R3110" t="s">
        <v>8</v>
      </c>
    </row>
    <row r="3111" spans="1:18" hidden="1">
      <c r="A3111" s="1">
        <v>3109</v>
      </c>
      <c r="B3111" t="s">
        <v>33</v>
      </c>
      <c r="C3111" t="s">
        <v>38</v>
      </c>
      <c r="D3111" t="s">
        <v>275</v>
      </c>
      <c r="E3111" t="str">
        <f>MID(Table2[[#This Row],[DeviceId2]], 12, LEN(Table2[[#This Row],[DeviceId2]]))</f>
        <v>VAV215</v>
      </c>
      <c r="F3111" t="str">
        <f>CONCATENATE("10.3.13.71/pe/", Table2[[#This Row],[Device Tag]], ".xml")</f>
        <v>10.3.13.71/pe/VAV215.xml</v>
      </c>
      <c r="H3111" s="5" t="str">
        <f>_xlfn.IFNA(IF(_xlfn.IFNA(INDEX('CX1'!$H:$H,MATCH(Table2[[#This Row],[Name]],'CX1'!$C:$C,0),1), "") = 0, "",  INDEX('CX1'!$H:$H,MATCH(Table2[[#This Row],[Name]],'CX1'!$C:$C,0),1)), "")</f>
        <v/>
      </c>
      <c r="I3111" s="5" t="e">
        <f>_xlfn.IFNA(IF(_xlfn.IFNA(INDEX('CX1'!$I:$I,MATCH(Table2[[#This Row],[DeviceId2]],'CX1'!$C:$C,0),1), "") = 0, "",  INDEX('CX1'!$I:$I,MATCH(Table2[[#This Row],[Name]],'CX1'!$C:$C,0),1)), "")</f>
        <v>#VALUE!</v>
      </c>
      <c r="J3111" s="5" t="str">
        <f>_xlfn.IFNA(IF(_xlfn.IFNA(INDEX('CX1'!$J:$J,MATCH(Table2[[#This Row],[Name]],'CX1'!$C:$C,0),1), "") = 0, "",  INDEX('CX1'!$J:$J,MATCH(Table2[[#This Row],[Name]],'CX1'!$C:$C,0),1)), "")</f>
        <v/>
      </c>
      <c r="K3111" t="str">
        <f>IFERROR(_xlfn.IFNA(IF(_xlfn.IFNA(INDEX('CX1'!$K:$K,MATCH(Table2[[#This Row],[Name]],'CX1'!$C:$C,0),1), "") = 0, "",  INDEX('CX1'!$K:$K,MATCH(Table2[[#This Row],[Name]],'CX1'!$C:$C,0),1)), ""), "")</f>
        <v/>
      </c>
      <c r="L3111" t="str">
        <f>_xlfn.IFNA(IF(_xlfn.IFNA(INDEX('CX1'!$L:$L,MATCH(Table2[[#This Row],[Name]],'CX1'!$C:$C,0),1), "") = 0, "",  INDEX('CX1'!$L:$L,MATCH(Table2[[#This Row],[Name]],'CX1'!$C:$C,0),1)), "")</f>
        <v/>
      </c>
      <c r="M3111" t="str">
        <f>_xlfn.IFNA(IF(_xlfn.IFNA(INDEX('CX1'!$M:$M,MATCH(Table2[[#This Row],[Name]],'CX1'!$C:$C,0),1), "") = 0, "",  INDEX('CX1'!$M:$M,MATCH(Table2[[#This Row],[Name]],'CX1'!$C:$C,0),1)), "")</f>
        <v/>
      </c>
      <c r="N3111" t="s">
        <v>767</v>
      </c>
      <c r="R3111" t="s">
        <v>8</v>
      </c>
    </row>
    <row r="3112" spans="1:18" hidden="1">
      <c r="A3112" s="1">
        <v>3110</v>
      </c>
      <c r="B3112" t="s">
        <v>33</v>
      </c>
      <c r="C3112" t="s">
        <v>34</v>
      </c>
      <c r="D3112" t="s">
        <v>275</v>
      </c>
      <c r="E3112" t="str">
        <f>MID(Table2[[#This Row],[DeviceId2]], 12, LEN(Table2[[#This Row],[DeviceId2]]))</f>
        <v>VAV215</v>
      </c>
      <c r="F3112" t="str">
        <f>CONCATENATE("10.3.13.71/pe/", Table2[[#This Row],[Device Tag]], ".xml")</f>
        <v>10.3.13.71/pe/VAV215.xml</v>
      </c>
      <c r="H3112" s="5" t="str">
        <f>_xlfn.IFNA(IF(_xlfn.IFNA(INDEX('CX1'!$H:$H,MATCH(Table2[[#This Row],[Name]],'CX1'!$C:$C,0),1), "") = 0, "",  INDEX('CX1'!$H:$H,MATCH(Table2[[#This Row],[Name]],'CX1'!$C:$C,0),1)), "")</f>
        <v/>
      </c>
      <c r="I3112" s="5" t="e">
        <f>_xlfn.IFNA(IF(_xlfn.IFNA(INDEX('CX1'!$I:$I,MATCH(Table2[[#This Row],[DeviceId2]],'CX1'!$C:$C,0),1), "") = 0, "",  INDEX('CX1'!$I:$I,MATCH(Table2[[#This Row],[Name]],'CX1'!$C:$C,0),1)), "")</f>
        <v>#VALUE!</v>
      </c>
      <c r="J3112" s="5" t="str">
        <f>_xlfn.IFNA(IF(_xlfn.IFNA(INDEX('CX1'!$J:$J,MATCH(Table2[[#This Row],[Name]],'CX1'!$C:$C,0),1), "") = 0, "",  INDEX('CX1'!$J:$J,MATCH(Table2[[#This Row],[Name]],'CX1'!$C:$C,0),1)), "")</f>
        <v/>
      </c>
      <c r="K3112" t="str">
        <f>IFERROR(_xlfn.IFNA(IF(_xlfn.IFNA(INDEX('CX1'!$K:$K,MATCH(Table2[[#This Row],[Name]],'CX1'!$C:$C,0),1), "") = 0, "",  INDEX('CX1'!$K:$K,MATCH(Table2[[#This Row],[Name]],'CX1'!$C:$C,0),1)), ""), "")</f>
        <v/>
      </c>
      <c r="L3112" t="str">
        <f>_xlfn.IFNA(IF(_xlfn.IFNA(INDEX('CX1'!$L:$L,MATCH(Table2[[#This Row],[Name]],'CX1'!$C:$C,0),1), "") = 0, "",  INDEX('CX1'!$L:$L,MATCH(Table2[[#This Row],[Name]],'CX1'!$C:$C,0),1)), "")</f>
        <v/>
      </c>
      <c r="M3112" t="str">
        <f>_xlfn.IFNA(IF(_xlfn.IFNA(INDEX('CX1'!$M:$M,MATCH(Table2[[#This Row],[Name]],'CX1'!$C:$C,0),1), "") = 0, "",  INDEX('CX1'!$M:$M,MATCH(Table2[[#This Row],[Name]],'CX1'!$C:$C,0),1)), "")</f>
        <v/>
      </c>
      <c r="N3112" t="s">
        <v>767</v>
      </c>
      <c r="R3112" t="s">
        <v>8</v>
      </c>
    </row>
    <row r="3113" spans="1:18" hidden="1">
      <c r="A3113" s="1">
        <v>3111</v>
      </c>
      <c r="B3113" t="s">
        <v>33</v>
      </c>
      <c r="C3113" t="s">
        <v>215</v>
      </c>
      <c r="D3113" t="s">
        <v>275</v>
      </c>
      <c r="E3113" t="str">
        <f>MID(Table2[[#This Row],[DeviceId2]], 12, LEN(Table2[[#This Row],[DeviceId2]]))</f>
        <v>VAV215</v>
      </c>
      <c r="F3113" t="str">
        <f>CONCATENATE("10.3.13.71/pe/", Table2[[#This Row],[Device Tag]], ".xml")</f>
        <v>10.3.13.71/pe/VAV215.xml</v>
      </c>
      <c r="H3113" s="5" t="str">
        <f>_xlfn.IFNA(IF(_xlfn.IFNA(INDEX('CX1'!$H:$H,MATCH(Table2[[#This Row],[Name]],'CX1'!$C:$C,0),1), "") = 0, "",  INDEX('CX1'!$H:$H,MATCH(Table2[[#This Row],[Name]],'CX1'!$C:$C,0),1)), "")</f>
        <v/>
      </c>
      <c r="I3113" s="5">
        <f>_xlfn.IFNA(IF(_xlfn.IFNA(INDEX('CX1'!$I:$I,MATCH(Table2[[#This Row],[DeviceId2]],'CX1'!$C:$C,0),1), "") = 0, "",  INDEX('CX1'!$I:$I,MATCH(Table2[[#This Row],[Name]],'CX1'!$C:$C,0),1)), "")</f>
        <v>1</v>
      </c>
      <c r="J3113" s="5" t="str">
        <f>_xlfn.IFNA(IF(_xlfn.IFNA(INDEX('CX1'!$J:$J,MATCH(Table2[[#This Row],[Name]],'CX1'!$C:$C,0),1), "") = 0, "",  INDEX('CX1'!$J:$J,MATCH(Table2[[#This Row],[Name]],'CX1'!$C:$C,0),1)), "")</f>
        <v/>
      </c>
      <c r="K3113" t="str">
        <f>IFERROR(_xlfn.IFNA(IF(_xlfn.IFNA(INDEX('CX1'!$K:$K,MATCH(Table2[[#This Row],[Name]],'CX1'!$C:$C,0),1), "") = 0, "",  INDEX('CX1'!$K:$K,MATCH(Table2[[#This Row],[Name]],'CX1'!$C:$C,0),1)), ""), "")</f>
        <v/>
      </c>
      <c r="N3113" t="s">
        <v>767</v>
      </c>
      <c r="R3113" t="s">
        <v>8</v>
      </c>
    </row>
    <row r="3114" spans="1:18" hidden="1">
      <c r="A3114" s="1">
        <v>3112</v>
      </c>
      <c r="B3114" t="s">
        <v>33</v>
      </c>
      <c r="C3114" t="s">
        <v>35</v>
      </c>
      <c r="D3114" t="s">
        <v>275</v>
      </c>
      <c r="E3114" t="str">
        <f>MID(Table2[[#This Row],[DeviceId2]], 12, LEN(Table2[[#This Row],[DeviceId2]]))</f>
        <v>VAV215</v>
      </c>
      <c r="F3114" t="str">
        <f>CONCATENATE("10.3.13.71/pe/", Table2[[#This Row],[Device Tag]], ".xml")</f>
        <v>10.3.13.71/pe/VAV215.xml</v>
      </c>
      <c r="H3114" s="5" t="str">
        <f>_xlfn.IFNA(IF(_xlfn.IFNA(INDEX('CX1'!$H:$H,MATCH(Table2[[#This Row],[Name]],'CX1'!$C:$C,0),1), "") = 0, "",  INDEX('CX1'!$H:$H,MATCH(Table2[[#This Row],[Name]],'CX1'!$C:$C,0),1)), "")</f>
        <v/>
      </c>
      <c r="I3114" s="5" t="e">
        <f>_xlfn.IFNA(IF(_xlfn.IFNA(INDEX('CX1'!$I:$I,MATCH(Table2[[#This Row],[DeviceId2]],'CX1'!$C:$C,0),1), "") = 0, "",  INDEX('CX1'!$I:$I,MATCH(Table2[[#This Row],[Name]],'CX1'!$C:$C,0),1)), "")</f>
        <v>#VALUE!</v>
      </c>
      <c r="J3114" s="5" t="str">
        <f>_xlfn.IFNA(IF(_xlfn.IFNA(INDEX('CX1'!$J:$J,MATCH(Table2[[#This Row],[Name]],'CX1'!$C:$C,0),1), "") = 0, "",  INDEX('CX1'!$J:$J,MATCH(Table2[[#This Row],[Name]],'CX1'!$C:$C,0),1)), "")</f>
        <v/>
      </c>
      <c r="K3114" t="str">
        <f>IFERROR(_xlfn.IFNA(IF(_xlfn.IFNA(INDEX('CX1'!$K:$K,MATCH(Table2[[#This Row],[Name]],'CX1'!$C:$C,0),1), "") = 0, "",  INDEX('CX1'!$K:$K,MATCH(Table2[[#This Row],[Name]],'CX1'!$C:$C,0),1)), ""), "")</f>
        <v/>
      </c>
      <c r="L3114" t="str">
        <f>_xlfn.IFNA(IF(_xlfn.IFNA(INDEX('CX1'!$L:$L,MATCH(Table2[[#This Row],[Name]],'CX1'!$C:$C,0),1), "") = 0, "",  INDEX('CX1'!$L:$L,MATCH(Table2[[#This Row],[Name]],'CX1'!$C:$C,0),1)), "")</f>
        <v/>
      </c>
      <c r="M3114" t="str">
        <f>_xlfn.IFNA(IF(_xlfn.IFNA(INDEX('CX1'!$M:$M,MATCH(Table2[[#This Row],[Name]],'CX1'!$C:$C,0),1), "") = 0, "",  INDEX('CX1'!$M:$M,MATCH(Table2[[#This Row],[Name]],'CX1'!$C:$C,0),1)), "")</f>
        <v/>
      </c>
      <c r="N3114" t="s">
        <v>767</v>
      </c>
      <c r="R3114" t="s">
        <v>8</v>
      </c>
    </row>
    <row r="3115" spans="1:18" hidden="1">
      <c r="A3115" s="1">
        <v>3113</v>
      </c>
      <c r="B3115" t="s">
        <v>33</v>
      </c>
      <c r="C3115" t="s">
        <v>216</v>
      </c>
      <c r="D3115" t="s">
        <v>275</v>
      </c>
      <c r="E3115" t="str">
        <f>MID(Table2[[#This Row],[DeviceId2]], 12, LEN(Table2[[#This Row],[DeviceId2]]))</f>
        <v>VAV215</v>
      </c>
      <c r="F3115" t="str">
        <f>CONCATENATE("10.3.13.71/pe/", Table2[[#This Row],[Device Tag]], ".xml")</f>
        <v>10.3.13.71/pe/VAV215.xml</v>
      </c>
      <c r="H3115" s="5" t="str">
        <f>_xlfn.IFNA(IF(_xlfn.IFNA(INDEX('CX1'!$H:$H,MATCH(Table2[[#This Row],[Name]],'CX1'!$C:$C,0),1), "") = 0, "",  INDEX('CX1'!$H:$H,MATCH(Table2[[#This Row],[Name]],'CX1'!$C:$C,0),1)), "")</f>
        <v/>
      </c>
      <c r="I3115" s="5">
        <f>_xlfn.IFNA(IF(_xlfn.IFNA(INDEX('CX1'!$I:$I,MATCH(Table2[[#This Row],[DeviceId2]],'CX1'!$C:$C,0),1), "") = 0, "",  INDEX('CX1'!$I:$I,MATCH(Table2[[#This Row],[Name]],'CX1'!$C:$C,0),1)), "")</f>
        <v>1</v>
      </c>
      <c r="J3115" s="5" t="str">
        <f>_xlfn.IFNA(IF(_xlfn.IFNA(INDEX('CX1'!$J:$J,MATCH(Table2[[#This Row],[Name]],'CX1'!$C:$C,0),1), "") = 0, "",  INDEX('CX1'!$J:$J,MATCH(Table2[[#This Row],[Name]],'CX1'!$C:$C,0),1)), "")</f>
        <v/>
      </c>
      <c r="K3115" t="str">
        <f>IFERROR(_xlfn.IFNA(IF(_xlfn.IFNA(INDEX('CX1'!$K:$K,MATCH(Table2[[#This Row],[Name]],'CX1'!$C:$C,0),1), "") = 0, "",  INDEX('CX1'!$K:$K,MATCH(Table2[[#This Row],[Name]],'CX1'!$C:$C,0),1)), ""), "")</f>
        <v/>
      </c>
      <c r="N3115" t="s">
        <v>767</v>
      </c>
      <c r="R3115" t="s">
        <v>8</v>
      </c>
    </row>
    <row r="3116" spans="1:18" hidden="1">
      <c r="A3116" s="1">
        <v>3114</v>
      </c>
      <c r="B3116" t="s">
        <v>33</v>
      </c>
      <c r="C3116" t="s">
        <v>217</v>
      </c>
      <c r="D3116" t="s">
        <v>275</v>
      </c>
      <c r="E3116" t="str">
        <f>MID(Table2[[#This Row],[DeviceId2]], 12, LEN(Table2[[#This Row],[DeviceId2]]))</f>
        <v>VAV215</v>
      </c>
      <c r="F3116" t="str">
        <f>CONCATENATE("10.3.13.71/pe/", Table2[[#This Row],[Device Tag]], ".xml")</f>
        <v>10.3.13.71/pe/VAV215.xml</v>
      </c>
      <c r="H3116" s="5" t="str">
        <f>_xlfn.IFNA(IF(_xlfn.IFNA(INDEX('CX1'!$H:$H,MATCH(Table2[[#This Row],[Name]],'CX1'!$C:$C,0),1), "") = 0, "",  INDEX('CX1'!$H:$H,MATCH(Table2[[#This Row],[Name]],'CX1'!$C:$C,0),1)), "")</f>
        <v/>
      </c>
      <c r="I3116" s="5">
        <f>_xlfn.IFNA(IF(_xlfn.IFNA(INDEX('CX1'!$I:$I,MATCH(Table2[[#This Row],[DeviceId2]],'CX1'!$C:$C,0),1), "") = 0, "",  INDEX('CX1'!$I:$I,MATCH(Table2[[#This Row],[Name]],'CX1'!$C:$C,0),1)), "")</f>
        <v>1</v>
      </c>
      <c r="J3116" s="5" t="str">
        <f>_xlfn.IFNA(IF(_xlfn.IFNA(INDEX('CX1'!$J:$J,MATCH(Table2[[#This Row],[Name]],'CX1'!$C:$C,0),1), "") = 0, "",  INDEX('CX1'!$J:$J,MATCH(Table2[[#This Row],[Name]],'CX1'!$C:$C,0),1)), "")</f>
        <v/>
      </c>
      <c r="K3116" t="str">
        <f>IFERROR(_xlfn.IFNA(IF(_xlfn.IFNA(INDEX('CX1'!$K:$K,MATCH(Table2[[#This Row],[Name]],'CX1'!$C:$C,0),1), "") = 0, "",  INDEX('CX1'!$K:$K,MATCH(Table2[[#This Row],[Name]],'CX1'!$C:$C,0),1)), ""), "")</f>
        <v/>
      </c>
      <c r="N3116" t="s">
        <v>767</v>
      </c>
      <c r="R3116" t="s">
        <v>8</v>
      </c>
    </row>
    <row r="3117" spans="1:18" hidden="1">
      <c r="A3117" s="1">
        <v>3115</v>
      </c>
      <c r="B3117" t="s">
        <v>45</v>
      </c>
      <c r="C3117" t="s">
        <v>47</v>
      </c>
      <c r="D3117" t="s">
        <v>275</v>
      </c>
      <c r="E3117" t="str">
        <f>MID(Table2[[#This Row],[DeviceId2]], 12, LEN(Table2[[#This Row],[DeviceId2]]))</f>
        <v>VAV215</v>
      </c>
      <c r="F3117" t="str">
        <f>CONCATENATE("10.3.13.71/pe/", Table2[[#This Row],[Device Tag]], ".xml")</f>
        <v>10.3.13.71/pe/VAV215.xml</v>
      </c>
      <c r="H3117" s="5" t="str">
        <f>_xlfn.IFNA(IF(_xlfn.IFNA(INDEX('CX1'!$H:$H,MATCH(Table2[[#This Row],[Name]],'CX1'!$C:$C,0),1), "") = 0, "",  INDEX('CX1'!$H:$H,MATCH(Table2[[#This Row],[Name]],'CX1'!$C:$C,0),1)), "")</f>
        <v/>
      </c>
      <c r="I3117" s="5" t="e">
        <f>_xlfn.IFNA(IF(_xlfn.IFNA(INDEX('CX1'!$I:$I,MATCH(Table2[[#This Row],[DeviceId2]],'CX1'!$C:$C,0),1), "") = 0, "",  INDEX('CX1'!$I:$I,MATCH(Table2[[#This Row],[Name]],'CX1'!$C:$C,0),1)), "")</f>
        <v>#VALUE!</v>
      </c>
      <c r="J3117" s="5" t="str">
        <f>_xlfn.IFNA(IF(_xlfn.IFNA(INDEX('CX1'!$J:$J,MATCH(Table2[[#This Row],[Name]],'CX1'!$C:$C,0),1), "") = 0, "",  INDEX('CX1'!$J:$J,MATCH(Table2[[#This Row],[Name]],'CX1'!$C:$C,0),1)), "")</f>
        <v/>
      </c>
      <c r="K3117" t="str">
        <f>IFERROR(_xlfn.IFNA(IF(_xlfn.IFNA(INDEX('CX1'!$K:$K,MATCH(Table2[[#This Row],[Name]],'CX1'!$C:$C,0),1), "") = 0, "",  INDEX('CX1'!$K:$K,MATCH(Table2[[#This Row],[Name]],'CX1'!$C:$C,0),1)), ""), "")</f>
        <v/>
      </c>
      <c r="L3117" t="str">
        <f>_xlfn.IFNA(IF(_xlfn.IFNA(INDEX('CX1'!$L:$L,MATCH(Table2[[#This Row],[Name]],'CX1'!$C:$C,0),1), "") = 0, "",  INDEX('CX1'!$L:$L,MATCH(Table2[[#This Row],[Name]],'CX1'!$C:$C,0),1)), "")</f>
        <v/>
      </c>
      <c r="M3117" t="str">
        <f>_xlfn.IFNA(IF(_xlfn.IFNA(INDEX('CX1'!$M:$M,MATCH(Table2[[#This Row],[Name]],'CX1'!$C:$C,0),1), "") = 0, "",  INDEX('CX1'!$M:$M,MATCH(Table2[[#This Row],[Name]],'CX1'!$C:$C,0),1)), "")</f>
        <v/>
      </c>
      <c r="N3117" t="s">
        <v>767</v>
      </c>
      <c r="R3117" t="s">
        <v>8</v>
      </c>
    </row>
    <row r="3118" spans="1:18" hidden="1">
      <c r="A3118" s="1">
        <v>3116</v>
      </c>
      <c r="B3118" t="s">
        <v>45</v>
      </c>
      <c r="C3118" t="s">
        <v>48</v>
      </c>
      <c r="D3118" t="s">
        <v>275</v>
      </c>
      <c r="E3118" t="str">
        <f>MID(Table2[[#This Row],[DeviceId2]], 12, LEN(Table2[[#This Row],[DeviceId2]]))</f>
        <v>VAV215</v>
      </c>
      <c r="F3118" t="str">
        <f>CONCATENATE("10.3.13.71/pe/", Table2[[#This Row],[Device Tag]], ".xml")</f>
        <v>10.3.13.71/pe/VAV215.xml</v>
      </c>
      <c r="H3118" s="5" t="str">
        <f>_xlfn.IFNA(IF(_xlfn.IFNA(INDEX('CX1'!$H:$H,MATCH(Table2[[#This Row],[Name]],'CX1'!$C:$C,0),1), "") = 0, "",  INDEX('CX1'!$H:$H,MATCH(Table2[[#This Row],[Name]],'CX1'!$C:$C,0),1)), "")</f>
        <v/>
      </c>
      <c r="I3118" s="5" t="e">
        <f>_xlfn.IFNA(IF(_xlfn.IFNA(INDEX('CX1'!$I:$I,MATCH(Table2[[#This Row],[DeviceId2]],'CX1'!$C:$C,0),1), "") = 0, "",  INDEX('CX1'!$I:$I,MATCH(Table2[[#This Row],[Name]],'CX1'!$C:$C,0),1)), "")</f>
        <v>#VALUE!</v>
      </c>
      <c r="J3118" s="5" t="str">
        <f>_xlfn.IFNA(IF(_xlfn.IFNA(INDEX('CX1'!$J:$J,MATCH(Table2[[#This Row],[Name]],'CX1'!$C:$C,0),1), "") = 0, "",  INDEX('CX1'!$J:$J,MATCH(Table2[[#This Row],[Name]],'CX1'!$C:$C,0),1)), "")</f>
        <v/>
      </c>
      <c r="K3118" t="str">
        <f>IFERROR(_xlfn.IFNA(IF(_xlfn.IFNA(INDEX('CX1'!$K:$K,MATCH(Table2[[#This Row],[Name]],'CX1'!$C:$C,0),1), "") = 0, "",  INDEX('CX1'!$K:$K,MATCH(Table2[[#This Row],[Name]],'CX1'!$C:$C,0),1)), ""), "")</f>
        <v/>
      </c>
      <c r="L3118" t="str">
        <f>_xlfn.IFNA(IF(_xlfn.IFNA(INDEX('CX1'!$L:$L,MATCH(Table2[[#This Row],[Name]],'CX1'!$C:$C,0),1), "") = 0, "",  INDEX('CX1'!$L:$L,MATCH(Table2[[#This Row],[Name]],'CX1'!$C:$C,0),1)), "")</f>
        <v/>
      </c>
      <c r="M3118" t="str">
        <f>_xlfn.IFNA(IF(_xlfn.IFNA(INDEX('CX1'!$M:$M,MATCH(Table2[[#This Row],[Name]],'CX1'!$C:$C,0),1), "") = 0, "",  INDEX('CX1'!$M:$M,MATCH(Table2[[#This Row],[Name]],'CX1'!$C:$C,0),1)), "")</f>
        <v/>
      </c>
      <c r="N3118" t="s">
        <v>767</v>
      </c>
      <c r="R3118" t="s">
        <v>8</v>
      </c>
    </row>
    <row r="3119" spans="1:18" hidden="1">
      <c r="A3119" s="1">
        <v>3117</v>
      </c>
      <c r="B3119" t="s">
        <v>45</v>
      </c>
      <c r="C3119" t="s">
        <v>49</v>
      </c>
      <c r="D3119" t="s">
        <v>275</v>
      </c>
      <c r="E3119" t="str">
        <f>MID(Table2[[#This Row],[DeviceId2]], 12, LEN(Table2[[#This Row],[DeviceId2]]))</f>
        <v>VAV215</v>
      </c>
      <c r="F3119" t="str">
        <f>CONCATENATE("10.3.13.71/pe/", Table2[[#This Row],[Device Tag]], ".xml")</f>
        <v>10.3.13.71/pe/VAV215.xml</v>
      </c>
      <c r="H3119" s="5" t="str">
        <f>_xlfn.IFNA(IF(_xlfn.IFNA(INDEX('CX1'!$H:$H,MATCH(Table2[[#This Row],[Name]],'CX1'!$C:$C,0),1), "") = 0, "",  INDEX('CX1'!$H:$H,MATCH(Table2[[#This Row],[Name]],'CX1'!$C:$C,0),1)), "")</f>
        <v/>
      </c>
      <c r="I3119" s="5" t="e">
        <f>_xlfn.IFNA(IF(_xlfn.IFNA(INDEX('CX1'!$I:$I,MATCH(Table2[[#This Row],[DeviceId2]],'CX1'!$C:$C,0),1), "") = 0, "",  INDEX('CX1'!$I:$I,MATCH(Table2[[#This Row],[Name]],'CX1'!$C:$C,0),1)), "")</f>
        <v>#VALUE!</v>
      </c>
      <c r="J3119" s="5" t="str">
        <f>_xlfn.IFNA(IF(_xlfn.IFNA(INDEX('CX1'!$J:$J,MATCH(Table2[[#This Row],[Name]],'CX1'!$C:$C,0),1), "") = 0, "",  INDEX('CX1'!$J:$J,MATCH(Table2[[#This Row],[Name]],'CX1'!$C:$C,0),1)), "")</f>
        <v/>
      </c>
      <c r="K3119" t="str">
        <f>IFERROR(_xlfn.IFNA(IF(_xlfn.IFNA(INDEX('CX1'!$K:$K,MATCH(Table2[[#This Row],[Name]],'CX1'!$C:$C,0),1), "") = 0, "",  INDEX('CX1'!$K:$K,MATCH(Table2[[#This Row],[Name]],'CX1'!$C:$C,0),1)), ""), "")</f>
        <v/>
      </c>
      <c r="L3119" t="str">
        <f>_xlfn.IFNA(IF(_xlfn.IFNA(INDEX('CX1'!$L:$L,MATCH(Table2[[#This Row],[Name]],'CX1'!$C:$C,0),1), "") = 0, "",  INDEX('CX1'!$L:$L,MATCH(Table2[[#This Row],[Name]],'CX1'!$C:$C,0),1)), "")</f>
        <v/>
      </c>
      <c r="M3119" t="str">
        <f>_xlfn.IFNA(IF(_xlfn.IFNA(INDEX('CX1'!$M:$M,MATCH(Table2[[#This Row],[Name]],'CX1'!$C:$C,0),1), "") = 0, "",  INDEX('CX1'!$M:$M,MATCH(Table2[[#This Row],[Name]],'CX1'!$C:$C,0),1)), "")</f>
        <v/>
      </c>
      <c r="N3119" t="s">
        <v>767</v>
      </c>
      <c r="R3119" t="s">
        <v>8</v>
      </c>
    </row>
    <row r="3120" spans="1:18" hidden="1">
      <c r="A3120" s="1">
        <v>3118</v>
      </c>
      <c r="B3120" t="s">
        <v>45</v>
      </c>
      <c r="C3120" t="s">
        <v>50</v>
      </c>
      <c r="D3120" t="s">
        <v>275</v>
      </c>
      <c r="E3120" t="str">
        <f>MID(Table2[[#This Row],[DeviceId2]], 12, LEN(Table2[[#This Row],[DeviceId2]]))</f>
        <v>VAV215</v>
      </c>
      <c r="F3120" t="str">
        <f>CONCATENATE("10.3.13.71/pe/", Table2[[#This Row],[Device Tag]], ".xml")</f>
        <v>10.3.13.71/pe/VAV215.xml</v>
      </c>
      <c r="H3120" s="5" t="str">
        <f>_xlfn.IFNA(IF(_xlfn.IFNA(INDEX('CX1'!$H:$H,MATCH(Table2[[#This Row],[Name]],'CX1'!$C:$C,0),1), "") = 0, "",  INDEX('CX1'!$H:$H,MATCH(Table2[[#This Row],[Name]],'CX1'!$C:$C,0),1)), "")</f>
        <v/>
      </c>
      <c r="I3120" s="5" t="e">
        <f>_xlfn.IFNA(IF(_xlfn.IFNA(INDEX('CX1'!$I:$I,MATCH(Table2[[#This Row],[DeviceId2]],'CX1'!$C:$C,0),1), "") = 0, "",  INDEX('CX1'!$I:$I,MATCH(Table2[[#This Row],[Name]],'CX1'!$C:$C,0),1)), "")</f>
        <v>#VALUE!</v>
      </c>
      <c r="J3120" s="5" t="str">
        <f>_xlfn.IFNA(IF(_xlfn.IFNA(INDEX('CX1'!$J:$J,MATCH(Table2[[#This Row],[Name]],'CX1'!$C:$C,0),1), "") = 0, "",  INDEX('CX1'!$J:$J,MATCH(Table2[[#This Row],[Name]],'CX1'!$C:$C,0),1)), "")</f>
        <v/>
      </c>
      <c r="K3120" t="str">
        <f>IFERROR(_xlfn.IFNA(IF(_xlfn.IFNA(INDEX('CX1'!$K:$K,MATCH(Table2[[#This Row],[Name]],'CX1'!$C:$C,0),1), "") = 0, "",  INDEX('CX1'!$K:$K,MATCH(Table2[[#This Row],[Name]],'CX1'!$C:$C,0),1)), ""), "")</f>
        <v/>
      </c>
      <c r="L3120" t="str">
        <f>_xlfn.IFNA(IF(_xlfn.IFNA(INDEX('CX1'!$L:$L,MATCH(Table2[[#This Row],[Name]],'CX1'!$C:$C,0),1), "") = 0, "",  INDEX('CX1'!$L:$L,MATCH(Table2[[#This Row],[Name]],'CX1'!$C:$C,0),1)), "")</f>
        <v/>
      </c>
      <c r="M3120" t="str">
        <f>_xlfn.IFNA(IF(_xlfn.IFNA(INDEX('CX1'!$M:$M,MATCH(Table2[[#This Row],[Name]],'CX1'!$C:$C,0),1), "") = 0, "",  INDEX('CX1'!$M:$M,MATCH(Table2[[#This Row],[Name]],'CX1'!$C:$C,0),1)), "")</f>
        <v/>
      </c>
      <c r="N3120" t="s">
        <v>767</v>
      </c>
      <c r="R3120" t="s">
        <v>8</v>
      </c>
    </row>
    <row r="3121" spans="1:19" hidden="1">
      <c r="A3121" s="1">
        <v>3119</v>
      </c>
      <c r="B3121" t="s">
        <v>45</v>
      </c>
      <c r="C3121" t="s">
        <v>52</v>
      </c>
      <c r="D3121" t="s">
        <v>275</v>
      </c>
      <c r="E3121" t="str">
        <f>MID(Table2[[#This Row],[DeviceId2]], 12, LEN(Table2[[#This Row],[DeviceId2]]))</f>
        <v>VAV215</v>
      </c>
      <c r="F3121" t="str">
        <f>CONCATENATE("10.3.13.71/pe/", Table2[[#This Row],[Device Tag]], ".xml")</f>
        <v>10.3.13.71/pe/VAV215.xml</v>
      </c>
      <c r="H3121" s="5" t="str">
        <f>_xlfn.IFNA(IF(_xlfn.IFNA(INDEX('CX1'!$H:$H,MATCH(Table2[[#This Row],[Name]],'CX1'!$C:$C,0),1), "") = 0, "",  INDEX('CX1'!$H:$H,MATCH(Table2[[#This Row],[Name]],'CX1'!$C:$C,0),1)), "")</f>
        <v/>
      </c>
      <c r="I3121" s="5" t="e">
        <f>_xlfn.IFNA(IF(_xlfn.IFNA(INDEX('CX1'!$I:$I,MATCH(Table2[[#This Row],[DeviceId2]],'CX1'!$C:$C,0),1), "") = 0, "",  INDEX('CX1'!$I:$I,MATCH(Table2[[#This Row],[Name]],'CX1'!$C:$C,0),1)), "")</f>
        <v>#VALUE!</v>
      </c>
      <c r="J3121" s="5" t="str">
        <f>_xlfn.IFNA(IF(_xlfn.IFNA(INDEX('CX1'!$J:$J,MATCH(Table2[[#This Row],[Name]],'CX1'!$C:$C,0),1), "") = 0, "",  INDEX('CX1'!$J:$J,MATCH(Table2[[#This Row],[Name]],'CX1'!$C:$C,0),1)), "")</f>
        <v/>
      </c>
      <c r="K3121" t="str">
        <f>IFERROR(_xlfn.IFNA(IF(_xlfn.IFNA(INDEX('CX1'!$K:$K,MATCH(Table2[[#This Row],[Name]],'CX1'!$C:$C,0),1), "") = 0, "",  INDEX('CX1'!$K:$K,MATCH(Table2[[#This Row],[Name]],'CX1'!$C:$C,0),1)), ""), "")</f>
        <v/>
      </c>
      <c r="L3121" t="str">
        <f>_xlfn.IFNA(IF(_xlfn.IFNA(INDEX('CX1'!$L:$L,MATCH(Table2[[#This Row],[Name]],'CX1'!$C:$C,0),1), "") = 0, "",  INDEX('CX1'!$L:$L,MATCH(Table2[[#This Row],[Name]],'CX1'!$C:$C,0),1)), "")</f>
        <v/>
      </c>
      <c r="M3121" t="str">
        <f>_xlfn.IFNA(IF(_xlfn.IFNA(INDEX('CX1'!$M:$M,MATCH(Table2[[#This Row],[Name]],'CX1'!$C:$C,0),1), "") = 0, "",  INDEX('CX1'!$M:$M,MATCH(Table2[[#This Row],[Name]],'CX1'!$C:$C,0),1)), "")</f>
        <v/>
      </c>
      <c r="N3121" t="s">
        <v>767</v>
      </c>
      <c r="R3121" t="s">
        <v>8</v>
      </c>
    </row>
    <row r="3122" spans="1:19" hidden="1">
      <c r="A3122" s="1">
        <v>3120</v>
      </c>
      <c r="B3122" t="s">
        <v>45</v>
      </c>
      <c r="C3122" t="s">
        <v>53</v>
      </c>
      <c r="D3122" t="s">
        <v>275</v>
      </c>
      <c r="E3122" t="str">
        <f>MID(Table2[[#This Row],[DeviceId2]], 12, LEN(Table2[[#This Row],[DeviceId2]]))</f>
        <v>VAV215</v>
      </c>
      <c r="F3122" t="str">
        <f>CONCATENATE("10.3.13.71/pe/", Table2[[#This Row],[Device Tag]], ".xml")</f>
        <v>10.3.13.71/pe/VAV215.xml</v>
      </c>
      <c r="H3122" s="5" t="str">
        <f>_xlfn.IFNA(IF(_xlfn.IFNA(INDEX('CX1'!$H:$H,MATCH(Table2[[#This Row],[Name]],'CX1'!$C:$C,0),1), "") = 0, "",  INDEX('CX1'!$H:$H,MATCH(Table2[[#This Row],[Name]],'CX1'!$C:$C,0),1)), "")</f>
        <v/>
      </c>
      <c r="I3122" s="5" t="e">
        <f>_xlfn.IFNA(IF(_xlfn.IFNA(INDEX('CX1'!$I:$I,MATCH(Table2[[#This Row],[DeviceId2]],'CX1'!$C:$C,0),1), "") = 0, "",  INDEX('CX1'!$I:$I,MATCH(Table2[[#This Row],[Name]],'CX1'!$C:$C,0),1)), "")</f>
        <v>#VALUE!</v>
      </c>
      <c r="J3122" s="5" t="str">
        <f>_xlfn.IFNA(IF(_xlfn.IFNA(INDEX('CX1'!$J:$J,MATCH(Table2[[#This Row],[Name]],'CX1'!$C:$C,0),1), "") = 0, "",  INDEX('CX1'!$J:$J,MATCH(Table2[[#This Row],[Name]],'CX1'!$C:$C,0),1)), "")</f>
        <v/>
      </c>
      <c r="K3122" t="str">
        <f>IFERROR(_xlfn.IFNA(IF(_xlfn.IFNA(INDEX('CX1'!$K:$K,MATCH(Table2[[#This Row],[Name]],'CX1'!$C:$C,0),1), "") = 0, "",  INDEX('CX1'!$K:$K,MATCH(Table2[[#This Row],[Name]],'CX1'!$C:$C,0),1)), ""), "")</f>
        <v/>
      </c>
      <c r="L3122" t="str">
        <f>_xlfn.IFNA(IF(_xlfn.IFNA(INDEX('CX1'!$L:$L,MATCH(Table2[[#This Row],[Name]],'CX1'!$C:$C,0),1), "") = 0, "",  INDEX('CX1'!$L:$L,MATCH(Table2[[#This Row],[Name]],'CX1'!$C:$C,0),1)), "")</f>
        <v/>
      </c>
      <c r="M3122" t="str">
        <f>_xlfn.IFNA(IF(_xlfn.IFNA(INDEX('CX1'!$M:$M,MATCH(Table2[[#This Row],[Name]],'CX1'!$C:$C,0),1), "") = 0, "",  INDEX('CX1'!$M:$M,MATCH(Table2[[#This Row],[Name]],'CX1'!$C:$C,0),1)), "")</f>
        <v/>
      </c>
      <c r="N3122" t="s">
        <v>767</v>
      </c>
      <c r="R3122" t="s">
        <v>8</v>
      </c>
    </row>
    <row r="3123" spans="1:19" hidden="1">
      <c r="A3123" s="1">
        <v>3121</v>
      </c>
      <c r="B3123" t="s">
        <v>45</v>
      </c>
      <c r="C3123" t="s">
        <v>54</v>
      </c>
      <c r="D3123" t="s">
        <v>275</v>
      </c>
      <c r="E3123" t="str">
        <f>MID(Table2[[#This Row],[DeviceId2]], 12, LEN(Table2[[#This Row],[DeviceId2]]))</f>
        <v>VAV215</v>
      </c>
      <c r="F3123" t="str">
        <f>CONCATENATE("10.3.13.71/pe/", Table2[[#This Row],[Device Tag]], ".xml")</f>
        <v>10.3.13.71/pe/VAV215.xml</v>
      </c>
      <c r="H3123" s="5" t="str">
        <f>_xlfn.IFNA(IF(_xlfn.IFNA(INDEX('CX1'!$H:$H,MATCH(Table2[[#This Row],[Name]],'CX1'!$C:$C,0),1), "") = 0, "",  INDEX('CX1'!$H:$H,MATCH(Table2[[#This Row],[Name]],'CX1'!$C:$C,0),1)), "")</f>
        <v/>
      </c>
      <c r="I3123" s="5" t="e">
        <f>_xlfn.IFNA(IF(_xlfn.IFNA(INDEX('CX1'!$I:$I,MATCH(Table2[[#This Row],[DeviceId2]],'CX1'!$C:$C,0),1), "") = 0, "",  INDEX('CX1'!$I:$I,MATCH(Table2[[#This Row],[Name]],'CX1'!$C:$C,0),1)), "")</f>
        <v>#VALUE!</v>
      </c>
      <c r="J3123" s="5" t="str">
        <f>_xlfn.IFNA(IF(_xlfn.IFNA(INDEX('CX1'!$J:$J,MATCH(Table2[[#This Row],[Name]],'CX1'!$C:$C,0),1), "") = 0, "",  INDEX('CX1'!$J:$J,MATCH(Table2[[#This Row],[Name]],'CX1'!$C:$C,0),1)), "")</f>
        <v/>
      </c>
      <c r="K3123" t="str">
        <f>IFERROR(_xlfn.IFNA(IF(_xlfn.IFNA(INDEX('CX1'!$K:$K,MATCH(Table2[[#This Row],[Name]],'CX1'!$C:$C,0),1), "") = 0, "",  INDEX('CX1'!$K:$K,MATCH(Table2[[#This Row],[Name]],'CX1'!$C:$C,0),1)), ""), "")</f>
        <v/>
      </c>
      <c r="L3123" t="str">
        <f>_xlfn.IFNA(IF(_xlfn.IFNA(INDEX('CX1'!$L:$L,MATCH(Table2[[#This Row],[Name]],'CX1'!$C:$C,0),1), "") = 0, "",  INDEX('CX1'!$L:$L,MATCH(Table2[[#This Row],[Name]],'CX1'!$C:$C,0),1)), "")</f>
        <v/>
      </c>
      <c r="M3123" t="str">
        <f>_xlfn.IFNA(IF(_xlfn.IFNA(INDEX('CX1'!$M:$M,MATCH(Table2[[#This Row],[Name]],'CX1'!$C:$C,0),1), "") = 0, "",  INDEX('CX1'!$M:$M,MATCH(Table2[[#This Row],[Name]],'CX1'!$C:$C,0),1)), "")</f>
        <v/>
      </c>
      <c r="N3123" t="s">
        <v>767</v>
      </c>
      <c r="R3123" t="s">
        <v>8</v>
      </c>
    </row>
    <row r="3124" spans="1:19" hidden="1">
      <c r="A3124" s="1">
        <v>3122</v>
      </c>
      <c r="B3124" t="s">
        <v>45</v>
      </c>
      <c r="C3124" t="s">
        <v>55</v>
      </c>
      <c r="D3124" t="s">
        <v>275</v>
      </c>
      <c r="E3124" t="str">
        <f>MID(Table2[[#This Row],[DeviceId2]], 12, LEN(Table2[[#This Row],[DeviceId2]]))</f>
        <v>VAV215</v>
      </c>
      <c r="F3124" t="str">
        <f>CONCATENATE("10.3.13.71/pe/", Table2[[#This Row],[Device Tag]], ".xml")</f>
        <v>10.3.13.71/pe/VAV215.xml</v>
      </c>
      <c r="H3124" s="5" t="str">
        <f>_xlfn.IFNA(IF(_xlfn.IFNA(INDEX('CX1'!$H:$H,MATCH(Table2[[#This Row],[Name]],'CX1'!$C:$C,0),1), "") = 0, "",  INDEX('CX1'!$H:$H,MATCH(Table2[[#This Row],[Name]],'CX1'!$C:$C,0),1)), "")</f>
        <v/>
      </c>
      <c r="I3124" s="5" t="e">
        <f>_xlfn.IFNA(IF(_xlfn.IFNA(INDEX('CX1'!$I:$I,MATCH(Table2[[#This Row],[DeviceId2]],'CX1'!$C:$C,0),1), "") = 0, "",  INDEX('CX1'!$I:$I,MATCH(Table2[[#This Row],[Name]],'CX1'!$C:$C,0),1)), "")</f>
        <v>#VALUE!</v>
      </c>
      <c r="J3124" s="5" t="str">
        <f>_xlfn.IFNA(IF(_xlfn.IFNA(INDEX('CX1'!$J:$J,MATCH(Table2[[#This Row],[Name]],'CX1'!$C:$C,0),1), "") = 0, "",  INDEX('CX1'!$J:$J,MATCH(Table2[[#This Row],[Name]],'CX1'!$C:$C,0),1)), "")</f>
        <v/>
      </c>
      <c r="K3124" t="str">
        <f>IFERROR(_xlfn.IFNA(IF(_xlfn.IFNA(INDEX('CX1'!$K:$K,MATCH(Table2[[#This Row],[Name]],'CX1'!$C:$C,0),1), "") = 0, "",  INDEX('CX1'!$K:$K,MATCH(Table2[[#This Row],[Name]],'CX1'!$C:$C,0),1)), ""), "")</f>
        <v/>
      </c>
      <c r="L3124" t="str">
        <f>_xlfn.IFNA(IF(_xlfn.IFNA(INDEX('CX1'!$L:$L,MATCH(Table2[[#This Row],[Name]],'CX1'!$C:$C,0),1), "") = 0, "",  INDEX('CX1'!$L:$L,MATCH(Table2[[#This Row],[Name]],'CX1'!$C:$C,0),1)), "")</f>
        <v/>
      </c>
      <c r="M3124" t="str">
        <f>_xlfn.IFNA(IF(_xlfn.IFNA(INDEX('CX1'!$M:$M,MATCH(Table2[[#This Row],[Name]],'CX1'!$C:$C,0),1), "") = 0, "",  INDEX('CX1'!$M:$M,MATCH(Table2[[#This Row],[Name]],'CX1'!$C:$C,0),1)), "")</f>
        <v/>
      </c>
      <c r="N3124" t="s">
        <v>767</v>
      </c>
      <c r="R3124" t="s">
        <v>8</v>
      </c>
    </row>
    <row r="3125" spans="1:19" hidden="1">
      <c r="A3125" s="1">
        <v>3123</v>
      </c>
      <c r="B3125" t="s">
        <v>45</v>
      </c>
      <c r="C3125" t="s">
        <v>56</v>
      </c>
      <c r="D3125" t="s">
        <v>275</v>
      </c>
      <c r="E3125" t="str">
        <f>MID(Table2[[#This Row],[DeviceId2]], 12, LEN(Table2[[#This Row],[DeviceId2]]))</f>
        <v>VAV215</v>
      </c>
      <c r="F3125" t="str">
        <f>CONCATENATE("10.3.13.71/pe/", Table2[[#This Row],[Device Tag]], ".xml")</f>
        <v>10.3.13.71/pe/VAV215.xml</v>
      </c>
      <c r="H3125" s="5" t="str">
        <f>_xlfn.IFNA(IF(_xlfn.IFNA(INDEX('CX1'!$H:$H,MATCH(Table2[[#This Row],[Name]],'CX1'!$C:$C,0),1), "") = 0, "",  INDEX('CX1'!$H:$H,MATCH(Table2[[#This Row],[Name]],'CX1'!$C:$C,0),1)), "")</f>
        <v/>
      </c>
      <c r="I3125" s="5" t="e">
        <f>_xlfn.IFNA(IF(_xlfn.IFNA(INDEX('CX1'!$I:$I,MATCH(Table2[[#This Row],[DeviceId2]],'CX1'!$C:$C,0),1), "") = 0, "",  INDEX('CX1'!$I:$I,MATCH(Table2[[#This Row],[Name]],'CX1'!$C:$C,0),1)), "")</f>
        <v>#VALUE!</v>
      </c>
      <c r="J3125" s="5" t="str">
        <f>_xlfn.IFNA(IF(_xlfn.IFNA(INDEX('CX1'!$J:$J,MATCH(Table2[[#This Row],[Name]],'CX1'!$C:$C,0),1), "") = 0, "",  INDEX('CX1'!$J:$J,MATCH(Table2[[#This Row],[Name]],'CX1'!$C:$C,0),1)), "")</f>
        <v/>
      </c>
      <c r="K3125" t="str">
        <f>IFERROR(_xlfn.IFNA(IF(_xlfn.IFNA(INDEX('CX1'!$K:$K,MATCH(Table2[[#This Row],[Name]],'CX1'!$C:$C,0),1), "") = 0, "",  INDEX('CX1'!$K:$K,MATCH(Table2[[#This Row],[Name]],'CX1'!$C:$C,0),1)), ""), "")</f>
        <v/>
      </c>
      <c r="L3125" t="str">
        <f>_xlfn.IFNA(IF(_xlfn.IFNA(INDEX('CX1'!$L:$L,MATCH(Table2[[#This Row],[Name]],'CX1'!$C:$C,0),1), "") = 0, "",  INDEX('CX1'!$L:$L,MATCH(Table2[[#This Row],[Name]],'CX1'!$C:$C,0),1)), "")</f>
        <v/>
      </c>
      <c r="M3125" t="str">
        <f>_xlfn.IFNA(IF(_xlfn.IFNA(INDEX('CX1'!$M:$M,MATCH(Table2[[#This Row],[Name]],'CX1'!$C:$C,0),1), "") = 0, "",  INDEX('CX1'!$M:$M,MATCH(Table2[[#This Row],[Name]],'CX1'!$C:$C,0),1)), "")</f>
        <v/>
      </c>
      <c r="N3125" t="s">
        <v>767</v>
      </c>
      <c r="R3125" t="s">
        <v>8</v>
      </c>
    </row>
    <row r="3126" spans="1:19" hidden="1">
      <c r="A3126" s="1">
        <v>3124</v>
      </c>
      <c r="B3126" t="s">
        <v>45</v>
      </c>
      <c r="C3126" t="s">
        <v>57</v>
      </c>
      <c r="D3126" t="s">
        <v>275</v>
      </c>
      <c r="E3126" t="str">
        <f>MID(Table2[[#This Row],[DeviceId2]], 12, LEN(Table2[[#This Row],[DeviceId2]]))</f>
        <v>VAV215</v>
      </c>
      <c r="F3126" t="str">
        <f>CONCATENATE("10.3.13.71/pe/", Table2[[#This Row],[Device Tag]], ".xml")</f>
        <v>10.3.13.71/pe/VAV215.xml</v>
      </c>
      <c r="H3126" s="5" t="str">
        <f>_xlfn.IFNA(IF(_xlfn.IFNA(INDEX('CX1'!$H:$H,MATCH(Table2[[#This Row],[Name]],'CX1'!$C:$C,0),1), "") = 0, "",  INDEX('CX1'!$H:$H,MATCH(Table2[[#This Row],[Name]],'CX1'!$C:$C,0),1)), "")</f>
        <v/>
      </c>
      <c r="I3126" s="5" t="e">
        <f>_xlfn.IFNA(IF(_xlfn.IFNA(INDEX('CX1'!$I:$I,MATCH(Table2[[#This Row],[DeviceId2]],'CX1'!$C:$C,0),1), "") = 0, "",  INDEX('CX1'!$I:$I,MATCH(Table2[[#This Row],[Name]],'CX1'!$C:$C,0),1)), "")</f>
        <v>#VALUE!</v>
      </c>
      <c r="J3126" s="5" t="str">
        <f>_xlfn.IFNA(IF(_xlfn.IFNA(INDEX('CX1'!$J:$J,MATCH(Table2[[#This Row],[Name]],'CX1'!$C:$C,0),1), "") = 0, "",  INDEX('CX1'!$J:$J,MATCH(Table2[[#This Row],[Name]],'CX1'!$C:$C,0),1)), "")</f>
        <v/>
      </c>
      <c r="K3126" t="str">
        <f>IFERROR(_xlfn.IFNA(IF(_xlfn.IFNA(INDEX('CX1'!$K:$K,MATCH(Table2[[#This Row],[Name]],'CX1'!$C:$C,0),1), "") = 0, "",  INDEX('CX1'!$K:$K,MATCH(Table2[[#This Row],[Name]],'CX1'!$C:$C,0),1)), ""), "")</f>
        <v/>
      </c>
      <c r="L3126" t="str">
        <f>_xlfn.IFNA(IF(_xlfn.IFNA(INDEX('CX1'!$L:$L,MATCH(Table2[[#This Row],[Name]],'CX1'!$C:$C,0),1), "") = 0, "",  INDEX('CX1'!$L:$L,MATCH(Table2[[#This Row],[Name]],'CX1'!$C:$C,0),1)), "")</f>
        <v/>
      </c>
      <c r="M3126" t="str">
        <f>_xlfn.IFNA(IF(_xlfn.IFNA(INDEX('CX1'!$M:$M,MATCH(Table2[[#This Row],[Name]],'CX1'!$C:$C,0),1), "") = 0, "",  INDEX('CX1'!$M:$M,MATCH(Table2[[#This Row],[Name]],'CX1'!$C:$C,0),1)), "")</f>
        <v/>
      </c>
      <c r="N3126" t="s">
        <v>767</v>
      </c>
      <c r="R3126" t="s">
        <v>8</v>
      </c>
    </row>
    <row r="3127" spans="1:19" hidden="1">
      <c r="A3127" s="1">
        <v>3125</v>
      </c>
      <c r="B3127" t="s">
        <v>45</v>
      </c>
      <c r="C3127" t="s">
        <v>58</v>
      </c>
      <c r="D3127" t="s">
        <v>275</v>
      </c>
      <c r="E3127" t="str">
        <f>MID(Table2[[#This Row],[DeviceId2]], 12, LEN(Table2[[#This Row],[DeviceId2]]))</f>
        <v>VAV215</v>
      </c>
      <c r="F3127" t="str">
        <f>CONCATENATE("10.3.13.71/pe/", Table2[[#This Row],[Device Tag]], ".xml")</f>
        <v>10.3.13.71/pe/VAV215.xml</v>
      </c>
      <c r="H3127" s="5" t="str">
        <f>_xlfn.IFNA(IF(_xlfn.IFNA(INDEX('CX1'!$H:$H,MATCH(Table2[[#This Row],[Name]],'CX1'!$C:$C,0),1), "") = 0, "",  INDEX('CX1'!$H:$H,MATCH(Table2[[#This Row],[Name]],'CX1'!$C:$C,0),1)), "")</f>
        <v/>
      </c>
      <c r="I3127" s="5" t="e">
        <f>_xlfn.IFNA(IF(_xlfn.IFNA(INDEX('CX1'!$I:$I,MATCH(Table2[[#This Row],[DeviceId2]],'CX1'!$C:$C,0),1), "") = 0, "",  INDEX('CX1'!$I:$I,MATCH(Table2[[#This Row],[Name]],'CX1'!$C:$C,0),1)), "")</f>
        <v>#VALUE!</v>
      </c>
      <c r="J3127" s="5" t="str">
        <f>_xlfn.IFNA(IF(_xlfn.IFNA(INDEX('CX1'!$J:$J,MATCH(Table2[[#This Row],[Name]],'CX1'!$C:$C,0),1), "") = 0, "",  INDEX('CX1'!$J:$J,MATCH(Table2[[#This Row],[Name]],'CX1'!$C:$C,0),1)), "")</f>
        <v/>
      </c>
      <c r="K3127" t="str">
        <f>IFERROR(_xlfn.IFNA(IF(_xlfn.IFNA(INDEX('CX1'!$K:$K,MATCH(Table2[[#This Row],[Name]],'CX1'!$C:$C,0),1), "") = 0, "",  INDEX('CX1'!$K:$K,MATCH(Table2[[#This Row],[Name]],'CX1'!$C:$C,0),1)), ""), "")</f>
        <v/>
      </c>
      <c r="L3127" t="str">
        <f>_xlfn.IFNA(IF(_xlfn.IFNA(INDEX('CX1'!$L:$L,MATCH(Table2[[#This Row],[Name]],'CX1'!$C:$C,0),1), "") = 0, "",  INDEX('CX1'!$L:$L,MATCH(Table2[[#This Row],[Name]],'CX1'!$C:$C,0),1)), "")</f>
        <v/>
      </c>
      <c r="M3127" t="str">
        <f>_xlfn.IFNA(IF(_xlfn.IFNA(INDEX('CX1'!$M:$M,MATCH(Table2[[#This Row],[Name]],'CX1'!$C:$C,0),1), "") = 0, "",  INDEX('CX1'!$M:$M,MATCH(Table2[[#This Row],[Name]],'CX1'!$C:$C,0),1)), "")</f>
        <v/>
      </c>
      <c r="N3127" t="s">
        <v>767</v>
      </c>
      <c r="R3127" t="s">
        <v>8</v>
      </c>
    </row>
    <row r="3128" spans="1:19" hidden="1">
      <c r="A3128" s="1">
        <v>3126</v>
      </c>
      <c r="B3128" t="s">
        <v>45</v>
      </c>
      <c r="C3128" t="s">
        <v>59</v>
      </c>
      <c r="D3128" t="s">
        <v>275</v>
      </c>
      <c r="E3128" t="str">
        <f>MID(Table2[[#This Row],[DeviceId2]], 12, LEN(Table2[[#This Row],[DeviceId2]]))</f>
        <v>VAV215</v>
      </c>
      <c r="F3128" t="str">
        <f>CONCATENATE("10.3.13.71/pe/", Table2[[#This Row],[Device Tag]], ".xml")</f>
        <v>10.3.13.71/pe/VAV215.xml</v>
      </c>
      <c r="H3128" s="5" t="str">
        <f>_xlfn.IFNA(IF(_xlfn.IFNA(INDEX('CX1'!$H:$H,MATCH(Table2[[#This Row],[Name]],'CX1'!$C:$C,0),1), "") = 0, "",  INDEX('CX1'!$H:$H,MATCH(Table2[[#This Row],[Name]],'CX1'!$C:$C,0),1)), "")</f>
        <v/>
      </c>
      <c r="I3128" s="5" t="e">
        <f>_xlfn.IFNA(IF(_xlfn.IFNA(INDEX('CX1'!$I:$I,MATCH(Table2[[#This Row],[DeviceId2]],'CX1'!$C:$C,0),1), "") = 0, "",  INDEX('CX1'!$I:$I,MATCH(Table2[[#This Row],[Name]],'CX1'!$C:$C,0),1)), "")</f>
        <v>#VALUE!</v>
      </c>
      <c r="J3128" s="5" t="str">
        <f>_xlfn.IFNA(IF(_xlfn.IFNA(INDEX('CX1'!$J:$J,MATCH(Table2[[#This Row],[Name]],'CX1'!$C:$C,0),1), "") = 0, "",  INDEX('CX1'!$J:$J,MATCH(Table2[[#This Row],[Name]],'CX1'!$C:$C,0),1)), "")</f>
        <v/>
      </c>
      <c r="K3128" t="str">
        <f>IFERROR(_xlfn.IFNA(IF(_xlfn.IFNA(INDEX('CX1'!$K:$K,MATCH(Table2[[#This Row],[Name]],'CX1'!$C:$C,0),1), "") = 0, "",  INDEX('CX1'!$K:$K,MATCH(Table2[[#This Row],[Name]],'CX1'!$C:$C,0),1)), ""), "")</f>
        <v/>
      </c>
      <c r="L3128" t="str">
        <f>_xlfn.IFNA(IF(_xlfn.IFNA(INDEX('CX1'!$L:$L,MATCH(Table2[[#This Row],[Name]],'CX1'!$C:$C,0),1), "") = 0, "",  INDEX('CX1'!$L:$L,MATCH(Table2[[#This Row],[Name]],'CX1'!$C:$C,0),1)), "")</f>
        <v/>
      </c>
      <c r="M3128" t="str">
        <f>_xlfn.IFNA(IF(_xlfn.IFNA(INDEX('CX1'!$M:$M,MATCH(Table2[[#This Row],[Name]],'CX1'!$C:$C,0),1), "") = 0, "",  INDEX('CX1'!$M:$M,MATCH(Table2[[#This Row],[Name]],'CX1'!$C:$C,0),1)), "")</f>
        <v/>
      </c>
      <c r="N3128" t="s">
        <v>767</v>
      </c>
      <c r="R3128" t="s">
        <v>8</v>
      </c>
    </row>
    <row r="3129" spans="1:19" hidden="1">
      <c r="A3129" s="1">
        <v>3127</v>
      </c>
      <c r="B3129" t="s">
        <v>45</v>
      </c>
      <c r="C3129" t="s">
        <v>60</v>
      </c>
      <c r="D3129" t="s">
        <v>275</v>
      </c>
      <c r="E3129" t="str">
        <f>MID(Table2[[#This Row],[DeviceId2]], 12, LEN(Table2[[#This Row],[DeviceId2]]))</f>
        <v>VAV215</v>
      </c>
      <c r="F3129" t="str">
        <f>CONCATENATE("10.3.13.71/pe/", Table2[[#This Row],[Device Tag]], ".xml")</f>
        <v>10.3.13.71/pe/VAV215.xml</v>
      </c>
      <c r="H3129" s="5" t="str">
        <f>_xlfn.IFNA(IF(_xlfn.IFNA(INDEX('CX1'!$H:$H,MATCH(Table2[[#This Row],[Name]],'CX1'!$C:$C,0),1), "") = 0, "",  INDEX('CX1'!$H:$H,MATCH(Table2[[#This Row],[Name]],'CX1'!$C:$C,0),1)), "")</f>
        <v/>
      </c>
      <c r="I3129" s="5" t="e">
        <f>_xlfn.IFNA(IF(_xlfn.IFNA(INDEX('CX1'!$I:$I,MATCH(Table2[[#This Row],[DeviceId2]],'CX1'!$C:$C,0),1), "") = 0, "",  INDEX('CX1'!$I:$I,MATCH(Table2[[#This Row],[Name]],'CX1'!$C:$C,0),1)), "")</f>
        <v>#VALUE!</v>
      </c>
      <c r="J3129" s="5" t="str">
        <f>_xlfn.IFNA(IF(_xlfn.IFNA(INDEX('CX1'!$J:$J,MATCH(Table2[[#This Row],[Name]],'CX1'!$C:$C,0),1), "") = 0, "",  INDEX('CX1'!$J:$J,MATCH(Table2[[#This Row],[Name]],'CX1'!$C:$C,0),1)), "")</f>
        <v/>
      </c>
      <c r="K3129" t="str">
        <f>IFERROR(_xlfn.IFNA(IF(_xlfn.IFNA(INDEX('CX1'!$K:$K,MATCH(Table2[[#This Row],[Name]],'CX1'!$C:$C,0),1), "") = 0, "",  INDEX('CX1'!$K:$K,MATCH(Table2[[#This Row],[Name]],'CX1'!$C:$C,0),1)), ""), "")</f>
        <v/>
      </c>
      <c r="L3129" t="str">
        <f>_xlfn.IFNA(IF(_xlfn.IFNA(INDEX('CX1'!$L:$L,MATCH(Table2[[#This Row],[Name]],'CX1'!$C:$C,0),1), "") = 0, "",  INDEX('CX1'!$L:$L,MATCH(Table2[[#This Row],[Name]],'CX1'!$C:$C,0),1)), "")</f>
        <v/>
      </c>
      <c r="M3129" t="str">
        <f>_xlfn.IFNA(IF(_xlfn.IFNA(INDEX('CX1'!$M:$M,MATCH(Table2[[#This Row],[Name]],'CX1'!$C:$C,0),1), "") = 0, "",  INDEX('CX1'!$M:$M,MATCH(Table2[[#This Row],[Name]],'CX1'!$C:$C,0),1)), "")</f>
        <v/>
      </c>
      <c r="N3129" t="s">
        <v>767</v>
      </c>
      <c r="R3129" t="s">
        <v>8</v>
      </c>
    </row>
    <row r="3130" spans="1:19" hidden="1">
      <c r="A3130" s="1">
        <v>3128</v>
      </c>
      <c r="B3130" t="s">
        <v>45</v>
      </c>
      <c r="C3130" t="s">
        <v>120</v>
      </c>
      <c r="D3130" t="s">
        <v>275</v>
      </c>
      <c r="E3130" t="str">
        <f>MID(Table2[[#This Row],[DeviceId2]], 12, LEN(Table2[[#This Row],[DeviceId2]]))</f>
        <v>VAV215</v>
      </c>
      <c r="F3130" t="str">
        <f>CONCATENATE("10.3.13.71/pe/", Table2[[#This Row],[Device Tag]], ".xml")</f>
        <v>10.3.13.71/pe/VAV215.xml</v>
      </c>
      <c r="H3130" s="5" t="str">
        <f>_xlfn.IFNA(IF(_xlfn.IFNA(INDEX('CX1'!$H:$H,MATCH(Table2[[#This Row],[Name]],'CX1'!$C:$C,0),1), "") = 0, "",  INDEX('CX1'!$H:$H,MATCH(Table2[[#This Row],[Name]],'CX1'!$C:$C,0),1)), "")</f>
        <v/>
      </c>
      <c r="I3130" s="5" t="e">
        <f>_xlfn.IFNA(IF(_xlfn.IFNA(INDEX('CX1'!$I:$I,MATCH(Table2[[#This Row],[DeviceId2]],'CX1'!$C:$C,0),1), "") = 0, "",  INDEX('CX1'!$I:$I,MATCH(Table2[[#This Row],[Name]],'CX1'!$C:$C,0),1)), "")</f>
        <v>#VALUE!</v>
      </c>
      <c r="J3130" s="5" t="str">
        <f>_xlfn.IFNA(IF(_xlfn.IFNA(INDEX('CX1'!$J:$J,MATCH(Table2[[#This Row],[Name]],'CX1'!$C:$C,0),1), "") = 0, "",  INDEX('CX1'!$J:$J,MATCH(Table2[[#This Row],[Name]],'CX1'!$C:$C,0),1)), "")</f>
        <v/>
      </c>
      <c r="K3130" t="str">
        <f>IFERROR(_xlfn.IFNA(IF(_xlfn.IFNA(INDEX('CX1'!$K:$K,MATCH(Table2[[#This Row],[Name]],'CX1'!$C:$C,0),1), "") = 0, "",  INDEX('CX1'!$K:$K,MATCH(Table2[[#This Row],[Name]],'CX1'!$C:$C,0),1)), ""), "")</f>
        <v/>
      </c>
      <c r="L3130" t="str">
        <f>_xlfn.IFNA(IF(_xlfn.IFNA(INDEX('CX1'!$L:$L,MATCH(Table2[[#This Row],[Name]],'CX1'!$C:$C,0),1), "") = 0, "",  INDEX('CX1'!$L:$L,MATCH(Table2[[#This Row],[Name]],'CX1'!$C:$C,0),1)), "")</f>
        <v/>
      </c>
      <c r="M3130" t="str">
        <f>_xlfn.IFNA(IF(_xlfn.IFNA(INDEX('CX1'!$M:$M,MATCH(Table2[[#This Row],[Name]],'CX1'!$C:$C,0),1), "") = 0, "",  INDEX('CX1'!$M:$M,MATCH(Table2[[#This Row],[Name]],'CX1'!$C:$C,0),1)), "")</f>
        <v/>
      </c>
      <c r="N3130" t="s">
        <v>767</v>
      </c>
      <c r="R3130" t="s">
        <v>8</v>
      </c>
    </row>
    <row r="3131" spans="1:19" hidden="1">
      <c r="A3131" s="1">
        <v>3129</v>
      </c>
      <c r="B3131" t="s">
        <v>45</v>
      </c>
      <c r="C3131" t="s">
        <v>61</v>
      </c>
      <c r="D3131" t="s">
        <v>275</v>
      </c>
      <c r="E3131" t="str">
        <f>MID(Table2[[#This Row],[DeviceId2]], 12, LEN(Table2[[#This Row],[DeviceId2]]))</f>
        <v>VAV215</v>
      </c>
      <c r="F3131" t="str">
        <f>CONCATENATE("10.3.13.71/pe/", Table2[[#This Row],[Device Tag]], ".xml")</f>
        <v>10.3.13.71/pe/VAV215.xml</v>
      </c>
      <c r="H3131" s="5" t="str">
        <f>_xlfn.IFNA(IF(_xlfn.IFNA(INDEX('CX1'!$H:$H,MATCH(Table2[[#This Row],[Name]],'CX1'!$C:$C,0),1), "") = 0, "",  INDEX('CX1'!$H:$H,MATCH(Table2[[#This Row],[Name]],'CX1'!$C:$C,0),1)), "")</f>
        <v/>
      </c>
      <c r="I3131" s="5" t="e">
        <f>_xlfn.IFNA(IF(_xlfn.IFNA(INDEX('CX1'!$I:$I,MATCH(Table2[[#This Row],[DeviceId2]],'CX1'!$C:$C,0),1), "") = 0, "",  INDEX('CX1'!$I:$I,MATCH(Table2[[#This Row],[Name]],'CX1'!$C:$C,0),1)), "")</f>
        <v>#VALUE!</v>
      </c>
      <c r="J3131" s="5" t="str">
        <f>_xlfn.IFNA(IF(_xlfn.IFNA(INDEX('CX1'!$J:$J,MATCH(Table2[[#This Row],[Name]],'CX1'!$C:$C,0),1), "") = 0, "",  INDEX('CX1'!$J:$J,MATCH(Table2[[#This Row],[Name]],'CX1'!$C:$C,0),1)), "")</f>
        <v/>
      </c>
      <c r="K3131" t="str">
        <f>IFERROR(_xlfn.IFNA(IF(_xlfn.IFNA(INDEX('CX1'!$K:$K,MATCH(Table2[[#This Row],[Name]],'CX1'!$C:$C,0),1), "") = 0, "",  INDEX('CX1'!$K:$K,MATCH(Table2[[#This Row],[Name]],'CX1'!$C:$C,0),1)), ""), "")</f>
        <v/>
      </c>
      <c r="L3131" t="str">
        <f>_xlfn.IFNA(IF(_xlfn.IFNA(INDEX('CX1'!$L:$L,MATCH(Table2[[#This Row],[Name]],'CX1'!$C:$C,0),1), "") = 0, "",  INDEX('CX1'!$L:$L,MATCH(Table2[[#This Row],[Name]],'CX1'!$C:$C,0),1)), "")</f>
        <v/>
      </c>
      <c r="M3131" t="str">
        <f>_xlfn.IFNA(IF(_xlfn.IFNA(INDEX('CX1'!$M:$M,MATCH(Table2[[#This Row],[Name]],'CX1'!$C:$C,0),1), "") = 0, "",  INDEX('CX1'!$M:$M,MATCH(Table2[[#This Row],[Name]],'CX1'!$C:$C,0),1)), "")</f>
        <v/>
      </c>
      <c r="N3131" t="s">
        <v>767</v>
      </c>
      <c r="R3131" t="s">
        <v>8</v>
      </c>
    </row>
    <row r="3132" spans="1:19" hidden="1">
      <c r="A3132" s="1">
        <v>3130</v>
      </c>
      <c r="B3132" t="s">
        <v>45</v>
      </c>
      <c r="C3132" t="s">
        <v>62</v>
      </c>
      <c r="D3132" t="s">
        <v>275</v>
      </c>
      <c r="E3132" t="str">
        <f>MID(Table2[[#This Row],[DeviceId2]], 12, LEN(Table2[[#This Row],[DeviceId2]]))</f>
        <v>VAV215</v>
      </c>
      <c r="F3132" t="str">
        <f>CONCATENATE("10.3.13.71/pe/", Table2[[#This Row],[Device Tag]], ".xml")</f>
        <v>10.3.13.71/pe/VAV215.xml</v>
      </c>
      <c r="H3132" s="5" t="str">
        <f>_xlfn.IFNA(IF(_xlfn.IFNA(INDEX('CX1'!$H:$H,MATCH(Table2[[#This Row],[Name]],'CX1'!$C:$C,0),1), "") = 0, "",  INDEX('CX1'!$H:$H,MATCH(Table2[[#This Row],[Name]],'CX1'!$C:$C,0),1)), "")</f>
        <v/>
      </c>
      <c r="I3132" s="5" t="e">
        <f>_xlfn.IFNA(IF(_xlfn.IFNA(INDEX('CX1'!$I:$I,MATCH(Table2[[#This Row],[DeviceId2]],'CX1'!$C:$C,0),1), "") = 0, "",  INDEX('CX1'!$I:$I,MATCH(Table2[[#This Row],[Name]],'CX1'!$C:$C,0),1)), "")</f>
        <v>#VALUE!</v>
      </c>
      <c r="J3132" s="5" t="str">
        <f>_xlfn.IFNA(IF(_xlfn.IFNA(INDEX('CX1'!$J:$J,MATCH(Table2[[#This Row],[Name]],'CX1'!$C:$C,0),1), "") = 0, "",  INDEX('CX1'!$J:$J,MATCH(Table2[[#This Row],[Name]],'CX1'!$C:$C,0),1)), "")</f>
        <v/>
      </c>
      <c r="K3132" t="str">
        <f>IFERROR(_xlfn.IFNA(IF(_xlfn.IFNA(INDEX('CX1'!$K:$K,MATCH(Table2[[#This Row],[Name]],'CX1'!$C:$C,0),1), "") = 0, "",  INDEX('CX1'!$K:$K,MATCH(Table2[[#This Row],[Name]],'CX1'!$C:$C,0),1)), ""), "")</f>
        <v/>
      </c>
      <c r="L3132" t="str">
        <f>_xlfn.IFNA(IF(_xlfn.IFNA(INDEX('CX1'!$L:$L,MATCH(Table2[[#This Row],[Name]],'CX1'!$C:$C,0),1), "") = 0, "",  INDEX('CX1'!$L:$L,MATCH(Table2[[#This Row],[Name]],'CX1'!$C:$C,0),1)), "")</f>
        <v/>
      </c>
      <c r="M3132" t="str">
        <f>_xlfn.IFNA(IF(_xlfn.IFNA(INDEX('CX1'!$M:$M,MATCH(Table2[[#This Row],[Name]],'CX1'!$C:$C,0),1), "") = 0, "",  INDEX('CX1'!$M:$M,MATCH(Table2[[#This Row],[Name]],'CX1'!$C:$C,0),1)), "")</f>
        <v/>
      </c>
      <c r="N3132" t="s">
        <v>767</v>
      </c>
      <c r="R3132" t="s">
        <v>8</v>
      </c>
    </row>
    <row r="3133" spans="1:19" hidden="1">
      <c r="A3133" s="1">
        <v>3131</v>
      </c>
      <c r="B3133" t="s">
        <v>45</v>
      </c>
      <c r="C3133" t="s">
        <v>63</v>
      </c>
      <c r="D3133" t="s">
        <v>275</v>
      </c>
      <c r="E3133" t="str">
        <f>MID(Table2[[#This Row],[DeviceId2]], 12, LEN(Table2[[#This Row],[DeviceId2]]))</f>
        <v>VAV215</v>
      </c>
      <c r="F3133" t="str">
        <f>CONCATENATE("10.3.13.71/pe/", Table2[[#This Row],[Device Tag]], ".xml")</f>
        <v>10.3.13.71/pe/VAV215.xml</v>
      </c>
      <c r="H3133" s="5" t="str">
        <f>_xlfn.IFNA(IF(_xlfn.IFNA(INDEX('CX1'!$H:$H,MATCH(Table2[[#This Row],[Name]],'CX1'!$C:$C,0),1), "") = 0, "",  INDEX('CX1'!$H:$H,MATCH(Table2[[#This Row],[Name]],'CX1'!$C:$C,0),1)), "")</f>
        <v/>
      </c>
      <c r="I3133" s="5">
        <f>_xlfn.IFNA(IF(_xlfn.IFNA(INDEX('CX1'!$I:$I,MATCH(Table2[[#This Row],[DeviceId2]],'CX1'!$C:$C,0),1), "") = 0, "",  INDEX('CX1'!$I:$I,MATCH(Table2[[#This Row],[Name]],'CX1'!$C:$C,0),1)), "")</f>
        <v>1</v>
      </c>
      <c r="J3133" s="5" t="str">
        <f>_xlfn.IFNA(IF(_xlfn.IFNA(INDEX('CX1'!$J:$J,MATCH(Table2[[#This Row],[Name]],'CX1'!$C:$C,0),1), "") = 0, "",  INDEX('CX1'!$J:$J,MATCH(Table2[[#This Row],[Name]],'CX1'!$C:$C,0),1)), "")</f>
        <v/>
      </c>
      <c r="K3133" t="str">
        <f>IFERROR(_xlfn.IFNA(IF(_xlfn.IFNA(INDEX('CX1'!$K:$K,MATCH(Table2[[#This Row],[Name]],'CX1'!$C:$C,0),1), "") = 0, "",  INDEX('CX1'!$K:$K,MATCH(Table2[[#This Row],[Name]],'CX1'!$C:$C,0),1)), ""), "")</f>
        <v/>
      </c>
      <c r="N3133" t="s">
        <v>767</v>
      </c>
      <c r="R3133" t="s">
        <v>8</v>
      </c>
      <c r="S3133" t="b">
        <v>0</v>
      </c>
    </row>
    <row r="3134" spans="1:19" hidden="1">
      <c r="A3134" s="1">
        <v>3132</v>
      </c>
      <c r="B3134" t="s">
        <v>45</v>
      </c>
      <c r="C3134" t="s">
        <v>65</v>
      </c>
      <c r="D3134" t="s">
        <v>275</v>
      </c>
      <c r="E3134" t="str">
        <f>MID(Table2[[#This Row],[DeviceId2]], 12, LEN(Table2[[#This Row],[DeviceId2]]))</f>
        <v>VAV215</v>
      </c>
      <c r="F3134" t="str">
        <f>CONCATENATE("10.3.13.71/pe/", Table2[[#This Row],[Device Tag]], ".xml")</f>
        <v>10.3.13.71/pe/VAV215.xml</v>
      </c>
      <c r="H3134" s="5" t="str">
        <f>_xlfn.IFNA(IF(_xlfn.IFNA(INDEX('CX1'!$H:$H,MATCH(Table2[[#This Row],[Name]],'CX1'!$C:$C,0),1), "") = 0, "",  INDEX('CX1'!$H:$H,MATCH(Table2[[#This Row],[Name]],'CX1'!$C:$C,0),1)), "")</f>
        <v/>
      </c>
      <c r="I3134" s="5" t="e">
        <f>_xlfn.IFNA(IF(_xlfn.IFNA(INDEX('CX1'!$I:$I,MATCH(Table2[[#This Row],[DeviceId2]],'CX1'!$C:$C,0),1), "") = 0, "",  INDEX('CX1'!$I:$I,MATCH(Table2[[#This Row],[Name]],'CX1'!$C:$C,0),1)), "")</f>
        <v>#VALUE!</v>
      </c>
      <c r="J3134" s="5" t="str">
        <f>_xlfn.IFNA(IF(_xlfn.IFNA(INDEX('CX1'!$J:$J,MATCH(Table2[[#This Row],[Name]],'CX1'!$C:$C,0),1), "") = 0, "",  INDEX('CX1'!$J:$J,MATCH(Table2[[#This Row],[Name]],'CX1'!$C:$C,0),1)), "")</f>
        <v/>
      </c>
      <c r="K3134" t="str">
        <f>IFERROR(_xlfn.IFNA(IF(_xlfn.IFNA(INDEX('CX1'!$K:$K,MATCH(Table2[[#This Row],[Name]],'CX1'!$C:$C,0),1), "") = 0, "",  INDEX('CX1'!$K:$K,MATCH(Table2[[#This Row],[Name]],'CX1'!$C:$C,0),1)), ""), "")</f>
        <v/>
      </c>
      <c r="L3134" t="str">
        <f>_xlfn.IFNA(IF(_xlfn.IFNA(INDEX('CX1'!$L:$L,MATCH(Table2[[#This Row],[Name]],'CX1'!$C:$C,0),1), "") = 0, "",  INDEX('CX1'!$L:$L,MATCH(Table2[[#This Row],[Name]],'CX1'!$C:$C,0),1)), "")</f>
        <v/>
      </c>
      <c r="M3134" t="str">
        <f>_xlfn.IFNA(IF(_xlfn.IFNA(INDEX('CX1'!$M:$M,MATCH(Table2[[#This Row],[Name]],'CX1'!$C:$C,0),1), "") = 0, "",  INDEX('CX1'!$M:$M,MATCH(Table2[[#This Row],[Name]],'CX1'!$C:$C,0),1)), "")</f>
        <v/>
      </c>
      <c r="N3134" t="s">
        <v>767</v>
      </c>
      <c r="R3134" t="s">
        <v>8</v>
      </c>
    </row>
    <row r="3135" spans="1:19" hidden="1">
      <c r="A3135" s="1">
        <v>3133</v>
      </c>
      <c r="B3135" t="s">
        <v>45</v>
      </c>
      <c r="C3135" t="s">
        <v>66</v>
      </c>
      <c r="D3135" t="s">
        <v>275</v>
      </c>
      <c r="E3135" t="str">
        <f>MID(Table2[[#This Row],[DeviceId2]], 12, LEN(Table2[[#This Row],[DeviceId2]]))</f>
        <v>VAV215</v>
      </c>
      <c r="F3135" t="str">
        <f>CONCATENATE("10.3.13.71/pe/", Table2[[#This Row],[Device Tag]], ".xml")</f>
        <v>10.3.13.71/pe/VAV215.xml</v>
      </c>
      <c r="H3135" s="5" t="str">
        <f>_xlfn.IFNA(IF(_xlfn.IFNA(INDEX('CX1'!$H:$H,MATCH(Table2[[#This Row],[Name]],'CX1'!$C:$C,0),1), "") = 0, "",  INDEX('CX1'!$H:$H,MATCH(Table2[[#This Row],[Name]],'CX1'!$C:$C,0),1)), "")</f>
        <v/>
      </c>
      <c r="I3135" s="5" t="e">
        <f>_xlfn.IFNA(IF(_xlfn.IFNA(INDEX('CX1'!$I:$I,MATCH(Table2[[#This Row],[DeviceId2]],'CX1'!$C:$C,0),1), "") = 0, "",  INDEX('CX1'!$I:$I,MATCH(Table2[[#This Row],[Name]],'CX1'!$C:$C,0),1)), "")</f>
        <v>#VALUE!</v>
      </c>
      <c r="J3135" s="5" t="str">
        <f>_xlfn.IFNA(IF(_xlfn.IFNA(INDEX('CX1'!$J:$J,MATCH(Table2[[#This Row],[Name]],'CX1'!$C:$C,0),1), "") = 0, "",  INDEX('CX1'!$J:$J,MATCH(Table2[[#This Row],[Name]],'CX1'!$C:$C,0),1)), "")</f>
        <v/>
      </c>
      <c r="K3135" t="str">
        <f>IFERROR(_xlfn.IFNA(IF(_xlfn.IFNA(INDEX('CX1'!$K:$K,MATCH(Table2[[#This Row],[Name]],'CX1'!$C:$C,0),1), "") = 0, "",  INDEX('CX1'!$K:$K,MATCH(Table2[[#This Row],[Name]],'CX1'!$C:$C,0),1)), ""), "")</f>
        <v/>
      </c>
      <c r="L3135" t="str">
        <f>_xlfn.IFNA(IF(_xlfn.IFNA(INDEX('CX1'!$L:$L,MATCH(Table2[[#This Row],[Name]],'CX1'!$C:$C,0),1), "") = 0, "",  INDEX('CX1'!$L:$L,MATCH(Table2[[#This Row],[Name]],'CX1'!$C:$C,0),1)), "")</f>
        <v/>
      </c>
      <c r="M3135" t="str">
        <f>_xlfn.IFNA(IF(_xlfn.IFNA(INDEX('CX1'!$M:$M,MATCH(Table2[[#This Row],[Name]],'CX1'!$C:$C,0),1), "") = 0, "",  INDEX('CX1'!$M:$M,MATCH(Table2[[#This Row],[Name]],'CX1'!$C:$C,0),1)), "")</f>
        <v/>
      </c>
      <c r="N3135" t="s">
        <v>767</v>
      </c>
      <c r="R3135" t="s">
        <v>8</v>
      </c>
    </row>
    <row r="3136" spans="1:19" hidden="1">
      <c r="A3136" s="1">
        <v>3134</v>
      </c>
      <c r="B3136" t="s">
        <v>45</v>
      </c>
      <c r="C3136" t="s">
        <v>67</v>
      </c>
      <c r="D3136" t="s">
        <v>275</v>
      </c>
      <c r="E3136" t="str">
        <f>MID(Table2[[#This Row],[DeviceId2]], 12, LEN(Table2[[#This Row],[DeviceId2]]))</f>
        <v>VAV215</v>
      </c>
      <c r="F3136" t="str">
        <f>CONCATENATE("10.3.13.71/pe/", Table2[[#This Row],[Device Tag]], ".xml")</f>
        <v>10.3.13.71/pe/VAV215.xml</v>
      </c>
      <c r="H3136" s="5" t="str">
        <f>_xlfn.IFNA(IF(_xlfn.IFNA(INDEX('CX1'!$H:$H,MATCH(Table2[[#This Row],[Name]],'CX1'!$C:$C,0),1), "") = 0, "",  INDEX('CX1'!$H:$H,MATCH(Table2[[#This Row],[Name]],'CX1'!$C:$C,0),1)), "")</f>
        <v/>
      </c>
      <c r="I3136" s="5" t="e">
        <f>_xlfn.IFNA(IF(_xlfn.IFNA(INDEX('CX1'!$I:$I,MATCH(Table2[[#This Row],[DeviceId2]],'CX1'!$C:$C,0),1), "") = 0, "",  INDEX('CX1'!$I:$I,MATCH(Table2[[#This Row],[Name]],'CX1'!$C:$C,0),1)), "")</f>
        <v>#VALUE!</v>
      </c>
      <c r="J3136" s="5" t="str">
        <f>_xlfn.IFNA(IF(_xlfn.IFNA(INDEX('CX1'!$J:$J,MATCH(Table2[[#This Row],[Name]],'CX1'!$C:$C,0),1), "") = 0, "",  INDEX('CX1'!$J:$J,MATCH(Table2[[#This Row],[Name]],'CX1'!$C:$C,0),1)), "")</f>
        <v/>
      </c>
      <c r="K3136" t="str">
        <f>IFERROR(_xlfn.IFNA(IF(_xlfn.IFNA(INDEX('CX1'!$K:$K,MATCH(Table2[[#This Row],[Name]],'CX1'!$C:$C,0),1), "") = 0, "",  INDEX('CX1'!$K:$K,MATCH(Table2[[#This Row],[Name]],'CX1'!$C:$C,0),1)), ""), "")</f>
        <v/>
      </c>
      <c r="L3136" t="str">
        <f>_xlfn.IFNA(IF(_xlfn.IFNA(INDEX('CX1'!$L:$L,MATCH(Table2[[#This Row],[Name]],'CX1'!$C:$C,0),1), "") = 0, "",  INDEX('CX1'!$L:$L,MATCH(Table2[[#This Row],[Name]],'CX1'!$C:$C,0),1)), "")</f>
        <v/>
      </c>
      <c r="M3136" t="str">
        <f>_xlfn.IFNA(IF(_xlfn.IFNA(INDEX('CX1'!$M:$M,MATCH(Table2[[#This Row],[Name]],'CX1'!$C:$C,0),1), "") = 0, "",  INDEX('CX1'!$M:$M,MATCH(Table2[[#This Row],[Name]],'CX1'!$C:$C,0),1)), "")</f>
        <v/>
      </c>
      <c r="N3136" t="s">
        <v>767</v>
      </c>
      <c r="R3136" t="s">
        <v>8</v>
      </c>
    </row>
    <row r="3137" spans="1:19" hidden="1">
      <c r="A3137" s="1">
        <v>3135</v>
      </c>
      <c r="B3137" t="s">
        <v>45</v>
      </c>
      <c r="C3137" t="s">
        <v>68</v>
      </c>
      <c r="D3137" t="s">
        <v>275</v>
      </c>
      <c r="E3137" t="str">
        <f>MID(Table2[[#This Row],[DeviceId2]], 12, LEN(Table2[[#This Row],[DeviceId2]]))</f>
        <v>VAV215</v>
      </c>
      <c r="F3137" t="str">
        <f>CONCATENATE("10.3.13.71/pe/", Table2[[#This Row],[Device Tag]], ".xml")</f>
        <v>10.3.13.71/pe/VAV215.xml</v>
      </c>
      <c r="H3137" s="5" t="str">
        <f>_xlfn.IFNA(IF(_xlfn.IFNA(INDEX('CX1'!$H:$H,MATCH(Table2[[#This Row],[Name]],'CX1'!$C:$C,0),1), "") = 0, "",  INDEX('CX1'!$H:$H,MATCH(Table2[[#This Row],[Name]],'CX1'!$C:$C,0),1)), "")</f>
        <v/>
      </c>
      <c r="I3137" s="5" t="e">
        <f>_xlfn.IFNA(IF(_xlfn.IFNA(INDEX('CX1'!$I:$I,MATCH(Table2[[#This Row],[DeviceId2]],'CX1'!$C:$C,0),1), "") = 0, "",  INDEX('CX1'!$I:$I,MATCH(Table2[[#This Row],[Name]],'CX1'!$C:$C,0),1)), "")</f>
        <v>#VALUE!</v>
      </c>
      <c r="J3137" s="5" t="str">
        <f>_xlfn.IFNA(IF(_xlfn.IFNA(INDEX('CX1'!$J:$J,MATCH(Table2[[#This Row],[Name]],'CX1'!$C:$C,0),1), "") = 0, "",  INDEX('CX1'!$J:$J,MATCH(Table2[[#This Row],[Name]],'CX1'!$C:$C,0),1)), "")</f>
        <v/>
      </c>
      <c r="K3137" t="str">
        <f>IFERROR(_xlfn.IFNA(IF(_xlfn.IFNA(INDEX('CX1'!$K:$K,MATCH(Table2[[#This Row],[Name]],'CX1'!$C:$C,0),1), "") = 0, "",  INDEX('CX1'!$K:$K,MATCH(Table2[[#This Row],[Name]],'CX1'!$C:$C,0),1)), ""), "")</f>
        <v/>
      </c>
      <c r="L3137" t="str">
        <f>_xlfn.IFNA(IF(_xlfn.IFNA(INDEX('CX1'!$L:$L,MATCH(Table2[[#This Row],[Name]],'CX1'!$C:$C,0),1), "") = 0, "",  INDEX('CX1'!$L:$L,MATCH(Table2[[#This Row],[Name]],'CX1'!$C:$C,0),1)), "")</f>
        <v/>
      </c>
      <c r="M3137" t="str">
        <f>_xlfn.IFNA(IF(_xlfn.IFNA(INDEX('CX1'!$M:$M,MATCH(Table2[[#This Row],[Name]],'CX1'!$C:$C,0),1), "") = 0, "",  INDEX('CX1'!$M:$M,MATCH(Table2[[#This Row],[Name]],'CX1'!$C:$C,0),1)), "")</f>
        <v/>
      </c>
      <c r="N3137" t="s">
        <v>767</v>
      </c>
      <c r="R3137" t="s">
        <v>8</v>
      </c>
    </row>
    <row r="3138" spans="1:19" hidden="1">
      <c r="A3138" s="1">
        <v>3136</v>
      </c>
      <c r="B3138" t="s">
        <v>45</v>
      </c>
      <c r="C3138" t="s">
        <v>70</v>
      </c>
      <c r="D3138" t="s">
        <v>275</v>
      </c>
      <c r="E3138" t="str">
        <f>MID(Table2[[#This Row],[DeviceId2]], 12, LEN(Table2[[#This Row],[DeviceId2]]))</f>
        <v>VAV215</v>
      </c>
      <c r="F3138" t="str">
        <f>CONCATENATE("10.3.13.71/pe/", Table2[[#This Row],[Device Tag]], ".xml")</f>
        <v>10.3.13.71/pe/VAV215.xml</v>
      </c>
      <c r="H3138" s="5" t="str">
        <f>_xlfn.IFNA(IF(_xlfn.IFNA(INDEX('CX1'!$H:$H,MATCH(Table2[[#This Row],[Name]],'CX1'!$C:$C,0),1), "") = 0, "",  INDEX('CX1'!$H:$H,MATCH(Table2[[#This Row],[Name]],'CX1'!$C:$C,0),1)), "")</f>
        <v/>
      </c>
      <c r="I3138" s="5" t="e">
        <f>_xlfn.IFNA(IF(_xlfn.IFNA(INDEX('CX1'!$I:$I,MATCH(Table2[[#This Row],[DeviceId2]],'CX1'!$C:$C,0),1), "") = 0, "",  INDEX('CX1'!$I:$I,MATCH(Table2[[#This Row],[Name]],'CX1'!$C:$C,0),1)), "")</f>
        <v>#VALUE!</v>
      </c>
      <c r="J3138" s="5" t="str">
        <f>_xlfn.IFNA(IF(_xlfn.IFNA(INDEX('CX1'!$J:$J,MATCH(Table2[[#This Row],[Name]],'CX1'!$C:$C,0),1), "") = 0, "",  INDEX('CX1'!$J:$J,MATCH(Table2[[#This Row],[Name]],'CX1'!$C:$C,0),1)), "")</f>
        <v/>
      </c>
      <c r="K3138" t="str">
        <f>IFERROR(_xlfn.IFNA(IF(_xlfn.IFNA(INDEX('CX1'!$K:$K,MATCH(Table2[[#This Row],[Name]],'CX1'!$C:$C,0),1), "") = 0, "",  INDEX('CX1'!$K:$K,MATCH(Table2[[#This Row],[Name]],'CX1'!$C:$C,0),1)), ""), "")</f>
        <v/>
      </c>
      <c r="L3138" t="str">
        <f>_xlfn.IFNA(IF(_xlfn.IFNA(INDEX('CX1'!$L:$L,MATCH(Table2[[#This Row],[Name]],'CX1'!$C:$C,0),1), "") = 0, "",  INDEX('CX1'!$L:$L,MATCH(Table2[[#This Row],[Name]],'CX1'!$C:$C,0),1)), "")</f>
        <v/>
      </c>
      <c r="M3138" t="str">
        <f>_xlfn.IFNA(IF(_xlfn.IFNA(INDEX('CX1'!$M:$M,MATCH(Table2[[#This Row],[Name]],'CX1'!$C:$C,0),1), "") = 0, "",  INDEX('CX1'!$M:$M,MATCH(Table2[[#This Row],[Name]],'CX1'!$C:$C,0),1)), "")</f>
        <v/>
      </c>
      <c r="N3138" t="s">
        <v>767</v>
      </c>
      <c r="R3138" t="s">
        <v>8</v>
      </c>
    </row>
    <row r="3139" spans="1:19" hidden="1">
      <c r="A3139" s="1">
        <v>3137</v>
      </c>
      <c r="B3139" t="s">
        <v>45</v>
      </c>
      <c r="C3139" t="s">
        <v>71</v>
      </c>
      <c r="D3139" t="s">
        <v>275</v>
      </c>
      <c r="E3139" t="str">
        <f>MID(Table2[[#This Row],[DeviceId2]], 12, LEN(Table2[[#This Row],[DeviceId2]]))</f>
        <v>VAV215</v>
      </c>
      <c r="F3139" t="str">
        <f>CONCATENATE("10.3.13.71/pe/", Table2[[#This Row],[Device Tag]], ".xml")</f>
        <v>10.3.13.71/pe/VAV215.xml</v>
      </c>
      <c r="H3139" s="5" t="str">
        <f>_xlfn.IFNA(IF(_xlfn.IFNA(INDEX('CX1'!$H:$H,MATCH(Table2[[#This Row],[Name]],'CX1'!$C:$C,0),1), "") = 0, "",  INDEX('CX1'!$H:$H,MATCH(Table2[[#This Row],[Name]],'CX1'!$C:$C,0),1)), "")</f>
        <v/>
      </c>
      <c r="I3139" s="5" t="e">
        <f>_xlfn.IFNA(IF(_xlfn.IFNA(INDEX('CX1'!$I:$I,MATCH(Table2[[#This Row],[DeviceId2]],'CX1'!$C:$C,0),1), "") = 0, "",  INDEX('CX1'!$I:$I,MATCH(Table2[[#This Row],[Name]],'CX1'!$C:$C,0),1)), "")</f>
        <v>#VALUE!</v>
      </c>
      <c r="J3139" s="5" t="str">
        <f>_xlfn.IFNA(IF(_xlfn.IFNA(INDEX('CX1'!$J:$J,MATCH(Table2[[#This Row],[Name]],'CX1'!$C:$C,0),1), "") = 0, "",  INDEX('CX1'!$J:$J,MATCH(Table2[[#This Row],[Name]],'CX1'!$C:$C,0),1)), "")</f>
        <v/>
      </c>
      <c r="K3139" t="str">
        <f>IFERROR(_xlfn.IFNA(IF(_xlfn.IFNA(INDEX('CX1'!$K:$K,MATCH(Table2[[#This Row],[Name]],'CX1'!$C:$C,0),1), "") = 0, "",  INDEX('CX1'!$K:$K,MATCH(Table2[[#This Row],[Name]],'CX1'!$C:$C,0),1)), ""), "")</f>
        <v/>
      </c>
      <c r="L3139" t="str">
        <f>_xlfn.IFNA(IF(_xlfn.IFNA(INDEX('CX1'!$L:$L,MATCH(Table2[[#This Row],[Name]],'CX1'!$C:$C,0),1), "") = 0, "",  INDEX('CX1'!$L:$L,MATCH(Table2[[#This Row],[Name]],'CX1'!$C:$C,0),1)), "")</f>
        <v/>
      </c>
      <c r="M3139" t="str">
        <f>_xlfn.IFNA(IF(_xlfn.IFNA(INDEX('CX1'!$M:$M,MATCH(Table2[[#This Row],[Name]],'CX1'!$C:$C,0),1), "") = 0, "",  INDEX('CX1'!$M:$M,MATCH(Table2[[#This Row],[Name]],'CX1'!$C:$C,0),1)), "")</f>
        <v/>
      </c>
      <c r="N3139" t="s">
        <v>767</v>
      </c>
      <c r="R3139" t="s">
        <v>8</v>
      </c>
    </row>
    <row r="3140" spans="1:19" hidden="1">
      <c r="A3140" s="1">
        <v>3138</v>
      </c>
      <c r="B3140" t="s">
        <v>45</v>
      </c>
      <c r="C3140" t="s">
        <v>72</v>
      </c>
      <c r="D3140" t="s">
        <v>275</v>
      </c>
      <c r="E3140" t="str">
        <f>MID(Table2[[#This Row],[DeviceId2]], 12, LEN(Table2[[#This Row],[DeviceId2]]))</f>
        <v>VAV215</v>
      </c>
      <c r="F3140" t="str">
        <f>CONCATENATE("10.3.13.71/pe/", Table2[[#This Row],[Device Tag]], ".xml")</f>
        <v>10.3.13.71/pe/VAV215.xml</v>
      </c>
      <c r="H3140" s="5" t="str">
        <f>_xlfn.IFNA(IF(_xlfn.IFNA(INDEX('CX1'!$H:$H,MATCH(Table2[[#This Row],[Name]],'CX1'!$C:$C,0),1), "") = 0, "",  INDEX('CX1'!$H:$H,MATCH(Table2[[#This Row],[Name]],'CX1'!$C:$C,0),1)), "")</f>
        <v/>
      </c>
      <c r="I3140" s="5" t="e">
        <f>_xlfn.IFNA(IF(_xlfn.IFNA(INDEX('CX1'!$I:$I,MATCH(Table2[[#This Row],[DeviceId2]],'CX1'!$C:$C,0),1), "") = 0, "",  INDEX('CX1'!$I:$I,MATCH(Table2[[#This Row],[Name]],'CX1'!$C:$C,0),1)), "")</f>
        <v>#VALUE!</v>
      </c>
      <c r="J3140" s="5" t="str">
        <f>_xlfn.IFNA(IF(_xlfn.IFNA(INDEX('CX1'!$J:$J,MATCH(Table2[[#This Row],[Name]],'CX1'!$C:$C,0),1), "") = 0, "",  INDEX('CX1'!$J:$J,MATCH(Table2[[#This Row],[Name]],'CX1'!$C:$C,0),1)), "")</f>
        <v/>
      </c>
      <c r="K3140" t="str">
        <f>IFERROR(_xlfn.IFNA(IF(_xlfn.IFNA(INDEX('CX1'!$K:$K,MATCH(Table2[[#This Row],[Name]],'CX1'!$C:$C,0),1), "") = 0, "",  INDEX('CX1'!$K:$K,MATCH(Table2[[#This Row],[Name]],'CX1'!$C:$C,0),1)), ""), "")</f>
        <v/>
      </c>
      <c r="L3140" t="str">
        <f>_xlfn.IFNA(IF(_xlfn.IFNA(INDEX('CX1'!$L:$L,MATCH(Table2[[#This Row],[Name]],'CX1'!$C:$C,0),1), "") = 0, "",  INDEX('CX1'!$L:$L,MATCH(Table2[[#This Row],[Name]],'CX1'!$C:$C,0),1)), "")</f>
        <v/>
      </c>
      <c r="M3140" t="str">
        <f>_xlfn.IFNA(IF(_xlfn.IFNA(INDEX('CX1'!$M:$M,MATCH(Table2[[#This Row],[Name]],'CX1'!$C:$C,0),1), "") = 0, "",  INDEX('CX1'!$M:$M,MATCH(Table2[[#This Row],[Name]],'CX1'!$C:$C,0),1)), "")</f>
        <v/>
      </c>
      <c r="N3140" t="s">
        <v>767</v>
      </c>
      <c r="R3140" t="s">
        <v>8</v>
      </c>
    </row>
    <row r="3141" spans="1:19" hidden="1">
      <c r="A3141" s="1">
        <v>3139</v>
      </c>
      <c r="B3141" t="s">
        <v>45</v>
      </c>
      <c r="C3141" t="s">
        <v>121</v>
      </c>
      <c r="D3141" t="s">
        <v>275</v>
      </c>
      <c r="E3141" t="str">
        <f>MID(Table2[[#This Row],[DeviceId2]], 12, LEN(Table2[[#This Row],[DeviceId2]]))</f>
        <v>VAV215</v>
      </c>
      <c r="F3141" t="str">
        <f>CONCATENATE("10.3.13.71/pe/", Table2[[#This Row],[Device Tag]], ".xml")</f>
        <v>10.3.13.71/pe/VAV215.xml</v>
      </c>
      <c r="H3141" s="5" t="str">
        <f>_xlfn.IFNA(IF(_xlfn.IFNA(INDEX('CX1'!$H:$H,MATCH(Table2[[#This Row],[Name]],'CX1'!$C:$C,0),1), "") = 0, "",  INDEX('CX1'!$H:$H,MATCH(Table2[[#This Row],[Name]],'CX1'!$C:$C,0),1)), "")</f>
        <v/>
      </c>
      <c r="I3141" s="5" t="e">
        <f>_xlfn.IFNA(IF(_xlfn.IFNA(INDEX('CX1'!$I:$I,MATCH(Table2[[#This Row],[DeviceId2]],'CX1'!$C:$C,0),1), "") = 0, "",  INDEX('CX1'!$I:$I,MATCH(Table2[[#This Row],[Name]],'CX1'!$C:$C,0),1)), "")</f>
        <v>#VALUE!</v>
      </c>
      <c r="J3141" s="5" t="str">
        <f>_xlfn.IFNA(IF(_xlfn.IFNA(INDEX('CX1'!$J:$J,MATCH(Table2[[#This Row],[Name]],'CX1'!$C:$C,0),1), "") = 0, "",  INDEX('CX1'!$J:$J,MATCH(Table2[[#This Row],[Name]],'CX1'!$C:$C,0),1)), "")</f>
        <v/>
      </c>
      <c r="K3141" t="str">
        <f>IFERROR(_xlfn.IFNA(IF(_xlfn.IFNA(INDEX('CX1'!$K:$K,MATCH(Table2[[#This Row],[Name]],'CX1'!$C:$C,0),1), "") = 0, "",  INDEX('CX1'!$K:$K,MATCH(Table2[[#This Row],[Name]],'CX1'!$C:$C,0),1)), ""), "")</f>
        <v/>
      </c>
      <c r="L3141" t="str">
        <f>_xlfn.IFNA(IF(_xlfn.IFNA(INDEX('CX1'!$L:$L,MATCH(Table2[[#This Row],[Name]],'CX1'!$C:$C,0),1), "") = 0, "",  INDEX('CX1'!$L:$L,MATCH(Table2[[#This Row],[Name]],'CX1'!$C:$C,0),1)), "")</f>
        <v/>
      </c>
      <c r="M3141" t="str">
        <f>_xlfn.IFNA(IF(_xlfn.IFNA(INDEX('CX1'!$M:$M,MATCH(Table2[[#This Row],[Name]],'CX1'!$C:$C,0),1), "") = 0, "",  INDEX('CX1'!$M:$M,MATCH(Table2[[#This Row],[Name]],'CX1'!$C:$C,0),1)), "")</f>
        <v/>
      </c>
      <c r="N3141" t="s">
        <v>767</v>
      </c>
      <c r="R3141" t="s">
        <v>8</v>
      </c>
    </row>
    <row r="3142" spans="1:19" hidden="1">
      <c r="A3142" s="1">
        <v>3140</v>
      </c>
      <c r="B3142" t="s">
        <v>45</v>
      </c>
      <c r="C3142" t="s">
        <v>74</v>
      </c>
      <c r="D3142" t="s">
        <v>275</v>
      </c>
      <c r="E3142" t="str">
        <f>MID(Table2[[#This Row],[DeviceId2]], 12, LEN(Table2[[#This Row],[DeviceId2]]))</f>
        <v>VAV215</v>
      </c>
      <c r="F3142" t="str">
        <f>CONCATENATE("10.3.13.71/pe/", Table2[[#This Row],[Device Tag]], ".xml")</f>
        <v>10.3.13.71/pe/VAV215.xml</v>
      </c>
      <c r="H3142" s="5" t="str">
        <f>_xlfn.IFNA(IF(_xlfn.IFNA(INDEX('CX1'!$H:$H,MATCH(Table2[[#This Row],[Name]],'CX1'!$C:$C,0),1), "") = 0, "",  INDEX('CX1'!$H:$H,MATCH(Table2[[#This Row],[Name]],'CX1'!$C:$C,0),1)), "")</f>
        <v/>
      </c>
      <c r="I3142" s="5" t="e">
        <f>_xlfn.IFNA(IF(_xlfn.IFNA(INDEX('CX1'!$I:$I,MATCH(Table2[[#This Row],[DeviceId2]],'CX1'!$C:$C,0),1), "") = 0, "",  INDEX('CX1'!$I:$I,MATCH(Table2[[#This Row],[Name]],'CX1'!$C:$C,0),1)), "")</f>
        <v>#VALUE!</v>
      </c>
      <c r="J3142" s="5" t="str">
        <f>_xlfn.IFNA(IF(_xlfn.IFNA(INDEX('CX1'!$J:$J,MATCH(Table2[[#This Row],[Name]],'CX1'!$C:$C,0),1), "") = 0, "",  INDEX('CX1'!$J:$J,MATCH(Table2[[#This Row],[Name]],'CX1'!$C:$C,0),1)), "")</f>
        <v/>
      </c>
      <c r="K3142" t="str">
        <f>IFERROR(_xlfn.IFNA(IF(_xlfn.IFNA(INDEX('CX1'!$K:$K,MATCH(Table2[[#This Row],[Name]],'CX1'!$C:$C,0),1), "") = 0, "",  INDEX('CX1'!$K:$K,MATCH(Table2[[#This Row],[Name]],'CX1'!$C:$C,0),1)), ""), "")</f>
        <v/>
      </c>
      <c r="L3142" t="str">
        <f>_xlfn.IFNA(IF(_xlfn.IFNA(INDEX('CX1'!$L:$L,MATCH(Table2[[#This Row],[Name]],'CX1'!$C:$C,0),1), "") = 0, "",  INDEX('CX1'!$L:$L,MATCH(Table2[[#This Row],[Name]],'CX1'!$C:$C,0),1)), "")</f>
        <v/>
      </c>
      <c r="M3142" t="str">
        <f>_xlfn.IFNA(IF(_xlfn.IFNA(INDEX('CX1'!$M:$M,MATCH(Table2[[#This Row],[Name]],'CX1'!$C:$C,0),1), "") = 0, "",  INDEX('CX1'!$M:$M,MATCH(Table2[[#This Row],[Name]],'CX1'!$C:$C,0),1)), "")</f>
        <v/>
      </c>
      <c r="N3142" t="s">
        <v>767</v>
      </c>
      <c r="R3142" t="s">
        <v>8</v>
      </c>
    </row>
    <row r="3143" spans="1:19" hidden="1">
      <c r="A3143" s="1">
        <v>3141</v>
      </c>
      <c r="B3143" t="s">
        <v>45</v>
      </c>
      <c r="C3143" t="s">
        <v>75</v>
      </c>
      <c r="D3143" t="s">
        <v>275</v>
      </c>
      <c r="E3143" t="str">
        <f>MID(Table2[[#This Row],[DeviceId2]], 12, LEN(Table2[[#This Row],[DeviceId2]]))</f>
        <v>VAV215</v>
      </c>
      <c r="F3143" t="str">
        <f>CONCATENATE("10.3.13.71/pe/", Table2[[#This Row],[Device Tag]], ".xml")</f>
        <v>10.3.13.71/pe/VAV215.xml</v>
      </c>
      <c r="H3143" s="5" t="str">
        <f>_xlfn.IFNA(IF(_xlfn.IFNA(INDEX('CX1'!$H:$H,MATCH(Table2[[#This Row],[Name]],'CX1'!$C:$C,0),1), "") = 0, "",  INDEX('CX1'!$H:$H,MATCH(Table2[[#This Row],[Name]],'CX1'!$C:$C,0),1)), "")</f>
        <v/>
      </c>
      <c r="I3143" s="5" t="e">
        <f>_xlfn.IFNA(IF(_xlfn.IFNA(INDEX('CX1'!$I:$I,MATCH(Table2[[#This Row],[DeviceId2]],'CX1'!$C:$C,0),1), "") = 0, "",  INDEX('CX1'!$I:$I,MATCH(Table2[[#This Row],[Name]],'CX1'!$C:$C,0),1)), "")</f>
        <v>#VALUE!</v>
      </c>
      <c r="J3143" s="5" t="str">
        <f>_xlfn.IFNA(IF(_xlfn.IFNA(INDEX('CX1'!$J:$J,MATCH(Table2[[#This Row],[Name]],'CX1'!$C:$C,0),1), "") = 0, "",  INDEX('CX1'!$J:$J,MATCH(Table2[[#This Row],[Name]],'CX1'!$C:$C,0),1)), "")</f>
        <v/>
      </c>
      <c r="K3143" t="str">
        <f>IFERROR(_xlfn.IFNA(IF(_xlfn.IFNA(INDEX('CX1'!$K:$K,MATCH(Table2[[#This Row],[Name]],'CX1'!$C:$C,0),1), "") = 0, "",  INDEX('CX1'!$K:$K,MATCH(Table2[[#This Row],[Name]],'CX1'!$C:$C,0),1)), ""), "")</f>
        <v/>
      </c>
      <c r="L3143" t="str">
        <f>_xlfn.IFNA(IF(_xlfn.IFNA(INDEX('CX1'!$L:$L,MATCH(Table2[[#This Row],[Name]],'CX1'!$C:$C,0),1), "") = 0, "",  INDEX('CX1'!$L:$L,MATCH(Table2[[#This Row],[Name]],'CX1'!$C:$C,0),1)), "")</f>
        <v/>
      </c>
      <c r="M3143" t="str">
        <f>_xlfn.IFNA(IF(_xlfn.IFNA(INDEX('CX1'!$M:$M,MATCH(Table2[[#This Row],[Name]],'CX1'!$C:$C,0),1), "") = 0, "",  INDEX('CX1'!$M:$M,MATCH(Table2[[#This Row],[Name]],'CX1'!$C:$C,0),1)), "")</f>
        <v/>
      </c>
      <c r="N3143" t="s">
        <v>767</v>
      </c>
      <c r="R3143" t="s">
        <v>8</v>
      </c>
    </row>
    <row r="3144" spans="1:19" hidden="1">
      <c r="A3144" s="1">
        <v>3142</v>
      </c>
      <c r="B3144" t="s">
        <v>45</v>
      </c>
      <c r="C3144" t="s">
        <v>77</v>
      </c>
      <c r="D3144" t="s">
        <v>275</v>
      </c>
      <c r="E3144" t="str">
        <f>MID(Table2[[#This Row],[DeviceId2]], 12, LEN(Table2[[#This Row],[DeviceId2]]))</f>
        <v>VAV215</v>
      </c>
      <c r="F3144" t="str">
        <f>CONCATENATE("10.3.13.71/pe/", Table2[[#This Row],[Device Tag]], ".xml")</f>
        <v>10.3.13.71/pe/VAV215.xml</v>
      </c>
      <c r="H3144" s="5" t="str">
        <f>_xlfn.IFNA(IF(_xlfn.IFNA(INDEX('CX1'!$H:$H,MATCH(Table2[[#This Row],[Name]],'CX1'!$C:$C,0),1), "") = 0, "",  INDEX('CX1'!$H:$H,MATCH(Table2[[#This Row],[Name]],'CX1'!$C:$C,0),1)), "")</f>
        <v/>
      </c>
      <c r="I3144" s="5" t="e">
        <f>_xlfn.IFNA(IF(_xlfn.IFNA(INDEX('CX1'!$I:$I,MATCH(Table2[[#This Row],[DeviceId2]],'CX1'!$C:$C,0),1), "") = 0, "",  INDEX('CX1'!$I:$I,MATCH(Table2[[#This Row],[Name]],'CX1'!$C:$C,0),1)), "")</f>
        <v>#VALUE!</v>
      </c>
      <c r="J3144" s="5" t="str">
        <f>_xlfn.IFNA(IF(_xlfn.IFNA(INDEX('CX1'!$J:$J,MATCH(Table2[[#This Row],[Name]],'CX1'!$C:$C,0),1), "") = 0, "",  INDEX('CX1'!$J:$J,MATCH(Table2[[#This Row],[Name]],'CX1'!$C:$C,0),1)), "")</f>
        <v/>
      </c>
      <c r="K3144" t="str">
        <f>IFERROR(_xlfn.IFNA(IF(_xlfn.IFNA(INDEX('CX1'!$K:$K,MATCH(Table2[[#This Row],[Name]],'CX1'!$C:$C,0),1), "") = 0, "",  INDEX('CX1'!$K:$K,MATCH(Table2[[#This Row],[Name]],'CX1'!$C:$C,0),1)), ""), "")</f>
        <v/>
      </c>
      <c r="L3144" t="str">
        <f>_xlfn.IFNA(IF(_xlfn.IFNA(INDEX('CX1'!$L:$L,MATCH(Table2[[#This Row],[Name]],'CX1'!$C:$C,0),1), "") = 0, "",  INDEX('CX1'!$L:$L,MATCH(Table2[[#This Row],[Name]],'CX1'!$C:$C,0),1)), "")</f>
        <v/>
      </c>
      <c r="M3144" t="str">
        <f>_xlfn.IFNA(IF(_xlfn.IFNA(INDEX('CX1'!$M:$M,MATCH(Table2[[#This Row],[Name]],'CX1'!$C:$C,0),1), "") = 0, "",  INDEX('CX1'!$M:$M,MATCH(Table2[[#This Row],[Name]],'CX1'!$C:$C,0),1)), "")</f>
        <v/>
      </c>
      <c r="N3144" t="s">
        <v>767</v>
      </c>
      <c r="R3144" t="s">
        <v>8</v>
      </c>
    </row>
    <row r="3145" spans="1:19" hidden="1">
      <c r="A3145" s="1">
        <v>3143</v>
      </c>
      <c r="B3145" t="s">
        <v>45</v>
      </c>
      <c r="C3145" t="s">
        <v>78</v>
      </c>
      <c r="D3145" t="s">
        <v>275</v>
      </c>
      <c r="E3145" t="str">
        <f>MID(Table2[[#This Row],[DeviceId2]], 12, LEN(Table2[[#This Row],[DeviceId2]]))</f>
        <v>VAV215</v>
      </c>
      <c r="F3145" t="str">
        <f>CONCATENATE("10.3.13.71/pe/", Table2[[#This Row],[Device Tag]], ".xml")</f>
        <v>10.3.13.71/pe/VAV215.xml</v>
      </c>
      <c r="H3145" s="5" t="str">
        <f>_xlfn.IFNA(IF(_xlfn.IFNA(INDEX('CX1'!$H:$H,MATCH(Table2[[#This Row],[Name]],'CX1'!$C:$C,0),1), "") = 0, "",  INDEX('CX1'!$H:$H,MATCH(Table2[[#This Row],[Name]],'CX1'!$C:$C,0),1)), "")</f>
        <v/>
      </c>
      <c r="I3145" s="5" t="e">
        <f>_xlfn.IFNA(IF(_xlfn.IFNA(INDEX('CX1'!$I:$I,MATCH(Table2[[#This Row],[DeviceId2]],'CX1'!$C:$C,0),1), "") = 0, "",  INDEX('CX1'!$I:$I,MATCH(Table2[[#This Row],[Name]],'CX1'!$C:$C,0),1)), "")</f>
        <v>#VALUE!</v>
      </c>
      <c r="J3145" s="5" t="str">
        <f>_xlfn.IFNA(IF(_xlfn.IFNA(INDEX('CX1'!$J:$J,MATCH(Table2[[#This Row],[Name]],'CX1'!$C:$C,0),1), "") = 0, "",  INDEX('CX1'!$J:$J,MATCH(Table2[[#This Row],[Name]],'CX1'!$C:$C,0),1)), "")</f>
        <v/>
      </c>
      <c r="K3145" t="str">
        <f>IFERROR(_xlfn.IFNA(IF(_xlfn.IFNA(INDEX('CX1'!$K:$K,MATCH(Table2[[#This Row],[Name]],'CX1'!$C:$C,0),1), "") = 0, "",  INDEX('CX1'!$K:$K,MATCH(Table2[[#This Row],[Name]],'CX1'!$C:$C,0),1)), ""), "")</f>
        <v/>
      </c>
      <c r="L3145" t="str">
        <f>_xlfn.IFNA(IF(_xlfn.IFNA(INDEX('CX1'!$L:$L,MATCH(Table2[[#This Row],[Name]],'CX1'!$C:$C,0),1), "") = 0, "",  INDEX('CX1'!$L:$L,MATCH(Table2[[#This Row],[Name]],'CX1'!$C:$C,0),1)), "")</f>
        <v/>
      </c>
      <c r="M3145" t="str">
        <f>_xlfn.IFNA(IF(_xlfn.IFNA(INDEX('CX1'!$M:$M,MATCH(Table2[[#This Row],[Name]],'CX1'!$C:$C,0),1), "") = 0, "",  INDEX('CX1'!$M:$M,MATCH(Table2[[#This Row],[Name]],'CX1'!$C:$C,0),1)), "")</f>
        <v/>
      </c>
      <c r="N3145" t="s">
        <v>767</v>
      </c>
      <c r="R3145" t="s">
        <v>8</v>
      </c>
    </row>
    <row r="3146" spans="1:19" hidden="1">
      <c r="A3146" s="1">
        <v>3144</v>
      </c>
      <c r="B3146" t="s">
        <v>45</v>
      </c>
      <c r="C3146" t="s">
        <v>79</v>
      </c>
      <c r="D3146" t="s">
        <v>275</v>
      </c>
      <c r="E3146" t="str">
        <f>MID(Table2[[#This Row],[DeviceId2]], 12, LEN(Table2[[#This Row],[DeviceId2]]))</f>
        <v>VAV215</v>
      </c>
      <c r="F3146" t="str">
        <f>CONCATENATE("10.3.13.71/pe/", Table2[[#This Row],[Device Tag]], ".xml")</f>
        <v>10.3.13.71/pe/VAV215.xml</v>
      </c>
      <c r="H3146" s="5" t="str">
        <f>_xlfn.IFNA(IF(_xlfn.IFNA(INDEX('CX1'!$H:$H,MATCH(Table2[[#This Row],[Name]],'CX1'!$C:$C,0),1), "") = 0, "",  INDEX('CX1'!$H:$H,MATCH(Table2[[#This Row],[Name]],'CX1'!$C:$C,0),1)), "")</f>
        <v/>
      </c>
      <c r="I3146" s="5" t="e">
        <f>_xlfn.IFNA(IF(_xlfn.IFNA(INDEX('CX1'!$I:$I,MATCH(Table2[[#This Row],[DeviceId2]],'CX1'!$C:$C,0),1), "") = 0, "",  INDEX('CX1'!$I:$I,MATCH(Table2[[#This Row],[Name]],'CX1'!$C:$C,0),1)), "")</f>
        <v>#VALUE!</v>
      </c>
      <c r="J3146" s="5" t="str">
        <f>_xlfn.IFNA(IF(_xlfn.IFNA(INDEX('CX1'!$J:$J,MATCH(Table2[[#This Row],[Name]],'CX1'!$C:$C,0),1), "") = 0, "",  INDEX('CX1'!$J:$J,MATCH(Table2[[#This Row],[Name]],'CX1'!$C:$C,0),1)), "")</f>
        <v/>
      </c>
      <c r="K3146" t="str">
        <f>IFERROR(_xlfn.IFNA(IF(_xlfn.IFNA(INDEX('CX1'!$K:$K,MATCH(Table2[[#This Row],[Name]],'CX1'!$C:$C,0),1), "") = 0, "",  INDEX('CX1'!$K:$K,MATCH(Table2[[#This Row],[Name]],'CX1'!$C:$C,0),1)), ""), "")</f>
        <v/>
      </c>
      <c r="L3146" t="str">
        <f>_xlfn.IFNA(IF(_xlfn.IFNA(INDEX('CX1'!$L:$L,MATCH(Table2[[#This Row],[Name]],'CX1'!$C:$C,0),1), "") = 0, "",  INDEX('CX1'!$L:$L,MATCH(Table2[[#This Row],[Name]],'CX1'!$C:$C,0),1)), "")</f>
        <v/>
      </c>
      <c r="M3146" t="str">
        <f>_xlfn.IFNA(IF(_xlfn.IFNA(INDEX('CX1'!$M:$M,MATCH(Table2[[#This Row],[Name]],'CX1'!$C:$C,0),1), "") = 0, "",  INDEX('CX1'!$M:$M,MATCH(Table2[[#This Row],[Name]],'CX1'!$C:$C,0),1)), "")</f>
        <v/>
      </c>
      <c r="N3146" t="s">
        <v>767</v>
      </c>
      <c r="R3146" t="s">
        <v>8</v>
      </c>
    </row>
    <row r="3147" spans="1:19" hidden="1">
      <c r="A3147" s="1">
        <v>3145</v>
      </c>
      <c r="B3147" t="s">
        <v>45</v>
      </c>
      <c r="C3147" t="s">
        <v>80</v>
      </c>
      <c r="D3147" t="s">
        <v>275</v>
      </c>
      <c r="E3147" t="str">
        <f>MID(Table2[[#This Row],[DeviceId2]], 12, LEN(Table2[[#This Row],[DeviceId2]]))</f>
        <v>VAV215</v>
      </c>
      <c r="F3147" t="str">
        <f>CONCATENATE("10.3.13.71/pe/", Table2[[#This Row],[Device Tag]], ".xml")</f>
        <v>10.3.13.71/pe/VAV215.xml</v>
      </c>
      <c r="H3147" s="5" t="str">
        <f>_xlfn.IFNA(IF(_xlfn.IFNA(INDEX('CX1'!$H:$H,MATCH(Table2[[#This Row],[Name]],'CX1'!$C:$C,0),1), "") = 0, "",  INDEX('CX1'!$H:$H,MATCH(Table2[[#This Row],[Name]],'CX1'!$C:$C,0),1)), "")</f>
        <v/>
      </c>
      <c r="I3147" s="5" t="e">
        <f>_xlfn.IFNA(IF(_xlfn.IFNA(INDEX('CX1'!$I:$I,MATCH(Table2[[#This Row],[DeviceId2]],'CX1'!$C:$C,0),1), "") = 0, "",  INDEX('CX1'!$I:$I,MATCH(Table2[[#This Row],[Name]],'CX1'!$C:$C,0),1)), "")</f>
        <v>#VALUE!</v>
      </c>
      <c r="J3147" s="5" t="str">
        <f>_xlfn.IFNA(IF(_xlfn.IFNA(INDEX('CX1'!$J:$J,MATCH(Table2[[#This Row],[Name]],'CX1'!$C:$C,0),1), "") = 0, "",  INDEX('CX1'!$J:$J,MATCH(Table2[[#This Row],[Name]],'CX1'!$C:$C,0),1)), "")</f>
        <v/>
      </c>
      <c r="K3147" t="str">
        <f>IFERROR(_xlfn.IFNA(IF(_xlfn.IFNA(INDEX('CX1'!$K:$K,MATCH(Table2[[#This Row],[Name]],'CX1'!$C:$C,0),1), "") = 0, "",  INDEX('CX1'!$K:$K,MATCH(Table2[[#This Row],[Name]],'CX1'!$C:$C,0),1)), ""), "")</f>
        <v/>
      </c>
      <c r="L3147" t="str">
        <f>_xlfn.IFNA(IF(_xlfn.IFNA(INDEX('CX1'!$L:$L,MATCH(Table2[[#This Row],[Name]],'CX1'!$C:$C,0),1), "") = 0, "",  INDEX('CX1'!$L:$L,MATCH(Table2[[#This Row],[Name]],'CX1'!$C:$C,0),1)), "")</f>
        <v/>
      </c>
      <c r="M3147" t="str">
        <f>_xlfn.IFNA(IF(_xlfn.IFNA(INDEX('CX1'!$M:$M,MATCH(Table2[[#This Row],[Name]],'CX1'!$C:$C,0),1), "") = 0, "",  INDEX('CX1'!$M:$M,MATCH(Table2[[#This Row],[Name]],'CX1'!$C:$C,0),1)), "")</f>
        <v/>
      </c>
      <c r="N3147" t="s">
        <v>767</v>
      </c>
      <c r="R3147" t="s">
        <v>8</v>
      </c>
    </row>
    <row r="3148" spans="1:19" hidden="1">
      <c r="A3148" s="1">
        <v>3146</v>
      </c>
      <c r="B3148" t="s">
        <v>45</v>
      </c>
      <c r="C3148" t="s">
        <v>89</v>
      </c>
      <c r="D3148" t="s">
        <v>275</v>
      </c>
      <c r="E3148" t="str">
        <f>MID(Table2[[#This Row],[DeviceId2]], 12, LEN(Table2[[#This Row],[DeviceId2]]))</f>
        <v>VAV215</v>
      </c>
      <c r="F3148" t="str">
        <f>CONCATENATE("10.3.13.71/pe/", Table2[[#This Row],[Device Tag]], ".xml")</f>
        <v>10.3.13.71/pe/VAV215.xml</v>
      </c>
      <c r="H3148" s="5" t="str">
        <f>_xlfn.IFNA(IF(_xlfn.IFNA(INDEX('CX1'!$H:$H,MATCH(Table2[[#This Row],[Name]],'CX1'!$C:$C,0),1), "") = 0, "",  INDEX('CX1'!$H:$H,MATCH(Table2[[#This Row],[Name]],'CX1'!$C:$C,0),1)), "")</f>
        <v/>
      </c>
      <c r="I3148" s="5" t="e">
        <f>_xlfn.IFNA(IF(_xlfn.IFNA(INDEX('CX1'!$I:$I,MATCH(Table2[[#This Row],[DeviceId2]],'CX1'!$C:$C,0),1), "") = 0, "",  INDEX('CX1'!$I:$I,MATCH(Table2[[#This Row],[Name]],'CX1'!$C:$C,0),1)), "")</f>
        <v>#VALUE!</v>
      </c>
      <c r="J3148" s="5" t="str">
        <f>_xlfn.IFNA(IF(_xlfn.IFNA(INDEX('CX1'!$J:$J,MATCH(Table2[[#This Row],[Name]],'CX1'!$C:$C,0),1), "") = 0, "",  INDEX('CX1'!$J:$J,MATCH(Table2[[#This Row],[Name]],'CX1'!$C:$C,0),1)), "")</f>
        <v/>
      </c>
      <c r="K3148" t="str">
        <f>IFERROR(_xlfn.IFNA(IF(_xlfn.IFNA(INDEX('CX1'!$K:$K,MATCH(Table2[[#This Row],[Name]],'CX1'!$C:$C,0),1), "") = 0, "",  INDEX('CX1'!$K:$K,MATCH(Table2[[#This Row],[Name]],'CX1'!$C:$C,0),1)), ""), "")</f>
        <v/>
      </c>
      <c r="L3148" t="str">
        <f>_xlfn.IFNA(IF(_xlfn.IFNA(INDEX('CX1'!$L:$L,MATCH(Table2[[#This Row],[Name]],'CX1'!$C:$C,0),1), "") = 0, "",  INDEX('CX1'!$L:$L,MATCH(Table2[[#This Row],[Name]],'CX1'!$C:$C,0),1)), "")</f>
        <v/>
      </c>
      <c r="M3148" t="str">
        <f>_xlfn.IFNA(IF(_xlfn.IFNA(INDEX('CX1'!$M:$M,MATCH(Table2[[#This Row],[Name]],'CX1'!$C:$C,0),1), "") = 0, "",  INDEX('CX1'!$M:$M,MATCH(Table2[[#This Row],[Name]],'CX1'!$C:$C,0),1)), "")</f>
        <v/>
      </c>
      <c r="N3148" t="s">
        <v>767</v>
      </c>
      <c r="R3148" t="s">
        <v>8</v>
      </c>
    </row>
    <row r="3149" spans="1:19" hidden="1">
      <c r="A3149" s="1">
        <v>3147</v>
      </c>
      <c r="B3149" t="s">
        <v>45</v>
      </c>
      <c r="C3149" t="s">
        <v>90</v>
      </c>
      <c r="D3149" t="s">
        <v>275</v>
      </c>
      <c r="E3149" t="str">
        <f>MID(Table2[[#This Row],[DeviceId2]], 12, LEN(Table2[[#This Row],[DeviceId2]]))</f>
        <v>VAV215</v>
      </c>
      <c r="F3149" t="str">
        <f>CONCATENATE("10.3.13.71/pe/", Table2[[#This Row],[Device Tag]], ".xml")</f>
        <v>10.3.13.71/pe/VAV215.xml</v>
      </c>
      <c r="H3149" s="5" t="str">
        <f>_xlfn.IFNA(IF(_xlfn.IFNA(INDEX('CX1'!$H:$H,MATCH(Table2[[#This Row],[Name]],'CX1'!$C:$C,0),1), "") = 0, "",  INDEX('CX1'!$H:$H,MATCH(Table2[[#This Row],[Name]],'CX1'!$C:$C,0),1)), "")</f>
        <v/>
      </c>
      <c r="I3149" s="5" t="e">
        <f>_xlfn.IFNA(IF(_xlfn.IFNA(INDEX('CX1'!$I:$I,MATCH(Table2[[#This Row],[DeviceId2]],'CX1'!$C:$C,0),1), "") = 0, "",  INDEX('CX1'!$I:$I,MATCH(Table2[[#This Row],[Name]],'CX1'!$C:$C,0),1)), "")</f>
        <v>#VALUE!</v>
      </c>
      <c r="J3149" s="5" t="str">
        <f>_xlfn.IFNA(IF(_xlfn.IFNA(INDEX('CX1'!$J:$J,MATCH(Table2[[#This Row],[Name]],'CX1'!$C:$C,0),1), "") = 0, "",  INDEX('CX1'!$J:$J,MATCH(Table2[[#This Row],[Name]],'CX1'!$C:$C,0),1)), "")</f>
        <v/>
      </c>
      <c r="K3149" t="str">
        <f>IFERROR(_xlfn.IFNA(IF(_xlfn.IFNA(INDEX('CX1'!$K:$K,MATCH(Table2[[#This Row],[Name]],'CX1'!$C:$C,0),1), "") = 0, "",  INDEX('CX1'!$K:$K,MATCH(Table2[[#This Row],[Name]],'CX1'!$C:$C,0),1)), ""), "")</f>
        <v/>
      </c>
      <c r="L3149" t="str">
        <f>_xlfn.IFNA(IF(_xlfn.IFNA(INDEX('CX1'!$L:$L,MATCH(Table2[[#This Row],[Name]],'CX1'!$C:$C,0),1), "") = 0, "",  INDEX('CX1'!$L:$L,MATCH(Table2[[#This Row],[Name]],'CX1'!$C:$C,0),1)), "")</f>
        <v/>
      </c>
      <c r="M3149" t="str">
        <f>_xlfn.IFNA(IF(_xlfn.IFNA(INDEX('CX1'!$M:$M,MATCH(Table2[[#This Row],[Name]],'CX1'!$C:$C,0),1), "") = 0, "",  INDEX('CX1'!$M:$M,MATCH(Table2[[#This Row],[Name]],'CX1'!$C:$C,0),1)), "")</f>
        <v/>
      </c>
      <c r="N3149" t="s">
        <v>767</v>
      </c>
      <c r="R3149" t="s">
        <v>8</v>
      </c>
    </row>
    <row r="3150" spans="1:19" hidden="1">
      <c r="A3150" s="1">
        <v>3148</v>
      </c>
      <c r="B3150" t="s">
        <v>45</v>
      </c>
      <c r="C3150" t="s">
        <v>91</v>
      </c>
      <c r="D3150" t="s">
        <v>275</v>
      </c>
      <c r="E3150" t="str">
        <f>MID(Table2[[#This Row],[DeviceId2]], 12, LEN(Table2[[#This Row],[DeviceId2]]))</f>
        <v>VAV215</v>
      </c>
      <c r="F3150" t="str">
        <f>CONCATENATE("10.3.13.71/pe/", Table2[[#This Row],[Device Tag]], ".xml")</f>
        <v>10.3.13.71/pe/VAV215.xml</v>
      </c>
      <c r="H3150" s="5" t="str">
        <f>_xlfn.IFNA(IF(_xlfn.IFNA(INDEX('CX1'!$H:$H,MATCH(Table2[[#This Row],[Name]],'CX1'!$C:$C,0),1), "") = 0, "",  INDEX('CX1'!$H:$H,MATCH(Table2[[#This Row],[Name]],'CX1'!$C:$C,0),1)), "")</f>
        <v/>
      </c>
      <c r="I3150" s="5" t="e">
        <f>_xlfn.IFNA(IF(_xlfn.IFNA(INDEX('CX1'!$I:$I,MATCH(Table2[[#This Row],[DeviceId2]],'CX1'!$C:$C,0),1), "") = 0, "",  INDEX('CX1'!$I:$I,MATCH(Table2[[#This Row],[Name]],'CX1'!$C:$C,0),1)), "")</f>
        <v>#VALUE!</v>
      </c>
      <c r="J3150" s="5" t="str">
        <f>_xlfn.IFNA(IF(_xlfn.IFNA(INDEX('CX1'!$J:$J,MATCH(Table2[[#This Row],[Name]],'CX1'!$C:$C,0),1), "") = 0, "",  INDEX('CX1'!$J:$J,MATCH(Table2[[#This Row],[Name]],'CX1'!$C:$C,0),1)), "")</f>
        <v/>
      </c>
      <c r="K3150" t="str">
        <f>IFERROR(_xlfn.IFNA(IF(_xlfn.IFNA(INDEX('CX1'!$K:$K,MATCH(Table2[[#This Row],[Name]],'CX1'!$C:$C,0),1), "") = 0, "",  INDEX('CX1'!$K:$K,MATCH(Table2[[#This Row],[Name]],'CX1'!$C:$C,0),1)), ""), "")</f>
        <v/>
      </c>
      <c r="L3150" t="str">
        <f>_xlfn.IFNA(IF(_xlfn.IFNA(INDEX('CX1'!$L:$L,MATCH(Table2[[#This Row],[Name]],'CX1'!$C:$C,0),1), "") = 0, "",  INDEX('CX1'!$L:$L,MATCH(Table2[[#This Row],[Name]],'CX1'!$C:$C,0),1)), "")</f>
        <v/>
      </c>
      <c r="M3150" t="str">
        <f>_xlfn.IFNA(IF(_xlfn.IFNA(INDEX('CX1'!$M:$M,MATCH(Table2[[#This Row],[Name]],'CX1'!$C:$C,0),1), "") = 0, "",  INDEX('CX1'!$M:$M,MATCH(Table2[[#This Row],[Name]],'CX1'!$C:$C,0),1)), "")</f>
        <v/>
      </c>
      <c r="N3150" t="s">
        <v>767</v>
      </c>
      <c r="R3150" t="s">
        <v>8</v>
      </c>
    </row>
    <row r="3151" spans="1:19" hidden="1">
      <c r="A3151" s="1">
        <v>3149</v>
      </c>
      <c r="B3151" t="s">
        <v>45</v>
      </c>
      <c r="C3151" t="s">
        <v>92</v>
      </c>
      <c r="D3151" t="s">
        <v>275</v>
      </c>
      <c r="E3151" t="str">
        <f>MID(Table2[[#This Row],[DeviceId2]], 12, LEN(Table2[[#This Row],[DeviceId2]]))</f>
        <v>VAV215</v>
      </c>
      <c r="F3151" t="str">
        <f>CONCATENATE("10.3.13.71/pe/", Table2[[#This Row],[Device Tag]], ".xml")</f>
        <v>10.3.13.71/pe/VAV215.xml</v>
      </c>
      <c r="H3151" s="5" t="str">
        <f>_xlfn.IFNA(IF(_xlfn.IFNA(INDEX('CX1'!$H:$H,MATCH(Table2[[#This Row],[Name]],'CX1'!$C:$C,0),1), "") = 0, "",  INDEX('CX1'!$H:$H,MATCH(Table2[[#This Row],[Name]],'CX1'!$C:$C,0),1)), "")</f>
        <v/>
      </c>
      <c r="I3151" s="5" t="e">
        <f>_xlfn.IFNA(IF(_xlfn.IFNA(INDEX('CX1'!$I:$I,MATCH(Table2[[#This Row],[DeviceId2]],'CX1'!$C:$C,0),1), "") = 0, "",  INDEX('CX1'!$I:$I,MATCH(Table2[[#This Row],[Name]],'CX1'!$C:$C,0),1)), "")</f>
        <v>#VALUE!</v>
      </c>
      <c r="J3151" s="5" t="str">
        <f>_xlfn.IFNA(IF(_xlfn.IFNA(INDEX('CX1'!$J:$J,MATCH(Table2[[#This Row],[Name]],'CX1'!$C:$C,0),1), "") = 0, "",  INDEX('CX1'!$J:$J,MATCH(Table2[[#This Row],[Name]],'CX1'!$C:$C,0),1)), "")</f>
        <v/>
      </c>
      <c r="K3151" t="str">
        <f>IFERROR(_xlfn.IFNA(IF(_xlfn.IFNA(INDEX('CX1'!$K:$K,MATCH(Table2[[#This Row],[Name]],'CX1'!$C:$C,0),1), "") = 0, "",  INDEX('CX1'!$K:$K,MATCH(Table2[[#This Row],[Name]],'CX1'!$C:$C,0),1)), ""), "")</f>
        <v/>
      </c>
      <c r="L3151" t="str">
        <f>_xlfn.IFNA(IF(_xlfn.IFNA(INDEX('CX1'!$L:$L,MATCH(Table2[[#This Row],[Name]],'CX1'!$C:$C,0),1), "") = 0, "",  INDEX('CX1'!$L:$L,MATCH(Table2[[#This Row],[Name]],'CX1'!$C:$C,0),1)), "")</f>
        <v/>
      </c>
      <c r="M3151" t="str">
        <f>_xlfn.IFNA(IF(_xlfn.IFNA(INDEX('CX1'!$M:$M,MATCH(Table2[[#This Row],[Name]],'CX1'!$C:$C,0),1), "") = 0, "",  INDEX('CX1'!$M:$M,MATCH(Table2[[#This Row],[Name]],'CX1'!$C:$C,0),1)), "")</f>
        <v/>
      </c>
      <c r="N3151" t="s">
        <v>767</v>
      </c>
      <c r="R3151" t="s">
        <v>8</v>
      </c>
    </row>
    <row r="3152" spans="1:19">
      <c r="A3152" s="1">
        <v>3150</v>
      </c>
      <c r="B3152" t="s">
        <v>21</v>
      </c>
      <c r="C3152" t="s">
        <v>174</v>
      </c>
      <c r="D3152" t="s">
        <v>276</v>
      </c>
      <c r="E3152" t="str">
        <f>MID(Table2[[#This Row],[DeviceId2]], 12, LEN(Table2[[#This Row],[DeviceId2]]))</f>
        <v>VAV216</v>
      </c>
      <c r="F3152" t="str">
        <f>CONCATENATE("10.3.13.71/pe/", Table2[[#This Row],[Device Tag]], ".xml")</f>
        <v>10.3.13.71/pe/VAV216.xml</v>
      </c>
      <c r="H3152" s="5" t="str">
        <f>_xlfn.IFNA(IF(_xlfn.IFNA(INDEX('CX1'!$H:$H,MATCH(Table2[[#This Row],[Name]],'CX1'!$C:$C,0),1), "") = 0, "",  INDEX('CX1'!$H:$H,MATCH(Table2[[#This Row],[Name]],'CX1'!$C:$C,0),1)), "")</f>
        <v>°F</v>
      </c>
      <c r="I3152" s="5">
        <f>_xlfn.IFNA(IF(_xlfn.IFNA(INDEX('CX1'!$I:$I,MATCH(Table2[[#This Row],[DeviceId2]],'CX1'!$C:$C,0),1), "") = 0, "",  INDEX('CX1'!$I:$I,MATCH(Table2[[#This Row],[Name]],'CX1'!$C:$C,0),1)), "")</f>
        <v>1000</v>
      </c>
      <c r="J3152" s="5" t="str">
        <f>_xlfn.IFNA(IF(_xlfn.IFNA(INDEX('CX1'!$J:$J,MATCH(Table2[[#This Row],[Name]],'CX1'!$C:$C,0),1), "") = 0, "",  INDEX('CX1'!$J:$J,MATCH(Table2[[#This Row],[Name]],'CX1'!$C:$C,0),1)), "")</f>
        <v/>
      </c>
      <c r="K3152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15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2" t="str">
        <f>_xlfn.IFNA(IF(_xlfn.IFNA(INDEX('CX1'!$M:$M,MATCH(Table2[[#This Row],[Name]],'CX1'!$C:$C,0),1), "") = 0, "",  INDEX('CX1'!$M:$M,MATCH(Table2[[#This Row],[Name]],'CX1'!$C:$C,0),1)), "")</f>
        <v>number</v>
      </c>
      <c r="N3152" t="s">
        <v>766</v>
      </c>
      <c r="R3152" t="s">
        <v>8</v>
      </c>
      <c r="S3152" t="b">
        <v>1</v>
      </c>
    </row>
    <row r="3153" spans="1:19">
      <c r="A3153" s="1">
        <v>3151</v>
      </c>
      <c r="B3153" t="s">
        <v>21</v>
      </c>
      <c r="C3153" t="s">
        <v>175</v>
      </c>
      <c r="D3153" t="s">
        <v>276</v>
      </c>
      <c r="E3153" t="str">
        <f>MID(Table2[[#This Row],[DeviceId2]], 12, LEN(Table2[[#This Row],[DeviceId2]]))</f>
        <v>VAV216</v>
      </c>
      <c r="F3153" t="str">
        <f>CONCATENATE("10.3.13.71/pe/", Table2[[#This Row],[Device Tag]], ".xml")</f>
        <v>10.3.13.71/pe/VAV216.xml</v>
      </c>
      <c r="H3153" s="5" t="str">
        <f>_xlfn.IFNA(IF(_xlfn.IFNA(INDEX('CX1'!$H:$H,MATCH(Table2[[#This Row],[Name]],'CX1'!$C:$C,0),1), "") = 0, "",  INDEX('CX1'!$H:$H,MATCH(Table2[[#This Row],[Name]],'CX1'!$C:$C,0),1)), "")</f>
        <v>°F</v>
      </c>
      <c r="I3153" s="5">
        <f>_xlfn.IFNA(IF(_xlfn.IFNA(INDEX('CX1'!$I:$I,MATCH(Table2[[#This Row],[DeviceId2]],'CX1'!$C:$C,0),1), "") = 0, "",  INDEX('CX1'!$I:$I,MATCH(Table2[[#This Row],[Name]],'CX1'!$C:$C,0),1)), "")</f>
        <v>1000</v>
      </c>
      <c r="J3153" s="5" t="str">
        <f>_xlfn.IFNA(IF(_xlfn.IFNA(INDEX('CX1'!$J:$J,MATCH(Table2[[#This Row],[Name]],'CX1'!$C:$C,0),1), "") = 0, "",  INDEX('CX1'!$J:$J,MATCH(Table2[[#This Row],[Name]],'CX1'!$C:$C,0),1)), "")</f>
        <v/>
      </c>
      <c r="K315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15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3" t="str">
        <f>_xlfn.IFNA(IF(_xlfn.IFNA(INDEX('CX1'!$M:$M,MATCH(Table2[[#This Row],[Name]],'CX1'!$C:$C,0),1), "") = 0, "",  INDEX('CX1'!$M:$M,MATCH(Table2[[#This Row],[Name]],'CX1'!$C:$C,0),1)), "")</f>
        <v>number</v>
      </c>
      <c r="N3153" t="s">
        <v>766</v>
      </c>
      <c r="R3153" t="s">
        <v>8</v>
      </c>
      <c r="S3153" t="b">
        <v>1</v>
      </c>
    </row>
    <row r="3154" spans="1:19">
      <c r="A3154" s="1">
        <v>3152</v>
      </c>
      <c r="B3154" t="s">
        <v>21</v>
      </c>
      <c r="C3154" t="s">
        <v>176</v>
      </c>
      <c r="D3154" t="s">
        <v>276</v>
      </c>
      <c r="E3154" t="str">
        <f>MID(Table2[[#This Row],[DeviceId2]], 12, LEN(Table2[[#This Row],[DeviceId2]]))</f>
        <v>VAV216</v>
      </c>
      <c r="F3154" t="str">
        <f>CONCATENATE("10.3.13.71/pe/", Table2[[#This Row],[Device Tag]], ".xml")</f>
        <v>10.3.13.71/pe/VAV216.xml</v>
      </c>
      <c r="H3154" s="5" t="str">
        <f>_xlfn.IFNA(IF(_xlfn.IFNA(INDEX('CX1'!$H:$H,MATCH(Table2[[#This Row],[Name]],'CX1'!$C:$C,0),1), "") = 0, "",  INDEX('CX1'!$H:$H,MATCH(Table2[[#This Row],[Name]],'CX1'!$C:$C,0),1)), "")</f>
        <v>°F</v>
      </c>
      <c r="I3154" s="5">
        <f>_xlfn.IFNA(IF(_xlfn.IFNA(INDEX('CX1'!$I:$I,MATCH(Table2[[#This Row],[DeviceId2]],'CX1'!$C:$C,0),1), "") = 0, "",  INDEX('CX1'!$I:$I,MATCH(Table2[[#This Row],[Name]],'CX1'!$C:$C,0),1)), "")</f>
        <v>1000</v>
      </c>
      <c r="J3154" s="5" t="str">
        <f>_xlfn.IFNA(IF(_xlfn.IFNA(INDEX('CX1'!$J:$J,MATCH(Table2[[#This Row],[Name]],'CX1'!$C:$C,0),1), "") = 0, "",  INDEX('CX1'!$J:$J,MATCH(Table2[[#This Row],[Name]],'CX1'!$C:$C,0),1)), "")</f>
        <v/>
      </c>
      <c r="K3154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1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54" t="str">
        <f>_xlfn.IFNA(IF(_xlfn.IFNA(INDEX('CX1'!$M:$M,MATCH(Table2[[#This Row],[Name]],'CX1'!$C:$C,0),1), "") = 0, "",  INDEX('CX1'!$M:$M,MATCH(Table2[[#This Row],[Name]],'CX1'!$C:$C,0),1)), "")</f>
        <v>number</v>
      </c>
      <c r="N3154" t="s">
        <v>766</v>
      </c>
      <c r="R3154" t="s">
        <v>8</v>
      </c>
      <c r="S3154" t="b">
        <v>1</v>
      </c>
    </row>
    <row r="3155" spans="1:19">
      <c r="A3155" s="1">
        <v>3153</v>
      </c>
      <c r="B3155" t="s">
        <v>21</v>
      </c>
      <c r="C3155" t="s">
        <v>177</v>
      </c>
      <c r="D3155" t="s">
        <v>276</v>
      </c>
      <c r="E3155" t="str">
        <f>MID(Table2[[#This Row],[DeviceId2]], 12, LEN(Table2[[#This Row],[DeviceId2]]))</f>
        <v>VAV216</v>
      </c>
      <c r="F3155" t="str">
        <f>CONCATENATE("10.3.13.71/pe/", Table2[[#This Row],[Device Tag]], ".xml")</f>
        <v>10.3.13.71/pe/VAV216.xml</v>
      </c>
      <c r="H3155" s="5" t="str">
        <f>_xlfn.IFNA(IF(_xlfn.IFNA(INDEX('CX1'!$H:$H,MATCH(Table2[[#This Row],[Name]],'CX1'!$C:$C,0),1), "") = 0, "",  INDEX('CX1'!$H:$H,MATCH(Table2[[#This Row],[Name]],'CX1'!$C:$C,0),1)), "")</f>
        <v/>
      </c>
      <c r="I3155" s="5">
        <f>_xlfn.IFNA(IF(_xlfn.IFNA(INDEX('CX1'!$I:$I,MATCH(Table2[[#This Row],[DeviceId2]],'CX1'!$C:$C,0),1), "") = 0, "",  INDEX('CX1'!$I:$I,MATCH(Table2[[#This Row],[Name]],'CX1'!$C:$C,0),1)), "")</f>
        <v>1000</v>
      </c>
      <c r="J3155" s="5" t="str">
        <f>_xlfn.IFNA(IF(_xlfn.IFNA(INDEX('CX1'!$J:$J,MATCH(Table2[[#This Row],[Name]],'CX1'!$C:$C,0),1), "") = 0, "",  INDEX('CX1'!$J:$J,MATCH(Table2[[#This Row],[Name]],'CX1'!$C:$C,0),1)), "")</f>
        <v/>
      </c>
      <c r="K3155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15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55" t="str">
        <f>_xlfn.IFNA(IF(_xlfn.IFNA(INDEX('CX1'!$M:$M,MATCH(Table2[[#This Row],[Name]],'CX1'!$C:$C,0),1), "") = 0, "",  INDEX('CX1'!$M:$M,MATCH(Table2[[#This Row],[Name]],'CX1'!$C:$C,0),1)), "")</f>
        <v>number</v>
      </c>
      <c r="N3155" t="s">
        <v>767</v>
      </c>
      <c r="R3155" t="s">
        <v>8</v>
      </c>
      <c r="S3155" t="b">
        <v>1</v>
      </c>
    </row>
    <row r="3156" spans="1:19">
      <c r="A3156" s="1">
        <v>3154</v>
      </c>
      <c r="B3156" t="s">
        <v>21</v>
      </c>
      <c r="C3156" t="s">
        <v>178</v>
      </c>
      <c r="D3156" t="s">
        <v>276</v>
      </c>
      <c r="E3156" t="str">
        <f>MID(Table2[[#This Row],[DeviceId2]], 12, LEN(Table2[[#This Row],[DeviceId2]]))</f>
        <v>VAV216</v>
      </c>
      <c r="F3156" t="str">
        <f>CONCATENATE("10.3.13.71/pe/", Table2[[#This Row],[Device Tag]], ".xml")</f>
        <v>10.3.13.71/pe/VAV216.xml</v>
      </c>
      <c r="H3156" s="5" t="str">
        <f>_xlfn.IFNA(IF(_xlfn.IFNA(INDEX('CX1'!$H:$H,MATCH(Table2[[#This Row],[Name]],'CX1'!$C:$C,0),1), "") = 0, "",  INDEX('CX1'!$H:$H,MATCH(Table2[[#This Row],[Name]],'CX1'!$C:$C,0),1)), "")</f>
        <v/>
      </c>
      <c r="I3156" s="5">
        <f>_xlfn.IFNA(IF(_xlfn.IFNA(INDEX('CX1'!$I:$I,MATCH(Table2[[#This Row],[DeviceId2]],'CX1'!$C:$C,0),1), "") = 0, "",  INDEX('CX1'!$I:$I,MATCH(Table2[[#This Row],[Name]],'CX1'!$C:$C,0),1)), "")</f>
        <v>1000</v>
      </c>
      <c r="J3156" s="5" t="str">
        <f>_xlfn.IFNA(IF(_xlfn.IFNA(INDEX('CX1'!$J:$J,MATCH(Table2[[#This Row],[Name]],'CX1'!$C:$C,0),1), "") = 0, "",  INDEX('CX1'!$J:$J,MATCH(Table2[[#This Row],[Name]],'CX1'!$C:$C,0),1)), "")</f>
        <v/>
      </c>
      <c r="K3156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15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6" t="str">
        <f>_xlfn.IFNA(IF(_xlfn.IFNA(INDEX('CX1'!$M:$M,MATCH(Table2[[#This Row],[Name]],'CX1'!$C:$C,0),1), "") = 0, "",  INDEX('CX1'!$M:$M,MATCH(Table2[[#This Row],[Name]],'CX1'!$C:$C,0),1)), "")</f>
        <v>number</v>
      </c>
      <c r="N3156" t="s">
        <v>767</v>
      </c>
      <c r="R3156" t="s">
        <v>8</v>
      </c>
      <c r="S3156" t="b">
        <v>1</v>
      </c>
    </row>
    <row r="3157" spans="1:19">
      <c r="A3157" s="1">
        <v>3155</v>
      </c>
      <c r="B3157" t="s">
        <v>21</v>
      </c>
      <c r="C3157" t="s">
        <v>179</v>
      </c>
      <c r="D3157" t="s">
        <v>276</v>
      </c>
      <c r="E3157" t="str">
        <f>MID(Table2[[#This Row],[DeviceId2]], 12, LEN(Table2[[#This Row],[DeviceId2]]))</f>
        <v>VAV216</v>
      </c>
      <c r="F3157" t="str">
        <f>CONCATENATE("10.3.13.71/pe/", Table2[[#This Row],[Device Tag]], ".xml")</f>
        <v>10.3.13.71/pe/VAV216.xml</v>
      </c>
      <c r="H3157" s="5" t="str">
        <f>_xlfn.IFNA(IF(_xlfn.IFNA(INDEX('CX1'!$H:$H,MATCH(Table2[[#This Row],[Name]],'CX1'!$C:$C,0),1), "") = 0, "",  INDEX('CX1'!$H:$H,MATCH(Table2[[#This Row],[Name]],'CX1'!$C:$C,0),1)), "")</f>
        <v>°F</v>
      </c>
      <c r="I3157" s="5">
        <f>_xlfn.IFNA(IF(_xlfn.IFNA(INDEX('CX1'!$I:$I,MATCH(Table2[[#This Row],[DeviceId2]],'CX1'!$C:$C,0),1), "") = 0, "",  INDEX('CX1'!$I:$I,MATCH(Table2[[#This Row],[Name]],'CX1'!$C:$C,0),1)), "")</f>
        <v>1000</v>
      </c>
      <c r="J3157" s="5" t="str">
        <f>_xlfn.IFNA(IF(_xlfn.IFNA(INDEX('CX1'!$J:$J,MATCH(Table2[[#This Row],[Name]],'CX1'!$C:$C,0),1), "") = 0, "",  INDEX('CX1'!$J:$J,MATCH(Table2[[#This Row],[Name]],'CX1'!$C:$C,0),1)), "")</f>
        <v/>
      </c>
      <c r="K3157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15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7" t="str">
        <f>_xlfn.IFNA(IF(_xlfn.IFNA(INDEX('CX1'!$M:$M,MATCH(Table2[[#This Row],[Name]],'CX1'!$C:$C,0),1), "") = 0, "",  INDEX('CX1'!$M:$M,MATCH(Table2[[#This Row],[Name]],'CX1'!$C:$C,0),1)), "")</f>
        <v>number</v>
      </c>
      <c r="N3157" t="s">
        <v>766</v>
      </c>
      <c r="R3157" t="s">
        <v>8</v>
      </c>
      <c r="S3157" t="b">
        <v>1</v>
      </c>
    </row>
    <row r="3158" spans="1:19">
      <c r="A3158" s="1">
        <v>3156</v>
      </c>
      <c r="B3158" t="s">
        <v>21</v>
      </c>
      <c r="C3158" t="s">
        <v>180</v>
      </c>
      <c r="D3158" t="s">
        <v>276</v>
      </c>
      <c r="E3158" t="str">
        <f>MID(Table2[[#This Row],[DeviceId2]], 12, LEN(Table2[[#This Row],[DeviceId2]]))</f>
        <v>VAV216</v>
      </c>
      <c r="F3158" t="str">
        <f>CONCATENATE("10.3.13.71/pe/", Table2[[#This Row],[Device Tag]], ".xml")</f>
        <v>10.3.13.71/pe/VAV216.xml</v>
      </c>
      <c r="H3158" s="5" t="str">
        <f>_xlfn.IFNA(IF(_xlfn.IFNA(INDEX('CX1'!$H:$H,MATCH(Table2[[#This Row],[Name]],'CX1'!$C:$C,0),1), "") = 0, "",  INDEX('CX1'!$H:$H,MATCH(Table2[[#This Row],[Name]],'CX1'!$C:$C,0),1)), "")</f>
        <v>°F</v>
      </c>
      <c r="I3158" s="5">
        <f>_xlfn.IFNA(IF(_xlfn.IFNA(INDEX('CX1'!$I:$I,MATCH(Table2[[#This Row],[DeviceId2]],'CX1'!$C:$C,0),1), "") = 0, "",  INDEX('CX1'!$I:$I,MATCH(Table2[[#This Row],[Name]],'CX1'!$C:$C,0),1)), "")</f>
        <v>1000</v>
      </c>
      <c r="J3158" s="5" t="str">
        <f>_xlfn.IFNA(IF(_xlfn.IFNA(INDEX('CX1'!$J:$J,MATCH(Table2[[#This Row],[Name]],'CX1'!$C:$C,0),1), "") = 0, "",  INDEX('CX1'!$J:$J,MATCH(Table2[[#This Row],[Name]],'CX1'!$C:$C,0),1)), "")</f>
        <v/>
      </c>
      <c r="K3158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158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58" t="str">
        <f>_xlfn.IFNA(IF(_xlfn.IFNA(INDEX('CX1'!$M:$M,MATCH(Table2[[#This Row],[Name]],'CX1'!$C:$C,0),1), "") = 0, "",  INDEX('CX1'!$M:$M,MATCH(Table2[[#This Row],[Name]],'CX1'!$C:$C,0),1)), "")</f>
        <v>number</v>
      </c>
      <c r="N3158" t="s">
        <v>766</v>
      </c>
      <c r="R3158" t="s">
        <v>8</v>
      </c>
      <c r="S3158" t="b">
        <v>1</v>
      </c>
    </row>
    <row r="3159" spans="1:19" hidden="1">
      <c r="A3159" s="1">
        <v>3157</v>
      </c>
      <c r="B3159" t="s">
        <v>21</v>
      </c>
      <c r="C3159" t="s">
        <v>181</v>
      </c>
      <c r="D3159" t="s">
        <v>276</v>
      </c>
      <c r="E3159" t="str">
        <f>MID(Table2[[#This Row],[DeviceId2]], 12, LEN(Table2[[#This Row],[DeviceId2]]))</f>
        <v>VAV216</v>
      </c>
      <c r="F3159" t="str">
        <f>CONCATENATE("10.3.13.71/pe/", Table2[[#This Row],[Device Tag]], ".xml")</f>
        <v>10.3.13.71/pe/VAV216.xml</v>
      </c>
      <c r="H3159" s="5" t="str">
        <f>_xlfn.IFNA(IF(_xlfn.IFNA(INDEX('CX1'!$H:$H,MATCH(Table2[[#This Row],[Name]],'CX1'!$C:$C,0),1), "") = 0, "",  INDEX('CX1'!$H:$H,MATCH(Table2[[#This Row],[Name]],'CX1'!$C:$C,0),1)), "")</f>
        <v/>
      </c>
      <c r="I3159" s="5" t="e">
        <f>_xlfn.IFNA(IF(_xlfn.IFNA(INDEX('CX1'!$I:$I,MATCH(Table2[[#This Row],[DeviceId2]],'CX1'!$C:$C,0),1), "") = 0, "",  INDEX('CX1'!$I:$I,MATCH(Table2[[#This Row],[Name]],'CX1'!$C:$C,0),1)), "")</f>
        <v>#VALUE!</v>
      </c>
      <c r="J3159" s="5" t="str">
        <f>_xlfn.IFNA(IF(_xlfn.IFNA(INDEX('CX1'!$J:$J,MATCH(Table2[[#This Row],[Name]],'CX1'!$C:$C,0),1), "") = 0, "",  INDEX('CX1'!$J:$J,MATCH(Table2[[#This Row],[Name]],'CX1'!$C:$C,0),1)), "")</f>
        <v/>
      </c>
      <c r="K3159" t="str">
        <f>IFERROR(_xlfn.IFNA(IF(_xlfn.IFNA(INDEX('CX1'!$K:$K,MATCH(Table2[[#This Row],[Name]],'CX1'!$C:$C,0),1), "") = 0, "",  INDEX('CX1'!$K:$K,MATCH(Table2[[#This Row],[Name]],'CX1'!$C:$C,0),1)), ""), "")</f>
        <v/>
      </c>
      <c r="L3159" t="str">
        <f>_xlfn.IFNA(IF(_xlfn.IFNA(INDEX('CX1'!$L:$L,MATCH(Table2[[#This Row],[Name]],'CX1'!$C:$C,0),1), "") = 0, "",  INDEX('CX1'!$L:$L,MATCH(Table2[[#This Row],[Name]],'CX1'!$C:$C,0),1)), "")</f>
        <v/>
      </c>
      <c r="M3159" t="str">
        <f>_xlfn.IFNA(IF(_xlfn.IFNA(INDEX('CX1'!$M:$M,MATCH(Table2[[#This Row],[Name]],'CX1'!$C:$C,0),1), "") = 0, "",  INDEX('CX1'!$M:$M,MATCH(Table2[[#This Row],[Name]],'CX1'!$C:$C,0),1)), "")</f>
        <v/>
      </c>
      <c r="N3159" t="s">
        <v>767</v>
      </c>
      <c r="R3159" t="s">
        <v>8</v>
      </c>
    </row>
    <row r="3160" spans="1:19" hidden="1">
      <c r="A3160" s="1">
        <v>3158</v>
      </c>
      <c r="B3160" t="s">
        <v>21</v>
      </c>
      <c r="C3160" t="s">
        <v>182</v>
      </c>
      <c r="D3160" t="s">
        <v>276</v>
      </c>
      <c r="E3160" t="str">
        <f>MID(Table2[[#This Row],[DeviceId2]], 12, LEN(Table2[[#This Row],[DeviceId2]]))</f>
        <v>VAV216</v>
      </c>
      <c r="F3160" t="str">
        <f>CONCATENATE("10.3.13.71/pe/", Table2[[#This Row],[Device Tag]], ".xml")</f>
        <v>10.3.13.71/pe/VAV216.xml</v>
      </c>
      <c r="H3160" s="5" t="str">
        <f>_xlfn.IFNA(IF(_xlfn.IFNA(INDEX('CX1'!$H:$H,MATCH(Table2[[#This Row],[Name]],'CX1'!$C:$C,0),1), "") = 0, "",  INDEX('CX1'!$H:$H,MATCH(Table2[[#This Row],[Name]],'CX1'!$C:$C,0),1)), "")</f>
        <v/>
      </c>
      <c r="I3160" s="5" t="e">
        <f>_xlfn.IFNA(IF(_xlfn.IFNA(INDEX('CX1'!$I:$I,MATCH(Table2[[#This Row],[DeviceId2]],'CX1'!$C:$C,0),1), "") = 0, "",  INDEX('CX1'!$I:$I,MATCH(Table2[[#This Row],[Name]],'CX1'!$C:$C,0),1)), "")</f>
        <v>#VALUE!</v>
      </c>
      <c r="J3160" s="5" t="str">
        <f>_xlfn.IFNA(IF(_xlfn.IFNA(INDEX('CX1'!$J:$J,MATCH(Table2[[#This Row],[Name]],'CX1'!$C:$C,0),1), "") = 0, "",  INDEX('CX1'!$J:$J,MATCH(Table2[[#This Row],[Name]],'CX1'!$C:$C,0),1)), "")</f>
        <v/>
      </c>
      <c r="K3160" t="str">
        <f>IFERROR(_xlfn.IFNA(IF(_xlfn.IFNA(INDEX('CX1'!$K:$K,MATCH(Table2[[#This Row],[Name]],'CX1'!$C:$C,0),1), "") = 0, "",  INDEX('CX1'!$K:$K,MATCH(Table2[[#This Row],[Name]],'CX1'!$C:$C,0),1)), ""), "")</f>
        <v/>
      </c>
      <c r="L3160" t="str">
        <f>_xlfn.IFNA(IF(_xlfn.IFNA(INDEX('CX1'!$L:$L,MATCH(Table2[[#This Row],[Name]],'CX1'!$C:$C,0),1), "") = 0, "",  INDEX('CX1'!$L:$L,MATCH(Table2[[#This Row],[Name]],'CX1'!$C:$C,0),1)), "")</f>
        <v/>
      </c>
      <c r="M3160" t="str">
        <f>_xlfn.IFNA(IF(_xlfn.IFNA(INDEX('CX1'!$M:$M,MATCH(Table2[[#This Row],[Name]],'CX1'!$C:$C,0),1), "") = 0, "",  INDEX('CX1'!$M:$M,MATCH(Table2[[#This Row],[Name]],'CX1'!$C:$C,0),1)), "")</f>
        <v/>
      </c>
      <c r="N3160" t="s">
        <v>767</v>
      </c>
      <c r="R3160" t="s">
        <v>8</v>
      </c>
    </row>
    <row r="3161" spans="1:19">
      <c r="A3161" s="1">
        <v>3159</v>
      </c>
      <c r="B3161" t="s">
        <v>21</v>
      </c>
      <c r="C3161" t="s">
        <v>183</v>
      </c>
      <c r="D3161" t="s">
        <v>276</v>
      </c>
      <c r="E3161" t="str">
        <f>MID(Table2[[#This Row],[DeviceId2]], 12, LEN(Table2[[#This Row],[DeviceId2]]))</f>
        <v>VAV216</v>
      </c>
      <c r="F3161" t="str">
        <f>CONCATENATE("10.3.13.71/pe/", Table2[[#This Row],[Device Tag]], ".xml")</f>
        <v>10.3.13.71/pe/VAV216.xml</v>
      </c>
      <c r="H3161" s="5" t="str">
        <f>_xlfn.IFNA(IF(_xlfn.IFNA(INDEX('CX1'!$H:$H,MATCH(Table2[[#This Row],[Name]],'CX1'!$C:$C,0),1), "") = 0, "",  INDEX('CX1'!$H:$H,MATCH(Table2[[#This Row],[Name]],'CX1'!$C:$C,0),1)), "")</f>
        <v>%</v>
      </c>
      <c r="I3161" s="5">
        <f>_xlfn.IFNA(IF(_xlfn.IFNA(INDEX('CX1'!$I:$I,MATCH(Table2[[#This Row],[DeviceId2]],'CX1'!$C:$C,0),1), "") = 0, "",  INDEX('CX1'!$I:$I,MATCH(Table2[[#This Row],[Name]],'CX1'!$C:$C,0),1)), "")</f>
        <v>1000</v>
      </c>
      <c r="J3161" s="5" t="str">
        <f>_xlfn.IFNA(IF(_xlfn.IFNA(INDEX('CX1'!$J:$J,MATCH(Table2[[#This Row],[Name]],'CX1'!$C:$C,0),1), "") = 0, "",  INDEX('CX1'!$J:$J,MATCH(Table2[[#This Row],[Name]],'CX1'!$C:$C,0),1)), "")</f>
        <v/>
      </c>
      <c r="K316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1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1" t="s">
        <v>768</v>
      </c>
      <c r="N3161" t="s">
        <v>504</v>
      </c>
      <c r="R3161" t="s">
        <v>8</v>
      </c>
      <c r="S3161" t="b">
        <v>1</v>
      </c>
    </row>
    <row r="3162" spans="1:19">
      <c r="A3162" s="1">
        <v>3160</v>
      </c>
      <c r="B3162" t="s">
        <v>21</v>
      </c>
      <c r="C3162" t="s">
        <v>184</v>
      </c>
      <c r="D3162" t="s">
        <v>276</v>
      </c>
      <c r="E3162" t="str">
        <f>MID(Table2[[#This Row],[DeviceId2]], 12, LEN(Table2[[#This Row],[DeviceId2]]))</f>
        <v>VAV216</v>
      </c>
      <c r="F3162" t="str">
        <f>CONCATENATE("10.3.13.71/pe/", Table2[[#This Row],[Device Tag]], ".xml")</f>
        <v>10.3.13.71/pe/VAV216.xml</v>
      </c>
      <c r="H3162" s="5" t="str">
        <f>_xlfn.IFNA(IF(_xlfn.IFNA(INDEX('CX1'!$H:$H,MATCH(Table2[[#This Row],[Name]],'CX1'!$C:$C,0),1), "") = 0, "",  INDEX('CX1'!$H:$H,MATCH(Table2[[#This Row],[Name]],'CX1'!$C:$C,0),1)), "")</f>
        <v/>
      </c>
      <c r="I3162" s="5">
        <f>_xlfn.IFNA(IF(_xlfn.IFNA(INDEX('CX1'!$I:$I,MATCH(Table2[[#This Row],[DeviceId2]],'CX1'!$C:$C,0),1), "") = 0, "",  INDEX('CX1'!$I:$I,MATCH(Table2[[#This Row],[Name]],'CX1'!$C:$C,0),1)), "")</f>
        <v>1000</v>
      </c>
      <c r="J3162" s="5" t="str">
        <f>_xlfn.IFNA(IF(_xlfn.IFNA(INDEX('CX1'!$J:$J,MATCH(Table2[[#This Row],[Name]],'CX1'!$C:$C,0),1), "") = 0, "",  INDEX('CX1'!$J:$J,MATCH(Table2[[#This Row],[Name]],'CX1'!$C:$C,0),1)), "")</f>
        <v/>
      </c>
      <c r="K3162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1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2" t="s">
        <v>768</v>
      </c>
      <c r="N3162" t="s">
        <v>767</v>
      </c>
      <c r="R3162" t="s">
        <v>8</v>
      </c>
      <c r="S3162" t="b">
        <v>1</v>
      </c>
    </row>
    <row r="3163" spans="1:19">
      <c r="A3163" s="12">
        <v>3161</v>
      </c>
      <c r="B3163" s="13" t="s">
        <v>21</v>
      </c>
      <c r="C3163" s="13" t="s">
        <v>185</v>
      </c>
      <c r="D3163" s="13" t="s">
        <v>276</v>
      </c>
      <c r="E3163" s="13" t="str">
        <f>MID(Table2[[#This Row],[DeviceId2]], 12, LEN(Table2[[#This Row],[DeviceId2]]))</f>
        <v>VAV216</v>
      </c>
      <c r="F3163" s="13" t="str">
        <f>CONCATENATE("10.3.13.71/pe/", Table2[[#This Row],[Device Tag]], ".xml")</f>
        <v>10.3.13.71/pe/VAV216.xml</v>
      </c>
      <c r="G3163" s="13"/>
      <c r="H3163" s="14" t="str">
        <f>_xlfn.IFNA(IF(_xlfn.IFNA(INDEX('CX1'!$H:$H,MATCH(Table2[[#This Row],[Name]],'CX1'!$C:$C,0),1), "") = 0, "",  INDEX('CX1'!$H:$H,MATCH(Table2[[#This Row],[Name]],'CX1'!$C:$C,0),1)), "")</f>
        <v/>
      </c>
      <c r="I3163" s="14">
        <f>_xlfn.IFNA(IF(_xlfn.IFNA(INDEX('CX1'!$I:$I,MATCH(Table2[[#This Row],[DeviceId2]],'CX1'!$C:$C,0),1), "") = 0, "",  INDEX('CX1'!$I:$I,MATCH(Table2[[#This Row],[Name]],'CX1'!$C:$C,0),1)), "")</f>
        <v>1000</v>
      </c>
      <c r="J3163" s="14" t="str">
        <f>_xlfn.IFNA(IF(_xlfn.IFNA(INDEX('CX1'!$J:$J,MATCH(Table2[[#This Row],[Name]],'CX1'!$C:$C,0),1), "") = 0, "",  INDEX('CX1'!$J:$J,MATCH(Table2[[#This Row],[Name]],'CX1'!$C:$C,0),1)), "")</f>
        <v/>
      </c>
      <c r="K3163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163" s="13" t="str">
        <f>_xlfn.IFNA(IF(_xlfn.IFNA(INDEX('CX1'!$L:$L,MATCH(Table2[[#This Row],[Name]],'CX1'!$C:$C,0),1), "") = 0, "",  INDEX('CX1'!$L:$L,MATCH(Table2[[#This Row],[Name]],'CX1'!$C:$C,0),1)), "")</f>
        <v>his, point, writable</v>
      </c>
      <c r="M3163" s="13" t="s">
        <v>298</v>
      </c>
      <c r="N3163" s="13" t="s">
        <v>767</v>
      </c>
      <c r="O3163" s="13"/>
      <c r="P3163" s="13"/>
      <c r="Q3163" s="13"/>
      <c r="R3163" s="13" t="s">
        <v>8</v>
      </c>
      <c r="S3163" s="13" t="b">
        <v>0</v>
      </c>
    </row>
    <row r="3164" spans="1:19">
      <c r="A3164" s="1">
        <v>3162</v>
      </c>
      <c r="B3164" t="s">
        <v>21</v>
      </c>
      <c r="C3164" t="s">
        <v>186</v>
      </c>
      <c r="D3164" t="s">
        <v>276</v>
      </c>
      <c r="E3164" t="str">
        <f>MID(Table2[[#This Row],[DeviceId2]], 12, LEN(Table2[[#This Row],[DeviceId2]]))</f>
        <v>VAV216</v>
      </c>
      <c r="F3164" t="str">
        <f>CONCATENATE("10.3.13.71/pe/", Table2[[#This Row],[Device Tag]], ".xml")</f>
        <v>10.3.13.71/pe/VAV216.xml</v>
      </c>
      <c r="H3164" s="5" t="str">
        <f>_xlfn.IFNA(IF(_xlfn.IFNA(INDEX('CX1'!$H:$H,MATCH(Table2[[#This Row],[Name]],'CX1'!$C:$C,0),1), "") = 0, "",  INDEX('CX1'!$H:$H,MATCH(Table2[[#This Row],[Name]],'CX1'!$C:$C,0),1)), "")</f>
        <v>°F</v>
      </c>
      <c r="I3164" s="5">
        <f>_xlfn.IFNA(IF(_xlfn.IFNA(INDEX('CX1'!$I:$I,MATCH(Table2[[#This Row],[DeviceId2]],'CX1'!$C:$C,0),1), "") = 0, "",  INDEX('CX1'!$I:$I,MATCH(Table2[[#This Row],[Name]],'CX1'!$C:$C,0),1)), "")</f>
        <v>1000</v>
      </c>
      <c r="J3164" s="5" t="str">
        <f>_xlfn.IFNA(IF(_xlfn.IFNA(INDEX('CX1'!$J:$J,MATCH(Table2[[#This Row],[Name]],'CX1'!$C:$C,0),1), "") = 0, "",  INDEX('CX1'!$J:$J,MATCH(Table2[[#This Row],[Name]],'CX1'!$C:$C,0),1)), "")</f>
        <v/>
      </c>
      <c r="K3164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16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4" t="str">
        <f>_xlfn.IFNA(IF(_xlfn.IFNA(INDEX('CX1'!$M:$M,MATCH(Table2[[#This Row],[Name]],'CX1'!$C:$C,0),1), "") = 0, "",  INDEX('CX1'!$M:$M,MATCH(Table2[[#This Row],[Name]],'CX1'!$C:$C,0),1)), "")</f>
        <v>number</v>
      </c>
      <c r="N3164" t="s">
        <v>766</v>
      </c>
      <c r="R3164" t="s">
        <v>8</v>
      </c>
      <c r="S3164" t="b">
        <v>1</v>
      </c>
    </row>
    <row r="3165" spans="1:19" hidden="1">
      <c r="A3165" s="1">
        <v>3163</v>
      </c>
      <c r="B3165" t="s">
        <v>21</v>
      </c>
      <c r="C3165" t="s">
        <v>188</v>
      </c>
      <c r="D3165" t="s">
        <v>276</v>
      </c>
      <c r="E3165" t="str">
        <f>MID(Table2[[#This Row],[DeviceId2]], 12, LEN(Table2[[#This Row],[DeviceId2]]))</f>
        <v>VAV216</v>
      </c>
      <c r="F3165" t="str">
        <f>CONCATENATE("10.3.13.71/pe/", Table2[[#This Row],[Device Tag]], ".xml")</f>
        <v>10.3.13.71/pe/VAV216.xml</v>
      </c>
      <c r="H3165" s="5" t="str">
        <f>_xlfn.IFNA(IF(_xlfn.IFNA(INDEX('CX1'!$H:$H,MATCH(Table2[[#This Row],[Name]],'CX1'!$C:$C,0),1), "") = 0, "",  INDEX('CX1'!$H:$H,MATCH(Table2[[#This Row],[Name]],'CX1'!$C:$C,0),1)), "")</f>
        <v/>
      </c>
      <c r="I3165" s="5" t="e">
        <f>_xlfn.IFNA(IF(_xlfn.IFNA(INDEX('CX1'!$I:$I,MATCH(Table2[[#This Row],[DeviceId2]],'CX1'!$C:$C,0),1), "") = 0, "",  INDEX('CX1'!$I:$I,MATCH(Table2[[#This Row],[Name]],'CX1'!$C:$C,0),1)), "")</f>
        <v>#VALUE!</v>
      </c>
      <c r="J3165" s="5" t="str">
        <f>_xlfn.IFNA(IF(_xlfn.IFNA(INDEX('CX1'!$J:$J,MATCH(Table2[[#This Row],[Name]],'CX1'!$C:$C,0),1), "") = 0, "",  INDEX('CX1'!$J:$J,MATCH(Table2[[#This Row],[Name]],'CX1'!$C:$C,0),1)), "")</f>
        <v/>
      </c>
      <c r="K3165" t="str">
        <f>IFERROR(_xlfn.IFNA(IF(_xlfn.IFNA(INDEX('CX1'!$K:$K,MATCH(Table2[[#This Row],[Name]],'CX1'!$C:$C,0),1), "") = 0, "",  INDEX('CX1'!$K:$K,MATCH(Table2[[#This Row],[Name]],'CX1'!$C:$C,0),1)), ""), "")</f>
        <v/>
      </c>
      <c r="L3165" t="str">
        <f>_xlfn.IFNA(IF(_xlfn.IFNA(INDEX('CX1'!$L:$L,MATCH(Table2[[#This Row],[Name]],'CX1'!$C:$C,0),1), "") = 0, "",  INDEX('CX1'!$L:$L,MATCH(Table2[[#This Row],[Name]],'CX1'!$C:$C,0),1)), "")</f>
        <v/>
      </c>
      <c r="M3165" t="str">
        <f>_xlfn.IFNA(IF(_xlfn.IFNA(INDEX('CX1'!$M:$M,MATCH(Table2[[#This Row],[Name]],'CX1'!$C:$C,0),1), "") = 0, "",  INDEX('CX1'!$M:$M,MATCH(Table2[[#This Row],[Name]],'CX1'!$C:$C,0),1)), "")</f>
        <v/>
      </c>
      <c r="N3165" t="s">
        <v>767</v>
      </c>
      <c r="R3165" t="s">
        <v>8</v>
      </c>
    </row>
    <row r="3166" spans="1:19" hidden="1">
      <c r="A3166" s="1">
        <v>3164</v>
      </c>
      <c r="B3166" t="s">
        <v>21</v>
      </c>
      <c r="C3166" t="s">
        <v>131</v>
      </c>
      <c r="D3166" t="s">
        <v>276</v>
      </c>
      <c r="E3166" t="str">
        <f>MID(Table2[[#This Row],[DeviceId2]], 12, LEN(Table2[[#This Row],[DeviceId2]]))</f>
        <v>VAV216</v>
      </c>
      <c r="F3166" t="str">
        <f>CONCATENATE("10.3.13.71/pe/", Table2[[#This Row],[Device Tag]], ".xml")</f>
        <v>10.3.13.71/pe/VAV216.xml</v>
      </c>
      <c r="H3166" s="5" t="str">
        <f>_xlfn.IFNA(IF(_xlfn.IFNA(INDEX('CX1'!$H:$H,MATCH(Table2[[#This Row],[Name]],'CX1'!$C:$C,0),1), "") = 0, "",  INDEX('CX1'!$H:$H,MATCH(Table2[[#This Row],[Name]],'CX1'!$C:$C,0),1)), "")</f>
        <v/>
      </c>
      <c r="I3166" s="5" t="e">
        <f>_xlfn.IFNA(IF(_xlfn.IFNA(INDEX('CX1'!$I:$I,MATCH(Table2[[#This Row],[DeviceId2]],'CX1'!$C:$C,0),1), "") = 0, "",  INDEX('CX1'!$I:$I,MATCH(Table2[[#This Row],[Name]],'CX1'!$C:$C,0),1)), "")</f>
        <v>#VALUE!</v>
      </c>
      <c r="J3166" s="5" t="str">
        <f>_xlfn.IFNA(IF(_xlfn.IFNA(INDEX('CX1'!$J:$J,MATCH(Table2[[#This Row],[Name]],'CX1'!$C:$C,0),1), "") = 0, "",  INDEX('CX1'!$J:$J,MATCH(Table2[[#This Row],[Name]],'CX1'!$C:$C,0),1)), "")</f>
        <v/>
      </c>
      <c r="K3166" t="str">
        <f>IFERROR(_xlfn.IFNA(IF(_xlfn.IFNA(INDEX('CX1'!$K:$K,MATCH(Table2[[#This Row],[Name]],'CX1'!$C:$C,0),1), "") = 0, "",  INDEX('CX1'!$K:$K,MATCH(Table2[[#This Row],[Name]],'CX1'!$C:$C,0),1)), ""), "")</f>
        <v/>
      </c>
      <c r="L3166" t="str">
        <f>_xlfn.IFNA(IF(_xlfn.IFNA(INDEX('CX1'!$L:$L,MATCH(Table2[[#This Row],[Name]],'CX1'!$C:$C,0),1), "") = 0, "",  INDEX('CX1'!$L:$L,MATCH(Table2[[#This Row],[Name]],'CX1'!$C:$C,0),1)), "")</f>
        <v/>
      </c>
      <c r="M3166" t="str">
        <f>_xlfn.IFNA(IF(_xlfn.IFNA(INDEX('CX1'!$M:$M,MATCH(Table2[[#This Row],[Name]],'CX1'!$C:$C,0),1), "") = 0, "",  INDEX('CX1'!$M:$M,MATCH(Table2[[#This Row],[Name]],'CX1'!$C:$C,0),1)), "")</f>
        <v/>
      </c>
      <c r="N3166" t="s">
        <v>767</v>
      </c>
      <c r="R3166" t="s">
        <v>8</v>
      </c>
    </row>
    <row r="3167" spans="1:19">
      <c r="A3167" s="12">
        <v>3165</v>
      </c>
      <c r="B3167" s="13" t="s">
        <v>21</v>
      </c>
      <c r="C3167" s="13" t="s">
        <v>189</v>
      </c>
      <c r="D3167" s="13" t="s">
        <v>276</v>
      </c>
      <c r="E3167" s="13" t="str">
        <f>MID(Table2[[#This Row],[DeviceId2]], 12, LEN(Table2[[#This Row],[DeviceId2]]))</f>
        <v>VAV216</v>
      </c>
      <c r="F3167" s="13" t="str">
        <f>CONCATENATE("10.3.13.71/pe/", Table2[[#This Row],[Device Tag]], ".xml")</f>
        <v>10.3.13.71/pe/VAV216.xml</v>
      </c>
      <c r="G3167" s="13"/>
      <c r="H3167" s="14" t="str">
        <f>_xlfn.IFNA(IF(_xlfn.IFNA(INDEX('CX1'!$H:$H,MATCH(Table2[[#This Row],[Name]],'CX1'!$C:$C,0),1), "") = 0, "",  INDEX('CX1'!$H:$H,MATCH(Table2[[#This Row],[Name]],'CX1'!$C:$C,0),1)), "")</f>
        <v/>
      </c>
      <c r="I3167" s="14">
        <f>_xlfn.IFNA(IF(_xlfn.IFNA(INDEX('CX1'!$I:$I,MATCH(Table2[[#This Row],[DeviceId2]],'CX1'!$C:$C,0),1), "") = 0, "",  INDEX('CX1'!$I:$I,MATCH(Table2[[#This Row],[Name]],'CX1'!$C:$C,0),1)), "")</f>
        <v>1000</v>
      </c>
      <c r="J3167" s="14" t="str">
        <f>_xlfn.IFNA(IF(_xlfn.IFNA(INDEX('CX1'!$J:$J,MATCH(Table2[[#This Row],[Name]],'CX1'!$C:$C,0),1), "") = 0, "",  INDEX('CX1'!$J:$J,MATCH(Table2[[#This Row],[Name]],'CX1'!$C:$C,0),1)), "")</f>
        <v/>
      </c>
      <c r="K3167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16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7" s="13" t="str">
        <f>_xlfn.IFNA(IF(_xlfn.IFNA(INDEX('CX1'!$M:$M,MATCH(Table2[[#This Row],[Name]],'CX1'!$C:$C,0),1), "") = 0, "",  INDEX('CX1'!$M:$M,MATCH(Table2[[#This Row],[Name]],'CX1'!$C:$C,0),1)), "")</f>
        <v>number</v>
      </c>
      <c r="N3167" s="13" t="s">
        <v>767</v>
      </c>
      <c r="O3167" s="13"/>
      <c r="P3167" s="13"/>
      <c r="Q3167" s="13"/>
      <c r="R3167" s="13" t="s">
        <v>8</v>
      </c>
      <c r="S3167" s="13" t="b">
        <v>0</v>
      </c>
    </row>
    <row r="3168" spans="1:19">
      <c r="A3168" s="12">
        <v>3166</v>
      </c>
      <c r="B3168" s="13" t="s">
        <v>21</v>
      </c>
      <c r="C3168" s="13" t="s">
        <v>132</v>
      </c>
      <c r="D3168" s="13" t="s">
        <v>276</v>
      </c>
      <c r="E3168" s="13" t="str">
        <f>MID(Table2[[#This Row],[DeviceId2]], 12, LEN(Table2[[#This Row],[DeviceId2]]))</f>
        <v>VAV216</v>
      </c>
      <c r="F3168" s="13" t="str">
        <f>CONCATENATE("10.3.13.71/pe/", Table2[[#This Row],[Device Tag]], ".xml")</f>
        <v>10.3.13.71/pe/VAV216.xml</v>
      </c>
      <c r="G3168" s="13"/>
      <c r="H3168" s="14" t="str">
        <f>_xlfn.IFNA(IF(_xlfn.IFNA(INDEX('CX1'!$H:$H,MATCH(Table2[[#This Row],[Name]],'CX1'!$C:$C,0),1), "") = 0, "",  INDEX('CX1'!$H:$H,MATCH(Table2[[#This Row],[Name]],'CX1'!$C:$C,0),1)), "")</f>
        <v/>
      </c>
      <c r="I3168" s="14">
        <f>_xlfn.IFNA(IF(_xlfn.IFNA(INDEX('CX1'!$I:$I,MATCH(Table2[[#This Row],[DeviceId2]],'CX1'!$C:$C,0),1), "") = 0, "",  INDEX('CX1'!$I:$I,MATCH(Table2[[#This Row],[Name]],'CX1'!$C:$C,0),1)), "")</f>
        <v>1000</v>
      </c>
      <c r="J3168" s="14" t="str">
        <f>_xlfn.IFNA(IF(_xlfn.IFNA(INDEX('CX1'!$J:$J,MATCH(Table2[[#This Row],[Name]],'CX1'!$C:$C,0),1), "") = 0, "",  INDEX('CX1'!$J:$J,MATCH(Table2[[#This Row],[Name]],'CX1'!$C:$C,0),1)), "")</f>
        <v/>
      </c>
      <c r="K3168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168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68" s="13" t="s">
        <v>298</v>
      </c>
      <c r="N3168" s="13" t="s">
        <v>767</v>
      </c>
      <c r="O3168" s="13"/>
      <c r="P3168" s="13"/>
      <c r="Q3168" s="13"/>
      <c r="R3168" s="13" t="s">
        <v>8</v>
      </c>
      <c r="S3168" s="13" t="b">
        <v>0</v>
      </c>
    </row>
    <row r="3169" spans="1:19" hidden="1">
      <c r="A3169" s="1">
        <v>3167</v>
      </c>
      <c r="B3169" t="s">
        <v>21</v>
      </c>
      <c r="C3169" t="s">
        <v>190</v>
      </c>
      <c r="D3169" t="s">
        <v>276</v>
      </c>
      <c r="E3169" t="str">
        <f>MID(Table2[[#This Row],[DeviceId2]], 12, LEN(Table2[[#This Row],[DeviceId2]]))</f>
        <v>VAV216</v>
      </c>
      <c r="F3169" t="str">
        <f>CONCATENATE("10.3.13.71/pe/", Table2[[#This Row],[Device Tag]], ".xml")</f>
        <v>10.3.13.71/pe/VAV216.xml</v>
      </c>
      <c r="H3169" s="5" t="str">
        <f>_xlfn.IFNA(IF(_xlfn.IFNA(INDEX('CX1'!$H:$H,MATCH(Table2[[#This Row],[Name]],'CX1'!$C:$C,0),1), "") = 0, "",  INDEX('CX1'!$H:$H,MATCH(Table2[[#This Row],[Name]],'CX1'!$C:$C,0),1)), "")</f>
        <v/>
      </c>
      <c r="I3169" s="5" t="e">
        <f>_xlfn.IFNA(IF(_xlfn.IFNA(INDEX('CX1'!$I:$I,MATCH(Table2[[#This Row],[DeviceId2]],'CX1'!$C:$C,0),1), "") = 0, "",  INDEX('CX1'!$I:$I,MATCH(Table2[[#This Row],[Name]],'CX1'!$C:$C,0),1)), "")</f>
        <v>#VALUE!</v>
      </c>
      <c r="J3169" s="5" t="str">
        <f>_xlfn.IFNA(IF(_xlfn.IFNA(INDEX('CX1'!$J:$J,MATCH(Table2[[#This Row],[Name]],'CX1'!$C:$C,0),1), "") = 0, "",  INDEX('CX1'!$J:$J,MATCH(Table2[[#This Row],[Name]],'CX1'!$C:$C,0),1)), "")</f>
        <v/>
      </c>
      <c r="K3169" t="str">
        <f>IFERROR(_xlfn.IFNA(IF(_xlfn.IFNA(INDEX('CX1'!$K:$K,MATCH(Table2[[#This Row],[Name]],'CX1'!$C:$C,0),1), "") = 0, "",  INDEX('CX1'!$K:$K,MATCH(Table2[[#This Row],[Name]],'CX1'!$C:$C,0),1)), ""), "")</f>
        <v/>
      </c>
      <c r="L3169" t="str">
        <f>_xlfn.IFNA(IF(_xlfn.IFNA(INDEX('CX1'!$L:$L,MATCH(Table2[[#This Row],[Name]],'CX1'!$C:$C,0),1), "") = 0, "",  INDEX('CX1'!$L:$L,MATCH(Table2[[#This Row],[Name]],'CX1'!$C:$C,0),1)), "")</f>
        <v/>
      </c>
      <c r="M3169" t="str">
        <f>_xlfn.IFNA(IF(_xlfn.IFNA(INDEX('CX1'!$M:$M,MATCH(Table2[[#This Row],[Name]],'CX1'!$C:$C,0),1), "") = 0, "",  INDEX('CX1'!$M:$M,MATCH(Table2[[#This Row],[Name]],'CX1'!$C:$C,0),1)), "")</f>
        <v/>
      </c>
      <c r="N3169" t="s">
        <v>767</v>
      </c>
      <c r="R3169" t="s">
        <v>8</v>
      </c>
    </row>
    <row r="3170" spans="1:19" hidden="1">
      <c r="A3170" s="1">
        <v>3168</v>
      </c>
      <c r="B3170" t="s">
        <v>21</v>
      </c>
      <c r="C3170" t="s">
        <v>191</v>
      </c>
      <c r="D3170" t="s">
        <v>276</v>
      </c>
      <c r="E3170" t="str">
        <f>MID(Table2[[#This Row],[DeviceId2]], 12, LEN(Table2[[#This Row],[DeviceId2]]))</f>
        <v>VAV216</v>
      </c>
      <c r="F3170" t="str">
        <f>CONCATENATE("10.3.13.71/pe/", Table2[[#This Row],[Device Tag]], ".xml")</f>
        <v>10.3.13.71/pe/VAV216.xml</v>
      </c>
      <c r="H3170" s="5" t="str">
        <f>_xlfn.IFNA(IF(_xlfn.IFNA(INDEX('CX1'!$H:$H,MATCH(Table2[[#This Row],[Name]],'CX1'!$C:$C,0),1), "") = 0, "",  INDEX('CX1'!$H:$H,MATCH(Table2[[#This Row],[Name]],'CX1'!$C:$C,0),1)), "")</f>
        <v/>
      </c>
      <c r="I3170" s="5" t="e">
        <f>_xlfn.IFNA(IF(_xlfn.IFNA(INDEX('CX1'!$I:$I,MATCH(Table2[[#This Row],[DeviceId2]],'CX1'!$C:$C,0),1), "") = 0, "",  INDEX('CX1'!$I:$I,MATCH(Table2[[#This Row],[Name]],'CX1'!$C:$C,0),1)), "")</f>
        <v>#VALUE!</v>
      </c>
      <c r="J3170" s="5" t="str">
        <f>_xlfn.IFNA(IF(_xlfn.IFNA(INDEX('CX1'!$J:$J,MATCH(Table2[[#This Row],[Name]],'CX1'!$C:$C,0),1), "") = 0, "",  INDEX('CX1'!$J:$J,MATCH(Table2[[#This Row],[Name]],'CX1'!$C:$C,0),1)), "")</f>
        <v/>
      </c>
      <c r="K3170" t="str">
        <f>IFERROR(_xlfn.IFNA(IF(_xlfn.IFNA(INDEX('CX1'!$K:$K,MATCH(Table2[[#This Row],[Name]],'CX1'!$C:$C,0),1), "") = 0, "",  INDEX('CX1'!$K:$K,MATCH(Table2[[#This Row],[Name]],'CX1'!$C:$C,0),1)), ""), "")</f>
        <v/>
      </c>
      <c r="L3170" t="str">
        <f>_xlfn.IFNA(IF(_xlfn.IFNA(INDEX('CX1'!$L:$L,MATCH(Table2[[#This Row],[Name]],'CX1'!$C:$C,0),1), "") = 0, "",  INDEX('CX1'!$L:$L,MATCH(Table2[[#This Row],[Name]],'CX1'!$C:$C,0),1)), "")</f>
        <v/>
      </c>
      <c r="M3170" t="str">
        <f>_xlfn.IFNA(IF(_xlfn.IFNA(INDEX('CX1'!$M:$M,MATCH(Table2[[#This Row],[Name]],'CX1'!$C:$C,0),1), "") = 0, "",  INDEX('CX1'!$M:$M,MATCH(Table2[[#This Row],[Name]],'CX1'!$C:$C,0),1)), "")</f>
        <v/>
      </c>
      <c r="N3170" t="s">
        <v>767</v>
      </c>
      <c r="R3170" t="s">
        <v>8</v>
      </c>
    </row>
    <row r="3171" spans="1:19">
      <c r="A3171" s="12">
        <v>3169</v>
      </c>
      <c r="B3171" s="13" t="s">
        <v>21</v>
      </c>
      <c r="C3171" s="13" t="s">
        <v>192</v>
      </c>
      <c r="D3171" s="13" t="s">
        <v>276</v>
      </c>
      <c r="E3171" s="13" t="str">
        <f>MID(Table2[[#This Row],[DeviceId2]], 12, LEN(Table2[[#This Row],[DeviceId2]]))</f>
        <v>VAV216</v>
      </c>
      <c r="F3171" s="13" t="str">
        <f>CONCATENATE("10.3.13.71/pe/", Table2[[#This Row],[Device Tag]], ".xml")</f>
        <v>10.3.13.71/pe/VAV216.xml</v>
      </c>
      <c r="G3171" s="13"/>
      <c r="H3171" s="14" t="str">
        <f>_xlfn.IFNA(IF(_xlfn.IFNA(INDEX('CX1'!$H:$H,MATCH(Table2[[#This Row],[Name]],'CX1'!$C:$C,0),1), "") = 0, "",  INDEX('CX1'!$H:$H,MATCH(Table2[[#This Row],[Name]],'CX1'!$C:$C,0),1)), "")</f>
        <v/>
      </c>
      <c r="I3171" s="14">
        <f>_xlfn.IFNA(IF(_xlfn.IFNA(INDEX('CX1'!$I:$I,MATCH(Table2[[#This Row],[DeviceId2]],'CX1'!$C:$C,0),1), "") = 0, "",  INDEX('CX1'!$I:$I,MATCH(Table2[[#This Row],[Name]],'CX1'!$C:$C,0),1)), "")</f>
        <v>1000</v>
      </c>
      <c r="J3171" s="14" t="str">
        <f>_xlfn.IFNA(IF(_xlfn.IFNA(INDEX('CX1'!$J:$J,MATCH(Table2[[#This Row],[Name]],'CX1'!$C:$C,0),1), "") = 0, "",  INDEX('CX1'!$J:$J,MATCH(Table2[[#This Row],[Name]],'CX1'!$C:$C,0),1)), "")</f>
        <v/>
      </c>
      <c r="K3171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171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71" s="13" t="str">
        <f>_xlfn.IFNA(IF(_xlfn.IFNA(INDEX('CX1'!$M:$M,MATCH(Table2[[#This Row],[Name]],'CX1'!$C:$C,0),1), "") = 0, "",  INDEX('CX1'!$M:$M,MATCH(Table2[[#This Row],[Name]],'CX1'!$C:$C,0),1)), "")</f>
        <v>number</v>
      </c>
      <c r="N3171" s="13" t="s">
        <v>767</v>
      </c>
      <c r="O3171" s="13"/>
      <c r="P3171" s="13"/>
      <c r="Q3171" s="13"/>
      <c r="R3171" s="13" t="s">
        <v>8</v>
      </c>
      <c r="S3171" s="13" t="b">
        <v>0</v>
      </c>
    </row>
    <row r="3172" spans="1:19" hidden="1">
      <c r="A3172" s="1">
        <v>3170</v>
      </c>
      <c r="B3172" t="s">
        <v>21</v>
      </c>
      <c r="C3172" t="s">
        <v>193</v>
      </c>
      <c r="D3172" t="s">
        <v>276</v>
      </c>
      <c r="E3172" t="str">
        <f>MID(Table2[[#This Row],[DeviceId2]], 12, LEN(Table2[[#This Row],[DeviceId2]]))</f>
        <v>VAV216</v>
      </c>
      <c r="F3172" t="str">
        <f>CONCATENATE("10.3.13.71/pe/", Table2[[#This Row],[Device Tag]], ".xml")</f>
        <v>10.3.13.71/pe/VAV216.xml</v>
      </c>
      <c r="H3172" s="5" t="str">
        <f>_xlfn.IFNA(IF(_xlfn.IFNA(INDEX('CX1'!$H:$H,MATCH(Table2[[#This Row],[Name]],'CX1'!$C:$C,0),1), "") = 0, "",  INDEX('CX1'!$H:$H,MATCH(Table2[[#This Row],[Name]],'CX1'!$C:$C,0),1)), "")</f>
        <v/>
      </c>
      <c r="I3172" s="5" t="e">
        <f>_xlfn.IFNA(IF(_xlfn.IFNA(INDEX('CX1'!$I:$I,MATCH(Table2[[#This Row],[DeviceId2]],'CX1'!$C:$C,0),1), "") = 0, "",  INDEX('CX1'!$I:$I,MATCH(Table2[[#This Row],[Name]],'CX1'!$C:$C,0),1)), "")</f>
        <v>#VALUE!</v>
      </c>
      <c r="J3172" s="5" t="str">
        <f>_xlfn.IFNA(IF(_xlfn.IFNA(INDEX('CX1'!$J:$J,MATCH(Table2[[#This Row],[Name]],'CX1'!$C:$C,0),1), "") = 0, "",  INDEX('CX1'!$J:$J,MATCH(Table2[[#This Row],[Name]],'CX1'!$C:$C,0),1)), "")</f>
        <v/>
      </c>
      <c r="K3172" t="str">
        <f>IFERROR(_xlfn.IFNA(IF(_xlfn.IFNA(INDEX('CX1'!$K:$K,MATCH(Table2[[#This Row],[Name]],'CX1'!$C:$C,0),1), "") = 0, "",  INDEX('CX1'!$K:$K,MATCH(Table2[[#This Row],[Name]],'CX1'!$C:$C,0),1)), ""), "")</f>
        <v/>
      </c>
      <c r="L3172" t="str">
        <f>_xlfn.IFNA(IF(_xlfn.IFNA(INDEX('CX1'!$L:$L,MATCH(Table2[[#This Row],[Name]],'CX1'!$C:$C,0),1), "") = 0, "",  INDEX('CX1'!$L:$L,MATCH(Table2[[#This Row],[Name]],'CX1'!$C:$C,0),1)), "")</f>
        <v/>
      </c>
      <c r="M3172" t="str">
        <f>_xlfn.IFNA(IF(_xlfn.IFNA(INDEX('CX1'!$M:$M,MATCH(Table2[[#This Row],[Name]],'CX1'!$C:$C,0),1), "") = 0, "",  INDEX('CX1'!$M:$M,MATCH(Table2[[#This Row],[Name]],'CX1'!$C:$C,0),1)), "")</f>
        <v/>
      </c>
      <c r="N3172" t="s">
        <v>767</v>
      </c>
      <c r="R3172" t="s">
        <v>8</v>
      </c>
    </row>
    <row r="3173" spans="1:19" hidden="1">
      <c r="A3173" s="1">
        <v>3171</v>
      </c>
      <c r="B3173" t="s">
        <v>21</v>
      </c>
      <c r="C3173" t="s">
        <v>194</v>
      </c>
      <c r="D3173" t="s">
        <v>276</v>
      </c>
      <c r="E3173" t="str">
        <f>MID(Table2[[#This Row],[DeviceId2]], 12, LEN(Table2[[#This Row],[DeviceId2]]))</f>
        <v>VAV216</v>
      </c>
      <c r="F3173" t="str">
        <f>CONCATENATE("10.3.13.71/pe/", Table2[[#This Row],[Device Tag]], ".xml")</f>
        <v>10.3.13.71/pe/VAV216.xml</v>
      </c>
      <c r="H3173" s="5" t="str">
        <f>_xlfn.IFNA(IF(_xlfn.IFNA(INDEX('CX1'!$H:$H,MATCH(Table2[[#This Row],[Name]],'CX1'!$C:$C,0),1), "") = 0, "",  INDEX('CX1'!$H:$H,MATCH(Table2[[#This Row],[Name]],'CX1'!$C:$C,0),1)), "")</f>
        <v/>
      </c>
      <c r="I3173" s="5" t="e">
        <f>_xlfn.IFNA(IF(_xlfn.IFNA(INDEX('CX1'!$I:$I,MATCH(Table2[[#This Row],[DeviceId2]],'CX1'!$C:$C,0),1), "") = 0, "",  INDEX('CX1'!$I:$I,MATCH(Table2[[#This Row],[Name]],'CX1'!$C:$C,0),1)), "")</f>
        <v>#VALUE!</v>
      </c>
      <c r="J3173" s="5" t="str">
        <f>_xlfn.IFNA(IF(_xlfn.IFNA(INDEX('CX1'!$J:$J,MATCH(Table2[[#This Row],[Name]],'CX1'!$C:$C,0),1), "") = 0, "",  INDEX('CX1'!$J:$J,MATCH(Table2[[#This Row],[Name]],'CX1'!$C:$C,0),1)), "")</f>
        <v/>
      </c>
      <c r="K3173" t="str">
        <f>IFERROR(_xlfn.IFNA(IF(_xlfn.IFNA(INDEX('CX1'!$K:$K,MATCH(Table2[[#This Row],[Name]],'CX1'!$C:$C,0),1), "") = 0, "",  INDEX('CX1'!$K:$K,MATCH(Table2[[#This Row],[Name]],'CX1'!$C:$C,0),1)), ""), "")</f>
        <v/>
      </c>
      <c r="L3173" t="str">
        <f>_xlfn.IFNA(IF(_xlfn.IFNA(INDEX('CX1'!$L:$L,MATCH(Table2[[#This Row],[Name]],'CX1'!$C:$C,0),1), "") = 0, "",  INDEX('CX1'!$L:$L,MATCH(Table2[[#This Row],[Name]],'CX1'!$C:$C,0),1)), "")</f>
        <v/>
      </c>
      <c r="M3173" t="str">
        <f>_xlfn.IFNA(IF(_xlfn.IFNA(INDEX('CX1'!$M:$M,MATCH(Table2[[#This Row],[Name]],'CX1'!$C:$C,0),1), "") = 0, "",  INDEX('CX1'!$M:$M,MATCH(Table2[[#This Row],[Name]],'CX1'!$C:$C,0),1)), "")</f>
        <v/>
      </c>
      <c r="N3173" t="s">
        <v>767</v>
      </c>
      <c r="R3173" t="s">
        <v>8</v>
      </c>
    </row>
    <row r="3174" spans="1:19" hidden="1">
      <c r="A3174" s="1">
        <v>3172</v>
      </c>
      <c r="B3174" t="s">
        <v>21</v>
      </c>
      <c r="C3174" t="s">
        <v>195</v>
      </c>
      <c r="D3174" t="s">
        <v>276</v>
      </c>
      <c r="E3174" t="str">
        <f>MID(Table2[[#This Row],[DeviceId2]], 12, LEN(Table2[[#This Row],[DeviceId2]]))</f>
        <v>VAV216</v>
      </c>
      <c r="F3174" t="str">
        <f>CONCATENATE("10.3.13.71/pe/", Table2[[#This Row],[Device Tag]], ".xml")</f>
        <v>10.3.13.71/pe/VAV216.xml</v>
      </c>
      <c r="H3174" s="5" t="str">
        <f>_xlfn.IFNA(IF(_xlfn.IFNA(INDEX('CX1'!$H:$H,MATCH(Table2[[#This Row],[Name]],'CX1'!$C:$C,0),1), "") = 0, "",  INDEX('CX1'!$H:$H,MATCH(Table2[[#This Row],[Name]],'CX1'!$C:$C,0),1)), "")</f>
        <v/>
      </c>
      <c r="I3174" s="5" t="e">
        <f>_xlfn.IFNA(IF(_xlfn.IFNA(INDEX('CX1'!$I:$I,MATCH(Table2[[#This Row],[DeviceId2]],'CX1'!$C:$C,0),1), "") = 0, "",  INDEX('CX1'!$I:$I,MATCH(Table2[[#This Row],[Name]],'CX1'!$C:$C,0),1)), "")</f>
        <v>#VALUE!</v>
      </c>
      <c r="J3174" s="5" t="str">
        <f>_xlfn.IFNA(IF(_xlfn.IFNA(INDEX('CX1'!$J:$J,MATCH(Table2[[#This Row],[Name]],'CX1'!$C:$C,0),1), "") = 0, "",  INDEX('CX1'!$J:$J,MATCH(Table2[[#This Row],[Name]],'CX1'!$C:$C,0),1)), "")</f>
        <v/>
      </c>
      <c r="K3174" t="str">
        <f>IFERROR(_xlfn.IFNA(IF(_xlfn.IFNA(INDEX('CX1'!$K:$K,MATCH(Table2[[#This Row],[Name]],'CX1'!$C:$C,0),1), "") = 0, "",  INDEX('CX1'!$K:$K,MATCH(Table2[[#This Row],[Name]],'CX1'!$C:$C,0),1)), ""), "")</f>
        <v/>
      </c>
      <c r="L3174" t="str">
        <f>_xlfn.IFNA(IF(_xlfn.IFNA(INDEX('CX1'!$L:$L,MATCH(Table2[[#This Row],[Name]],'CX1'!$C:$C,0),1), "") = 0, "",  INDEX('CX1'!$L:$L,MATCH(Table2[[#This Row],[Name]],'CX1'!$C:$C,0),1)), "")</f>
        <v/>
      </c>
      <c r="M3174" t="str">
        <f>_xlfn.IFNA(IF(_xlfn.IFNA(INDEX('CX1'!$M:$M,MATCH(Table2[[#This Row],[Name]],'CX1'!$C:$C,0),1), "") = 0, "",  INDEX('CX1'!$M:$M,MATCH(Table2[[#This Row],[Name]],'CX1'!$C:$C,0),1)), "")</f>
        <v/>
      </c>
      <c r="N3174" t="s">
        <v>767</v>
      </c>
      <c r="R3174" t="s">
        <v>8</v>
      </c>
    </row>
    <row r="3175" spans="1:19" hidden="1">
      <c r="A3175" s="1">
        <v>3173</v>
      </c>
      <c r="B3175" t="s">
        <v>21</v>
      </c>
      <c r="C3175" t="s">
        <v>196</v>
      </c>
      <c r="D3175" t="s">
        <v>276</v>
      </c>
      <c r="E3175" t="str">
        <f>MID(Table2[[#This Row],[DeviceId2]], 12, LEN(Table2[[#This Row],[DeviceId2]]))</f>
        <v>VAV216</v>
      </c>
      <c r="F3175" t="str">
        <f>CONCATENATE("10.3.13.71/pe/", Table2[[#This Row],[Device Tag]], ".xml")</f>
        <v>10.3.13.71/pe/VAV216.xml</v>
      </c>
      <c r="H3175" s="5" t="str">
        <f>_xlfn.IFNA(IF(_xlfn.IFNA(INDEX('CX1'!$H:$H,MATCH(Table2[[#This Row],[Name]],'CX1'!$C:$C,0),1), "") = 0, "",  INDEX('CX1'!$H:$H,MATCH(Table2[[#This Row],[Name]],'CX1'!$C:$C,0),1)), "")</f>
        <v/>
      </c>
      <c r="I3175" s="5" t="e">
        <f>_xlfn.IFNA(IF(_xlfn.IFNA(INDEX('CX1'!$I:$I,MATCH(Table2[[#This Row],[DeviceId2]],'CX1'!$C:$C,0),1), "") = 0, "",  INDEX('CX1'!$I:$I,MATCH(Table2[[#This Row],[Name]],'CX1'!$C:$C,0),1)), "")</f>
        <v>#VALUE!</v>
      </c>
      <c r="J3175" s="5" t="str">
        <f>_xlfn.IFNA(IF(_xlfn.IFNA(INDEX('CX1'!$J:$J,MATCH(Table2[[#This Row],[Name]],'CX1'!$C:$C,0),1), "") = 0, "",  INDEX('CX1'!$J:$J,MATCH(Table2[[#This Row],[Name]],'CX1'!$C:$C,0),1)), "")</f>
        <v/>
      </c>
      <c r="K3175" t="str">
        <f>IFERROR(_xlfn.IFNA(IF(_xlfn.IFNA(INDEX('CX1'!$K:$K,MATCH(Table2[[#This Row],[Name]],'CX1'!$C:$C,0),1), "") = 0, "",  INDEX('CX1'!$K:$K,MATCH(Table2[[#This Row],[Name]],'CX1'!$C:$C,0),1)), ""), "")</f>
        <v/>
      </c>
      <c r="L3175" t="str">
        <f>_xlfn.IFNA(IF(_xlfn.IFNA(INDEX('CX1'!$L:$L,MATCH(Table2[[#This Row],[Name]],'CX1'!$C:$C,0),1), "") = 0, "",  INDEX('CX1'!$L:$L,MATCH(Table2[[#This Row],[Name]],'CX1'!$C:$C,0),1)), "")</f>
        <v/>
      </c>
      <c r="M3175" t="str">
        <f>_xlfn.IFNA(IF(_xlfn.IFNA(INDEX('CX1'!$M:$M,MATCH(Table2[[#This Row],[Name]],'CX1'!$C:$C,0),1), "") = 0, "",  INDEX('CX1'!$M:$M,MATCH(Table2[[#This Row],[Name]],'CX1'!$C:$C,0),1)), "")</f>
        <v/>
      </c>
      <c r="N3175" t="s">
        <v>767</v>
      </c>
      <c r="R3175" t="s">
        <v>8</v>
      </c>
    </row>
    <row r="3176" spans="1:19">
      <c r="A3176" s="12">
        <v>3174</v>
      </c>
      <c r="B3176" s="13" t="s">
        <v>21</v>
      </c>
      <c r="C3176" s="13" t="s">
        <v>197</v>
      </c>
      <c r="D3176" s="13" t="s">
        <v>276</v>
      </c>
      <c r="E3176" s="13" t="str">
        <f>MID(Table2[[#This Row],[DeviceId2]], 12, LEN(Table2[[#This Row],[DeviceId2]]))</f>
        <v>VAV216</v>
      </c>
      <c r="F3176" s="13" t="str">
        <f>CONCATENATE("10.3.13.71/pe/", Table2[[#This Row],[Device Tag]], ".xml")</f>
        <v>10.3.13.71/pe/VAV216.xml</v>
      </c>
      <c r="G3176" s="13"/>
      <c r="H3176" s="14" t="str">
        <f>_xlfn.IFNA(IF(_xlfn.IFNA(INDEX('CX1'!$H:$H,MATCH(Table2[[#This Row],[Name]],'CX1'!$C:$C,0),1), "") = 0, "",  INDEX('CX1'!$H:$H,MATCH(Table2[[#This Row],[Name]],'CX1'!$C:$C,0),1)), "")</f>
        <v/>
      </c>
      <c r="I3176" s="14">
        <f>_xlfn.IFNA(IF(_xlfn.IFNA(INDEX('CX1'!$I:$I,MATCH(Table2[[#This Row],[DeviceId2]],'CX1'!$C:$C,0),1), "") = 0, "",  INDEX('CX1'!$I:$I,MATCH(Table2[[#This Row],[Name]],'CX1'!$C:$C,0),1)), "")</f>
        <v>1</v>
      </c>
      <c r="J3176" s="14" t="str">
        <f>_xlfn.IFNA(IF(_xlfn.IFNA(INDEX('CX1'!$J:$J,MATCH(Table2[[#This Row],[Name]],'CX1'!$C:$C,0),1), "") = 0, "",  INDEX('CX1'!$J:$J,MATCH(Table2[[#This Row],[Name]],'CX1'!$C:$C,0),1)), "")</f>
        <v/>
      </c>
      <c r="K3176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176" s="13" t="str">
        <f>_xlfn.IFNA(IF(_xlfn.IFNA(INDEX('CX1'!$L:$L,MATCH(Table2[[#This Row],[Name]],'CX1'!$C:$C,0),1), "") = 0, "",  INDEX('CX1'!$L:$L,MATCH(Table2[[#This Row],[Name]],'CX1'!$C:$C,0),1)), "")</f>
        <v>his, point, writable</v>
      </c>
      <c r="M3176" s="13" t="str">
        <f>_xlfn.IFNA(IF(_xlfn.IFNA(INDEX('CX1'!$M:$M,MATCH(Table2[[#This Row],[Name]],'CX1'!$C:$C,0),1), "") = 0, "",  INDEX('CX1'!$M:$M,MATCH(Table2[[#This Row],[Name]],'CX1'!$C:$C,0),1)), "")</f>
        <v>boolean</v>
      </c>
      <c r="N3176" s="13" t="s">
        <v>767</v>
      </c>
      <c r="O3176" s="13"/>
      <c r="P3176" s="13"/>
      <c r="Q3176" s="13"/>
      <c r="R3176" s="13" t="s">
        <v>8</v>
      </c>
      <c r="S3176" s="13" t="b">
        <v>0</v>
      </c>
    </row>
    <row r="3177" spans="1:19">
      <c r="A3177" s="12">
        <v>3175</v>
      </c>
      <c r="B3177" s="13" t="s">
        <v>21</v>
      </c>
      <c r="C3177" s="13" t="s">
        <v>198</v>
      </c>
      <c r="D3177" s="13" t="s">
        <v>276</v>
      </c>
      <c r="E3177" s="13" t="str">
        <f>MID(Table2[[#This Row],[DeviceId2]], 12, LEN(Table2[[#This Row],[DeviceId2]]))</f>
        <v>VAV216</v>
      </c>
      <c r="F3177" s="13" t="str">
        <f>CONCATENATE("10.3.13.71/pe/", Table2[[#This Row],[Device Tag]], ".xml")</f>
        <v>10.3.13.71/pe/VAV216.xml</v>
      </c>
      <c r="G3177" s="13"/>
      <c r="H3177" s="14" t="str">
        <f>_xlfn.IFNA(IF(_xlfn.IFNA(INDEX('CX1'!$H:$H,MATCH(Table2[[#This Row],[Name]],'CX1'!$C:$C,0),1), "") = 0, "",  INDEX('CX1'!$H:$H,MATCH(Table2[[#This Row],[Name]],'CX1'!$C:$C,0),1)), "")</f>
        <v/>
      </c>
      <c r="I3177" s="14">
        <f>_xlfn.IFNA(IF(_xlfn.IFNA(INDEX('CX1'!$I:$I,MATCH(Table2[[#This Row],[DeviceId2]],'CX1'!$C:$C,0),1), "") = 0, "",  INDEX('CX1'!$I:$I,MATCH(Table2[[#This Row],[Name]],'CX1'!$C:$C,0),1)), "")</f>
        <v>1</v>
      </c>
      <c r="J3177" s="14" t="str">
        <f>_xlfn.IFNA(IF(_xlfn.IFNA(INDEX('CX1'!$J:$J,MATCH(Table2[[#This Row],[Name]],'CX1'!$C:$C,0),1), "") = 0, "",  INDEX('CX1'!$J:$J,MATCH(Table2[[#This Row],[Name]],'CX1'!$C:$C,0),1)), "")</f>
        <v/>
      </c>
      <c r="K3177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177" s="13" t="str">
        <f>_xlfn.IFNA(IF(_xlfn.IFNA(INDEX('CX1'!$L:$L,MATCH(Table2[[#This Row],[Name]],'CX1'!$C:$C,0),1), "") = 0, "",  INDEX('CX1'!$L:$L,MATCH(Table2[[#This Row],[Name]],'CX1'!$C:$C,0),1)), "")</f>
        <v>his, point, writable</v>
      </c>
      <c r="M3177" s="13" t="str">
        <f>_xlfn.IFNA(IF(_xlfn.IFNA(INDEX('CX1'!$M:$M,MATCH(Table2[[#This Row],[Name]],'CX1'!$C:$C,0),1), "") = 0, "",  INDEX('CX1'!$M:$M,MATCH(Table2[[#This Row],[Name]],'CX1'!$C:$C,0),1)), "")</f>
        <v>boolean</v>
      </c>
      <c r="N3177" s="13" t="s">
        <v>767</v>
      </c>
      <c r="O3177" s="13"/>
      <c r="P3177" s="13"/>
      <c r="Q3177" s="13"/>
      <c r="R3177" s="13" t="s">
        <v>8</v>
      </c>
      <c r="S3177" s="13" t="b">
        <v>0</v>
      </c>
    </row>
    <row r="3178" spans="1:19" hidden="1">
      <c r="A3178" s="1">
        <v>3176</v>
      </c>
      <c r="B3178" t="s">
        <v>21</v>
      </c>
      <c r="C3178" t="s">
        <v>199</v>
      </c>
      <c r="D3178" t="s">
        <v>276</v>
      </c>
      <c r="E3178" t="str">
        <f>MID(Table2[[#This Row],[DeviceId2]], 12, LEN(Table2[[#This Row],[DeviceId2]]))</f>
        <v>VAV216</v>
      </c>
      <c r="F3178" t="str">
        <f>CONCATENATE("10.3.13.71/pe/", Table2[[#This Row],[Device Tag]], ".xml")</f>
        <v>10.3.13.71/pe/VAV216.xml</v>
      </c>
      <c r="H3178" s="5" t="str">
        <f>_xlfn.IFNA(IF(_xlfn.IFNA(INDEX('CX1'!$H:$H,MATCH(Table2[[#This Row],[Name]],'CX1'!$C:$C,0),1), "") = 0, "",  INDEX('CX1'!$H:$H,MATCH(Table2[[#This Row],[Name]],'CX1'!$C:$C,0),1)), "")</f>
        <v/>
      </c>
      <c r="I3178" s="5">
        <f>_xlfn.IFNA(IF(_xlfn.IFNA(INDEX('CX1'!$I:$I,MATCH(Table2[[#This Row],[DeviceId2]],'CX1'!$C:$C,0),1), "") = 0, "",  INDEX('CX1'!$I:$I,MATCH(Table2[[#This Row],[Name]],'CX1'!$C:$C,0),1)), "")</f>
        <v>1</v>
      </c>
      <c r="J3178" s="5" t="str">
        <f>_xlfn.IFNA(IF(_xlfn.IFNA(INDEX('CX1'!$J:$J,MATCH(Table2[[#This Row],[Name]],'CX1'!$C:$C,0),1), "") = 0, "",  INDEX('CX1'!$J:$J,MATCH(Table2[[#This Row],[Name]],'CX1'!$C:$C,0),1)), "")</f>
        <v/>
      </c>
      <c r="K3178" t="str">
        <f>IFERROR(_xlfn.IFNA(IF(_xlfn.IFNA(INDEX('CX1'!$K:$K,MATCH(Table2[[#This Row],[Name]],'CX1'!$C:$C,0),1), "") = 0, "",  INDEX('CX1'!$K:$K,MATCH(Table2[[#This Row],[Name]],'CX1'!$C:$C,0),1)), ""), "")</f>
        <v/>
      </c>
      <c r="L3178" t="str">
        <f>_xlfn.IFNA(IF(_xlfn.IFNA(INDEX('CX1'!$L:$L,MATCH(Table2[[#This Row],[Name]],'CX1'!$C:$C,0),1), "") = 0, "",  INDEX('CX1'!$L:$L,MATCH(Table2[[#This Row],[Name]],'CX1'!$C:$C,0),1)), "")</f>
        <v/>
      </c>
      <c r="M3178" t="str">
        <f>_xlfn.IFNA(IF(_xlfn.IFNA(INDEX('CX1'!$M:$M,MATCH(Table2[[#This Row],[Name]],'CX1'!$C:$C,0),1), "") = 0, "",  INDEX('CX1'!$M:$M,MATCH(Table2[[#This Row],[Name]],'CX1'!$C:$C,0),1)), "")</f>
        <v/>
      </c>
      <c r="N3178" t="s">
        <v>767</v>
      </c>
      <c r="R3178" t="s">
        <v>8</v>
      </c>
    </row>
    <row r="3179" spans="1:19" hidden="1">
      <c r="A3179" s="1">
        <v>3177</v>
      </c>
      <c r="B3179" t="s">
        <v>21</v>
      </c>
      <c r="C3179" t="s">
        <v>25</v>
      </c>
      <c r="D3179" t="s">
        <v>276</v>
      </c>
      <c r="E3179" t="str">
        <f>MID(Table2[[#This Row],[DeviceId2]], 12, LEN(Table2[[#This Row],[DeviceId2]]))</f>
        <v>VAV216</v>
      </c>
      <c r="F3179" t="str">
        <f>CONCATENATE("10.3.13.71/pe/", Table2[[#This Row],[Device Tag]], ".xml")</f>
        <v>10.3.13.71/pe/VAV216.xml</v>
      </c>
      <c r="H3179" s="5" t="str">
        <f>_xlfn.IFNA(IF(_xlfn.IFNA(INDEX('CX1'!$H:$H,MATCH(Table2[[#This Row],[Name]],'CX1'!$C:$C,0),1), "") = 0, "",  INDEX('CX1'!$H:$H,MATCH(Table2[[#This Row],[Name]],'CX1'!$C:$C,0),1)), "")</f>
        <v/>
      </c>
      <c r="I3179" s="5">
        <f>_xlfn.IFNA(IF(_xlfn.IFNA(INDEX('CX1'!$I:$I,MATCH(Table2[[#This Row],[DeviceId2]],'CX1'!$C:$C,0),1), "") = 0, "",  INDEX('CX1'!$I:$I,MATCH(Table2[[#This Row],[Name]],'CX1'!$C:$C,0),1)), "")</f>
        <v>1</v>
      </c>
      <c r="J3179" s="5" t="str">
        <f>_xlfn.IFNA(IF(_xlfn.IFNA(INDEX('CX1'!$J:$J,MATCH(Table2[[#This Row],[Name]],'CX1'!$C:$C,0),1), "") = 0, "",  INDEX('CX1'!$J:$J,MATCH(Table2[[#This Row],[Name]],'CX1'!$C:$C,0),1)), "")</f>
        <v/>
      </c>
      <c r="K3179" t="str">
        <f>IFERROR(_xlfn.IFNA(IF(_xlfn.IFNA(INDEX('CX1'!$K:$K,MATCH(Table2[[#This Row],[Name]],'CX1'!$C:$C,0),1), "") = 0, "",  INDEX('CX1'!$K:$K,MATCH(Table2[[#This Row],[Name]],'CX1'!$C:$C,0),1)), ""), "")</f>
        <v/>
      </c>
      <c r="L3179" t="str">
        <f>_xlfn.IFNA(IF(_xlfn.IFNA(INDEX('CX1'!$L:$L,MATCH(Table2[[#This Row],[Name]],'CX1'!$C:$C,0),1), "") = 0, "",  INDEX('CX1'!$L:$L,MATCH(Table2[[#This Row],[Name]],'CX1'!$C:$C,0),1)), "")</f>
        <v/>
      </c>
      <c r="M3179" t="str">
        <f>_xlfn.IFNA(IF(_xlfn.IFNA(INDEX('CX1'!$M:$M,MATCH(Table2[[#This Row],[Name]],'CX1'!$C:$C,0),1), "") = 0, "",  INDEX('CX1'!$M:$M,MATCH(Table2[[#This Row],[Name]],'CX1'!$C:$C,0),1)), "")</f>
        <v/>
      </c>
      <c r="N3179" t="s">
        <v>767</v>
      </c>
      <c r="R3179" t="s">
        <v>8</v>
      </c>
    </row>
    <row r="3180" spans="1:19">
      <c r="A3180" s="1">
        <v>3178</v>
      </c>
      <c r="B3180" t="s">
        <v>21</v>
      </c>
      <c r="C3180" t="s">
        <v>200</v>
      </c>
      <c r="D3180" t="s">
        <v>276</v>
      </c>
      <c r="E3180" t="str">
        <f>MID(Table2[[#This Row],[DeviceId2]], 12, LEN(Table2[[#This Row],[DeviceId2]]))</f>
        <v>VAV216</v>
      </c>
      <c r="F3180" t="str">
        <f>CONCATENATE("10.3.13.71/pe/", Table2[[#This Row],[Device Tag]], ".xml")</f>
        <v>10.3.13.71/pe/VAV216.xml</v>
      </c>
      <c r="H3180" s="5" t="str">
        <f>_xlfn.IFNA(IF(_xlfn.IFNA(INDEX('CX1'!$H:$H,MATCH(Table2[[#This Row],[Name]],'CX1'!$C:$C,0),1), "") = 0, "",  INDEX('CX1'!$H:$H,MATCH(Table2[[#This Row],[Name]],'CX1'!$C:$C,0),1)), "")</f>
        <v/>
      </c>
      <c r="I3180" s="5">
        <f>_xlfn.IFNA(IF(_xlfn.IFNA(INDEX('CX1'!$I:$I,MATCH(Table2[[#This Row],[DeviceId2]],'CX1'!$C:$C,0),1), "") = 0, "",  INDEX('CX1'!$I:$I,MATCH(Table2[[#This Row],[Name]],'CX1'!$C:$C,0),1)), "")</f>
        <v>1</v>
      </c>
      <c r="J3180" s="5" t="str">
        <f>_xlfn.IFNA(IF(_xlfn.IFNA(INDEX('CX1'!$J:$J,MATCH(Table2[[#This Row],[Name]],'CX1'!$C:$C,0),1), "") = 0, "",  INDEX('CX1'!$J:$J,MATCH(Table2[[#This Row],[Name]],'CX1'!$C:$C,0),1)), "")</f>
        <v/>
      </c>
      <c r="K3180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180" t="str">
        <f>_xlfn.IFNA(IF(_xlfn.IFNA(INDEX('CX1'!$L:$L,MATCH(Table2[[#This Row],[Name]],'CX1'!$C:$C,0),1), "") = 0, "",  INDEX('CX1'!$L:$L,MATCH(Table2[[#This Row],[Name]],'CX1'!$C:$C,0),1)), "")</f>
        <v>his, point, writable</v>
      </c>
      <c r="M3180" t="str">
        <f>_xlfn.IFNA(IF(_xlfn.IFNA(INDEX('CX1'!$M:$M,MATCH(Table2[[#This Row],[Name]],'CX1'!$C:$C,0),1), "") = 0, "",  INDEX('CX1'!$M:$M,MATCH(Table2[[#This Row],[Name]],'CX1'!$C:$C,0),1)), "")</f>
        <v>boolean</v>
      </c>
      <c r="N3180" t="s">
        <v>767</v>
      </c>
      <c r="R3180" t="s">
        <v>8</v>
      </c>
      <c r="S3180" t="b">
        <v>1</v>
      </c>
    </row>
    <row r="3181" spans="1:19">
      <c r="A3181" s="1">
        <v>3179</v>
      </c>
      <c r="B3181" t="s">
        <v>21</v>
      </c>
      <c r="C3181" t="s">
        <v>201</v>
      </c>
      <c r="D3181" t="s">
        <v>276</v>
      </c>
      <c r="E3181" t="str">
        <f>MID(Table2[[#This Row],[DeviceId2]], 12, LEN(Table2[[#This Row],[DeviceId2]]))</f>
        <v>VAV216</v>
      </c>
      <c r="F3181" t="str">
        <f>CONCATENATE("10.3.13.71/pe/", Table2[[#This Row],[Device Tag]], ".xml")</f>
        <v>10.3.13.71/pe/VAV216.xml</v>
      </c>
      <c r="H3181" s="5" t="str">
        <f>_xlfn.IFNA(IF(_xlfn.IFNA(INDEX('CX1'!$H:$H,MATCH(Table2[[#This Row],[Name]],'CX1'!$C:$C,0),1), "") = 0, "",  INDEX('CX1'!$H:$H,MATCH(Table2[[#This Row],[Name]],'CX1'!$C:$C,0),1)), "")</f>
        <v/>
      </c>
      <c r="I3181" s="5">
        <f>_xlfn.IFNA(IF(_xlfn.IFNA(INDEX('CX1'!$I:$I,MATCH(Table2[[#This Row],[DeviceId2]],'CX1'!$C:$C,0),1), "") = 0, "",  INDEX('CX1'!$I:$I,MATCH(Table2[[#This Row],[Name]],'CX1'!$C:$C,0),1)), "")</f>
        <v>1</v>
      </c>
      <c r="J3181" s="5" t="str">
        <f>_xlfn.IFNA(IF(_xlfn.IFNA(INDEX('CX1'!$J:$J,MATCH(Table2[[#This Row],[Name]],'CX1'!$C:$C,0),1), "") = 0, "",  INDEX('CX1'!$J:$J,MATCH(Table2[[#This Row],[Name]],'CX1'!$C:$C,0),1)), "")</f>
        <v/>
      </c>
      <c r="K3181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181" t="str">
        <f>_xlfn.IFNA(IF(_xlfn.IFNA(INDEX('CX1'!$L:$L,MATCH(Table2[[#This Row],[Name]],'CX1'!$C:$C,0),1), "") = 0, "",  INDEX('CX1'!$L:$L,MATCH(Table2[[#This Row],[Name]],'CX1'!$C:$C,0),1)), "")</f>
        <v>his, point, writable</v>
      </c>
      <c r="M3181" t="str">
        <f>_xlfn.IFNA(IF(_xlfn.IFNA(INDEX('CX1'!$M:$M,MATCH(Table2[[#This Row],[Name]],'CX1'!$C:$C,0),1), "") = 0, "",  INDEX('CX1'!$M:$M,MATCH(Table2[[#This Row],[Name]],'CX1'!$C:$C,0),1)), "")</f>
        <v>boolean</v>
      </c>
      <c r="N3181" t="s">
        <v>767</v>
      </c>
      <c r="R3181" t="s">
        <v>8</v>
      </c>
      <c r="S3181" t="b">
        <v>1</v>
      </c>
    </row>
    <row r="3182" spans="1:19">
      <c r="A3182" s="1">
        <v>3180</v>
      </c>
      <c r="B3182" t="s">
        <v>21</v>
      </c>
      <c r="C3182" t="s">
        <v>202</v>
      </c>
      <c r="D3182" t="s">
        <v>276</v>
      </c>
      <c r="E3182" t="str">
        <f>MID(Table2[[#This Row],[DeviceId2]], 12, LEN(Table2[[#This Row],[DeviceId2]]))</f>
        <v>VAV216</v>
      </c>
      <c r="F3182" t="str">
        <f>CONCATENATE("10.3.13.71/pe/", Table2[[#This Row],[Device Tag]], ".xml")</f>
        <v>10.3.13.71/pe/VAV216.xml</v>
      </c>
      <c r="H3182" s="5" t="str">
        <f>_xlfn.IFNA(IF(_xlfn.IFNA(INDEX('CX1'!$H:$H,MATCH(Table2[[#This Row],[Name]],'CX1'!$C:$C,0),1), "") = 0, "",  INDEX('CX1'!$H:$H,MATCH(Table2[[#This Row],[Name]],'CX1'!$C:$C,0),1)), "")</f>
        <v>°F</v>
      </c>
      <c r="I3182" s="5">
        <f>_xlfn.IFNA(IF(_xlfn.IFNA(INDEX('CX1'!$I:$I,MATCH(Table2[[#This Row],[DeviceId2]],'CX1'!$C:$C,0),1), "") = 0, "",  INDEX('CX1'!$I:$I,MATCH(Table2[[#This Row],[Name]],'CX1'!$C:$C,0),1)), "")</f>
        <v>1000</v>
      </c>
      <c r="J3182" s="5" t="str">
        <f>_xlfn.IFNA(IF(_xlfn.IFNA(INDEX('CX1'!$J:$J,MATCH(Table2[[#This Row],[Name]],'CX1'!$C:$C,0),1), "") = 0, "",  INDEX('CX1'!$J:$J,MATCH(Table2[[#This Row],[Name]],'CX1'!$C:$C,0),1)), "")</f>
        <v/>
      </c>
      <c r="K3182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18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2" t="str">
        <f>_xlfn.IFNA(IF(_xlfn.IFNA(INDEX('CX1'!$M:$M,MATCH(Table2[[#This Row],[Name]],'CX1'!$C:$C,0),1), "") = 0, "",  INDEX('CX1'!$M:$M,MATCH(Table2[[#This Row],[Name]],'CX1'!$C:$C,0),1)), "")</f>
        <v>number</v>
      </c>
      <c r="N3182" t="s">
        <v>766</v>
      </c>
      <c r="R3182" t="s">
        <v>8</v>
      </c>
      <c r="S3182" t="b">
        <v>1</v>
      </c>
    </row>
    <row r="3183" spans="1:19">
      <c r="A3183" s="1">
        <v>3181</v>
      </c>
      <c r="B3183" t="s">
        <v>21</v>
      </c>
      <c r="C3183" t="s">
        <v>203</v>
      </c>
      <c r="D3183" t="s">
        <v>276</v>
      </c>
      <c r="E3183" t="str">
        <f>MID(Table2[[#This Row],[DeviceId2]], 12, LEN(Table2[[#This Row],[DeviceId2]]))</f>
        <v>VAV216</v>
      </c>
      <c r="F3183" t="str">
        <f>CONCATENATE("10.3.13.71/pe/", Table2[[#This Row],[Device Tag]], ".xml")</f>
        <v>10.3.13.71/pe/VAV216.xml</v>
      </c>
      <c r="H3183" s="5" t="str">
        <f>_xlfn.IFNA(IF(_xlfn.IFNA(INDEX('CX1'!$H:$H,MATCH(Table2[[#This Row],[Name]],'CX1'!$C:$C,0),1), "") = 0, "",  INDEX('CX1'!$H:$H,MATCH(Table2[[#This Row],[Name]],'CX1'!$C:$C,0),1)), "")</f>
        <v>°F</v>
      </c>
      <c r="I3183" s="5">
        <f>_xlfn.IFNA(IF(_xlfn.IFNA(INDEX('CX1'!$I:$I,MATCH(Table2[[#This Row],[DeviceId2]],'CX1'!$C:$C,0),1), "") = 0, "",  INDEX('CX1'!$I:$I,MATCH(Table2[[#This Row],[Name]],'CX1'!$C:$C,0),1)), "")</f>
        <v>1000</v>
      </c>
      <c r="J3183" s="5" t="str">
        <f>_xlfn.IFNA(IF(_xlfn.IFNA(INDEX('CX1'!$J:$J,MATCH(Table2[[#This Row],[Name]],'CX1'!$C:$C,0),1), "") = 0, "",  INDEX('CX1'!$J:$J,MATCH(Table2[[#This Row],[Name]],'CX1'!$C:$C,0),1)), "")</f>
        <v/>
      </c>
      <c r="K3183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18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3" t="str">
        <f>_xlfn.IFNA(IF(_xlfn.IFNA(INDEX('CX1'!$M:$M,MATCH(Table2[[#This Row],[Name]],'CX1'!$C:$C,0),1), "") = 0, "",  INDEX('CX1'!$M:$M,MATCH(Table2[[#This Row],[Name]],'CX1'!$C:$C,0),1)), "")</f>
        <v>number</v>
      </c>
      <c r="N3183" t="s">
        <v>766</v>
      </c>
      <c r="R3183" t="s">
        <v>8</v>
      </c>
      <c r="S3183" t="b">
        <v>1</v>
      </c>
    </row>
    <row r="3184" spans="1:19" hidden="1">
      <c r="A3184" s="1">
        <v>3182</v>
      </c>
      <c r="B3184" t="s">
        <v>21</v>
      </c>
      <c r="C3184" t="s">
        <v>147</v>
      </c>
      <c r="D3184" t="s">
        <v>276</v>
      </c>
      <c r="E3184" t="str">
        <f>MID(Table2[[#This Row],[DeviceId2]], 12, LEN(Table2[[#This Row],[DeviceId2]]))</f>
        <v>VAV216</v>
      </c>
      <c r="F3184" t="str">
        <f>CONCATENATE("10.3.13.71/pe/", Table2[[#This Row],[Device Tag]], ".xml")</f>
        <v>10.3.13.71/pe/VAV216.xml</v>
      </c>
      <c r="H3184" s="5" t="str">
        <f>_xlfn.IFNA(IF(_xlfn.IFNA(INDEX('CX1'!$H:$H,MATCH(Table2[[#This Row],[Name]],'CX1'!$C:$C,0),1), "") = 0, "",  INDEX('CX1'!$H:$H,MATCH(Table2[[#This Row],[Name]],'CX1'!$C:$C,0),1)), "")</f>
        <v/>
      </c>
      <c r="I3184" s="5" t="e">
        <f>_xlfn.IFNA(IF(_xlfn.IFNA(INDEX('CX1'!$I:$I,MATCH(Table2[[#This Row],[DeviceId2]],'CX1'!$C:$C,0),1), "") = 0, "",  INDEX('CX1'!$I:$I,MATCH(Table2[[#This Row],[Name]],'CX1'!$C:$C,0),1)), "")</f>
        <v>#VALUE!</v>
      </c>
      <c r="J3184" s="5" t="str">
        <f>_xlfn.IFNA(IF(_xlfn.IFNA(INDEX('CX1'!$J:$J,MATCH(Table2[[#This Row],[Name]],'CX1'!$C:$C,0),1), "") = 0, "",  INDEX('CX1'!$J:$J,MATCH(Table2[[#This Row],[Name]],'CX1'!$C:$C,0),1)), "")</f>
        <v/>
      </c>
      <c r="K3184" t="str">
        <f>IFERROR(_xlfn.IFNA(IF(_xlfn.IFNA(INDEX('CX1'!$K:$K,MATCH(Table2[[#This Row],[Name]],'CX1'!$C:$C,0),1), "") = 0, "",  INDEX('CX1'!$K:$K,MATCH(Table2[[#This Row],[Name]],'CX1'!$C:$C,0),1)), ""), "")</f>
        <v/>
      </c>
      <c r="L3184" t="str">
        <f>_xlfn.IFNA(IF(_xlfn.IFNA(INDEX('CX1'!$L:$L,MATCH(Table2[[#This Row],[Name]],'CX1'!$C:$C,0),1), "") = 0, "",  INDEX('CX1'!$L:$L,MATCH(Table2[[#This Row],[Name]],'CX1'!$C:$C,0),1)), "")</f>
        <v/>
      </c>
      <c r="M3184" t="str">
        <f>_xlfn.IFNA(IF(_xlfn.IFNA(INDEX('CX1'!$M:$M,MATCH(Table2[[#This Row],[Name]],'CX1'!$C:$C,0),1), "") = 0, "",  INDEX('CX1'!$M:$M,MATCH(Table2[[#This Row],[Name]],'CX1'!$C:$C,0),1)), "")</f>
        <v/>
      </c>
      <c r="N3184" t="s">
        <v>767</v>
      </c>
      <c r="R3184" t="s">
        <v>8</v>
      </c>
    </row>
    <row r="3185" spans="1:19">
      <c r="A3185" s="1">
        <v>3183</v>
      </c>
      <c r="B3185" t="s">
        <v>21</v>
      </c>
      <c r="C3185" t="s">
        <v>204</v>
      </c>
      <c r="D3185" t="s">
        <v>276</v>
      </c>
      <c r="E3185" t="str">
        <f>MID(Table2[[#This Row],[DeviceId2]], 12, LEN(Table2[[#This Row],[DeviceId2]]))</f>
        <v>VAV216</v>
      </c>
      <c r="F3185" t="str">
        <f>CONCATENATE("10.3.13.71/pe/", Table2[[#This Row],[Device Tag]], ".xml")</f>
        <v>10.3.13.71/pe/VAV216.xml</v>
      </c>
      <c r="H3185" s="5" t="str">
        <f>_xlfn.IFNA(IF(_xlfn.IFNA(INDEX('CX1'!$H:$H,MATCH(Table2[[#This Row],[Name]],'CX1'!$C:$C,0),1), "") = 0, "",  INDEX('CX1'!$H:$H,MATCH(Table2[[#This Row],[Name]],'CX1'!$C:$C,0),1)), "")</f>
        <v>°F</v>
      </c>
      <c r="I3185" s="5">
        <f>_xlfn.IFNA(IF(_xlfn.IFNA(INDEX('CX1'!$I:$I,MATCH(Table2[[#This Row],[DeviceId2]],'CX1'!$C:$C,0),1), "") = 0, "",  INDEX('CX1'!$I:$I,MATCH(Table2[[#This Row],[Name]],'CX1'!$C:$C,0),1)), "")</f>
        <v>1000</v>
      </c>
      <c r="J3185" s="5" t="str">
        <f>_xlfn.IFNA(IF(_xlfn.IFNA(INDEX('CX1'!$J:$J,MATCH(Table2[[#This Row],[Name]],'CX1'!$C:$C,0),1), "") = 0, "",  INDEX('CX1'!$J:$J,MATCH(Table2[[#This Row],[Name]],'CX1'!$C:$C,0),1)), "")</f>
        <v/>
      </c>
      <c r="K318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18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5" t="str">
        <f>_xlfn.IFNA(IF(_xlfn.IFNA(INDEX('CX1'!$M:$M,MATCH(Table2[[#This Row],[Name]],'CX1'!$C:$C,0),1), "") = 0, "",  INDEX('CX1'!$M:$M,MATCH(Table2[[#This Row],[Name]],'CX1'!$C:$C,0),1)), "")</f>
        <v>number</v>
      </c>
      <c r="N3185" t="s">
        <v>766</v>
      </c>
      <c r="R3185" t="s">
        <v>8</v>
      </c>
      <c r="S3185" t="b">
        <v>1</v>
      </c>
    </row>
    <row r="3186" spans="1:19" hidden="1">
      <c r="A3186" s="1">
        <v>3184</v>
      </c>
      <c r="B3186" t="s">
        <v>21</v>
      </c>
      <c r="C3186" t="s">
        <v>205</v>
      </c>
      <c r="D3186" t="s">
        <v>276</v>
      </c>
      <c r="E3186" t="str">
        <f>MID(Table2[[#This Row],[DeviceId2]], 12, LEN(Table2[[#This Row],[DeviceId2]]))</f>
        <v>VAV216</v>
      </c>
      <c r="F3186" t="str">
        <f>CONCATENATE("10.3.13.71/pe/", Table2[[#This Row],[Device Tag]], ".xml")</f>
        <v>10.3.13.71/pe/VAV216.xml</v>
      </c>
      <c r="H3186" s="5" t="str">
        <f>_xlfn.IFNA(IF(_xlfn.IFNA(INDEX('CX1'!$H:$H,MATCH(Table2[[#This Row],[Name]],'CX1'!$C:$C,0),1), "") = 0, "",  INDEX('CX1'!$H:$H,MATCH(Table2[[#This Row],[Name]],'CX1'!$C:$C,0),1)), "")</f>
        <v/>
      </c>
      <c r="I3186" s="5">
        <f>_xlfn.IFNA(IF(_xlfn.IFNA(INDEX('CX1'!$I:$I,MATCH(Table2[[#This Row],[DeviceId2]],'CX1'!$C:$C,0),1), "") = 0, "",  INDEX('CX1'!$I:$I,MATCH(Table2[[#This Row],[Name]],'CX1'!$C:$C,0),1)), "")</f>
        <v>1000</v>
      </c>
      <c r="J3186" s="5" t="str">
        <f>_xlfn.IFNA(IF(_xlfn.IFNA(INDEX('CX1'!$J:$J,MATCH(Table2[[#This Row],[Name]],'CX1'!$C:$C,0),1), "") = 0, "",  INDEX('CX1'!$J:$J,MATCH(Table2[[#This Row],[Name]],'CX1'!$C:$C,0),1)), "")</f>
        <v/>
      </c>
      <c r="K318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186" t="s">
        <v>767</v>
      </c>
      <c r="R3186" t="s">
        <v>8</v>
      </c>
    </row>
    <row r="3187" spans="1:19">
      <c r="A3187" s="1">
        <v>3185</v>
      </c>
      <c r="B3187" t="s">
        <v>105</v>
      </c>
      <c r="C3187" t="s">
        <v>206</v>
      </c>
      <c r="D3187" t="s">
        <v>276</v>
      </c>
      <c r="E3187" t="str">
        <f>MID(Table2[[#This Row],[DeviceId2]], 12, LEN(Table2[[#This Row],[DeviceId2]]))</f>
        <v>VAV216</v>
      </c>
      <c r="F3187" t="str">
        <f>CONCATENATE("10.3.13.71/pe/", Table2[[#This Row],[Device Tag]], ".xml")</f>
        <v>10.3.13.71/pe/VAV216.xml</v>
      </c>
      <c r="H3187" s="5" t="str">
        <f>_xlfn.IFNA(IF(_xlfn.IFNA(INDEX('CX1'!$H:$H,MATCH(Table2[[#This Row],[Name]],'CX1'!$C:$C,0),1), "") = 0, "",  INDEX('CX1'!$H:$H,MATCH(Table2[[#This Row],[Name]],'CX1'!$C:$C,0),1)), "")</f>
        <v>°F</v>
      </c>
      <c r="I3187" s="5">
        <f>_xlfn.IFNA(IF(_xlfn.IFNA(INDEX('CX1'!$I:$I,MATCH(Table2[[#This Row],[DeviceId2]],'CX1'!$C:$C,0),1), "") = 0, "",  INDEX('CX1'!$I:$I,MATCH(Table2[[#This Row],[Name]],'CX1'!$C:$C,0),1)), "")</f>
        <v>1000</v>
      </c>
      <c r="J3187" s="5" t="str">
        <f>_xlfn.IFNA(IF(_xlfn.IFNA(INDEX('CX1'!$J:$J,MATCH(Table2[[#This Row],[Name]],'CX1'!$C:$C,0),1), "") = 0, "",  INDEX('CX1'!$J:$J,MATCH(Table2[[#This Row],[Name]],'CX1'!$C:$C,0),1)), "")</f>
        <v/>
      </c>
      <c r="K318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18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187" t="str">
        <f>_xlfn.IFNA(IF(_xlfn.IFNA(INDEX('CX1'!$M:$M,MATCH(Table2[[#This Row],[Name]],'CX1'!$C:$C,0),1), "") = 0, "",  INDEX('CX1'!$M:$M,MATCH(Table2[[#This Row],[Name]],'CX1'!$C:$C,0),1)), "")</f>
        <v>number</v>
      </c>
      <c r="N3187" t="s">
        <v>766</v>
      </c>
      <c r="R3187" t="s">
        <v>8</v>
      </c>
      <c r="S3187" t="b">
        <v>1</v>
      </c>
    </row>
    <row r="3188" spans="1:19">
      <c r="A3188" s="1">
        <v>3186</v>
      </c>
      <c r="B3188" t="s">
        <v>105</v>
      </c>
      <c r="C3188" t="s">
        <v>207</v>
      </c>
      <c r="D3188" t="s">
        <v>276</v>
      </c>
      <c r="E3188" t="str">
        <f>MID(Table2[[#This Row],[DeviceId2]], 12, LEN(Table2[[#This Row],[DeviceId2]]))</f>
        <v>VAV216</v>
      </c>
      <c r="F3188" t="str">
        <f>CONCATENATE("10.3.13.71/pe/", Table2[[#This Row],[Device Tag]], ".xml")</f>
        <v>10.3.13.71/pe/VAV216.xml</v>
      </c>
      <c r="H3188" s="5" t="str">
        <f>_xlfn.IFNA(IF(_xlfn.IFNA(INDEX('CX1'!$H:$H,MATCH(Table2[[#This Row],[Name]],'CX1'!$C:$C,0),1), "") = 0, "",  INDEX('CX1'!$H:$H,MATCH(Table2[[#This Row],[Name]],'CX1'!$C:$C,0),1)), "")</f>
        <v>°F</v>
      </c>
      <c r="I3188" s="5">
        <f>_xlfn.IFNA(IF(_xlfn.IFNA(INDEX('CX1'!$I:$I,MATCH(Table2[[#This Row],[DeviceId2]],'CX1'!$C:$C,0),1), "") = 0, "",  INDEX('CX1'!$I:$I,MATCH(Table2[[#This Row],[Name]],'CX1'!$C:$C,0),1)), "")</f>
        <v>1000</v>
      </c>
      <c r="J3188" s="5" t="str">
        <f>_xlfn.IFNA(IF(_xlfn.IFNA(INDEX('CX1'!$J:$J,MATCH(Table2[[#This Row],[Name]],'CX1'!$C:$C,0),1), "") = 0, "",  INDEX('CX1'!$J:$J,MATCH(Table2[[#This Row],[Name]],'CX1'!$C:$C,0),1)), "")</f>
        <v/>
      </c>
      <c r="K318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18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88" t="str">
        <f>_xlfn.IFNA(IF(_xlfn.IFNA(INDEX('CX1'!$M:$M,MATCH(Table2[[#This Row],[Name]],'CX1'!$C:$C,0),1), "") = 0, "",  INDEX('CX1'!$M:$M,MATCH(Table2[[#This Row],[Name]],'CX1'!$C:$C,0),1)), "")</f>
        <v>number</v>
      </c>
      <c r="N3188" t="s">
        <v>766</v>
      </c>
      <c r="R3188" t="s">
        <v>8</v>
      </c>
      <c r="S3188" t="b">
        <v>1</v>
      </c>
    </row>
    <row r="3189" spans="1:19" hidden="1">
      <c r="A3189" s="1">
        <v>3187</v>
      </c>
      <c r="B3189" t="s">
        <v>105</v>
      </c>
      <c r="C3189" t="s">
        <v>277</v>
      </c>
      <c r="D3189" t="s">
        <v>276</v>
      </c>
      <c r="E3189" t="str">
        <f>MID(Table2[[#This Row],[DeviceId2]], 12, LEN(Table2[[#This Row],[DeviceId2]]))</f>
        <v>VAV216</v>
      </c>
      <c r="F3189" t="str">
        <f>CONCATENATE("10.3.13.71/pe/", Table2[[#This Row],[Device Tag]], ".xml")</f>
        <v>10.3.13.71/pe/VAV216.xml</v>
      </c>
      <c r="H3189" s="5" t="str">
        <f>_xlfn.IFNA(IF(_xlfn.IFNA(INDEX('CX1'!$H:$H,MATCH(Table2[[#This Row],[Name]],'CX1'!$C:$C,0),1), "") = 0, "",  INDEX('CX1'!$H:$H,MATCH(Table2[[#This Row],[Name]],'CX1'!$C:$C,0),1)), "")</f>
        <v/>
      </c>
      <c r="I3189" s="5" t="str">
        <f>_xlfn.IFNA(IF(_xlfn.IFNA(INDEX('CX1'!$I:$I,MATCH(Table2[[#This Row],[DeviceId2]],'CX1'!$C:$C,0),1), "") = 0, "",  INDEX('CX1'!$I:$I,MATCH(Table2[[#This Row],[Name]],'CX1'!$C:$C,0),1)), "")</f>
        <v/>
      </c>
      <c r="J3189" s="5" t="str">
        <f>_xlfn.IFNA(IF(_xlfn.IFNA(INDEX('CX1'!$J:$J,MATCH(Table2[[#This Row],[Name]],'CX1'!$C:$C,0),1), "") = 0, "",  INDEX('CX1'!$J:$J,MATCH(Table2[[#This Row],[Name]],'CX1'!$C:$C,0),1)), "")</f>
        <v/>
      </c>
      <c r="K3189" t="str">
        <f>IFERROR(_xlfn.IFNA(IF(_xlfn.IFNA(INDEX('CX1'!$K:$K,MATCH(Table2[[#This Row],[Name]],'CX1'!$C:$C,0),1), "") = 0, "",  INDEX('CX1'!$K:$K,MATCH(Table2[[#This Row],[Name]],'CX1'!$C:$C,0),1)), ""), "")</f>
        <v/>
      </c>
      <c r="L3189" t="str">
        <f>_xlfn.IFNA(IF(_xlfn.IFNA(INDEX('CX1'!$L:$L,MATCH(Table2[[#This Row],[Name]],'CX1'!$C:$C,0),1), "") = 0, "",  INDEX('CX1'!$L:$L,MATCH(Table2[[#This Row],[Name]],'CX1'!$C:$C,0),1)), "")</f>
        <v/>
      </c>
      <c r="M3189" t="str">
        <f>_xlfn.IFNA(IF(_xlfn.IFNA(INDEX('CX1'!$M:$M,MATCH(Table2[[#This Row],[Name]],'CX1'!$C:$C,0),1), "") = 0, "",  INDEX('CX1'!$M:$M,MATCH(Table2[[#This Row],[Name]],'CX1'!$C:$C,0),1)), "")</f>
        <v/>
      </c>
      <c r="N3189" t="s">
        <v>767</v>
      </c>
      <c r="R3189" t="s">
        <v>8</v>
      </c>
    </row>
    <row r="3190" spans="1:19">
      <c r="A3190" s="1">
        <v>3188</v>
      </c>
      <c r="B3190" t="s">
        <v>105</v>
      </c>
      <c r="C3190" t="s">
        <v>208</v>
      </c>
      <c r="D3190" t="s">
        <v>276</v>
      </c>
      <c r="E3190" t="str">
        <f>MID(Table2[[#This Row],[DeviceId2]], 12, LEN(Table2[[#This Row],[DeviceId2]]))</f>
        <v>VAV216</v>
      </c>
      <c r="F3190" t="str">
        <f>CONCATENATE("10.3.13.71/pe/", Table2[[#This Row],[Device Tag]], ".xml")</f>
        <v>10.3.13.71/pe/VAV216.xml</v>
      </c>
      <c r="H3190" s="5" t="str">
        <f>_xlfn.IFNA(IF(_xlfn.IFNA(INDEX('CX1'!$H:$H,MATCH(Table2[[#This Row],[Name]],'CX1'!$C:$C,0),1), "") = 0, "",  INDEX('CX1'!$H:$H,MATCH(Table2[[#This Row],[Name]],'CX1'!$C:$C,0),1)), "")</f>
        <v>°F</v>
      </c>
      <c r="I3190" s="5">
        <f>_xlfn.IFNA(IF(_xlfn.IFNA(INDEX('CX1'!$I:$I,MATCH(Table2[[#This Row],[DeviceId2]],'CX1'!$C:$C,0),1), "") = 0, "",  INDEX('CX1'!$I:$I,MATCH(Table2[[#This Row],[Name]],'CX1'!$C:$C,0),1)), "")</f>
        <v>1000</v>
      </c>
      <c r="J3190" s="5" t="str">
        <f>_xlfn.IFNA(IF(_xlfn.IFNA(INDEX('CX1'!$J:$J,MATCH(Table2[[#This Row],[Name]],'CX1'!$C:$C,0),1), "") = 0, "",  INDEX('CX1'!$J:$J,MATCH(Table2[[#This Row],[Name]],'CX1'!$C:$C,0),1)), "")</f>
        <v/>
      </c>
      <c r="K319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19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0" t="str">
        <f>_xlfn.IFNA(IF(_xlfn.IFNA(INDEX('CX1'!$M:$M,MATCH(Table2[[#This Row],[Name]],'CX1'!$C:$C,0),1), "") = 0, "",  INDEX('CX1'!$M:$M,MATCH(Table2[[#This Row],[Name]],'CX1'!$C:$C,0),1)), "")</f>
        <v>number</v>
      </c>
      <c r="N3190" t="s">
        <v>766</v>
      </c>
      <c r="R3190" t="s">
        <v>8</v>
      </c>
      <c r="S3190" t="b">
        <v>1</v>
      </c>
    </row>
    <row r="3191" spans="1:19">
      <c r="A3191" s="1">
        <v>3189</v>
      </c>
      <c r="B3191" t="s">
        <v>105</v>
      </c>
      <c r="C3191" t="s">
        <v>209</v>
      </c>
      <c r="D3191" t="s">
        <v>276</v>
      </c>
      <c r="E3191" t="str">
        <f>MID(Table2[[#This Row],[DeviceId2]], 12, LEN(Table2[[#This Row],[DeviceId2]]))</f>
        <v>VAV216</v>
      </c>
      <c r="F3191" t="str">
        <f>CONCATENATE("10.3.13.71/pe/", Table2[[#This Row],[Device Tag]], ".xml")</f>
        <v>10.3.13.71/pe/VAV216.xml</v>
      </c>
      <c r="H3191" s="5" t="str">
        <f>_xlfn.IFNA(IF(_xlfn.IFNA(INDEX('CX1'!$H:$H,MATCH(Table2[[#This Row],[Name]],'CX1'!$C:$C,0),1), "") = 0, "",  INDEX('CX1'!$H:$H,MATCH(Table2[[#This Row],[Name]],'CX1'!$C:$C,0),1)), "")</f>
        <v/>
      </c>
      <c r="I3191" s="5">
        <f>_xlfn.IFNA(IF(_xlfn.IFNA(INDEX('CX1'!$I:$I,MATCH(Table2[[#This Row],[DeviceId2]],'CX1'!$C:$C,0),1), "") = 0, "",  INDEX('CX1'!$I:$I,MATCH(Table2[[#This Row],[Name]],'CX1'!$C:$C,0),1)), "")</f>
        <v>1000</v>
      </c>
      <c r="J3191" s="5" t="str">
        <f>_xlfn.IFNA(IF(_xlfn.IFNA(INDEX('CX1'!$J:$J,MATCH(Table2[[#This Row],[Name]],'CX1'!$C:$C,0),1), "") = 0, "",  INDEX('CX1'!$J:$J,MATCH(Table2[[#This Row],[Name]],'CX1'!$C:$C,0),1)), "")</f>
        <v/>
      </c>
      <c r="K319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191" t="str">
        <f>_xlfn.IFNA(IF(_xlfn.IFNA(INDEX('CX1'!$L:$L,MATCH(Table2[[#This Row],[Name]],'CX1'!$C:$C,0),1), "") = 0, "",  INDEX('CX1'!$L:$L,MATCH(Table2[[#This Row],[Name]],'CX1'!$C:$C,0),1)), "")</f>
        <v>his, point, writable</v>
      </c>
      <c r="M3191" t="s">
        <v>380</v>
      </c>
      <c r="N3191" t="s">
        <v>767</v>
      </c>
      <c r="R3191" t="s">
        <v>8</v>
      </c>
      <c r="S3191" t="b">
        <v>1</v>
      </c>
    </row>
    <row r="3192" spans="1:19">
      <c r="A3192" s="1">
        <v>3190</v>
      </c>
      <c r="B3192" t="s">
        <v>108</v>
      </c>
      <c r="C3192" t="s">
        <v>210</v>
      </c>
      <c r="D3192" t="s">
        <v>276</v>
      </c>
      <c r="E3192" t="str">
        <f>MID(Table2[[#This Row],[DeviceId2]], 12, LEN(Table2[[#This Row],[DeviceId2]]))</f>
        <v>VAV216</v>
      </c>
      <c r="F3192" t="str">
        <f>CONCATENATE("10.3.13.71/pe/", Table2[[#This Row],[Device Tag]], ".xml")</f>
        <v>10.3.13.71/pe/VAV216.xml</v>
      </c>
      <c r="H3192" s="5" t="str">
        <f>_xlfn.IFNA(IF(_xlfn.IFNA(INDEX('CX1'!$H:$H,MATCH(Table2[[#This Row],[Name]],'CX1'!$C:$C,0),1), "") = 0, "",  INDEX('CX1'!$H:$H,MATCH(Table2[[#This Row],[Name]],'CX1'!$C:$C,0),1)), "")</f>
        <v>%</v>
      </c>
      <c r="I3192" s="5">
        <f>_xlfn.IFNA(IF(_xlfn.IFNA(INDEX('CX1'!$I:$I,MATCH(Table2[[#This Row],[DeviceId2]],'CX1'!$C:$C,0),1), "") = 0, "",  INDEX('CX1'!$I:$I,MATCH(Table2[[#This Row],[Name]],'CX1'!$C:$C,0),1)), "")</f>
        <v>1000</v>
      </c>
      <c r="J3192" s="5" t="str">
        <f>_xlfn.IFNA(IF(_xlfn.IFNA(INDEX('CX1'!$J:$J,MATCH(Table2[[#This Row],[Name]],'CX1'!$C:$C,0),1), "") = 0, "",  INDEX('CX1'!$J:$J,MATCH(Table2[[#This Row],[Name]],'CX1'!$C:$C,0),1)), "")</f>
        <v/>
      </c>
      <c r="K319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19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2" t="str">
        <f>_xlfn.IFNA(IF(_xlfn.IFNA(INDEX('CX1'!$M:$M,MATCH(Table2[[#This Row],[Name]],'CX1'!$C:$C,0),1), "") = 0, "",  INDEX('CX1'!$M:$M,MATCH(Table2[[#This Row],[Name]],'CX1'!$C:$C,0),1)), "")</f>
        <v>number</v>
      </c>
      <c r="N3192" t="s">
        <v>504</v>
      </c>
      <c r="R3192" t="s">
        <v>8</v>
      </c>
      <c r="S3192" t="b">
        <v>1</v>
      </c>
    </row>
    <row r="3193" spans="1:19">
      <c r="A3193" s="1">
        <v>3191</v>
      </c>
      <c r="B3193" t="s">
        <v>108</v>
      </c>
      <c r="C3193" t="s">
        <v>211</v>
      </c>
      <c r="D3193" t="s">
        <v>276</v>
      </c>
      <c r="E3193" t="str">
        <f>MID(Table2[[#This Row],[DeviceId2]], 12, LEN(Table2[[#This Row],[DeviceId2]]))</f>
        <v>VAV216</v>
      </c>
      <c r="F3193" t="str">
        <f>CONCATENATE("10.3.13.71/pe/", Table2[[#This Row],[Device Tag]], ".xml")</f>
        <v>10.3.13.71/pe/VAV216.xml</v>
      </c>
      <c r="H3193" s="5" t="str">
        <f>_xlfn.IFNA(IF(_xlfn.IFNA(INDEX('CX1'!$H:$H,MATCH(Table2[[#This Row],[Name]],'CX1'!$C:$C,0),1), "") = 0, "",  INDEX('CX1'!$H:$H,MATCH(Table2[[#This Row],[Name]],'CX1'!$C:$C,0),1)), "")</f>
        <v/>
      </c>
      <c r="I3193" s="5">
        <f>_xlfn.IFNA(IF(_xlfn.IFNA(INDEX('CX1'!$I:$I,MATCH(Table2[[#This Row],[DeviceId2]],'CX1'!$C:$C,0),1), "") = 0, "",  INDEX('CX1'!$I:$I,MATCH(Table2[[#This Row],[Name]],'CX1'!$C:$C,0),1)), "")</f>
        <v>1000</v>
      </c>
      <c r="J3193" s="5" t="str">
        <f>_xlfn.IFNA(IF(_xlfn.IFNA(INDEX('CX1'!$J:$J,MATCH(Table2[[#This Row],[Name]],'CX1'!$C:$C,0),1), "") = 0, "",  INDEX('CX1'!$J:$J,MATCH(Table2[[#This Row],[Name]],'CX1'!$C:$C,0),1)), "")</f>
        <v/>
      </c>
      <c r="K319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19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193" t="s">
        <v>380</v>
      </c>
      <c r="N3193" t="s">
        <v>767</v>
      </c>
      <c r="R3193" t="s">
        <v>8</v>
      </c>
      <c r="S3193" t="b">
        <v>1</v>
      </c>
    </row>
    <row r="3194" spans="1:19" hidden="1">
      <c r="A3194" s="1">
        <v>3192</v>
      </c>
      <c r="B3194" t="s">
        <v>31</v>
      </c>
      <c r="C3194" t="s">
        <v>32</v>
      </c>
      <c r="D3194" t="s">
        <v>276</v>
      </c>
      <c r="E3194" t="str">
        <f>MID(Table2[[#This Row],[DeviceId2]], 12, LEN(Table2[[#This Row],[DeviceId2]]))</f>
        <v>VAV216</v>
      </c>
      <c r="F3194" t="str">
        <f>CONCATENATE("10.3.13.71/pe/", Table2[[#This Row],[Device Tag]], ".xml")</f>
        <v>10.3.13.71/pe/VAV216.xml</v>
      </c>
      <c r="H3194" s="5" t="str">
        <f>_xlfn.IFNA(IF(_xlfn.IFNA(INDEX('CX1'!$H:$H,MATCH(Table2[[#This Row],[Name]],'CX1'!$C:$C,0),1), "") = 0, "",  INDEX('CX1'!$H:$H,MATCH(Table2[[#This Row],[Name]],'CX1'!$C:$C,0),1)), "")</f>
        <v/>
      </c>
      <c r="I3194" s="5" t="e">
        <f>_xlfn.IFNA(IF(_xlfn.IFNA(INDEX('CX1'!$I:$I,MATCH(Table2[[#This Row],[DeviceId2]],'CX1'!$C:$C,0),1), "") = 0, "",  INDEX('CX1'!$I:$I,MATCH(Table2[[#This Row],[Name]],'CX1'!$C:$C,0),1)), "")</f>
        <v>#VALUE!</v>
      </c>
      <c r="J3194" s="5" t="str">
        <f>_xlfn.IFNA(IF(_xlfn.IFNA(INDEX('CX1'!$J:$J,MATCH(Table2[[#This Row],[Name]],'CX1'!$C:$C,0),1), "") = 0, "",  INDEX('CX1'!$J:$J,MATCH(Table2[[#This Row],[Name]],'CX1'!$C:$C,0),1)), "")</f>
        <v/>
      </c>
      <c r="K3194" t="str">
        <f>IFERROR(_xlfn.IFNA(IF(_xlfn.IFNA(INDEX('CX1'!$K:$K,MATCH(Table2[[#This Row],[Name]],'CX1'!$C:$C,0),1), "") = 0, "",  INDEX('CX1'!$K:$K,MATCH(Table2[[#This Row],[Name]],'CX1'!$C:$C,0),1)), ""), "")</f>
        <v/>
      </c>
      <c r="L3194" t="str">
        <f>_xlfn.IFNA(IF(_xlfn.IFNA(INDEX('CX1'!$L:$L,MATCH(Table2[[#This Row],[Name]],'CX1'!$C:$C,0),1), "") = 0, "",  INDEX('CX1'!$L:$L,MATCH(Table2[[#This Row],[Name]],'CX1'!$C:$C,0),1)), "")</f>
        <v/>
      </c>
      <c r="M3194" t="str">
        <f>_xlfn.IFNA(IF(_xlfn.IFNA(INDEX('CX1'!$M:$M,MATCH(Table2[[#This Row],[Name]],'CX1'!$C:$C,0),1), "") = 0, "",  INDEX('CX1'!$M:$M,MATCH(Table2[[#This Row],[Name]],'CX1'!$C:$C,0),1)), "")</f>
        <v/>
      </c>
      <c r="N3194" t="s">
        <v>767</v>
      </c>
      <c r="R3194" t="s">
        <v>8</v>
      </c>
    </row>
    <row r="3195" spans="1:19" hidden="1">
      <c r="A3195" s="1">
        <v>3193</v>
      </c>
      <c r="B3195" t="s">
        <v>31</v>
      </c>
      <c r="C3195" t="s">
        <v>212</v>
      </c>
      <c r="D3195" t="s">
        <v>276</v>
      </c>
      <c r="E3195" t="str">
        <f>MID(Table2[[#This Row],[DeviceId2]], 12, LEN(Table2[[#This Row],[DeviceId2]]))</f>
        <v>VAV216</v>
      </c>
      <c r="F3195" t="str">
        <f>CONCATENATE("10.3.13.71/pe/", Table2[[#This Row],[Device Tag]], ".xml")</f>
        <v>10.3.13.71/pe/VAV216.xml</v>
      </c>
      <c r="H3195" s="5" t="str">
        <f>_xlfn.IFNA(IF(_xlfn.IFNA(INDEX('CX1'!$H:$H,MATCH(Table2[[#This Row],[Name]],'CX1'!$C:$C,0),1), "") = 0, "",  INDEX('CX1'!$H:$H,MATCH(Table2[[#This Row],[Name]],'CX1'!$C:$C,0),1)), "")</f>
        <v/>
      </c>
      <c r="I3195" s="5" t="e">
        <f>_xlfn.IFNA(IF(_xlfn.IFNA(INDEX('CX1'!$I:$I,MATCH(Table2[[#This Row],[DeviceId2]],'CX1'!$C:$C,0),1), "") = 0, "",  INDEX('CX1'!$I:$I,MATCH(Table2[[#This Row],[Name]],'CX1'!$C:$C,0),1)), "")</f>
        <v>#VALUE!</v>
      </c>
      <c r="J3195" s="5" t="str">
        <f>_xlfn.IFNA(IF(_xlfn.IFNA(INDEX('CX1'!$J:$J,MATCH(Table2[[#This Row],[Name]],'CX1'!$C:$C,0),1), "") = 0, "",  INDEX('CX1'!$J:$J,MATCH(Table2[[#This Row],[Name]],'CX1'!$C:$C,0),1)), "")</f>
        <v/>
      </c>
      <c r="K3195" t="str">
        <f>IFERROR(_xlfn.IFNA(IF(_xlfn.IFNA(INDEX('CX1'!$K:$K,MATCH(Table2[[#This Row],[Name]],'CX1'!$C:$C,0),1), "") = 0, "",  INDEX('CX1'!$K:$K,MATCH(Table2[[#This Row],[Name]],'CX1'!$C:$C,0),1)), ""), "")</f>
        <v/>
      </c>
      <c r="L3195" t="str">
        <f>_xlfn.IFNA(IF(_xlfn.IFNA(INDEX('CX1'!$L:$L,MATCH(Table2[[#This Row],[Name]],'CX1'!$C:$C,0),1), "") = 0, "",  INDEX('CX1'!$L:$L,MATCH(Table2[[#This Row],[Name]],'CX1'!$C:$C,0),1)), "")</f>
        <v/>
      </c>
      <c r="M3195" t="str">
        <f>_xlfn.IFNA(IF(_xlfn.IFNA(INDEX('CX1'!$M:$M,MATCH(Table2[[#This Row],[Name]],'CX1'!$C:$C,0),1), "") = 0, "",  INDEX('CX1'!$M:$M,MATCH(Table2[[#This Row],[Name]],'CX1'!$C:$C,0),1)), "")</f>
        <v/>
      </c>
      <c r="N3195" t="s">
        <v>767</v>
      </c>
      <c r="R3195" t="s">
        <v>8</v>
      </c>
    </row>
    <row r="3196" spans="1:19" hidden="1">
      <c r="A3196" s="1">
        <v>3194</v>
      </c>
      <c r="B3196" t="s">
        <v>111</v>
      </c>
      <c r="C3196" t="s">
        <v>112</v>
      </c>
      <c r="D3196" t="s">
        <v>276</v>
      </c>
      <c r="E3196" t="str">
        <f>MID(Table2[[#This Row],[DeviceId2]], 12, LEN(Table2[[#This Row],[DeviceId2]]))</f>
        <v>VAV216</v>
      </c>
      <c r="F3196" t="str">
        <f>CONCATENATE("10.3.13.71/pe/", Table2[[#This Row],[Device Tag]], ".xml")</f>
        <v>10.3.13.71/pe/VAV216.xml</v>
      </c>
      <c r="H3196" s="5" t="str">
        <f>_xlfn.IFNA(IF(_xlfn.IFNA(INDEX('CX1'!$H:$H,MATCH(Table2[[#This Row],[Name]],'CX1'!$C:$C,0),1), "") = 0, "",  INDEX('CX1'!$H:$H,MATCH(Table2[[#This Row],[Name]],'CX1'!$C:$C,0),1)), "")</f>
        <v/>
      </c>
      <c r="I3196" s="5" t="e">
        <f>_xlfn.IFNA(IF(_xlfn.IFNA(INDEX('CX1'!$I:$I,MATCH(Table2[[#This Row],[DeviceId2]],'CX1'!$C:$C,0),1), "") = 0, "",  INDEX('CX1'!$I:$I,MATCH(Table2[[#This Row],[Name]],'CX1'!$C:$C,0),1)), "")</f>
        <v>#VALUE!</v>
      </c>
      <c r="J3196" s="5" t="str">
        <f>_xlfn.IFNA(IF(_xlfn.IFNA(INDEX('CX1'!$J:$J,MATCH(Table2[[#This Row],[Name]],'CX1'!$C:$C,0),1), "") = 0, "",  INDEX('CX1'!$J:$J,MATCH(Table2[[#This Row],[Name]],'CX1'!$C:$C,0),1)), "")</f>
        <v/>
      </c>
      <c r="K3196" t="str">
        <f>IFERROR(_xlfn.IFNA(IF(_xlfn.IFNA(INDEX('CX1'!$K:$K,MATCH(Table2[[#This Row],[Name]],'CX1'!$C:$C,0),1), "") = 0, "",  INDEX('CX1'!$K:$K,MATCH(Table2[[#This Row],[Name]],'CX1'!$C:$C,0),1)), ""), "")</f>
        <v/>
      </c>
      <c r="L3196" t="str">
        <f>_xlfn.IFNA(IF(_xlfn.IFNA(INDEX('CX1'!$L:$L,MATCH(Table2[[#This Row],[Name]],'CX1'!$C:$C,0),1), "") = 0, "",  INDEX('CX1'!$L:$L,MATCH(Table2[[#This Row],[Name]],'CX1'!$C:$C,0),1)), "")</f>
        <v/>
      </c>
      <c r="M3196" t="str">
        <f>_xlfn.IFNA(IF(_xlfn.IFNA(INDEX('CX1'!$M:$M,MATCH(Table2[[#This Row],[Name]],'CX1'!$C:$C,0),1), "") = 0, "",  INDEX('CX1'!$M:$M,MATCH(Table2[[#This Row],[Name]],'CX1'!$C:$C,0),1)), "")</f>
        <v/>
      </c>
      <c r="N3196" t="s">
        <v>767</v>
      </c>
      <c r="R3196" t="s">
        <v>8</v>
      </c>
    </row>
    <row r="3197" spans="1:19" hidden="1">
      <c r="A3197" s="1">
        <v>3195</v>
      </c>
      <c r="B3197" t="s">
        <v>111</v>
      </c>
      <c r="C3197" t="s">
        <v>113</v>
      </c>
      <c r="D3197" t="s">
        <v>276</v>
      </c>
      <c r="E3197" t="str">
        <f>MID(Table2[[#This Row],[DeviceId2]], 12, LEN(Table2[[#This Row],[DeviceId2]]))</f>
        <v>VAV216</v>
      </c>
      <c r="F3197" t="str">
        <f>CONCATENATE("10.3.13.71/pe/", Table2[[#This Row],[Device Tag]], ".xml")</f>
        <v>10.3.13.71/pe/VAV216.xml</v>
      </c>
      <c r="H3197" s="5" t="str">
        <f>_xlfn.IFNA(IF(_xlfn.IFNA(INDEX('CX1'!$H:$H,MATCH(Table2[[#This Row],[Name]],'CX1'!$C:$C,0),1), "") = 0, "",  INDEX('CX1'!$H:$H,MATCH(Table2[[#This Row],[Name]],'CX1'!$C:$C,0),1)), "")</f>
        <v/>
      </c>
      <c r="I3197" s="5" t="e">
        <f>_xlfn.IFNA(IF(_xlfn.IFNA(INDEX('CX1'!$I:$I,MATCH(Table2[[#This Row],[DeviceId2]],'CX1'!$C:$C,0),1), "") = 0, "",  INDEX('CX1'!$I:$I,MATCH(Table2[[#This Row],[Name]],'CX1'!$C:$C,0),1)), "")</f>
        <v>#VALUE!</v>
      </c>
      <c r="J3197" s="5" t="str">
        <f>_xlfn.IFNA(IF(_xlfn.IFNA(INDEX('CX1'!$J:$J,MATCH(Table2[[#This Row],[Name]],'CX1'!$C:$C,0),1), "") = 0, "",  INDEX('CX1'!$J:$J,MATCH(Table2[[#This Row],[Name]],'CX1'!$C:$C,0),1)), "")</f>
        <v/>
      </c>
      <c r="K3197" t="str">
        <f>IFERROR(_xlfn.IFNA(IF(_xlfn.IFNA(INDEX('CX1'!$K:$K,MATCH(Table2[[#This Row],[Name]],'CX1'!$C:$C,0),1), "") = 0, "",  INDEX('CX1'!$K:$K,MATCH(Table2[[#This Row],[Name]],'CX1'!$C:$C,0),1)), ""), "")</f>
        <v/>
      </c>
      <c r="L3197" t="str">
        <f>_xlfn.IFNA(IF(_xlfn.IFNA(INDEX('CX1'!$L:$L,MATCH(Table2[[#This Row],[Name]],'CX1'!$C:$C,0),1), "") = 0, "",  INDEX('CX1'!$L:$L,MATCH(Table2[[#This Row],[Name]],'CX1'!$C:$C,0),1)), "")</f>
        <v/>
      </c>
      <c r="M3197" t="str">
        <f>_xlfn.IFNA(IF(_xlfn.IFNA(INDEX('CX1'!$M:$M,MATCH(Table2[[#This Row],[Name]],'CX1'!$C:$C,0),1), "") = 0, "",  INDEX('CX1'!$M:$M,MATCH(Table2[[#This Row],[Name]],'CX1'!$C:$C,0),1)), "")</f>
        <v/>
      </c>
      <c r="N3197" t="s">
        <v>767</v>
      </c>
      <c r="R3197" t="s">
        <v>8</v>
      </c>
    </row>
    <row r="3198" spans="1:19" hidden="1">
      <c r="A3198" s="1">
        <v>3196</v>
      </c>
      <c r="B3198" t="s">
        <v>33</v>
      </c>
      <c r="C3198" t="s">
        <v>216</v>
      </c>
      <c r="D3198" t="s">
        <v>276</v>
      </c>
      <c r="E3198" t="str">
        <f>MID(Table2[[#This Row],[DeviceId2]], 12, LEN(Table2[[#This Row],[DeviceId2]]))</f>
        <v>VAV216</v>
      </c>
      <c r="F3198" t="str">
        <f>CONCATENATE("10.3.13.71/pe/", Table2[[#This Row],[Device Tag]], ".xml")</f>
        <v>10.3.13.71/pe/VAV216.xml</v>
      </c>
      <c r="H3198" s="5" t="str">
        <f>_xlfn.IFNA(IF(_xlfn.IFNA(INDEX('CX1'!$H:$H,MATCH(Table2[[#This Row],[Name]],'CX1'!$C:$C,0),1), "") = 0, "",  INDEX('CX1'!$H:$H,MATCH(Table2[[#This Row],[Name]],'CX1'!$C:$C,0),1)), "")</f>
        <v/>
      </c>
      <c r="I3198" s="5">
        <f>_xlfn.IFNA(IF(_xlfn.IFNA(INDEX('CX1'!$I:$I,MATCH(Table2[[#This Row],[DeviceId2]],'CX1'!$C:$C,0),1), "") = 0, "",  INDEX('CX1'!$I:$I,MATCH(Table2[[#This Row],[Name]],'CX1'!$C:$C,0),1)), "")</f>
        <v>1</v>
      </c>
      <c r="J3198" s="5" t="str">
        <f>_xlfn.IFNA(IF(_xlfn.IFNA(INDEX('CX1'!$J:$J,MATCH(Table2[[#This Row],[Name]],'CX1'!$C:$C,0),1), "") = 0, "",  INDEX('CX1'!$J:$J,MATCH(Table2[[#This Row],[Name]],'CX1'!$C:$C,0),1)), "")</f>
        <v/>
      </c>
      <c r="K3198" t="str">
        <f>IFERROR(_xlfn.IFNA(IF(_xlfn.IFNA(INDEX('CX1'!$K:$K,MATCH(Table2[[#This Row],[Name]],'CX1'!$C:$C,0),1), "") = 0, "",  INDEX('CX1'!$K:$K,MATCH(Table2[[#This Row],[Name]],'CX1'!$C:$C,0),1)), ""), "")</f>
        <v/>
      </c>
      <c r="N3198" t="s">
        <v>767</v>
      </c>
      <c r="R3198" t="s">
        <v>8</v>
      </c>
    </row>
    <row r="3199" spans="1:19" hidden="1">
      <c r="A3199" s="1">
        <v>3197</v>
      </c>
      <c r="B3199" t="s">
        <v>33</v>
      </c>
      <c r="C3199" t="s">
        <v>35</v>
      </c>
      <c r="D3199" t="s">
        <v>276</v>
      </c>
      <c r="E3199" t="str">
        <f>MID(Table2[[#This Row],[DeviceId2]], 12, LEN(Table2[[#This Row],[DeviceId2]]))</f>
        <v>VAV216</v>
      </c>
      <c r="F3199" t="str">
        <f>CONCATENATE("10.3.13.71/pe/", Table2[[#This Row],[Device Tag]], ".xml")</f>
        <v>10.3.13.71/pe/VAV216.xml</v>
      </c>
      <c r="H3199" s="5" t="str">
        <f>_xlfn.IFNA(IF(_xlfn.IFNA(INDEX('CX1'!$H:$H,MATCH(Table2[[#This Row],[Name]],'CX1'!$C:$C,0),1), "") = 0, "",  INDEX('CX1'!$H:$H,MATCH(Table2[[#This Row],[Name]],'CX1'!$C:$C,0),1)), "")</f>
        <v/>
      </c>
      <c r="I3199" s="5" t="e">
        <f>_xlfn.IFNA(IF(_xlfn.IFNA(INDEX('CX1'!$I:$I,MATCH(Table2[[#This Row],[DeviceId2]],'CX1'!$C:$C,0),1), "") = 0, "",  INDEX('CX1'!$I:$I,MATCH(Table2[[#This Row],[Name]],'CX1'!$C:$C,0),1)), "")</f>
        <v>#VALUE!</v>
      </c>
      <c r="J3199" s="5" t="str">
        <f>_xlfn.IFNA(IF(_xlfn.IFNA(INDEX('CX1'!$J:$J,MATCH(Table2[[#This Row],[Name]],'CX1'!$C:$C,0),1), "") = 0, "",  INDEX('CX1'!$J:$J,MATCH(Table2[[#This Row],[Name]],'CX1'!$C:$C,0),1)), "")</f>
        <v/>
      </c>
      <c r="K3199" t="str">
        <f>IFERROR(_xlfn.IFNA(IF(_xlfn.IFNA(INDEX('CX1'!$K:$K,MATCH(Table2[[#This Row],[Name]],'CX1'!$C:$C,0),1), "") = 0, "",  INDEX('CX1'!$K:$K,MATCH(Table2[[#This Row],[Name]],'CX1'!$C:$C,0),1)), ""), "")</f>
        <v/>
      </c>
      <c r="L3199" t="str">
        <f>_xlfn.IFNA(IF(_xlfn.IFNA(INDEX('CX1'!$L:$L,MATCH(Table2[[#This Row],[Name]],'CX1'!$C:$C,0),1), "") = 0, "",  INDEX('CX1'!$L:$L,MATCH(Table2[[#This Row],[Name]],'CX1'!$C:$C,0),1)), "")</f>
        <v/>
      </c>
      <c r="M3199" t="str">
        <f>_xlfn.IFNA(IF(_xlfn.IFNA(INDEX('CX1'!$M:$M,MATCH(Table2[[#This Row],[Name]],'CX1'!$C:$C,0),1), "") = 0, "",  INDEX('CX1'!$M:$M,MATCH(Table2[[#This Row],[Name]],'CX1'!$C:$C,0),1)), "")</f>
        <v/>
      </c>
      <c r="N3199" t="s">
        <v>767</v>
      </c>
      <c r="R3199" t="s">
        <v>8</v>
      </c>
    </row>
    <row r="3200" spans="1:19" hidden="1">
      <c r="A3200" s="1">
        <v>3198</v>
      </c>
      <c r="B3200" t="s">
        <v>33</v>
      </c>
      <c r="C3200" t="s">
        <v>215</v>
      </c>
      <c r="D3200" t="s">
        <v>276</v>
      </c>
      <c r="E3200" t="str">
        <f>MID(Table2[[#This Row],[DeviceId2]], 12, LEN(Table2[[#This Row],[DeviceId2]]))</f>
        <v>VAV216</v>
      </c>
      <c r="F3200" t="str">
        <f>CONCATENATE("10.3.13.71/pe/", Table2[[#This Row],[Device Tag]], ".xml")</f>
        <v>10.3.13.71/pe/VAV216.xml</v>
      </c>
      <c r="H3200" s="5" t="str">
        <f>_xlfn.IFNA(IF(_xlfn.IFNA(INDEX('CX1'!$H:$H,MATCH(Table2[[#This Row],[Name]],'CX1'!$C:$C,0),1), "") = 0, "",  INDEX('CX1'!$H:$H,MATCH(Table2[[#This Row],[Name]],'CX1'!$C:$C,0),1)), "")</f>
        <v/>
      </c>
      <c r="I3200" s="5">
        <f>_xlfn.IFNA(IF(_xlfn.IFNA(INDEX('CX1'!$I:$I,MATCH(Table2[[#This Row],[DeviceId2]],'CX1'!$C:$C,0),1), "") = 0, "",  INDEX('CX1'!$I:$I,MATCH(Table2[[#This Row],[Name]],'CX1'!$C:$C,0),1)), "")</f>
        <v>1</v>
      </c>
      <c r="J3200" s="5" t="str">
        <f>_xlfn.IFNA(IF(_xlfn.IFNA(INDEX('CX1'!$J:$J,MATCH(Table2[[#This Row],[Name]],'CX1'!$C:$C,0),1), "") = 0, "",  INDEX('CX1'!$J:$J,MATCH(Table2[[#This Row],[Name]],'CX1'!$C:$C,0),1)), "")</f>
        <v/>
      </c>
      <c r="K3200" t="str">
        <f>IFERROR(_xlfn.IFNA(IF(_xlfn.IFNA(INDEX('CX1'!$K:$K,MATCH(Table2[[#This Row],[Name]],'CX1'!$C:$C,0),1), "") = 0, "",  INDEX('CX1'!$K:$K,MATCH(Table2[[#This Row],[Name]],'CX1'!$C:$C,0),1)), ""), "")</f>
        <v/>
      </c>
      <c r="N3200" t="s">
        <v>767</v>
      </c>
      <c r="R3200" t="s">
        <v>8</v>
      </c>
    </row>
    <row r="3201" spans="1:18" hidden="1">
      <c r="A3201" s="1">
        <v>3199</v>
      </c>
      <c r="B3201" t="s">
        <v>33</v>
      </c>
      <c r="C3201" t="s">
        <v>34</v>
      </c>
      <c r="D3201" t="s">
        <v>276</v>
      </c>
      <c r="E3201" t="str">
        <f>MID(Table2[[#This Row],[DeviceId2]], 12, LEN(Table2[[#This Row],[DeviceId2]]))</f>
        <v>VAV216</v>
      </c>
      <c r="F3201" t="str">
        <f>CONCATENATE("10.3.13.71/pe/", Table2[[#This Row],[Device Tag]], ".xml")</f>
        <v>10.3.13.71/pe/VAV216.xml</v>
      </c>
      <c r="H3201" s="5" t="str">
        <f>_xlfn.IFNA(IF(_xlfn.IFNA(INDEX('CX1'!$H:$H,MATCH(Table2[[#This Row],[Name]],'CX1'!$C:$C,0),1), "") = 0, "",  INDEX('CX1'!$H:$H,MATCH(Table2[[#This Row],[Name]],'CX1'!$C:$C,0),1)), "")</f>
        <v/>
      </c>
      <c r="I3201" s="5" t="e">
        <f>_xlfn.IFNA(IF(_xlfn.IFNA(INDEX('CX1'!$I:$I,MATCH(Table2[[#This Row],[DeviceId2]],'CX1'!$C:$C,0),1), "") = 0, "",  INDEX('CX1'!$I:$I,MATCH(Table2[[#This Row],[Name]],'CX1'!$C:$C,0),1)), "")</f>
        <v>#VALUE!</v>
      </c>
      <c r="J3201" s="5" t="str">
        <f>_xlfn.IFNA(IF(_xlfn.IFNA(INDEX('CX1'!$J:$J,MATCH(Table2[[#This Row],[Name]],'CX1'!$C:$C,0),1), "") = 0, "",  INDEX('CX1'!$J:$J,MATCH(Table2[[#This Row],[Name]],'CX1'!$C:$C,0),1)), "")</f>
        <v/>
      </c>
      <c r="K3201" t="str">
        <f>IFERROR(_xlfn.IFNA(IF(_xlfn.IFNA(INDEX('CX1'!$K:$K,MATCH(Table2[[#This Row],[Name]],'CX1'!$C:$C,0),1), "") = 0, "",  INDEX('CX1'!$K:$K,MATCH(Table2[[#This Row],[Name]],'CX1'!$C:$C,0),1)), ""), "")</f>
        <v/>
      </c>
      <c r="L3201" t="str">
        <f>_xlfn.IFNA(IF(_xlfn.IFNA(INDEX('CX1'!$L:$L,MATCH(Table2[[#This Row],[Name]],'CX1'!$C:$C,0),1), "") = 0, "",  INDEX('CX1'!$L:$L,MATCH(Table2[[#This Row],[Name]],'CX1'!$C:$C,0),1)), "")</f>
        <v/>
      </c>
      <c r="M3201" t="str">
        <f>_xlfn.IFNA(IF(_xlfn.IFNA(INDEX('CX1'!$M:$M,MATCH(Table2[[#This Row],[Name]],'CX1'!$C:$C,0),1), "") = 0, "",  INDEX('CX1'!$M:$M,MATCH(Table2[[#This Row],[Name]],'CX1'!$C:$C,0),1)), "")</f>
        <v/>
      </c>
      <c r="N3201" t="s">
        <v>767</v>
      </c>
      <c r="R3201" t="s">
        <v>8</v>
      </c>
    </row>
    <row r="3202" spans="1:18" hidden="1">
      <c r="A3202" s="1">
        <v>3200</v>
      </c>
      <c r="B3202" t="s">
        <v>33</v>
      </c>
      <c r="C3202" t="s">
        <v>38</v>
      </c>
      <c r="D3202" t="s">
        <v>276</v>
      </c>
      <c r="E3202" t="str">
        <f>MID(Table2[[#This Row],[DeviceId2]], 12, LEN(Table2[[#This Row],[DeviceId2]]))</f>
        <v>VAV216</v>
      </c>
      <c r="F3202" t="str">
        <f>CONCATENATE("10.3.13.71/pe/", Table2[[#This Row],[Device Tag]], ".xml")</f>
        <v>10.3.13.71/pe/VAV216.xml</v>
      </c>
      <c r="H3202" s="5" t="str">
        <f>_xlfn.IFNA(IF(_xlfn.IFNA(INDEX('CX1'!$H:$H,MATCH(Table2[[#This Row],[Name]],'CX1'!$C:$C,0),1), "") = 0, "",  INDEX('CX1'!$H:$H,MATCH(Table2[[#This Row],[Name]],'CX1'!$C:$C,0),1)), "")</f>
        <v/>
      </c>
      <c r="I3202" s="5" t="e">
        <f>_xlfn.IFNA(IF(_xlfn.IFNA(INDEX('CX1'!$I:$I,MATCH(Table2[[#This Row],[DeviceId2]],'CX1'!$C:$C,0),1), "") = 0, "",  INDEX('CX1'!$I:$I,MATCH(Table2[[#This Row],[Name]],'CX1'!$C:$C,0),1)), "")</f>
        <v>#VALUE!</v>
      </c>
      <c r="J3202" s="5" t="str">
        <f>_xlfn.IFNA(IF(_xlfn.IFNA(INDEX('CX1'!$J:$J,MATCH(Table2[[#This Row],[Name]],'CX1'!$C:$C,0),1), "") = 0, "",  INDEX('CX1'!$J:$J,MATCH(Table2[[#This Row],[Name]],'CX1'!$C:$C,0),1)), "")</f>
        <v/>
      </c>
      <c r="K3202" t="str">
        <f>IFERROR(_xlfn.IFNA(IF(_xlfn.IFNA(INDEX('CX1'!$K:$K,MATCH(Table2[[#This Row],[Name]],'CX1'!$C:$C,0),1), "") = 0, "",  INDEX('CX1'!$K:$K,MATCH(Table2[[#This Row],[Name]],'CX1'!$C:$C,0),1)), ""), "")</f>
        <v/>
      </c>
      <c r="L3202" t="str">
        <f>_xlfn.IFNA(IF(_xlfn.IFNA(INDEX('CX1'!$L:$L,MATCH(Table2[[#This Row],[Name]],'CX1'!$C:$C,0),1), "") = 0, "",  INDEX('CX1'!$L:$L,MATCH(Table2[[#This Row],[Name]],'CX1'!$C:$C,0),1)), "")</f>
        <v/>
      </c>
      <c r="M3202" t="str">
        <f>_xlfn.IFNA(IF(_xlfn.IFNA(INDEX('CX1'!$M:$M,MATCH(Table2[[#This Row],[Name]],'CX1'!$C:$C,0),1), "") = 0, "",  INDEX('CX1'!$M:$M,MATCH(Table2[[#This Row],[Name]],'CX1'!$C:$C,0),1)), "")</f>
        <v/>
      </c>
      <c r="N3202" t="s">
        <v>767</v>
      </c>
      <c r="R3202" t="s">
        <v>8</v>
      </c>
    </row>
    <row r="3203" spans="1:18" hidden="1">
      <c r="A3203" s="1">
        <v>3201</v>
      </c>
      <c r="B3203" t="s">
        <v>33</v>
      </c>
      <c r="C3203" t="s">
        <v>214</v>
      </c>
      <c r="D3203" t="s">
        <v>276</v>
      </c>
      <c r="E3203" t="str">
        <f>MID(Table2[[#This Row],[DeviceId2]], 12, LEN(Table2[[#This Row],[DeviceId2]]))</f>
        <v>VAV216</v>
      </c>
      <c r="F3203" t="str">
        <f>CONCATENATE("10.3.13.71/pe/", Table2[[#This Row],[Device Tag]], ".xml")</f>
        <v>10.3.13.71/pe/VAV216.xml</v>
      </c>
      <c r="H3203" s="5" t="str">
        <f>_xlfn.IFNA(IF(_xlfn.IFNA(INDEX('CX1'!$H:$H,MATCH(Table2[[#This Row],[Name]],'CX1'!$C:$C,0),1), "") = 0, "",  INDEX('CX1'!$H:$H,MATCH(Table2[[#This Row],[Name]],'CX1'!$C:$C,0),1)), "")</f>
        <v/>
      </c>
      <c r="I3203" s="5">
        <f>_xlfn.IFNA(IF(_xlfn.IFNA(INDEX('CX1'!$I:$I,MATCH(Table2[[#This Row],[DeviceId2]],'CX1'!$C:$C,0),1), "") = 0, "",  INDEX('CX1'!$I:$I,MATCH(Table2[[#This Row],[Name]],'CX1'!$C:$C,0),1)), "")</f>
        <v>1</v>
      </c>
      <c r="J3203" s="5" t="str">
        <f>_xlfn.IFNA(IF(_xlfn.IFNA(INDEX('CX1'!$J:$J,MATCH(Table2[[#This Row],[Name]],'CX1'!$C:$C,0),1), "") = 0, "",  INDEX('CX1'!$J:$J,MATCH(Table2[[#This Row],[Name]],'CX1'!$C:$C,0),1)), "")</f>
        <v/>
      </c>
      <c r="K3203" t="str">
        <f>IFERROR(_xlfn.IFNA(IF(_xlfn.IFNA(INDEX('CX1'!$K:$K,MATCH(Table2[[#This Row],[Name]],'CX1'!$C:$C,0),1), "") = 0, "",  INDEX('CX1'!$K:$K,MATCH(Table2[[#This Row],[Name]],'CX1'!$C:$C,0),1)), ""), "")</f>
        <v/>
      </c>
      <c r="N3203" t="s">
        <v>767</v>
      </c>
      <c r="R3203" t="s">
        <v>8</v>
      </c>
    </row>
    <row r="3204" spans="1:18" hidden="1">
      <c r="A3204" s="1">
        <v>3202</v>
      </c>
      <c r="B3204" t="s">
        <v>33</v>
      </c>
      <c r="C3204" t="s">
        <v>213</v>
      </c>
      <c r="D3204" t="s">
        <v>276</v>
      </c>
      <c r="E3204" t="str">
        <f>MID(Table2[[#This Row],[DeviceId2]], 12, LEN(Table2[[#This Row],[DeviceId2]]))</f>
        <v>VAV216</v>
      </c>
      <c r="F3204" t="str">
        <f>CONCATENATE("10.3.13.71/pe/", Table2[[#This Row],[Device Tag]], ".xml")</f>
        <v>10.3.13.71/pe/VAV216.xml</v>
      </c>
      <c r="H3204" s="5" t="str">
        <f>_xlfn.IFNA(IF(_xlfn.IFNA(INDEX('CX1'!$H:$H,MATCH(Table2[[#This Row],[Name]],'CX1'!$C:$C,0),1), "") = 0, "",  INDEX('CX1'!$H:$H,MATCH(Table2[[#This Row],[Name]],'CX1'!$C:$C,0),1)), "")</f>
        <v/>
      </c>
      <c r="I3204" s="5" t="e">
        <f>_xlfn.IFNA(IF(_xlfn.IFNA(INDEX('CX1'!$I:$I,MATCH(Table2[[#This Row],[DeviceId2]],'CX1'!$C:$C,0),1), "") = 0, "",  INDEX('CX1'!$I:$I,MATCH(Table2[[#This Row],[Name]],'CX1'!$C:$C,0),1)), "")</f>
        <v>#VALUE!</v>
      </c>
      <c r="J3204" s="5" t="str">
        <f>_xlfn.IFNA(IF(_xlfn.IFNA(INDEX('CX1'!$J:$J,MATCH(Table2[[#This Row],[Name]],'CX1'!$C:$C,0),1), "") = 0, "",  INDEX('CX1'!$J:$J,MATCH(Table2[[#This Row],[Name]],'CX1'!$C:$C,0),1)), "")</f>
        <v/>
      </c>
      <c r="K3204" t="str">
        <f>IFERROR(_xlfn.IFNA(IF(_xlfn.IFNA(INDEX('CX1'!$K:$K,MATCH(Table2[[#This Row],[Name]],'CX1'!$C:$C,0),1), "") = 0, "",  INDEX('CX1'!$K:$K,MATCH(Table2[[#This Row],[Name]],'CX1'!$C:$C,0),1)), ""), "")</f>
        <v/>
      </c>
      <c r="N3204" t="s">
        <v>767</v>
      </c>
      <c r="R3204" t="s">
        <v>8</v>
      </c>
    </row>
    <row r="3205" spans="1:18" hidden="1">
      <c r="A3205" s="1">
        <v>3203</v>
      </c>
      <c r="B3205" t="s">
        <v>33</v>
      </c>
      <c r="C3205" t="s">
        <v>217</v>
      </c>
      <c r="D3205" t="s">
        <v>276</v>
      </c>
      <c r="E3205" t="str">
        <f>MID(Table2[[#This Row],[DeviceId2]], 12, LEN(Table2[[#This Row],[DeviceId2]]))</f>
        <v>VAV216</v>
      </c>
      <c r="F3205" t="str">
        <f>CONCATENATE("10.3.13.71/pe/", Table2[[#This Row],[Device Tag]], ".xml")</f>
        <v>10.3.13.71/pe/VAV216.xml</v>
      </c>
      <c r="H3205" s="5" t="str">
        <f>_xlfn.IFNA(IF(_xlfn.IFNA(INDEX('CX1'!$H:$H,MATCH(Table2[[#This Row],[Name]],'CX1'!$C:$C,0),1), "") = 0, "",  INDEX('CX1'!$H:$H,MATCH(Table2[[#This Row],[Name]],'CX1'!$C:$C,0),1)), "")</f>
        <v/>
      </c>
      <c r="I3205" s="5">
        <f>_xlfn.IFNA(IF(_xlfn.IFNA(INDEX('CX1'!$I:$I,MATCH(Table2[[#This Row],[DeviceId2]],'CX1'!$C:$C,0),1), "") = 0, "",  INDEX('CX1'!$I:$I,MATCH(Table2[[#This Row],[Name]],'CX1'!$C:$C,0),1)), "")</f>
        <v>1</v>
      </c>
      <c r="J3205" s="5" t="str">
        <f>_xlfn.IFNA(IF(_xlfn.IFNA(INDEX('CX1'!$J:$J,MATCH(Table2[[#This Row],[Name]],'CX1'!$C:$C,0),1), "") = 0, "",  INDEX('CX1'!$J:$J,MATCH(Table2[[#This Row],[Name]],'CX1'!$C:$C,0),1)), "")</f>
        <v/>
      </c>
      <c r="K3205" t="str">
        <f>IFERROR(_xlfn.IFNA(IF(_xlfn.IFNA(INDEX('CX1'!$K:$K,MATCH(Table2[[#This Row],[Name]],'CX1'!$C:$C,0),1), "") = 0, "",  INDEX('CX1'!$K:$K,MATCH(Table2[[#This Row],[Name]],'CX1'!$C:$C,0),1)), ""), "")</f>
        <v/>
      </c>
      <c r="N3205" t="s">
        <v>767</v>
      </c>
      <c r="R3205" t="s">
        <v>8</v>
      </c>
    </row>
    <row r="3206" spans="1:18" hidden="1">
      <c r="A3206" s="1">
        <v>3204</v>
      </c>
      <c r="B3206" t="s">
        <v>45</v>
      </c>
      <c r="C3206" t="s">
        <v>47</v>
      </c>
      <c r="D3206" t="s">
        <v>276</v>
      </c>
      <c r="E3206" t="str">
        <f>MID(Table2[[#This Row],[DeviceId2]], 12, LEN(Table2[[#This Row],[DeviceId2]]))</f>
        <v>VAV216</v>
      </c>
      <c r="F3206" t="str">
        <f>CONCATENATE("10.3.13.71/pe/", Table2[[#This Row],[Device Tag]], ".xml")</f>
        <v>10.3.13.71/pe/VAV216.xml</v>
      </c>
      <c r="H3206" s="5" t="str">
        <f>_xlfn.IFNA(IF(_xlfn.IFNA(INDEX('CX1'!$H:$H,MATCH(Table2[[#This Row],[Name]],'CX1'!$C:$C,0),1), "") = 0, "",  INDEX('CX1'!$H:$H,MATCH(Table2[[#This Row],[Name]],'CX1'!$C:$C,0),1)), "")</f>
        <v/>
      </c>
      <c r="I3206" s="5" t="e">
        <f>_xlfn.IFNA(IF(_xlfn.IFNA(INDEX('CX1'!$I:$I,MATCH(Table2[[#This Row],[DeviceId2]],'CX1'!$C:$C,0),1), "") = 0, "",  INDEX('CX1'!$I:$I,MATCH(Table2[[#This Row],[Name]],'CX1'!$C:$C,0),1)), "")</f>
        <v>#VALUE!</v>
      </c>
      <c r="J3206" s="5" t="str">
        <f>_xlfn.IFNA(IF(_xlfn.IFNA(INDEX('CX1'!$J:$J,MATCH(Table2[[#This Row],[Name]],'CX1'!$C:$C,0),1), "") = 0, "",  INDEX('CX1'!$J:$J,MATCH(Table2[[#This Row],[Name]],'CX1'!$C:$C,0),1)), "")</f>
        <v/>
      </c>
      <c r="K3206" t="str">
        <f>IFERROR(_xlfn.IFNA(IF(_xlfn.IFNA(INDEX('CX1'!$K:$K,MATCH(Table2[[#This Row],[Name]],'CX1'!$C:$C,0),1), "") = 0, "",  INDEX('CX1'!$K:$K,MATCH(Table2[[#This Row],[Name]],'CX1'!$C:$C,0),1)), ""), "")</f>
        <v/>
      </c>
      <c r="L3206" t="str">
        <f>_xlfn.IFNA(IF(_xlfn.IFNA(INDEX('CX1'!$L:$L,MATCH(Table2[[#This Row],[Name]],'CX1'!$C:$C,0),1), "") = 0, "",  INDEX('CX1'!$L:$L,MATCH(Table2[[#This Row],[Name]],'CX1'!$C:$C,0),1)), "")</f>
        <v/>
      </c>
      <c r="M3206" t="str">
        <f>_xlfn.IFNA(IF(_xlfn.IFNA(INDEX('CX1'!$M:$M,MATCH(Table2[[#This Row],[Name]],'CX1'!$C:$C,0),1), "") = 0, "",  INDEX('CX1'!$M:$M,MATCH(Table2[[#This Row],[Name]],'CX1'!$C:$C,0),1)), "")</f>
        <v/>
      </c>
      <c r="N3206" t="s">
        <v>767</v>
      </c>
      <c r="R3206" t="s">
        <v>8</v>
      </c>
    </row>
    <row r="3207" spans="1:18" hidden="1">
      <c r="A3207" s="1">
        <v>3205</v>
      </c>
      <c r="B3207" t="s">
        <v>45</v>
      </c>
      <c r="C3207" t="s">
        <v>48</v>
      </c>
      <c r="D3207" t="s">
        <v>276</v>
      </c>
      <c r="E3207" t="str">
        <f>MID(Table2[[#This Row],[DeviceId2]], 12, LEN(Table2[[#This Row],[DeviceId2]]))</f>
        <v>VAV216</v>
      </c>
      <c r="F3207" t="str">
        <f>CONCATENATE("10.3.13.71/pe/", Table2[[#This Row],[Device Tag]], ".xml")</f>
        <v>10.3.13.71/pe/VAV216.xml</v>
      </c>
      <c r="H3207" s="5" t="str">
        <f>_xlfn.IFNA(IF(_xlfn.IFNA(INDEX('CX1'!$H:$H,MATCH(Table2[[#This Row],[Name]],'CX1'!$C:$C,0),1), "") = 0, "",  INDEX('CX1'!$H:$H,MATCH(Table2[[#This Row],[Name]],'CX1'!$C:$C,0),1)), "")</f>
        <v/>
      </c>
      <c r="I3207" s="5" t="e">
        <f>_xlfn.IFNA(IF(_xlfn.IFNA(INDEX('CX1'!$I:$I,MATCH(Table2[[#This Row],[DeviceId2]],'CX1'!$C:$C,0),1), "") = 0, "",  INDEX('CX1'!$I:$I,MATCH(Table2[[#This Row],[Name]],'CX1'!$C:$C,0),1)), "")</f>
        <v>#VALUE!</v>
      </c>
      <c r="J3207" s="5" t="str">
        <f>_xlfn.IFNA(IF(_xlfn.IFNA(INDEX('CX1'!$J:$J,MATCH(Table2[[#This Row],[Name]],'CX1'!$C:$C,0),1), "") = 0, "",  INDEX('CX1'!$J:$J,MATCH(Table2[[#This Row],[Name]],'CX1'!$C:$C,0),1)), "")</f>
        <v/>
      </c>
      <c r="K3207" t="str">
        <f>IFERROR(_xlfn.IFNA(IF(_xlfn.IFNA(INDEX('CX1'!$K:$K,MATCH(Table2[[#This Row],[Name]],'CX1'!$C:$C,0),1), "") = 0, "",  INDEX('CX1'!$K:$K,MATCH(Table2[[#This Row],[Name]],'CX1'!$C:$C,0),1)), ""), "")</f>
        <v/>
      </c>
      <c r="L3207" t="str">
        <f>_xlfn.IFNA(IF(_xlfn.IFNA(INDEX('CX1'!$L:$L,MATCH(Table2[[#This Row],[Name]],'CX1'!$C:$C,0),1), "") = 0, "",  INDEX('CX1'!$L:$L,MATCH(Table2[[#This Row],[Name]],'CX1'!$C:$C,0),1)), "")</f>
        <v/>
      </c>
      <c r="M3207" t="str">
        <f>_xlfn.IFNA(IF(_xlfn.IFNA(INDEX('CX1'!$M:$M,MATCH(Table2[[#This Row],[Name]],'CX1'!$C:$C,0),1), "") = 0, "",  INDEX('CX1'!$M:$M,MATCH(Table2[[#This Row],[Name]],'CX1'!$C:$C,0),1)), "")</f>
        <v/>
      </c>
      <c r="N3207" t="s">
        <v>767</v>
      </c>
      <c r="R3207" t="s">
        <v>8</v>
      </c>
    </row>
    <row r="3208" spans="1:18" hidden="1">
      <c r="A3208" s="1">
        <v>3206</v>
      </c>
      <c r="B3208" t="s">
        <v>45</v>
      </c>
      <c r="C3208" t="s">
        <v>49</v>
      </c>
      <c r="D3208" t="s">
        <v>276</v>
      </c>
      <c r="E3208" t="str">
        <f>MID(Table2[[#This Row],[DeviceId2]], 12, LEN(Table2[[#This Row],[DeviceId2]]))</f>
        <v>VAV216</v>
      </c>
      <c r="F3208" t="str">
        <f>CONCATENATE("10.3.13.71/pe/", Table2[[#This Row],[Device Tag]], ".xml")</f>
        <v>10.3.13.71/pe/VAV216.xml</v>
      </c>
      <c r="H3208" s="5" t="str">
        <f>_xlfn.IFNA(IF(_xlfn.IFNA(INDEX('CX1'!$H:$H,MATCH(Table2[[#This Row],[Name]],'CX1'!$C:$C,0),1), "") = 0, "",  INDEX('CX1'!$H:$H,MATCH(Table2[[#This Row],[Name]],'CX1'!$C:$C,0),1)), "")</f>
        <v/>
      </c>
      <c r="I3208" s="5" t="e">
        <f>_xlfn.IFNA(IF(_xlfn.IFNA(INDEX('CX1'!$I:$I,MATCH(Table2[[#This Row],[DeviceId2]],'CX1'!$C:$C,0),1), "") = 0, "",  INDEX('CX1'!$I:$I,MATCH(Table2[[#This Row],[Name]],'CX1'!$C:$C,0),1)), "")</f>
        <v>#VALUE!</v>
      </c>
      <c r="J3208" s="5" t="str">
        <f>_xlfn.IFNA(IF(_xlfn.IFNA(INDEX('CX1'!$J:$J,MATCH(Table2[[#This Row],[Name]],'CX1'!$C:$C,0),1), "") = 0, "",  INDEX('CX1'!$J:$J,MATCH(Table2[[#This Row],[Name]],'CX1'!$C:$C,0),1)), "")</f>
        <v/>
      </c>
      <c r="K3208" t="str">
        <f>IFERROR(_xlfn.IFNA(IF(_xlfn.IFNA(INDEX('CX1'!$K:$K,MATCH(Table2[[#This Row],[Name]],'CX1'!$C:$C,0),1), "") = 0, "",  INDEX('CX1'!$K:$K,MATCH(Table2[[#This Row],[Name]],'CX1'!$C:$C,0),1)), ""), "")</f>
        <v/>
      </c>
      <c r="L3208" t="str">
        <f>_xlfn.IFNA(IF(_xlfn.IFNA(INDEX('CX1'!$L:$L,MATCH(Table2[[#This Row],[Name]],'CX1'!$C:$C,0),1), "") = 0, "",  INDEX('CX1'!$L:$L,MATCH(Table2[[#This Row],[Name]],'CX1'!$C:$C,0),1)), "")</f>
        <v/>
      </c>
      <c r="M3208" t="str">
        <f>_xlfn.IFNA(IF(_xlfn.IFNA(INDEX('CX1'!$M:$M,MATCH(Table2[[#This Row],[Name]],'CX1'!$C:$C,0),1), "") = 0, "",  INDEX('CX1'!$M:$M,MATCH(Table2[[#This Row],[Name]],'CX1'!$C:$C,0),1)), "")</f>
        <v/>
      </c>
      <c r="N3208" t="s">
        <v>767</v>
      </c>
      <c r="R3208" t="s">
        <v>8</v>
      </c>
    </row>
    <row r="3209" spans="1:18" hidden="1">
      <c r="A3209" s="1">
        <v>3207</v>
      </c>
      <c r="B3209" t="s">
        <v>45</v>
      </c>
      <c r="C3209" t="s">
        <v>50</v>
      </c>
      <c r="D3209" t="s">
        <v>276</v>
      </c>
      <c r="E3209" t="str">
        <f>MID(Table2[[#This Row],[DeviceId2]], 12, LEN(Table2[[#This Row],[DeviceId2]]))</f>
        <v>VAV216</v>
      </c>
      <c r="F3209" t="str">
        <f>CONCATENATE("10.3.13.71/pe/", Table2[[#This Row],[Device Tag]], ".xml")</f>
        <v>10.3.13.71/pe/VAV216.xml</v>
      </c>
      <c r="H3209" s="5" t="str">
        <f>_xlfn.IFNA(IF(_xlfn.IFNA(INDEX('CX1'!$H:$H,MATCH(Table2[[#This Row],[Name]],'CX1'!$C:$C,0),1), "") = 0, "",  INDEX('CX1'!$H:$H,MATCH(Table2[[#This Row],[Name]],'CX1'!$C:$C,0),1)), "")</f>
        <v/>
      </c>
      <c r="I3209" s="5" t="e">
        <f>_xlfn.IFNA(IF(_xlfn.IFNA(INDEX('CX1'!$I:$I,MATCH(Table2[[#This Row],[DeviceId2]],'CX1'!$C:$C,0),1), "") = 0, "",  INDEX('CX1'!$I:$I,MATCH(Table2[[#This Row],[Name]],'CX1'!$C:$C,0),1)), "")</f>
        <v>#VALUE!</v>
      </c>
      <c r="J3209" s="5" t="str">
        <f>_xlfn.IFNA(IF(_xlfn.IFNA(INDEX('CX1'!$J:$J,MATCH(Table2[[#This Row],[Name]],'CX1'!$C:$C,0),1), "") = 0, "",  INDEX('CX1'!$J:$J,MATCH(Table2[[#This Row],[Name]],'CX1'!$C:$C,0),1)), "")</f>
        <v/>
      </c>
      <c r="K3209" t="str">
        <f>IFERROR(_xlfn.IFNA(IF(_xlfn.IFNA(INDEX('CX1'!$K:$K,MATCH(Table2[[#This Row],[Name]],'CX1'!$C:$C,0),1), "") = 0, "",  INDEX('CX1'!$K:$K,MATCH(Table2[[#This Row],[Name]],'CX1'!$C:$C,0),1)), ""), "")</f>
        <v/>
      </c>
      <c r="L3209" t="str">
        <f>_xlfn.IFNA(IF(_xlfn.IFNA(INDEX('CX1'!$L:$L,MATCH(Table2[[#This Row],[Name]],'CX1'!$C:$C,0),1), "") = 0, "",  INDEX('CX1'!$L:$L,MATCH(Table2[[#This Row],[Name]],'CX1'!$C:$C,0),1)), "")</f>
        <v/>
      </c>
      <c r="M3209" t="str">
        <f>_xlfn.IFNA(IF(_xlfn.IFNA(INDEX('CX1'!$M:$M,MATCH(Table2[[#This Row],[Name]],'CX1'!$C:$C,0),1), "") = 0, "",  INDEX('CX1'!$M:$M,MATCH(Table2[[#This Row],[Name]],'CX1'!$C:$C,0),1)), "")</f>
        <v/>
      </c>
      <c r="N3209" t="s">
        <v>767</v>
      </c>
      <c r="R3209" t="s">
        <v>8</v>
      </c>
    </row>
    <row r="3210" spans="1:18" hidden="1">
      <c r="A3210" s="1">
        <v>3208</v>
      </c>
      <c r="B3210" t="s">
        <v>45</v>
      </c>
      <c r="C3210" t="s">
        <v>52</v>
      </c>
      <c r="D3210" t="s">
        <v>276</v>
      </c>
      <c r="E3210" t="str">
        <f>MID(Table2[[#This Row],[DeviceId2]], 12, LEN(Table2[[#This Row],[DeviceId2]]))</f>
        <v>VAV216</v>
      </c>
      <c r="F3210" t="str">
        <f>CONCATENATE("10.3.13.71/pe/", Table2[[#This Row],[Device Tag]], ".xml")</f>
        <v>10.3.13.71/pe/VAV216.xml</v>
      </c>
      <c r="H3210" s="5" t="str">
        <f>_xlfn.IFNA(IF(_xlfn.IFNA(INDEX('CX1'!$H:$H,MATCH(Table2[[#This Row],[Name]],'CX1'!$C:$C,0),1), "") = 0, "",  INDEX('CX1'!$H:$H,MATCH(Table2[[#This Row],[Name]],'CX1'!$C:$C,0),1)), "")</f>
        <v/>
      </c>
      <c r="I3210" s="5" t="e">
        <f>_xlfn.IFNA(IF(_xlfn.IFNA(INDEX('CX1'!$I:$I,MATCH(Table2[[#This Row],[DeviceId2]],'CX1'!$C:$C,0),1), "") = 0, "",  INDEX('CX1'!$I:$I,MATCH(Table2[[#This Row],[Name]],'CX1'!$C:$C,0),1)), "")</f>
        <v>#VALUE!</v>
      </c>
      <c r="J3210" s="5" t="str">
        <f>_xlfn.IFNA(IF(_xlfn.IFNA(INDEX('CX1'!$J:$J,MATCH(Table2[[#This Row],[Name]],'CX1'!$C:$C,0),1), "") = 0, "",  INDEX('CX1'!$J:$J,MATCH(Table2[[#This Row],[Name]],'CX1'!$C:$C,0),1)), "")</f>
        <v/>
      </c>
      <c r="K3210" t="str">
        <f>IFERROR(_xlfn.IFNA(IF(_xlfn.IFNA(INDEX('CX1'!$K:$K,MATCH(Table2[[#This Row],[Name]],'CX1'!$C:$C,0),1), "") = 0, "",  INDEX('CX1'!$K:$K,MATCH(Table2[[#This Row],[Name]],'CX1'!$C:$C,0),1)), ""), "")</f>
        <v/>
      </c>
      <c r="L3210" t="str">
        <f>_xlfn.IFNA(IF(_xlfn.IFNA(INDEX('CX1'!$L:$L,MATCH(Table2[[#This Row],[Name]],'CX1'!$C:$C,0),1), "") = 0, "",  INDEX('CX1'!$L:$L,MATCH(Table2[[#This Row],[Name]],'CX1'!$C:$C,0),1)), "")</f>
        <v/>
      </c>
      <c r="M3210" t="str">
        <f>_xlfn.IFNA(IF(_xlfn.IFNA(INDEX('CX1'!$M:$M,MATCH(Table2[[#This Row],[Name]],'CX1'!$C:$C,0),1), "") = 0, "",  INDEX('CX1'!$M:$M,MATCH(Table2[[#This Row],[Name]],'CX1'!$C:$C,0),1)), "")</f>
        <v/>
      </c>
      <c r="N3210" t="s">
        <v>767</v>
      </c>
      <c r="R3210" t="s">
        <v>8</v>
      </c>
    </row>
    <row r="3211" spans="1:18" hidden="1">
      <c r="A3211" s="1">
        <v>3209</v>
      </c>
      <c r="B3211" t="s">
        <v>45</v>
      </c>
      <c r="C3211" t="s">
        <v>53</v>
      </c>
      <c r="D3211" t="s">
        <v>276</v>
      </c>
      <c r="E3211" t="str">
        <f>MID(Table2[[#This Row],[DeviceId2]], 12, LEN(Table2[[#This Row],[DeviceId2]]))</f>
        <v>VAV216</v>
      </c>
      <c r="F3211" t="str">
        <f>CONCATENATE("10.3.13.71/pe/", Table2[[#This Row],[Device Tag]], ".xml")</f>
        <v>10.3.13.71/pe/VAV216.xml</v>
      </c>
      <c r="H3211" s="5" t="str">
        <f>_xlfn.IFNA(IF(_xlfn.IFNA(INDEX('CX1'!$H:$H,MATCH(Table2[[#This Row],[Name]],'CX1'!$C:$C,0),1), "") = 0, "",  INDEX('CX1'!$H:$H,MATCH(Table2[[#This Row],[Name]],'CX1'!$C:$C,0),1)), "")</f>
        <v/>
      </c>
      <c r="I3211" s="5" t="e">
        <f>_xlfn.IFNA(IF(_xlfn.IFNA(INDEX('CX1'!$I:$I,MATCH(Table2[[#This Row],[DeviceId2]],'CX1'!$C:$C,0),1), "") = 0, "",  INDEX('CX1'!$I:$I,MATCH(Table2[[#This Row],[Name]],'CX1'!$C:$C,0),1)), "")</f>
        <v>#VALUE!</v>
      </c>
      <c r="J3211" s="5" t="str">
        <f>_xlfn.IFNA(IF(_xlfn.IFNA(INDEX('CX1'!$J:$J,MATCH(Table2[[#This Row],[Name]],'CX1'!$C:$C,0),1), "") = 0, "",  INDEX('CX1'!$J:$J,MATCH(Table2[[#This Row],[Name]],'CX1'!$C:$C,0),1)), "")</f>
        <v/>
      </c>
      <c r="K3211" t="str">
        <f>IFERROR(_xlfn.IFNA(IF(_xlfn.IFNA(INDEX('CX1'!$K:$K,MATCH(Table2[[#This Row],[Name]],'CX1'!$C:$C,0),1), "") = 0, "",  INDEX('CX1'!$K:$K,MATCH(Table2[[#This Row],[Name]],'CX1'!$C:$C,0),1)), ""), "")</f>
        <v/>
      </c>
      <c r="L3211" t="str">
        <f>_xlfn.IFNA(IF(_xlfn.IFNA(INDEX('CX1'!$L:$L,MATCH(Table2[[#This Row],[Name]],'CX1'!$C:$C,0),1), "") = 0, "",  INDEX('CX1'!$L:$L,MATCH(Table2[[#This Row],[Name]],'CX1'!$C:$C,0),1)), "")</f>
        <v/>
      </c>
      <c r="M3211" t="str">
        <f>_xlfn.IFNA(IF(_xlfn.IFNA(INDEX('CX1'!$M:$M,MATCH(Table2[[#This Row],[Name]],'CX1'!$C:$C,0),1), "") = 0, "",  INDEX('CX1'!$M:$M,MATCH(Table2[[#This Row],[Name]],'CX1'!$C:$C,0),1)), "")</f>
        <v/>
      </c>
      <c r="N3211" t="s">
        <v>767</v>
      </c>
      <c r="R3211" t="s">
        <v>8</v>
      </c>
    </row>
    <row r="3212" spans="1:18" hidden="1">
      <c r="A3212" s="1">
        <v>3210</v>
      </c>
      <c r="B3212" t="s">
        <v>45</v>
      </c>
      <c r="C3212" t="s">
        <v>54</v>
      </c>
      <c r="D3212" t="s">
        <v>276</v>
      </c>
      <c r="E3212" t="str">
        <f>MID(Table2[[#This Row],[DeviceId2]], 12, LEN(Table2[[#This Row],[DeviceId2]]))</f>
        <v>VAV216</v>
      </c>
      <c r="F3212" t="str">
        <f>CONCATENATE("10.3.13.71/pe/", Table2[[#This Row],[Device Tag]], ".xml")</f>
        <v>10.3.13.71/pe/VAV216.xml</v>
      </c>
      <c r="H3212" s="5" t="str">
        <f>_xlfn.IFNA(IF(_xlfn.IFNA(INDEX('CX1'!$H:$H,MATCH(Table2[[#This Row],[Name]],'CX1'!$C:$C,0),1), "") = 0, "",  INDEX('CX1'!$H:$H,MATCH(Table2[[#This Row],[Name]],'CX1'!$C:$C,0),1)), "")</f>
        <v/>
      </c>
      <c r="I3212" s="5" t="e">
        <f>_xlfn.IFNA(IF(_xlfn.IFNA(INDEX('CX1'!$I:$I,MATCH(Table2[[#This Row],[DeviceId2]],'CX1'!$C:$C,0),1), "") = 0, "",  INDEX('CX1'!$I:$I,MATCH(Table2[[#This Row],[Name]],'CX1'!$C:$C,0),1)), "")</f>
        <v>#VALUE!</v>
      </c>
      <c r="J3212" s="5" t="str">
        <f>_xlfn.IFNA(IF(_xlfn.IFNA(INDEX('CX1'!$J:$J,MATCH(Table2[[#This Row],[Name]],'CX1'!$C:$C,0),1), "") = 0, "",  INDEX('CX1'!$J:$J,MATCH(Table2[[#This Row],[Name]],'CX1'!$C:$C,0),1)), "")</f>
        <v/>
      </c>
      <c r="K3212" t="str">
        <f>IFERROR(_xlfn.IFNA(IF(_xlfn.IFNA(INDEX('CX1'!$K:$K,MATCH(Table2[[#This Row],[Name]],'CX1'!$C:$C,0),1), "") = 0, "",  INDEX('CX1'!$K:$K,MATCH(Table2[[#This Row],[Name]],'CX1'!$C:$C,0),1)), ""), "")</f>
        <v/>
      </c>
      <c r="L3212" t="str">
        <f>_xlfn.IFNA(IF(_xlfn.IFNA(INDEX('CX1'!$L:$L,MATCH(Table2[[#This Row],[Name]],'CX1'!$C:$C,0),1), "") = 0, "",  INDEX('CX1'!$L:$L,MATCH(Table2[[#This Row],[Name]],'CX1'!$C:$C,0),1)), "")</f>
        <v/>
      </c>
      <c r="M3212" t="str">
        <f>_xlfn.IFNA(IF(_xlfn.IFNA(INDEX('CX1'!$M:$M,MATCH(Table2[[#This Row],[Name]],'CX1'!$C:$C,0),1), "") = 0, "",  INDEX('CX1'!$M:$M,MATCH(Table2[[#This Row],[Name]],'CX1'!$C:$C,0),1)), "")</f>
        <v/>
      </c>
      <c r="N3212" t="s">
        <v>767</v>
      </c>
      <c r="R3212" t="s">
        <v>8</v>
      </c>
    </row>
    <row r="3213" spans="1:18" hidden="1">
      <c r="A3213" s="1">
        <v>3211</v>
      </c>
      <c r="B3213" t="s">
        <v>45</v>
      </c>
      <c r="C3213" t="s">
        <v>55</v>
      </c>
      <c r="D3213" t="s">
        <v>276</v>
      </c>
      <c r="E3213" t="str">
        <f>MID(Table2[[#This Row],[DeviceId2]], 12, LEN(Table2[[#This Row],[DeviceId2]]))</f>
        <v>VAV216</v>
      </c>
      <c r="F3213" t="str">
        <f>CONCATENATE("10.3.13.71/pe/", Table2[[#This Row],[Device Tag]], ".xml")</f>
        <v>10.3.13.71/pe/VAV216.xml</v>
      </c>
      <c r="H3213" s="5" t="str">
        <f>_xlfn.IFNA(IF(_xlfn.IFNA(INDEX('CX1'!$H:$H,MATCH(Table2[[#This Row],[Name]],'CX1'!$C:$C,0),1), "") = 0, "",  INDEX('CX1'!$H:$H,MATCH(Table2[[#This Row],[Name]],'CX1'!$C:$C,0),1)), "")</f>
        <v/>
      </c>
      <c r="I3213" s="5" t="e">
        <f>_xlfn.IFNA(IF(_xlfn.IFNA(INDEX('CX1'!$I:$I,MATCH(Table2[[#This Row],[DeviceId2]],'CX1'!$C:$C,0),1), "") = 0, "",  INDEX('CX1'!$I:$I,MATCH(Table2[[#This Row],[Name]],'CX1'!$C:$C,0),1)), "")</f>
        <v>#VALUE!</v>
      </c>
      <c r="J3213" s="5" t="str">
        <f>_xlfn.IFNA(IF(_xlfn.IFNA(INDEX('CX1'!$J:$J,MATCH(Table2[[#This Row],[Name]],'CX1'!$C:$C,0),1), "") = 0, "",  INDEX('CX1'!$J:$J,MATCH(Table2[[#This Row],[Name]],'CX1'!$C:$C,0),1)), "")</f>
        <v/>
      </c>
      <c r="K3213" t="str">
        <f>IFERROR(_xlfn.IFNA(IF(_xlfn.IFNA(INDEX('CX1'!$K:$K,MATCH(Table2[[#This Row],[Name]],'CX1'!$C:$C,0),1), "") = 0, "",  INDEX('CX1'!$K:$K,MATCH(Table2[[#This Row],[Name]],'CX1'!$C:$C,0),1)), ""), "")</f>
        <v/>
      </c>
      <c r="L3213" t="str">
        <f>_xlfn.IFNA(IF(_xlfn.IFNA(INDEX('CX1'!$L:$L,MATCH(Table2[[#This Row],[Name]],'CX1'!$C:$C,0),1), "") = 0, "",  INDEX('CX1'!$L:$L,MATCH(Table2[[#This Row],[Name]],'CX1'!$C:$C,0),1)), "")</f>
        <v/>
      </c>
      <c r="M3213" t="str">
        <f>_xlfn.IFNA(IF(_xlfn.IFNA(INDEX('CX1'!$M:$M,MATCH(Table2[[#This Row],[Name]],'CX1'!$C:$C,0),1), "") = 0, "",  INDEX('CX1'!$M:$M,MATCH(Table2[[#This Row],[Name]],'CX1'!$C:$C,0),1)), "")</f>
        <v/>
      </c>
      <c r="N3213" t="s">
        <v>767</v>
      </c>
      <c r="R3213" t="s">
        <v>8</v>
      </c>
    </row>
    <row r="3214" spans="1:18" hidden="1">
      <c r="A3214" s="1">
        <v>3212</v>
      </c>
      <c r="B3214" t="s">
        <v>45</v>
      </c>
      <c r="C3214" t="s">
        <v>56</v>
      </c>
      <c r="D3214" t="s">
        <v>276</v>
      </c>
      <c r="E3214" t="str">
        <f>MID(Table2[[#This Row],[DeviceId2]], 12, LEN(Table2[[#This Row],[DeviceId2]]))</f>
        <v>VAV216</v>
      </c>
      <c r="F3214" t="str">
        <f>CONCATENATE("10.3.13.71/pe/", Table2[[#This Row],[Device Tag]], ".xml")</f>
        <v>10.3.13.71/pe/VAV216.xml</v>
      </c>
      <c r="H3214" s="5" t="str">
        <f>_xlfn.IFNA(IF(_xlfn.IFNA(INDEX('CX1'!$H:$H,MATCH(Table2[[#This Row],[Name]],'CX1'!$C:$C,0),1), "") = 0, "",  INDEX('CX1'!$H:$H,MATCH(Table2[[#This Row],[Name]],'CX1'!$C:$C,0),1)), "")</f>
        <v/>
      </c>
      <c r="I3214" s="5" t="e">
        <f>_xlfn.IFNA(IF(_xlfn.IFNA(INDEX('CX1'!$I:$I,MATCH(Table2[[#This Row],[DeviceId2]],'CX1'!$C:$C,0),1), "") = 0, "",  INDEX('CX1'!$I:$I,MATCH(Table2[[#This Row],[Name]],'CX1'!$C:$C,0),1)), "")</f>
        <v>#VALUE!</v>
      </c>
      <c r="J3214" s="5" t="str">
        <f>_xlfn.IFNA(IF(_xlfn.IFNA(INDEX('CX1'!$J:$J,MATCH(Table2[[#This Row],[Name]],'CX1'!$C:$C,0),1), "") = 0, "",  INDEX('CX1'!$J:$J,MATCH(Table2[[#This Row],[Name]],'CX1'!$C:$C,0),1)), "")</f>
        <v/>
      </c>
      <c r="K3214" t="str">
        <f>IFERROR(_xlfn.IFNA(IF(_xlfn.IFNA(INDEX('CX1'!$K:$K,MATCH(Table2[[#This Row],[Name]],'CX1'!$C:$C,0),1), "") = 0, "",  INDEX('CX1'!$K:$K,MATCH(Table2[[#This Row],[Name]],'CX1'!$C:$C,0),1)), ""), "")</f>
        <v/>
      </c>
      <c r="L3214" t="str">
        <f>_xlfn.IFNA(IF(_xlfn.IFNA(INDEX('CX1'!$L:$L,MATCH(Table2[[#This Row],[Name]],'CX1'!$C:$C,0),1), "") = 0, "",  INDEX('CX1'!$L:$L,MATCH(Table2[[#This Row],[Name]],'CX1'!$C:$C,0),1)), "")</f>
        <v/>
      </c>
      <c r="M3214" t="str">
        <f>_xlfn.IFNA(IF(_xlfn.IFNA(INDEX('CX1'!$M:$M,MATCH(Table2[[#This Row],[Name]],'CX1'!$C:$C,0),1), "") = 0, "",  INDEX('CX1'!$M:$M,MATCH(Table2[[#This Row],[Name]],'CX1'!$C:$C,0),1)), "")</f>
        <v/>
      </c>
      <c r="N3214" t="s">
        <v>767</v>
      </c>
      <c r="R3214" t="s">
        <v>8</v>
      </c>
    </row>
    <row r="3215" spans="1:18" hidden="1">
      <c r="A3215" s="1">
        <v>3213</v>
      </c>
      <c r="B3215" t="s">
        <v>45</v>
      </c>
      <c r="C3215" t="s">
        <v>57</v>
      </c>
      <c r="D3215" t="s">
        <v>276</v>
      </c>
      <c r="E3215" t="str">
        <f>MID(Table2[[#This Row],[DeviceId2]], 12, LEN(Table2[[#This Row],[DeviceId2]]))</f>
        <v>VAV216</v>
      </c>
      <c r="F3215" t="str">
        <f>CONCATENATE("10.3.13.71/pe/", Table2[[#This Row],[Device Tag]], ".xml")</f>
        <v>10.3.13.71/pe/VAV216.xml</v>
      </c>
      <c r="H3215" s="5" t="str">
        <f>_xlfn.IFNA(IF(_xlfn.IFNA(INDEX('CX1'!$H:$H,MATCH(Table2[[#This Row],[Name]],'CX1'!$C:$C,0),1), "") = 0, "",  INDEX('CX1'!$H:$H,MATCH(Table2[[#This Row],[Name]],'CX1'!$C:$C,0),1)), "")</f>
        <v/>
      </c>
      <c r="I3215" s="5" t="e">
        <f>_xlfn.IFNA(IF(_xlfn.IFNA(INDEX('CX1'!$I:$I,MATCH(Table2[[#This Row],[DeviceId2]],'CX1'!$C:$C,0),1), "") = 0, "",  INDEX('CX1'!$I:$I,MATCH(Table2[[#This Row],[Name]],'CX1'!$C:$C,0),1)), "")</f>
        <v>#VALUE!</v>
      </c>
      <c r="J3215" s="5" t="str">
        <f>_xlfn.IFNA(IF(_xlfn.IFNA(INDEX('CX1'!$J:$J,MATCH(Table2[[#This Row],[Name]],'CX1'!$C:$C,0),1), "") = 0, "",  INDEX('CX1'!$J:$J,MATCH(Table2[[#This Row],[Name]],'CX1'!$C:$C,0),1)), "")</f>
        <v/>
      </c>
      <c r="K3215" t="str">
        <f>IFERROR(_xlfn.IFNA(IF(_xlfn.IFNA(INDEX('CX1'!$K:$K,MATCH(Table2[[#This Row],[Name]],'CX1'!$C:$C,0),1), "") = 0, "",  INDEX('CX1'!$K:$K,MATCH(Table2[[#This Row],[Name]],'CX1'!$C:$C,0),1)), ""), "")</f>
        <v/>
      </c>
      <c r="L3215" t="str">
        <f>_xlfn.IFNA(IF(_xlfn.IFNA(INDEX('CX1'!$L:$L,MATCH(Table2[[#This Row],[Name]],'CX1'!$C:$C,0),1), "") = 0, "",  INDEX('CX1'!$L:$L,MATCH(Table2[[#This Row],[Name]],'CX1'!$C:$C,0),1)), "")</f>
        <v/>
      </c>
      <c r="M3215" t="str">
        <f>_xlfn.IFNA(IF(_xlfn.IFNA(INDEX('CX1'!$M:$M,MATCH(Table2[[#This Row],[Name]],'CX1'!$C:$C,0),1), "") = 0, "",  INDEX('CX1'!$M:$M,MATCH(Table2[[#This Row],[Name]],'CX1'!$C:$C,0),1)), "")</f>
        <v/>
      </c>
      <c r="N3215" t="s">
        <v>767</v>
      </c>
      <c r="R3215" t="s">
        <v>8</v>
      </c>
    </row>
    <row r="3216" spans="1:18" hidden="1">
      <c r="A3216" s="1">
        <v>3214</v>
      </c>
      <c r="B3216" t="s">
        <v>45</v>
      </c>
      <c r="C3216" t="s">
        <v>58</v>
      </c>
      <c r="D3216" t="s">
        <v>276</v>
      </c>
      <c r="E3216" t="str">
        <f>MID(Table2[[#This Row],[DeviceId2]], 12, LEN(Table2[[#This Row],[DeviceId2]]))</f>
        <v>VAV216</v>
      </c>
      <c r="F3216" t="str">
        <f>CONCATENATE("10.3.13.71/pe/", Table2[[#This Row],[Device Tag]], ".xml")</f>
        <v>10.3.13.71/pe/VAV216.xml</v>
      </c>
      <c r="H3216" s="5" t="str">
        <f>_xlfn.IFNA(IF(_xlfn.IFNA(INDEX('CX1'!$H:$H,MATCH(Table2[[#This Row],[Name]],'CX1'!$C:$C,0),1), "") = 0, "",  INDEX('CX1'!$H:$H,MATCH(Table2[[#This Row],[Name]],'CX1'!$C:$C,0),1)), "")</f>
        <v/>
      </c>
      <c r="I3216" s="5" t="e">
        <f>_xlfn.IFNA(IF(_xlfn.IFNA(INDEX('CX1'!$I:$I,MATCH(Table2[[#This Row],[DeviceId2]],'CX1'!$C:$C,0),1), "") = 0, "",  INDEX('CX1'!$I:$I,MATCH(Table2[[#This Row],[Name]],'CX1'!$C:$C,0),1)), "")</f>
        <v>#VALUE!</v>
      </c>
      <c r="J3216" s="5" t="str">
        <f>_xlfn.IFNA(IF(_xlfn.IFNA(INDEX('CX1'!$J:$J,MATCH(Table2[[#This Row],[Name]],'CX1'!$C:$C,0),1), "") = 0, "",  INDEX('CX1'!$J:$J,MATCH(Table2[[#This Row],[Name]],'CX1'!$C:$C,0),1)), "")</f>
        <v/>
      </c>
      <c r="K3216" t="str">
        <f>IFERROR(_xlfn.IFNA(IF(_xlfn.IFNA(INDEX('CX1'!$K:$K,MATCH(Table2[[#This Row],[Name]],'CX1'!$C:$C,0),1), "") = 0, "",  INDEX('CX1'!$K:$K,MATCH(Table2[[#This Row],[Name]],'CX1'!$C:$C,0),1)), ""), "")</f>
        <v/>
      </c>
      <c r="L3216" t="str">
        <f>_xlfn.IFNA(IF(_xlfn.IFNA(INDEX('CX1'!$L:$L,MATCH(Table2[[#This Row],[Name]],'CX1'!$C:$C,0),1), "") = 0, "",  INDEX('CX1'!$L:$L,MATCH(Table2[[#This Row],[Name]],'CX1'!$C:$C,0),1)), "")</f>
        <v/>
      </c>
      <c r="M3216" t="str">
        <f>_xlfn.IFNA(IF(_xlfn.IFNA(INDEX('CX1'!$M:$M,MATCH(Table2[[#This Row],[Name]],'CX1'!$C:$C,0),1), "") = 0, "",  INDEX('CX1'!$M:$M,MATCH(Table2[[#This Row],[Name]],'CX1'!$C:$C,0),1)), "")</f>
        <v/>
      </c>
      <c r="N3216" t="s">
        <v>767</v>
      </c>
      <c r="R3216" t="s">
        <v>8</v>
      </c>
    </row>
    <row r="3217" spans="1:19" hidden="1">
      <c r="A3217" s="1">
        <v>3215</v>
      </c>
      <c r="B3217" t="s">
        <v>45</v>
      </c>
      <c r="C3217" t="s">
        <v>59</v>
      </c>
      <c r="D3217" t="s">
        <v>276</v>
      </c>
      <c r="E3217" t="str">
        <f>MID(Table2[[#This Row],[DeviceId2]], 12, LEN(Table2[[#This Row],[DeviceId2]]))</f>
        <v>VAV216</v>
      </c>
      <c r="F3217" t="str">
        <f>CONCATENATE("10.3.13.71/pe/", Table2[[#This Row],[Device Tag]], ".xml")</f>
        <v>10.3.13.71/pe/VAV216.xml</v>
      </c>
      <c r="H3217" s="5" t="str">
        <f>_xlfn.IFNA(IF(_xlfn.IFNA(INDEX('CX1'!$H:$H,MATCH(Table2[[#This Row],[Name]],'CX1'!$C:$C,0),1), "") = 0, "",  INDEX('CX1'!$H:$H,MATCH(Table2[[#This Row],[Name]],'CX1'!$C:$C,0),1)), "")</f>
        <v/>
      </c>
      <c r="I3217" s="5" t="e">
        <f>_xlfn.IFNA(IF(_xlfn.IFNA(INDEX('CX1'!$I:$I,MATCH(Table2[[#This Row],[DeviceId2]],'CX1'!$C:$C,0),1), "") = 0, "",  INDEX('CX1'!$I:$I,MATCH(Table2[[#This Row],[Name]],'CX1'!$C:$C,0),1)), "")</f>
        <v>#VALUE!</v>
      </c>
      <c r="J3217" s="5" t="str">
        <f>_xlfn.IFNA(IF(_xlfn.IFNA(INDEX('CX1'!$J:$J,MATCH(Table2[[#This Row],[Name]],'CX1'!$C:$C,0),1), "") = 0, "",  INDEX('CX1'!$J:$J,MATCH(Table2[[#This Row],[Name]],'CX1'!$C:$C,0),1)), "")</f>
        <v/>
      </c>
      <c r="K3217" t="str">
        <f>IFERROR(_xlfn.IFNA(IF(_xlfn.IFNA(INDEX('CX1'!$K:$K,MATCH(Table2[[#This Row],[Name]],'CX1'!$C:$C,0),1), "") = 0, "",  INDEX('CX1'!$K:$K,MATCH(Table2[[#This Row],[Name]],'CX1'!$C:$C,0),1)), ""), "")</f>
        <v/>
      </c>
      <c r="L3217" t="str">
        <f>_xlfn.IFNA(IF(_xlfn.IFNA(INDEX('CX1'!$L:$L,MATCH(Table2[[#This Row],[Name]],'CX1'!$C:$C,0),1), "") = 0, "",  INDEX('CX1'!$L:$L,MATCH(Table2[[#This Row],[Name]],'CX1'!$C:$C,0),1)), "")</f>
        <v/>
      </c>
      <c r="M3217" t="str">
        <f>_xlfn.IFNA(IF(_xlfn.IFNA(INDEX('CX1'!$M:$M,MATCH(Table2[[#This Row],[Name]],'CX1'!$C:$C,0),1), "") = 0, "",  INDEX('CX1'!$M:$M,MATCH(Table2[[#This Row],[Name]],'CX1'!$C:$C,0),1)), "")</f>
        <v/>
      </c>
      <c r="N3217" t="s">
        <v>767</v>
      </c>
      <c r="R3217" t="s">
        <v>8</v>
      </c>
    </row>
    <row r="3218" spans="1:19" hidden="1">
      <c r="A3218" s="1">
        <v>3216</v>
      </c>
      <c r="B3218" t="s">
        <v>45</v>
      </c>
      <c r="C3218" t="s">
        <v>60</v>
      </c>
      <c r="D3218" t="s">
        <v>276</v>
      </c>
      <c r="E3218" t="str">
        <f>MID(Table2[[#This Row],[DeviceId2]], 12, LEN(Table2[[#This Row],[DeviceId2]]))</f>
        <v>VAV216</v>
      </c>
      <c r="F3218" t="str">
        <f>CONCATENATE("10.3.13.71/pe/", Table2[[#This Row],[Device Tag]], ".xml")</f>
        <v>10.3.13.71/pe/VAV216.xml</v>
      </c>
      <c r="H3218" s="5" t="str">
        <f>_xlfn.IFNA(IF(_xlfn.IFNA(INDEX('CX1'!$H:$H,MATCH(Table2[[#This Row],[Name]],'CX1'!$C:$C,0),1), "") = 0, "",  INDEX('CX1'!$H:$H,MATCH(Table2[[#This Row],[Name]],'CX1'!$C:$C,0),1)), "")</f>
        <v/>
      </c>
      <c r="I3218" s="5" t="e">
        <f>_xlfn.IFNA(IF(_xlfn.IFNA(INDEX('CX1'!$I:$I,MATCH(Table2[[#This Row],[DeviceId2]],'CX1'!$C:$C,0),1), "") = 0, "",  INDEX('CX1'!$I:$I,MATCH(Table2[[#This Row],[Name]],'CX1'!$C:$C,0),1)), "")</f>
        <v>#VALUE!</v>
      </c>
      <c r="J3218" s="5" t="str">
        <f>_xlfn.IFNA(IF(_xlfn.IFNA(INDEX('CX1'!$J:$J,MATCH(Table2[[#This Row],[Name]],'CX1'!$C:$C,0),1), "") = 0, "",  INDEX('CX1'!$J:$J,MATCH(Table2[[#This Row],[Name]],'CX1'!$C:$C,0),1)), "")</f>
        <v/>
      </c>
      <c r="K3218" t="str">
        <f>IFERROR(_xlfn.IFNA(IF(_xlfn.IFNA(INDEX('CX1'!$K:$K,MATCH(Table2[[#This Row],[Name]],'CX1'!$C:$C,0),1), "") = 0, "",  INDEX('CX1'!$K:$K,MATCH(Table2[[#This Row],[Name]],'CX1'!$C:$C,0),1)), ""), "")</f>
        <v/>
      </c>
      <c r="L3218" t="str">
        <f>_xlfn.IFNA(IF(_xlfn.IFNA(INDEX('CX1'!$L:$L,MATCH(Table2[[#This Row],[Name]],'CX1'!$C:$C,0),1), "") = 0, "",  INDEX('CX1'!$L:$L,MATCH(Table2[[#This Row],[Name]],'CX1'!$C:$C,0),1)), "")</f>
        <v/>
      </c>
      <c r="M3218" t="str">
        <f>_xlfn.IFNA(IF(_xlfn.IFNA(INDEX('CX1'!$M:$M,MATCH(Table2[[#This Row],[Name]],'CX1'!$C:$C,0),1), "") = 0, "",  INDEX('CX1'!$M:$M,MATCH(Table2[[#This Row],[Name]],'CX1'!$C:$C,0),1)), "")</f>
        <v/>
      </c>
      <c r="N3218" t="s">
        <v>767</v>
      </c>
      <c r="R3218" t="s">
        <v>8</v>
      </c>
    </row>
    <row r="3219" spans="1:19" hidden="1">
      <c r="A3219" s="1">
        <v>3217</v>
      </c>
      <c r="B3219" t="s">
        <v>45</v>
      </c>
      <c r="C3219" t="s">
        <v>120</v>
      </c>
      <c r="D3219" t="s">
        <v>276</v>
      </c>
      <c r="E3219" t="str">
        <f>MID(Table2[[#This Row],[DeviceId2]], 12, LEN(Table2[[#This Row],[DeviceId2]]))</f>
        <v>VAV216</v>
      </c>
      <c r="F3219" t="str">
        <f>CONCATENATE("10.3.13.71/pe/", Table2[[#This Row],[Device Tag]], ".xml")</f>
        <v>10.3.13.71/pe/VAV216.xml</v>
      </c>
      <c r="H3219" s="5" t="str">
        <f>_xlfn.IFNA(IF(_xlfn.IFNA(INDEX('CX1'!$H:$H,MATCH(Table2[[#This Row],[Name]],'CX1'!$C:$C,0),1), "") = 0, "",  INDEX('CX1'!$H:$H,MATCH(Table2[[#This Row],[Name]],'CX1'!$C:$C,0),1)), "")</f>
        <v/>
      </c>
      <c r="I3219" s="5" t="e">
        <f>_xlfn.IFNA(IF(_xlfn.IFNA(INDEX('CX1'!$I:$I,MATCH(Table2[[#This Row],[DeviceId2]],'CX1'!$C:$C,0),1), "") = 0, "",  INDEX('CX1'!$I:$I,MATCH(Table2[[#This Row],[Name]],'CX1'!$C:$C,0),1)), "")</f>
        <v>#VALUE!</v>
      </c>
      <c r="J3219" s="5" t="str">
        <f>_xlfn.IFNA(IF(_xlfn.IFNA(INDEX('CX1'!$J:$J,MATCH(Table2[[#This Row],[Name]],'CX1'!$C:$C,0),1), "") = 0, "",  INDEX('CX1'!$J:$J,MATCH(Table2[[#This Row],[Name]],'CX1'!$C:$C,0),1)), "")</f>
        <v/>
      </c>
      <c r="K3219" t="str">
        <f>IFERROR(_xlfn.IFNA(IF(_xlfn.IFNA(INDEX('CX1'!$K:$K,MATCH(Table2[[#This Row],[Name]],'CX1'!$C:$C,0),1), "") = 0, "",  INDEX('CX1'!$K:$K,MATCH(Table2[[#This Row],[Name]],'CX1'!$C:$C,0),1)), ""), "")</f>
        <v/>
      </c>
      <c r="L3219" t="str">
        <f>_xlfn.IFNA(IF(_xlfn.IFNA(INDEX('CX1'!$L:$L,MATCH(Table2[[#This Row],[Name]],'CX1'!$C:$C,0),1), "") = 0, "",  INDEX('CX1'!$L:$L,MATCH(Table2[[#This Row],[Name]],'CX1'!$C:$C,0),1)), "")</f>
        <v/>
      </c>
      <c r="M3219" t="str">
        <f>_xlfn.IFNA(IF(_xlfn.IFNA(INDEX('CX1'!$M:$M,MATCH(Table2[[#This Row],[Name]],'CX1'!$C:$C,0),1), "") = 0, "",  INDEX('CX1'!$M:$M,MATCH(Table2[[#This Row],[Name]],'CX1'!$C:$C,0),1)), "")</f>
        <v/>
      </c>
      <c r="N3219" t="s">
        <v>767</v>
      </c>
      <c r="R3219" t="s">
        <v>8</v>
      </c>
    </row>
    <row r="3220" spans="1:19" hidden="1">
      <c r="A3220" s="1">
        <v>3218</v>
      </c>
      <c r="B3220" t="s">
        <v>45</v>
      </c>
      <c r="C3220" t="s">
        <v>61</v>
      </c>
      <c r="D3220" t="s">
        <v>276</v>
      </c>
      <c r="E3220" t="str">
        <f>MID(Table2[[#This Row],[DeviceId2]], 12, LEN(Table2[[#This Row],[DeviceId2]]))</f>
        <v>VAV216</v>
      </c>
      <c r="F3220" t="str">
        <f>CONCATENATE("10.3.13.71/pe/", Table2[[#This Row],[Device Tag]], ".xml")</f>
        <v>10.3.13.71/pe/VAV216.xml</v>
      </c>
      <c r="H3220" s="5" t="str">
        <f>_xlfn.IFNA(IF(_xlfn.IFNA(INDEX('CX1'!$H:$H,MATCH(Table2[[#This Row],[Name]],'CX1'!$C:$C,0),1), "") = 0, "",  INDEX('CX1'!$H:$H,MATCH(Table2[[#This Row],[Name]],'CX1'!$C:$C,0),1)), "")</f>
        <v/>
      </c>
      <c r="I3220" s="5" t="e">
        <f>_xlfn.IFNA(IF(_xlfn.IFNA(INDEX('CX1'!$I:$I,MATCH(Table2[[#This Row],[DeviceId2]],'CX1'!$C:$C,0),1), "") = 0, "",  INDEX('CX1'!$I:$I,MATCH(Table2[[#This Row],[Name]],'CX1'!$C:$C,0),1)), "")</f>
        <v>#VALUE!</v>
      </c>
      <c r="J3220" s="5" t="str">
        <f>_xlfn.IFNA(IF(_xlfn.IFNA(INDEX('CX1'!$J:$J,MATCH(Table2[[#This Row],[Name]],'CX1'!$C:$C,0),1), "") = 0, "",  INDEX('CX1'!$J:$J,MATCH(Table2[[#This Row],[Name]],'CX1'!$C:$C,0),1)), "")</f>
        <v/>
      </c>
      <c r="K3220" t="str">
        <f>IFERROR(_xlfn.IFNA(IF(_xlfn.IFNA(INDEX('CX1'!$K:$K,MATCH(Table2[[#This Row],[Name]],'CX1'!$C:$C,0),1), "") = 0, "",  INDEX('CX1'!$K:$K,MATCH(Table2[[#This Row],[Name]],'CX1'!$C:$C,0),1)), ""), "")</f>
        <v/>
      </c>
      <c r="L3220" t="str">
        <f>_xlfn.IFNA(IF(_xlfn.IFNA(INDEX('CX1'!$L:$L,MATCH(Table2[[#This Row],[Name]],'CX1'!$C:$C,0),1), "") = 0, "",  INDEX('CX1'!$L:$L,MATCH(Table2[[#This Row],[Name]],'CX1'!$C:$C,0),1)), "")</f>
        <v/>
      </c>
      <c r="M3220" t="str">
        <f>_xlfn.IFNA(IF(_xlfn.IFNA(INDEX('CX1'!$M:$M,MATCH(Table2[[#This Row],[Name]],'CX1'!$C:$C,0),1), "") = 0, "",  INDEX('CX1'!$M:$M,MATCH(Table2[[#This Row],[Name]],'CX1'!$C:$C,0),1)), "")</f>
        <v/>
      </c>
      <c r="N3220" t="s">
        <v>767</v>
      </c>
      <c r="R3220" t="s">
        <v>8</v>
      </c>
    </row>
    <row r="3221" spans="1:19" hidden="1">
      <c r="A3221" s="1">
        <v>3219</v>
      </c>
      <c r="B3221" t="s">
        <v>45</v>
      </c>
      <c r="C3221" t="s">
        <v>62</v>
      </c>
      <c r="D3221" t="s">
        <v>276</v>
      </c>
      <c r="E3221" t="str">
        <f>MID(Table2[[#This Row],[DeviceId2]], 12, LEN(Table2[[#This Row],[DeviceId2]]))</f>
        <v>VAV216</v>
      </c>
      <c r="F3221" t="str">
        <f>CONCATENATE("10.3.13.71/pe/", Table2[[#This Row],[Device Tag]], ".xml")</f>
        <v>10.3.13.71/pe/VAV216.xml</v>
      </c>
      <c r="H3221" s="5" t="str">
        <f>_xlfn.IFNA(IF(_xlfn.IFNA(INDEX('CX1'!$H:$H,MATCH(Table2[[#This Row],[Name]],'CX1'!$C:$C,0),1), "") = 0, "",  INDEX('CX1'!$H:$H,MATCH(Table2[[#This Row],[Name]],'CX1'!$C:$C,0),1)), "")</f>
        <v/>
      </c>
      <c r="I3221" s="5" t="e">
        <f>_xlfn.IFNA(IF(_xlfn.IFNA(INDEX('CX1'!$I:$I,MATCH(Table2[[#This Row],[DeviceId2]],'CX1'!$C:$C,0),1), "") = 0, "",  INDEX('CX1'!$I:$I,MATCH(Table2[[#This Row],[Name]],'CX1'!$C:$C,0),1)), "")</f>
        <v>#VALUE!</v>
      </c>
      <c r="J3221" s="5" t="str">
        <f>_xlfn.IFNA(IF(_xlfn.IFNA(INDEX('CX1'!$J:$J,MATCH(Table2[[#This Row],[Name]],'CX1'!$C:$C,0),1), "") = 0, "",  INDEX('CX1'!$J:$J,MATCH(Table2[[#This Row],[Name]],'CX1'!$C:$C,0),1)), "")</f>
        <v/>
      </c>
      <c r="K3221" t="str">
        <f>IFERROR(_xlfn.IFNA(IF(_xlfn.IFNA(INDEX('CX1'!$K:$K,MATCH(Table2[[#This Row],[Name]],'CX1'!$C:$C,0),1), "") = 0, "",  INDEX('CX1'!$K:$K,MATCH(Table2[[#This Row],[Name]],'CX1'!$C:$C,0),1)), ""), "")</f>
        <v/>
      </c>
      <c r="L3221" t="str">
        <f>_xlfn.IFNA(IF(_xlfn.IFNA(INDEX('CX1'!$L:$L,MATCH(Table2[[#This Row],[Name]],'CX1'!$C:$C,0),1), "") = 0, "",  INDEX('CX1'!$L:$L,MATCH(Table2[[#This Row],[Name]],'CX1'!$C:$C,0),1)), "")</f>
        <v/>
      </c>
      <c r="M3221" t="str">
        <f>_xlfn.IFNA(IF(_xlfn.IFNA(INDEX('CX1'!$M:$M,MATCH(Table2[[#This Row],[Name]],'CX1'!$C:$C,0),1), "") = 0, "",  INDEX('CX1'!$M:$M,MATCH(Table2[[#This Row],[Name]],'CX1'!$C:$C,0),1)), "")</f>
        <v/>
      </c>
      <c r="N3221" t="s">
        <v>767</v>
      </c>
      <c r="R3221" t="s">
        <v>8</v>
      </c>
    </row>
    <row r="3222" spans="1:19" hidden="1">
      <c r="A3222" s="1">
        <v>3220</v>
      </c>
      <c r="B3222" t="s">
        <v>45</v>
      </c>
      <c r="C3222" t="s">
        <v>63</v>
      </c>
      <c r="D3222" t="s">
        <v>276</v>
      </c>
      <c r="E3222" t="str">
        <f>MID(Table2[[#This Row],[DeviceId2]], 12, LEN(Table2[[#This Row],[DeviceId2]]))</f>
        <v>VAV216</v>
      </c>
      <c r="F3222" t="str">
        <f>CONCATENATE("10.3.13.71/pe/", Table2[[#This Row],[Device Tag]], ".xml")</f>
        <v>10.3.13.71/pe/VAV216.xml</v>
      </c>
      <c r="H3222" s="5" t="str">
        <f>_xlfn.IFNA(IF(_xlfn.IFNA(INDEX('CX1'!$H:$H,MATCH(Table2[[#This Row],[Name]],'CX1'!$C:$C,0),1), "") = 0, "",  INDEX('CX1'!$H:$H,MATCH(Table2[[#This Row],[Name]],'CX1'!$C:$C,0),1)), "")</f>
        <v/>
      </c>
      <c r="I3222" s="5">
        <f>_xlfn.IFNA(IF(_xlfn.IFNA(INDEX('CX1'!$I:$I,MATCH(Table2[[#This Row],[DeviceId2]],'CX1'!$C:$C,0),1), "") = 0, "",  INDEX('CX1'!$I:$I,MATCH(Table2[[#This Row],[Name]],'CX1'!$C:$C,0),1)), "")</f>
        <v>1</v>
      </c>
      <c r="J3222" s="5" t="str">
        <f>_xlfn.IFNA(IF(_xlfn.IFNA(INDEX('CX1'!$J:$J,MATCH(Table2[[#This Row],[Name]],'CX1'!$C:$C,0),1), "") = 0, "",  INDEX('CX1'!$J:$J,MATCH(Table2[[#This Row],[Name]],'CX1'!$C:$C,0),1)), "")</f>
        <v/>
      </c>
      <c r="K3222" t="str">
        <f>IFERROR(_xlfn.IFNA(IF(_xlfn.IFNA(INDEX('CX1'!$K:$K,MATCH(Table2[[#This Row],[Name]],'CX1'!$C:$C,0),1), "") = 0, "",  INDEX('CX1'!$K:$K,MATCH(Table2[[#This Row],[Name]],'CX1'!$C:$C,0),1)), ""), "")</f>
        <v/>
      </c>
      <c r="N3222" t="s">
        <v>767</v>
      </c>
      <c r="R3222" t="s">
        <v>8</v>
      </c>
      <c r="S3222" t="b">
        <v>0</v>
      </c>
    </row>
    <row r="3223" spans="1:19" hidden="1">
      <c r="A3223" s="1">
        <v>3221</v>
      </c>
      <c r="B3223" t="s">
        <v>45</v>
      </c>
      <c r="C3223" t="s">
        <v>65</v>
      </c>
      <c r="D3223" t="s">
        <v>276</v>
      </c>
      <c r="E3223" t="str">
        <f>MID(Table2[[#This Row],[DeviceId2]], 12, LEN(Table2[[#This Row],[DeviceId2]]))</f>
        <v>VAV216</v>
      </c>
      <c r="F3223" t="str">
        <f>CONCATENATE("10.3.13.71/pe/", Table2[[#This Row],[Device Tag]], ".xml")</f>
        <v>10.3.13.71/pe/VAV216.xml</v>
      </c>
      <c r="H3223" s="5" t="str">
        <f>_xlfn.IFNA(IF(_xlfn.IFNA(INDEX('CX1'!$H:$H,MATCH(Table2[[#This Row],[Name]],'CX1'!$C:$C,0),1), "") = 0, "",  INDEX('CX1'!$H:$H,MATCH(Table2[[#This Row],[Name]],'CX1'!$C:$C,0),1)), "")</f>
        <v/>
      </c>
      <c r="I3223" s="5" t="e">
        <f>_xlfn.IFNA(IF(_xlfn.IFNA(INDEX('CX1'!$I:$I,MATCH(Table2[[#This Row],[DeviceId2]],'CX1'!$C:$C,0),1), "") = 0, "",  INDEX('CX1'!$I:$I,MATCH(Table2[[#This Row],[Name]],'CX1'!$C:$C,0),1)), "")</f>
        <v>#VALUE!</v>
      </c>
      <c r="J3223" s="5" t="str">
        <f>_xlfn.IFNA(IF(_xlfn.IFNA(INDEX('CX1'!$J:$J,MATCH(Table2[[#This Row],[Name]],'CX1'!$C:$C,0),1), "") = 0, "",  INDEX('CX1'!$J:$J,MATCH(Table2[[#This Row],[Name]],'CX1'!$C:$C,0),1)), "")</f>
        <v/>
      </c>
      <c r="K3223" t="str">
        <f>IFERROR(_xlfn.IFNA(IF(_xlfn.IFNA(INDEX('CX1'!$K:$K,MATCH(Table2[[#This Row],[Name]],'CX1'!$C:$C,0),1), "") = 0, "",  INDEX('CX1'!$K:$K,MATCH(Table2[[#This Row],[Name]],'CX1'!$C:$C,0),1)), ""), "")</f>
        <v/>
      </c>
      <c r="L3223" t="str">
        <f>_xlfn.IFNA(IF(_xlfn.IFNA(INDEX('CX1'!$L:$L,MATCH(Table2[[#This Row],[Name]],'CX1'!$C:$C,0),1), "") = 0, "",  INDEX('CX1'!$L:$L,MATCH(Table2[[#This Row],[Name]],'CX1'!$C:$C,0),1)), "")</f>
        <v/>
      </c>
      <c r="M3223" t="str">
        <f>_xlfn.IFNA(IF(_xlfn.IFNA(INDEX('CX1'!$M:$M,MATCH(Table2[[#This Row],[Name]],'CX1'!$C:$C,0),1), "") = 0, "",  INDEX('CX1'!$M:$M,MATCH(Table2[[#This Row],[Name]],'CX1'!$C:$C,0),1)), "")</f>
        <v/>
      </c>
      <c r="N3223" t="s">
        <v>767</v>
      </c>
      <c r="R3223" t="s">
        <v>8</v>
      </c>
    </row>
    <row r="3224" spans="1:19" hidden="1">
      <c r="A3224" s="1">
        <v>3222</v>
      </c>
      <c r="B3224" t="s">
        <v>45</v>
      </c>
      <c r="C3224" t="s">
        <v>66</v>
      </c>
      <c r="D3224" t="s">
        <v>276</v>
      </c>
      <c r="E3224" t="str">
        <f>MID(Table2[[#This Row],[DeviceId2]], 12, LEN(Table2[[#This Row],[DeviceId2]]))</f>
        <v>VAV216</v>
      </c>
      <c r="F3224" t="str">
        <f>CONCATENATE("10.3.13.71/pe/", Table2[[#This Row],[Device Tag]], ".xml")</f>
        <v>10.3.13.71/pe/VAV216.xml</v>
      </c>
      <c r="H3224" s="5" t="str">
        <f>_xlfn.IFNA(IF(_xlfn.IFNA(INDEX('CX1'!$H:$H,MATCH(Table2[[#This Row],[Name]],'CX1'!$C:$C,0),1), "") = 0, "",  INDEX('CX1'!$H:$H,MATCH(Table2[[#This Row],[Name]],'CX1'!$C:$C,0),1)), "")</f>
        <v/>
      </c>
      <c r="I3224" s="5" t="e">
        <f>_xlfn.IFNA(IF(_xlfn.IFNA(INDEX('CX1'!$I:$I,MATCH(Table2[[#This Row],[DeviceId2]],'CX1'!$C:$C,0),1), "") = 0, "",  INDEX('CX1'!$I:$I,MATCH(Table2[[#This Row],[Name]],'CX1'!$C:$C,0),1)), "")</f>
        <v>#VALUE!</v>
      </c>
      <c r="J3224" s="5" t="str">
        <f>_xlfn.IFNA(IF(_xlfn.IFNA(INDEX('CX1'!$J:$J,MATCH(Table2[[#This Row],[Name]],'CX1'!$C:$C,0),1), "") = 0, "",  INDEX('CX1'!$J:$J,MATCH(Table2[[#This Row],[Name]],'CX1'!$C:$C,0),1)), "")</f>
        <v/>
      </c>
      <c r="K3224" t="str">
        <f>IFERROR(_xlfn.IFNA(IF(_xlfn.IFNA(INDEX('CX1'!$K:$K,MATCH(Table2[[#This Row],[Name]],'CX1'!$C:$C,0),1), "") = 0, "",  INDEX('CX1'!$K:$K,MATCH(Table2[[#This Row],[Name]],'CX1'!$C:$C,0),1)), ""), "")</f>
        <v/>
      </c>
      <c r="L3224" t="str">
        <f>_xlfn.IFNA(IF(_xlfn.IFNA(INDEX('CX1'!$L:$L,MATCH(Table2[[#This Row],[Name]],'CX1'!$C:$C,0),1), "") = 0, "",  INDEX('CX1'!$L:$L,MATCH(Table2[[#This Row],[Name]],'CX1'!$C:$C,0),1)), "")</f>
        <v/>
      </c>
      <c r="M3224" t="str">
        <f>_xlfn.IFNA(IF(_xlfn.IFNA(INDEX('CX1'!$M:$M,MATCH(Table2[[#This Row],[Name]],'CX1'!$C:$C,0),1), "") = 0, "",  INDEX('CX1'!$M:$M,MATCH(Table2[[#This Row],[Name]],'CX1'!$C:$C,0),1)), "")</f>
        <v/>
      </c>
      <c r="N3224" t="s">
        <v>767</v>
      </c>
      <c r="R3224" t="s">
        <v>8</v>
      </c>
    </row>
    <row r="3225" spans="1:19" hidden="1">
      <c r="A3225" s="1">
        <v>3223</v>
      </c>
      <c r="B3225" t="s">
        <v>45</v>
      </c>
      <c r="C3225" t="s">
        <v>67</v>
      </c>
      <c r="D3225" t="s">
        <v>276</v>
      </c>
      <c r="E3225" t="str">
        <f>MID(Table2[[#This Row],[DeviceId2]], 12, LEN(Table2[[#This Row],[DeviceId2]]))</f>
        <v>VAV216</v>
      </c>
      <c r="F3225" t="str">
        <f>CONCATENATE("10.3.13.71/pe/", Table2[[#This Row],[Device Tag]], ".xml")</f>
        <v>10.3.13.71/pe/VAV216.xml</v>
      </c>
      <c r="H3225" s="5" t="str">
        <f>_xlfn.IFNA(IF(_xlfn.IFNA(INDEX('CX1'!$H:$H,MATCH(Table2[[#This Row],[Name]],'CX1'!$C:$C,0),1), "") = 0, "",  INDEX('CX1'!$H:$H,MATCH(Table2[[#This Row],[Name]],'CX1'!$C:$C,0),1)), "")</f>
        <v/>
      </c>
      <c r="I3225" s="5" t="e">
        <f>_xlfn.IFNA(IF(_xlfn.IFNA(INDEX('CX1'!$I:$I,MATCH(Table2[[#This Row],[DeviceId2]],'CX1'!$C:$C,0),1), "") = 0, "",  INDEX('CX1'!$I:$I,MATCH(Table2[[#This Row],[Name]],'CX1'!$C:$C,0),1)), "")</f>
        <v>#VALUE!</v>
      </c>
      <c r="J3225" s="5" t="str">
        <f>_xlfn.IFNA(IF(_xlfn.IFNA(INDEX('CX1'!$J:$J,MATCH(Table2[[#This Row],[Name]],'CX1'!$C:$C,0),1), "") = 0, "",  INDEX('CX1'!$J:$J,MATCH(Table2[[#This Row],[Name]],'CX1'!$C:$C,0),1)), "")</f>
        <v/>
      </c>
      <c r="K3225" t="str">
        <f>IFERROR(_xlfn.IFNA(IF(_xlfn.IFNA(INDEX('CX1'!$K:$K,MATCH(Table2[[#This Row],[Name]],'CX1'!$C:$C,0),1), "") = 0, "",  INDEX('CX1'!$K:$K,MATCH(Table2[[#This Row],[Name]],'CX1'!$C:$C,0),1)), ""), "")</f>
        <v/>
      </c>
      <c r="L3225" t="str">
        <f>_xlfn.IFNA(IF(_xlfn.IFNA(INDEX('CX1'!$L:$L,MATCH(Table2[[#This Row],[Name]],'CX1'!$C:$C,0),1), "") = 0, "",  INDEX('CX1'!$L:$L,MATCH(Table2[[#This Row],[Name]],'CX1'!$C:$C,0),1)), "")</f>
        <v/>
      </c>
      <c r="M3225" t="str">
        <f>_xlfn.IFNA(IF(_xlfn.IFNA(INDEX('CX1'!$M:$M,MATCH(Table2[[#This Row],[Name]],'CX1'!$C:$C,0),1), "") = 0, "",  INDEX('CX1'!$M:$M,MATCH(Table2[[#This Row],[Name]],'CX1'!$C:$C,0),1)), "")</f>
        <v/>
      </c>
      <c r="N3225" t="s">
        <v>767</v>
      </c>
      <c r="R3225" t="s">
        <v>8</v>
      </c>
    </row>
    <row r="3226" spans="1:19" hidden="1">
      <c r="A3226" s="1">
        <v>3224</v>
      </c>
      <c r="B3226" t="s">
        <v>45</v>
      </c>
      <c r="C3226" t="s">
        <v>68</v>
      </c>
      <c r="D3226" t="s">
        <v>276</v>
      </c>
      <c r="E3226" t="str">
        <f>MID(Table2[[#This Row],[DeviceId2]], 12, LEN(Table2[[#This Row],[DeviceId2]]))</f>
        <v>VAV216</v>
      </c>
      <c r="F3226" t="str">
        <f>CONCATENATE("10.3.13.71/pe/", Table2[[#This Row],[Device Tag]], ".xml")</f>
        <v>10.3.13.71/pe/VAV216.xml</v>
      </c>
      <c r="H3226" s="5" t="str">
        <f>_xlfn.IFNA(IF(_xlfn.IFNA(INDEX('CX1'!$H:$H,MATCH(Table2[[#This Row],[Name]],'CX1'!$C:$C,0),1), "") = 0, "",  INDEX('CX1'!$H:$H,MATCH(Table2[[#This Row],[Name]],'CX1'!$C:$C,0),1)), "")</f>
        <v/>
      </c>
      <c r="I3226" s="5" t="e">
        <f>_xlfn.IFNA(IF(_xlfn.IFNA(INDEX('CX1'!$I:$I,MATCH(Table2[[#This Row],[DeviceId2]],'CX1'!$C:$C,0),1), "") = 0, "",  INDEX('CX1'!$I:$I,MATCH(Table2[[#This Row],[Name]],'CX1'!$C:$C,0),1)), "")</f>
        <v>#VALUE!</v>
      </c>
      <c r="J3226" s="5" t="str">
        <f>_xlfn.IFNA(IF(_xlfn.IFNA(INDEX('CX1'!$J:$J,MATCH(Table2[[#This Row],[Name]],'CX1'!$C:$C,0),1), "") = 0, "",  INDEX('CX1'!$J:$J,MATCH(Table2[[#This Row],[Name]],'CX1'!$C:$C,0),1)), "")</f>
        <v/>
      </c>
      <c r="K3226" t="str">
        <f>IFERROR(_xlfn.IFNA(IF(_xlfn.IFNA(INDEX('CX1'!$K:$K,MATCH(Table2[[#This Row],[Name]],'CX1'!$C:$C,0),1), "") = 0, "",  INDEX('CX1'!$K:$K,MATCH(Table2[[#This Row],[Name]],'CX1'!$C:$C,0),1)), ""), "")</f>
        <v/>
      </c>
      <c r="L3226" t="str">
        <f>_xlfn.IFNA(IF(_xlfn.IFNA(INDEX('CX1'!$L:$L,MATCH(Table2[[#This Row],[Name]],'CX1'!$C:$C,0),1), "") = 0, "",  INDEX('CX1'!$L:$L,MATCH(Table2[[#This Row],[Name]],'CX1'!$C:$C,0),1)), "")</f>
        <v/>
      </c>
      <c r="M3226" t="str">
        <f>_xlfn.IFNA(IF(_xlfn.IFNA(INDEX('CX1'!$M:$M,MATCH(Table2[[#This Row],[Name]],'CX1'!$C:$C,0),1), "") = 0, "",  INDEX('CX1'!$M:$M,MATCH(Table2[[#This Row],[Name]],'CX1'!$C:$C,0),1)), "")</f>
        <v/>
      </c>
      <c r="N3226" t="s">
        <v>767</v>
      </c>
      <c r="R3226" t="s">
        <v>8</v>
      </c>
    </row>
    <row r="3227" spans="1:19" hidden="1">
      <c r="A3227" s="1">
        <v>3225</v>
      </c>
      <c r="B3227" t="s">
        <v>45</v>
      </c>
      <c r="C3227" t="s">
        <v>70</v>
      </c>
      <c r="D3227" t="s">
        <v>276</v>
      </c>
      <c r="E3227" t="str">
        <f>MID(Table2[[#This Row],[DeviceId2]], 12, LEN(Table2[[#This Row],[DeviceId2]]))</f>
        <v>VAV216</v>
      </c>
      <c r="F3227" t="str">
        <f>CONCATENATE("10.3.13.71/pe/", Table2[[#This Row],[Device Tag]], ".xml")</f>
        <v>10.3.13.71/pe/VAV216.xml</v>
      </c>
      <c r="H3227" s="5" t="str">
        <f>_xlfn.IFNA(IF(_xlfn.IFNA(INDEX('CX1'!$H:$H,MATCH(Table2[[#This Row],[Name]],'CX1'!$C:$C,0),1), "") = 0, "",  INDEX('CX1'!$H:$H,MATCH(Table2[[#This Row],[Name]],'CX1'!$C:$C,0),1)), "")</f>
        <v/>
      </c>
      <c r="I3227" s="5" t="e">
        <f>_xlfn.IFNA(IF(_xlfn.IFNA(INDEX('CX1'!$I:$I,MATCH(Table2[[#This Row],[DeviceId2]],'CX1'!$C:$C,0),1), "") = 0, "",  INDEX('CX1'!$I:$I,MATCH(Table2[[#This Row],[Name]],'CX1'!$C:$C,0),1)), "")</f>
        <v>#VALUE!</v>
      </c>
      <c r="J3227" s="5" t="str">
        <f>_xlfn.IFNA(IF(_xlfn.IFNA(INDEX('CX1'!$J:$J,MATCH(Table2[[#This Row],[Name]],'CX1'!$C:$C,0),1), "") = 0, "",  INDEX('CX1'!$J:$J,MATCH(Table2[[#This Row],[Name]],'CX1'!$C:$C,0),1)), "")</f>
        <v/>
      </c>
      <c r="K3227" t="str">
        <f>IFERROR(_xlfn.IFNA(IF(_xlfn.IFNA(INDEX('CX1'!$K:$K,MATCH(Table2[[#This Row],[Name]],'CX1'!$C:$C,0),1), "") = 0, "",  INDEX('CX1'!$K:$K,MATCH(Table2[[#This Row],[Name]],'CX1'!$C:$C,0),1)), ""), "")</f>
        <v/>
      </c>
      <c r="L3227" t="str">
        <f>_xlfn.IFNA(IF(_xlfn.IFNA(INDEX('CX1'!$L:$L,MATCH(Table2[[#This Row],[Name]],'CX1'!$C:$C,0),1), "") = 0, "",  INDEX('CX1'!$L:$L,MATCH(Table2[[#This Row],[Name]],'CX1'!$C:$C,0),1)), "")</f>
        <v/>
      </c>
      <c r="M3227" t="str">
        <f>_xlfn.IFNA(IF(_xlfn.IFNA(INDEX('CX1'!$M:$M,MATCH(Table2[[#This Row],[Name]],'CX1'!$C:$C,0),1), "") = 0, "",  INDEX('CX1'!$M:$M,MATCH(Table2[[#This Row],[Name]],'CX1'!$C:$C,0),1)), "")</f>
        <v/>
      </c>
      <c r="N3227" t="s">
        <v>767</v>
      </c>
      <c r="R3227" t="s">
        <v>8</v>
      </c>
    </row>
    <row r="3228" spans="1:19" hidden="1">
      <c r="A3228" s="1">
        <v>3226</v>
      </c>
      <c r="B3228" t="s">
        <v>45</v>
      </c>
      <c r="C3228" t="s">
        <v>71</v>
      </c>
      <c r="D3228" t="s">
        <v>276</v>
      </c>
      <c r="E3228" t="str">
        <f>MID(Table2[[#This Row],[DeviceId2]], 12, LEN(Table2[[#This Row],[DeviceId2]]))</f>
        <v>VAV216</v>
      </c>
      <c r="F3228" t="str">
        <f>CONCATENATE("10.3.13.71/pe/", Table2[[#This Row],[Device Tag]], ".xml")</f>
        <v>10.3.13.71/pe/VAV216.xml</v>
      </c>
      <c r="H3228" s="5" t="str">
        <f>_xlfn.IFNA(IF(_xlfn.IFNA(INDEX('CX1'!$H:$H,MATCH(Table2[[#This Row],[Name]],'CX1'!$C:$C,0),1), "") = 0, "",  INDEX('CX1'!$H:$H,MATCH(Table2[[#This Row],[Name]],'CX1'!$C:$C,0),1)), "")</f>
        <v/>
      </c>
      <c r="I3228" s="5" t="e">
        <f>_xlfn.IFNA(IF(_xlfn.IFNA(INDEX('CX1'!$I:$I,MATCH(Table2[[#This Row],[DeviceId2]],'CX1'!$C:$C,0),1), "") = 0, "",  INDEX('CX1'!$I:$I,MATCH(Table2[[#This Row],[Name]],'CX1'!$C:$C,0),1)), "")</f>
        <v>#VALUE!</v>
      </c>
      <c r="J3228" s="5" t="str">
        <f>_xlfn.IFNA(IF(_xlfn.IFNA(INDEX('CX1'!$J:$J,MATCH(Table2[[#This Row],[Name]],'CX1'!$C:$C,0),1), "") = 0, "",  INDEX('CX1'!$J:$J,MATCH(Table2[[#This Row],[Name]],'CX1'!$C:$C,0),1)), "")</f>
        <v/>
      </c>
      <c r="K3228" t="str">
        <f>IFERROR(_xlfn.IFNA(IF(_xlfn.IFNA(INDEX('CX1'!$K:$K,MATCH(Table2[[#This Row],[Name]],'CX1'!$C:$C,0),1), "") = 0, "",  INDEX('CX1'!$K:$K,MATCH(Table2[[#This Row],[Name]],'CX1'!$C:$C,0),1)), ""), "")</f>
        <v/>
      </c>
      <c r="L3228" t="str">
        <f>_xlfn.IFNA(IF(_xlfn.IFNA(INDEX('CX1'!$L:$L,MATCH(Table2[[#This Row],[Name]],'CX1'!$C:$C,0),1), "") = 0, "",  INDEX('CX1'!$L:$L,MATCH(Table2[[#This Row],[Name]],'CX1'!$C:$C,0),1)), "")</f>
        <v/>
      </c>
      <c r="M3228" t="str">
        <f>_xlfn.IFNA(IF(_xlfn.IFNA(INDEX('CX1'!$M:$M,MATCH(Table2[[#This Row],[Name]],'CX1'!$C:$C,0),1), "") = 0, "",  INDEX('CX1'!$M:$M,MATCH(Table2[[#This Row],[Name]],'CX1'!$C:$C,0),1)), "")</f>
        <v/>
      </c>
      <c r="N3228" t="s">
        <v>767</v>
      </c>
      <c r="R3228" t="s">
        <v>8</v>
      </c>
    </row>
    <row r="3229" spans="1:19" hidden="1">
      <c r="A3229" s="1">
        <v>3227</v>
      </c>
      <c r="B3229" t="s">
        <v>45</v>
      </c>
      <c r="C3229" t="s">
        <v>72</v>
      </c>
      <c r="D3229" t="s">
        <v>276</v>
      </c>
      <c r="E3229" t="str">
        <f>MID(Table2[[#This Row],[DeviceId2]], 12, LEN(Table2[[#This Row],[DeviceId2]]))</f>
        <v>VAV216</v>
      </c>
      <c r="F3229" t="str">
        <f>CONCATENATE("10.3.13.71/pe/", Table2[[#This Row],[Device Tag]], ".xml")</f>
        <v>10.3.13.71/pe/VAV216.xml</v>
      </c>
      <c r="H3229" s="5" t="str">
        <f>_xlfn.IFNA(IF(_xlfn.IFNA(INDEX('CX1'!$H:$H,MATCH(Table2[[#This Row],[Name]],'CX1'!$C:$C,0),1), "") = 0, "",  INDEX('CX1'!$H:$H,MATCH(Table2[[#This Row],[Name]],'CX1'!$C:$C,0),1)), "")</f>
        <v/>
      </c>
      <c r="I3229" s="5" t="e">
        <f>_xlfn.IFNA(IF(_xlfn.IFNA(INDEX('CX1'!$I:$I,MATCH(Table2[[#This Row],[DeviceId2]],'CX1'!$C:$C,0),1), "") = 0, "",  INDEX('CX1'!$I:$I,MATCH(Table2[[#This Row],[Name]],'CX1'!$C:$C,0),1)), "")</f>
        <v>#VALUE!</v>
      </c>
      <c r="J3229" s="5" t="str">
        <f>_xlfn.IFNA(IF(_xlfn.IFNA(INDEX('CX1'!$J:$J,MATCH(Table2[[#This Row],[Name]],'CX1'!$C:$C,0),1), "") = 0, "",  INDEX('CX1'!$J:$J,MATCH(Table2[[#This Row],[Name]],'CX1'!$C:$C,0),1)), "")</f>
        <v/>
      </c>
      <c r="K3229" t="str">
        <f>IFERROR(_xlfn.IFNA(IF(_xlfn.IFNA(INDEX('CX1'!$K:$K,MATCH(Table2[[#This Row],[Name]],'CX1'!$C:$C,0),1), "") = 0, "",  INDEX('CX1'!$K:$K,MATCH(Table2[[#This Row],[Name]],'CX1'!$C:$C,0),1)), ""), "")</f>
        <v/>
      </c>
      <c r="L3229" t="str">
        <f>_xlfn.IFNA(IF(_xlfn.IFNA(INDEX('CX1'!$L:$L,MATCH(Table2[[#This Row],[Name]],'CX1'!$C:$C,0),1), "") = 0, "",  INDEX('CX1'!$L:$L,MATCH(Table2[[#This Row],[Name]],'CX1'!$C:$C,0),1)), "")</f>
        <v/>
      </c>
      <c r="M3229" t="str">
        <f>_xlfn.IFNA(IF(_xlfn.IFNA(INDEX('CX1'!$M:$M,MATCH(Table2[[#This Row],[Name]],'CX1'!$C:$C,0),1), "") = 0, "",  INDEX('CX1'!$M:$M,MATCH(Table2[[#This Row],[Name]],'CX1'!$C:$C,0),1)), "")</f>
        <v/>
      </c>
      <c r="N3229" t="s">
        <v>767</v>
      </c>
      <c r="R3229" t="s">
        <v>8</v>
      </c>
    </row>
    <row r="3230" spans="1:19" hidden="1">
      <c r="A3230" s="1">
        <v>3228</v>
      </c>
      <c r="B3230" t="s">
        <v>45</v>
      </c>
      <c r="C3230" t="s">
        <v>121</v>
      </c>
      <c r="D3230" t="s">
        <v>276</v>
      </c>
      <c r="E3230" t="str">
        <f>MID(Table2[[#This Row],[DeviceId2]], 12, LEN(Table2[[#This Row],[DeviceId2]]))</f>
        <v>VAV216</v>
      </c>
      <c r="F3230" t="str">
        <f>CONCATENATE("10.3.13.71/pe/", Table2[[#This Row],[Device Tag]], ".xml")</f>
        <v>10.3.13.71/pe/VAV216.xml</v>
      </c>
      <c r="H3230" s="5" t="str">
        <f>_xlfn.IFNA(IF(_xlfn.IFNA(INDEX('CX1'!$H:$H,MATCH(Table2[[#This Row],[Name]],'CX1'!$C:$C,0),1), "") = 0, "",  INDEX('CX1'!$H:$H,MATCH(Table2[[#This Row],[Name]],'CX1'!$C:$C,0),1)), "")</f>
        <v/>
      </c>
      <c r="I3230" s="5" t="e">
        <f>_xlfn.IFNA(IF(_xlfn.IFNA(INDEX('CX1'!$I:$I,MATCH(Table2[[#This Row],[DeviceId2]],'CX1'!$C:$C,0),1), "") = 0, "",  INDEX('CX1'!$I:$I,MATCH(Table2[[#This Row],[Name]],'CX1'!$C:$C,0),1)), "")</f>
        <v>#VALUE!</v>
      </c>
      <c r="J3230" s="5" t="str">
        <f>_xlfn.IFNA(IF(_xlfn.IFNA(INDEX('CX1'!$J:$J,MATCH(Table2[[#This Row],[Name]],'CX1'!$C:$C,0),1), "") = 0, "",  INDEX('CX1'!$J:$J,MATCH(Table2[[#This Row],[Name]],'CX1'!$C:$C,0),1)), "")</f>
        <v/>
      </c>
      <c r="K3230" t="str">
        <f>IFERROR(_xlfn.IFNA(IF(_xlfn.IFNA(INDEX('CX1'!$K:$K,MATCH(Table2[[#This Row],[Name]],'CX1'!$C:$C,0),1), "") = 0, "",  INDEX('CX1'!$K:$K,MATCH(Table2[[#This Row],[Name]],'CX1'!$C:$C,0),1)), ""), "")</f>
        <v/>
      </c>
      <c r="L3230" t="str">
        <f>_xlfn.IFNA(IF(_xlfn.IFNA(INDEX('CX1'!$L:$L,MATCH(Table2[[#This Row],[Name]],'CX1'!$C:$C,0),1), "") = 0, "",  INDEX('CX1'!$L:$L,MATCH(Table2[[#This Row],[Name]],'CX1'!$C:$C,0),1)), "")</f>
        <v/>
      </c>
      <c r="M3230" t="str">
        <f>_xlfn.IFNA(IF(_xlfn.IFNA(INDEX('CX1'!$M:$M,MATCH(Table2[[#This Row],[Name]],'CX1'!$C:$C,0),1), "") = 0, "",  INDEX('CX1'!$M:$M,MATCH(Table2[[#This Row],[Name]],'CX1'!$C:$C,0),1)), "")</f>
        <v/>
      </c>
      <c r="N3230" t="s">
        <v>767</v>
      </c>
      <c r="R3230" t="s">
        <v>8</v>
      </c>
    </row>
    <row r="3231" spans="1:19" hidden="1">
      <c r="A3231" s="1">
        <v>3229</v>
      </c>
      <c r="B3231" t="s">
        <v>45</v>
      </c>
      <c r="C3231" t="s">
        <v>74</v>
      </c>
      <c r="D3231" t="s">
        <v>276</v>
      </c>
      <c r="E3231" t="str">
        <f>MID(Table2[[#This Row],[DeviceId2]], 12, LEN(Table2[[#This Row],[DeviceId2]]))</f>
        <v>VAV216</v>
      </c>
      <c r="F3231" t="str">
        <f>CONCATENATE("10.3.13.71/pe/", Table2[[#This Row],[Device Tag]], ".xml")</f>
        <v>10.3.13.71/pe/VAV216.xml</v>
      </c>
      <c r="H3231" s="5" t="str">
        <f>_xlfn.IFNA(IF(_xlfn.IFNA(INDEX('CX1'!$H:$H,MATCH(Table2[[#This Row],[Name]],'CX1'!$C:$C,0),1), "") = 0, "",  INDEX('CX1'!$H:$H,MATCH(Table2[[#This Row],[Name]],'CX1'!$C:$C,0),1)), "")</f>
        <v/>
      </c>
      <c r="I3231" s="5" t="e">
        <f>_xlfn.IFNA(IF(_xlfn.IFNA(INDEX('CX1'!$I:$I,MATCH(Table2[[#This Row],[DeviceId2]],'CX1'!$C:$C,0),1), "") = 0, "",  INDEX('CX1'!$I:$I,MATCH(Table2[[#This Row],[Name]],'CX1'!$C:$C,0),1)), "")</f>
        <v>#VALUE!</v>
      </c>
      <c r="J3231" s="5" t="str">
        <f>_xlfn.IFNA(IF(_xlfn.IFNA(INDEX('CX1'!$J:$J,MATCH(Table2[[#This Row],[Name]],'CX1'!$C:$C,0),1), "") = 0, "",  INDEX('CX1'!$J:$J,MATCH(Table2[[#This Row],[Name]],'CX1'!$C:$C,0),1)), "")</f>
        <v/>
      </c>
      <c r="K3231" t="str">
        <f>IFERROR(_xlfn.IFNA(IF(_xlfn.IFNA(INDEX('CX1'!$K:$K,MATCH(Table2[[#This Row],[Name]],'CX1'!$C:$C,0),1), "") = 0, "",  INDEX('CX1'!$K:$K,MATCH(Table2[[#This Row],[Name]],'CX1'!$C:$C,0),1)), ""), "")</f>
        <v/>
      </c>
      <c r="L3231" t="str">
        <f>_xlfn.IFNA(IF(_xlfn.IFNA(INDEX('CX1'!$L:$L,MATCH(Table2[[#This Row],[Name]],'CX1'!$C:$C,0),1), "") = 0, "",  INDEX('CX1'!$L:$L,MATCH(Table2[[#This Row],[Name]],'CX1'!$C:$C,0),1)), "")</f>
        <v/>
      </c>
      <c r="M3231" t="str">
        <f>_xlfn.IFNA(IF(_xlfn.IFNA(INDEX('CX1'!$M:$M,MATCH(Table2[[#This Row],[Name]],'CX1'!$C:$C,0),1), "") = 0, "",  INDEX('CX1'!$M:$M,MATCH(Table2[[#This Row],[Name]],'CX1'!$C:$C,0),1)), "")</f>
        <v/>
      </c>
      <c r="N3231" t="s">
        <v>767</v>
      </c>
      <c r="R3231" t="s">
        <v>8</v>
      </c>
    </row>
    <row r="3232" spans="1:19" hidden="1">
      <c r="A3232" s="1">
        <v>3230</v>
      </c>
      <c r="B3232" t="s">
        <v>45</v>
      </c>
      <c r="C3232" t="s">
        <v>75</v>
      </c>
      <c r="D3232" t="s">
        <v>276</v>
      </c>
      <c r="E3232" t="str">
        <f>MID(Table2[[#This Row],[DeviceId2]], 12, LEN(Table2[[#This Row],[DeviceId2]]))</f>
        <v>VAV216</v>
      </c>
      <c r="F3232" t="str">
        <f>CONCATENATE("10.3.13.71/pe/", Table2[[#This Row],[Device Tag]], ".xml")</f>
        <v>10.3.13.71/pe/VAV216.xml</v>
      </c>
      <c r="H3232" s="5" t="str">
        <f>_xlfn.IFNA(IF(_xlfn.IFNA(INDEX('CX1'!$H:$H,MATCH(Table2[[#This Row],[Name]],'CX1'!$C:$C,0),1), "") = 0, "",  INDEX('CX1'!$H:$H,MATCH(Table2[[#This Row],[Name]],'CX1'!$C:$C,0),1)), "")</f>
        <v/>
      </c>
      <c r="I3232" s="5" t="e">
        <f>_xlfn.IFNA(IF(_xlfn.IFNA(INDEX('CX1'!$I:$I,MATCH(Table2[[#This Row],[DeviceId2]],'CX1'!$C:$C,0),1), "") = 0, "",  INDEX('CX1'!$I:$I,MATCH(Table2[[#This Row],[Name]],'CX1'!$C:$C,0),1)), "")</f>
        <v>#VALUE!</v>
      </c>
      <c r="J3232" s="5" t="str">
        <f>_xlfn.IFNA(IF(_xlfn.IFNA(INDEX('CX1'!$J:$J,MATCH(Table2[[#This Row],[Name]],'CX1'!$C:$C,0),1), "") = 0, "",  INDEX('CX1'!$J:$J,MATCH(Table2[[#This Row],[Name]],'CX1'!$C:$C,0),1)), "")</f>
        <v/>
      </c>
      <c r="K3232" t="str">
        <f>IFERROR(_xlfn.IFNA(IF(_xlfn.IFNA(INDEX('CX1'!$K:$K,MATCH(Table2[[#This Row],[Name]],'CX1'!$C:$C,0),1), "") = 0, "",  INDEX('CX1'!$K:$K,MATCH(Table2[[#This Row],[Name]],'CX1'!$C:$C,0),1)), ""), "")</f>
        <v/>
      </c>
      <c r="L3232" t="str">
        <f>_xlfn.IFNA(IF(_xlfn.IFNA(INDEX('CX1'!$L:$L,MATCH(Table2[[#This Row],[Name]],'CX1'!$C:$C,0),1), "") = 0, "",  INDEX('CX1'!$L:$L,MATCH(Table2[[#This Row],[Name]],'CX1'!$C:$C,0),1)), "")</f>
        <v/>
      </c>
      <c r="M3232" t="str">
        <f>_xlfn.IFNA(IF(_xlfn.IFNA(INDEX('CX1'!$M:$M,MATCH(Table2[[#This Row],[Name]],'CX1'!$C:$C,0),1), "") = 0, "",  INDEX('CX1'!$M:$M,MATCH(Table2[[#This Row],[Name]],'CX1'!$C:$C,0),1)), "")</f>
        <v/>
      </c>
      <c r="N3232" t="s">
        <v>767</v>
      </c>
      <c r="R3232" t="s">
        <v>8</v>
      </c>
    </row>
    <row r="3233" spans="1:19" hidden="1">
      <c r="A3233" s="1">
        <v>3231</v>
      </c>
      <c r="B3233" t="s">
        <v>45</v>
      </c>
      <c r="C3233" t="s">
        <v>77</v>
      </c>
      <c r="D3233" t="s">
        <v>276</v>
      </c>
      <c r="E3233" t="str">
        <f>MID(Table2[[#This Row],[DeviceId2]], 12, LEN(Table2[[#This Row],[DeviceId2]]))</f>
        <v>VAV216</v>
      </c>
      <c r="F3233" t="str">
        <f>CONCATENATE("10.3.13.71/pe/", Table2[[#This Row],[Device Tag]], ".xml")</f>
        <v>10.3.13.71/pe/VAV216.xml</v>
      </c>
      <c r="H3233" s="5" t="str">
        <f>_xlfn.IFNA(IF(_xlfn.IFNA(INDEX('CX1'!$H:$H,MATCH(Table2[[#This Row],[Name]],'CX1'!$C:$C,0),1), "") = 0, "",  INDEX('CX1'!$H:$H,MATCH(Table2[[#This Row],[Name]],'CX1'!$C:$C,0),1)), "")</f>
        <v/>
      </c>
      <c r="I3233" s="5" t="e">
        <f>_xlfn.IFNA(IF(_xlfn.IFNA(INDEX('CX1'!$I:$I,MATCH(Table2[[#This Row],[DeviceId2]],'CX1'!$C:$C,0),1), "") = 0, "",  INDEX('CX1'!$I:$I,MATCH(Table2[[#This Row],[Name]],'CX1'!$C:$C,0),1)), "")</f>
        <v>#VALUE!</v>
      </c>
      <c r="J3233" s="5" t="str">
        <f>_xlfn.IFNA(IF(_xlfn.IFNA(INDEX('CX1'!$J:$J,MATCH(Table2[[#This Row],[Name]],'CX1'!$C:$C,0),1), "") = 0, "",  INDEX('CX1'!$J:$J,MATCH(Table2[[#This Row],[Name]],'CX1'!$C:$C,0),1)), "")</f>
        <v/>
      </c>
      <c r="K3233" t="str">
        <f>IFERROR(_xlfn.IFNA(IF(_xlfn.IFNA(INDEX('CX1'!$K:$K,MATCH(Table2[[#This Row],[Name]],'CX1'!$C:$C,0),1), "") = 0, "",  INDEX('CX1'!$K:$K,MATCH(Table2[[#This Row],[Name]],'CX1'!$C:$C,0),1)), ""), "")</f>
        <v/>
      </c>
      <c r="L3233" t="str">
        <f>_xlfn.IFNA(IF(_xlfn.IFNA(INDEX('CX1'!$L:$L,MATCH(Table2[[#This Row],[Name]],'CX1'!$C:$C,0),1), "") = 0, "",  INDEX('CX1'!$L:$L,MATCH(Table2[[#This Row],[Name]],'CX1'!$C:$C,0),1)), "")</f>
        <v/>
      </c>
      <c r="M3233" t="str">
        <f>_xlfn.IFNA(IF(_xlfn.IFNA(INDEX('CX1'!$M:$M,MATCH(Table2[[#This Row],[Name]],'CX1'!$C:$C,0),1), "") = 0, "",  INDEX('CX1'!$M:$M,MATCH(Table2[[#This Row],[Name]],'CX1'!$C:$C,0),1)), "")</f>
        <v/>
      </c>
      <c r="N3233" t="s">
        <v>767</v>
      </c>
      <c r="R3233" t="s">
        <v>8</v>
      </c>
    </row>
    <row r="3234" spans="1:19" hidden="1">
      <c r="A3234" s="1">
        <v>3232</v>
      </c>
      <c r="B3234" t="s">
        <v>45</v>
      </c>
      <c r="C3234" t="s">
        <v>78</v>
      </c>
      <c r="D3234" t="s">
        <v>276</v>
      </c>
      <c r="E3234" t="str">
        <f>MID(Table2[[#This Row],[DeviceId2]], 12, LEN(Table2[[#This Row],[DeviceId2]]))</f>
        <v>VAV216</v>
      </c>
      <c r="F3234" t="str">
        <f>CONCATENATE("10.3.13.71/pe/", Table2[[#This Row],[Device Tag]], ".xml")</f>
        <v>10.3.13.71/pe/VAV216.xml</v>
      </c>
      <c r="H3234" s="5" t="str">
        <f>_xlfn.IFNA(IF(_xlfn.IFNA(INDEX('CX1'!$H:$H,MATCH(Table2[[#This Row],[Name]],'CX1'!$C:$C,0),1), "") = 0, "",  INDEX('CX1'!$H:$H,MATCH(Table2[[#This Row],[Name]],'CX1'!$C:$C,0),1)), "")</f>
        <v/>
      </c>
      <c r="I3234" s="5" t="e">
        <f>_xlfn.IFNA(IF(_xlfn.IFNA(INDEX('CX1'!$I:$I,MATCH(Table2[[#This Row],[DeviceId2]],'CX1'!$C:$C,0),1), "") = 0, "",  INDEX('CX1'!$I:$I,MATCH(Table2[[#This Row],[Name]],'CX1'!$C:$C,0),1)), "")</f>
        <v>#VALUE!</v>
      </c>
      <c r="J3234" s="5" t="str">
        <f>_xlfn.IFNA(IF(_xlfn.IFNA(INDEX('CX1'!$J:$J,MATCH(Table2[[#This Row],[Name]],'CX1'!$C:$C,0),1), "") = 0, "",  INDEX('CX1'!$J:$J,MATCH(Table2[[#This Row],[Name]],'CX1'!$C:$C,0),1)), "")</f>
        <v/>
      </c>
      <c r="K3234" t="str">
        <f>IFERROR(_xlfn.IFNA(IF(_xlfn.IFNA(INDEX('CX1'!$K:$K,MATCH(Table2[[#This Row],[Name]],'CX1'!$C:$C,0),1), "") = 0, "",  INDEX('CX1'!$K:$K,MATCH(Table2[[#This Row],[Name]],'CX1'!$C:$C,0),1)), ""), "")</f>
        <v/>
      </c>
      <c r="L3234" t="str">
        <f>_xlfn.IFNA(IF(_xlfn.IFNA(INDEX('CX1'!$L:$L,MATCH(Table2[[#This Row],[Name]],'CX1'!$C:$C,0),1), "") = 0, "",  INDEX('CX1'!$L:$L,MATCH(Table2[[#This Row],[Name]],'CX1'!$C:$C,0),1)), "")</f>
        <v/>
      </c>
      <c r="M3234" t="str">
        <f>_xlfn.IFNA(IF(_xlfn.IFNA(INDEX('CX1'!$M:$M,MATCH(Table2[[#This Row],[Name]],'CX1'!$C:$C,0),1), "") = 0, "",  INDEX('CX1'!$M:$M,MATCH(Table2[[#This Row],[Name]],'CX1'!$C:$C,0),1)), "")</f>
        <v/>
      </c>
      <c r="N3234" t="s">
        <v>767</v>
      </c>
      <c r="R3234" t="s">
        <v>8</v>
      </c>
    </row>
    <row r="3235" spans="1:19" hidden="1">
      <c r="A3235" s="1">
        <v>3233</v>
      </c>
      <c r="B3235" t="s">
        <v>45</v>
      </c>
      <c r="C3235" t="s">
        <v>79</v>
      </c>
      <c r="D3235" t="s">
        <v>276</v>
      </c>
      <c r="E3235" t="str">
        <f>MID(Table2[[#This Row],[DeviceId2]], 12, LEN(Table2[[#This Row],[DeviceId2]]))</f>
        <v>VAV216</v>
      </c>
      <c r="F3235" t="str">
        <f>CONCATENATE("10.3.13.71/pe/", Table2[[#This Row],[Device Tag]], ".xml")</f>
        <v>10.3.13.71/pe/VAV216.xml</v>
      </c>
      <c r="H3235" s="5" t="str">
        <f>_xlfn.IFNA(IF(_xlfn.IFNA(INDEX('CX1'!$H:$H,MATCH(Table2[[#This Row],[Name]],'CX1'!$C:$C,0),1), "") = 0, "",  INDEX('CX1'!$H:$H,MATCH(Table2[[#This Row],[Name]],'CX1'!$C:$C,0),1)), "")</f>
        <v/>
      </c>
      <c r="I3235" s="5" t="e">
        <f>_xlfn.IFNA(IF(_xlfn.IFNA(INDEX('CX1'!$I:$I,MATCH(Table2[[#This Row],[DeviceId2]],'CX1'!$C:$C,0),1), "") = 0, "",  INDEX('CX1'!$I:$I,MATCH(Table2[[#This Row],[Name]],'CX1'!$C:$C,0),1)), "")</f>
        <v>#VALUE!</v>
      </c>
      <c r="J3235" s="5" t="str">
        <f>_xlfn.IFNA(IF(_xlfn.IFNA(INDEX('CX1'!$J:$J,MATCH(Table2[[#This Row],[Name]],'CX1'!$C:$C,0),1), "") = 0, "",  INDEX('CX1'!$J:$J,MATCH(Table2[[#This Row],[Name]],'CX1'!$C:$C,0),1)), "")</f>
        <v/>
      </c>
      <c r="K3235" t="str">
        <f>IFERROR(_xlfn.IFNA(IF(_xlfn.IFNA(INDEX('CX1'!$K:$K,MATCH(Table2[[#This Row],[Name]],'CX1'!$C:$C,0),1), "") = 0, "",  INDEX('CX1'!$K:$K,MATCH(Table2[[#This Row],[Name]],'CX1'!$C:$C,0),1)), ""), "")</f>
        <v/>
      </c>
      <c r="L3235" t="str">
        <f>_xlfn.IFNA(IF(_xlfn.IFNA(INDEX('CX1'!$L:$L,MATCH(Table2[[#This Row],[Name]],'CX1'!$C:$C,0),1), "") = 0, "",  INDEX('CX1'!$L:$L,MATCH(Table2[[#This Row],[Name]],'CX1'!$C:$C,0),1)), "")</f>
        <v/>
      </c>
      <c r="M3235" t="str">
        <f>_xlfn.IFNA(IF(_xlfn.IFNA(INDEX('CX1'!$M:$M,MATCH(Table2[[#This Row],[Name]],'CX1'!$C:$C,0),1), "") = 0, "",  INDEX('CX1'!$M:$M,MATCH(Table2[[#This Row],[Name]],'CX1'!$C:$C,0),1)), "")</f>
        <v/>
      </c>
      <c r="N3235" t="s">
        <v>767</v>
      </c>
      <c r="R3235" t="s">
        <v>8</v>
      </c>
    </row>
    <row r="3236" spans="1:19" hidden="1">
      <c r="A3236" s="1">
        <v>3234</v>
      </c>
      <c r="B3236" t="s">
        <v>45</v>
      </c>
      <c r="C3236" t="s">
        <v>80</v>
      </c>
      <c r="D3236" t="s">
        <v>276</v>
      </c>
      <c r="E3236" t="str">
        <f>MID(Table2[[#This Row],[DeviceId2]], 12, LEN(Table2[[#This Row],[DeviceId2]]))</f>
        <v>VAV216</v>
      </c>
      <c r="F3236" t="str">
        <f>CONCATENATE("10.3.13.71/pe/", Table2[[#This Row],[Device Tag]], ".xml")</f>
        <v>10.3.13.71/pe/VAV216.xml</v>
      </c>
      <c r="H3236" s="5" t="str">
        <f>_xlfn.IFNA(IF(_xlfn.IFNA(INDEX('CX1'!$H:$H,MATCH(Table2[[#This Row],[Name]],'CX1'!$C:$C,0),1), "") = 0, "",  INDEX('CX1'!$H:$H,MATCH(Table2[[#This Row],[Name]],'CX1'!$C:$C,0),1)), "")</f>
        <v/>
      </c>
      <c r="I3236" s="5" t="e">
        <f>_xlfn.IFNA(IF(_xlfn.IFNA(INDEX('CX1'!$I:$I,MATCH(Table2[[#This Row],[DeviceId2]],'CX1'!$C:$C,0),1), "") = 0, "",  INDEX('CX1'!$I:$I,MATCH(Table2[[#This Row],[Name]],'CX1'!$C:$C,0),1)), "")</f>
        <v>#VALUE!</v>
      </c>
      <c r="J3236" s="5" t="str">
        <f>_xlfn.IFNA(IF(_xlfn.IFNA(INDEX('CX1'!$J:$J,MATCH(Table2[[#This Row],[Name]],'CX1'!$C:$C,0),1), "") = 0, "",  INDEX('CX1'!$J:$J,MATCH(Table2[[#This Row],[Name]],'CX1'!$C:$C,0),1)), "")</f>
        <v/>
      </c>
      <c r="K3236" t="str">
        <f>IFERROR(_xlfn.IFNA(IF(_xlfn.IFNA(INDEX('CX1'!$K:$K,MATCH(Table2[[#This Row],[Name]],'CX1'!$C:$C,0),1), "") = 0, "",  INDEX('CX1'!$K:$K,MATCH(Table2[[#This Row],[Name]],'CX1'!$C:$C,0),1)), ""), "")</f>
        <v/>
      </c>
      <c r="L3236" t="str">
        <f>_xlfn.IFNA(IF(_xlfn.IFNA(INDEX('CX1'!$L:$L,MATCH(Table2[[#This Row],[Name]],'CX1'!$C:$C,0),1), "") = 0, "",  INDEX('CX1'!$L:$L,MATCH(Table2[[#This Row],[Name]],'CX1'!$C:$C,0),1)), "")</f>
        <v/>
      </c>
      <c r="M3236" t="str">
        <f>_xlfn.IFNA(IF(_xlfn.IFNA(INDEX('CX1'!$M:$M,MATCH(Table2[[#This Row],[Name]],'CX1'!$C:$C,0),1), "") = 0, "",  INDEX('CX1'!$M:$M,MATCH(Table2[[#This Row],[Name]],'CX1'!$C:$C,0),1)), "")</f>
        <v/>
      </c>
      <c r="N3236" t="s">
        <v>767</v>
      </c>
      <c r="R3236" t="s">
        <v>8</v>
      </c>
    </row>
    <row r="3237" spans="1:19" hidden="1">
      <c r="A3237" s="1">
        <v>3235</v>
      </c>
      <c r="B3237" t="s">
        <v>45</v>
      </c>
      <c r="C3237" t="s">
        <v>89</v>
      </c>
      <c r="D3237" t="s">
        <v>276</v>
      </c>
      <c r="E3237" t="str">
        <f>MID(Table2[[#This Row],[DeviceId2]], 12, LEN(Table2[[#This Row],[DeviceId2]]))</f>
        <v>VAV216</v>
      </c>
      <c r="F3237" t="str">
        <f>CONCATENATE("10.3.13.71/pe/", Table2[[#This Row],[Device Tag]], ".xml")</f>
        <v>10.3.13.71/pe/VAV216.xml</v>
      </c>
      <c r="H3237" s="5" t="str">
        <f>_xlfn.IFNA(IF(_xlfn.IFNA(INDEX('CX1'!$H:$H,MATCH(Table2[[#This Row],[Name]],'CX1'!$C:$C,0),1), "") = 0, "",  INDEX('CX1'!$H:$H,MATCH(Table2[[#This Row],[Name]],'CX1'!$C:$C,0),1)), "")</f>
        <v/>
      </c>
      <c r="I3237" s="5" t="e">
        <f>_xlfn.IFNA(IF(_xlfn.IFNA(INDEX('CX1'!$I:$I,MATCH(Table2[[#This Row],[DeviceId2]],'CX1'!$C:$C,0),1), "") = 0, "",  INDEX('CX1'!$I:$I,MATCH(Table2[[#This Row],[Name]],'CX1'!$C:$C,0),1)), "")</f>
        <v>#VALUE!</v>
      </c>
      <c r="J3237" s="5" t="str">
        <f>_xlfn.IFNA(IF(_xlfn.IFNA(INDEX('CX1'!$J:$J,MATCH(Table2[[#This Row],[Name]],'CX1'!$C:$C,0),1), "") = 0, "",  INDEX('CX1'!$J:$J,MATCH(Table2[[#This Row],[Name]],'CX1'!$C:$C,0),1)), "")</f>
        <v/>
      </c>
      <c r="K3237" t="str">
        <f>IFERROR(_xlfn.IFNA(IF(_xlfn.IFNA(INDEX('CX1'!$K:$K,MATCH(Table2[[#This Row],[Name]],'CX1'!$C:$C,0),1), "") = 0, "",  INDEX('CX1'!$K:$K,MATCH(Table2[[#This Row],[Name]],'CX1'!$C:$C,0),1)), ""), "")</f>
        <v/>
      </c>
      <c r="L3237" t="str">
        <f>_xlfn.IFNA(IF(_xlfn.IFNA(INDEX('CX1'!$L:$L,MATCH(Table2[[#This Row],[Name]],'CX1'!$C:$C,0),1), "") = 0, "",  INDEX('CX1'!$L:$L,MATCH(Table2[[#This Row],[Name]],'CX1'!$C:$C,0),1)), "")</f>
        <v/>
      </c>
      <c r="M3237" t="str">
        <f>_xlfn.IFNA(IF(_xlfn.IFNA(INDEX('CX1'!$M:$M,MATCH(Table2[[#This Row],[Name]],'CX1'!$C:$C,0),1), "") = 0, "",  INDEX('CX1'!$M:$M,MATCH(Table2[[#This Row],[Name]],'CX1'!$C:$C,0),1)), "")</f>
        <v/>
      </c>
      <c r="N3237" t="s">
        <v>767</v>
      </c>
      <c r="R3237" t="s">
        <v>8</v>
      </c>
    </row>
    <row r="3238" spans="1:19" hidden="1">
      <c r="A3238" s="1">
        <v>3236</v>
      </c>
      <c r="B3238" t="s">
        <v>45</v>
      </c>
      <c r="C3238" t="s">
        <v>90</v>
      </c>
      <c r="D3238" t="s">
        <v>276</v>
      </c>
      <c r="E3238" t="str">
        <f>MID(Table2[[#This Row],[DeviceId2]], 12, LEN(Table2[[#This Row],[DeviceId2]]))</f>
        <v>VAV216</v>
      </c>
      <c r="F3238" t="str">
        <f>CONCATENATE("10.3.13.71/pe/", Table2[[#This Row],[Device Tag]], ".xml")</f>
        <v>10.3.13.71/pe/VAV216.xml</v>
      </c>
      <c r="H3238" s="5" t="str">
        <f>_xlfn.IFNA(IF(_xlfn.IFNA(INDEX('CX1'!$H:$H,MATCH(Table2[[#This Row],[Name]],'CX1'!$C:$C,0),1), "") = 0, "",  INDEX('CX1'!$H:$H,MATCH(Table2[[#This Row],[Name]],'CX1'!$C:$C,0),1)), "")</f>
        <v/>
      </c>
      <c r="I3238" s="5" t="e">
        <f>_xlfn.IFNA(IF(_xlfn.IFNA(INDEX('CX1'!$I:$I,MATCH(Table2[[#This Row],[DeviceId2]],'CX1'!$C:$C,0),1), "") = 0, "",  INDEX('CX1'!$I:$I,MATCH(Table2[[#This Row],[Name]],'CX1'!$C:$C,0),1)), "")</f>
        <v>#VALUE!</v>
      </c>
      <c r="J3238" s="5" t="str">
        <f>_xlfn.IFNA(IF(_xlfn.IFNA(INDEX('CX1'!$J:$J,MATCH(Table2[[#This Row],[Name]],'CX1'!$C:$C,0),1), "") = 0, "",  INDEX('CX1'!$J:$J,MATCH(Table2[[#This Row],[Name]],'CX1'!$C:$C,0),1)), "")</f>
        <v/>
      </c>
      <c r="K3238" t="str">
        <f>IFERROR(_xlfn.IFNA(IF(_xlfn.IFNA(INDEX('CX1'!$K:$K,MATCH(Table2[[#This Row],[Name]],'CX1'!$C:$C,0),1), "") = 0, "",  INDEX('CX1'!$K:$K,MATCH(Table2[[#This Row],[Name]],'CX1'!$C:$C,0),1)), ""), "")</f>
        <v/>
      </c>
      <c r="L3238" t="str">
        <f>_xlfn.IFNA(IF(_xlfn.IFNA(INDEX('CX1'!$L:$L,MATCH(Table2[[#This Row],[Name]],'CX1'!$C:$C,0),1), "") = 0, "",  INDEX('CX1'!$L:$L,MATCH(Table2[[#This Row],[Name]],'CX1'!$C:$C,0),1)), "")</f>
        <v/>
      </c>
      <c r="M3238" t="str">
        <f>_xlfn.IFNA(IF(_xlfn.IFNA(INDEX('CX1'!$M:$M,MATCH(Table2[[#This Row],[Name]],'CX1'!$C:$C,0),1), "") = 0, "",  INDEX('CX1'!$M:$M,MATCH(Table2[[#This Row],[Name]],'CX1'!$C:$C,0),1)), "")</f>
        <v/>
      </c>
      <c r="N3238" t="s">
        <v>767</v>
      </c>
      <c r="R3238" t="s">
        <v>8</v>
      </c>
    </row>
    <row r="3239" spans="1:19" hidden="1">
      <c r="A3239" s="1">
        <v>3237</v>
      </c>
      <c r="B3239" t="s">
        <v>45</v>
      </c>
      <c r="C3239" t="s">
        <v>91</v>
      </c>
      <c r="D3239" t="s">
        <v>276</v>
      </c>
      <c r="E3239" t="str">
        <f>MID(Table2[[#This Row],[DeviceId2]], 12, LEN(Table2[[#This Row],[DeviceId2]]))</f>
        <v>VAV216</v>
      </c>
      <c r="F3239" t="str">
        <f>CONCATENATE("10.3.13.71/pe/", Table2[[#This Row],[Device Tag]], ".xml")</f>
        <v>10.3.13.71/pe/VAV216.xml</v>
      </c>
      <c r="H3239" s="5" t="str">
        <f>_xlfn.IFNA(IF(_xlfn.IFNA(INDEX('CX1'!$H:$H,MATCH(Table2[[#This Row],[Name]],'CX1'!$C:$C,0),1), "") = 0, "",  INDEX('CX1'!$H:$H,MATCH(Table2[[#This Row],[Name]],'CX1'!$C:$C,0),1)), "")</f>
        <v/>
      </c>
      <c r="I3239" s="5" t="e">
        <f>_xlfn.IFNA(IF(_xlfn.IFNA(INDEX('CX1'!$I:$I,MATCH(Table2[[#This Row],[DeviceId2]],'CX1'!$C:$C,0),1), "") = 0, "",  INDEX('CX1'!$I:$I,MATCH(Table2[[#This Row],[Name]],'CX1'!$C:$C,0),1)), "")</f>
        <v>#VALUE!</v>
      </c>
      <c r="J3239" s="5" t="str">
        <f>_xlfn.IFNA(IF(_xlfn.IFNA(INDEX('CX1'!$J:$J,MATCH(Table2[[#This Row],[Name]],'CX1'!$C:$C,0),1), "") = 0, "",  INDEX('CX1'!$J:$J,MATCH(Table2[[#This Row],[Name]],'CX1'!$C:$C,0),1)), "")</f>
        <v/>
      </c>
      <c r="K3239" t="str">
        <f>IFERROR(_xlfn.IFNA(IF(_xlfn.IFNA(INDEX('CX1'!$K:$K,MATCH(Table2[[#This Row],[Name]],'CX1'!$C:$C,0),1), "") = 0, "",  INDEX('CX1'!$K:$K,MATCH(Table2[[#This Row],[Name]],'CX1'!$C:$C,0),1)), ""), "")</f>
        <v/>
      </c>
      <c r="L3239" t="str">
        <f>_xlfn.IFNA(IF(_xlfn.IFNA(INDEX('CX1'!$L:$L,MATCH(Table2[[#This Row],[Name]],'CX1'!$C:$C,0),1), "") = 0, "",  INDEX('CX1'!$L:$L,MATCH(Table2[[#This Row],[Name]],'CX1'!$C:$C,0),1)), "")</f>
        <v/>
      </c>
      <c r="M3239" t="str">
        <f>_xlfn.IFNA(IF(_xlfn.IFNA(INDEX('CX1'!$M:$M,MATCH(Table2[[#This Row],[Name]],'CX1'!$C:$C,0),1), "") = 0, "",  INDEX('CX1'!$M:$M,MATCH(Table2[[#This Row],[Name]],'CX1'!$C:$C,0),1)), "")</f>
        <v/>
      </c>
      <c r="N3239" t="s">
        <v>767</v>
      </c>
      <c r="R3239" t="s">
        <v>8</v>
      </c>
    </row>
    <row r="3240" spans="1:19" hidden="1">
      <c r="A3240" s="1">
        <v>3238</v>
      </c>
      <c r="B3240" t="s">
        <v>45</v>
      </c>
      <c r="C3240" t="s">
        <v>92</v>
      </c>
      <c r="D3240" t="s">
        <v>276</v>
      </c>
      <c r="E3240" t="str">
        <f>MID(Table2[[#This Row],[DeviceId2]], 12, LEN(Table2[[#This Row],[DeviceId2]]))</f>
        <v>VAV216</v>
      </c>
      <c r="F3240" t="str">
        <f>CONCATENATE("10.3.13.71/pe/", Table2[[#This Row],[Device Tag]], ".xml")</f>
        <v>10.3.13.71/pe/VAV216.xml</v>
      </c>
      <c r="H3240" s="5" t="str">
        <f>_xlfn.IFNA(IF(_xlfn.IFNA(INDEX('CX1'!$H:$H,MATCH(Table2[[#This Row],[Name]],'CX1'!$C:$C,0),1), "") = 0, "",  INDEX('CX1'!$H:$H,MATCH(Table2[[#This Row],[Name]],'CX1'!$C:$C,0),1)), "")</f>
        <v/>
      </c>
      <c r="I3240" s="5" t="e">
        <f>_xlfn.IFNA(IF(_xlfn.IFNA(INDEX('CX1'!$I:$I,MATCH(Table2[[#This Row],[DeviceId2]],'CX1'!$C:$C,0),1), "") = 0, "",  INDEX('CX1'!$I:$I,MATCH(Table2[[#This Row],[Name]],'CX1'!$C:$C,0),1)), "")</f>
        <v>#VALUE!</v>
      </c>
      <c r="J3240" s="5" t="str">
        <f>_xlfn.IFNA(IF(_xlfn.IFNA(INDEX('CX1'!$J:$J,MATCH(Table2[[#This Row],[Name]],'CX1'!$C:$C,0),1), "") = 0, "",  INDEX('CX1'!$J:$J,MATCH(Table2[[#This Row],[Name]],'CX1'!$C:$C,0),1)), "")</f>
        <v/>
      </c>
      <c r="K3240" t="str">
        <f>IFERROR(_xlfn.IFNA(IF(_xlfn.IFNA(INDEX('CX1'!$K:$K,MATCH(Table2[[#This Row],[Name]],'CX1'!$C:$C,0),1), "") = 0, "",  INDEX('CX1'!$K:$K,MATCH(Table2[[#This Row],[Name]],'CX1'!$C:$C,0),1)), ""), "")</f>
        <v/>
      </c>
      <c r="L3240" t="str">
        <f>_xlfn.IFNA(IF(_xlfn.IFNA(INDEX('CX1'!$L:$L,MATCH(Table2[[#This Row],[Name]],'CX1'!$C:$C,0),1), "") = 0, "",  INDEX('CX1'!$L:$L,MATCH(Table2[[#This Row],[Name]],'CX1'!$C:$C,0),1)), "")</f>
        <v/>
      </c>
      <c r="M3240" t="str">
        <f>_xlfn.IFNA(IF(_xlfn.IFNA(INDEX('CX1'!$M:$M,MATCH(Table2[[#This Row],[Name]],'CX1'!$C:$C,0),1), "") = 0, "",  INDEX('CX1'!$M:$M,MATCH(Table2[[#This Row],[Name]],'CX1'!$C:$C,0),1)), "")</f>
        <v/>
      </c>
      <c r="N3240" t="s">
        <v>767</v>
      </c>
      <c r="R3240" t="s">
        <v>8</v>
      </c>
    </row>
    <row r="3241" spans="1:19">
      <c r="A3241" s="1">
        <v>3239</v>
      </c>
      <c r="B3241" t="s">
        <v>21</v>
      </c>
      <c r="C3241" t="s">
        <v>174</v>
      </c>
      <c r="D3241" t="s">
        <v>278</v>
      </c>
      <c r="E3241" t="str">
        <f>MID(Table2[[#This Row],[DeviceId2]], 12, LEN(Table2[[#This Row],[DeviceId2]]))</f>
        <v>VAV217</v>
      </c>
      <c r="F3241" t="str">
        <f>CONCATENATE("10.3.13.71/pe/", Table2[[#This Row],[Device Tag]], ".xml")</f>
        <v>10.3.13.71/pe/VAV217.xml</v>
      </c>
      <c r="H3241" s="5" t="str">
        <f>_xlfn.IFNA(IF(_xlfn.IFNA(INDEX('CX1'!$H:$H,MATCH(Table2[[#This Row],[Name]],'CX1'!$C:$C,0),1), "") = 0, "",  INDEX('CX1'!$H:$H,MATCH(Table2[[#This Row],[Name]],'CX1'!$C:$C,0),1)), "")</f>
        <v>°F</v>
      </c>
      <c r="I3241" s="5">
        <f>_xlfn.IFNA(IF(_xlfn.IFNA(INDEX('CX1'!$I:$I,MATCH(Table2[[#This Row],[DeviceId2]],'CX1'!$C:$C,0),1), "") = 0, "",  INDEX('CX1'!$I:$I,MATCH(Table2[[#This Row],[Name]],'CX1'!$C:$C,0),1)), "")</f>
        <v>1000</v>
      </c>
      <c r="J3241" s="5" t="str">
        <f>_xlfn.IFNA(IF(_xlfn.IFNA(INDEX('CX1'!$J:$J,MATCH(Table2[[#This Row],[Name]],'CX1'!$C:$C,0),1), "") = 0, "",  INDEX('CX1'!$J:$J,MATCH(Table2[[#This Row],[Name]],'CX1'!$C:$C,0),1)), "")</f>
        <v/>
      </c>
      <c r="K3241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41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1" t="str">
        <f>_xlfn.IFNA(IF(_xlfn.IFNA(INDEX('CX1'!$M:$M,MATCH(Table2[[#This Row],[Name]],'CX1'!$C:$C,0),1), "") = 0, "",  INDEX('CX1'!$M:$M,MATCH(Table2[[#This Row],[Name]],'CX1'!$C:$C,0),1)), "")</f>
        <v>number</v>
      </c>
      <c r="N3241" t="s">
        <v>766</v>
      </c>
      <c r="R3241" t="s">
        <v>8</v>
      </c>
      <c r="S3241" t="b">
        <v>1</v>
      </c>
    </row>
    <row r="3242" spans="1:19">
      <c r="A3242" s="1">
        <v>3240</v>
      </c>
      <c r="B3242" t="s">
        <v>21</v>
      </c>
      <c r="C3242" t="s">
        <v>175</v>
      </c>
      <c r="D3242" t="s">
        <v>278</v>
      </c>
      <c r="E3242" t="str">
        <f>MID(Table2[[#This Row],[DeviceId2]], 12, LEN(Table2[[#This Row],[DeviceId2]]))</f>
        <v>VAV217</v>
      </c>
      <c r="F3242" t="str">
        <f>CONCATENATE("10.3.13.71/pe/", Table2[[#This Row],[Device Tag]], ".xml")</f>
        <v>10.3.13.71/pe/VAV217.xml</v>
      </c>
      <c r="H3242" s="5" t="str">
        <f>_xlfn.IFNA(IF(_xlfn.IFNA(INDEX('CX1'!$H:$H,MATCH(Table2[[#This Row],[Name]],'CX1'!$C:$C,0),1), "") = 0, "",  INDEX('CX1'!$H:$H,MATCH(Table2[[#This Row],[Name]],'CX1'!$C:$C,0),1)), "")</f>
        <v>°F</v>
      </c>
      <c r="I3242" s="5">
        <f>_xlfn.IFNA(IF(_xlfn.IFNA(INDEX('CX1'!$I:$I,MATCH(Table2[[#This Row],[DeviceId2]],'CX1'!$C:$C,0),1), "") = 0, "",  INDEX('CX1'!$I:$I,MATCH(Table2[[#This Row],[Name]],'CX1'!$C:$C,0),1)), "")</f>
        <v>1000</v>
      </c>
      <c r="J3242" s="5" t="str">
        <f>_xlfn.IFNA(IF(_xlfn.IFNA(INDEX('CX1'!$J:$J,MATCH(Table2[[#This Row],[Name]],'CX1'!$C:$C,0),1), "") = 0, "",  INDEX('CX1'!$J:$J,MATCH(Table2[[#This Row],[Name]],'CX1'!$C:$C,0),1)), "")</f>
        <v/>
      </c>
      <c r="K324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42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2" t="str">
        <f>_xlfn.IFNA(IF(_xlfn.IFNA(INDEX('CX1'!$M:$M,MATCH(Table2[[#This Row],[Name]],'CX1'!$C:$C,0),1), "") = 0, "",  INDEX('CX1'!$M:$M,MATCH(Table2[[#This Row],[Name]],'CX1'!$C:$C,0),1)), "")</f>
        <v>number</v>
      </c>
      <c r="N3242" t="s">
        <v>766</v>
      </c>
      <c r="R3242" t="s">
        <v>8</v>
      </c>
      <c r="S3242" t="b">
        <v>1</v>
      </c>
    </row>
    <row r="3243" spans="1:19">
      <c r="A3243" s="1">
        <v>3241</v>
      </c>
      <c r="B3243" t="s">
        <v>21</v>
      </c>
      <c r="C3243" t="s">
        <v>176</v>
      </c>
      <c r="D3243" t="s">
        <v>278</v>
      </c>
      <c r="E3243" t="str">
        <f>MID(Table2[[#This Row],[DeviceId2]], 12, LEN(Table2[[#This Row],[DeviceId2]]))</f>
        <v>VAV217</v>
      </c>
      <c r="F3243" t="str">
        <f>CONCATENATE("10.3.13.71/pe/", Table2[[#This Row],[Device Tag]], ".xml")</f>
        <v>10.3.13.71/pe/VAV217.xml</v>
      </c>
      <c r="H3243" s="5" t="str">
        <f>_xlfn.IFNA(IF(_xlfn.IFNA(INDEX('CX1'!$H:$H,MATCH(Table2[[#This Row],[Name]],'CX1'!$C:$C,0),1), "") = 0, "",  INDEX('CX1'!$H:$H,MATCH(Table2[[#This Row],[Name]],'CX1'!$C:$C,0),1)), "")</f>
        <v>°F</v>
      </c>
      <c r="I3243" s="5">
        <f>_xlfn.IFNA(IF(_xlfn.IFNA(INDEX('CX1'!$I:$I,MATCH(Table2[[#This Row],[DeviceId2]],'CX1'!$C:$C,0),1), "") = 0, "",  INDEX('CX1'!$I:$I,MATCH(Table2[[#This Row],[Name]],'CX1'!$C:$C,0),1)), "")</f>
        <v>1000</v>
      </c>
      <c r="J3243" s="5" t="str">
        <f>_xlfn.IFNA(IF(_xlfn.IFNA(INDEX('CX1'!$J:$J,MATCH(Table2[[#This Row],[Name]],'CX1'!$C:$C,0),1), "") = 0, "",  INDEX('CX1'!$J:$J,MATCH(Table2[[#This Row],[Name]],'CX1'!$C:$C,0),1)), "")</f>
        <v/>
      </c>
      <c r="K3243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24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3" t="str">
        <f>_xlfn.IFNA(IF(_xlfn.IFNA(INDEX('CX1'!$M:$M,MATCH(Table2[[#This Row],[Name]],'CX1'!$C:$C,0),1), "") = 0, "",  INDEX('CX1'!$M:$M,MATCH(Table2[[#This Row],[Name]],'CX1'!$C:$C,0),1)), "")</f>
        <v>number</v>
      </c>
      <c r="N3243" t="s">
        <v>766</v>
      </c>
      <c r="R3243" t="s">
        <v>8</v>
      </c>
      <c r="S3243" t="b">
        <v>1</v>
      </c>
    </row>
    <row r="3244" spans="1:19">
      <c r="A3244" s="1">
        <v>3242</v>
      </c>
      <c r="B3244" t="s">
        <v>21</v>
      </c>
      <c r="C3244" t="s">
        <v>177</v>
      </c>
      <c r="D3244" t="s">
        <v>278</v>
      </c>
      <c r="E3244" t="str">
        <f>MID(Table2[[#This Row],[DeviceId2]], 12, LEN(Table2[[#This Row],[DeviceId2]]))</f>
        <v>VAV217</v>
      </c>
      <c r="F3244" t="str">
        <f>CONCATENATE("10.3.13.71/pe/", Table2[[#This Row],[Device Tag]], ".xml")</f>
        <v>10.3.13.71/pe/VAV217.xml</v>
      </c>
      <c r="H3244" s="5" t="str">
        <f>_xlfn.IFNA(IF(_xlfn.IFNA(INDEX('CX1'!$H:$H,MATCH(Table2[[#This Row],[Name]],'CX1'!$C:$C,0),1), "") = 0, "",  INDEX('CX1'!$H:$H,MATCH(Table2[[#This Row],[Name]],'CX1'!$C:$C,0),1)), "")</f>
        <v/>
      </c>
      <c r="I3244" s="5">
        <f>_xlfn.IFNA(IF(_xlfn.IFNA(INDEX('CX1'!$I:$I,MATCH(Table2[[#This Row],[DeviceId2]],'CX1'!$C:$C,0),1), "") = 0, "",  INDEX('CX1'!$I:$I,MATCH(Table2[[#This Row],[Name]],'CX1'!$C:$C,0),1)), "")</f>
        <v>1000</v>
      </c>
      <c r="J3244" s="5" t="str">
        <f>_xlfn.IFNA(IF(_xlfn.IFNA(INDEX('CX1'!$J:$J,MATCH(Table2[[#This Row],[Name]],'CX1'!$C:$C,0),1), "") = 0, "",  INDEX('CX1'!$J:$J,MATCH(Table2[[#This Row],[Name]],'CX1'!$C:$C,0),1)), "")</f>
        <v/>
      </c>
      <c r="K3244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24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44" t="str">
        <f>_xlfn.IFNA(IF(_xlfn.IFNA(INDEX('CX1'!$M:$M,MATCH(Table2[[#This Row],[Name]],'CX1'!$C:$C,0),1), "") = 0, "",  INDEX('CX1'!$M:$M,MATCH(Table2[[#This Row],[Name]],'CX1'!$C:$C,0),1)), "")</f>
        <v>number</v>
      </c>
      <c r="N3244" t="s">
        <v>767</v>
      </c>
      <c r="R3244" t="s">
        <v>8</v>
      </c>
      <c r="S3244" t="b">
        <v>1</v>
      </c>
    </row>
    <row r="3245" spans="1:19">
      <c r="A3245" s="1">
        <v>3243</v>
      </c>
      <c r="B3245" t="s">
        <v>21</v>
      </c>
      <c r="C3245" t="s">
        <v>178</v>
      </c>
      <c r="D3245" t="s">
        <v>278</v>
      </c>
      <c r="E3245" t="str">
        <f>MID(Table2[[#This Row],[DeviceId2]], 12, LEN(Table2[[#This Row],[DeviceId2]]))</f>
        <v>VAV217</v>
      </c>
      <c r="F3245" t="str">
        <f>CONCATENATE("10.3.13.71/pe/", Table2[[#This Row],[Device Tag]], ".xml")</f>
        <v>10.3.13.71/pe/VAV217.xml</v>
      </c>
      <c r="H3245" s="5" t="str">
        <f>_xlfn.IFNA(IF(_xlfn.IFNA(INDEX('CX1'!$H:$H,MATCH(Table2[[#This Row],[Name]],'CX1'!$C:$C,0),1), "") = 0, "",  INDEX('CX1'!$H:$H,MATCH(Table2[[#This Row],[Name]],'CX1'!$C:$C,0),1)), "")</f>
        <v/>
      </c>
      <c r="I3245" s="5">
        <f>_xlfn.IFNA(IF(_xlfn.IFNA(INDEX('CX1'!$I:$I,MATCH(Table2[[#This Row],[DeviceId2]],'CX1'!$C:$C,0),1), "") = 0, "",  INDEX('CX1'!$I:$I,MATCH(Table2[[#This Row],[Name]],'CX1'!$C:$C,0),1)), "")</f>
        <v>1000</v>
      </c>
      <c r="J3245" s="5" t="str">
        <f>_xlfn.IFNA(IF(_xlfn.IFNA(INDEX('CX1'!$J:$J,MATCH(Table2[[#This Row],[Name]],'CX1'!$C:$C,0),1), "") = 0, "",  INDEX('CX1'!$J:$J,MATCH(Table2[[#This Row],[Name]],'CX1'!$C:$C,0),1)), "")</f>
        <v/>
      </c>
      <c r="K3245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24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5" t="str">
        <f>_xlfn.IFNA(IF(_xlfn.IFNA(INDEX('CX1'!$M:$M,MATCH(Table2[[#This Row],[Name]],'CX1'!$C:$C,0),1), "") = 0, "",  INDEX('CX1'!$M:$M,MATCH(Table2[[#This Row],[Name]],'CX1'!$C:$C,0),1)), "")</f>
        <v>number</v>
      </c>
      <c r="N3245" t="s">
        <v>767</v>
      </c>
      <c r="R3245" t="s">
        <v>8</v>
      </c>
      <c r="S3245" t="b">
        <v>1</v>
      </c>
    </row>
    <row r="3246" spans="1:19">
      <c r="A3246" s="1">
        <v>3244</v>
      </c>
      <c r="B3246" t="s">
        <v>21</v>
      </c>
      <c r="C3246" t="s">
        <v>179</v>
      </c>
      <c r="D3246" t="s">
        <v>278</v>
      </c>
      <c r="E3246" t="str">
        <f>MID(Table2[[#This Row],[DeviceId2]], 12, LEN(Table2[[#This Row],[DeviceId2]]))</f>
        <v>VAV217</v>
      </c>
      <c r="F3246" t="str">
        <f>CONCATENATE("10.3.13.71/pe/", Table2[[#This Row],[Device Tag]], ".xml")</f>
        <v>10.3.13.71/pe/VAV217.xml</v>
      </c>
      <c r="H3246" s="5" t="str">
        <f>_xlfn.IFNA(IF(_xlfn.IFNA(INDEX('CX1'!$H:$H,MATCH(Table2[[#This Row],[Name]],'CX1'!$C:$C,0),1), "") = 0, "",  INDEX('CX1'!$H:$H,MATCH(Table2[[#This Row],[Name]],'CX1'!$C:$C,0),1)), "")</f>
        <v>°F</v>
      </c>
      <c r="I3246" s="5">
        <f>_xlfn.IFNA(IF(_xlfn.IFNA(INDEX('CX1'!$I:$I,MATCH(Table2[[#This Row],[DeviceId2]],'CX1'!$C:$C,0),1), "") = 0, "",  INDEX('CX1'!$I:$I,MATCH(Table2[[#This Row],[Name]],'CX1'!$C:$C,0),1)), "")</f>
        <v>1000</v>
      </c>
      <c r="J3246" s="5" t="str">
        <f>_xlfn.IFNA(IF(_xlfn.IFNA(INDEX('CX1'!$J:$J,MATCH(Table2[[#This Row],[Name]],'CX1'!$C:$C,0),1), "") = 0, "",  INDEX('CX1'!$J:$J,MATCH(Table2[[#This Row],[Name]],'CX1'!$C:$C,0),1)), "")</f>
        <v/>
      </c>
      <c r="K3246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24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6" t="str">
        <f>_xlfn.IFNA(IF(_xlfn.IFNA(INDEX('CX1'!$M:$M,MATCH(Table2[[#This Row],[Name]],'CX1'!$C:$C,0),1), "") = 0, "",  INDEX('CX1'!$M:$M,MATCH(Table2[[#This Row],[Name]],'CX1'!$C:$C,0),1)), "")</f>
        <v>number</v>
      </c>
      <c r="N3246" t="s">
        <v>766</v>
      </c>
      <c r="R3246" t="s">
        <v>8</v>
      </c>
      <c r="S3246" t="b">
        <v>1</v>
      </c>
    </row>
    <row r="3247" spans="1:19">
      <c r="A3247" s="1">
        <v>3245</v>
      </c>
      <c r="B3247" t="s">
        <v>21</v>
      </c>
      <c r="C3247" t="s">
        <v>180</v>
      </c>
      <c r="D3247" t="s">
        <v>278</v>
      </c>
      <c r="E3247" t="str">
        <f>MID(Table2[[#This Row],[DeviceId2]], 12, LEN(Table2[[#This Row],[DeviceId2]]))</f>
        <v>VAV217</v>
      </c>
      <c r="F3247" t="str">
        <f>CONCATENATE("10.3.13.71/pe/", Table2[[#This Row],[Device Tag]], ".xml")</f>
        <v>10.3.13.71/pe/VAV217.xml</v>
      </c>
      <c r="H3247" s="5" t="str">
        <f>_xlfn.IFNA(IF(_xlfn.IFNA(INDEX('CX1'!$H:$H,MATCH(Table2[[#This Row],[Name]],'CX1'!$C:$C,0),1), "") = 0, "",  INDEX('CX1'!$H:$H,MATCH(Table2[[#This Row],[Name]],'CX1'!$C:$C,0),1)), "")</f>
        <v>°F</v>
      </c>
      <c r="I3247" s="5">
        <f>_xlfn.IFNA(IF(_xlfn.IFNA(INDEX('CX1'!$I:$I,MATCH(Table2[[#This Row],[DeviceId2]],'CX1'!$C:$C,0),1), "") = 0, "",  INDEX('CX1'!$I:$I,MATCH(Table2[[#This Row],[Name]],'CX1'!$C:$C,0),1)), "")</f>
        <v>1000</v>
      </c>
      <c r="J3247" s="5" t="str">
        <f>_xlfn.IFNA(IF(_xlfn.IFNA(INDEX('CX1'!$J:$J,MATCH(Table2[[#This Row],[Name]],'CX1'!$C:$C,0),1), "") = 0, "",  INDEX('CX1'!$J:$J,MATCH(Table2[[#This Row],[Name]],'CX1'!$C:$C,0),1)), "")</f>
        <v/>
      </c>
      <c r="K3247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24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47" t="str">
        <f>_xlfn.IFNA(IF(_xlfn.IFNA(INDEX('CX1'!$M:$M,MATCH(Table2[[#This Row],[Name]],'CX1'!$C:$C,0),1), "") = 0, "",  INDEX('CX1'!$M:$M,MATCH(Table2[[#This Row],[Name]],'CX1'!$C:$C,0),1)), "")</f>
        <v>number</v>
      </c>
      <c r="N3247" t="s">
        <v>766</v>
      </c>
      <c r="R3247" t="s">
        <v>8</v>
      </c>
      <c r="S3247" t="b">
        <v>1</v>
      </c>
    </row>
    <row r="3248" spans="1:19" hidden="1">
      <c r="A3248" s="1">
        <v>3246</v>
      </c>
      <c r="B3248" t="s">
        <v>21</v>
      </c>
      <c r="C3248" t="s">
        <v>181</v>
      </c>
      <c r="D3248" t="s">
        <v>278</v>
      </c>
      <c r="E3248" t="str">
        <f>MID(Table2[[#This Row],[DeviceId2]], 12, LEN(Table2[[#This Row],[DeviceId2]]))</f>
        <v>VAV217</v>
      </c>
      <c r="F3248" t="str">
        <f>CONCATENATE("10.3.13.71/pe/", Table2[[#This Row],[Device Tag]], ".xml")</f>
        <v>10.3.13.71/pe/VAV217.xml</v>
      </c>
      <c r="H3248" s="5" t="str">
        <f>_xlfn.IFNA(IF(_xlfn.IFNA(INDEX('CX1'!$H:$H,MATCH(Table2[[#This Row],[Name]],'CX1'!$C:$C,0),1), "") = 0, "",  INDEX('CX1'!$H:$H,MATCH(Table2[[#This Row],[Name]],'CX1'!$C:$C,0),1)), "")</f>
        <v/>
      </c>
      <c r="I3248" s="5" t="e">
        <f>_xlfn.IFNA(IF(_xlfn.IFNA(INDEX('CX1'!$I:$I,MATCH(Table2[[#This Row],[DeviceId2]],'CX1'!$C:$C,0),1), "") = 0, "",  INDEX('CX1'!$I:$I,MATCH(Table2[[#This Row],[Name]],'CX1'!$C:$C,0),1)), "")</f>
        <v>#VALUE!</v>
      </c>
      <c r="J3248" s="5" t="str">
        <f>_xlfn.IFNA(IF(_xlfn.IFNA(INDEX('CX1'!$J:$J,MATCH(Table2[[#This Row],[Name]],'CX1'!$C:$C,0),1), "") = 0, "",  INDEX('CX1'!$J:$J,MATCH(Table2[[#This Row],[Name]],'CX1'!$C:$C,0),1)), "")</f>
        <v/>
      </c>
      <c r="K3248" t="str">
        <f>IFERROR(_xlfn.IFNA(IF(_xlfn.IFNA(INDEX('CX1'!$K:$K,MATCH(Table2[[#This Row],[Name]],'CX1'!$C:$C,0),1), "") = 0, "",  INDEX('CX1'!$K:$K,MATCH(Table2[[#This Row],[Name]],'CX1'!$C:$C,0),1)), ""), "")</f>
        <v/>
      </c>
      <c r="L3248" t="str">
        <f>_xlfn.IFNA(IF(_xlfn.IFNA(INDEX('CX1'!$L:$L,MATCH(Table2[[#This Row],[Name]],'CX1'!$C:$C,0),1), "") = 0, "",  INDEX('CX1'!$L:$L,MATCH(Table2[[#This Row],[Name]],'CX1'!$C:$C,0),1)), "")</f>
        <v/>
      </c>
      <c r="M3248" t="str">
        <f>_xlfn.IFNA(IF(_xlfn.IFNA(INDEX('CX1'!$M:$M,MATCH(Table2[[#This Row],[Name]],'CX1'!$C:$C,0),1), "") = 0, "",  INDEX('CX1'!$M:$M,MATCH(Table2[[#This Row],[Name]],'CX1'!$C:$C,0),1)), "")</f>
        <v/>
      </c>
      <c r="N3248" t="s">
        <v>767</v>
      </c>
      <c r="R3248" t="s">
        <v>8</v>
      </c>
    </row>
    <row r="3249" spans="1:19" hidden="1">
      <c r="A3249" s="1">
        <v>3247</v>
      </c>
      <c r="B3249" t="s">
        <v>21</v>
      </c>
      <c r="C3249" t="s">
        <v>182</v>
      </c>
      <c r="D3249" t="s">
        <v>278</v>
      </c>
      <c r="E3249" t="str">
        <f>MID(Table2[[#This Row],[DeviceId2]], 12, LEN(Table2[[#This Row],[DeviceId2]]))</f>
        <v>VAV217</v>
      </c>
      <c r="F3249" t="str">
        <f>CONCATENATE("10.3.13.71/pe/", Table2[[#This Row],[Device Tag]], ".xml")</f>
        <v>10.3.13.71/pe/VAV217.xml</v>
      </c>
      <c r="H3249" s="5" t="str">
        <f>_xlfn.IFNA(IF(_xlfn.IFNA(INDEX('CX1'!$H:$H,MATCH(Table2[[#This Row],[Name]],'CX1'!$C:$C,0),1), "") = 0, "",  INDEX('CX1'!$H:$H,MATCH(Table2[[#This Row],[Name]],'CX1'!$C:$C,0),1)), "")</f>
        <v/>
      </c>
      <c r="I3249" s="5" t="e">
        <f>_xlfn.IFNA(IF(_xlfn.IFNA(INDEX('CX1'!$I:$I,MATCH(Table2[[#This Row],[DeviceId2]],'CX1'!$C:$C,0),1), "") = 0, "",  INDEX('CX1'!$I:$I,MATCH(Table2[[#This Row],[Name]],'CX1'!$C:$C,0),1)), "")</f>
        <v>#VALUE!</v>
      </c>
      <c r="J3249" s="5" t="str">
        <f>_xlfn.IFNA(IF(_xlfn.IFNA(INDEX('CX1'!$J:$J,MATCH(Table2[[#This Row],[Name]],'CX1'!$C:$C,0),1), "") = 0, "",  INDEX('CX1'!$J:$J,MATCH(Table2[[#This Row],[Name]],'CX1'!$C:$C,0),1)), "")</f>
        <v/>
      </c>
      <c r="K3249" t="str">
        <f>IFERROR(_xlfn.IFNA(IF(_xlfn.IFNA(INDEX('CX1'!$K:$K,MATCH(Table2[[#This Row],[Name]],'CX1'!$C:$C,0),1), "") = 0, "",  INDEX('CX1'!$K:$K,MATCH(Table2[[#This Row],[Name]],'CX1'!$C:$C,0),1)), ""), "")</f>
        <v/>
      </c>
      <c r="L3249" t="str">
        <f>_xlfn.IFNA(IF(_xlfn.IFNA(INDEX('CX1'!$L:$L,MATCH(Table2[[#This Row],[Name]],'CX1'!$C:$C,0),1), "") = 0, "",  INDEX('CX1'!$L:$L,MATCH(Table2[[#This Row],[Name]],'CX1'!$C:$C,0),1)), "")</f>
        <v/>
      </c>
      <c r="M3249" t="str">
        <f>_xlfn.IFNA(IF(_xlfn.IFNA(INDEX('CX1'!$M:$M,MATCH(Table2[[#This Row],[Name]],'CX1'!$C:$C,0),1), "") = 0, "",  INDEX('CX1'!$M:$M,MATCH(Table2[[#This Row],[Name]],'CX1'!$C:$C,0),1)), "")</f>
        <v/>
      </c>
      <c r="N3249" t="s">
        <v>767</v>
      </c>
      <c r="R3249" t="s">
        <v>8</v>
      </c>
    </row>
    <row r="3250" spans="1:19">
      <c r="A3250" s="1">
        <v>3248</v>
      </c>
      <c r="B3250" t="s">
        <v>21</v>
      </c>
      <c r="C3250" t="s">
        <v>183</v>
      </c>
      <c r="D3250" t="s">
        <v>278</v>
      </c>
      <c r="E3250" t="str">
        <f>MID(Table2[[#This Row],[DeviceId2]], 12, LEN(Table2[[#This Row],[DeviceId2]]))</f>
        <v>VAV217</v>
      </c>
      <c r="F3250" t="str">
        <f>CONCATENATE("10.3.13.71/pe/", Table2[[#This Row],[Device Tag]], ".xml")</f>
        <v>10.3.13.71/pe/VAV217.xml</v>
      </c>
      <c r="H3250" s="5" t="str">
        <f>_xlfn.IFNA(IF(_xlfn.IFNA(INDEX('CX1'!$H:$H,MATCH(Table2[[#This Row],[Name]],'CX1'!$C:$C,0),1), "") = 0, "",  INDEX('CX1'!$H:$H,MATCH(Table2[[#This Row],[Name]],'CX1'!$C:$C,0),1)), "")</f>
        <v>%</v>
      </c>
      <c r="I3250" s="5">
        <f>_xlfn.IFNA(IF(_xlfn.IFNA(INDEX('CX1'!$I:$I,MATCH(Table2[[#This Row],[DeviceId2]],'CX1'!$C:$C,0),1), "") = 0, "",  INDEX('CX1'!$I:$I,MATCH(Table2[[#This Row],[Name]],'CX1'!$C:$C,0),1)), "")</f>
        <v>1000</v>
      </c>
      <c r="J3250" s="5" t="str">
        <f>_xlfn.IFNA(IF(_xlfn.IFNA(INDEX('CX1'!$J:$J,MATCH(Table2[[#This Row],[Name]],'CX1'!$C:$C,0),1), "") = 0, "",  INDEX('CX1'!$J:$J,MATCH(Table2[[#This Row],[Name]],'CX1'!$C:$C,0),1)), "")</f>
        <v/>
      </c>
      <c r="K325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25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0" t="s">
        <v>768</v>
      </c>
      <c r="N3250" t="s">
        <v>504</v>
      </c>
      <c r="R3250" t="s">
        <v>8</v>
      </c>
      <c r="S3250" t="b">
        <v>1</v>
      </c>
    </row>
    <row r="3251" spans="1:19">
      <c r="A3251" s="1">
        <v>3249</v>
      </c>
      <c r="B3251" t="s">
        <v>21</v>
      </c>
      <c r="C3251" t="s">
        <v>184</v>
      </c>
      <c r="D3251" t="s">
        <v>278</v>
      </c>
      <c r="E3251" t="str">
        <f>MID(Table2[[#This Row],[DeviceId2]], 12, LEN(Table2[[#This Row],[DeviceId2]]))</f>
        <v>VAV217</v>
      </c>
      <c r="F3251" t="str">
        <f>CONCATENATE("10.3.13.71/pe/", Table2[[#This Row],[Device Tag]], ".xml")</f>
        <v>10.3.13.71/pe/VAV217.xml</v>
      </c>
      <c r="H3251" s="5" t="str">
        <f>_xlfn.IFNA(IF(_xlfn.IFNA(INDEX('CX1'!$H:$H,MATCH(Table2[[#This Row],[Name]],'CX1'!$C:$C,0),1), "") = 0, "",  INDEX('CX1'!$H:$H,MATCH(Table2[[#This Row],[Name]],'CX1'!$C:$C,0),1)), "")</f>
        <v/>
      </c>
      <c r="I3251" s="5">
        <f>_xlfn.IFNA(IF(_xlfn.IFNA(INDEX('CX1'!$I:$I,MATCH(Table2[[#This Row],[DeviceId2]],'CX1'!$C:$C,0),1), "") = 0, "",  INDEX('CX1'!$I:$I,MATCH(Table2[[#This Row],[Name]],'CX1'!$C:$C,0),1)), "")</f>
        <v>1000</v>
      </c>
      <c r="J3251" s="5" t="str">
        <f>_xlfn.IFNA(IF(_xlfn.IFNA(INDEX('CX1'!$J:$J,MATCH(Table2[[#This Row],[Name]],'CX1'!$C:$C,0),1), "") = 0, "",  INDEX('CX1'!$J:$J,MATCH(Table2[[#This Row],[Name]],'CX1'!$C:$C,0),1)), "")</f>
        <v/>
      </c>
      <c r="K3251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25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1" t="s">
        <v>768</v>
      </c>
      <c r="N3251" t="s">
        <v>767</v>
      </c>
      <c r="R3251" t="s">
        <v>8</v>
      </c>
      <c r="S3251" t="b">
        <v>1</v>
      </c>
    </row>
    <row r="3252" spans="1:19">
      <c r="A3252" s="12">
        <v>3250</v>
      </c>
      <c r="B3252" s="13" t="s">
        <v>21</v>
      </c>
      <c r="C3252" s="13" t="s">
        <v>185</v>
      </c>
      <c r="D3252" s="13" t="s">
        <v>278</v>
      </c>
      <c r="E3252" s="13" t="str">
        <f>MID(Table2[[#This Row],[DeviceId2]], 12, LEN(Table2[[#This Row],[DeviceId2]]))</f>
        <v>VAV217</v>
      </c>
      <c r="F3252" s="13" t="str">
        <f>CONCATENATE("10.3.13.71/pe/", Table2[[#This Row],[Device Tag]], ".xml")</f>
        <v>10.3.13.71/pe/VAV217.xml</v>
      </c>
      <c r="G3252" s="13"/>
      <c r="H3252" s="14" t="str">
        <f>_xlfn.IFNA(IF(_xlfn.IFNA(INDEX('CX1'!$H:$H,MATCH(Table2[[#This Row],[Name]],'CX1'!$C:$C,0),1), "") = 0, "",  INDEX('CX1'!$H:$H,MATCH(Table2[[#This Row],[Name]],'CX1'!$C:$C,0),1)), "")</f>
        <v/>
      </c>
      <c r="I3252" s="14">
        <f>_xlfn.IFNA(IF(_xlfn.IFNA(INDEX('CX1'!$I:$I,MATCH(Table2[[#This Row],[DeviceId2]],'CX1'!$C:$C,0),1), "") = 0, "",  INDEX('CX1'!$I:$I,MATCH(Table2[[#This Row],[Name]],'CX1'!$C:$C,0),1)), "")</f>
        <v>1000</v>
      </c>
      <c r="J3252" s="14" t="str">
        <f>_xlfn.IFNA(IF(_xlfn.IFNA(INDEX('CX1'!$J:$J,MATCH(Table2[[#This Row],[Name]],'CX1'!$C:$C,0),1), "") = 0, "",  INDEX('CX1'!$J:$J,MATCH(Table2[[#This Row],[Name]],'CX1'!$C:$C,0),1)), "")</f>
        <v/>
      </c>
      <c r="K3252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252" s="13" t="str">
        <f>_xlfn.IFNA(IF(_xlfn.IFNA(INDEX('CX1'!$L:$L,MATCH(Table2[[#This Row],[Name]],'CX1'!$C:$C,0),1), "") = 0, "",  INDEX('CX1'!$L:$L,MATCH(Table2[[#This Row],[Name]],'CX1'!$C:$C,0),1)), "")</f>
        <v>his, point, writable</v>
      </c>
      <c r="M3252" s="13" t="s">
        <v>298</v>
      </c>
      <c r="N3252" s="13" t="s">
        <v>767</v>
      </c>
      <c r="O3252" s="13"/>
      <c r="P3252" s="13"/>
      <c r="Q3252" s="13"/>
      <c r="R3252" s="13" t="s">
        <v>8</v>
      </c>
      <c r="S3252" s="13" t="b">
        <v>0</v>
      </c>
    </row>
    <row r="3253" spans="1:19">
      <c r="A3253" s="1">
        <v>3251</v>
      </c>
      <c r="B3253" t="s">
        <v>21</v>
      </c>
      <c r="C3253" t="s">
        <v>186</v>
      </c>
      <c r="D3253" t="s">
        <v>278</v>
      </c>
      <c r="E3253" t="str">
        <f>MID(Table2[[#This Row],[DeviceId2]], 12, LEN(Table2[[#This Row],[DeviceId2]]))</f>
        <v>VAV217</v>
      </c>
      <c r="F3253" t="str">
        <f>CONCATENATE("10.3.13.71/pe/", Table2[[#This Row],[Device Tag]], ".xml")</f>
        <v>10.3.13.71/pe/VAV217.xml</v>
      </c>
      <c r="H3253" s="5" t="str">
        <f>_xlfn.IFNA(IF(_xlfn.IFNA(INDEX('CX1'!$H:$H,MATCH(Table2[[#This Row],[Name]],'CX1'!$C:$C,0),1), "") = 0, "",  INDEX('CX1'!$H:$H,MATCH(Table2[[#This Row],[Name]],'CX1'!$C:$C,0),1)), "")</f>
        <v>°F</v>
      </c>
      <c r="I3253" s="5">
        <f>_xlfn.IFNA(IF(_xlfn.IFNA(INDEX('CX1'!$I:$I,MATCH(Table2[[#This Row],[DeviceId2]],'CX1'!$C:$C,0),1), "") = 0, "",  INDEX('CX1'!$I:$I,MATCH(Table2[[#This Row],[Name]],'CX1'!$C:$C,0),1)), "")</f>
        <v>1000</v>
      </c>
      <c r="J3253" s="5" t="str">
        <f>_xlfn.IFNA(IF(_xlfn.IFNA(INDEX('CX1'!$J:$J,MATCH(Table2[[#This Row],[Name]],'CX1'!$C:$C,0),1), "") = 0, "",  INDEX('CX1'!$J:$J,MATCH(Table2[[#This Row],[Name]],'CX1'!$C:$C,0),1)), "")</f>
        <v/>
      </c>
      <c r="K3253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25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3" t="str">
        <f>_xlfn.IFNA(IF(_xlfn.IFNA(INDEX('CX1'!$M:$M,MATCH(Table2[[#This Row],[Name]],'CX1'!$C:$C,0),1), "") = 0, "",  INDEX('CX1'!$M:$M,MATCH(Table2[[#This Row],[Name]],'CX1'!$C:$C,0),1)), "")</f>
        <v>number</v>
      </c>
      <c r="N3253" t="s">
        <v>766</v>
      </c>
      <c r="R3253" t="s">
        <v>8</v>
      </c>
      <c r="S3253" t="b">
        <v>1</v>
      </c>
    </row>
    <row r="3254" spans="1:19" hidden="1">
      <c r="A3254" s="1">
        <v>3252</v>
      </c>
      <c r="B3254" t="s">
        <v>21</v>
      </c>
      <c r="C3254" t="s">
        <v>188</v>
      </c>
      <c r="D3254" t="s">
        <v>278</v>
      </c>
      <c r="E3254" t="str">
        <f>MID(Table2[[#This Row],[DeviceId2]], 12, LEN(Table2[[#This Row],[DeviceId2]]))</f>
        <v>VAV217</v>
      </c>
      <c r="F3254" t="str">
        <f>CONCATENATE("10.3.13.71/pe/", Table2[[#This Row],[Device Tag]], ".xml")</f>
        <v>10.3.13.71/pe/VAV217.xml</v>
      </c>
      <c r="H3254" s="5" t="str">
        <f>_xlfn.IFNA(IF(_xlfn.IFNA(INDEX('CX1'!$H:$H,MATCH(Table2[[#This Row],[Name]],'CX1'!$C:$C,0),1), "") = 0, "",  INDEX('CX1'!$H:$H,MATCH(Table2[[#This Row],[Name]],'CX1'!$C:$C,0),1)), "")</f>
        <v/>
      </c>
      <c r="I3254" s="5" t="e">
        <f>_xlfn.IFNA(IF(_xlfn.IFNA(INDEX('CX1'!$I:$I,MATCH(Table2[[#This Row],[DeviceId2]],'CX1'!$C:$C,0),1), "") = 0, "",  INDEX('CX1'!$I:$I,MATCH(Table2[[#This Row],[Name]],'CX1'!$C:$C,0),1)), "")</f>
        <v>#VALUE!</v>
      </c>
      <c r="J3254" s="5" t="str">
        <f>_xlfn.IFNA(IF(_xlfn.IFNA(INDEX('CX1'!$J:$J,MATCH(Table2[[#This Row],[Name]],'CX1'!$C:$C,0),1), "") = 0, "",  INDEX('CX1'!$J:$J,MATCH(Table2[[#This Row],[Name]],'CX1'!$C:$C,0),1)), "")</f>
        <v/>
      </c>
      <c r="K3254" t="str">
        <f>IFERROR(_xlfn.IFNA(IF(_xlfn.IFNA(INDEX('CX1'!$K:$K,MATCH(Table2[[#This Row],[Name]],'CX1'!$C:$C,0),1), "") = 0, "",  INDEX('CX1'!$K:$K,MATCH(Table2[[#This Row],[Name]],'CX1'!$C:$C,0),1)), ""), "")</f>
        <v/>
      </c>
      <c r="L3254" t="str">
        <f>_xlfn.IFNA(IF(_xlfn.IFNA(INDEX('CX1'!$L:$L,MATCH(Table2[[#This Row],[Name]],'CX1'!$C:$C,0),1), "") = 0, "",  INDEX('CX1'!$L:$L,MATCH(Table2[[#This Row],[Name]],'CX1'!$C:$C,0),1)), "")</f>
        <v/>
      </c>
      <c r="M3254" t="str">
        <f>_xlfn.IFNA(IF(_xlfn.IFNA(INDEX('CX1'!$M:$M,MATCH(Table2[[#This Row],[Name]],'CX1'!$C:$C,0),1), "") = 0, "",  INDEX('CX1'!$M:$M,MATCH(Table2[[#This Row],[Name]],'CX1'!$C:$C,0),1)), "")</f>
        <v/>
      </c>
      <c r="N3254" t="s">
        <v>767</v>
      </c>
      <c r="R3254" t="s">
        <v>8</v>
      </c>
    </row>
    <row r="3255" spans="1:19" hidden="1">
      <c r="A3255" s="1">
        <v>3253</v>
      </c>
      <c r="B3255" t="s">
        <v>21</v>
      </c>
      <c r="C3255" t="s">
        <v>131</v>
      </c>
      <c r="D3255" t="s">
        <v>278</v>
      </c>
      <c r="E3255" t="str">
        <f>MID(Table2[[#This Row],[DeviceId2]], 12, LEN(Table2[[#This Row],[DeviceId2]]))</f>
        <v>VAV217</v>
      </c>
      <c r="F3255" t="str">
        <f>CONCATENATE("10.3.13.71/pe/", Table2[[#This Row],[Device Tag]], ".xml")</f>
        <v>10.3.13.71/pe/VAV217.xml</v>
      </c>
      <c r="H3255" s="5" t="str">
        <f>_xlfn.IFNA(IF(_xlfn.IFNA(INDEX('CX1'!$H:$H,MATCH(Table2[[#This Row],[Name]],'CX1'!$C:$C,0),1), "") = 0, "",  INDEX('CX1'!$H:$H,MATCH(Table2[[#This Row],[Name]],'CX1'!$C:$C,0),1)), "")</f>
        <v/>
      </c>
      <c r="I3255" s="5" t="e">
        <f>_xlfn.IFNA(IF(_xlfn.IFNA(INDEX('CX1'!$I:$I,MATCH(Table2[[#This Row],[DeviceId2]],'CX1'!$C:$C,0),1), "") = 0, "",  INDEX('CX1'!$I:$I,MATCH(Table2[[#This Row],[Name]],'CX1'!$C:$C,0),1)), "")</f>
        <v>#VALUE!</v>
      </c>
      <c r="J3255" s="5" t="str">
        <f>_xlfn.IFNA(IF(_xlfn.IFNA(INDEX('CX1'!$J:$J,MATCH(Table2[[#This Row],[Name]],'CX1'!$C:$C,0),1), "") = 0, "",  INDEX('CX1'!$J:$J,MATCH(Table2[[#This Row],[Name]],'CX1'!$C:$C,0),1)), "")</f>
        <v/>
      </c>
      <c r="K3255" t="str">
        <f>IFERROR(_xlfn.IFNA(IF(_xlfn.IFNA(INDEX('CX1'!$K:$K,MATCH(Table2[[#This Row],[Name]],'CX1'!$C:$C,0),1), "") = 0, "",  INDEX('CX1'!$K:$K,MATCH(Table2[[#This Row],[Name]],'CX1'!$C:$C,0),1)), ""), "")</f>
        <v/>
      </c>
      <c r="L3255" t="str">
        <f>_xlfn.IFNA(IF(_xlfn.IFNA(INDEX('CX1'!$L:$L,MATCH(Table2[[#This Row],[Name]],'CX1'!$C:$C,0),1), "") = 0, "",  INDEX('CX1'!$L:$L,MATCH(Table2[[#This Row],[Name]],'CX1'!$C:$C,0),1)), "")</f>
        <v/>
      </c>
      <c r="M3255" t="str">
        <f>_xlfn.IFNA(IF(_xlfn.IFNA(INDEX('CX1'!$M:$M,MATCH(Table2[[#This Row],[Name]],'CX1'!$C:$C,0),1), "") = 0, "",  INDEX('CX1'!$M:$M,MATCH(Table2[[#This Row],[Name]],'CX1'!$C:$C,0),1)), "")</f>
        <v/>
      </c>
      <c r="N3255" t="s">
        <v>767</v>
      </c>
      <c r="R3255" t="s">
        <v>8</v>
      </c>
    </row>
    <row r="3256" spans="1:19">
      <c r="A3256" s="12">
        <v>3254</v>
      </c>
      <c r="B3256" s="13" t="s">
        <v>21</v>
      </c>
      <c r="C3256" s="13" t="s">
        <v>189</v>
      </c>
      <c r="D3256" s="13" t="s">
        <v>278</v>
      </c>
      <c r="E3256" s="13" t="str">
        <f>MID(Table2[[#This Row],[DeviceId2]], 12, LEN(Table2[[#This Row],[DeviceId2]]))</f>
        <v>VAV217</v>
      </c>
      <c r="F3256" s="13" t="str">
        <f>CONCATENATE("10.3.13.71/pe/", Table2[[#This Row],[Device Tag]], ".xml")</f>
        <v>10.3.13.71/pe/VAV217.xml</v>
      </c>
      <c r="G3256" s="13"/>
      <c r="H3256" s="14" t="str">
        <f>_xlfn.IFNA(IF(_xlfn.IFNA(INDEX('CX1'!$H:$H,MATCH(Table2[[#This Row],[Name]],'CX1'!$C:$C,0),1), "") = 0, "",  INDEX('CX1'!$H:$H,MATCH(Table2[[#This Row],[Name]],'CX1'!$C:$C,0),1)), "")</f>
        <v/>
      </c>
      <c r="I3256" s="14">
        <f>_xlfn.IFNA(IF(_xlfn.IFNA(INDEX('CX1'!$I:$I,MATCH(Table2[[#This Row],[DeviceId2]],'CX1'!$C:$C,0),1), "") = 0, "",  INDEX('CX1'!$I:$I,MATCH(Table2[[#This Row],[Name]],'CX1'!$C:$C,0),1)), "")</f>
        <v>1000</v>
      </c>
      <c r="J3256" s="14" t="str">
        <f>_xlfn.IFNA(IF(_xlfn.IFNA(INDEX('CX1'!$J:$J,MATCH(Table2[[#This Row],[Name]],'CX1'!$C:$C,0),1), "") = 0, "",  INDEX('CX1'!$J:$J,MATCH(Table2[[#This Row],[Name]],'CX1'!$C:$C,0),1)), "")</f>
        <v/>
      </c>
      <c r="K3256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25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6" s="13" t="str">
        <f>_xlfn.IFNA(IF(_xlfn.IFNA(INDEX('CX1'!$M:$M,MATCH(Table2[[#This Row],[Name]],'CX1'!$C:$C,0),1), "") = 0, "",  INDEX('CX1'!$M:$M,MATCH(Table2[[#This Row],[Name]],'CX1'!$C:$C,0),1)), "")</f>
        <v>number</v>
      </c>
      <c r="N3256" s="13" t="s">
        <v>767</v>
      </c>
      <c r="O3256" s="13"/>
      <c r="P3256" s="13"/>
      <c r="Q3256" s="13"/>
      <c r="R3256" s="13" t="s">
        <v>8</v>
      </c>
      <c r="S3256" s="13" t="b">
        <v>0</v>
      </c>
    </row>
    <row r="3257" spans="1:19">
      <c r="A3257" s="12">
        <v>3255</v>
      </c>
      <c r="B3257" s="13" t="s">
        <v>21</v>
      </c>
      <c r="C3257" s="13" t="s">
        <v>132</v>
      </c>
      <c r="D3257" s="13" t="s">
        <v>278</v>
      </c>
      <c r="E3257" s="13" t="str">
        <f>MID(Table2[[#This Row],[DeviceId2]], 12, LEN(Table2[[#This Row],[DeviceId2]]))</f>
        <v>VAV217</v>
      </c>
      <c r="F3257" s="13" t="str">
        <f>CONCATENATE("10.3.13.71/pe/", Table2[[#This Row],[Device Tag]], ".xml")</f>
        <v>10.3.13.71/pe/VAV217.xml</v>
      </c>
      <c r="G3257" s="13"/>
      <c r="H3257" s="14" t="str">
        <f>_xlfn.IFNA(IF(_xlfn.IFNA(INDEX('CX1'!$H:$H,MATCH(Table2[[#This Row],[Name]],'CX1'!$C:$C,0),1), "") = 0, "",  INDEX('CX1'!$H:$H,MATCH(Table2[[#This Row],[Name]],'CX1'!$C:$C,0),1)), "")</f>
        <v/>
      </c>
      <c r="I3257" s="14">
        <f>_xlfn.IFNA(IF(_xlfn.IFNA(INDEX('CX1'!$I:$I,MATCH(Table2[[#This Row],[DeviceId2]],'CX1'!$C:$C,0),1), "") = 0, "",  INDEX('CX1'!$I:$I,MATCH(Table2[[#This Row],[Name]],'CX1'!$C:$C,0),1)), "")</f>
        <v>1000</v>
      </c>
      <c r="J3257" s="14" t="str">
        <f>_xlfn.IFNA(IF(_xlfn.IFNA(INDEX('CX1'!$J:$J,MATCH(Table2[[#This Row],[Name]],'CX1'!$C:$C,0),1), "") = 0, "",  INDEX('CX1'!$J:$J,MATCH(Table2[[#This Row],[Name]],'CX1'!$C:$C,0),1)), "")</f>
        <v/>
      </c>
      <c r="K3257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257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57" s="13" t="s">
        <v>298</v>
      </c>
      <c r="N3257" s="13" t="s">
        <v>767</v>
      </c>
      <c r="O3257" s="13"/>
      <c r="P3257" s="13"/>
      <c r="Q3257" s="13"/>
      <c r="R3257" s="13" t="s">
        <v>8</v>
      </c>
      <c r="S3257" s="13" t="b">
        <v>0</v>
      </c>
    </row>
    <row r="3258" spans="1:19" hidden="1">
      <c r="A3258" s="1">
        <v>3256</v>
      </c>
      <c r="B3258" t="s">
        <v>21</v>
      </c>
      <c r="C3258" t="s">
        <v>190</v>
      </c>
      <c r="D3258" t="s">
        <v>278</v>
      </c>
      <c r="E3258" t="str">
        <f>MID(Table2[[#This Row],[DeviceId2]], 12, LEN(Table2[[#This Row],[DeviceId2]]))</f>
        <v>VAV217</v>
      </c>
      <c r="F3258" t="str">
        <f>CONCATENATE("10.3.13.71/pe/", Table2[[#This Row],[Device Tag]], ".xml")</f>
        <v>10.3.13.71/pe/VAV217.xml</v>
      </c>
      <c r="H3258" s="5" t="str">
        <f>_xlfn.IFNA(IF(_xlfn.IFNA(INDEX('CX1'!$H:$H,MATCH(Table2[[#This Row],[Name]],'CX1'!$C:$C,0),1), "") = 0, "",  INDEX('CX1'!$H:$H,MATCH(Table2[[#This Row],[Name]],'CX1'!$C:$C,0),1)), "")</f>
        <v/>
      </c>
      <c r="I3258" s="5" t="e">
        <f>_xlfn.IFNA(IF(_xlfn.IFNA(INDEX('CX1'!$I:$I,MATCH(Table2[[#This Row],[DeviceId2]],'CX1'!$C:$C,0),1), "") = 0, "",  INDEX('CX1'!$I:$I,MATCH(Table2[[#This Row],[Name]],'CX1'!$C:$C,0),1)), "")</f>
        <v>#VALUE!</v>
      </c>
      <c r="J3258" s="5" t="str">
        <f>_xlfn.IFNA(IF(_xlfn.IFNA(INDEX('CX1'!$J:$J,MATCH(Table2[[#This Row],[Name]],'CX1'!$C:$C,0),1), "") = 0, "",  INDEX('CX1'!$J:$J,MATCH(Table2[[#This Row],[Name]],'CX1'!$C:$C,0),1)), "")</f>
        <v/>
      </c>
      <c r="K3258" t="str">
        <f>IFERROR(_xlfn.IFNA(IF(_xlfn.IFNA(INDEX('CX1'!$K:$K,MATCH(Table2[[#This Row],[Name]],'CX1'!$C:$C,0),1), "") = 0, "",  INDEX('CX1'!$K:$K,MATCH(Table2[[#This Row],[Name]],'CX1'!$C:$C,0),1)), ""), "")</f>
        <v/>
      </c>
      <c r="L3258" t="str">
        <f>_xlfn.IFNA(IF(_xlfn.IFNA(INDEX('CX1'!$L:$L,MATCH(Table2[[#This Row],[Name]],'CX1'!$C:$C,0),1), "") = 0, "",  INDEX('CX1'!$L:$L,MATCH(Table2[[#This Row],[Name]],'CX1'!$C:$C,0),1)), "")</f>
        <v/>
      </c>
      <c r="M3258" t="str">
        <f>_xlfn.IFNA(IF(_xlfn.IFNA(INDEX('CX1'!$M:$M,MATCH(Table2[[#This Row],[Name]],'CX1'!$C:$C,0),1), "") = 0, "",  INDEX('CX1'!$M:$M,MATCH(Table2[[#This Row],[Name]],'CX1'!$C:$C,0),1)), "")</f>
        <v/>
      </c>
      <c r="N3258" t="s">
        <v>767</v>
      </c>
      <c r="R3258" t="s">
        <v>8</v>
      </c>
    </row>
    <row r="3259" spans="1:19" hidden="1">
      <c r="A3259" s="1">
        <v>3257</v>
      </c>
      <c r="B3259" t="s">
        <v>21</v>
      </c>
      <c r="C3259" t="s">
        <v>191</v>
      </c>
      <c r="D3259" t="s">
        <v>278</v>
      </c>
      <c r="E3259" t="str">
        <f>MID(Table2[[#This Row],[DeviceId2]], 12, LEN(Table2[[#This Row],[DeviceId2]]))</f>
        <v>VAV217</v>
      </c>
      <c r="F3259" t="str">
        <f>CONCATENATE("10.3.13.71/pe/", Table2[[#This Row],[Device Tag]], ".xml")</f>
        <v>10.3.13.71/pe/VAV217.xml</v>
      </c>
      <c r="H3259" s="5" t="str">
        <f>_xlfn.IFNA(IF(_xlfn.IFNA(INDEX('CX1'!$H:$H,MATCH(Table2[[#This Row],[Name]],'CX1'!$C:$C,0),1), "") = 0, "",  INDEX('CX1'!$H:$H,MATCH(Table2[[#This Row],[Name]],'CX1'!$C:$C,0),1)), "")</f>
        <v/>
      </c>
      <c r="I3259" s="5" t="e">
        <f>_xlfn.IFNA(IF(_xlfn.IFNA(INDEX('CX1'!$I:$I,MATCH(Table2[[#This Row],[DeviceId2]],'CX1'!$C:$C,0),1), "") = 0, "",  INDEX('CX1'!$I:$I,MATCH(Table2[[#This Row],[Name]],'CX1'!$C:$C,0),1)), "")</f>
        <v>#VALUE!</v>
      </c>
      <c r="J3259" s="5" t="str">
        <f>_xlfn.IFNA(IF(_xlfn.IFNA(INDEX('CX1'!$J:$J,MATCH(Table2[[#This Row],[Name]],'CX1'!$C:$C,0),1), "") = 0, "",  INDEX('CX1'!$J:$J,MATCH(Table2[[#This Row],[Name]],'CX1'!$C:$C,0),1)), "")</f>
        <v/>
      </c>
      <c r="K3259" t="str">
        <f>IFERROR(_xlfn.IFNA(IF(_xlfn.IFNA(INDEX('CX1'!$K:$K,MATCH(Table2[[#This Row],[Name]],'CX1'!$C:$C,0),1), "") = 0, "",  INDEX('CX1'!$K:$K,MATCH(Table2[[#This Row],[Name]],'CX1'!$C:$C,0),1)), ""), "")</f>
        <v/>
      </c>
      <c r="L3259" t="str">
        <f>_xlfn.IFNA(IF(_xlfn.IFNA(INDEX('CX1'!$L:$L,MATCH(Table2[[#This Row],[Name]],'CX1'!$C:$C,0),1), "") = 0, "",  INDEX('CX1'!$L:$L,MATCH(Table2[[#This Row],[Name]],'CX1'!$C:$C,0),1)), "")</f>
        <v/>
      </c>
      <c r="M3259" t="str">
        <f>_xlfn.IFNA(IF(_xlfn.IFNA(INDEX('CX1'!$M:$M,MATCH(Table2[[#This Row],[Name]],'CX1'!$C:$C,0),1), "") = 0, "",  INDEX('CX1'!$M:$M,MATCH(Table2[[#This Row],[Name]],'CX1'!$C:$C,0),1)), "")</f>
        <v/>
      </c>
      <c r="N3259" t="s">
        <v>767</v>
      </c>
      <c r="R3259" t="s">
        <v>8</v>
      </c>
    </row>
    <row r="3260" spans="1:19">
      <c r="A3260" s="12">
        <v>3258</v>
      </c>
      <c r="B3260" s="13" t="s">
        <v>21</v>
      </c>
      <c r="C3260" s="13" t="s">
        <v>192</v>
      </c>
      <c r="D3260" s="13" t="s">
        <v>278</v>
      </c>
      <c r="E3260" s="13" t="str">
        <f>MID(Table2[[#This Row],[DeviceId2]], 12, LEN(Table2[[#This Row],[DeviceId2]]))</f>
        <v>VAV217</v>
      </c>
      <c r="F3260" s="13" t="str">
        <f>CONCATENATE("10.3.13.71/pe/", Table2[[#This Row],[Device Tag]], ".xml")</f>
        <v>10.3.13.71/pe/VAV217.xml</v>
      </c>
      <c r="G3260" s="13"/>
      <c r="H3260" s="14" t="str">
        <f>_xlfn.IFNA(IF(_xlfn.IFNA(INDEX('CX1'!$H:$H,MATCH(Table2[[#This Row],[Name]],'CX1'!$C:$C,0),1), "") = 0, "",  INDEX('CX1'!$H:$H,MATCH(Table2[[#This Row],[Name]],'CX1'!$C:$C,0),1)), "")</f>
        <v/>
      </c>
      <c r="I3260" s="14">
        <f>_xlfn.IFNA(IF(_xlfn.IFNA(INDEX('CX1'!$I:$I,MATCH(Table2[[#This Row],[DeviceId2]],'CX1'!$C:$C,0),1), "") = 0, "",  INDEX('CX1'!$I:$I,MATCH(Table2[[#This Row],[Name]],'CX1'!$C:$C,0),1)), "")</f>
        <v>1000</v>
      </c>
      <c r="J3260" s="14" t="str">
        <f>_xlfn.IFNA(IF(_xlfn.IFNA(INDEX('CX1'!$J:$J,MATCH(Table2[[#This Row],[Name]],'CX1'!$C:$C,0),1), "") = 0, "",  INDEX('CX1'!$J:$J,MATCH(Table2[[#This Row],[Name]],'CX1'!$C:$C,0),1)), "")</f>
        <v/>
      </c>
      <c r="K3260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260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60" s="13" t="str">
        <f>_xlfn.IFNA(IF(_xlfn.IFNA(INDEX('CX1'!$M:$M,MATCH(Table2[[#This Row],[Name]],'CX1'!$C:$C,0),1), "") = 0, "",  INDEX('CX1'!$M:$M,MATCH(Table2[[#This Row],[Name]],'CX1'!$C:$C,0),1)), "")</f>
        <v>number</v>
      </c>
      <c r="N3260" s="13" t="s">
        <v>767</v>
      </c>
      <c r="O3260" s="13"/>
      <c r="P3260" s="13"/>
      <c r="Q3260" s="13"/>
      <c r="R3260" s="13" t="s">
        <v>8</v>
      </c>
      <c r="S3260" s="13" t="b">
        <v>0</v>
      </c>
    </row>
    <row r="3261" spans="1:19" hidden="1">
      <c r="A3261" s="1">
        <v>3259</v>
      </c>
      <c r="B3261" t="s">
        <v>21</v>
      </c>
      <c r="C3261" t="s">
        <v>193</v>
      </c>
      <c r="D3261" t="s">
        <v>278</v>
      </c>
      <c r="E3261" t="str">
        <f>MID(Table2[[#This Row],[DeviceId2]], 12, LEN(Table2[[#This Row],[DeviceId2]]))</f>
        <v>VAV217</v>
      </c>
      <c r="F3261" t="str">
        <f>CONCATENATE("10.3.13.71/pe/", Table2[[#This Row],[Device Tag]], ".xml")</f>
        <v>10.3.13.71/pe/VAV217.xml</v>
      </c>
      <c r="H3261" s="5" t="str">
        <f>_xlfn.IFNA(IF(_xlfn.IFNA(INDEX('CX1'!$H:$H,MATCH(Table2[[#This Row],[Name]],'CX1'!$C:$C,0),1), "") = 0, "",  INDEX('CX1'!$H:$H,MATCH(Table2[[#This Row],[Name]],'CX1'!$C:$C,0),1)), "")</f>
        <v/>
      </c>
      <c r="I3261" s="5" t="e">
        <f>_xlfn.IFNA(IF(_xlfn.IFNA(INDEX('CX1'!$I:$I,MATCH(Table2[[#This Row],[DeviceId2]],'CX1'!$C:$C,0),1), "") = 0, "",  INDEX('CX1'!$I:$I,MATCH(Table2[[#This Row],[Name]],'CX1'!$C:$C,0),1)), "")</f>
        <v>#VALUE!</v>
      </c>
      <c r="J3261" s="5" t="str">
        <f>_xlfn.IFNA(IF(_xlfn.IFNA(INDEX('CX1'!$J:$J,MATCH(Table2[[#This Row],[Name]],'CX1'!$C:$C,0),1), "") = 0, "",  INDEX('CX1'!$J:$J,MATCH(Table2[[#This Row],[Name]],'CX1'!$C:$C,0),1)), "")</f>
        <v/>
      </c>
      <c r="K3261" t="str">
        <f>IFERROR(_xlfn.IFNA(IF(_xlfn.IFNA(INDEX('CX1'!$K:$K,MATCH(Table2[[#This Row],[Name]],'CX1'!$C:$C,0),1), "") = 0, "",  INDEX('CX1'!$K:$K,MATCH(Table2[[#This Row],[Name]],'CX1'!$C:$C,0),1)), ""), "")</f>
        <v/>
      </c>
      <c r="L3261" t="str">
        <f>_xlfn.IFNA(IF(_xlfn.IFNA(INDEX('CX1'!$L:$L,MATCH(Table2[[#This Row],[Name]],'CX1'!$C:$C,0),1), "") = 0, "",  INDEX('CX1'!$L:$L,MATCH(Table2[[#This Row],[Name]],'CX1'!$C:$C,0),1)), "")</f>
        <v/>
      </c>
      <c r="M3261" t="str">
        <f>_xlfn.IFNA(IF(_xlfn.IFNA(INDEX('CX1'!$M:$M,MATCH(Table2[[#This Row],[Name]],'CX1'!$C:$C,0),1), "") = 0, "",  INDEX('CX1'!$M:$M,MATCH(Table2[[#This Row],[Name]],'CX1'!$C:$C,0),1)), "")</f>
        <v/>
      </c>
      <c r="N3261" t="s">
        <v>767</v>
      </c>
      <c r="R3261" t="s">
        <v>8</v>
      </c>
    </row>
    <row r="3262" spans="1:19" hidden="1">
      <c r="A3262" s="1">
        <v>3260</v>
      </c>
      <c r="B3262" t="s">
        <v>21</v>
      </c>
      <c r="C3262" t="s">
        <v>194</v>
      </c>
      <c r="D3262" t="s">
        <v>278</v>
      </c>
      <c r="E3262" t="str">
        <f>MID(Table2[[#This Row],[DeviceId2]], 12, LEN(Table2[[#This Row],[DeviceId2]]))</f>
        <v>VAV217</v>
      </c>
      <c r="F3262" t="str">
        <f>CONCATENATE("10.3.13.71/pe/", Table2[[#This Row],[Device Tag]], ".xml")</f>
        <v>10.3.13.71/pe/VAV217.xml</v>
      </c>
      <c r="H3262" s="5" t="str">
        <f>_xlfn.IFNA(IF(_xlfn.IFNA(INDEX('CX1'!$H:$H,MATCH(Table2[[#This Row],[Name]],'CX1'!$C:$C,0),1), "") = 0, "",  INDEX('CX1'!$H:$H,MATCH(Table2[[#This Row],[Name]],'CX1'!$C:$C,0),1)), "")</f>
        <v/>
      </c>
      <c r="I3262" s="5" t="e">
        <f>_xlfn.IFNA(IF(_xlfn.IFNA(INDEX('CX1'!$I:$I,MATCH(Table2[[#This Row],[DeviceId2]],'CX1'!$C:$C,0),1), "") = 0, "",  INDEX('CX1'!$I:$I,MATCH(Table2[[#This Row],[Name]],'CX1'!$C:$C,0),1)), "")</f>
        <v>#VALUE!</v>
      </c>
      <c r="J3262" s="5" t="str">
        <f>_xlfn.IFNA(IF(_xlfn.IFNA(INDEX('CX1'!$J:$J,MATCH(Table2[[#This Row],[Name]],'CX1'!$C:$C,0),1), "") = 0, "",  INDEX('CX1'!$J:$J,MATCH(Table2[[#This Row],[Name]],'CX1'!$C:$C,0),1)), "")</f>
        <v/>
      </c>
      <c r="K3262" t="str">
        <f>IFERROR(_xlfn.IFNA(IF(_xlfn.IFNA(INDEX('CX1'!$K:$K,MATCH(Table2[[#This Row],[Name]],'CX1'!$C:$C,0),1), "") = 0, "",  INDEX('CX1'!$K:$K,MATCH(Table2[[#This Row],[Name]],'CX1'!$C:$C,0),1)), ""), "")</f>
        <v/>
      </c>
      <c r="L3262" t="str">
        <f>_xlfn.IFNA(IF(_xlfn.IFNA(INDEX('CX1'!$L:$L,MATCH(Table2[[#This Row],[Name]],'CX1'!$C:$C,0),1), "") = 0, "",  INDEX('CX1'!$L:$L,MATCH(Table2[[#This Row],[Name]],'CX1'!$C:$C,0),1)), "")</f>
        <v/>
      </c>
      <c r="M3262" t="str">
        <f>_xlfn.IFNA(IF(_xlfn.IFNA(INDEX('CX1'!$M:$M,MATCH(Table2[[#This Row],[Name]],'CX1'!$C:$C,0),1), "") = 0, "",  INDEX('CX1'!$M:$M,MATCH(Table2[[#This Row],[Name]],'CX1'!$C:$C,0),1)), "")</f>
        <v/>
      </c>
      <c r="N3262" t="s">
        <v>767</v>
      </c>
      <c r="R3262" t="s">
        <v>8</v>
      </c>
    </row>
    <row r="3263" spans="1:19" hidden="1">
      <c r="A3263" s="1">
        <v>3261</v>
      </c>
      <c r="B3263" t="s">
        <v>21</v>
      </c>
      <c r="C3263" t="s">
        <v>195</v>
      </c>
      <c r="D3263" t="s">
        <v>278</v>
      </c>
      <c r="E3263" t="str">
        <f>MID(Table2[[#This Row],[DeviceId2]], 12, LEN(Table2[[#This Row],[DeviceId2]]))</f>
        <v>VAV217</v>
      </c>
      <c r="F3263" t="str">
        <f>CONCATENATE("10.3.13.71/pe/", Table2[[#This Row],[Device Tag]], ".xml")</f>
        <v>10.3.13.71/pe/VAV217.xml</v>
      </c>
      <c r="H3263" s="5" t="str">
        <f>_xlfn.IFNA(IF(_xlfn.IFNA(INDEX('CX1'!$H:$H,MATCH(Table2[[#This Row],[Name]],'CX1'!$C:$C,0),1), "") = 0, "",  INDEX('CX1'!$H:$H,MATCH(Table2[[#This Row],[Name]],'CX1'!$C:$C,0),1)), "")</f>
        <v/>
      </c>
      <c r="I3263" s="5" t="e">
        <f>_xlfn.IFNA(IF(_xlfn.IFNA(INDEX('CX1'!$I:$I,MATCH(Table2[[#This Row],[DeviceId2]],'CX1'!$C:$C,0),1), "") = 0, "",  INDEX('CX1'!$I:$I,MATCH(Table2[[#This Row],[Name]],'CX1'!$C:$C,0),1)), "")</f>
        <v>#VALUE!</v>
      </c>
      <c r="J3263" s="5" t="str">
        <f>_xlfn.IFNA(IF(_xlfn.IFNA(INDEX('CX1'!$J:$J,MATCH(Table2[[#This Row],[Name]],'CX1'!$C:$C,0),1), "") = 0, "",  INDEX('CX1'!$J:$J,MATCH(Table2[[#This Row],[Name]],'CX1'!$C:$C,0),1)), "")</f>
        <v/>
      </c>
      <c r="K3263" t="str">
        <f>IFERROR(_xlfn.IFNA(IF(_xlfn.IFNA(INDEX('CX1'!$K:$K,MATCH(Table2[[#This Row],[Name]],'CX1'!$C:$C,0),1), "") = 0, "",  INDEX('CX1'!$K:$K,MATCH(Table2[[#This Row],[Name]],'CX1'!$C:$C,0),1)), ""), "")</f>
        <v/>
      </c>
      <c r="L3263" t="str">
        <f>_xlfn.IFNA(IF(_xlfn.IFNA(INDEX('CX1'!$L:$L,MATCH(Table2[[#This Row],[Name]],'CX1'!$C:$C,0),1), "") = 0, "",  INDEX('CX1'!$L:$L,MATCH(Table2[[#This Row],[Name]],'CX1'!$C:$C,0),1)), "")</f>
        <v/>
      </c>
      <c r="M3263" t="str">
        <f>_xlfn.IFNA(IF(_xlfn.IFNA(INDEX('CX1'!$M:$M,MATCH(Table2[[#This Row],[Name]],'CX1'!$C:$C,0),1), "") = 0, "",  INDEX('CX1'!$M:$M,MATCH(Table2[[#This Row],[Name]],'CX1'!$C:$C,0),1)), "")</f>
        <v/>
      </c>
      <c r="N3263" t="s">
        <v>767</v>
      </c>
      <c r="R3263" t="s">
        <v>8</v>
      </c>
    </row>
    <row r="3264" spans="1:19" hidden="1">
      <c r="A3264" s="1">
        <v>3262</v>
      </c>
      <c r="B3264" t="s">
        <v>21</v>
      </c>
      <c r="C3264" t="s">
        <v>196</v>
      </c>
      <c r="D3264" t="s">
        <v>278</v>
      </c>
      <c r="E3264" t="str">
        <f>MID(Table2[[#This Row],[DeviceId2]], 12, LEN(Table2[[#This Row],[DeviceId2]]))</f>
        <v>VAV217</v>
      </c>
      <c r="F3264" t="str">
        <f>CONCATENATE("10.3.13.71/pe/", Table2[[#This Row],[Device Tag]], ".xml")</f>
        <v>10.3.13.71/pe/VAV217.xml</v>
      </c>
      <c r="H3264" s="5" t="str">
        <f>_xlfn.IFNA(IF(_xlfn.IFNA(INDEX('CX1'!$H:$H,MATCH(Table2[[#This Row],[Name]],'CX1'!$C:$C,0),1), "") = 0, "",  INDEX('CX1'!$H:$H,MATCH(Table2[[#This Row],[Name]],'CX1'!$C:$C,0),1)), "")</f>
        <v/>
      </c>
      <c r="I3264" s="5" t="e">
        <f>_xlfn.IFNA(IF(_xlfn.IFNA(INDEX('CX1'!$I:$I,MATCH(Table2[[#This Row],[DeviceId2]],'CX1'!$C:$C,0),1), "") = 0, "",  INDEX('CX1'!$I:$I,MATCH(Table2[[#This Row],[Name]],'CX1'!$C:$C,0),1)), "")</f>
        <v>#VALUE!</v>
      </c>
      <c r="J3264" s="5" t="str">
        <f>_xlfn.IFNA(IF(_xlfn.IFNA(INDEX('CX1'!$J:$J,MATCH(Table2[[#This Row],[Name]],'CX1'!$C:$C,0),1), "") = 0, "",  INDEX('CX1'!$J:$J,MATCH(Table2[[#This Row],[Name]],'CX1'!$C:$C,0),1)), "")</f>
        <v/>
      </c>
      <c r="K3264" t="str">
        <f>IFERROR(_xlfn.IFNA(IF(_xlfn.IFNA(INDEX('CX1'!$K:$K,MATCH(Table2[[#This Row],[Name]],'CX1'!$C:$C,0),1), "") = 0, "",  INDEX('CX1'!$K:$K,MATCH(Table2[[#This Row],[Name]],'CX1'!$C:$C,0),1)), ""), "")</f>
        <v/>
      </c>
      <c r="L3264" t="str">
        <f>_xlfn.IFNA(IF(_xlfn.IFNA(INDEX('CX1'!$L:$L,MATCH(Table2[[#This Row],[Name]],'CX1'!$C:$C,0),1), "") = 0, "",  INDEX('CX1'!$L:$L,MATCH(Table2[[#This Row],[Name]],'CX1'!$C:$C,0),1)), "")</f>
        <v/>
      </c>
      <c r="M3264" t="str">
        <f>_xlfn.IFNA(IF(_xlfn.IFNA(INDEX('CX1'!$M:$M,MATCH(Table2[[#This Row],[Name]],'CX1'!$C:$C,0),1), "") = 0, "",  INDEX('CX1'!$M:$M,MATCH(Table2[[#This Row],[Name]],'CX1'!$C:$C,0),1)), "")</f>
        <v/>
      </c>
      <c r="N3264" t="s">
        <v>767</v>
      </c>
      <c r="R3264" t="s">
        <v>8</v>
      </c>
    </row>
    <row r="3265" spans="1:19">
      <c r="A3265" s="12">
        <v>3263</v>
      </c>
      <c r="B3265" s="13" t="s">
        <v>21</v>
      </c>
      <c r="C3265" s="13" t="s">
        <v>197</v>
      </c>
      <c r="D3265" s="13" t="s">
        <v>278</v>
      </c>
      <c r="E3265" s="13" t="str">
        <f>MID(Table2[[#This Row],[DeviceId2]], 12, LEN(Table2[[#This Row],[DeviceId2]]))</f>
        <v>VAV217</v>
      </c>
      <c r="F3265" s="13" t="str">
        <f>CONCATENATE("10.3.13.71/pe/", Table2[[#This Row],[Device Tag]], ".xml")</f>
        <v>10.3.13.71/pe/VAV217.xml</v>
      </c>
      <c r="G3265" s="13"/>
      <c r="H3265" s="14" t="str">
        <f>_xlfn.IFNA(IF(_xlfn.IFNA(INDEX('CX1'!$H:$H,MATCH(Table2[[#This Row],[Name]],'CX1'!$C:$C,0),1), "") = 0, "",  INDEX('CX1'!$H:$H,MATCH(Table2[[#This Row],[Name]],'CX1'!$C:$C,0),1)), "")</f>
        <v/>
      </c>
      <c r="I3265" s="14">
        <f>_xlfn.IFNA(IF(_xlfn.IFNA(INDEX('CX1'!$I:$I,MATCH(Table2[[#This Row],[DeviceId2]],'CX1'!$C:$C,0),1), "") = 0, "",  INDEX('CX1'!$I:$I,MATCH(Table2[[#This Row],[Name]],'CX1'!$C:$C,0),1)), "")</f>
        <v>1</v>
      </c>
      <c r="J3265" s="14" t="str">
        <f>_xlfn.IFNA(IF(_xlfn.IFNA(INDEX('CX1'!$J:$J,MATCH(Table2[[#This Row],[Name]],'CX1'!$C:$C,0),1), "") = 0, "",  INDEX('CX1'!$J:$J,MATCH(Table2[[#This Row],[Name]],'CX1'!$C:$C,0),1)), "")</f>
        <v/>
      </c>
      <c r="K326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265" s="13" t="str">
        <f>_xlfn.IFNA(IF(_xlfn.IFNA(INDEX('CX1'!$L:$L,MATCH(Table2[[#This Row],[Name]],'CX1'!$C:$C,0),1), "") = 0, "",  INDEX('CX1'!$L:$L,MATCH(Table2[[#This Row],[Name]],'CX1'!$C:$C,0),1)), "")</f>
        <v>his, point, writable</v>
      </c>
      <c r="M3265" s="13" t="str">
        <f>_xlfn.IFNA(IF(_xlfn.IFNA(INDEX('CX1'!$M:$M,MATCH(Table2[[#This Row],[Name]],'CX1'!$C:$C,0),1), "") = 0, "",  INDEX('CX1'!$M:$M,MATCH(Table2[[#This Row],[Name]],'CX1'!$C:$C,0),1)), "")</f>
        <v>boolean</v>
      </c>
      <c r="N3265" s="13" t="s">
        <v>767</v>
      </c>
      <c r="O3265" s="13"/>
      <c r="P3265" s="13"/>
      <c r="Q3265" s="13"/>
      <c r="R3265" s="13" t="s">
        <v>8</v>
      </c>
      <c r="S3265" s="13" t="b">
        <v>0</v>
      </c>
    </row>
    <row r="3266" spans="1:19">
      <c r="A3266" s="12">
        <v>3264</v>
      </c>
      <c r="B3266" s="13" t="s">
        <v>21</v>
      </c>
      <c r="C3266" s="13" t="s">
        <v>198</v>
      </c>
      <c r="D3266" s="13" t="s">
        <v>278</v>
      </c>
      <c r="E3266" s="13" t="str">
        <f>MID(Table2[[#This Row],[DeviceId2]], 12, LEN(Table2[[#This Row],[DeviceId2]]))</f>
        <v>VAV217</v>
      </c>
      <c r="F3266" s="13" t="str">
        <f>CONCATENATE("10.3.13.71/pe/", Table2[[#This Row],[Device Tag]], ".xml")</f>
        <v>10.3.13.71/pe/VAV217.xml</v>
      </c>
      <c r="G3266" s="13"/>
      <c r="H3266" s="14" t="str">
        <f>_xlfn.IFNA(IF(_xlfn.IFNA(INDEX('CX1'!$H:$H,MATCH(Table2[[#This Row],[Name]],'CX1'!$C:$C,0),1), "") = 0, "",  INDEX('CX1'!$H:$H,MATCH(Table2[[#This Row],[Name]],'CX1'!$C:$C,0),1)), "")</f>
        <v/>
      </c>
      <c r="I3266" s="14">
        <f>_xlfn.IFNA(IF(_xlfn.IFNA(INDEX('CX1'!$I:$I,MATCH(Table2[[#This Row],[DeviceId2]],'CX1'!$C:$C,0),1), "") = 0, "",  INDEX('CX1'!$I:$I,MATCH(Table2[[#This Row],[Name]],'CX1'!$C:$C,0),1)), "")</f>
        <v>1</v>
      </c>
      <c r="J3266" s="14" t="str">
        <f>_xlfn.IFNA(IF(_xlfn.IFNA(INDEX('CX1'!$J:$J,MATCH(Table2[[#This Row],[Name]],'CX1'!$C:$C,0),1), "") = 0, "",  INDEX('CX1'!$J:$J,MATCH(Table2[[#This Row],[Name]],'CX1'!$C:$C,0),1)), "")</f>
        <v/>
      </c>
      <c r="K326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266" s="13" t="str">
        <f>_xlfn.IFNA(IF(_xlfn.IFNA(INDEX('CX1'!$L:$L,MATCH(Table2[[#This Row],[Name]],'CX1'!$C:$C,0),1), "") = 0, "",  INDEX('CX1'!$L:$L,MATCH(Table2[[#This Row],[Name]],'CX1'!$C:$C,0),1)), "")</f>
        <v>his, point, writable</v>
      </c>
      <c r="M3266" s="13" t="str">
        <f>_xlfn.IFNA(IF(_xlfn.IFNA(INDEX('CX1'!$M:$M,MATCH(Table2[[#This Row],[Name]],'CX1'!$C:$C,0),1), "") = 0, "",  INDEX('CX1'!$M:$M,MATCH(Table2[[#This Row],[Name]],'CX1'!$C:$C,0),1)), "")</f>
        <v>boolean</v>
      </c>
      <c r="N3266" s="13" t="s">
        <v>767</v>
      </c>
      <c r="O3266" s="13"/>
      <c r="P3266" s="13"/>
      <c r="Q3266" s="13"/>
      <c r="R3266" s="13" t="s">
        <v>8</v>
      </c>
      <c r="S3266" s="13" t="b">
        <v>0</v>
      </c>
    </row>
    <row r="3267" spans="1:19" hidden="1">
      <c r="A3267" s="1">
        <v>3265</v>
      </c>
      <c r="B3267" t="s">
        <v>21</v>
      </c>
      <c r="C3267" t="s">
        <v>199</v>
      </c>
      <c r="D3267" t="s">
        <v>278</v>
      </c>
      <c r="E3267" t="str">
        <f>MID(Table2[[#This Row],[DeviceId2]], 12, LEN(Table2[[#This Row],[DeviceId2]]))</f>
        <v>VAV217</v>
      </c>
      <c r="F3267" t="str">
        <f>CONCATENATE("10.3.13.71/pe/", Table2[[#This Row],[Device Tag]], ".xml")</f>
        <v>10.3.13.71/pe/VAV217.xml</v>
      </c>
      <c r="H3267" s="5" t="str">
        <f>_xlfn.IFNA(IF(_xlfn.IFNA(INDEX('CX1'!$H:$H,MATCH(Table2[[#This Row],[Name]],'CX1'!$C:$C,0),1), "") = 0, "",  INDEX('CX1'!$H:$H,MATCH(Table2[[#This Row],[Name]],'CX1'!$C:$C,0),1)), "")</f>
        <v/>
      </c>
      <c r="I3267" s="5">
        <f>_xlfn.IFNA(IF(_xlfn.IFNA(INDEX('CX1'!$I:$I,MATCH(Table2[[#This Row],[DeviceId2]],'CX1'!$C:$C,0),1), "") = 0, "",  INDEX('CX1'!$I:$I,MATCH(Table2[[#This Row],[Name]],'CX1'!$C:$C,0),1)), "")</f>
        <v>1</v>
      </c>
      <c r="J3267" s="5" t="str">
        <f>_xlfn.IFNA(IF(_xlfn.IFNA(INDEX('CX1'!$J:$J,MATCH(Table2[[#This Row],[Name]],'CX1'!$C:$C,0),1), "") = 0, "",  INDEX('CX1'!$J:$J,MATCH(Table2[[#This Row],[Name]],'CX1'!$C:$C,0),1)), "")</f>
        <v/>
      </c>
      <c r="K3267" t="str">
        <f>IFERROR(_xlfn.IFNA(IF(_xlfn.IFNA(INDEX('CX1'!$K:$K,MATCH(Table2[[#This Row],[Name]],'CX1'!$C:$C,0),1), "") = 0, "",  INDEX('CX1'!$K:$K,MATCH(Table2[[#This Row],[Name]],'CX1'!$C:$C,0),1)), ""), "")</f>
        <v/>
      </c>
      <c r="L3267" t="str">
        <f>_xlfn.IFNA(IF(_xlfn.IFNA(INDEX('CX1'!$L:$L,MATCH(Table2[[#This Row],[Name]],'CX1'!$C:$C,0),1), "") = 0, "",  INDEX('CX1'!$L:$L,MATCH(Table2[[#This Row],[Name]],'CX1'!$C:$C,0),1)), "")</f>
        <v/>
      </c>
      <c r="M3267" t="str">
        <f>_xlfn.IFNA(IF(_xlfn.IFNA(INDEX('CX1'!$M:$M,MATCH(Table2[[#This Row],[Name]],'CX1'!$C:$C,0),1), "") = 0, "",  INDEX('CX1'!$M:$M,MATCH(Table2[[#This Row],[Name]],'CX1'!$C:$C,0),1)), "")</f>
        <v/>
      </c>
      <c r="N3267" t="s">
        <v>767</v>
      </c>
      <c r="R3267" t="s">
        <v>8</v>
      </c>
    </row>
    <row r="3268" spans="1:19" hidden="1">
      <c r="A3268" s="1">
        <v>3266</v>
      </c>
      <c r="B3268" t="s">
        <v>21</v>
      </c>
      <c r="C3268" t="s">
        <v>25</v>
      </c>
      <c r="D3268" t="s">
        <v>278</v>
      </c>
      <c r="E3268" t="str">
        <f>MID(Table2[[#This Row],[DeviceId2]], 12, LEN(Table2[[#This Row],[DeviceId2]]))</f>
        <v>VAV217</v>
      </c>
      <c r="F3268" t="str">
        <f>CONCATENATE("10.3.13.71/pe/", Table2[[#This Row],[Device Tag]], ".xml")</f>
        <v>10.3.13.71/pe/VAV217.xml</v>
      </c>
      <c r="H3268" s="5" t="str">
        <f>_xlfn.IFNA(IF(_xlfn.IFNA(INDEX('CX1'!$H:$H,MATCH(Table2[[#This Row],[Name]],'CX1'!$C:$C,0),1), "") = 0, "",  INDEX('CX1'!$H:$H,MATCH(Table2[[#This Row],[Name]],'CX1'!$C:$C,0),1)), "")</f>
        <v/>
      </c>
      <c r="I3268" s="5">
        <f>_xlfn.IFNA(IF(_xlfn.IFNA(INDEX('CX1'!$I:$I,MATCH(Table2[[#This Row],[DeviceId2]],'CX1'!$C:$C,0),1), "") = 0, "",  INDEX('CX1'!$I:$I,MATCH(Table2[[#This Row],[Name]],'CX1'!$C:$C,0),1)), "")</f>
        <v>1</v>
      </c>
      <c r="J3268" s="5" t="str">
        <f>_xlfn.IFNA(IF(_xlfn.IFNA(INDEX('CX1'!$J:$J,MATCH(Table2[[#This Row],[Name]],'CX1'!$C:$C,0),1), "") = 0, "",  INDEX('CX1'!$J:$J,MATCH(Table2[[#This Row],[Name]],'CX1'!$C:$C,0),1)), "")</f>
        <v/>
      </c>
      <c r="K3268" t="str">
        <f>IFERROR(_xlfn.IFNA(IF(_xlfn.IFNA(INDEX('CX1'!$K:$K,MATCH(Table2[[#This Row],[Name]],'CX1'!$C:$C,0),1), "") = 0, "",  INDEX('CX1'!$K:$K,MATCH(Table2[[#This Row],[Name]],'CX1'!$C:$C,0),1)), ""), "")</f>
        <v/>
      </c>
      <c r="L3268" t="str">
        <f>_xlfn.IFNA(IF(_xlfn.IFNA(INDEX('CX1'!$L:$L,MATCH(Table2[[#This Row],[Name]],'CX1'!$C:$C,0),1), "") = 0, "",  INDEX('CX1'!$L:$L,MATCH(Table2[[#This Row],[Name]],'CX1'!$C:$C,0),1)), "")</f>
        <v/>
      </c>
      <c r="M3268" t="str">
        <f>_xlfn.IFNA(IF(_xlfn.IFNA(INDEX('CX1'!$M:$M,MATCH(Table2[[#This Row],[Name]],'CX1'!$C:$C,0),1), "") = 0, "",  INDEX('CX1'!$M:$M,MATCH(Table2[[#This Row],[Name]],'CX1'!$C:$C,0),1)), "")</f>
        <v/>
      </c>
      <c r="N3268" t="s">
        <v>767</v>
      </c>
      <c r="R3268" t="s">
        <v>8</v>
      </c>
    </row>
    <row r="3269" spans="1:19">
      <c r="A3269" s="1">
        <v>3267</v>
      </c>
      <c r="B3269" t="s">
        <v>21</v>
      </c>
      <c r="C3269" t="s">
        <v>200</v>
      </c>
      <c r="D3269" t="s">
        <v>278</v>
      </c>
      <c r="E3269" t="str">
        <f>MID(Table2[[#This Row],[DeviceId2]], 12, LEN(Table2[[#This Row],[DeviceId2]]))</f>
        <v>VAV217</v>
      </c>
      <c r="F3269" t="str">
        <f>CONCATENATE("10.3.13.71/pe/", Table2[[#This Row],[Device Tag]], ".xml")</f>
        <v>10.3.13.71/pe/VAV217.xml</v>
      </c>
      <c r="H3269" s="5" t="str">
        <f>_xlfn.IFNA(IF(_xlfn.IFNA(INDEX('CX1'!$H:$H,MATCH(Table2[[#This Row],[Name]],'CX1'!$C:$C,0),1), "") = 0, "",  INDEX('CX1'!$H:$H,MATCH(Table2[[#This Row],[Name]],'CX1'!$C:$C,0),1)), "")</f>
        <v/>
      </c>
      <c r="I3269" s="5">
        <f>_xlfn.IFNA(IF(_xlfn.IFNA(INDEX('CX1'!$I:$I,MATCH(Table2[[#This Row],[DeviceId2]],'CX1'!$C:$C,0),1), "") = 0, "",  INDEX('CX1'!$I:$I,MATCH(Table2[[#This Row],[Name]],'CX1'!$C:$C,0),1)), "")</f>
        <v>1</v>
      </c>
      <c r="J3269" s="5" t="str">
        <f>_xlfn.IFNA(IF(_xlfn.IFNA(INDEX('CX1'!$J:$J,MATCH(Table2[[#This Row],[Name]],'CX1'!$C:$C,0),1), "") = 0, "",  INDEX('CX1'!$J:$J,MATCH(Table2[[#This Row],[Name]],'CX1'!$C:$C,0),1)), "")</f>
        <v/>
      </c>
      <c r="K326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269" t="str">
        <f>_xlfn.IFNA(IF(_xlfn.IFNA(INDEX('CX1'!$L:$L,MATCH(Table2[[#This Row],[Name]],'CX1'!$C:$C,0),1), "") = 0, "",  INDEX('CX1'!$L:$L,MATCH(Table2[[#This Row],[Name]],'CX1'!$C:$C,0),1)), "")</f>
        <v>his, point, writable</v>
      </c>
      <c r="M3269" t="str">
        <f>_xlfn.IFNA(IF(_xlfn.IFNA(INDEX('CX1'!$M:$M,MATCH(Table2[[#This Row],[Name]],'CX1'!$C:$C,0),1), "") = 0, "",  INDEX('CX1'!$M:$M,MATCH(Table2[[#This Row],[Name]],'CX1'!$C:$C,0),1)), "")</f>
        <v>boolean</v>
      </c>
      <c r="N3269" t="s">
        <v>767</v>
      </c>
      <c r="R3269" t="s">
        <v>8</v>
      </c>
      <c r="S3269" t="b">
        <v>1</v>
      </c>
    </row>
    <row r="3270" spans="1:19">
      <c r="A3270" s="1">
        <v>3268</v>
      </c>
      <c r="B3270" t="s">
        <v>21</v>
      </c>
      <c r="C3270" t="s">
        <v>201</v>
      </c>
      <c r="D3270" t="s">
        <v>278</v>
      </c>
      <c r="E3270" t="str">
        <f>MID(Table2[[#This Row],[DeviceId2]], 12, LEN(Table2[[#This Row],[DeviceId2]]))</f>
        <v>VAV217</v>
      </c>
      <c r="F3270" t="str">
        <f>CONCATENATE("10.3.13.71/pe/", Table2[[#This Row],[Device Tag]], ".xml")</f>
        <v>10.3.13.71/pe/VAV217.xml</v>
      </c>
      <c r="H3270" s="5" t="str">
        <f>_xlfn.IFNA(IF(_xlfn.IFNA(INDEX('CX1'!$H:$H,MATCH(Table2[[#This Row],[Name]],'CX1'!$C:$C,0),1), "") = 0, "",  INDEX('CX1'!$H:$H,MATCH(Table2[[#This Row],[Name]],'CX1'!$C:$C,0),1)), "")</f>
        <v/>
      </c>
      <c r="I3270" s="5">
        <f>_xlfn.IFNA(IF(_xlfn.IFNA(INDEX('CX1'!$I:$I,MATCH(Table2[[#This Row],[DeviceId2]],'CX1'!$C:$C,0),1), "") = 0, "",  INDEX('CX1'!$I:$I,MATCH(Table2[[#This Row],[Name]],'CX1'!$C:$C,0),1)), "")</f>
        <v>1</v>
      </c>
      <c r="J3270" s="5" t="str">
        <f>_xlfn.IFNA(IF(_xlfn.IFNA(INDEX('CX1'!$J:$J,MATCH(Table2[[#This Row],[Name]],'CX1'!$C:$C,0),1), "") = 0, "",  INDEX('CX1'!$J:$J,MATCH(Table2[[#This Row],[Name]],'CX1'!$C:$C,0),1)), "")</f>
        <v/>
      </c>
      <c r="K327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270" t="str">
        <f>_xlfn.IFNA(IF(_xlfn.IFNA(INDEX('CX1'!$L:$L,MATCH(Table2[[#This Row],[Name]],'CX1'!$C:$C,0),1), "") = 0, "",  INDEX('CX1'!$L:$L,MATCH(Table2[[#This Row],[Name]],'CX1'!$C:$C,0),1)), "")</f>
        <v>his, point, writable</v>
      </c>
      <c r="M3270" t="str">
        <f>_xlfn.IFNA(IF(_xlfn.IFNA(INDEX('CX1'!$M:$M,MATCH(Table2[[#This Row],[Name]],'CX1'!$C:$C,0),1), "") = 0, "",  INDEX('CX1'!$M:$M,MATCH(Table2[[#This Row],[Name]],'CX1'!$C:$C,0),1)), "")</f>
        <v>boolean</v>
      </c>
      <c r="N3270" t="s">
        <v>767</v>
      </c>
      <c r="R3270" t="s">
        <v>8</v>
      </c>
      <c r="S3270" t="b">
        <v>1</v>
      </c>
    </row>
    <row r="3271" spans="1:19">
      <c r="A3271" s="1">
        <v>3269</v>
      </c>
      <c r="B3271" t="s">
        <v>21</v>
      </c>
      <c r="C3271" t="s">
        <v>202</v>
      </c>
      <c r="D3271" t="s">
        <v>278</v>
      </c>
      <c r="E3271" t="str">
        <f>MID(Table2[[#This Row],[DeviceId2]], 12, LEN(Table2[[#This Row],[DeviceId2]]))</f>
        <v>VAV217</v>
      </c>
      <c r="F3271" t="str">
        <f>CONCATENATE("10.3.13.71/pe/", Table2[[#This Row],[Device Tag]], ".xml")</f>
        <v>10.3.13.71/pe/VAV217.xml</v>
      </c>
      <c r="H3271" s="5" t="str">
        <f>_xlfn.IFNA(IF(_xlfn.IFNA(INDEX('CX1'!$H:$H,MATCH(Table2[[#This Row],[Name]],'CX1'!$C:$C,0),1), "") = 0, "",  INDEX('CX1'!$H:$H,MATCH(Table2[[#This Row],[Name]],'CX1'!$C:$C,0),1)), "")</f>
        <v>°F</v>
      </c>
      <c r="I3271" s="5">
        <f>_xlfn.IFNA(IF(_xlfn.IFNA(INDEX('CX1'!$I:$I,MATCH(Table2[[#This Row],[DeviceId2]],'CX1'!$C:$C,0),1), "") = 0, "",  INDEX('CX1'!$I:$I,MATCH(Table2[[#This Row],[Name]],'CX1'!$C:$C,0),1)), "")</f>
        <v>1000</v>
      </c>
      <c r="J3271" s="5" t="str">
        <f>_xlfn.IFNA(IF(_xlfn.IFNA(INDEX('CX1'!$J:$J,MATCH(Table2[[#This Row],[Name]],'CX1'!$C:$C,0),1), "") = 0, "",  INDEX('CX1'!$J:$J,MATCH(Table2[[#This Row],[Name]],'CX1'!$C:$C,0),1)), "")</f>
        <v/>
      </c>
      <c r="K327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27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1" t="str">
        <f>_xlfn.IFNA(IF(_xlfn.IFNA(INDEX('CX1'!$M:$M,MATCH(Table2[[#This Row],[Name]],'CX1'!$C:$C,0),1), "") = 0, "",  INDEX('CX1'!$M:$M,MATCH(Table2[[#This Row],[Name]],'CX1'!$C:$C,0),1)), "")</f>
        <v>number</v>
      </c>
      <c r="N3271" t="s">
        <v>766</v>
      </c>
      <c r="R3271" t="s">
        <v>8</v>
      </c>
      <c r="S3271" t="b">
        <v>1</v>
      </c>
    </row>
    <row r="3272" spans="1:19">
      <c r="A3272" s="1">
        <v>3270</v>
      </c>
      <c r="B3272" t="s">
        <v>21</v>
      </c>
      <c r="C3272" t="s">
        <v>203</v>
      </c>
      <c r="D3272" t="s">
        <v>278</v>
      </c>
      <c r="E3272" t="str">
        <f>MID(Table2[[#This Row],[DeviceId2]], 12, LEN(Table2[[#This Row],[DeviceId2]]))</f>
        <v>VAV217</v>
      </c>
      <c r="F3272" t="str">
        <f>CONCATENATE("10.3.13.71/pe/", Table2[[#This Row],[Device Tag]], ".xml")</f>
        <v>10.3.13.71/pe/VAV217.xml</v>
      </c>
      <c r="H3272" s="5" t="str">
        <f>_xlfn.IFNA(IF(_xlfn.IFNA(INDEX('CX1'!$H:$H,MATCH(Table2[[#This Row],[Name]],'CX1'!$C:$C,0),1), "") = 0, "",  INDEX('CX1'!$H:$H,MATCH(Table2[[#This Row],[Name]],'CX1'!$C:$C,0),1)), "")</f>
        <v>°F</v>
      </c>
      <c r="I3272" s="5">
        <f>_xlfn.IFNA(IF(_xlfn.IFNA(INDEX('CX1'!$I:$I,MATCH(Table2[[#This Row],[DeviceId2]],'CX1'!$C:$C,0),1), "") = 0, "",  INDEX('CX1'!$I:$I,MATCH(Table2[[#This Row],[Name]],'CX1'!$C:$C,0),1)), "")</f>
        <v>1000</v>
      </c>
      <c r="J3272" s="5" t="str">
        <f>_xlfn.IFNA(IF(_xlfn.IFNA(INDEX('CX1'!$J:$J,MATCH(Table2[[#This Row],[Name]],'CX1'!$C:$C,0),1), "") = 0, "",  INDEX('CX1'!$J:$J,MATCH(Table2[[#This Row],[Name]],'CX1'!$C:$C,0),1)), "")</f>
        <v/>
      </c>
      <c r="K327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2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2" t="str">
        <f>_xlfn.IFNA(IF(_xlfn.IFNA(INDEX('CX1'!$M:$M,MATCH(Table2[[#This Row],[Name]],'CX1'!$C:$C,0),1), "") = 0, "",  INDEX('CX1'!$M:$M,MATCH(Table2[[#This Row],[Name]],'CX1'!$C:$C,0),1)), "")</f>
        <v>number</v>
      </c>
      <c r="N3272" t="s">
        <v>766</v>
      </c>
      <c r="R3272" t="s">
        <v>8</v>
      </c>
      <c r="S3272" t="b">
        <v>1</v>
      </c>
    </row>
    <row r="3273" spans="1:19" hidden="1">
      <c r="A3273" s="1">
        <v>3271</v>
      </c>
      <c r="B3273" t="s">
        <v>21</v>
      </c>
      <c r="C3273" t="s">
        <v>147</v>
      </c>
      <c r="D3273" t="s">
        <v>278</v>
      </c>
      <c r="E3273" t="str">
        <f>MID(Table2[[#This Row],[DeviceId2]], 12, LEN(Table2[[#This Row],[DeviceId2]]))</f>
        <v>VAV217</v>
      </c>
      <c r="F3273" t="str">
        <f>CONCATENATE("10.3.13.71/pe/", Table2[[#This Row],[Device Tag]], ".xml")</f>
        <v>10.3.13.71/pe/VAV217.xml</v>
      </c>
      <c r="H3273" s="5" t="str">
        <f>_xlfn.IFNA(IF(_xlfn.IFNA(INDEX('CX1'!$H:$H,MATCH(Table2[[#This Row],[Name]],'CX1'!$C:$C,0),1), "") = 0, "",  INDEX('CX1'!$H:$H,MATCH(Table2[[#This Row],[Name]],'CX1'!$C:$C,0),1)), "")</f>
        <v/>
      </c>
      <c r="I3273" s="5" t="e">
        <f>_xlfn.IFNA(IF(_xlfn.IFNA(INDEX('CX1'!$I:$I,MATCH(Table2[[#This Row],[DeviceId2]],'CX1'!$C:$C,0),1), "") = 0, "",  INDEX('CX1'!$I:$I,MATCH(Table2[[#This Row],[Name]],'CX1'!$C:$C,0),1)), "")</f>
        <v>#VALUE!</v>
      </c>
      <c r="J3273" s="5" t="str">
        <f>_xlfn.IFNA(IF(_xlfn.IFNA(INDEX('CX1'!$J:$J,MATCH(Table2[[#This Row],[Name]],'CX1'!$C:$C,0),1), "") = 0, "",  INDEX('CX1'!$J:$J,MATCH(Table2[[#This Row],[Name]],'CX1'!$C:$C,0),1)), "")</f>
        <v/>
      </c>
      <c r="K3273" t="str">
        <f>IFERROR(_xlfn.IFNA(IF(_xlfn.IFNA(INDEX('CX1'!$K:$K,MATCH(Table2[[#This Row],[Name]],'CX1'!$C:$C,0),1), "") = 0, "",  INDEX('CX1'!$K:$K,MATCH(Table2[[#This Row],[Name]],'CX1'!$C:$C,0),1)), ""), "")</f>
        <v/>
      </c>
      <c r="L3273" t="str">
        <f>_xlfn.IFNA(IF(_xlfn.IFNA(INDEX('CX1'!$L:$L,MATCH(Table2[[#This Row],[Name]],'CX1'!$C:$C,0),1), "") = 0, "",  INDEX('CX1'!$L:$L,MATCH(Table2[[#This Row],[Name]],'CX1'!$C:$C,0),1)), "")</f>
        <v/>
      </c>
      <c r="M3273" t="str">
        <f>_xlfn.IFNA(IF(_xlfn.IFNA(INDEX('CX1'!$M:$M,MATCH(Table2[[#This Row],[Name]],'CX1'!$C:$C,0),1), "") = 0, "",  INDEX('CX1'!$M:$M,MATCH(Table2[[#This Row],[Name]],'CX1'!$C:$C,0),1)), "")</f>
        <v/>
      </c>
      <c r="N3273" t="s">
        <v>767</v>
      </c>
      <c r="R3273" t="s">
        <v>8</v>
      </c>
    </row>
    <row r="3274" spans="1:19">
      <c r="A3274" s="1">
        <v>3272</v>
      </c>
      <c r="B3274" t="s">
        <v>21</v>
      </c>
      <c r="C3274" t="s">
        <v>204</v>
      </c>
      <c r="D3274" t="s">
        <v>278</v>
      </c>
      <c r="E3274" t="str">
        <f>MID(Table2[[#This Row],[DeviceId2]], 12, LEN(Table2[[#This Row],[DeviceId2]]))</f>
        <v>VAV217</v>
      </c>
      <c r="F3274" t="str">
        <f>CONCATENATE("10.3.13.71/pe/", Table2[[#This Row],[Device Tag]], ".xml")</f>
        <v>10.3.13.71/pe/VAV217.xml</v>
      </c>
      <c r="H3274" s="5" t="str">
        <f>_xlfn.IFNA(IF(_xlfn.IFNA(INDEX('CX1'!$H:$H,MATCH(Table2[[#This Row],[Name]],'CX1'!$C:$C,0),1), "") = 0, "",  INDEX('CX1'!$H:$H,MATCH(Table2[[#This Row],[Name]],'CX1'!$C:$C,0),1)), "")</f>
        <v>°F</v>
      </c>
      <c r="I3274" s="5">
        <f>_xlfn.IFNA(IF(_xlfn.IFNA(INDEX('CX1'!$I:$I,MATCH(Table2[[#This Row],[DeviceId2]],'CX1'!$C:$C,0),1), "") = 0, "",  INDEX('CX1'!$I:$I,MATCH(Table2[[#This Row],[Name]],'CX1'!$C:$C,0),1)), "")</f>
        <v>1000</v>
      </c>
      <c r="J3274" s="5" t="str">
        <f>_xlfn.IFNA(IF(_xlfn.IFNA(INDEX('CX1'!$J:$J,MATCH(Table2[[#This Row],[Name]],'CX1'!$C:$C,0),1), "") = 0, "",  INDEX('CX1'!$J:$J,MATCH(Table2[[#This Row],[Name]],'CX1'!$C:$C,0),1)), "")</f>
        <v/>
      </c>
      <c r="K3274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27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4" t="str">
        <f>_xlfn.IFNA(IF(_xlfn.IFNA(INDEX('CX1'!$M:$M,MATCH(Table2[[#This Row],[Name]],'CX1'!$C:$C,0),1), "") = 0, "",  INDEX('CX1'!$M:$M,MATCH(Table2[[#This Row],[Name]],'CX1'!$C:$C,0),1)), "")</f>
        <v>number</v>
      </c>
      <c r="N3274" t="s">
        <v>766</v>
      </c>
      <c r="R3274" t="s">
        <v>8</v>
      </c>
      <c r="S3274" t="b">
        <v>1</v>
      </c>
    </row>
    <row r="3275" spans="1:19" hidden="1">
      <c r="A3275" s="1">
        <v>3273</v>
      </c>
      <c r="B3275" t="s">
        <v>21</v>
      </c>
      <c r="C3275" t="s">
        <v>205</v>
      </c>
      <c r="D3275" t="s">
        <v>278</v>
      </c>
      <c r="E3275" t="str">
        <f>MID(Table2[[#This Row],[DeviceId2]], 12, LEN(Table2[[#This Row],[DeviceId2]]))</f>
        <v>VAV217</v>
      </c>
      <c r="F3275" t="str">
        <f>CONCATENATE("10.3.13.71/pe/", Table2[[#This Row],[Device Tag]], ".xml")</f>
        <v>10.3.13.71/pe/VAV217.xml</v>
      </c>
      <c r="H3275" s="5" t="str">
        <f>_xlfn.IFNA(IF(_xlfn.IFNA(INDEX('CX1'!$H:$H,MATCH(Table2[[#This Row],[Name]],'CX1'!$C:$C,0),1), "") = 0, "",  INDEX('CX1'!$H:$H,MATCH(Table2[[#This Row],[Name]],'CX1'!$C:$C,0),1)), "")</f>
        <v/>
      </c>
      <c r="I3275" s="5">
        <f>_xlfn.IFNA(IF(_xlfn.IFNA(INDEX('CX1'!$I:$I,MATCH(Table2[[#This Row],[DeviceId2]],'CX1'!$C:$C,0),1), "") = 0, "",  INDEX('CX1'!$I:$I,MATCH(Table2[[#This Row],[Name]],'CX1'!$C:$C,0),1)), "")</f>
        <v>1000</v>
      </c>
      <c r="J3275" s="5" t="str">
        <f>_xlfn.IFNA(IF(_xlfn.IFNA(INDEX('CX1'!$J:$J,MATCH(Table2[[#This Row],[Name]],'CX1'!$C:$C,0),1), "") = 0, "",  INDEX('CX1'!$J:$J,MATCH(Table2[[#This Row],[Name]],'CX1'!$C:$C,0),1)), "")</f>
        <v/>
      </c>
      <c r="K3275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N3275" t="s">
        <v>767</v>
      </c>
      <c r="R3275" t="s">
        <v>8</v>
      </c>
    </row>
    <row r="3276" spans="1:19">
      <c r="A3276" s="1">
        <v>3274</v>
      </c>
      <c r="B3276" t="s">
        <v>105</v>
      </c>
      <c r="C3276" t="s">
        <v>206</v>
      </c>
      <c r="D3276" t="s">
        <v>278</v>
      </c>
      <c r="E3276" t="str">
        <f>MID(Table2[[#This Row],[DeviceId2]], 12, LEN(Table2[[#This Row],[DeviceId2]]))</f>
        <v>VAV217</v>
      </c>
      <c r="F3276" t="str">
        <f>CONCATENATE("10.3.13.71/pe/", Table2[[#This Row],[Device Tag]], ".xml")</f>
        <v>10.3.13.71/pe/VAV217.xml</v>
      </c>
      <c r="H3276" s="5" t="str">
        <f>_xlfn.IFNA(IF(_xlfn.IFNA(INDEX('CX1'!$H:$H,MATCH(Table2[[#This Row],[Name]],'CX1'!$C:$C,0),1), "") = 0, "",  INDEX('CX1'!$H:$H,MATCH(Table2[[#This Row],[Name]],'CX1'!$C:$C,0),1)), "")</f>
        <v>°F</v>
      </c>
      <c r="I3276" s="5">
        <f>_xlfn.IFNA(IF(_xlfn.IFNA(INDEX('CX1'!$I:$I,MATCH(Table2[[#This Row],[DeviceId2]],'CX1'!$C:$C,0),1), "") = 0, "",  INDEX('CX1'!$I:$I,MATCH(Table2[[#This Row],[Name]],'CX1'!$C:$C,0),1)), "")</f>
        <v>1000</v>
      </c>
      <c r="J3276" s="5" t="str">
        <f>_xlfn.IFNA(IF(_xlfn.IFNA(INDEX('CX1'!$J:$J,MATCH(Table2[[#This Row],[Name]],'CX1'!$C:$C,0),1), "") = 0, "",  INDEX('CX1'!$J:$J,MATCH(Table2[[#This Row],[Name]],'CX1'!$C:$C,0),1)), "")</f>
        <v/>
      </c>
      <c r="K3276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276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276" t="str">
        <f>_xlfn.IFNA(IF(_xlfn.IFNA(INDEX('CX1'!$M:$M,MATCH(Table2[[#This Row],[Name]],'CX1'!$C:$C,0),1), "") = 0, "",  INDEX('CX1'!$M:$M,MATCH(Table2[[#This Row],[Name]],'CX1'!$C:$C,0),1)), "")</f>
        <v>number</v>
      </c>
      <c r="N3276" t="s">
        <v>766</v>
      </c>
      <c r="R3276" t="s">
        <v>8</v>
      </c>
      <c r="S3276" t="b">
        <v>1</v>
      </c>
    </row>
    <row r="3277" spans="1:19">
      <c r="A3277" s="1">
        <v>3275</v>
      </c>
      <c r="B3277" t="s">
        <v>105</v>
      </c>
      <c r="C3277" t="s">
        <v>207</v>
      </c>
      <c r="D3277" t="s">
        <v>278</v>
      </c>
      <c r="E3277" t="str">
        <f>MID(Table2[[#This Row],[DeviceId2]], 12, LEN(Table2[[#This Row],[DeviceId2]]))</f>
        <v>VAV217</v>
      </c>
      <c r="F3277" t="str">
        <f>CONCATENATE("10.3.13.71/pe/", Table2[[#This Row],[Device Tag]], ".xml")</f>
        <v>10.3.13.71/pe/VAV217.xml</v>
      </c>
      <c r="H3277" s="5" t="str">
        <f>_xlfn.IFNA(IF(_xlfn.IFNA(INDEX('CX1'!$H:$H,MATCH(Table2[[#This Row],[Name]],'CX1'!$C:$C,0),1), "") = 0, "",  INDEX('CX1'!$H:$H,MATCH(Table2[[#This Row],[Name]],'CX1'!$C:$C,0),1)), "")</f>
        <v>°F</v>
      </c>
      <c r="I3277" s="5">
        <f>_xlfn.IFNA(IF(_xlfn.IFNA(INDEX('CX1'!$I:$I,MATCH(Table2[[#This Row],[DeviceId2]],'CX1'!$C:$C,0),1), "") = 0, "",  INDEX('CX1'!$I:$I,MATCH(Table2[[#This Row],[Name]],'CX1'!$C:$C,0),1)), "")</f>
        <v>1000</v>
      </c>
      <c r="J3277" s="5" t="str">
        <f>_xlfn.IFNA(IF(_xlfn.IFNA(INDEX('CX1'!$J:$J,MATCH(Table2[[#This Row],[Name]],'CX1'!$C:$C,0),1), "") = 0, "",  INDEX('CX1'!$J:$J,MATCH(Table2[[#This Row],[Name]],'CX1'!$C:$C,0),1)), "")</f>
        <v/>
      </c>
      <c r="K3277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277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7" t="str">
        <f>_xlfn.IFNA(IF(_xlfn.IFNA(INDEX('CX1'!$M:$M,MATCH(Table2[[#This Row],[Name]],'CX1'!$C:$C,0),1), "") = 0, "",  INDEX('CX1'!$M:$M,MATCH(Table2[[#This Row],[Name]],'CX1'!$C:$C,0),1)), "")</f>
        <v>number</v>
      </c>
      <c r="N3277" t="s">
        <v>766</v>
      </c>
      <c r="R3277" t="s">
        <v>8</v>
      </c>
      <c r="S3277" t="b">
        <v>1</v>
      </c>
    </row>
    <row r="3278" spans="1:19">
      <c r="A3278" s="1">
        <v>3276</v>
      </c>
      <c r="B3278" t="s">
        <v>105</v>
      </c>
      <c r="C3278" t="s">
        <v>208</v>
      </c>
      <c r="D3278" t="s">
        <v>278</v>
      </c>
      <c r="E3278" t="str">
        <f>MID(Table2[[#This Row],[DeviceId2]], 12, LEN(Table2[[#This Row],[DeviceId2]]))</f>
        <v>VAV217</v>
      </c>
      <c r="F3278" t="str">
        <f>CONCATENATE("10.3.13.71/pe/", Table2[[#This Row],[Device Tag]], ".xml")</f>
        <v>10.3.13.71/pe/VAV217.xml</v>
      </c>
      <c r="H3278" s="5" t="str">
        <f>_xlfn.IFNA(IF(_xlfn.IFNA(INDEX('CX1'!$H:$H,MATCH(Table2[[#This Row],[Name]],'CX1'!$C:$C,0),1), "") = 0, "",  INDEX('CX1'!$H:$H,MATCH(Table2[[#This Row],[Name]],'CX1'!$C:$C,0),1)), "")</f>
        <v>°F</v>
      </c>
      <c r="I3278" s="5">
        <f>_xlfn.IFNA(IF(_xlfn.IFNA(INDEX('CX1'!$I:$I,MATCH(Table2[[#This Row],[DeviceId2]],'CX1'!$C:$C,0),1), "") = 0, "",  INDEX('CX1'!$I:$I,MATCH(Table2[[#This Row],[Name]],'CX1'!$C:$C,0),1)), "")</f>
        <v>1000</v>
      </c>
      <c r="J3278" s="5" t="str">
        <f>_xlfn.IFNA(IF(_xlfn.IFNA(INDEX('CX1'!$J:$J,MATCH(Table2[[#This Row],[Name]],'CX1'!$C:$C,0),1), "") = 0, "",  INDEX('CX1'!$J:$J,MATCH(Table2[[#This Row],[Name]],'CX1'!$C:$C,0),1)), "")</f>
        <v/>
      </c>
      <c r="K3278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27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78" t="str">
        <f>_xlfn.IFNA(IF(_xlfn.IFNA(INDEX('CX1'!$M:$M,MATCH(Table2[[#This Row],[Name]],'CX1'!$C:$C,0),1), "") = 0, "",  INDEX('CX1'!$M:$M,MATCH(Table2[[#This Row],[Name]],'CX1'!$C:$C,0),1)), "")</f>
        <v>number</v>
      </c>
      <c r="N3278" t="s">
        <v>766</v>
      </c>
      <c r="R3278" t="s">
        <v>8</v>
      </c>
      <c r="S3278" t="b">
        <v>1</v>
      </c>
    </row>
    <row r="3279" spans="1:19">
      <c r="A3279" s="1">
        <v>3277</v>
      </c>
      <c r="B3279" t="s">
        <v>105</v>
      </c>
      <c r="C3279" t="s">
        <v>209</v>
      </c>
      <c r="D3279" t="s">
        <v>278</v>
      </c>
      <c r="E3279" t="str">
        <f>MID(Table2[[#This Row],[DeviceId2]], 12, LEN(Table2[[#This Row],[DeviceId2]]))</f>
        <v>VAV217</v>
      </c>
      <c r="F3279" t="str">
        <f>CONCATENATE("10.3.13.71/pe/", Table2[[#This Row],[Device Tag]], ".xml")</f>
        <v>10.3.13.71/pe/VAV217.xml</v>
      </c>
      <c r="H3279" s="5" t="str">
        <f>_xlfn.IFNA(IF(_xlfn.IFNA(INDEX('CX1'!$H:$H,MATCH(Table2[[#This Row],[Name]],'CX1'!$C:$C,0),1), "") = 0, "",  INDEX('CX1'!$H:$H,MATCH(Table2[[#This Row],[Name]],'CX1'!$C:$C,0),1)), "")</f>
        <v/>
      </c>
      <c r="I3279" s="5">
        <f>_xlfn.IFNA(IF(_xlfn.IFNA(INDEX('CX1'!$I:$I,MATCH(Table2[[#This Row],[DeviceId2]],'CX1'!$C:$C,0),1), "") = 0, "",  INDEX('CX1'!$I:$I,MATCH(Table2[[#This Row],[Name]],'CX1'!$C:$C,0),1)), "")</f>
        <v>1000</v>
      </c>
      <c r="J3279" s="5" t="str">
        <f>_xlfn.IFNA(IF(_xlfn.IFNA(INDEX('CX1'!$J:$J,MATCH(Table2[[#This Row],[Name]],'CX1'!$C:$C,0),1), "") = 0, "",  INDEX('CX1'!$J:$J,MATCH(Table2[[#This Row],[Name]],'CX1'!$C:$C,0),1)), "")</f>
        <v/>
      </c>
      <c r="K3279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279" t="str">
        <f>_xlfn.IFNA(IF(_xlfn.IFNA(INDEX('CX1'!$L:$L,MATCH(Table2[[#This Row],[Name]],'CX1'!$C:$C,0),1), "") = 0, "",  INDEX('CX1'!$L:$L,MATCH(Table2[[#This Row],[Name]],'CX1'!$C:$C,0),1)), "")</f>
        <v>his, point, writable</v>
      </c>
      <c r="M3279" t="s">
        <v>380</v>
      </c>
      <c r="N3279" t="s">
        <v>767</v>
      </c>
      <c r="R3279" t="s">
        <v>8</v>
      </c>
      <c r="S3279" t="b">
        <v>1</v>
      </c>
    </row>
    <row r="3280" spans="1:19">
      <c r="A3280" s="1">
        <v>3278</v>
      </c>
      <c r="B3280" t="s">
        <v>108</v>
      </c>
      <c r="C3280" t="s">
        <v>210</v>
      </c>
      <c r="D3280" t="s">
        <v>278</v>
      </c>
      <c r="E3280" t="str">
        <f>MID(Table2[[#This Row],[DeviceId2]], 12, LEN(Table2[[#This Row],[DeviceId2]]))</f>
        <v>VAV217</v>
      </c>
      <c r="F3280" t="str">
        <f>CONCATENATE("10.3.13.71/pe/", Table2[[#This Row],[Device Tag]], ".xml")</f>
        <v>10.3.13.71/pe/VAV217.xml</v>
      </c>
      <c r="H3280" s="5" t="str">
        <f>_xlfn.IFNA(IF(_xlfn.IFNA(INDEX('CX1'!$H:$H,MATCH(Table2[[#This Row],[Name]],'CX1'!$C:$C,0),1), "") = 0, "",  INDEX('CX1'!$H:$H,MATCH(Table2[[#This Row],[Name]],'CX1'!$C:$C,0),1)), "")</f>
        <v>%</v>
      </c>
      <c r="I3280" s="5">
        <f>_xlfn.IFNA(IF(_xlfn.IFNA(INDEX('CX1'!$I:$I,MATCH(Table2[[#This Row],[DeviceId2]],'CX1'!$C:$C,0),1), "") = 0, "",  INDEX('CX1'!$I:$I,MATCH(Table2[[#This Row],[Name]],'CX1'!$C:$C,0),1)), "")</f>
        <v>1000</v>
      </c>
      <c r="J3280" s="5" t="str">
        <f>_xlfn.IFNA(IF(_xlfn.IFNA(INDEX('CX1'!$J:$J,MATCH(Table2[[#This Row],[Name]],'CX1'!$C:$C,0),1), "") = 0, "",  INDEX('CX1'!$J:$J,MATCH(Table2[[#This Row],[Name]],'CX1'!$C:$C,0),1)), "")</f>
        <v/>
      </c>
      <c r="K3280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28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80" t="str">
        <f>_xlfn.IFNA(IF(_xlfn.IFNA(INDEX('CX1'!$M:$M,MATCH(Table2[[#This Row],[Name]],'CX1'!$C:$C,0),1), "") = 0, "",  INDEX('CX1'!$M:$M,MATCH(Table2[[#This Row],[Name]],'CX1'!$C:$C,0),1)), "")</f>
        <v>number</v>
      </c>
      <c r="N3280" t="s">
        <v>504</v>
      </c>
      <c r="R3280" t="s">
        <v>8</v>
      </c>
      <c r="S3280" t="b">
        <v>1</v>
      </c>
    </row>
    <row r="3281" spans="1:19">
      <c r="A3281" s="1">
        <v>3279</v>
      </c>
      <c r="B3281" t="s">
        <v>108</v>
      </c>
      <c r="C3281" t="s">
        <v>211</v>
      </c>
      <c r="D3281" t="s">
        <v>278</v>
      </c>
      <c r="E3281" t="str">
        <f>MID(Table2[[#This Row],[DeviceId2]], 12, LEN(Table2[[#This Row],[DeviceId2]]))</f>
        <v>VAV217</v>
      </c>
      <c r="F3281" t="str">
        <f>CONCATENATE("10.3.13.71/pe/", Table2[[#This Row],[Device Tag]], ".xml")</f>
        <v>10.3.13.71/pe/VAV217.xml</v>
      </c>
      <c r="H3281" s="5" t="str">
        <f>_xlfn.IFNA(IF(_xlfn.IFNA(INDEX('CX1'!$H:$H,MATCH(Table2[[#This Row],[Name]],'CX1'!$C:$C,0),1), "") = 0, "",  INDEX('CX1'!$H:$H,MATCH(Table2[[#This Row],[Name]],'CX1'!$C:$C,0),1)), "")</f>
        <v/>
      </c>
      <c r="I3281" s="5">
        <f>_xlfn.IFNA(IF(_xlfn.IFNA(INDEX('CX1'!$I:$I,MATCH(Table2[[#This Row],[DeviceId2]],'CX1'!$C:$C,0),1), "") = 0, "",  INDEX('CX1'!$I:$I,MATCH(Table2[[#This Row],[Name]],'CX1'!$C:$C,0),1)), "")</f>
        <v>1000</v>
      </c>
      <c r="J3281" s="5" t="str">
        <f>_xlfn.IFNA(IF(_xlfn.IFNA(INDEX('CX1'!$J:$J,MATCH(Table2[[#This Row],[Name]],'CX1'!$C:$C,0),1), "") = 0, "",  INDEX('CX1'!$J:$J,MATCH(Table2[[#This Row],[Name]],'CX1'!$C:$C,0),1)), "")</f>
        <v/>
      </c>
      <c r="K3281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28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281" t="s">
        <v>380</v>
      </c>
      <c r="N3281" t="s">
        <v>767</v>
      </c>
      <c r="R3281" t="s">
        <v>8</v>
      </c>
      <c r="S3281" t="b">
        <v>1</v>
      </c>
    </row>
    <row r="3282" spans="1:19" hidden="1">
      <c r="A3282" s="1">
        <v>3280</v>
      </c>
      <c r="B3282" t="s">
        <v>31</v>
      </c>
      <c r="C3282" t="s">
        <v>32</v>
      </c>
      <c r="D3282" t="s">
        <v>278</v>
      </c>
      <c r="E3282" t="str">
        <f>MID(Table2[[#This Row],[DeviceId2]], 12, LEN(Table2[[#This Row],[DeviceId2]]))</f>
        <v>VAV217</v>
      </c>
      <c r="F3282" t="str">
        <f>CONCATENATE("10.3.13.71/pe/", Table2[[#This Row],[Device Tag]], ".xml")</f>
        <v>10.3.13.71/pe/VAV217.xml</v>
      </c>
      <c r="H3282" s="5" t="str">
        <f>_xlfn.IFNA(IF(_xlfn.IFNA(INDEX('CX1'!$H:$H,MATCH(Table2[[#This Row],[Name]],'CX1'!$C:$C,0),1), "") = 0, "",  INDEX('CX1'!$H:$H,MATCH(Table2[[#This Row],[Name]],'CX1'!$C:$C,0),1)), "")</f>
        <v/>
      </c>
      <c r="I3282" s="5" t="e">
        <f>_xlfn.IFNA(IF(_xlfn.IFNA(INDEX('CX1'!$I:$I,MATCH(Table2[[#This Row],[DeviceId2]],'CX1'!$C:$C,0),1), "") = 0, "",  INDEX('CX1'!$I:$I,MATCH(Table2[[#This Row],[Name]],'CX1'!$C:$C,0),1)), "")</f>
        <v>#VALUE!</v>
      </c>
      <c r="J3282" s="5" t="str">
        <f>_xlfn.IFNA(IF(_xlfn.IFNA(INDEX('CX1'!$J:$J,MATCH(Table2[[#This Row],[Name]],'CX1'!$C:$C,0),1), "") = 0, "",  INDEX('CX1'!$J:$J,MATCH(Table2[[#This Row],[Name]],'CX1'!$C:$C,0),1)), "")</f>
        <v/>
      </c>
      <c r="K3282" t="str">
        <f>IFERROR(_xlfn.IFNA(IF(_xlfn.IFNA(INDEX('CX1'!$K:$K,MATCH(Table2[[#This Row],[Name]],'CX1'!$C:$C,0),1), "") = 0, "",  INDEX('CX1'!$K:$K,MATCH(Table2[[#This Row],[Name]],'CX1'!$C:$C,0),1)), ""), "")</f>
        <v/>
      </c>
      <c r="L3282" t="str">
        <f>_xlfn.IFNA(IF(_xlfn.IFNA(INDEX('CX1'!$L:$L,MATCH(Table2[[#This Row],[Name]],'CX1'!$C:$C,0),1), "") = 0, "",  INDEX('CX1'!$L:$L,MATCH(Table2[[#This Row],[Name]],'CX1'!$C:$C,0),1)), "")</f>
        <v/>
      </c>
      <c r="M3282" t="str">
        <f>_xlfn.IFNA(IF(_xlfn.IFNA(INDEX('CX1'!$M:$M,MATCH(Table2[[#This Row],[Name]],'CX1'!$C:$C,0),1), "") = 0, "",  INDEX('CX1'!$M:$M,MATCH(Table2[[#This Row],[Name]],'CX1'!$C:$C,0),1)), "")</f>
        <v/>
      </c>
      <c r="N3282" t="s">
        <v>767</v>
      </c>
      <c r="R3282" t="s">
        <v>8</v>
      </c>
    </row>
    <row r="3283" spans="1:19" hidden="1">
      <c r="A3283" s="1">
        <v>3281</v>
      </c>
      <c r="B3283" t="s">
        <v>31</v>
      </c>
      <c r="C3283" t="s">
        <v>212</v>
      </c>
      <c r="D3283" t="s">
        <v>278</v>
      </c>
      <c r="E3283" t="str">
        <f>MID(Table2[[#This Row],[DeviceId2]], 12, LEN(Table2[[#This Row],[DeviceId2]]))</f>
        <v>VAV217</v>
      </c>
      <c r="F3283" t="str">
        <f>CONCATENATE("10.3.13.71/pe/", Table2[[#This Row],[Device Tag]], ".xml")</f>
        <v>10.3.13.71/pe/VAV217.xml</v>
      </c>
      <c r="H3283" s="5" t="str">
        <f>_xlfn.IFNA(IF(_xlfn.IFNA(INDEX('CX1'!$H:$H,MATCH(Table2[[#This Row],[Name]],'CX1'!$C:$C,0),1), "") = 0, "",  INDEX('CX1'!$H:$H,MATCH(Table2[[#This Row],[Name]],'CX1'!$C:$C,0),1)), "")</f>
        <v/>
      </c>
      <c r="I3283" s="5" t="e">
        <f>_xlfn.IFNA(IF(_xlfn.IFNA(INDEX('CX1'!$I:$I,MATCH(Table2[[#This Row],[DeviceId2]],'CX1'!$C:$C,0),1), "") = 0, "",  INDEX('CX1'!$I:$I,MATCH(Table2[[#This Row],[Name]],'CX1'!$C:$C,0),1)), "")</f>
        <v>#VALUE!</v>
      </c>
      <c r="J3283" s="5" t="str">
        <f>_xlfn.IFNA(IF(_xlfn.IFNA(INDEX('CX1'!$J:$J,MATCH(Table2[[#This Row],[Name]],'CX1'!$C:$C,0),1), "") = 0, "",  INDEX('CX1'!$J:$J,MATCH(Table2[[#This Row],[Name]],'CX1'!$C:$C,0),1)), "")</f>
        <v/>
      </c>
      <c r="K3283" t="str">
        <f>IFERROR(_xlfn.IFNA(IF(_xlfn.IFNA(INDEX('CX1'!$K:$K,MATCH(Table2[[#This Row],[Name]],'CX1'!$C:$C,0),1), "") = 0, "",  INDEX('CX1'!$K:$K,MATCH(Table2[[#This Row],[Name]],'CX1'!$C:$C,0),1)), ""), "")</f>
        <v/>
      </c>
      <c r="L3283" t="str">
        <f>_xlfn.IFNA(IF(_xlfn.IFNA(INDEX('CX1'!$L:$L,MATCH(Table2[[#This Row],[Name]],'CX1'!$C:$C,0),1), "") = 0, "",  INDEX('CX1'!$L:$L,MATCH(Table2[[#This Row],[Name]],'CX1'!$C:$C,0),1)), "")</f>
        <v/>
      </c>
      <c r="M3283" t="str">
        <f>_xlfn.IFNA(IF(_xlfn.IFNA(INDEX('CX1'!$M:$M,MATCH(Table2[[#This Row],[Name]],'CX1'!$C:$C,0),1), "") = 0, "",  INDEX('CX1'!$M:$M,MATCH(Table2[[#This Row],[Name]],'CX1'!$C:$C,0),1)), "")</f>
        <v/>
      </c>
      <c r="N3283" t="s">
        <v>767</v>
      </c>
      <c r="R3283" t="s">
        <v>8</v>
      </c>
    </row>
    <row r="3284" spans="1:19" hidden="1">
      <c r="A3284" s="1">
        <v>3282</v>
      </c>
      <c r="B3284" t="s">
        <v>111</v>
      </c>
      <c r="C3284" t="s">
        <v>112</v>
      </c>
      <c r="D3284" t="s">
        <v>278</v>
      </c>
      <c r="E3284" t="str">
        <f>MID(Table2[[#This Row],[DeviceId2]], 12, LEN(Table2[[#This Row],[DeviceId2]]))</f>
        <v>VAV217</v>
      </c>
      <c r="F3284" t="str">
        <f>CONCATENATE("10.3.13.71/pe/", Table2[[#This Row],[Device Tag]], ".xml")</f>
        <v>10.3.13.71/pe/VAV217.xml</v>
      </c>
      <c r="H3284" s="5" t="str">
        <f>_xlfn.IFNA(IF(_xlfn.IFNA(INDEX('CX1'!$H:$H,MATCH(Table2[[#This Row],[Name]],'CX1'!$C:$C,0),1), "") = 0, "",  INDEX('CX1'!$H:$H,MATCH(Table2[[#This Row],[Name]],'CX1'!$C:$C,0),1)), "")</f>
        <v/>
      </c>
      <c r="I3284" s="5" t="e">
        <f>_xlfn.IFNA(IF(_xlfn.IFNA(INDEX('CX1'!$I:$I,MATCH(Table2[[#This Row],[DeviceId2]],'CX1'!$C:$C,0),1), "") = 0, "",  INDEX('CX1'!$I:$I,MATCH(Table2[[#This Row],[Name]],'CX1'!$C:$C,0),1)), "")</f>
        <v>#VALUE!</v>
      </c>
      <c r="J3284" s="5" t="str">
        <f>_xlfn.IFNA(IF(_xlfn.IFNA(INDEX('CX1'!$J:$J,MATCH(Table2[[#This Row],[Name]],'CX1'!$C:$C,0),1), "") = 0, "",  INDEX('CX1'!$J:$J,MATCH(Table2[[#This Row],[Name]],'CX1'!$C:$C,0),1)), "")</f>
        <v/>
      </c>
      <c r="K3284" t="str">
        <f>IFERROR(_xlfn.IFNA(IF(_xlfn.IFNA(INDEX('CX1'!$K:$K,MATCH(Table2[[#This Row],[Name]],'CX1'!$C:$C,0),1), "") = 0, "",  INDEX('CX1'!$K:$K,MATCH(Table2[[#This Row],[Name]],'CX1'!$C:$C,0),1)), ""), "")</f>
        <v/>
      </c>
      <c r="L3284" t="str">
        <f>_xlfn.IFNA(IF(_xlfn.IFNA(INDEX('CX1'!$L:$L,MATCH(Table2[[#This Row],[Name]],'CX1'!$C:$C,0),1), "") = 0, "",  INDEX('CX1'!$L:$L,MATCH(Table2[[#This Row],[Name]],'CX1'!$C:$C,0),1)), "")</f>
        <v/>
      </c>
      <c r="M3284" t="str">
        <f>_xlfn.IFNA(IF(_xlfn.IFNA(INDEX('CX1'!$M:$M,MATCH(Table2[[#This Row],[Name]],'CX1'!$C:$C,0),1), "") = 0, "",  INDEX('CX1'!$M:$M,MATCH(Table2[[#This Row],[Name]],'CX1'!$C:$C,0),1)), "")</f>
        <v/>
      </c>
      <c r="N3284" t="s">
        <v>767</v>
      </c>
      <c r="R3284" t="s">
        <v>8</v>
      </c>
    </row>
    <row r="3285" spans="1:19" hidden="1">
      <c r="A3285" s="1">
        <v>3283</v>
      </c>
      <c r="B3285" t="s">
        <v>111</v>
      </c>
      <c r="C3285" t="s">
        <v>113</v>
      </c>
      <c r="D3285" t="s">
        <v>278</v>
      </c>
      <c r="E3285" t="str">
        <f>MID(Table2[[#This Row],[DeviceId2]], 12, LEN(Table2[[#This Row],[DeviceId2]]))</f>
        <v>VAV217</v>
      </c>
      <c r="F3285" t="str">
        <f>CONCATENATE("10.3.13.71/pe/", Table2[[#This Row],[Device Tag]], ".xml")</f>
        <v>10.3.13.71/pe/VAV217.xml</v>
      </c>
      <c r="H3285" s="5" t="str">
        <f>_xlfn.IFNA(IF(_xlfn.IFNA(INDEX('CX1'!$H:$H,MATCH(Table2[[#This Row],[Name]],'CX1'!$C:$C,0),1), "") = 0, "",  INDEX('CX1'!$H:$H,MATCH(Table2[[#This Row],[Name]],'CX1'!$C:$C,0),1)), "")</f>
        <v/>
      </c>
      <c r="I3285" s="5" t="e">
        <f>_xlfn.IFNA(IF(_xlfn.IFNA(INDEX('CX1'!$I:$I,MATCH(Table2[[#This Row],[DeviceId2]],'CX1'!$C:$C,0),1), "") = 0, "",  INDEX('CX1'!$I:$I,MATCH(Table2[[#This Row],[Name]],'CX1'!$C:$C,0),1)), "")</f>
        <v>#VALUE!</v>
      </c>
      <c r="J3285" s="5" t="str">
        <f>_xlfn.IFNA(IF(_xlfn.IFNA(INDEX('CX1'!$J:$J,MATCH(Table2[[#This Row],[Name]],'CX1'!$C:$C,0),1), "") = 0, "",  INDEX('CX1'!$J:$J,MATCH(Table2[[#This Row],[Name]],'CX1'!$C:$C,0),1)), "")</f>
        <v/>
      </c>
      <c r="K3285" t="str">
        <f>IFERROR(_xlfn.IFNA(IF(_xlfn.IFNA(INDEX('CX1'!$K:$K,MATCH(Table2[[#This Row],[Name]],'CX1'!$C:$C,0),1), "") = 0, "",  INDEX('CX1'!$K:$K,MATCH(Table2[[#This Row],[Name]],'CX1'!$C:$C,0),1)), ""), "")</f>
        <v/>
      </c>
      <c r="L3285" t="str">
        <f>_xlfn.IFNA(IF(_xlfn.IFNA(INDEX('CX1'!$L:$L,MATCH(Table2[[#This Row],[Name]],'CX1'!$C:$C,0),1), "") = 0, "",  INDEX('CX1'!$L:$L,MATCH(Table2[[#This Row],[Name]],'CX1'!$C:$C,0),1)), "")</f>
        <v/>
      </c>
      <c r="M3285" t="str">
        <f>_xlfn.IFNA(IF(_xlfn.IFNA(INDEX('CX1'!$M:$M,MATCH(Table2[[#This Row],[Name]],'CX1'!$C:$C,0),1), "") = 0, "",  INDEX('CX1'!$M:$M,MATCH(Table2[[#This Row],[Name]],'CX1'!$C:$C,0),1)), "")</f>
        <v/>
      </c>
      <c r="N3285" t="s">
        <v>767</v>
      </c>
      <c r="R3285" t="s">
        <v>8</v>
      </c>
    </row>
    <row r="3286" spans="1:19" hidden="1">
      <c r="A3286" s="1">
        <v>3284</v>
      </c>
      <c r="B3286" t="s">
        <v>33</v>
      </c>
      <c r="C3286" t="s">
        <v>213</v>
      </c>
      <c r="D3286" t="s">
        <v>278</v>
      </c>
      <c r="E3286" t="str">
        <f>MID(Table2[[#This Row],[DeviceId2]], 12, LEN(Table2[[#This Row],[DeviceId2]]))</f>
        <v>VAV217</v>
      </c>
      <c r="F3286" t="str">
        <f>CONCATENATE("10.3.13.71/pe/", Table2[[#This Row],[Device Tag]], ".xml")</f>
        <v>10.3.13.71/pe/VAV217.xml</v>
      </c>
      <c r="H3286" s="5" t="str">
        <f>_xlfn.IFNA(IF(_xlfn.IFNA(INDEX('CX1'!$H:$H,MATCH(Table2[[#This Row],[Name]],'CX1'!$C:$C,0),1), "") = 0, "",  INDEX('CX1'!$H:$H,MATCH(Table2[[#This Row],[Name]],'CX1'!$C:$C,0),1)), "")</f>
        <v/>
      </c>
      <c r="I3286" s="5" t="e">
        <f>_xlfn.IFNA(IF(_xlfn.IFNA(INDEX('CX1'!$I:$I,MATCH(Table2[[#This Row],[DeviceId2]],'CX1'!$C:$C,0),1), "") = 0, "",  INDEX('CX1'!$I:$I,MATCH(Table2[[#This Row],[Name]],'CX1'!$C:$C,0),1)), "")</f>
        <v>#VALUE!</v>
      </c>
      <c r="J3286" s="5" t="str">
        <f>_xlfn.IFNA(IF(_xlfn.IFNA(INDEX('CX1'!$J:$J,MATCH(Table2[[#This Row],[Name]],'CX1'!$C:$C,0),1), "") = 0, "",  INDEX('CX1'!$J:$J,MATCH(Table2[[#This Row],[Name]],'CX1'!$C:$C,0),1)), "")</f>
        <v/>
      </c>
      <c r="K3286" t="str">
        <f>IFERROR(_xlfn.IFNA(IF(_xlfn.IFNA(INDEX('CX1'!$K:$K,MATCH(Table2[[#This Row],[Name]],'CX1'!$C:$C,0),1), "") = 0, "",  INDEX('CX1'!$K:$K,MATCH(Table2[[#This Row],[Name]],'CX1'!$C:$C,0),1)), ""), "")</f>
        <v/>
      </c>
      <c r="N3286" t="s">
        <v>767</v>
      </c>
      <c r="R3286" t="s">
        <v>8</v>
      </c>
    </row>
    <row r="3287" spans="1:19" hidden="1">
      <c r="A3287" s="1">
        <v>3285</v>
      </c>
      <c r="B3287" t="s">
        <v>33</v>
      </c>
      <c r="C3287" t="s">
        <v>214</v>
      </c>
      <c r="D3287" t="s">
        <v>278</v>
      </c>
      <c r="E3287" t="str">
        <f>MID(Table2[[#This Row],[DeviceId2]], 12, LEN(Table2[[#This Row],[DeviceId2]]))</f>
        <v>VAV217</v>
      </c>
      <c r="F3287" t="str">
        <f>CONCATENATE("10.3.13.71/pe/", Table2[[#This Row],[Device Tag]], ".xml")</f>
        <v>10.3.13.71/pe/VAV217.xml</v>
      </c>
      <c r="H3287" s="5" t="str">
        <f>_xlfn.IFNA(IF(_xlfn.IFNA(INDEX('CX1'!$H:$H,MATCH(Table2[[#This Row],[Name]],'CX1'!$C:$C,0),1), "") = 0, "",  INDEX('CX1'!$H:$H,MATCH(Table2[[#This Row],[Name]],'CX1'!$C:$C,0),1)), "")</f>
        <v/>
      </c>
      <c r="I3287" s="5">
        <f>_xlfn.IFNA(IF(_xlfn.IFNA(INDEX('CX1'!$I:$I,MATCH(Table2[[#This Row],[DeviceId2]],'CX1'!$C:$C,0),1), "") = 0, "",  INDEX('CX1'!$I:$I,MATCH(Table2[[#This Row],[Name]],'CX1'!$C:$C,0),1)), "")</f>
        <v>1</v>
      </c>
      <c r="J3287" s="5" t="str">
        <f>_xlfn.IFNA(IF(_xlfn.IFNA(INDEX('CX1'!$J:$J,MATCH(Table2[[#This Row],[Name]],'CX1'!$C:$C,0),1), "") = 0, "",  INDEX('CX1'!$J:$J,MATCH(Table2[[#This Row],[Name]],'CX1'!$C:$C,0),1)), "")</f>
        <v/>
      </c>
      <c r="K3287" t="str">
        <f>IFERROR(_xlfn.IFNA(IF(_xlfn.IFNA(INDEX('CX1'!$K:$K,MATCH(Table2[[#This Row],[Name]],'CX1'!$C:$C,0),1), "") = 0, "",  INDEX('CX1'!$K:$K,MATCH(Table2[[#This Row],[Name]],'CX1'!$C:$C,0),1)), ""), "")</f>
        <v/>
      </c>
      <c r="N3287" t="s">
        <v>767</v>
      </c>
      <c r="R3287" t="s">
        <v>8</v>
      </c>
    </row>
    <row r="3288" spans="1:19" hidden="1">
      <c r="A3288" s="1">
        <v>3286</v>
      </c>
      <c r="B3288" t="s">
        <v>33</v>
      </c>
      <c r="C3288" t="s">
        <v>38</v>
      </c>
      <c r="D3288" t="s">
        <v>278</v>
      </c>
      <c r="E3288" t="str">
        <f>MID(Table2[[#This Row],[DeviceId2]], 12, LEN(Table2[[#This Row],[DeviceId2]]))</f>
        <v>VAV217</v>
      </c>
      <c r="F3288" t="str">
        <f>CONCATENATE("10.3.13.71/pe/", Table2[[#This Row],[Device Tag]], ".xml")</f>
        <v>10.3.13.71/pe/VAV217.xml</v>
      </c>
      <c r="H3288" s="5" t="str">
        <f>_xlfn.IFNA(IF(_xlfn.IFNA(INDEX('CX1'!$H:$H,MATCH(Table2[[#This Row],[Name]],'CX1'!$C:$C,0),1), "") = 0, "",  INDEX('CX1'!$H:$H,MATCH(Table2[[#This Row],[Name]],'CX1'!$C:$C,0),1)), "")</f>
        <v/>
      </c>
      <c r="I3288" s="5" t="e">
        <f>_xlfn.IFNA(IF(_xlfn.IFNA(INDEX('CX1'!$I:$I,MATCH(Table2[[#This Row],[DeviceId2]],'CX1'!$C:$C,0),1), "") = 0, "",  INDEX('CX1'!$I:$I,MATCH(Table2[[#This Row],[Name]],'CX1'!$C:$C,0),1)), "")</f>
        <v>#VALUE!</v>
      </c>
      <c r="J3288" s="5" t="str">
        <f>_xlfn.IFNA(IF(_xlfn.IFNA(INDEX('CX1'!$J:$J,MATCH(Table2[[#This Row],[Name]],'CX1'!$C:$C,0),1), "") = 0, "",  INDEX('CX1'!$J:$J,MATCH(Table2[[#This Row],[Name]],'CX1'!$C:$C,0),1)), "")</f>
        <v/>
      </c>
      <c r="K3288" t="str">
        <f>IFERROR(_xlfn.IFNA(IF(_xlfn.IFNA(INDEX('CX1'!$K:$K,MATCH(Table2[[#This Row],[Name]],'CX1'!$C:$C,0),1), "") = 0, "",  INDEX('CX1'!$K:$K,MATCH(Table2[[#This Row],[Name]],'CX1'!$C:$C,0),1)), ""), "")</f>
        <v/>
      </c>
      <c r="L3288" t="str">
        <f>_xlfn.IFNA(IF(_xlfn.IFNA(INDEX('CX1'!$L:$L,MATCH(Table2[[#This Row],[Name]],'CX1'!$C:$C,0),1), "") = 0, "",  INDEX('CX1'!$L:$L,MATCH(Table2[[#This Row],[Name]],'CX1'!$C:$C,0),1)), "")</f>
        <v/>
      </c>
      <c r="M3288" t="str">
        <f>_xlfn.IFNA(IF(_xlfn.IFNA(INDEX('CX1'!$M:$M,MATCH(Table2[[#This Row],[Name]],'CX1'!$C:$C,0),1), "") = 0, "",  INDEX('CX1'!$M:$M,MATCH(Table2[[#This Row],[Name]],'CX1'!$C:$C,0),1)), "")</f>
        <v/>
      </c>
      <c r="N3288" t="s">
        <v>767</v>
      </c>
      <c r="R3288" t="s">
        <v>8</v>
      </c>
    </row>
    <row r="3289" spans="1:19" hidden="1">
      <c r="A3289" s="1">
        <v>3287</v>
      </c>
      <c r="B3289" t="s">
        <v>33</v>
      </c>
      <c r="C3289" t="s">
        <v>34</v>
      </c>
      <c r="D3289" t="s">
        <v>278</v>
      </c>
      <c r="E3289" t="str">
        <f>MID(Table2[[#This Row],[DeviceId2]], 12, LEN(Table2[[#This Row],[DeviceId2]]))</f>
        <v>VAV217</v>
      </c>
      <c r="F3289" t="str">
        <f>CONCATENATE("10.3.13.71/pe/", Table2[[#This Row],[Device Tag]], ".xml")</f>
        <v>10.3.13.71/pe/VAV217.xml</v>
      </c>
      <c r="H3289" s="5" t="str">
        <f>_xlfn.IFNA(IF(_xlfn.IFNA(INDEX('CX1'!$H:$H,MATCH(Table2[[#This Row],[Name]],'CX1'!$C:$C,0),1), "") = 0, "",  INDEX('CX1'!$H:$H,MATCH(Table2[[#This Row],[Name]],'CX1'!$C:$C,0),1)), "")</f>
        <v/>
      </c>
      <c r="I3289" s="5" t="e">
        <f>_xlfn.IFNA(IF(_xlfn.IFNA(INDEX('CX1'!$I:$I,MATCH(Table2[[#This Row],[DeviceId2]],'CX1'!$C:$C,0),1), "") = 0, "",  INDEX('CX1'!$I:$I,MATCH(Table2[[#This Row],[Name]],'CX1'!$C:$C,0),1)), "")</f>
        <v>#VALUE!</v>
      </c>
      <c r="J3289" s="5" t="str">
        <f>_xlfn.IFNA(IF(_xlfn.IFNA(INDEX('CX1'!$J:$J,MATCH(Table2[[#This Row],[Name]],'CX1'!$C:$C,0),1), "") = 0, "",  INDEX('CX1'!$J:$J,MATCH(Table2[[#This Row],[Name]],'CX1'!$C:$C,0),1)), "")</f>
        <v/>
      </c>
      <c r="K3289" t="str">
        <f>IFERROR(_xlfn.IFNA(IF(_xlfn.IFNA(INDEX('CX1'!$K:$K,MATCH(Table2[[#This Row],[Name]],'CX1'!$C:$C,0),1), "") = 0, "",  INDEX('CX1'!$K:$K,MATCH(Table2[[#This Row],[Name]],'CX1'!$C:$C,0),1)), ""), "")</f>
        <v/>
      </c>
      <c r="L3289" t="str">
        <f>_xlfn.IFNA(IF(_xlfn.IFNA(INDEX('CX1'!$L:$L,MATCH(Table2[[#This Row],[Name]],'CX1'!$C:$C,0),1), "") = 0, "",  INDEX('CX1'!$L:$L,MATCH(Table2[[#This Row],[Name]],'CX1'!$C:$C,0),1)), "")</f>
        <v/>
      </c>
      <c r="M3289" t="str">
        <f>_xlfn.IFNA(IF(_xlfn.IFNA(INDEX('CX1'!$M:$M,MATCH(Table2[[#This Row],[Name]],'CX1'!$C:$C,0),1), "") = 0, "",  INDEX('CX1'!$M:$M,MATCH(Table2[[#This Row],[Name]],'CX1'!$C:$C,0),1)), "")</f>
        <v/>
      </c>
      <c r="N3289" t="s">
        <v>767</v>
      </c>
      <c r="R3289" t="s">
        <v>8</v>
      </c>
    </row>
    <row r="3290" spans="1:19" hidden="1">
      <c r="A3290" s="1">
        <v>3288</v>
      </c>
      <c r="B3290" t="s">
        <v>33</v>
      </c>
      <c r="C3290" t="s">
        <v>215</v>
      </c>
      <c r="D3290" t="s">
        <v>278</v>
      </c>
      <c r="E3290" t="str">
        <f>MID(Table2[[#This Row],[DeviceId2]], 12, LEN(Table2[[#This Row],[DeviceId2]]))</f>
        <v>VAV217</v>
      </c>
      <c r="F3290" t="str">
        <f>CONCATENATE("10.3.13.71/pe/", Table2[[#This Row],[Device Tag]], ".xml")</f>
        <v>10.3.13.71/pe/VAV217.xml</v>
      </c>
      <c r="H3290" s="5" t="str">
        <f>_xlfn.IFNA(IF(_xlfn.IFNA(INDEX('CX1'!$H:$H,MATCH(Table2[[#This Row],[Name]],'CX1'!$C:$C,0),1), "") = 0, "",  INDEX('CX1'!$H:$H,MATCH(Table2[[#This Row],[Name]],'CX1'!$C:$C,0),1)), "")</f>
        <v/>
      </c>
      <c r="I3290" s="5">
        <f>_xlfn.IFNA(IF(_xlfn.IFNA(INDEX('CX1'!$I:$I,MATCH(Table2[[#This Row],[DeviceId2]],'CX1'!$C:$C,0),1), "") = 0, "",  INDEX('CX1'!$I:$I,MATCH(Table2[[#This Row],[Name]],'CX1'!$C:$C,0),1)), "")</f>
        <v>1</v>
      </c>
      <c r="J3290" s="5" t="str">
        <f>_xlfn.IFNA(IF(_xlfn.IFNA(INDEX('CX1'!$J:$J,MATCH(Table2[[#This Row],[Name]],'CX1'!$C:$C,0),1), "") = 0, "",  INDEX('CX1'!$J:$J,MATCH(Table2[[#This Row],[Name]],'CX1'!$C:$C,0),1)), "")</f>
        <v/>
      </c>
      <c r="K3290" t="str">
        <f>IFERROR(_xlfn.IFNA(IF(_xlfn.IFNA(INDEX('CX1'!$K:$K,MATCH(Table2[[#This Row],[Name]],'CX1'!$C:$C,0),1), "") = 0, "",  INDEX('CX1'!$K:$K,MATCH(Table2[[#This Row],[Name]],'CX1'!$C:$C,0),1)), ""), "")</f>
        <v/>
      </c>
      <c r="N3290" t="s">
        <v>767</v>
      </c>
      <c r="R3290" t="s">
        <v>8</v>
      </c>
    </row>
    <row r="3291" spans="1:19" hidden="1">
      <c r="A3291" s="1">
        <v>3289</v>
      </c>
      <c r="B3291" t="s">
        <v>33</v>
      </c>
      <c r="C3291" t="s">
        <v>35</v>
      </c>
      <c r="D3291" t="s">
        <v>278</v>
      </c>
      <c r="E3291" t="str">
        <f>MID(Table2[[#This Row],[DeviceId2]], 12, LEN(Table2[[#This Row],[DeviceId2]]))</f>
        <v>VAV217</v>
      </c>
      <c r="F3291" t="str">
        <f>CONCATENATE("10.3.13.71/pe/", Table2[[#This Row],[Device Tag]], ".xml")</f>
        <v>10.3.13.71/pe/VAV217.xml</v>
      </c>
      <c r="H3291" s="5" t="str">
        <f>_xlfn.IFNA(IF(_xlfn.IFNA(INDEX('CX1'!$H:$H,MATCH(Table2[[#This Row],[Name]],'CX1'!$C:$C,0),1), "") = 0, "",  INDEX('CX1'!$H:$H,MATCH(Table2[[#This Row],[Name]],'CX1'!$C:$C,0),1)), "")</f>
        <v/>
      </c>
      <c r="I3291" s="5" t="e">
        <f>_xlfn.IFNA(IF(_xlfn.IFNA(INDEX('CX1'!$I:$I,MATCH(Table2[[#This Row],[DeviceId2]],'CX1'!$C:$C,0),1), "") = 0, "",  INDEX('CX1'!$I:$I,MATCH(Table2[[#This Row],[Name]],'CX1'!$C:$C,0),1)), "")</f>
        <v>#VALUE!</v>
      </c>
      <c r="J3291" s="5" t="str">
        <f>_xlfn.IFNA(IF(_xlfn.IFNA(INDEX('CX1'!$J:$J,MATCH(Table2[[#This Row],[Name]],'CX1'!$C:$C,0),1), "") = 0, "",  INDEX('CX1'!$J:$J,MATCH(Table2[[#This Row],[Name]],'CX1'!$C:$C,0),1)), "")</f>
        <v/>
      </c>
      <c r="K3291" t="str">
        <f>IFERROR(_xlfn.IFNA(IF(_xlfn.IFNA(INDEX('CX1'!$K:$K,MATCH(Table2[[#This Row],[Name]],'CX1'!$C:$C,0),1), "") = 0, "",  INDEX('CX1'!$K:$K,MATCH(Table2[[#This Row],[Name]],'CX1'!$C:$C,0),1)), ""), "")</f>
        <v/>
      </c>
      <c r="L3291" t="str">
        <f>_xlfn.IFNA(IF(_xlfn.IFNA(INDEX('CX1'!$L:$L,MATCH(Table2[[#This Row],[Name]],'CX1'!$C:$C,0),1), "") = 0, "",  INDEX('CX1'!$L:$L,MATCH(Table2[[#This Row],[Name]],'CX1'!$C:$C,0),1)), "")</f>
        <v/>
      </c>
      <c r="M3291" t="str">
        <f>_xlfn.IFNA(IF(_xlfn.IFNA(INDEX('CX1'!$M:$M,MATCH(Table2[[#This Row],[Name]],'CX1'!$C:$C,0),1), "") = 0, "",  INDEX('CX1'!$M:$M,MATCH(Table2[[#This Row],[Name]],'CX1'!$C:$C,0),1)), "")</f>
        <v/>
      </c>
      <c r="N3291" t="s">
        <v>767</v>
      </c>
      <c r="R3291" t="s">
        <v>8</v>
      </c>
    </row>
    <row r="3292" spans="1:19" hidden="1">
      <c r="A3292" s="1">
        <v>3290</v>
      </c>
      <c r="B3292" t="s">
        <v>33</v>
      </c>
      <c r="C3292" t="s">
        <v>216</v>
      </c>
      <c r="D3292" t="s">
        <v>278</v>
      </c>
      <c r="E3292" t="str">
        <f>MID(Table2[[#This Row],[DeviceId2]], 12, LEN(Table2[[#This Row],[DeviceId2]]))</f>
        <v>VAV217</v>
      </c>
      <c r="F3292" t="str">
        <f>CONCATENATE("10.3.13.71/pe/", Table2[[#This Row],[Device Tag]], ".xml")</f>
        <v>10.3.13.71/pe/VAV217.xml</v>
      </c>
      <c r="H3292" s="5" t="str">
        <f>_xlfn.IFNA(IF(_xlfn.IFNA(INDEX('CX1'!$H:$H,MATCH(Table2[[#This Row],[Name]],'CX1'!$C:$C,0),1), "") = 0, "",  INDEX('CX1'!$H:$H,MATCH(Table2[[#This Row],[Name]],'CX1'!$C:$C,0),1)), "")</f>
        <v/>
      </c>
      <c r="I3292" s="5">
        <f>_xlfn.IFNA(IF(_xlfn.IFNA(INDEX('CX1'!$I:$I,MATCH(Table2[[#This Row],[DeviceId2]],'CX1'!$C:$C,0),1), "") = 0, "",  INDEX('CX1'!$I:$I,MATCH(Table2[[#This Row],[Name]],'CX1'!$C:$C,0),1)), "")</f>
        <v>1</v>
      </c>
      <c r="J3292" s="5" t="str">
        <f>_xlfn.IFNA(IF(_xlfn.IFNA(INDEX('CX1'!$J:$J,MATCH(Table2[[#This Row],[Name]],'CX1'!$C:$C,0),1), "") = 0, "",  INDEX('CX1'!$J:$J,MATCH(Table2[[#This Row],[Name]],'CX1'!$C:$C,0),1)), "")</f>
        <v/>
      </c>
      <c r="K3292" t="str">
        <f>IFERROR(_xlfn.IFNA(IF(_xlfn.IFNA(INDEX('CX1'!$K:$K,MATCH(Table2[[#This Row],[Name]],'CX1'!$C:$C,0),1), "") = 0, "",  INDEX('CX1'!$K:$K,MATCH(Table2[[#This Row],[Name]],'CX1'!$C:$C,0),1)), ""), "")</f>
        <v/>
      </c>
      <c r="N3292" t="s">
        <v>767</v>
      </c>
      <c r="R3292" t="s">
        <v>8</v>
      </c>
    </row>
    <row r="3293" spans="1:19" hidden="1">
      <c r="A3293" s="1">
        <v>3291</v>
      </c>
      <c r="B3293" t="s">
        <v>33</v>
      </c>
      <c r="C3293" t="s">
        <v>217</v>
      </c>
      <c r="D3293" t="s">
        <v>278</v>
      </c>
      <c r="E3293" t="str">
        <f>MID(Table2[[#This Row],[DeviceId2]], 12, LEN(Table2[[#This Row],[DeviceId2]]))</f>
        <v>VAV217</v>
      </c>
      <c r="F3293" t="str">
        <f>CONCATENATE("10.3.13.71/pe/", Table2[[#This Row],[Device Tag]], ".xml")</f>
        <v>10.3.13.71/pe/VAV217.xml</v>
      </c>
      <c r="H3293" s="5" t="str">
        <f>_xlfn.IFNA(IF(_xlfn.IFNA(INDEX('CX1'!$H:$H,MATCH(Table2[[#This Row],[Name]],'CX1'!$C:$C,0),1), "") = 0, "",  INDEX('CX1'!$H:$H,MATCH(Table2[[#This Row],[Name]],'CX1'!$C:$C,0),1)), "")</f>
        <v/>
      </c>
      <c r="I3293" s="5">
        <f>_xlfn.IFNA(IF(_xlfn.IFNA(INDEX('CX1'!$I:$I,MATCH(Table2[[#This Row],[DeviceId2]],'CX1'!$C:$C,0),1), "") = 0, "",  INDEX('CX1'!$I:$I,MATCH(Table2[[#This Row],[Name]],'CX1'!$C:$C,0),1)), "")</f>
        <v>1</v>
      </c>
      <c r="J3293" s="5" t="str">
        <f>_xlfn.IFNA(IF(_xlfn.IFNA(INDEX('CX1'!$J:$J,MATCH(Table2[[#This Row],[Name]],'CX1'!$C:$C,0),1), "") = 0, "",  INDEX('CX1'!$J:$J,MATCH(Table2[[#This Row],[Name]],'CX1'!$C:$C,0),1)), "")</f>
        <v/>
      </c>
      <c r="K3293" t="str">
        <f>IFERROR(_xlfn.IFNA(IF(_xlfn.IFNA(INDEX('CX1'!$K:$K,MATCH(Table2[[#This Row],[Name]],'CX1'!$C:$C,0),1), "") = 0, "",  INDEX('CX1'!$K:$K,MATCH(Table2[[#This Row],[Name]],'CX1'!$C:$C,0),1)), ""), "")</f>
        <v/>
      </c>
      <c r="N3293" t="s">
        <v>767</v>
      </c>
      <c r="R3293" t="s">
        <v>8</v>
      </c>
    </row>
    <row r="3294" spans="1:19" hidden="1">
      <c r="A3294" s="1">
        <v>3292</v>
      </c>
      <c r="B3294" t="s">
        <v>45</v>
      </c>
      <c r="C3294" t="s">
        <v>47</v>
      </c>
      <c r="D3294" t="s">
        <v>278</v>
      </c>
      <c r="E3294" t="str">
        <f>MID(Table2[[#This Row],[DeviceId2]], 12, LEN(Table2[[#This Row],[DeviceId2]]))</f>
        <v>VAV217</v>
      </c>
      <c r="F3294" t="str">
        <f>CONCATENATE("10.3.13.71/pe/", Table2[[#This Row],[Device Tag]], ".xml")</f>
        <v>10.3.13.71/pe/VAV217.xml</v>
      </c>
      <c r="H3294" s="5" t="str">
        <f>_xlfn.IFNA(IF(_xlfn.IFNA(INDEX('CX1'!$H:$H,MATCH(Table2[[#This Row],[Name]],'CX1'!$C:$C,0),1), "") = 0, "",  INDEX('CX1'!$H:$H,MATCH(Table2[[#This Row],[Name]],'CX1'!$C:$C,0),1)), "")</f>
        <v/>
      </c>
      <c r="I3294" s="5" t="e">
        <f>_xlfn.IFNA(IF(_xlfn.IFNA(INDEX('CX1'!$I:$I,MATCH(Table2[[#This Row],[DeviceId2]],'CX1'!$C:$C,0),1), "") = 0, "",  INDEX('CX1'!$I:$I,MATCH(Table2[[#This Row],[Name]],'CX1'!$C:$C,0),1)), "")</f>
        <v>#VALUE!</v>
      </c>
      <c r="J3294" s="5" t="str">
        <f>_xlfn.IFNA(IF(_xlfn.IFNA(INDEX('CX1'!$J:$J,MATCH(Table2[[#This Row],[Name]],'CX1'!$C:$C,0),1), "") = 0, "",  INDEX('CX1'!$J:$J,MATCH(Table2[[#This Row],[Name]],'CX1'!$C:$C,0),1)), "")</f>
        <v/>
      </c>
      <c r="K3294" t="str">
        <f>IFERROR(_xlfn.IFNA(IF(_xlfn.IFNA(INDEX('CX1'!$K:$K,MATCH(Table2[[#This Row],[Name]],'CX1'!$C:$C,0),1), "") = 0, "",  INDEX('CX1'!$K:$K,MATCH(Table2[[#This Row],[Name]],'CX1'!$C:$C,0),1)), ""), "")</f>
        <v/>
      </c>
      <c r="L3294" t="str">
        <f>_xlfn.IFNA(IF(_xlfn.IFNA(INDEX('CX1'!$L:$L,MATCH(Table2[[#This Row],[Name]],'CX1'!$C:$C,0),1), "") = 0, "",  INDEX('CX1'!$L:$L,MATCH(Table2[[#This Row],[Name]],'CX1'!$C:$C,0),1)), "")</f>
        <v/>
      </c>
      <c r="M3294" t="str">
        <f>_xlfn.IFNA(IF(_xlfn.IFNA(INDEX('CX1'!$M:$M,MATCH(Table2[[#This Row],[Name]],'CX1'!$C:$C,0),1), "") = 0, "",  INDEX('CX1'!$M:$M,MATCH(Table2[[#This Row],[Name]],'CX1'!$C:$C,0),1)), "")</f>
        <v/>
      </c>
      <c r="N3294" t="s">
        <v>767</v>
      </c>
      <c r="R3294" t="s">
        <v>8</v>
      </c>
    </row>
    <row r="3295" spans="1:19" hidden="1">
      <c r="A3295" s="1">
        <v>3293</v>
      </c>
      <c r="B3295" t="s">
        <v>45</v>
      </c>
      <c r="C3295" t="s">
        <v>48</v>
      </c>
      <c r="D3295" t="s">
        <v>278</v>
      </c>
      <c r="E3295" t="str">
        <f>MID(Table2[[#This Row],[DeviceId2]], 12, LEN(Table2[[#This Row],[DeviceId2]]))</f>
        <v>VAV217</v>
      </c>
      <c r="F3295" t="str">
        <f>CONCATENATE("10.3.13.71/pe/", Table2[[#This Row],[Device Tag]], ".xml")</f>
        <v>10.3.13.71/pe/VAV217.xml</v>
      </c>
      <c r="H3295" s="5" t="str">
        <f>_xlfn.IFNA(IF(_xlfn.IFNA(INDEX('CX1'!$H:$H,MATCH(Table2[[#This Row],[Name]],'CX1'!$C:$C,0),1), "") = 0, "",  INDEX('CX1'!$H:$H,MATCH(Table2[[#This Row],[Name]],'CX1'!$C:$C,0),1)), "")</f>
        <v/>
      </c>
      <c r="I3295" s="5" t="e">
        <f>_xlfn.IFNA(IF(_xlfn.IFNA(INDEX('CX1'!$I:$I,MATCH(Table2[[#This Row],[DeviceId2]],'CX1'!$C:$C,0),1), "") = 0, "",  INDEX('CX1'!$I:$I,MATCH(Table2[[#This Row],[Name]],'CX1'!$C:$C,0),1)), "")</f>
        <v>#VALUE!</v>
      </c>
      <c r="J3295" s="5" t="str">
        <f>_xlfn.IFNA(IF(_xlfn.IFNA(INDEX('CX1'!$J:$J,MATCH(Table2[[#This Row],[Name]],'CX1'!$C:$C,0),1), "") = 0, "",  INDEX('CX1'!$J:$J,MATCH(Table2[[#This Row],[Name]],'CX1'!$C:$C,0),1)), "")</f>
        <v/>
      </c>
      <c r="K3295" t="str">
        <f>IFERROR(_xlfn.IFNA(IF(_xlfn.IFNA(INDEX('CX1'!$K:$K,MATCH(Table2[[#This Row],[Name]],'CX1'!$C:$C,0),1), "") = 0, "",  INDEX('CX1'!$K:$K,MATCH(Table2[[#This Row],[Name]],'CX1'!$C:$C,0),1)), ""), "")</f>
        <v/>
      </c>
      <c r="L3295" t="str">
        <f>_xlfn.IFNA(IF(_xlfn.IFNA(INDEX('CX1'!$L:$L,MATCH(Table2[[#This Row],[Name]],'CX1'!$C:$C,0),1), "") = 0, "",  INDEX('CX1'!$L:$L,MATCH(Table2[[#This Row],[Name]],'CX1'!$C:$C,0),1)), "")</f>
        <v/>
      </c>
      <c r="M3295" t="str">
        <f>_xlfn.IFNA(IF(_xlfn.IFNA(INDEX('CX1'!$M:$M,MATCH(Table2[[#This Row],[Name]],'CX1'!$C:$C,0),1), "") = 0, "",  INDEX('CX1'!$M:$M,MATCH(Table2[[#This Row],[Name]],'CX1'!$C:$C,0),1)), "")</f>
        <v/>
      </c>
      <c r="N3295" t="s">
        <v>767</v>
      </c>
      <c r="R3295" t="s">
        <v>8</v>
      </c>
    </row>
    <row r="3296" spans="1:19" hidden="1">
      <c r="A3296" s="1">
        <v>3294</v>
      </c>
      <c r="B3296" t="s">
        <v>45</v>
      </c>
      <c r="C3296" t="s">
        <v>49</v>
      </c>
      <c r="D3296" t="s">
        <v>278</v>
      </c>
      <c r="E3296" t="str">
        <f>MID(Table2[[#This Row],[DeviceId2]], 12, LEN(Table2[[#This Row],[DeviceId2]]))</f>
        <v>VAV217</v>
      </c>
      <c r="F3296" t="str">
        <f>CONCATENATE("10.3.13.71/pe/", Table2[[#This Row],[Device Tag]], ".xml")</f>
        <v>10.3.13.71/pe/VAV217.xml</v>
      </c>
      <c r="H3296" s="5" t="str">
        <f>_xlfn.IFNA(IF(_xlfn.IFNA(INDEX('CX1'!$H:$H,MATCH(Table2[[#This Row],[Name]],'CX1'!$C:$C,0),1), "") = 0, "",  INDEX('CX1'!$H:$H,MATCH(Table2[[#This Row],[Name]],'CX1'!$C:$C,0),1)), "")</f>
        <v/>
      </c>
      <c r="I3296" s="5" t="e">
        <f>_xlfn.IFNA(IF(_xlfn.IFNA(INDEX('CX1'!$I:$I,MATCH(Table2[[#This Row],[DeviceId2]],'CX1'!$C:$C,0),1), "") = 0, "",  INDEX('CX1'!$I:$I,MATCH(Table2[[#This Row],[Name]],'CX1'!$C:$C,0),1)), "")</f>
        <v>#VALUE!</v>
      </c>
      <c r="J3296" s="5" t="str">
        <f>_xlfn.IFNA(IF(_xlfn.IFNA(INDEX('CX1'!$J:$J,MATCH(Table2[[#This Row],[Name]],'CX1'!$C:$C,0),1), "") = 0, "",  INDEX('CX1'!$J:$J,MATCH(Table2[[#This Row],[Name]],'CX1'!$C:$C,0),1)), "")</f>
        <v/>
      </c>
      <c r="K3296" t="str">
        <f>IFERROR(_xlfn.IFNA(IF(_xlfn.IFNA(INDEX('CX1'!$K:$K,MATCH(Table2[[#This Row],[Name]],'CX1'!$C:$C,0),1), "") = 0, "",  INDEX('CX1'!$K:$K,MATCH(Table2[[#This Row],[Name]],'CX1'!$C:$C,0),1)), ""), "")</f>
        <v/>
      </c>
      <c r="L3296" t="str">
        <f>_xlfn.IFNA(IF(_xlfn.IFNA(INDEX('CX1'!$L:$L,MATCH(Table2[[#This Row],[Name]],'CX1'!$C:$C,0),1), "") = 0, "",  INDEX('CX1'!$L:$L,MATCH(Table2[[#This Row],[Name]],'CX1'!$C:$C,0),1)), "")</f>
        <v/>
      </c>
      <c r="M3296" t="str">
        <f>_xlfn.IFNA(IF(_xlfn.IFNA(INDEX('CX1'!$M:$M,MATCH(Table2[[#This Row],[Name]],'CX1'!$C:$C,0),1), "") = 0, "",  INDEX('CX1'!$M:$M,MATCH(Table2[[#This Row],[Name]],'CX1'!$C:$C,0),1)), "")</f>
        <v/>
      </c>
      <c r="R3296" t="s">
        <v>8</v>
      </c>
    </row>
    <row r="3297" spans="1:19" hidden="1">
      <c r="A3297" s="1">
        <v>3295</v>
      </c>
      <c r="B3297" t="s">
        <v>45</v>
      </c>
      <c r="C3297" t="s">
        <v>50</v>
      </c>
      <c r="D3297" t="s">
        <v>278</v>
      </c>
      <c r="E3297" t="str">
        <f>MID(Table2[[#This Row],[DeviceId2]], 12, LEN(Table2[[#This Row],[DeviceId2]]))</f>
        <v>VAV217</v>
      </c>
      <c r="F3297" t="str">
        <f>CONCATENATE("10.3.13.71/pe/", Table2[[#This Row],[Device Tag]], ".xml")</f>
        <v>10.3.13.71/pe/VAV217.xml</v>
      </c>
      <c r="H3297" s="5" t="str">
        <f>_xlfn.IFNA(IF(_xlfn.IFNA(INDEX('CX1'!$H:$H,MATCH(Table2[[#This Row],[Name]],'CX1'!$C:$C,0),1), "") = 0, "",  INDEX('CX1'!$H:$H,MATCH(Table2[[#This Row],[Name]],'CX1'!$C:$C,0),1)), "")</f>
        <v/>
      </c>
      <c r="I3297" s="5" t="e">
        <f>_xlfn.IFNA(IF(_xlfn.IFNA(INDEX('CX1'!$I:$I,MATCH(Table2[[#This Row],[DeviceId2]],'CX1'!$C:$C,0),1), "") = 0, "",  INDEX('CX1'!$I:$I,MATCH(Table2[[#This Row],[Name]],'CX1'!$C:$C,0),1)), "")</f>
        <v>#VALUE!</v>
      </c>
      <c r="J3297" s="5" t="str">
        <f>_xlfn.IFNA(IF(_xlfn.IFNA(INDEX('CX1'!$J:$J,MATCH(Table2[[#This Row],[Name]],'CX1'!$C:$C,0),1), "") = 0, "",  INDEX('CX1'!$J:$J,MATCH(Table2[[#This Row],[Name]],'CX1'!$C:$C,0),1)), "")</f>
        <v/>
      </c>
      <c r="K3297" t="str">
        <f>IFERROR(_xlfn.IFNA(IF(_xlfn.IFNA(INDEX('CX1'!$K:$K,MATCH(Table2[[#This Row],[Name]],'CX1'!$C:$C,0),1), "") = 0, "",  INDEX('CX1'!$K:$K,MATCH(Table2[[#This Row],[Name]],'CX1'!$C:$C,0),1)), ""), "")</f>
        <v/>
      </c>
      <c r="L3297" t="str">
        <f>_xlfn.IFNA(IF(_xlfn.IFNA(INDEX('CX1'!$L:$L,MATCH(Table2[[#This Row],[Name]],'CX1'!$C:$C,0),1), "") = 0, "",  INDEX('CX1'!$L:$L,MATCH(Table2[[#This Row],[Name]],'CX1'!$C:$C,0),1)), "")</f>
        <v/>
      </c>
      <c r="M3297" t="str">
        <f>_xlfn.IFNA(IF(_xlfn.IFNA(INDEX('CX1'!$M:$M,MATCH(Table2[[#This Row],[Name]],'CX1'!$C:$C,0),1), "") = 0, "",  INDEX('CX1'!$M:$M,MATCH(Table2[[#This Row],[Name]],'CX1'!$C:$C,0),1)), "")</f>
        <v/>
      </c>
      <c r="R3297" t="s">
        <v>8</v>
      </c>
    </row>
    <row r="3298" spans="1:19" hidden="1">
      <c r="A3298" s="1">
        <v>3296</v>
      </c>
      <c r="B3298" t="s">
        <v>45</v>
      </c>
      <c r="C3298" t="s">
        <v>52</v>
      </c>
      <c r="D3298" t="s">
        <v>278</v>
      </c>
      <c r="E3298" t="str">
        <f>MID(Table2[[#This Row],[DeviceId2]], 12, LEN(Table2[[#This Row],[DeviceId2]]))</f>
        <v>VAV217</v>
      </c>
      <c r="F3298" t="str">
        <f>CONCATENATE("10.3.13.71/pe/", Table2[[#This Row],[Device Tag]], ".xml")</f>
        <v>10.3.13.71/pe/VAV217.xml</v>
      </c>
      <c r="H3298" s="5" t="str">
        <f>_xlfn.IFNA(IF(_xlfn.IFNA(INDEX('CX1'!$H:$H,MATCH(Table2[[#This Row],[Name]],'CX1'!$C:$C,0),1), "") = 0, "",  INDEX('CX1'!$H:$H,MATCH(Table2[[#This Row],[Name]],'CX1'!$C:$C,0),1)), "")</f>
        <v/>
      </c>
      <c r="I3298" s="5" t="e">
        <f>_xlfn.IFNA(IF(_xlfn.IFNA(INDEX('CX1'!$I:$I,MATCH(Table2[[#This Row],[DeviceId2]],'CX1'!$C:$C,0),1), "") = 0, "",  INDEX('CX1'!$I:$I,MATCH(Table2[[#This Row],[Name]],'CX1'!$C:$C,0),1)), "")</f>
        <v>#VALUE!</v>
      </c>
      <c r="J3298" s="5" t="str">
        <f>_xlfn.IFNA(IF(_xlfn.IFNA(INDEX('CX1'!$J:$J,MATCH(Table2[[#This Row],[Name]],'CX1'!$C:$C,0),1), "") = 0, "",  INDEX('CX1'!$J:$J,MATCH(Table2[[#This Row],[Name]],'CX1'!$C:$C,0),1)), "")</f>
        <v/>
      </c>
      <c r="K3298" t="str">
        <f>IFERROR(_xlfn.IFNA(IF(_xlfn.IFNA(INDEX('CX1'!$K:$K,MATCH(Table2[[#This Row],[Name]],'CX1'!$C:$C,0),1), "") = 0, "",  INDEX('CX1'!$K:$K,MATCH(Table2[[#This Row],[Name]],'CX1'!$C:$C,0),1)), ""), "")</f>
        <v/>
      </c>
      <c r="L3298" t="str">
        <f>_xlfn.IFNA(IF(_xlfn.IFNA(INDEX('CX1'!$L:$L,MATCH(Table2[[#This Row],[Name]],'CX1'!$C:$C,0),1), "") = 0, "",  INDEX('CX1'!$L:$L,MATCH(Table2[[#This Row],[Name]],'CX1'!$C:$C,0),1)), "")</f>
        <v/>
      </c>
      <c r="M3298" t="str">
        <f>_xlfn.IFNA(IF(_xlfn.IFNA(INDEX('CX1'!$M:$M,MATCH(Table2[[#This Row],[Name]],'CX1'!$C:$C,0),1), "") = 0, "",  INDEX('CX1'!$M:$M,MATCH(Table2[[#This Row],[Name]],'CX1'!$C:$C,0),1)), "")</f>
        <v/>
      </c>
      <c r="R3298" t="s">
        <v>8</v>
      </c>
    </row>
    <row r="3299" spans="1:19" hidden="1">
      <c r="A3299" s="1">
        <v>3297</v>
      </c>
      <c r="B3299" t="s">
        <v>45</v>
      </c>
      <c r="C3299" t="s">
        <v>53</v>
      </c>
      <c r="D3299" t="s">
        <v>278</v>
      </c>
      <c r="E3299" t="str">
        <f>MID(Table2[[#This Row],[DeviceId2]], 12, LEN(Table2[[#This Row],[DeviceId2]]))</f>
        <v>VAV217</v>
      </c>
      <c r="F3299" t="str">
        <f>CONCATENATE("10.3.13.71/pe/", Table2[[#This Row],[Device Tag]], ".xml")</f>
        <v>10.3.13.71/pe/VAV217.xml</v>
      </c>
      <c r="H3299" s="5" t="str">
        <f>_xlfn.IFNA(IF(_xlfn.IFNA(INDEX('CX1'!$H:$H,MATCH(Table2[[#This Row],[Name]],'CX1'!$C:$C,0),1), "") = 0, "",  INDEX('CX1'!$H:$H,MATCH(Table2[[#This Row],[Name]],'CX1'!$C:$C,0),1)), "")</f>
        <v/>
      </c>
      <c r="I3299" s="5" t="e">
        <f>_xlfn.IFNA(IF(_xlfn.IFNA(INDEX('CX1'!$I:$I,MATCH(Table2[[#This Row],[DeviceId2]],'CX1'!$C:$C,0),1), "") = 0, "",  INDEX('CX1'!$I:$I,MATCH(Table2[[#This Row],[Name]],'CX1'!$C:$C,0),1)), "")</f>
        <v>#VALUE!</v>
      </c>
      <c r="J3299" s="5" t="str">
        <f>_xlfn.IFNA(IF(_xlfn.IFNA(INDEX('CX1'!$J:$J,MATCH(Table2[[#This Row],[Name]],'CX1'!$C:$C,0),1), "") = 0, "",  INDEX('CX1'!$J:$J,MATCH(Table2[[#This Row],[Name]],'CX1'!$C:$C,0),1)), "")</f>
        <v/>
      </c>
      <c r="K3299" t="str">
        <f>IFERROR(_xlfn.IFNA(IF(_xlfn.IFNA(INDEX('CX1'!$K:$K,MATCH(Table2[[#This Row],[Name]],'CX1'!$C:$C,0),1), "") = 0, "",  INDEX('CX1'!$K:$K,MATCH(Table2[[#This Row],[Name]],'CX1'!$C:$C,0),1)), ""), "")</f>
        <v/>
      </c>
      <c r="L3299" t="str">
        <f>_xlfn.IFNA(IF(_xlfn.IFNA(INDEX('CX1'!$L:$L,MATCH(Table2[[#This Row],[Name]],'CX1'!$C:$C,0),1), "") = 0, "",  INDEX('CX1'!$L:$L,MATCH(Table2[[#This Row],[Name]],'CX1'!$C:$C,0),1)), "")</f>
        <v/>
      </c>
      <c r="M3299" t="str">
        <f>_xlfn.IFNA(IF(_xlfn.IFNA(INDEX('CX1'!$M:$M,MATCH(Table2[[#This Row],[Name]],'CX1'!$C:$C,0),1), "") = 0, "",  INDEX('CX1'!$M:$M,MATCH(Table2[[#This Row],[Name]],'CX1'!$C:$C,0),1)), "")</f>
        <v/>
      </c>
      <c r="R3299" t="s">
        <v>8</v>
      </c>
    </row>
    <row r="3300" spans="1:19" hidden="1">
      <c r="A3300" s="1">
        <v>3298</v>
      </c>
      <c r="B3300" t="s">
        <v>45</v>
      </c>
      <c r="C3300" t="s">
        <v>54</v>
      </c>
      <c r="D3300" t="s">
        <v>278</v>
      </c>
      <c r="E3300" t="str">
        <f>MID(Table2[[#This Row],[DeviceId2]], 12, LEN(Table2[[#This Row],[DeviceId2]]))</f>
        <v>VAV217</v>
      </c>
      <c r="F3300" t="str">
        <f>CONCATENATE("10.3.13.71/pe/", Table2[[#This Row],[Device Tag]], ".xml")</f>
        <v>10.3.13.71/pe/VAV217.xml</v>
      </c>
      <c r="H3300" s="5" t="str">
        <f>_xlfn.IFNA(IF(_xlfn.IFNA(INDEX('CX1'!$H:$H,MATCH(Table2[[#This Row],[Name]],'CX1'!$C:$C,0),1), "") = 0, "",  INDEX('CX1'!$H:$H,MATCH(Table2[[#This Row],[Name]],'CX1'!$C:$C,0),1)), "")</f>
        <v/>
      </c>
      <c r="I3300" s="5" t="e">
        <f>_xlfn.IFNA(IF(_xlfn.IFNA(INDEX('CX1'!$I:$I,MATCH(Table2[[#This Row],[DeviceId2]],'CX1'!$C:$C,0),1), "") = 0, "",  INDEX('CX1'!$I:$I,MATCH(Table2[[#This Row],[Name]],'CX1'!$C:$C,0),1)), "")</f>
        <v>#VALUE!</v>
      </c>
      <c r="J3300" s="5" t="str">
        <f>_xlfn.IFNA(IF(_xlfn.IFNA(INDEX('CX1'!$J:$J,MATCH(Table2[[#This Row],[Name]],'CX1'!$C:$C,0),1), "") = 0, "",  INDEX('CX1'!$J:$J,MATCH(Table2[[#This Row],[Name]],'CX1'!$C:$C,0),1)), "")</f>
        <v/>
      </c>
      <c r="K3300" t="str">
        <f>IFERROR(_xlfn.IFNA(IF(_xlfn.IFNA(INDEX('CX1'!$K:$K,MATCH(Table2[[#This Row],[Name]],'CX1'!$C:$C,0),1), "") = 0, "",  INDEX('CX1'!$K:$K,MATCH(Table2[[#This Row],[Name]],'CX1'!$C:$C,0),1)), ""), "")</f>
        <v/>
      </c>
      <c r="L3300" t="str">
        <f>_xlfn.IFNA(IF(_xlfn.IFNA(INDEX('CX1'!$L:$L,MATCH(Table2[[#This Row],[Name]],'CX1'!$C:$C,0),1), "") = 0, "",  INDEX('CX1'!$L:$L,MATCH(Table2[[#This Row],[Name]],'CX1'!$C:$C,0),1)), "")</f>
        <v/>
      </c>
      <c r="M3300" t="str">
        <f>_xlfn.IFNA(IF(_xlfn.IFNA(INDEX('CX1'!$M:$M,MATCH(Table2[[#This Row],[Name]],'CX1'!$C:$C,0),1), "") = 0, "",  INDEX('CX1'!$M:$M,MATCH(Table2[[#This Row],[Name]],'CX1'!$C:$C,0),1)), "")</f>
        <v/>
      </c>
      <c r="R3300" t="s">
        <v>8</v>
      </c>
    </row>
    <row r="3301" spans="1:19" hidden="1">
      <c r="A3301" s="1">
        <v>3299</v>
      </c>
      <c r="B3301" t="s">
        <v>45</v>
      </c>
      <c r="C3301" t="s">
        <v>55</v>
      </c>
      <c r="D3301" t="s">
        <v>278</v>
      </c>
      <c r="E3301" t="str">
        <f>MID(Table2[[#This Row],[DeviceId2]], 12, LEN(Table2[[#This Row],[DeviceId2]]))</f>
        <v>VAV217</v>
      </c>
      <c r="F3301" t="str">
        <f>CONCATENATE("10.3.13.71/pe/", Table2[[#This Row],[Device Tag]], ".xml")</f>
        <v>10.3.13.71/pe/VAV217.xml</v>
      </c>
      <c r="H3301" s="5" t="str">
        <f>_xlfn.IFNA(IF(_xlfn.IFNA(INDEX('CX1'!$H:$H,MATCH(Table2[[#This Row],[Name]],'CX1'!$C:$C,0),1), "") = 0, "",  INDEX('CX1'!$H:$H,MATCH(Table2[[#This Row],[Name]],'CX1'!$C:$C,0),1)), "")</f>
        <v/>
      </c>
      <c r="I3301" s="5" t="e">
        <f>_xlfn.IFNA(IF(_xlfn.IFNA(INDEX('CX1'!$I:$I,MATCH(Table2[[#This Row],[DeviceId2]],'CX1'!$C:$C,0),1), "") = 0, "",  INDEX('CX1'!$I:$I,MATCH(Table2[[#This Row],[Name]],'CX1'!$C:$C,0),1)), "")</f>
        <v>#VALUE!</v>
      </c>
      <c r="J3301" s="5" t="str">
        <f>_xlfn.IFNA(IF(_xlfn.IFNA(INDEX('CX1'!$J:$J,MATCH(Table2[[#This Row],[Name]],'CX1'!$C:$C,0),1), "") = 0, "",  INDEX('CX1'!$J:$J,MATCH(Table2[[#This Row],[Name]],'CX1'!$C:$C,0),1)), "")</f>
        <v/>
      </c>
      <c r="K3301" t="str">
        <f>IFERROR(_xlfn.IFNA(IF(_xlfn.IFNA(INDEX('CX1'!$K:$K,MATCH(Table2[[#This Row],[Name]],'CX1'!$C:$C,0),1), "") = 0, "",  INDEX('CX1'!$K:$K,MATCH(Table2[[#This Row],[Name]],'CX1'!$C:$C,0),1)), ""), "")</f>
        <v/>
      </c>
      <c r="L3301" t="str">
        <f>_xlfn.IFNA(IF(_xlfn.IFNA(INDEX('CX1'!$L:$L,MATCH(Table2[[#This Row],[Name]],'CX1'!$C:$C,0),1), "") = 0, "",  INDEX('CX1'!$L:$L,MATCH(Table2[[#This Row],[Name]],'CX1'!$C:$C,0),1)), "")</f>
        <v/>
      </c>
      <c r="M3301" t="str">
        <f>_xlfn.IFNA(IF(_xlfn.IFNA(INDEX('CX1'!$M:$M,MATCH(Table2[[#This Row],[Name]],'CX1'!$C:$C,0),1), "") = 0, "",  INDEX('CX1'!$M:$M,MATCH(Table2[[#This Row],[Name]],'CX1'!$C:$C,0),1)), "")</f>
        <v/>
      </c>
      <c r="R3301" t="s">
        <v>8</v>
      </c>
    </row>
    <row r="3302" spans="1:19" hidden="1">
      <c r="A3302" s="1">
        <v>3300</v>
      </c>
      <c r="B3302" t="s">
        <v>45</v>
      </c>
      <c r="C3302" t="s">
        <v>56</v>
      </c>
      <c r="D3302" t="s">
        <v>278</v>
      </c>
      <c r="E3302" t="str">
        <f>MID(Table2[[#This Row],[DeviceId2]], 12, LEN(Table2[[#This Row],[DeviceId2]]))</f>
        <v>VAV217</v>
      </c>
      <c r="F3302" t="str">
        <f>CONCATENATE("10.3.13.71/pe/", Table2[[#This Row],[Device Tag]], ".xml")</f>
        <v>10.3.13.71/pe/VAV217.xml</v>
      </c>
      <c r="H3302" s="5" t="str">
        <f>_xlfn.IFNA(IF(_xlfn.IFNA(INDEX('CX1'!$H:$H,MATCH(Table2[[#This Row],[Name]],'CX1'!$C:$C,0),1), "") = 0, "",  INDEX('CX1'!$H:$H,MATCH(Table2[[#This Row],[Name]],'CX1'!$C:$C,0),1)), "")</f>
        <v/>
      </c>
      <c r="I3302" s="5" t="e">
        <f>_xlfn.IFNA(IF(_xlfn.IFNA(INDEX('CX1'!$I:$I,MATCH(Table2[[#This Row],[DeviceId2]],'CX1'!$C:$C,0),1), "") = 0, "",  INDEX('CX1'!$I:$I,MATCH(Table2[[#This Row],[Name]],'CX1'!$C:$C,0),1)), "")</f>
        <v>#VALUE!</v>
      </c>
      <c r="J3302" s="5" t="str">
        <f>_xlfn.IFNA(IF(_xlfn.IFNA(INDEX('CX1'!$J:$J,MATCH(Table2[[#This Row],[Name]],'CX1'!$C:$C,0),1), "") = 0, "",  INDEX('CX1'!$J:$J,MATCH(Table2[[#This Row],[Name]],'CX1'!$C:$C,0),1)), "")</f>
        <v/>
      </c>
      <c r="K3302" t="str">
        <f>IFERROR(_xlfn.IFNA(IF(_xlfn.IFNA(INDEX('CX1'!$K:$K,MATCH(Table2[[#This Row],[Name]],'CX1'!$C:$C,0),1), "") = 0, "",  INDEX('CX1'!$K:$K,MATCH(Table2[[#This Row],[Name]],'CX1'!$C:$C,0),1)), ""), "")</f>
        <v/>
      </c>
      <c r="L3302" t="str">
        <f>_xlfn.IFNA(IF(_xlfn.IFNA(INDEX('CX1'!$L:$L,MATCH(Table2[[#This Row],[Name]],'CX1'!$C:$C,0),1), "") = 0, "",  INDEX('CX1'!$L:$L,MATCH(Table2[[#This Row],[Name]],'CX1'!$C:$C,0),1)), "")</f>
        <v/>
      </c>
      <c r="M3302" t="str">
        <f>_xlfn.IFNA(IF(_xlfn.IFNA(INDEX('CX1'!$M:$M,MATCH(Table2[[#This Row],[Name]],'CX1'!$C:$C,0),1), "") = 0, "",  INDEX('CX1'!$M:$M,MATCH(Table2[[#This Row],[Name]],'CX1'!$C:$C,0),1)), "")</f>
        <v/>
      </c>
      <c r="R3302" t="s">
        <v>8</v>
      </c>
    </row>
    <row r="3303" spans="1:19" hidden="1">
      <c r="A3303" s="1">
        <v>3301</v>
      </c>
      <c r="B3303" t="s">
        <v>45</v>
      </c>
      <c r="C3303" t="s">
        <v>57</v>
      </c>
      <c r="D3303" t="s">
        <v>278</v>
      </c>
      <c r="E3303" t="str">
        <f>MID(Table2[[#This Row],[DeviceId2]], 12, LEN(Table2[[#This Row],[DeviceId2]]))</f>
        <v>VAV217</v>
      </c>
      <c r="F3303" t="str">
        <f>CONCATENATE("10.3.13.71/pe/", Table2[[#This Row],[Device Tag]], ".xml")</f>
        <v>10.3.13.71/pe/VAV217.xml</v>
      </c>
      <c r="H3303" s="5" t="str">
        <f>_xlfn.IFNA(IF(_xlfn.IFNA(INDEX('CX1'!$H:$H,MATCH(Table2[[#This Row],[Name]],'CX1'!$C:$C,0),1), "") = 0, "",  INDEX('CX1'!$H:$H,MATCH(Table2[[#This Row],[Name]],'CX1'!$C:$C,0),1)), "")</f>
        <v/>
      </c>
      <c r="I3303" s="5" t="e">
        <f>_xlfn.IFNA(IF(_xlfn.IFNA(INDEX('CX1'!$I:$I,MATCH(Table2[[#This Row],[DeviceId2]],'CX1'!$C:$C,0),1), "") = 0, "",  INDEX('CX1'!$I:$I,MATCH(Table2[[#This Row],[Name]],'CX1'!$C:$C,0),1)), "")</f>
        <v>#VALUE!</v>
      </c>
      <c r="J3303" s="5" t="str">
        <f>_xlfn.IFNA(IF(_xlfn.IFNA(INDEX('CX1'!$J:$J,MATCH(Table2[[#This Row],[Name]],'CX1'!$C:$C,0),1), "") = 0, "",  INDEX('CX1'!$J:$J,MATCH(Table2[[#This Row],[Name]],'CX1'!$C:$C,0),1)), "")</f>
        <v/>
      </c>
      <c r="K3303" t="str">
        <f>IFERROR(_xlfn.IFNA(IF(_xlfn.IFNA(INDEX('CX1'!$K:$K,MATCH(Table2[[#This Row],[Name]],'CX1'!$C:$C,0),1), "") = 0, "",  INDEX('CX1'!$K:$K,MATCH(Table2[[#This Row],[Name]],'CX1'!$C:$C,0),1)), ""), "")</f>
        <v/>
      </c>
      <c r="L3303" t="str">
        <f>_xlfn.IFNA(IF(_xlfn.IFNA(INDEX('CX1'!$L:$L,MATCH(Table2[[#This Row],[Name]],'CX1'!$C:$C,0),1), "") = 0, "",  INDEX('CX1'!$L:$L,MATCH(Table2[[#This Row],[Name]],'CX1'!$C:$C,0),1)), "")</f>
        <v/>
      </c>
      <c r="M3303" t="str">
        <f>_xlfn.IFNA(IF(_xlfn.IFNA(INDEX('CX1'!$M:$M,MATCH(Table2[[#This Row],[Name]],'CX1'!$C:$C,0),1), "") = 0, "",  INDEX('CX1'!$M:$M,MATCH(Table2[[#This Row],[Name]],'CX1'!$C:$C,0),1)), "")</f>
        <v/>
      </c>
      <c r="R3303" t="s">
        <v>8</v>
      </c>
    </row>
    <row r="3304" spans="1:19" hidden="1">
      <c r="A3304" s="1">
        <v>3302</v>
      </c>
      <c r="B3304" t="s">
        <v>45</v>
      </c>
      <c r="C3304" t="s">
        <v>58</v>
      </c>
      <c r="D3304" t="s">
        <v>278</v>
      </c>
      <c r="E3304" t="str">
        <f>MID(Table2[[#This Row],[DeviceId2]], 12, LEN(Table2[[#This Row],[DeviceId2]]))</f>
        <v>VAV217</v>
      </c>
      <c r="F3304" t="str">
        <f>CONCATENATE("10.3.13.71/pe/", Table2[[#This Row],[Device Tag]], ".xml")</f>
        <v>10.3.13.71/pe/VAV217.xml</v>
      </c>
      <c r="H3304" s="5" t="str">
        <f>_xlfn.IFNA(IF(_xlfn.IFNA(INDEX('CX1'!$H:$H,MATCH(Table2[[#This Row],[Name]],'CX1'!$C:$C,0),1), "") = 0, "",  INDEX('CX1'!$H:$H,MATCH(Table2[[#This Row],[Name]],'CX1'!$C:$C,0),1)), "")</f>
        <v/>
      </c>
      <c r="I3304" s="5" t="e">
        <f>_xlfn.IFNA(IF(_xlfn.IFNA(INDEX('CX1'!$I:$I,MATCH(Table2[[#This Row],[DeviceId2]],'CX1'!$C:$C,0),1), "") = 0, "",  INDEX('CX1'!$I:$I,MATCH(Table2[[#This Row],[Name]],'CX1'!$C:$C,0),1)), "")</f>
        <v>#VALUE!</v>
      </c>
      <c r="J3304" s="5" t="str">
        <f>_xlfn.IFNA(IF(_xlfn.IFNA(INDEX('CX1'!$J:$J,MATCH(Table2[[#This Row],[Name]],'CX1'!$C:$C,0),1), "") = 0, "",  INDEX('CX1'!$J:$J,MATCH(Table2[[#This Row],[Name]],'CX1'!$C:$C,0),1)), "")</f>
        <v/>
      </c>
      <c r="K3304" t="str">
        <f>IFERROR(_xlfn.IFNA(IF(_xlfn.IFNA(INDEX('CX1'!$K:$K,MATCH(Table2[[#This Row],[Name]],'CX1'!$C:$C,0),1), "") = 0, "",  INDEX('CX1'!$K:$K,MATCH(Table2[[#This Row],[Name]],'CX1'!$C:$C,0),1)), ""), "")</f>
        <v/>
      </c>
      <c r="L3304" t="str">
        <f>_xlfn.IFNA(IF(_xlfn.IFNA(INDEX('CX1'!$L:$L,MATCH(Table2[[#This Row],[Name]],'CX1'!$C:$C,0),1), "") = 0, "",  INDEX('CX1'!$L:$L,MATCH(Table2[[#This Row],[Name]],'CX1'!$C:$C,0),1)), "")</f>
        <v/>
      </c>
      <c r="M3304" t="str">
        <f>_xlfn.IFNA(IF(_xlfn.IFNA(INDEX('CX1'!$M:$M,MATCH(Table2[[#This Row],[Name]],'CX1'!$C:$C,0),1), "") = 0, "",  INDEX('CX1'!$M:$M,MATCH(Table2[[#This Row],[Name]],'CX1'!$C:$C,0),1)), "")</f>
        <v/>
      </c>
      <c r="R3304" t="s">
        <v>8</v>
      </c>
    </row>
    <row r="3305" spans="1:19" hidden="1">
      <c r="A3305" s="1">
        <v>3303</v>
      </c>
      <c r="B3305" t="s">
        <v>45</v>
      </c>
      <c r="C3305" t="s">
        <v>59</v>
      </c>
      <c r="D3305" t="s">
        <v>278</v>
      </c>
      <c r="E3305" t="str">
        <f>MID(Table2[[#This Row],[DeviceId2]], 12, LEN(Table2[[#This Row],[DeviceId2]]))</f>
        <v>VAV217</v>
      </c>
      <c r="F3305" t="str">
        <f>CONCATENATE("10.3.13.71/pe/", Table2[[#This Row],[Device Tag]], ".xml")</f>
        <v>10.3.13.71/pe/VAV217.xml</v>
      </c>
      <c r="H3305" s="5" t="str">
        <f>_xlfn.IFNA(IF(_xlfn.IFNA(INDEX('CX1'!$H:$H,MATCH(Table2[[#This Row],[Name]],'CX1'!$C:$C,0),1), "") = 0, "",  INDEX('CX1'!$H:$H,MATCH(Table2[[#This Row],[Name]],'CX1'!$C:$C,0),1)), "")</f>
        <v/>
      </c>
      <c r="I3305" s="5" t="e">
        <f>_xlfn.IFNA(IF(_xlfn.IFNA(INDEX('CX1'!$I:$I,MATCH(Table2[[#This Row],[DeviceId2]],'CX1'!$C:$C,0),1), "") = 0, "",  INDEX('CX1'!$I:$I,MATCH(Table2[[#This Row],[Name]],'CX1'!$C:$C,0),1)), "")</f>
        <v>#VALUE!</v>
      </c>
      <c r="J3305" s="5" t="str">
        <f>_xlfn.IFNA(IF(_xlfn.IFNA(INDEX('CX1'!$J:$J,MATCH(Table2[[#This Row],[Name]],'CX1'!$C:$C,0),1), "") = 0, "",  INDEX('CX1'!$J:$J,MATCH(Table2[[#This Row],[Name]],'CX1'!$C:$C,0),1)), "")</f>
        <v/>
      </c>
      <c r="K3305" t="str">
        <f>IFERROR(_xlfn.IFNA(IF(_xlfn.IFNA(INDEX('CX1'!$K:$K,MATCH(Table2[[#This Row],[Name]],'CX1'!$C:$C,0),1), "") = 0, "",  INDEX('CX1'!$K:$K,MATCH(Table2[[#This Row],[Name]],'CX1'!$C:$C,0),1)), ""), "")</f>
        <v/>
      </c>
      <c r="L3305" t="str">
        <f>_xlfn.IFNA(IF(_xlfn.IFNA(INDEX('CX1'!$L:$L,MATCH(Table2[[#This Row],[Name]],'CX1'!$C:$C,0),1), "") = 0, "",  INDEX('CX1'!$L:$L,MATCH(Table2[[#This Row],[Name]],'CX1'!$C:$C,0),1)), "")</f>
        <v/>
      </c>
      <c r="M3305" t="str">
        <f>_xlfn.IFNA(IF(_xlfn.IFNA(INDEX('CX1'!$M:$M,MATCH(Table2[[#This Row],[Name]],'CX1'!$C:$C,0),1), "") = 0, "",  INDEX('CX1'!$M:$M,MATCH(Table2[[#This Row],[Name]],'CX1'!$C:$C,0),1)), "")</f>
        <v/>
      </c>
      <c r="R3305" t="s">
        <v>8</v>
      </c>
    </row>
    <row r="3306" spans="1:19" hidden="1">
      <c r="A3306" s="1">
        <v>3304</v>
      </c>
      <c r="B3306" t="s">
        <v>45</v>
      </c>
      <c r="C3306" t="s">
        <v>60</v>
      </c>
      <c r="D3306" t="s">
        <v>278</v>
      </c>
      <c r="E3306" t="str">
        <f>MID(Table2[[#This Row],[DeviceId2]], 12, LEN(Table2[[#This Row],[DeviceId2]]))</f>
        <v>VAV217</v>
      </c>
      <c r="F3306" t="str">
        <f>CONCATENATE("10.3.13.71/pe/", Table2[[#This Row],[Device Tag]], ".xml")</f>
        <v>10.3.13.71/pe/VAV217.xml</v>
      </c>
      <c r="H3306" s="5" t="str">
        <f>_xlfn.IFNA(IF(_xlfn.IFNA(INDEX('CX1'!$H:$H,MATCH(Table2[[#This Row],[Name]],'CX1'!$C:$C,0),1), "") = 0, "",  INDEX('CX1'!$H:$H,MATCH(Table2[[#This Row],[Name]],'CX1'!$C:$C,0),1)), "")</f>
        <v/>
      </c>
      <c r="I3306" s="5" t="e">
        <f>_xlfn.IFNA(IF(_xlfn.IFNA(INDEX('CX1'!$I:$I,MATCH(Table2[[#This Row],[DeviceId2]],'CX1'!$C:$C,0),1), "") = 0, "",  INDEX('CX1'!$I:$I,MATCH(Table2[[#This Row],[Name]],'CX1'!$C:$C,0),1)), "")</f>
        <v>#VALUE!</v>
      </c>
      <c r="J3306" s="5" t="str">
        <f>_xlfn.IFNA(IF(_xlfn.IFNA(INDEX('CX1'!$J:$J,MATCH(Table2[[#This Row],[Name]],'CX1'!$C:$C,0),1), "") = 0, "",  INDEX('CX1'!$J:$J,MATCH(Table2[[#This Row],[Name]],'CX1'!$C:$C,0),1)), "")</f>
        <v/>
      </c>
      <c r="K3306" t="str">
        <f>IFERROR(_xlfn.IFNA(IF(_xlfn.IFNA(INDEX('CX1'!$K:$K,MATCH(Table2[[#This Row],[Name]],'CX1'!$C:$C,0),1), "") = 0, "",  INDEX('CX1'!$K:$K,MATCH(Table2[[#This Row],[Name]],'CX1'!$C:$C,0),1)), ""), "")</f>
        <v/>
      </c>
      <c r="L3306" t="str">
        <f>_xlfn.IFNA(IF(_xlfn.IFNA(INDEX('CX1'!$L:$L,MATCH(Table2[[#This Row],[Name]],'CX1'!$C:$C,0),1), "") = 0, "",  INDEX('CX1'!$L:$L,MATCH(Table2[[#This Row],[Name]],'CX1'!$C:$C,0),1)), "")</f>
        <v/>
      </c>
      <c r="M3306" t="str">
        <f>_xlfn.IFNA(IF(_xlfn.IFNA(INDEX('CX1'!$M:$M,MATCH(Table2[[#This Row],[Name]],'CX1'!$C:$C,0),1), "") = 0, "",  INDEX('CX1'!$M:$M,MATCH(Table2[[#This Row],[Name]],'CX1'!$C:$C,0),1)), "")</f>
        <v/>
      </c>
      <c r="R3306" t="s">
        <v>8</v>
      </c>
    </row>
    <row r="3307" spans="1:19" hidden="1">
      <c r="A3307" s="1">
        <v>3305</v>
      </c>
      <c r="B3307" t="s">
        <v>45</v>
      </c>
      <c r="C3307" t="s">
        <v>120</v>
      </c>
      <c r="D3307" t="s">
        <v>278</v>
      </c>
      <c r="E3307" t="str">
        <f>MID(Table2[[#This Row],[DeviceId2]], 12, LEN(Table2[[#This Row],[DeviceId2]]))</f>
        <v>VAV217</v>
      </c>
      <c r="F3307" t="str">
        <f>CONCATENATE("10.3.13.71/pe/", Table2[[#This Row],[Device Tag]], ".xml")</f>
        <v>10.3.13.71/pe/VAV217.xml</v>
      </c>
      <c r="H3307" s="5" t="str">
        <f>_xlfn.IFNA(IF(_xlfn.IFNA(INDEX('CX1'!$H:$H,MATCH(Table2[[#This Row],[Name]],'CX1'!$C:$C,0),1), "") = 0, "",  INDEX('CX1'!$H:$H,MATCH(Table2[[#This Row],[Name]],'CX1'!$C:$C,0),1)), "")</f>
        <v/>
      </c>
      <c r="I3307" s="5" t="e">
        <f>_xlfn.IFNA(IF(_xlfn.IFNA(INDEX('CX1'!$I:$I,MATCH(Table2[[#This Row],[DeviceId2]],'CX1'!$C:$C,0),1), "") = 0, "",  INDEX('CX1'!$I:$I,MATCH(Table2[[#This Row],[Name]],'CX1'!$C:$C,0),1)), "")</f>
        <v>#VALUE!</v>
      </c>
      <c r="J3307" s="5" t="str">
        <f>_xlfn.IFNA(IF(_xlfn.IFNA(INDEX('CX1'!$J:$J,MATCH(Table2[[#This Row],[Name]],'CX1'!$C:$C,0),1), "") = 0, "",  INDEX('CX1'!$J:$J,MATCH(Table2[[#This Row],[Name]],'CX1'!$C:$C,0),1)), "")</f>
        <v/>
      </c>
      <c r="K3307" t="str">
        <f>IFERROR(_xlfn.IFNA(IF(_xlfn.IFNA(INDEX('CX1'!$K:$K,MATCH(Table2[[#This Row],[Name]],'CX1'!$C:$C,0),1), "") = 0, "",  INDEX('CX1'!$K:$K,MATCH(Table2[[#This Row],[Name]],'CX1'!$C:$C,0),1)), ""), "")</f>
        <v/>
      </c>
      <c r="L3307" t="str">
        <f>_xlfn.IFNA(IF(_xlfn.IFNA(INDEX('CX1'!$L:$L,MATCH(Table2[[#This Row],[Name]],'CX1'!$C:$C,0),1), "") = 0, "",  INDEX('CX1'!$L:$L,MATCH(Table2[[#This Row],[Name]],'CX1'!$C:$C,0),1)), "")</f>
        <v/>
      </c>
      <c r="M3307" t="str">
        <f>_xlfn.IFNA(IF(_xlfn.IFNA(INDEX('CX1'!$M:$M,MATCH(Table2[[#This Row],[Name]],'CX1'!$C:$C,0),1), "") = 0, "",  INDEX('CX1'!$M:$M,MATCH(Table2[[#This Row],[Name]],'CX1'!$C:$C,0),1)), "")</f>
        <v/>
      </c>
      <c r="R3307" t="s">
        <v>8</v>
      </c>
    </row>
    <row r="3308" spans="1:19" hidden="1">
      <c r="A3308" s="1">
        <v>3306</v>
      </c>
      <c r="B3308" t="s">
        <v>45</v>
      </c>
      <c r="C3308" t="s">
        <v>61</v>
      </c>
      <c r="D3308" t="s">
        <v>278</v>
      </c>
      <c r="E3308" t="str">
        <f>MID(Table2[[#This Row],[DeviceId2]], 12, LEN(Table2[[#This Row],[DeviceId2]]))</f>
        <v>VAV217</v>
      </c>
      <c r="F3308" t="str">
        <f>CONCATENATE("10.3.13.71/pe/", Table2[[#This Row],[Device Tag]], ".xml")</f>
        <v>10.3.13.71/pe/VAV217.xml</v>
      </c>
      <c r="H3308" s="5" t="str">
        <f>_xlfn.IFNA(IF(_xlfn.IFNA(INDEX('CX1'!$H:$H,MATCH(Table2[[#This Row],[Name]],'CX1'!$C:$C,0),1), "") = 0, "",  INDEX('CX1'!$H:$H,MATCH(Table2[[#This Row],[Name]],'CX1'!$C:$C,0),1)), "")</f>
        <v/>
      </c>
      <c r="I3308" s="5" t="e">
        <f>_xlfn.IFNA(IF(_xlfn.IFNA(INDEX('CX1'!$I:$I,MATCH(Table2[[#This Row],[DeviceId2]],'CX1'!$C:$C,0),1), "") = 0, "",  INDEX('CX1'!$I:$I,MATCH(Table2[[#This Row],[Name]],'CX1'!$C:$C,0),1)), "")</f>
        <v>#VALUE!</v>
      </c>
      <c r="J3308" s="5" t="str">
        <f>_xlfn.IFNA(IF(_xlfn.IFNA(INDEX('CX1'!$J:$J,MATCH(Table2[[#This Row],[Name]],'CX1'!$C:$C,0),1), "") = 0, "",  INDEX('CX1'!$J:$J,MATCH(Table2[[#This Row],[Name]],'CX1'!$C:$C,0),1)), "")</f>
        <v/>
      </c>
      <c r="K3308" t="str">
        <f>IFERROR(_xlfn.IFNA(IF(_xlfn.IFNA(INDEX('CX1'!$K:$K,MATCH(Table2[[#This Row],[Name]],'CX1'!$C:$C,0),1), "") = 0, "",  INDEX('CX1'!$K:$K,MATCH(Table2[[#This Row],[Name]],'CX1'!$C:$C,0),1)), ""), "")</f>
        <v/>
      </c>
      <c r="L3308" t="str">
        <f>_xlfn.IFNA(IF(_xlfn.IFNA(INDEX('CX1'!$L:$L,MATCH(Table2[[#This Row],[Name]],'CX1'!$C:$C,0),1), "") = 0, "",  INDEX('CX1'!$L:$L,MATCH(Table2[[#This Row],[Name]],'CX1'!$C:$C,0),1)), "")</f>
        <v/>
      </c>
      <c r="M3308" t="str">
        <f>_xlfn.IFNA(IF(_xlfn.IFNA(INDEX('CX1'!$M:$M,MATCH(Table2[[#This Row],[Name]],'CX1'!$C:$C,0),1), "") = 0, "",  INDEX('CX1'!$M:$M,MATCH(Table2[[#This Row],[Name]],'CX1'!$C:$C,0),1)), "")</f>
        <v/>
      </c>
      <c r="R3308" t="s">
        <v>8</v>
      </c>
    </row>
    <row r="3309" spans="1:19" hidden="1">
      <c r="A3309" s="1">
        <v>3307</v>
      </c>
      <c r="B3309" t="s">
        <v>45</v>
      </c>
      <c r="C3309" t="s">
        <v>62</v>
      </c>
      <c r="D3309" t="s">
        <v>278</v>
      </c>
      <c r="E3309" t="str">
        <f>MID(Table2[[#This Row],[DeviceId2]], 12, LEN(Table2[[#This Row],[DeviceId2]]))</f>
        <v>VAV217</v>
      </c>
      <c r="F3309" t="str">
        <f>CONCATENATE("10.3.13.71/pe/", Table2[[#This Row],[Device Tag]], ".xml")</f>
        <v>10.3.13.71/pe/VAV217.xml</v>
      </c>
      <c r="H3309" s="5" t="str">
        <f>_xlfn.IFNA(IF(_xlfn.IFNA(INDEX('CX1'!$H:$H,MATCH(Table2[[#This Row],[Name]],'CX1'!$C:$C,0),1), "") = 0, "",  INDEX('CX1'!$H:$H,MATCH(Table2[[#This Row],[Name]],'CX1'!$C:$C,0),1)), "")</f>
        <v/>
      </c>
      <c r="I3309" s="5" t="e">
        <f>_xlfn.IFNA(IF(_xlfn.IFNA(INDEX('CX1'!$I:$I,MATCH(Table2[[#This Row],[DeviceId2]],'CX1'!$C:$C,0),1), "") = 0, "",  INDEX('CX1'!$I:$I,MATCH(Table2[[#This Row],[Name]],'CX1'!$C:$C,0),1)), "")</f>
        <v>#VALUE!</v>
      </c>
      <c r="J3309" s="5" t="str">
        <f>_xlfn.IFNA(IF(_xlfn.IFNA(INDEX('CX1'!$J:$J,MATCH(Table2[[#This Row],[Name]],'CX1'!$C:$C,0),1), "") = 0, "",  INDEX('CX1'!$J:$J,MATCH(Table2[[#This Row],[Name]],'CX1'!$C:$C,0),1)), "")</f>
        <v/>
      </c>
      <c r="K3309" t="str">
        <f>IFERROR(_xlfn.IFNA(IF(_xlfn.IFNA(INDEX('CX1'!$K:$K,MATCH(Table2[[#This Row],[Name]],'CX1'!$C:$C,0),1), "") = 0, "",  INDEX('CX1'!$K:$K,MATCH(Table2[[#This Row],[Name]],'CX1'!$C:$C,0),1)), ""), "")</f>
        <v/>
      </c>
      <c r="L3309" t="str">
        <f>_xlfn.IFNA(IF(_xlfn.IFNA(INDEX('CX1'!$L:$L,MATCH(Table2[[#This Row],[Name]],'CX1'!$C:$C,0),1), "") = 0, "",  INDEX('CX1'!$L:$L,MATCH(Table2[[#This Row],[Name]],'CX1'!$C:$C,0),1)), "")</f>
        <v/>
      </c>
      <c r="M3309" t="str">
        <f>_xlfn.IFNA(IF(_xlfn.IFNA(INDEX('CX1'!$M:$M,MATCH(Table2[[#This Row],[Name]],'CX1'!$C:$C,0),1), "") = 0, "",  INDEX('CX1'!$M:$M,MATCH(Table2[[#This Row],[Name]],'CX1'!$C:$C,0),1)), "")</f>
        <v/>
      </c>
      <c r="R3309" t="s">
        <v>8</v>
      </c>
    </row>
    <row r="3310" spans="1:19" hidden="1">
      <c r="A3310" s="1">
        <v>3308</v>
      </c>
      <c r="B3310" t="s">
        <v>45</v>
      </c>
      <c r="C3310" t="s">
        <v>63</v>
      </c>
      <c r="D3310" t="s">
        <v>278</v>
      </c>
      <c r="E3310" t="str">
        <f>MID(Table2[[#This Row],[DeviceId2]], 12, LEN(Table2[[#This Row],[DeviceId2]]))</f>
        <v>VAV217</v>
      </c>
      <c r="F3310" t="str">
        <f>CONCATENATE("10.3.13.71/pe/", Table2[[#This Row],[Device Tag]], ".xml")</f>
        <v>10.3.13.71/pe/VAV217.xml</v>
      </c>
      <c r="H3310" s="5" t="str">
        <f>_xlfn.IFNA(IF(_xlfn.IFNA(INDEX('CX1'!$H:$H,MATCH(Table2[[#This Row],[Name]],'CX1'!$C:$C,0),1), "") = 0, "",  INDEX('CX1'!$H:$H,MATCH(Table2[[#This Row],[Name]],'CX1'!$C:$C,0),1)), "")</f>
        <v/>
      </c>
      <c r="I3310" s="5">
        <f>_xlfn.IFNA(IF(_xlfn.IFNA(INDEX('CX1'!$I:$I,MATCH(Table2[[#This Row],[DeviceId2]],'CX1'!$C:$C,0),1), "") = 0, "",  INDEX('CX1'!$I:$I,MATCH(Table2[[#This Row],[Name]],'CX1'!$C:$C,0),1)), "")</f>
        <v>1</v>
      </c>
      <c r="J3310" s="5" t="str">
        <f>_xlfn.IFNA(IF(_xlfn.IFNA(INDEX('CX1'!$J:$J,MATCH(Table2[[#This Row],[Name]],'CX1'!$C:$C,0),1), "") = 0, "",  INDEX('CX1'!$J:$J,MATCH(Table2[[#This Row],[Name]],'CX1'!$C:$C,0),1)), "")</f>
        <v/>
      </c>
      <c r="K3310" t="str">
        <f>IFERROR(_xlfn.IFNA(IF(_xlfn.IFNA(INDEX('CX1'!$K:$K,MATCH(Table2[[#This Row],[Name]],'CX1'!$C:$C,0),1), "") = 0, "",  INDEX('CX1'!$K:$K,MATCH(Table2[[#This Row],[Name]],'CX1'!$C:$C,0),1)), ""), "")</f>
        <v/>
      </c>
      <c r="R3310" t="s">
        <v>8</v>
      </c>
      <c r="S3310" t="b">
        <v>0</v>
      </c>
    </row>
    <row r="3311" spans="1:19" hidden="1">
      <c r="A3311" s="1">
        <v>3309</v>
      </c>
      <c r="B3311" t="s">
        <v>45</v>
      </c>
      <c r="C3311" t="s">
        <v>65</v>
      </c>
      <c r="D3311" t="s">
        <v>278</v>
      </c>
      <c r="E3311" t="str">
        <f>MID(Table2[[#This Row],[DeviceId2]], 12, LEN(Table2[[#This Row],[DeviceId2]]))</f>
        <v>VAV217</v>
      </c>
      <c r="F3311" t="str">
        <f>CONCATENATE("10.3.13.71/pe/", Table2[[#This Row],[Device Tag]], ".xml")</f>
        <v>10.3.13.71/pe/VAV217.xml</v>
      </c>
      <c r="H3311" s="5" t="str">
        <f>_xlfn.IFNA(IF(_xlfn.IFNA(INDEX('CX1'!$H:$H,MATCH(Table2[[#This Row],[Name]],'CX1'!$C:$C,0),1), "") = 0, "",  INDEX('CX1'!$H:$H,MATCH(Table2[[#This Row],[Name]],'CX1'!$C:$C,0),1)), "")</f>
        <v/>
      </c>
      <c r="I3311" s="5" t="e">
        <f>_xlfn.IFNA(IF(_xlfn.IFNA(INDEX('CX1'!$I:$I,MATCH(Table2[[#This Row],[DeviceId2]],'CX1'!$C:$C,0),1), "") = 0, "",  INDEX('CX1'!$I:$I,MATCH(Table2[[#This Row],[Name]],'CX1'!$C:$C,0),1)), "")</f>
        <v>#VALUE!</v>
      </c>
      <c r="J3311" s="5" t="str">
        <f>_xlfn.IFNA(IF(_xlfn.IFNA(INDEX('CX1'!$J:$J,MATCH(Table2[[#This Row],[Name]],'CX1'!$C:$C,0),1), "") = 0, "",  INDEX('CX1'!$J:$J,MATCH(Table2[[#This Row],[Name]],'CX1'!$C:$C,0),1)), "")</f>
        <v/>
      </c>
      <c r="K3311" t="str">
        <f>IFERROR(_xlfn.IFNA(IF(_xlfn.IFNA(INDEX('CX1'!$K:$K,MATCH(Table2[[#This Row],[Name]],'CX1'!$C:$C,0),1), "") = 0, "",  INDEX('CX1'!$K:$K,MATCH(Table2[[#This Row],[Name]],'CX1'!$C:$C,0),1)), ""), "")</f>
        <v/>
      </c>
      <c r="L3311" t="str">
        <f>_xlfn.IFNA(IF(_xlfn.IFNA(INDEX('CX1'!$L:$L,MATCH(Table2[[#This Row],[Name]],'CX1'!$C:$C,0),1), "") = 0, "",  INDEX('CX1'!$L:$L,MATCH(Table2[[#This Row],[Name]],'CX1'!$C:$C,0),1)), "")</f>
        <v/>
      </c>
      <c r="M3311" t="str">
        <f>_xlfn.IFNA(IF(_xlfn.IFNA(INDEX('CX1'!$M:$M,MATCH(Table2[[#This Row],[Name]],'CX1'!$C:$C,0),1), "") = 0, "",  INDEX('CX1'!$M:$M,MATCH(Table2[[#This Row],[Name]],'CX1'!$C:$C,0),1)), "")</f>
        <v/>
      </c>
      <c r="R3311" t="s">
        <v>8</v>
      </c>
    </row>
    <row r="3312" spans="1:19" hidden="1">
      <c r="A3312" s="1">
        <v>3310</v>
      </c>
      <c r="B3312" t="s">
        <v>45</v>
      </c>
      <c r="C3312" t="s">
        <v>66</v>
      </c>
      <c r="D3312" t="s">
        <v>278</v>
      </c>
      <c r="E3312" t="str">
        <f>MID(Table2[[#This Row],[DeviceId2]], 12, LEN(Table2[[#This Row],[DeviceId2]]))</f>
        <v>VAV217</v>
      </c>
      <c r="F3312" t="str">
        <f>CONCATENATE("10.3.13.71/pe/", Table2[[#This Row],[Device Tag]], ".xml")</f>
        <v>10.3.13.71/pe/VAV217.xml</v>
      </c>
      <c r="H3312" s="5" t="str">
        <f>_xlfn.IFNA(IF(_xlfn.IFNA(INDEX('CX1'!$H:$H,MATCH(Table2[[#This Row],[Name]],'CX1'!$C:$C,0),1), "") = 0, "",  INDEX('CX1'!$H:$H,MATCH(Table2[[#This Row],[Name]],'CX1'!$C:$C,0),1)), "")</f>
        <v/>
      </c>
      <c r="I3312" s="5" t="e">
        <f>_xlfn.IFNA(IF(_xlfn.IFNA(INDEX('CX1'!$I:$I,MATCH(Table2[[#This Row],[DeviceId2]],'CX1'!$C:$C,0),1), "") = 0, "",  INDEX('CX1'!$I:$I,MATCH(Table2[[#This Row],[Name]],'CX1'!$C:$C,0),1)), "")</f>
        <v>#VALUE!</v>
      </c>
      <c r="J3312" s="5" t="str">
        <f>_xlfn.IFNA(IF(_xlfn.IFNA(INDEX('CX1'!$J:$J,MATCH(Table2[[#This Row],[Name]],'CX1'!$C:$C,0),1), "") = 0, "",  INDEX('CX1'!$J:$J,MATCH(Table2[[#This Row],[Name]],'CX1'!$C:$C,0),1)), "")</f>
        <v/>
      </c>
      <c r="K3312" t="str">
        <f>IFERROR(_xlfn.IFNA(IF(_xlfn.IFNA(INDEX('CX1'!$K:$K,MATCH(Table2[[#This Row],[Name]],'CX1'!$C:$C,0),1), "") = 0, "",  INDEX('CX1'!$K:$K,MATCH(Table2[[#This Row],[Name]],'CX1'!$C:$C,0),1)), ""), "")</f>
        <v/>
      </c>
      <c r="L3312" t="str">
        <f>_xlfn.IFNA(IF(_xlfn.IFNA(INDEX('CX1'!$L:$L,MATCH(Table2[[#This Row],[Name]],'CX1'!$C:$C,0),1), "") = 0, "",  INDEX('CX1'!$L:$L,MATCH(Table2[[#This Row],[Name]],'CX1'!$C:$C,0),1)), "")</f>
        <v/>
      </c>
      <c r="M3312" t="str">
        <f>_xlfn.IFNA(IF(_xlfn.IFNA(INDEX('CX1'!$M:$M,MATCH(Table2[[#This Row],[Name]],'CX1'!$C:$C,0),1), "") = 0, "",  INDEX('CX1'!$M:$M,MATCH(Table2[[#This Row],[Name]],'CX1'!$C:$C,0),1)), "")</f>
        <v/>
      </c>
      <c r="R3312" t="s">
        <v>8</v>
      </c>
    </row>
    <row r="3313" spans="1:18" hidden="1">
      <c r="A3313" s="1">
        <v>3311</v>
      </c>
      <c r="B3313" t="s">
        <v>45</v>
      </c>
      <c r="C3313" t="s">
        <v>67</v>
      </c>
      <c r="D3313" t="s">
        <v>278</v>
      </c>
      <c r="E3313" t="str">
        <f>MID(Table2[[#This Row],[DeviceId2]], 12, LEN(Table2[[#This Row],[DeviceId2]]))</f>
        <v>VAV217</v>
      </c>
      <c r="F3313" t="str">
        <f>CONCATENATE("10.3.13.71/pe/", Table2[[#This Row],[Device Tag]], ".xml")</f>
        <v>10.3.13.71/pe/VAV217.xml</v>
      </c>
      <c r="H3313" s="5" t="str">
        <f>_xlfn.IFNA(IF(_xlfn.IFNA(INDEX('CX1'!$H:$H,MATCH(Table2[[#This Row],[Name]],'CX1'!$C:$C,0),1), "") = 0, "",  INDEX('CX1'!$H:$H,MATCH(Table2[[#This Row],[Name]],'CX1'!$C:$C,0),1)), "")</f>
        <v/>
      </c>
      <c r="I3313" s="5" t="e">
        <f>_xlfn.IFNA(IF(_xlfn.IFNA(INDEX('CX1'!$I:$I,MATCH(Table2[[#This Row],[DeviceId2]],'CX1'!$C:$C,0),1), "") = 0, "",  INDEX('CX1'!$I:$I,MATCH(Table2[[#This Row],[Name]],'CX1'!$C:$C,0),1)), "")</f>
        <v>#VALUE!</v>
      </c>
      <c r="J3313" s="5" t="str">
        <f>_xlfn.IFNA(IF(_xlfn.IFNA(INDEX('CX1'!$J:$J,MATCH(Table2[[#This Row],[Name]],'CX1'!$C:$C,0),1), "") = 0, "",  INDEX('CX1'!$J:$J,MATCH(Table2[[#This Row],[Name]],'CX1'!$C:$C,0),1)), "")</f>
        <v/>
      </c>
      <c r="K3313" t="str">
        <f>IFERROR(_xlfn.IFNA(IF(_xlfn.IFNA(INDEX('CX1'!$K:$K,MATCH(Table2[[#This Row],[Name]],'CX1'!$C:$C,0),1), "") = 0, "",  INDEX('CX1'!$K:$K,MATCH(Table2[[#This Row],[Name]],'CX1'!$C:$C,0),1)), ""), "")</f>
        <v/>
      </c>
      <c r="L3313" t="str">
        <f>_xlfn.IFNA(IF(_xlfn.IFNA(INDEX('CX1'!$L:$L,MATCH(Table2[[#This Row],[Name]],'CX1'!$C:$C,0),1), "") = 0, "",  INDEX('CX1'!$L:$L,MATCH(Table2[[#This Row],[Name]],'CX1'!$C:$C,0),1)), "")</f>
        <v/>
      </c>
      <c r="M3313" t="str">
        <f>_xlfn.IFNA(IF(_xlfn.IFNA(INDEX('CX1'!$M:$M,MATCH(Table2[[#This Row],[Name]],'CX1'!$C:$C,0),1), "") = 0, "",  INDEX('CX1'!$M:$M,MATCH(Table2[[#This Row],[Name]],'CX1'!$C:$C,0),1)), "")</f>
        <v/>
      </c>
      <c r="R3313" t="s">
        <v>8</v>
      </c>
    </row>
    <row r="3314" spans="1:18" hidden="1">
      <c r="A3314" s="1">
        <v>3312</v>
      </c>
      <c r="B3314" t="s">
        <v>45</v>
      </c>
      <c r="C3314" t="s">
        <v>68</v>
      </c>
      <c r="D3314" t="s">
        <v>278</v>
      </c>
      <c r="E3314" t="str">
        <f>MID(Table2[[#This Row],[DeviceId2]], 12, LEN(Table2[[#This Row],[DeviceId2]]))</f>
        <v>VAV217</v>
      </c>
      <c r="F3314" t="str">
        <f>CONCATENATE("10.3.13.71/pe/", Table2[[#This Row],[Device Tag]], ".xml")</f>
        <v>10.3.13.71/pe/VAV217.xml</v>
      </c>
      <c r="H3314" s="5" t="str">
        <f>_xlfn.IFNA(IF(_xlfn.IFNA(INDEX('CX1'!$H:$H,MATCH(Table2[[#This Row],[Name]],'CX1'!$C:$C,0),1), "") = 0, "",  INDEX('CX1'!$H:$H,MATCH(Table2[[#This Row],[Name]],'CX1'!$C:$C,0),1)), "")</f>
        <v/>
      </c>
      <c r="I3314" s="5" t="e">
        <f>_xlfn.IFNA(IF(_xlfn.IFNA(INDEX('CX1'!$I:$I,MATCH(Table2[[#This Row],[DeviceId2]],'CX1'!$C:$C,0),1), "") = 0, "",  INDEX('CX1'!$I:$I,MATCH(Table2[[#This Row],[Name]],'CX1'!$C:$C,0),1)), "")</f>
        <v>#VALUE!</v>
      </c>
      <c r="J3314" s="5" t="str">
        <f>_xlfn.IFNA(IF(_xlfn.IFNA(INDEX('CX1'!$J:$J,MATCH(Table2[[#This Row],[Name]],'CX1'!$C:$C,0),1), "") = 0, "",  INDEX('CX1'!$J:$J,MATCH(Table2[[#This Row],[Name]],'CX1'!$C:$C,0),1)), "")</f>
        <v/>
      </c>
      <c r="K3314" t="str">
        <f>IFERROR(_xlfn.IFNA(IF(_xlfn.IFNA(INDEX('CX1'!$K:$K,MATCH(Table2[[#This Row],[Name]],'CX1'!$C:$C,0),1), "") = 0, "",  INDEX('CX1'!$K:$K,MATCH(Table2[[#This Row],[Name]],'CX1'!$C:$C,0),1)), ""), "")</f>
        <v/>
      </c>
      <c r="L3314" t="str">
        <f>_xlfn.IFNA(IF(_xlfn.IFNA(INDEX('CX1'!$L:$L,MATCH(Table2[[#This Row],[Name]],'CX1'!$C:$C,0),1), "") = 0, "",  INDEX('CX1'!$L:$L,MATCH(Table2[[#This Row],[Name]],'CX1'!$C:$C,0),1)), "")</f>
        <v/>
      </c>
      <c r="M3314" t="str">
        <f>_xlfn.IFNA(IF(_xlfn.IFNA(INDEX('CX1'!$M:$M,MATCH(Table2[[#This Row],[Name]],'CX1'!$C:$C,0),1), "") = 0, "",  INDEX('CX1'!$M:$M,MATCH(Table2[[#This Row],[Name]],'CX1'!$C:$C,0),1)), "")</f>
        <v/>
      </c>
      <c r="R3314" t="s">
        <v>8</v>
      </c>
    </row>
    <row r="3315" spans="1:18" hidden="1">
      <c r="A3315" s="1">
        <v>3313</v>
      </c>
      <c r="B3315" t="s">
        <v>45</v>
      </c>
      <c r="C3315" t="s">
        <v>70</v>
      </c>
      <c r="D3315" t="s">
        <v>278</v>
      </c>
      <c r="E3315" t="str">
        <f>MID(Table2[[#This Row],[DeviceId2]], 12, LEN(Table2[[#This Row],[DeviceId2]]))</f>
        <v>VAV217</v>
      </c>
      <c r="F3315" t="str">
        <f>CONCATENATE("10.3.13.71/pe/", Table2[[#This Row],[Device Tag]], ".xml")</f>
        <v>10.3.13.71/pe/VAV217.xml</v>
      </c>
      <c r="H3315" s="5" t="str">
        <f>_xlfn.IFNA(IF(_xlfn.IFNA(INDEX('CX1'!$H:$H,MATCH(Table2[[#This Row],[Name]],'CX1'!$C:$C,0),1), "") = 0, "",  INDEX('CX1'!$H:$H,MATCH(Table2[[#This Row],[Name]],'CX1'!$C:$C,0),1)), "")</f>
        <v/>
      </c>
      <c r="I3315" s="5" t="e">
        <f>_xlfn.IFNA(IF(_xlfn.IFNA(INDEX('CX1'!$I:$I,MATCH(Table2[[#This Row],[DeviceId2]],'CX1'!$C:$C,0),1), "") = 0, "",  INDEX('CX1'!$I:$I,MATCH(Table2[[#This Row],[Name]],'CX1'!$C:$C,0),1)), "")</f>
        <v>#VALUE!</v>
      </c>
      <c r="J3315" s="5" t="str">
        <f>_xlfn.IFNA(IF(_xlfn.IFNA(INDEX('CX1'!$J:$J,MATCH(Table2[[#This Row],[Name]],'CX1'!$C:$C,0),1), "") = 0, "",  INDEX('CX1'!$J:$J,MATCH(Table2[[#This Row],[Name]],'CX1'!$C:$C,0),1)), "")</f>
        <v/>
      </c>
      <c r="K3315" t="str">
        <f>IFERROR(_xlfn.IFNA(IF(_xlfn.IFNA(INDEX('CX1'!$K:$K,MATCH(Table2[[#This Row],[Name]],'CX1'!$C:$C,0),1), "") = 0, "",  INDEX('CX1'!$K:$K,MATCH(Table2[[#This Row],[Name]],'CX1'!$C:$C,0),1)), ""), "")</f>
        <v/>
      </c>
      <c r="L3315" t="str">
        <f>_xlfn.IFNA(IF(_xlfn.IFNA(INDEX('CX1'!$L:$L,MATCH(Table2[[#This Row],[Name]],'CX1'!$C:$C,0),1), "") = 0, "",  INDEX('CX1'!$L:$L,MATCH(Table2[[#This Row],[Name]],'CX1'!$C:$C,0),1)), "")</f>
        <v/>
      </c>
      <c r="M3315" t="str">
        <f>_xlfn.IFNA(IF(_xlfn.IFNA(INDEX('CX1'!$M:$M,MATCH(Table2[[#This Row],[Name]],'CX1'!$C:$C,0),1), "") = 0, "",  INDEX('CX1'!$M:$M,MATCH(Table2[[#This Row],[Name]],'CX1'!$C:$C,0),1)), "")</f>
        <v/>
      </c>
      <c r="R3315" t="s">
        <v>8</v>
      </c>
    </row>
    <row r="3316" spans="1:18" hidden="1">
      <c r="A3316" s="1">
        <v>3314</v>
      </c>
      <c r="B3316" t="s">
        <v>45</v>
      </c>
      <c r="C3316" t="s">
        <v>71</v>
      </c>
      <c r="D3316" t="s">
        <v>278</v>
      </c>
      <c r="E3316" t="str">
        <f>MID(Table2[[#This Row],[DeviceId2]], 12, LEN(Table2[[#This Row],[DeviceId2]]))</f>
        <v>VAV217</v>
      </c>
      <c r="F3316" t="str">
        <f>CONCATENATE("10.3.13.71/pe/", Table2[[#This Row],[Device Tag]], ".xml")</f>
        <v>10.3.13.71/pe/VAV217.xml</v>
      </c>
      <c r="H3316" s="5" t="str">
        <f>_xlfn.IFNA(IF(_xlfn.IFNA(INDEX('CX1'!$H:$H,MATCH(Table2[[#This Row],[Name]],'CX1'!$C:$C,0),1), "") = 0, "",  INDEX('CX1'!$H:$H,MATCH(Table2[[#This Row],[Name]],'CX1'!$C:$C,0),1)), "")</f>
        <v/>
      </c>
      <c r="I3316" s="5" t="e">
        <f>_xlfn.IFNA(IF(_xlfn.IFNA(INDEX('CX1'!$I:$I,MATCH(Table2[[#This Row],[DeviceId2]],'CX1'!$C:$C,0),1), "") = 0, "",  INDEX('CX1'!$I:$I,MATCH(Table2[[#This Row],[Name]],'CX1'!$C:$C,0),1)), "")</f>
        <v>#VALUE!</v>
      </c>
      <c r="J3316" s="5" t="str">
        <f>_xlfn.IFNA(IF(_xlfn.IFNA(INDEX('CX1'!$J:$J,MATCH(Table2[[#This Row],[Name]],'CX1'!$C:$C,0),1), "") = 0, "",  INDEX('CX1'!$J:$J,MATCH(Table2[[#This Row],[Name]],'CX1'!$C:$C,0),1)), "")</f>
        <v/>
      </c>
      <c r="K3316" t="str">
        <f>IFERROR(_xlfn.IFNA(IF(_xlfn.IFNA(INDEX('CX1'!$K:$K,MATCH(Table2[[#This Row],[Name]],'CX1'!$C:$C,0),1), "") = 0, "",  INDEX('CX1'!$K:$K,MATCH(Table2[[#This Row],[Name]],'CX1'!$C:$C,0),1)), ""), "")</f>
        <v/>
      </c>
      <c r="L3316" t="str">
        <f>_xlfn.IFNA(IF(_xlfn.IFNA(INDEX('CX1'!$L:$L,MATCH(Table2[[#This Row],[Name]],'CX1'!$C:$C,0),1), "") = 0, "",  INDEX('CX1'!$L:$L,MATCH(Table2[[#This Row],[Name]],'CX1'!$C:$C,0),1)), "")</f>
        <v/>
      </c>
      <c r="M3316" t="str">
        <f>_xlfn.IFNA(IF(_xlfn.IFNA(INDEX('CX1'!$M:$M,MATCH(Table2[[#This Row],[Name]],'CX1'!$C:$C,0),1), "") = 0, "",  INDEX('CX1'!$M:$M,MATCH(Table2[[#This Row],[Name]],'CX1'!$C:$C,0),1)), "")</f>
        <v/>
      </c>
      <c r="R3316" t="s">
        <v>8</v>
      </c>
    </row>
    <row r="3317" spans="1:18" hidden="1">
      <c r="A3317" s="1">
        <v>3315</v>
      </c>
      <c r="B3317" t="s">
        <v>45</v>
      </c>
      <c r="C3317" t="s">
        <v>72</v>
      </c>
      <c r="D3317" t="s">
        <v>278</v>
      </c>
      <c r="E3317" t="str">
        <f>MID(Table2[[#This Row],[DeviceId2]], 12, LEN(Table2[[#This Row],[DeviceId2]]))</f>
        <v>VAV217</v>
      </c>
      <c r="F3317" t="str">
        <f>CONCATENATE("10.3.13.71/pe/", Table2[[#This Row],[Device Tag]], ".xml")</f>
        <v>10.3.13.71/pe/VAV217.xml</v>
      </c>
      <c r="H3317" s="5" t="str">
        <f>_xlfn.IFNA(IF(_xlfn.IFNA(INDEX('CX1'!$H:$H,MATCH(Table2[[#This Row],[Name]],'CX1'!$C:$C,0),1), "") = 0, "",  INDEX('CX1'!$H:$H,MATCH(Table2[[#This Row],[Name]],'CX1'!$C:$C,0),1)), "")</f>
        <v/>
      </c>
      <c r="I3317" s="5" t="e">
        <f>_xlfn.IFNA(IF(_xlfn.IFNA(INDEX('CX1'!$I:$I,MATCH(Table2[[#This Row],[DeviceId2]],'CX1'!$C:$C,0),1), "") = 0, "",  INDEX('CX1'!$I:$I,MATCH(Table2[[#This Row],[Name]],'CX1'!$C:$C,0),1)), "")</f>
        <v>#VALUE!</v>
      </c>
      <c r="J3317" s="5" t="str">
        <f>_xlfn.IFNA(IF(_xlfn.IFNA(INDEX('CX1'!$J:$J,MATCH(Table2[[#This Row],[Name]],'CX1'!$C:$C,0),1), "") = 0, "",  INDEX('CX1'!$J:$J,MATCH(Table2[[#This Row],[Name]],'CX1'!$C:$C,0),1)), "")</f>
        <v/>
      </c>
      <c r="K3317" t="str">
        <f>IFERROR(_xlfn.IFNA(IF(_xlfn.IFNA(INDEX('CX1'!$K:$K,MATCH(Table2[[#This Row],[Name]],'CX1'!$C:$C,0),1), "") = 0, "",  INDEX('CX1'!$K:$K,MATCH(Table2[[#This Row],[Name]],'CX1'!$C:$C,0),1)), ""), "")</f>
        <v/>
      </c>
      <c r="L3317" t="str">
        <f>_xlfn.IFNA(IF(_xlfn.IFNA(INDEX('CX1'!$L:$L,MATCH(Table2[[#This Row],[Name]],'CX1'!$C:$C,0),1), "") = 0, "",  INDEX('CX1'!$L:$L,MATCH(Table2[[#This Row],[Name]],'CX1'!$C:$C,0),1)), "")</f>
        <v/>
      </c>
      <c r="M3317" t="str">
        <f>_xlfn.IFNA(IF(_xlfn.IFNA(INDEX('CX1'!$M:$M,MATCH(Table2[[#This Row],[Name]],'CX1'!$C:$C,0),1), "") = 0, "",  INDEX('CX1'!$M:$M,MATCH(Table2[[#This Row],[Name]],'CX1'!$C:$C,0),1)), "")</f>
        <v/>
      </c>
      <c r="R3317" t="s">
        <v>8</v>
      </c>
    </row>
    <row r="3318" spans="1:18" hidden="1">
      <c r="A3318" s="1">
        <v>3316</v>
      </c>
      <c r="B3318" t="s">
        <v>45</v>
      </c>
      <c r="C3318" t="s">
        <v>121</v>
      </c>
      <c r="D3318" t="s">
        <v>278</v>
      </c>
      <c r="E3318" t="str">
        <f>MID(Table2[[#This Row],[DeviceId2]], 12, LEN(Table2[[#This Row],[DeviceId2]]))</f>
        <v>VAV217</v>
      </c>
      <c r="F3318" t="str">
        <f>CONCATENATE("10.3.13.71/pe/", Table2[[#This Row],[Device Tag]], ".xml")</f>
        <v>10.3.13.71/pe/VAV217.xml</v>
      </c>
      <c r="H3318" s="5" t="str">
        <f>_xlfn.IFNA(IF(_xlfn.IFNA(INDEX('CX1'!$H:$H,MATCH(Table2[[#This Row],[Name]],'CX1'!$C:$C,0),1), "") = 0, "",  INDEX('CX1'!$H:$H,MATCH(Table2[[#This Row],[Name]],'CX1'!$C:$C,0),1)), "")</f>
        <v/>
      </c>
      <c r="I3318" s="5" t="e">
        <f>_xlfn.IFNA(IF(_xlfn.IFNA(INDEX('CX1'!$I:$I,MATCH(Table2[[#This Row],[DeviceId2]],'CX1'!$C:$C,0),1), "") = 0, "",  INDEX('CX1'!$I:$I,MATCH(Table2[[#This Row],[Name]],'CX1'!$C:$C,0),1)), "")</f>
        <v>#VALUE!</v>
      </c>
      <c r="J3318" s="5" t="str">
        <f>_xlfn.IFNA(IF(_xlfn.IFNA(INDEX('CX1'!$J:$J,MATCH(Table2[[#This Row],[Name]],'CX1'!$C:$C,0),1), "") = 0, "",  INDEX('CX1'!$J:$J,MATCH(Table2[[#This Row],[Name]],'CX1'!$C:$C,0),1)), "")</f>
        <v/>
      </c>
      <c r="K3318" t="str">
        <f>IFERROR(_xlfn.IFNA(IF(_xlfn.IFNA(INDEX('CX1'!$K:$K,MATCH(Table2[[#This Row],[Name]],'CX1'!$C:$C,0),1), "") = 0, "",  INDEX('CX1'!$K:$K,MATCH(Table2[[#This Row],[Name]],'CX1'!$C:$C,0),1)), ""), "")</f>
        <v/>
      </c>
      <c r="L3318" t="str">
        <f>_xlfn.IFNA(IF(_xlfn.IFNA(INDEX('CX1'!$L:$L,MATCH(Table2[[#This Row],[Name]],'CX1'!$C:$C,0),1), "") = 0, "",  INDEX('CX1'!$L:$L,MATCH(Table2[[#This Row],[Name]],'CX1'!$C:$C,0),1)), "")</f>
        <v/>
      </c>
      <c r="M3318" t="str">
        <f>_xlfn.IFNA(IF(_xlfn.IFNA(INDEX('CX1'!$M:$M,MATCH(Table2[[#This Row],[Name]],'CX1'!$C:$C,0),1), "") = 0, "",  INDEX('CX1'!$M:$M,MATCH(Table2[[#This Row],[Name]],'CX1'!$C:$C,0),1)), "")</f>
        <v/>
      </c>
      <c r="R3318" t="s">
        <v>8</v>
      </c>
    </row>
    <row r="3319" spans="1:18" hidden="1">
      <c r="A3319" s="1">
        <v>3317</v>
      </c>
      <c r="B3319" t="s">
        <v>45</v>
      </c>
      <c r="C3319" t="s">
        <v>74</v>
      </c>
      <c r="D3319" t="s">
        <v>278</v>
      </c>
      <c r="E3319" t="str">
        <f>MID(Table2[[#This Row],[DeviceId2]], 12, LEN(Table2[[#This Row],[DeviceId2]]))</f>
        <v>VAV217</v>
      </c>
      <c r="F3319" t="str">
        <f>CONCATENATE("10.3.13.71/pe/", Table2[[#This Row],[Device Tag]], ".xml")</f>
        <v>10.3.13.71/pe/VAV217.xml</v>
      </c>
      <c r="H3319" s="5" t="str">
        <f>_xlfn.IFNA(IF(_xlfn.IFNA(INDEX('CX1'!$H:$H,MATCH(Table2[[#This Row],[Name]],'CX1'!$C:$C,0),1), "") = 0, "",  INDEX('CX1'!$H:$H,MATCH(Table2[[#This Row],[Name]],'CX1'!$C:$C,0),1)), "")</f>
        <v/>
      </c>
      <c r="I3319" s="5" t="e">
        <f>_xlfn.IFNA(IF(_xlfn.IFNA(INDEX('CX1'!$I:$I,MATCH(Table2[[#This Row],[DeviceId2]],'CX1'!$C:$C,0),1), "") = 0, "",  INDEX('CX1'!$I:$I,MATCH(Table2[[#This Row],[Name]],'CX1'!$C:$C,0),1)), "")</f>
        <v>#VALUE!</v>
      </c>
      <c r="J3319" s="5" t="str">
        <f>_xlfn.IFNA(IF(_xlfn.IFNA(INDEX('CX1'!$J:$J,MATCH(Table2[[#This Row],[Name]],'CX1'!$C:$C,0),1), "") = 0, "",  INDEX('CX1'!$J:$J,MATCH(Table2[[#This Row],[Name]],'CX1'!$C:$C,0),1)), "")</f>
        <v/>
      </c>
      <c r="K3319" t="str">
        <f>IFERROR(_xlfn.IFNA(IF(_xlfn.IFNA(INDEX('CX1'!$K:$K,MATCH(Table2[[#This Row],[Name]],'CX1'!$C:$C,0),1), "") = 0, "",  INDEX('CX1'!$K:$K,MATCH(Table2[[#This Row],[Name]],'CX1'!$C:$C,0),1)), ""), "")</f>
        <v/>
      </c>
      <c r="L3319" t="str">
        <f>_xlfn.IFNA(IF(_xlfn.IFNA(INDEX('CX1'!$L:$L,MATCH(Table2[[#This Row],[Name]],'CX1'!$C:$C,0),1), "") = 0, "",  INDEX('CX1'!$L:$L,MATCH(Table2[[#This Row],[Name]],'CX1'!$C:$C,0),1)), "")</f>
        <v/>
      </c>
      <c r="M3319" t="str">
        <f>_xlfn.IFNA(IF(_xlfn.IFNA(INDEX('CX1'!$M:$M,MATCH(Table2[[#This Row],[Name]],'CX1'!$C:$C,0),1), "") = 0, "",  INDEX('CX1'!$M:$M,MATCH(Table2[[#This Row],[Name]],'CX1'!$C:$C,0),1)), "")</f>
        <v/>
      </c>
      <c r="R3319" t="s">
        <v>8</v>
      </c>
    </row>
    <row r="3320" spans="1:18" hidden="1">
      <c r="A3320" s="1">
        <v>3318</v>
      </c>
      <c r="B3320" t="s">
        <v>45</v>
      </c>
      <c r="C3320" t="s">
        <v>75</v>
      </c>
      <c r="D3320" t="s">
        <v>278</v>
      </c>
      <c r="E3320" t="str">
        <f>MID(Table2[[#This Row],[DeviceId2]], 12, LEN(Table2[[#This Row],[DeviceId2]]))</f>
        <v>VAV217</v>
      </c>
      <c r="F3320" t="str">
        <f>CONCATENATE("10.3.13.71/pe/", Table2[[#This Row],[Device Tag]], ".xml")</f>
        <v>10.3.13.71/pe/VAV217.xml</v>
      </c>
      <c r="H3320" s="5" t="str">
        <f>_xlfn.IFNA(IF(_xlfn.IFNA(INDEX('CX1'!$H:$H,MATCH(Table2[[#This Row],[Name]],'CX1'!$C:$C,0),1), "") = 0, "",  INDEX('CX1'!$H:$H,MATCH(Table2[[#This Row],[Name]],'CX1'!$C:$C,0),1)), "")</f>
        <v/>
      </c>
      <c r="I3320" s="5" t="e">
        <f>_xlfn.IFNA(IF(_xlfn.IFNA(INDEX('CX1'!$I:$I,MATCH(Table2[[#This Row],[DeviceId2]],'CX1'!$C:$C,0),1), "") = 0, "",  INDEX('CX1'!$I:$I,MATCH(Table2[[#This Row],[Name]],'CX1'!$C:$C,0),1)), "")</f>
        <v>#VALUE!</v>
      </c>
      <c r="J3320" s="5" t="str">
        <f>_xlfn.IFNA(IF(_xlfn.IFNA(INDEX('CX1'!$J:$J,MATCH(Table2[[#This Row],[Name]],'CX1'!$C:$C,0),1), "") = 0, "",  INDEX('CX1'!$J:$J,MATCH(Table2[[#This Row],[Name]],'CX1'!$C:$C,0),1)), "")</f>
        <v/>
      </c>
      <c r="K3320" t="str">
        <f>IFERROR(_xlfn.IFNA(IF(_xlfn.IFNA(INDEX('CX1'!$K:$K,MATCH(Table2[[#This Row],[Name]],'CX1'!$C:$C,0),1), "") = 0, "",  INDEX('CX1'!$K:$K,MATCH(Table2[[#This Row],[Name]],'CX1'!$C:$C,0),1)), ""), "")</f>
        <v/>
      </c>
      <c r="L3320" t="str">
        <f>_xlfn.IFNA(IF(_xlfn.IFNA(INDEX('CX1'!$L:$L,MATCH(Table2[[#This Row],[Name]],'CX1'!$C:$C,0),1), "") = 0, "",  INDEX('CX1'!$L:$L,MATCH(Table2[[#This Row],[Name]],'CX1'!$C:$C,0),1)), "")</f>
        <v/>
      </c>
      <c r="M3320" t="str">
        <f>_xlfn.IFNA(IF(_xlfn.IFNA(INDEX('CX1'!$M:$M,MATCH(Table2[[#This Row],[Name]],'CX1'!$C:$C,0),1), "") = 0, "",  INDEX('CX1'!$M:$M,MATCH(Table2[[#This Row],[Name]],'CX1'!$C:$C,0),1)), "")</f>
        <v/>
      </c>
      <c r="R3320" t="s">
        <v>8</v>
      </c>
    </row>
    <row r="3321" spans="1:18" hidden="1">
      <c r="A3321" s="1">
        <v>3319</v>
      </c>
      <c r="B3321" t="s">
        <v>45</v>
      </c>
      <c r="C3321" t="s">
        <v>77</v>
      </c>
      <c r="D3321" t="s">
        <v>278</v>
      </c>
      <c r="E3321" t="str">
        <f>MID(Table2[[#This Row],[DeviceId2]], 12, LEN(Table2[[#This Row],[DeviceId2]]))</f>
        <v>VAV217</v>
      </c>
      <c r="F3321" t="str">
        <f>CONCATENATE("10.3.13.71/pe/", Table2[[#This Row],[Device Tag]], ".xml")</f>
        <v>10.3.13.71/pe/VAV217.xml</v>
      </c>
      <c r="H3321" s="5" t="str">
        <f>_xlfn.IFNA(IF(_xlfn.IFNA(INDEX('CX1'!$H:$H,MATCH(Table2[[#This Row],[Name]],'CX1'!$C:$C,0),1), "") = 0, "",  INDEX('CX1'!$H:$H,MATCH(Table2[[#This Row],[Name]],'CX1'!$C:$C,0),1)), "")</f>
        <v/>
      </c>
      <c r="I3321" s="5" t="e">
        <f>_xlfn.IFNA(IF(_xlfn.IFNA(INDEX('CX1'!$I:$I,MATCH(Table2[[#This Row],[DeviceId2]],'CX1'!$C:$C,0),1), "") = 0, "",  INDEX('CX1'!$I:$I,MATCH(Table2[[#This Row],[Name]],'CX1'!$C:$C,0),1)), "")</f>
        <v>#VALUE!</v>
      </c>
      <c r="J3321" s="5" t="str">
        <f>_xlfn.IFNA(IF(_xlfn.IFNA(INDEX('CX1'!$J:$J,MATCH(Table2[[#This Row],[Name]],'CX1'!$C:$C,0),1), "") = 0, "",  INDEX('CX1'!$J:$J,MATCH(Table2[[#This Row],[Name]],'CX1'!$C:$C,0),1)), "")</f>
        <v/>
      </c>
      <c r="K3321" t="str">
        <f>IFERROR(_xlfn.IFNA(IF(_xlfn.IFNA(INDEX('CX1'!$K:$K,MATCH(Table2[[#This Row],[Name]],'CX1'!$C:$C,0),1), "") = 0, "",  INDEX('CX1'!$K:$K,MATCH(Table2[[#This Row],[Name]],'CX1'!$C:$C,0),1)), ""), "")</f>
        <v/>
      </c>
      <c r="L3321" t="str">
        <f>_xlfn.IFNA(IF(_xlfn.IFNA(INDEX('CX1'!$L:$L,MATCH(Table2[[#This Row],[Name]],'CX1'!$C:$C,0),1), "") = 0, "",  INDEX('CX1'!$L:$L,MATCH(Table2[[#This Row],[Name]],'CX1'!$C:$C,0),1)), "")</f>
        <v/>
      </c>
      <c r="M3321" t="str">
        <f>_xlfn.IFNA(IF(_xlfn.IFNA(INDEX('CX1'!$M:$M,MATCH(Table2[[#This Row],[Name]],'CX1'!$C:$C,0),1), "") = 0, "",  INDEX('CX1'!$M:$M,MATCH(Table2[[#This Row],[Name]],'CX1'!$C:$C,0),1)), "")</f>
        <v/>
      </c>
      <c r="R3321" t="s">
        <v>8</v>
      </c>
    </row>
    <row r="3322" spans="1:18" hidden="1">
      <c r="A3322" s="1">
        <v>3320</v>
      </c>
      <c r="B3322" t="s">
        <v>45</v>
      </c>
      <c r="C3322" t="s">
        <v>78</v>
      </c>
      <c r="D3322" t="s">
        <v>278</v>
      </c>
      <c r="E3322" t="str">
        <f>MID(Table2[[#This Row],[DeviceId2]], 12, LEN(Table2[[#This Row],[DeviceId2]]))</f>
        <v>VAV217</v>
      </c>
      <c r="F3322" t="str">
        <f>CONCATENATE("10.3.13.71/pe/", Table2[[#This Row],[Device Tag]], ".xml")</f>
        <v>10.3.13.71/pe/VAV217.xml</v>
      </c>
      <c r="H3322" s="5" t="str">
        <f>_xlfn.IFNA(IF(_xlfn.IFNA(INDEX('CX1'!$H:$H,MATCH(Table2[[#This Row],[Name]],'CX1'!$C:$C,0),1), "") = 0, "",  INDEX('CX1'!$H:$H,MATCH(Table2[[#This Row],[Name]],'CX1'!$C:$C,0),1)), "")</f>
        <v/>
      </c>
      <c r="I3322" s="5" t="e">
        <f>_xlfn.IFNA(IF(_xlfn.IFNA(INDEX('CX1'!$I:$I,MATCH(Table2[[#This Row],[DeviceId2]],'CX1'!$C:$C,0),1), "") = 0, "",  INDEX('CX1'!$I:$I,MATCH(Table2[[#This Row],[Name]],'CX1'!$C:$C,0),1)), "")</f>
        <v>#VALUE!</v>
      </c>
      <c r="J3322" s="5" t="str">
        <f>_xlfn.IFNA(IF(_xlfn.IFNA(INDEX('CX1'!$J:$J,MATCH(Table2[[#This Row],[Name]],'CX1'!$C:$C,0),1), "") = 0, "",  INDEX('CX1'!$J:$J,MATCH(Table2[[#This Row],[Name]],'CX1'!$C:$C,0),1)), "")</f>
        <v/>
      </c>
      <c r="K3322" t="str">
        <f>IFERROR(_xlfn.IFNA(IF(_xlfn.IFNA(INDEX('CX1'!$K:$K,MATCH(Table2[[#This Row],[Name]],'CX1'!$C:$C,0),1), "") = 0, "",  INDEX('CX1'!$K:$K,MATCH(Table2[[#This Row],[Name]],'CX1'!$C:$C,0),1)), ""), "")</f>
        <v/>
      </c>
      <c r="L3322" t="str">
        <f>_xlfn.IFNA(IF(_xlfn.IFNA(INDEX('CX1'!$L:$L,MATCH(Table2[[#This Row],[Name]],'CX1'!$C:$C,0),1), "") = 0, "",  INDEX('CX1'!$L:$L,MATCH(Table2[[#This Row],[Name]],'CX1'!$C:$C,0),1)), "")</f>
        <v/>
      </c>
      <c r="M3322" t="str">
        <f>_xlfn.IFNA(IF(_xlfn.IFNA(INDEX('CX1'!$M:$M,MATCH(Table2[[#This Row],[Name]],'CX1'!$C:$C,0),1), "") = 0, "",  INDEX('CX1'!$M:$M,MATCH(Table2[[#This Row],[Name]],'CX1'!$C:$C,0),1)), "")</f>
        <v/>
      </c>
      <c r="R3322" t="s">
        <v>8</v>
      </c>
    </row>
    <row r="3323" spans="1:18" hidden="1">
      <c r="A3323" s="1">
        <v>3321</v>
      </c>
      <c r="B3323" t="s">
        <v>45</v>
      </c>
      <c r="C3323" t="s">
        <v>79</v>
      </c>
      <c r="D3323" t="s">
        <v>278</v>
      </c>
      <c r="E3323" t="str">
        <f>MID(Table2[[#This Row],[DeviceId2]], 12, LEN(Table2[[#This Row],[DeviceId2]]))</f>
        <v>VAV217</v>
      </c>
      <c r="F3323" t="str">
        <f>CONCATENATE("10.3.13.71/pe/", Table2[[#This Row],[Device Tag]], ".xml")</f>
        <v>10.3.13.71/pe/VAV217.xml</v>
      </c>
      <c r="H3323" s="5" t="str">
        <f>_xlfn.IFNA(IF(_xlfn.IFNA(INDEX('CX1'!$H:$H,MATCH(Table2[[#This Row],[Name]],'CX1'!$C:$C,0),1), "") = 0, "",  INDEX('CX1'!$H:$H,MATCH(Table2[[#This Row],[Name]],'CX1'!$C:$C,0),1)), "")</f>
        <v/>
      </c>
      <c r="I3323" s="5" t="e">
        <f>_xlfn.IFNA(IF(_xlfn.IFNA(INDEX('CX1'!$I:$I,MATCH(Table2[[#This Row],[DeviceId2]],'CX1'!$C:$C,0),1), "") = 0, "",  INDEX('CX1'!$I:$I,MATCH(Table2[[#This Row],[Name]],'CX1'!$C:$C,0),1)), "")</f>
        <v>#VALUE!</v>
      </c>
      <c r="J3323" s="5" t="str">
        <f>_xlfn.IFNA(IF(_xlfn.IFNA(INDEX('CX1'!$J:$J,MATCH(Table2[[#This Row],[Name]],'CX1'!$C:$C,0),1), "") = 0, "",  INDEX('CX1'!$J:$J,MATCH(Table2[[#This Row],[Name]],'CX1'!$C:$C,0),1)), "")</f>
        <v/>
      </c>
      <c r="K3323" t="str">
        <f>IFERROR(_xlfn.IFNA(IF(_xlfn.IFNA(INDEX('CX1'!$K:$K,MATCH(Table2[[#This Row],[Name]],'CX1'!$C:$C,0),1), "") = 0, "",  INDEX('CX1'!$K:$K,MATCH(Table2[[#This Row],[Name]],'CX1'!$C:$C,0),1)), ""), "")</f>
        <v/>
      </c>
      <c r="L3323" t="str">
        <f>_xlfn.IFNA(IF(_xlfn.IFNA(INDEX('CX1'!$L:$L,MATCH(Table2[[#This Row],[Name]],'CX1'!$C:$C,0),1), "") = 0, "",  INDEX('CX1'!$L:$L,MATCH(Table2[[#This Row],[Name]],'CX1'!$C:$C,0),1)), "")</f>
        <v/>
      </c>
      <c r="M3323" t="str">
        <f>_xlfn.IFNA(IF(_xlfn.IFNA(INDEX('CX1'!$M:$M,MATCH(Table2[[#This Row],[Name]],'CX1'!$C:$C,0),1), "") = 0, "",  INDEX('CX1'!$M:$M,MATCH(Table2[[#This Row],[Name]],'CX1'!$C:$C,0),1)), "")</f>
        <v/>
      </c>
      <c r="R3323" t="s">
        <v>8</v>
      </c>
    </row>
    <row r="3324" spans="1:18" hidden="1">
      <c r="A3324" s="1">
        <v>3322</v>
      </c>
      <c r="B3324" t="s">
        <v>45</v>
      </c>
      <c r="C3324" t="s">
        <v>80</v>
      </c>
      <c r="D3324" t="s">
        <v>278</v>
      </c>
      <c r="E3324" t="str">
        <f>MID(Table2[[#This Row],[DeviceId2]], 12, LEN(Table2[[#This Row],[DeviceId2]]))</f>
        <v>VAV217</v>
      </c>
      <c r="F3324" t="str">
        <f>CONCATENATE("10.3.13.71/pe/", Table2[[#This Row],[Device Tag]], ".xml")</f>
        <v>10.3.13.71/pe/VAV217.xml</v>
      </c>
      <c r="H3324" s="5" t="str">
        <f>_xlfn.IFNA(IF(_xlfn.IFNA(INDEX('CX1'!$H:$H,MATCH(Table2[[#This Row],[Name]],'CX1'!$C:$C,0),1), "") = 0, "",  INDEX('CX1'!$H:$H,MATCH(Table2[[#This Row],[Name]],'CX1'!$C:$C,0),1)), "")</f>
        <v/>
      </c>
      <c r="I3324" s="5" t="e">
        <f>_xlfn.IFNA(IF(_xlfn.IFNA(INDEX('CX1'!$I:$I,MATCH(Table2[[#This Row],[DeviceId2]],'CX1'!$C:$C,0),1), "") = 0, "",  INDEX('CX1'!$I:$I,MATCH(Table2[[#This Row],[Name]],'CX1'!$C:$C,0),1)), "")</f>
        <v>#VALUE!</v>
      </c>
      <c r="J3324" s="5" t="str">
        <f>_xlfn.IFNA(IF(_xlfn.IFNA(INDEX('CX1'!$J:$J,MATCH(Table2[[#This Row],[Name]],'CX1'!$C:$C,0),1), "") = 0, "",  INDEX('CX1'!$J:$J,MATCH(Table2[[#This Row],[Name]],'CX1'!$C:$C,0),1)), "")</f>
        <v/>
      </c>
      <c r="K3324" t="str">
        <f>IFERROR(_xlfn.IFNA(IF(_xlfn.IFNA(INDEX('CX1'!$K:$K,MATCH(Table2[[#This Row],[Name]],'CX1'!$C:$C,0),1), "") = 0, "",  INDEX('CX1'!$K:$K,MATCH(Table2[[#This Row],[Name]],'CX1'!$C:$C,0),1)), ""), "")</f>
        <v/>
      </c>
      <c r="L3324" t="str">
        <f>_xlfn.IFNA(IF(_xlfn.IFNA(INDEX('CX1'!$L:$L,MATCH(Table2[[#This Row],[Name]],'CX1'!$C:$C,0),1), "") = 0, "",  INDEX('CX1'!$L:$L,MATCH(Table2[[#This Row],[Name]],'CX1'!$C:$C,0),1)), "")</f>
        <v/>
      </c>
      <c r="M3324" t="str">
        <f>_xlfn.IFNA(IF(_xlfn.IFNA(INDEX('CX1'!$M:$M,MATCH(Table2[[#This Row],[Name]],'CX1'!$C:$C,0),1), "") = 0, "",  INDEX('CX1'!$M:$M,MATCH(Table2[[#This Row],[Name]],'CX1'!$C:$C,0),1)), "")</f>
        <v/>
      </c>
      <c r="R3324" t="s">
        <v>8</v>
      </c>
    </row>
    <row r="3325" spans="1:18" hidden="1">
      <c r="A3325" s="1">
        <v>3323</v>
      </c>
      <c r="B3325" t="s">
        <v>45</v>
      </c>
      <c r="C3325" t="s">
        <v>89</v>
      </c>
      <c r="D3325" t="s">
        <v>278</v>
      </c>
      <c r="E3325" t="str">
        <f>MID(Table2[[#This Row],[DeviceId2]], 12, LEN(Table2[[#This Row],[DeviceId2]]))</f>
        <v>VAV217</v>
      </c>
      <c r="F3325" t="str">
        <f>CONCATENATE("10.3.13.71/pe/", Table2[[#This Row],[Device Tag]], ".xml")</f>
        <v>10.3.13.71/pe/VAV217.xml</v>
      </c>
      <c r="H3325" s="5" t="str">
        <f>_xlfn.IFNA(IF(_xlfn.IFNA(INDEX('CX1'!$H:$H,MATCH(Table2[[#This Row],[Name]],'CX1'!$C:$C,0),1), "") = 0, "",  INDEX('CX1'!$H:$H,MATCH(Table2[[#This Row],[Name]],'CX1'!$C:$C,0),1)), "")</f>
        <v/>
      </c>
      <c r="I3325" s="5" t="e">
        <f>_xlfn.IFNA(IF(_xlfn.IFNA(INDEX('CX1'!$I:$I,MATCH(Table2[[#This Row],[DeviceId2]],'CX1'!$C:$C,0),1), "") = 0, "",  INDEX('CX1'!$I:$I,MATCH(Table2[[#This Row],[Name]],'CX1'!$C:$C,0),1)), "")</f>
        <v>#VALUE!</v>
      </c>
      <c r="J3325" s="5" t="str">
        <f>_xlfn.IFNA(IF(_xlfn.IFNA(INDEX('CX1'!$J:$J,MATCH(Table2[[#This Row],[Name]],'CX1'!$C:$C,0),1), "") = 0, "",  INDEX('CX1'!$J:$J,MATCH(Table2[[#This Row],[Name]],'CX1'!$C:$C,0),1)), "")</f>
        <v/>
      </c>
      <c r="K3325" t="str">
        <f>IFERROR(_xlfn.IFNA(IF(_xlfn.IFNA(INDEX('CX1'!$K:$K,MATCH(Table2[[#This Row],[Name]],'CX1'!$C:$C,0),1), "") = 0, "",  INDEX('CX1'!$K:$K,MATCH(Table2[[#This Row],[Name]],'CX1'!$C:$C,0),1)), ""), "")</f>
        <v/>
      </c>
      <c r="L3325" t="str">
        <f>_xlfn.IFNA(IF(_xlfn.IFNA(INDEX('CX1'!$L:$L,MATCH(Table2[[#This Row],[Name]],'CX1'!$C:$C,0),1), "") = 0, "",  INDEX('CX1'!$L:$L,MATCH(Table2[[#This Row],[Name]],'CX1'!$C:$C,0),1)), "")</f>
        <v/>
      </c>
      <c r="M3325" t="str">
        <f>_xlfn.IFNA(IF(_xlfn.IFNA(INDEX('CX1'!$M:$M,MATCH(Table2[[#This Row],[Name]],'CX1'!$C:$C,0),1), "") = 0, "",  INDEX('CX1'!$M:$M,MATCH(Table2[[#This Row],[Name]],'CX1'!$C:$C,0),1)), "")</f>
        <v/>
      </c>
      <c r="R3325" t="s">
        <v>8</v>
      </c>
    </row>
    <row r="3326" spans="1:18" hidden="1">
      <c r="A3326" s="1">
        <v>3324</v>
      </c>
      <c r="B3326" t="s">
        <v>45</v>
      </c>
      <c r="C3326" t="s">
        <v>90</v>
      </c>
      <c r="D3326" t="s">
        <v>278</v>
      </c>
      <c r="E3326" t="str">
        <f>MID(Table2[[#This Row],[DeviceId2]], 12, LEN(Table2[[#This Row],[DeviceId2]]))</f>
        <v>VAV217</v>
      </c>
      <c r="F3326" t="str">
        <f>CONCATENATE("10.3.13.71/pe/", Table2[[#This Row],[Device Tag]], ".xml")</f>
        <v>10.3.13.71/pe/VAV217.xml</v>
      </c>
      <c r="H3326" s="5" t="str">
        <f>_xlfn.IFNA(IF(_xlfn.IFNA(INDEX('CX1'!$H:$H,MATCH(Table2[[#This Row],[Name]],'CX1'!$C:$C,0),1), "") = 0, "",  INDEX('CX1'!$H:$H,MATCH(Table2[[#This Row],[Name]],'CX1'!$C:$C,0),1)), "")</f>
        <v/>
      </c>
      <c r="I3326" s="5" t="e">
        <f>_xlfn.IFNA(IF(_xlfn.IFNA(INDEX('CX1'!$I:$I,MATCH(Table2[[#This Row],[DeviceId2]],'CX1'!$C:$C,0),1), "") = 0, "",  INDEX('CX1'!$I:$I,MATCH(Table2[[#This Row],[Name]],'CX1'!$C:$C,0),1)), "")</f>
        <v>#VALUE!</v>
      </c>
      <c r="J3326" s="5" t="str">
        <f>_xlfn.IFNA(IF(_xlfn.IFNA(INDEX('CX1'!$J:$J,MATCH(Table2[[#This Row],[Name]],'CX1'!$C:$C,0),1), "") = 0, "",  INDEX('CX1'!$J:$J,MATCH(Table2[[#This Row],[Name]],'CX1'!$C:$C,0),1)), "")</f>
        <v/>
      </c>
      <c r="K3326" t="str">
        <f>IFERROR(_xlfn.IFNA(IF(_xlfn.IFNA(INDEX('CX1'!$K:$K,MATCH(Table2[[#This Row],[Name]],'CX1'!$C:$C,0),1), "") = 0, "",  INDEX('CX1'!$K:$K,MATCH(Table2[[#This Row],[Name]],'CX1'!$C:$C,0),1)), ""), "")</f>
        <v/>
      </c>
      <c r="L3326" t="str">
        <f>_xlfn.IFNA(IF(_xlfn.IFNA(INDEX('CX1'!$L:$L,MATCH(Table2[[#This Row],[Name]],'CX1'!$C:$C,0),1), "") = 0, "",  INDEX('CX1'!$L:$L,MATCH(Table2[[#This Row],[Name]],'CX1'!$C:$C,0),1)), "")</f>
        <v/>
      </c>
      <c r="M3326" t="str">
        <f>_xlfn.IFNA(IF(_xlfn.IFNA(INDEX('CX1'!$M:$M,MATCH(Table2[[#This Row],[Name]],'CX1'!$C:$C,0),1), "") = 0, "",  INDEX('CX1'!$M:$M,MATCH(Table2[[#This Row],[Name]],'CX1'!$C:$C,0),1)), "")</f>
        <v/>
      </c>
      <c r="R3326" t="s">
        <v>8</v>
      </c>
    </row>
    <row r="3327" spans="1:18" hidden="1">
      <c r="A3327" s="1">
        <v>3325</v>
      </c>
      <c r="B3327" t="s">
        <v>45</v>
      </c>
      <c r="C3327" t="s">
        <v>91</v>
      </c>
      <c r="D3327" t="s">
        <v>278</v>
      </c>
      <c r="E3327" t="str">
        <f>MID(Table2[[#This Row],[DeviceId2]], 12, LEN(Table2[[#This Row],[DeviceId2]]))</f>
        <v>VAV217</v>
      </c>
      <c r="F3327" t="str">
        <f>CONCATENATE("10.3.13.71/pe/", Table2[[#This Row],[Device Tag]], ".xml")</f>
        <v>10.3.13.71/pe/VAV217.xml</v>
      </c>
      <c r="H3327" s="5" t="str">
        <f>_xlfn.IFNA(IF(_xlfn.IFNA(INDEX('CX1'!$H:$H,MATCH(Table2[[#This Row],[Name]],'CX1'!$C:$C,0),1), "") = 0, "",  INDEX('CX1'!$H:$H,MATCH(Table2[[#This Row],[Name]],'CX1'!$C:$C,0),1)), "")</f>
        <v/>
      </c>
      <c r="I3327" s="5" t="e">
        <f>_xlfn.IFNA(IF(_xlfn.IFNA(INDEX('CX1'!$I:$I,MATCH(Table2[[#This Row],[DeviceId2]],'CX1'!$C:$C,0),1), "") = 0, "",  INDEX('CX1'!$I:$I,MATCH(Table2[[#This Row],[Name]],'CX1'!$C:$C,0),1)), "")</f>
        <v>#VALUE!</v>
      </c>
      <c r="J3327" s="5" t="str">
        <f>_xlfn.IFNA(IF(_xlfn.IFNA(INDEX('CX1'!$J:$J,MATCH(Table2[[#This Row],[Name]],'CX1'!$C:$C,0),1), "") = 0, "",  INDEX('CX1'!$J:$J,MATCH(Table2[[#This Row],[Name]],'CX1'!$C:$C,0),1)), "")</f>
        <v/>
      </c>
      <c r="K3327" t="str">
        <f>IFERROR(_xlfn.IFNA(IF(_xlfn.IFNA(INDEX('CX1'!$K:$K,MATCH(Table2[[#This Row],[Name]],'CX1'!$C:$C,0),1), "") = 0, "",  INDEX('CX1'!$K:$K,MATCH(Table2[[#This Row],[Name]],'CX1'!$C:$C,0),1)), ""), "")</f>
        <v/>
      </c>
      <c r="L3327" t="str">
        <f>_xlfn.IFNA(IF(_xlfn.IFNA(INDEX('CX1'!$L:$L,MATCH(Table2[[#This Row],[Name]],'CX1'!$C:$C,0),1), "") = 0, "",  INDEX('CX1'!$L:$L,MATCH(Table2[[#This Row],[Name]],'CX1'!$C:$C,0),1)), "")</f>
        <v/>
      </c>
      <c r="M3327" t="str">
        <f>_xlfn.IFNA(IF(_xlfn.IFNA(INDEX('CX1'!$M:$M,MATCH(Table2[[#This Row],[Name]],'CX1'!$C:$C,0),1), "") = 0, "",  INDEX('CX1'!$M:$M,MATCH(Table2[[#This Row],[Name]],'CX1'!$C:$C,0),1)), "")</f>
        <v/>
      </c>
      <c r="R3327" t="s">
        <v>8</v>
      </c>
    </row>
    <row r="3328" spans="1:18" hidden="1">
      <c r="A3328" s="1">
        <v>3326</v>
      </c>
      <c r="B3328" t="s">
        <v>45</v>
      </c>
      <c r="C3328" t="s">
        <v>92</v>
      </c>
      <c r="D3328" t="s">
        <v>278</v>
      </c>
      <c r="E3328" t="str">
        <f>MID(Table2[[#This Row],[DeviceId2]], 12, LEN(Table2[[#This Row],[DeviceId2]]))</f>
        <v>VAV217</v>
      </c>
      <c r="F3328" t="str">
        <f>CONCATENATE("10.3.13.71/pe/", Table2[[#This Row],[Device Tag]], ".xml")</f>
        <v>10.3.13.71/pe/VAV217.xml</v>
      </c>
      <c r="H3328" s="5" t="str">
        <f>_xlfn.IFNA(IF(_xlfn.IFNA(INDEX('CX1'!$H:$H,MATCH(Table2[[#This Row],[Name]],'CX1'!$C:$C,0),1), "") = 0, "",  INDEX('CX1'!$H:$H,MATCH(Table2[[#This Row],[Name]],'CX1'!$C:$C,0),1)), "")</f>
        <v/>
      </c>
      <c r="I3328" s="5" t="e">
        <f>_xlfn.IFNA(IF(_xlfn.IFNA(INDEX('CX1'!$I:$I,MATCH(Table2[[#This Row],[DeviceId2]],'CX1'!$C:$C,0),1), "") = 0, "",  INDEX('CX1'!$I:$I,MATCH(Table2[[#This Row],[Name]],'CX1'!$C:$C,0),1)), "")</f>
        <v>#VALUE!</v>
      </c>
      <c r="J3328" s="5" t="str">
        <f>_xlfn.IFNA(IF(_xlfn.IFNA(INDEX('CX1'!$J:$J,MATCH(Table2[[#This Row],[Name]],'CX1'!$C:$C,0),1), "") = 0, "",  INDEX('CX1'!$J:$J,MATCH(Table2[[#This Row],[Name]],'CX1'!$C:$C,0),1)), "")</f>
        <v/>
      </c>
      <c r="K3328" t="str">
        <f>IFERROR(_xlfn.IFNA(IF(_xlfn.IFNA(INDEX('CX1'!$K:$K,MATCH(Table2[[#This Row],[Name]],'CX1'!$C:$C,0),1), "") = 0, "",  INDEX('CX1'!$K:$K,MATCH(Table2[[#This Row],[Name]],'CX1'!$C:$C,0),1)), ""), "")</f>
        <v/>
      </c>
      <c r="L3328" t="str">
        <f>_xlfn.IFNA(IF(_xlfn.IFNA(INDEX('CX1'!$L:$L,MATCH(Table2[[#This Row],[Name]],'CX1'!$C:$C,0),1), "") = 0, "",  INDEX('CX1'!$L:$L,MATCH(Table2[[#This Row],[Name]],'CX1'!$C:$C,0),1)), "")</f>
        <v/>
      </c>
      <c r="M3328" t="str">
        <f>_xlfn.IFNA(IF(_xlfn.IFNA(INDEX('CX1'!$M:$M,MATCH(Table2[[#This Row],[Name]],'CX1'!$C:$C,0),1), "") = 0, "",  INDEX('CX1'!$M:$M,MATCH(Table2[[#This Row],[Name]],'CX1'!$C:$C,0),1)), "")</f>
        <v/>
      </c>
      <c r="R3328" t="s">
        <v>8</v>
      </c>
    </row>
    <row r="3329" spans="1:19">
      <c r="A3329" s="1">
        <v>3327</v>
      </c>
      <c r="B3329" t="s">
        <v>21</v>
      </c>
      <c r="C3329" t="s">
        <v>174</v>
      </c>
      <c r="D3329" t="s">
        <v>279</v>
      </c>
      <c r="E3329" t="str">
        <f>MID(Table2[[#This Row],[DeviceId2]], 12, LEN(Table2[[#This Row],[DeviceId2]]))</f>
        <v>VAV218</v>
      </c>
      <c r="F3329" t="str">
        <f>CONCATENATE("10.3.13.71/pe/", Table2[[#This Row],[Device Tag]], ".xml")</f>
        <v>10.3.13.71/pe/VAV218.xml</v>
      </c>
      <c r="H3329" s="5" t="str">
        <f>_xlfn.IFNA(IF(_xlfn.IFNA(INDEX('CX1'!$H:$H,MATCH(Table2[[#This Row],[Name]],'CX1'!$C:$C,0),1), "") = 0, "",  INDEX('CX1'!$H:$H,MATCH(Table2[[#This Row],[Name]],'CX1'!$C:$C,0),1)), "")</f>
        <v>°F</v>
      </c>
      <c r="I3329" s="5">
        <f>_xlfn.IFNA(IF(_xlfn.IFNA(INDEX('CX1'!$I:$I,MATCH(Table2[[#This Row],[DeviceId2]],'CX1'!$C:$C,0),1), "") = 0, "",  INDEX('CX1'!$I:$I,MATCH(Table2[[#This Row],[Name]],'CX1'!$C:$C,0),1)), "")</f>
        <v>1000</v>
      </c>
      <c r="J3329" s="5" t="str">
        <f>_xlfn.IFNA(IF(_xlfn.IFNA(INDEX('CX1'!$J:$J,MATCH(Table2[[#This Row],[Name]],'CX1'!$C:$C,0),1), "") = 0, "",  INDEX('CX1'!$J:$J,MATCH(Table2[[#This Row],[Name]],'CX1'!$C:$C,0),1)), "")</f>
        <v/>
      </c>
      <c r="K3329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329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29" t="str">
        <f>_xlfn.IFNA(IF(_xlfn.IFNA(INDEX('CX1'!$M:$M,MATCH(Table2[[#This Row],[Name]],'CX1'!$C:$C,0),1), "") = 0, "",  INDEX('CX1'!$M:$M,MATCH(Table2[[#This Row],[Name]],'CX1'!$C:$C,0),1)), "")</f>
        <v>number</v>
      </c>
      <c r="N3329" t="s">
        <v>766</v>
      </c>
      <c r="R3329" t="s">
        <v>8</v>
      </c>
      <c r="S3329" t="b">
        <v>1</v>
      </c>
    </row>
    <row r="3330" spans="1:19">
      <c r="A3330" s="1">
        <v>3328</v>
      </c>
      <c r="B3330" t="s">
        <v>21</v>
      </c>
      <c r="C3330" t="s">
        <v>175</v>
      </c>
      <c r="D3330" t="s">
        <v>279</v>
      </c>
      <c r="E3330" t="str">
        <f>MID(Table2[[#This Row],[DeviceId2]], 12, LEN(Table2[[#This Row],[DeviceId2]]))</f>
        <v>VAV218</v>
      </c>
      <c r="F3330" t="str">
        <f>CONCATENATE("10.3.13.71/pe/", Table2[[#This Row],[Device Tag]], ".xml")</f>
        <v>10.3.13.71/pe/VAV218.xml</v>
      </c>
      <c r="H3330" s="5" t="str">
        <f>_xlfn.IFNA(IF(_xlfn.IFNA(INDEX('CX1'!$H:$H,MATCH(Table2[[#This Row],[Name]],'CX1'!$C:$C,0),1), "") = 0, "",  INDEX('CX1'!$H:$H,MATCH(Table2[[#This Row],[Name]],'CX1'!$C:$C,0),1)), "")</f>
        <v>°F</v>
      </c>
      <c r="I3330" s="5">
        <f>_xlfn.IFNA(IF(_xlfn.IFNA(INDEX('CX1'!$I:$I,MATCH(Table2[[#This Row],[DeviceId2]],'CX1'!$C:$C,0),1), "") = 0, "",  INDEX('CX1'!$I:$I,MATCH(Table2[[#This Row],[Name]],'CX1'!$C:$C,0),1)), "")</f>
        <v>1000</v>
      </c>
      <c r="J3330" s="5" t="str">
        <f>_xlfn.IFNA(IF(_xlfn.IFNA(INDEX('CX1'!$J:$J,MATCH(Table2[[#This Row],[Name]],'CX1'!$C:$C,0),1), "") = 0, "",  INDEX('CX1'!$J:$J,MATCH(Table2[[#This Row],[Name]],'CX1'!$C:$C,0),1)), "")</f>
        <v/>
      </c>
      <c r="K3330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30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0" t="str">
        <f>_xlfn.IFNA(IF(_xlfn.IFNA(INDEX('CX1'!$M:$M,MATCH(Table2[[#This Row],[Name]],'CX1'!$C:$C,0),1), "") = 0, "",  INDEX('CX1'!$M:$M,MATCH(Table2[[#This Row],[Name]],'CX1'!$C:$C,0),1)), "")</f>
        <v>number</v>
      </c>
      <c r="N3330" t="s">
        <v>766</v>
      </c>
      <c r="R3330" t="s">
        <v>8</v>
      </c>
      <c r="S3330" t="b">
        <v>1</v>
      </c>
    </row>
    <row r="3331" spans="1:19">
      <c r="A3331" s="1">
        <v>3329</v>
      </c>
      <c r="B3331" t="s">
        <v>21</v>
      </c>
      <c r="C3331" t="s">
        <v>176</v>
      </c>
      <c r="D3331" t="s">
        <v>279</v>
      </c>
      <c r="E3331" t="str">
        <f>MID(Table2[[#This Row],[DeviceId2]], 12, LEN(Table2[[#This Row],[DeviceId2]]))</f>
        <v>VAV218</v>
      </c>
      <c r="F3331" t="str">
        <f>CONCATENATE("10.3.13.71/pe/", Table2[[#This Row],[Device Tag]], ".xml")</f>
        <v>10.3.13.71/pe/VAV218.xml</v>
      </c>
      <c r="H3331" s="5" t="str">
        <f>_xlfn.IFNA(IF(_xlfn.IFNA(INDEX('CX1'!$H:$H,MATCH(Table2[[#This Row],[Name]],'CX1'!$C:$C,0),1), "") = 0, "",  INDEX('CX1'!$H:$H,MATCH(Table2[[#This Row],[Name]],'CX1'!$C:$C,0),1)), "")</f>
        <v>°F</v>
      </c>
      <c r="I3331" s="5">
        <f>_xlfn.IFNA(IF(_xlfn.IFNA(INDEX('CX1'!$I:$I,MATCH(Table2[[#This Row],[DeviceId2]],'CX1'!$C:$C,0),1), "") = 0, "",  INDEX('CX1'!$I:$I,MATCH(Table2[[#This Row],[Name]],'CX1'!$C:$C,0),1)), "")</f>
        <v>1000</v>
      </c>
      <c r="J3331" s="5" t="str">
        <f>_xlfn.IFNA(IF(_xlfn.IFNA(INDEX('CX1'!$J:$J,MATCH(Table2[[#This Row],[Name]],'CX1'!$C:$C,0),1), "") = 0, "",  INDEX('CX1'!$J:$J,MATCH(Table2[[#This Row],[Name]],'CX1'!$C:$C,0),1)), "")</f>
        <v/>
      </c>
      <c r="K3331" t="str">
        <f>IFERROR(_xlfn.IFNA(IF(_xlfn.IFNA(INDEX('CX1'!$K:$K,MATCH(Table2[[#This Row],[Name]],'CX1'!$C:$C,0),1), "") = 0, "",  INDEX('CX1'!$K:$K,MATCH(Table2[[#This Row],[Name]],'CX1'!$C:$C,0),1)), ""), "")</f>
        <v>airTerminalUnit, vav, zoneAirTempSensor</v>
      </c>
      <c r="L333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1" t="str">
        <f>_xlfn.IFNA(IF(_xlfn.IFNA(INDEX('CX1'!$M:$M,MATCH(Table2[[#This Row],[Name]],'CX1'!$C:$C,0),1), "") = 0, "",  INDEX('CX1'!$M:$M,MATCH(Table2[[#This Row],[Name]],'CX1'!$C:$C,0),1)), "")</f>
        <v>number</v>
      </c>
      <c r="N3331" t="s">
        <v>766</v>
      </c>
      <c r="R3331" t="s">
        <v>8</v>
      </c>
      <c r="S3331" t="b">
        <v>1</v>
      </c>
    </row>
    <row r="3332" spans="1:19">
      <c r="A3332" s="1">
        <v>3330</v>
      </c>
      <c r="B3332" t="s">
        <v>21</v>
      </c>
      <c r="C3332" t="s">
        <v>177</v>
      </c>
      <c r="D3332" t="s">
        <v>279</v>
      </c>
      <c r="E3332" t="str">
        <f>MID(Table2[[#This Row],[DeviceId2]], 12, LEN(Table2[[#This Row],[DeviceId2]]))</f>
        <v>VAV218</v>
      </c>
      <c r="F3332" t="str">
        <f>CONCATENATE("10.3.13.71/pe/", Table2[[#This Row],[Device Tag]], ".xml")</f>
        <v>10.3.13.71/pe/VAV218.xml</v>
      </c>
      <c r="H3332" s="5" t="str">
        <f>_xlfn.IFNA(IF(_xlfn.IFNA(INDEX('CX1'!$H:$H,MATCH(Table2[[#This Row],[Name]],'CX1'!$C:$C,0),1), "") = 0, "",  INDEX('CX1'!$H:$H,MATCH(Table2[[#This Row],[Name]],'CX1'!$C:$C,0),1)), "")</f>
        <v/>
      </c>
      <c r="I3332" s="5">
        <f>_xlfn.IFNA(IF(_xlfn.IFNA(INDEX('CX1'!$I:$I,MATCH(Table2[[#This Row],[DeviceId2]],'CX1'!$C:$C,0),1), "") = 0, "",  INDEX('CX1'!$I:$I,MATCH(Table2[[#This Row],[Name]],'CX1'!$C:$C,0),1)), "")</f>
        <v>1000</v>
      </c>
      <c r="J3332" s="5" t="str">
        <f>_xlfn.IFNA(IF(_xlfn.IFNA(INDEX('CX1'!$J:$J,MATCH(Table2[[#This Row],[Name]],'CX1'!$C:$C,0),1), "") = 0, "",  INDEX('CX1'!$J:$J,MATCH(Table2[[#This Row],[Name]],'CX1'!$C:$C,0),1)), "")</f>
        <v/>
      </c>
      <c r="K3332" t="str">
        <f>IFERROR(_xlfn.IFNA(IF(_xlfn.IFNA(INDEX('CX1'!$K:$K,MATCH(Table2[[#This Row],[Name]],'CX1'!$C:$C,0),1), "") = 0, "",  INDEX('CX1'!$K:$K,MATCH(Table2[[#This Row],[Name]],'CX1'!$C:$C,0),1)), ""), "")</f>
        <v>airTerminalUnit, vav, cfm</v>
      </c>
      <c r="L333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2" t="str">
        <f>_xlfn.IFNA(IF(_xlfn.IFNA(INDEX('CX1'!$M:$M,MATCH(Table2[[#This Row],[Name]],'CX1'!$C:$C,0),1), "") = 0, "",  INDEX('CX1'!$M:$M,MATCH(Table2[[#This Row],[Name]],'CX1'!$C:$C,0),1)), "")</f>
        <v>number</v>
      </c>
      <c r="R3332" t="s">
        <v>8</v>
      </c>
      <c r="S3332" t="b">
        <v>1</v>
      </c>
    </row>
    <row r="3333" spans="1:19">
      <c r="A3333" s="1">
        <v>3331</v>
      </c>
      <c r="B3333" t="s">
        <v>21</v>
      </c>
      <c r="C3333" t="s">
        <v>178</v>
      </c>
      <c r="D3333" t="s">
        <v>279</v>
      </c>
      <c r="E3333" t="str">
        <f>MID(Table2[[#This Row],[DeviceId2]], 12, LEN(Table2[[#This Row],[DeviceId2]]))</f>
        <v>VAV218</v>
      </c>
      <c r="F3333" t="str">
        <f>CONCATENATE("10.3.13.71/pe/", Table2[[#This Row],[Device Tag]], ".xml")</f>
        <v>10.3.13.71/pe/VAV218.xml</v>
      </c>
      <c r="H3333" s="5" t="str">
        <f>_xlfn.IFNA(IF(_xlfn.IFNA(INDEX('CX1'!$H:$H,MATCH(Table2[[#This Row],[Name]],'CX1'!$C:$C,0),1), "") = 0, "",  INDEX('CX1'!$H:$H,MATCH(Table2[[#This Row],[Name]],'CX1'!$C:$C,0),1)), "")</f>
        <v/>
      </c>
      <c r="I3333" s="5">
        <f>_xlfn.IFNA(IF(_xlfn.IFNA(INDEX('CX1'!$I:$I,MATCH(Table2[[#This Row],[DeviceId2]],'CX1'!$C:$C,0),1), "") = 0, "",  INDEX('CX1'!$I:$I,MATCH(Table2[[#This Row],[Name]],'CX1'!$C:$C,0),1)), "")</f>
        <v>1000</v>
      </c>
      <c r="J3333" s="5" t="str">
        <f>_xlfn.IFNA(IF(_xlfn.IFNA(INDEX('CX1'!$J:$J,MATCH(Table2[[#This Row],[Name]],'CX1'!$C:$C,0),1), "") = 0, "",  INDEX('CX1'!$J:$J,MATCH(Table2[[#This Row],[Name]],'CX1'!$C:$C,0),1)), "")</f>
        <v/>
      </c>
      <c r="K3333" t="str">
        <f>IFERROR(_xlfn.IFNA(IF(_xlfn.IFNA(INDEX('CX1'!$K:$K,MATCH(Table2[[#This Row],[Name]],'CX1'!$C:$C,0),1), "") = 0, "",  INDEX('CX1'!$K:$K,MATCH(Table2[[#This Row],[Name]],'CX1'!$C:$C,0),1)), ""), "")</f>
        <v>airTerminalUnit, vav, cfmSP</v>
      </c>
      <c r="L3333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3" t="str">
        <f>_xlfn.IFNA(IF(_xlfn.IFNA(INDEX('CX1'!$M:$M,MATCH(Table2[[#This Row],[Name]],'CX1'!$C:$C,0),1), "") = 0, "",  INDEX('CX1'!$M:$M,MATCH(Table2[[#This Row],[Name]],'CX1'!$C:$C,0),1)), "")</f>
        <v>number</v>
      </c>
      <c r="R3333" t="s">
        <v>8</v>
      </c>
      <c r="S3333" t="b">
        <v>1</v>
      </c>
    </row>
    <row r="3334" spans="1:19">
      <c r="A3334" s="1">
        <v>3332</v>
      </c>
      <c r="B3334" t="s">
        <v>21</v>
      </c>
      <c r="C3334" t="s">
        <v>179</v>
      </c>
      <c r="D3334" t="s">
        <v>279</v>
      </c>
      <c r="E3334" t="str">
        <f>MID(Table2[[#This Row],[DeviceId2]], 12, LEN(Table2[[#This Row],[DeviceId2]]))</f>
        <v>VAV218</v>
      </c>
      <c r="F3334" t="str">
        <f>CONCATENATE("10.3.13.71/pe/", Table2[[#This Row],[Device Tag]], ".xml")</f>
        <v>10.3.13.71/pe/VAV218.xml</v>
      </c>
      <c r="H3334" s="5" t="str">
        <f>_xlfn.IFNA(IF(_xlfn.IFNA(INDEX('CX1'!$H:$H,MATCH(Table2[[#This Row],[Name]],'CX1'!$C:$C,0),1), "") = 0, "",  INDEX('CX1'!$H:$H,MATCH(Table2[[#This Row],[Name]],'CX1'!$C:$C,0),1)), "")</f>
        <v>°F</v>
      </c>
      <c r="I3334" s="5">
        <f>_xlfn.IFNA(IF(_xlfn.IFNA(INDEX('CX1'!$I:$I,MATCH(Table2[[#This Row],[DeviceId2]],'CX1'!$C:$C,0),1), "") = 0, "",  INDEX('CX1'!$I:$I,MATCH(Table2[[#This Row],[Name]],'CX1'!$C:$C,0),1)), "")</f>
        <v>1000</v>
      </c>
      <c r="J3334" s="5" t="str">
        <f>_xlfn.IFNA(IF(_xlfn.IFNA(INDEX('CX1'!$J:$J,MATCH(Table2[[#This Row],[Name]],'CX1'!$C:$C,0),1), "") = 0, "",  INDEX('CX1'!$J:$J,MATCH(Table2[[#This Row],[Name]],'CX1'!$C:$C,0),1)), "")</f>
        <v/>
      </c>
      <c r="K3334" t="str">
        <f>IFERROR(_xlfn.IFNA(IF(_xlfn.IFNA(INDEX('CX1'!$K:$K,MATCH(Table2[[#This Row],[Name]],'CX1'!$C:$C,0),1), "") = 0, "",  INDEX('CX1'!$K:$K,MATCH(Table2[[#This Row],[Name]],'CX1'!$C:$C,0),1)), ""), "")</f>
        <v>airTerminalUnit, vav, coolingSP</v>
      </c>
      <c r="L3334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4" t="str">
        <f>_xlfn.IFNA(IF(_xlfn.IFNA(INDEX('CX1'!$M:$M,MATCH(Table2[[#This Row],[Name]],'CX1'!$C:$C,0),1), "") = 0, "",  INDEX('CX1'!$M:$M,MATCH(Table2[[#This Row],[Name]],'CX1'!$C:$C,0),1)), "")</f>
        <v>number</v>
      </c>
      <c r="N3334" t="s">
        <v>766</v>
      </c>
      <c r="R3334" t="s">
        <v>8</v>
      </c>
      <c r="S3334" t="b">
        <v>1</v>
      </c>
    </row>
    <row r="3335" spans="1:19">
      <c r="A3335" s="1">
        <v>3333</v>
      </c>
      <c r="B3335" t="s">
        <v>21</v>
      </c>
      <c r="C3335" t="s">
        <v>180</v>
      </c>
      <c r="D3335" t="s">
        <v>279</v>
      </c>
      <c r="E3335" t="str">
        <f>MID(Table2[[#This Row],[DeviceId2]], 12, LEN(Table2[[#This Row],[DeviceId2]]))</f>
        <v>VAV218</v>
      </c>
      <c r="F3335" t="str">
        <f>CONCATENATE("10.3.13.71/pe/", Table2[[#This Row],[Device Tag]], ".xml")</f>
        <v>10.3.13.71/pe/VAV218.xml</v>
      </c>
      <c r="H3335" s="5" t="str">
        <f>_xlfn.IFNA(IF(_xlfn.IFNA(INDEX('CX1'!$H:$H,MATCH(Table2[[#This Row],[Name]],'CX1'!$C:$C,0),1), "") = 0, "",  INDEX('CX1'!$H:$H,MATCH(Table2[[#This Row],[Name]],'CX1'!$C:$C,0),1)), "")</f>
        <v>°F</v>
      </c>
      <c r="I3335" s="5">
        <f>_xlfn.IFNA(IF(_xlfn.IFNA(INDEX('CX1'!$I:$I,MATCH(Table2[[#This Row],[DeviceId2]],'CX1'!$C:$C,0),1), "") = 0, "",  INDEX('CX1'!$I:$I,MATCH(Table2[[#This Row],[Name]],'CX1'!$C:$C,0),1)), "")</f>
        <v>1000</v>
      </c>
      <c r="J3335" s="5" t="str">
        <f>_xlfn.IFNA(IF(_xlfn.IFNA(INDEX('CX1'!$J:$J,MATCH(Table2[[#This Row],[Name]],'CX1'!$C:$C,0),1), "") = 0, "",  INDEX('CX1'!$J:$J,MATCH(Table2[[#This Row],[Name]],'CX1'!$C:$C,0),1)), "")</f>
        <v/>
      </c>
      <c r="K3335" t="str">
        <f>IFERROR(_xlfn.IFNA(IF(_xlfn.IFNA(INDEX('CX1'!$K:$K,MATCH(Table2[[#This Row],[Name]],'CX1'!$C:$C,0),1), "") = 0, "",  INDEX('CX1'!$K:$K,MATCH(Table2[[#This Row],[Name]],'CX1'!$C:$C,0),1)), ""), "")</f>
        <v>airTerminalUnit, vav, dichargeAirTempSP</v>
      </c>
      <c r="L3335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35" t="str">
        <f>_xlfn.IFNA(IF(_xlfn.IFNA(INDEX('CX1'!$M:$M,MATCH(Table2[[#This Row],[Name]],'CX1'!$C:$C,0),1), "") = 0, "",  INDEX('CX1'!$M:$M,MATCH(Table2[[#This Row],[Name]],'CX1'!$C:$C,0),1)), "")</f>
        <v>number</v>
      </c>
      <c r="N3335" t="s">
        <v>766</v>
      </c>
      <c r="R3335" t="s">
        <v>8</v>
      </c>
      <c r="S3335" t="b">
        <v>1</v>
      </c>
    </row>
    <row r="3336" spans="1:19" hidden="1">
      <c r="A3336" s="1">
        <v>3334</v>
      </c>
      <c r="B3336" t="s">
        <v>21</v>
      </c>
      <c r="C3336" t="s">
        <v>181</v>
      </c>
      <c r="D3336" t="s">
        <v>279</v>
      </c>
      <c r="E3336" t="str">
        <f>MID(Table2[[#This Row],[DeviceId2]], 12, LEN(Table2[[#This Row],[DeviceId2]]))</f>
        <v>VAV218</v>
      </c>
      <c r="F3336" t="str">
        <f>CONCATENATE("10.3.13.71/pe/", Table2[[#This Row],[Device Tag]], ".xml")</f>
        <v>10.3.13.71/pe/VAV218.xml</v>
      </c>
      <c r="H3336" s="5" t="str">
        <f>_xlfn.IFNA(IF(_xlfn.IFNA(INDEX('CX1'!$H:$H,MATCH(Table2[[#This Row],[Name]],'CX1'!$C:$C,0),1), "") = 0, "",  INDEX('CX1'!$H:$H,MATCH(Table2[[#This Row],[Name]],'CX1'!$C:$C,0),1)), "")</f>
        <v/>
      </c>
      <c r="I3336" s="5" t="e">
        <f>_xlfn.IFNA(IF(_xlfn.IFNA(INDEX('CX1'!$I:$I,MATCH(Table2[[#This Row],[DeviceId2]],'CX1'!$C:$C,0),1), "") = 0, "",  INDEX('CX1'!$I:$I,MATCH(Table2[[#This Row],[Name]],'CX1'!$C:$C,0),1)), "")</f>
        <v>#VALUE!</v>
      </c>
      <c r="J3336" s="5" t="str">
        <f>_xlfn.IFNA(IF(_xlfn.IFNA(INDEX('CX1'!$J:$J,MATCH(Table2[[#This Row],[Name]],'CX1'!$C:$C,0),1), "") = 0, "",  INDEX('CX1'!$J:$J,MATCH(Table2[[#This Row],[Name]],'CX1'!$C:$C,0),1)), "")</f>
        <v/>
      </c>
      <c r="K3336" t="str">
        <f>IFERROR(_xlfn.IFNA(IF(_xlfn.IFNA(INDEX('CX1'!$K:$K,MATCH(Table2[[#This Row],[Name]],'CX1'!$C:$C,0),1), "") = 0, "",  INDEX('CX1'!$K:$K,MATCH(Table2[[#This Row],[Name]],'CX1'!$C:$C,0),1)), ""), "")</f>
        <v/>
      </c>
      <c r="L3336" t="str">
        <f>_xlfn.IFNA(IF(_xlfn.IFNA(INDEX('CX1'!$L:$L,MATCH(Table2[[#This Row],[Name]],'CX1'!$C:$C,0),1), "") = 0, "",  INDEX('CX1'!$L:$L,MATCH(Table2[[#This Row],[Name]],'CX1'!$C:$C,0),1)), "")</f>
        <v/>
      </c>
      <c r="M3336" t="str">
        <f>_xlfn.IFNA(IF(_xlfn.IFNA(INDEX('CX1'!$M:$M,MATCH(Table2[[#This Row],[Name]],'CX1'!$C:$C,0),1), "") = 0, "",  INDEX('CX1'!$M:$M,MATCH(Table2[[#This Row],[Name]],'CX1'!$C:$C,0),1)), "")</f>
        <v/>
      </c>
      <c r="R3336" t="s">
        <v>8</v>
      </c>
    </row>
    <row r="3337" spans="1:19" hidden="1">
      <c r="A3337" s="1">
        <v>3335</v>
      </c>
      <c r="B3337" t="s">
        <v>21</v>
      </c>
      <c r="C3337" t="s">
        <v>182</v>
      </c>
      <c r="D3337" t="s">
        <v>279</v>
      </c>
      <c r="E3337" t="str">
        <f>MID(Table2[[#This Row],[DeviceId2]], 12, LEN(Table2[[#This Row],[DeviceId2]]))</f>
        <v>VAV218</v>
      </c>
      <c r="F3337" t="str">
        <f>CONCATENATE("10.3.13.71/pe/", Table2[[#This Row],[Device Tag]], ".xml")</f>
        <v>10.3.13.71/pe/VAV218.xml</v>
      </c>
      <c r="H3337" s="5" t="str">
        <f>_xlfn.IFNA(IF(_xlfn.IFNA(INDEX('CX1'!$H:$H,MATCH(Table2[[#This Row],[Name]],'CX1'!$C:$C,0),1), "") = 0, "",  INDEX('CX1'!$H:$H,MATCH(Table2[[#This Row],[Name]],'CX1'!$C:$C,0),1)), "")</f>
        <v/>
      </c>
      <c r="I3337" s="5" t="e">
        <f>_xlfn.IFNA(IF(_xlfn.IFNA(INDEX('CX1'!$I:$I,MATCH(Table2[[#This Row],[DeviceId2]],'CX1'!$C:$C,0),1), "") = 0, "",  INDEX('CX1'!$I:$I,MATCH(Table2[[#This Row],[Name]],'CX1'!$C:$C,0),1)), "")</f>
        <v>#VALUE!</v>
      </c>
      <c r="J3337" s="5" t="str">
        <f>_xlfn.IFNA(IF(_xlfn.IFNA(INDEX('CX1'!$J:$J,MATCH(Table2[[#This Row],[Name]],'CX1'!$C:$C,0),1), "") = 0, "",  INDEX('CX1'!$J:$J,MATCH(Table2[[#This Row],[Name]],'CX1'!$C:$C,0),1)), "")</f>
        <v/>
      </c>
      <c r="K3337" t="str">
        <f>IFERROR(_xlfn.IFNA(IF(_xlfn.IFNA(INDEX('CX1'!$K:$K,MATCH(Table2[[#This Row],[Name]],'CX1'!$C:$C,0),1), "") = 0, "",  INDEX('CX1'!$K:$K,MATCH(Table2[[#This Row],[Name]],'CX1'!$C:$C,0),1)), ""), "")</f>
        <v/>
      </c>
      <c r="L3337" t="str">
        <f>_xlfn.IFNA(IF(_xlfn.IFNA(INDEX('CX1'!$L:$L,MATCH(Table2[[#This Row],[Name]],'CX1'!$C:$C,0),1), "") = 0, "",  INDEX('CX1'!$L:$L,MATCH(Table2[[#This Row],[Name]],'CX1'!$C:$C,0),1)), "")</f>
        <v/>
      </c>
      <c r="M3337" t="str">
        <f>_xlfn.IFNA(IF(_xlfn.IFNA(INDEX('CX1'!$M:$M,MATCH(Table2[[#This Row],[Name]],'CX1'!$C:$C,0),1), "") = 0, "",  INDEX('CX1'!$M:$M,MATCH(Table2[[#This Row],[Name]],'CX1'!$C:$C,0),1)), "")</f>
        <v/>
      </c>
      <c r="R3337" t="s">
        <v>8</v>
      </c>
    </row>
    <row r="3338" spans="1:19">
      <c r="A3338" s="1">
        <v>3336</v>
      </c>
      <c r="B3338" t="s">
        <v>21</v>
      </c>
      <c r="C3338" t="s">
        <v>280</v>
      </c>
      <c r="D3338" t="s">
        <v>279</v>
      </c>
      <c r="E3338" t="str">
        <f>MID(Table2[[#This Row],[DeviceId2]], 12, LEN(Table2[[#This Row],[DeviceId2]]))</f>
        <v>VAV218</v>
      </c>
      <c r="F3338" t="str">
        <f>CONCATENATE("10.3.13.71/pe/", Table2[[#This Row],[Device Tag]], ".xml")</f>
        <v>10.3.13.71/pe/VAV218.xml</v>
      </c>
      <c r="H3338" s="5" t="str">
        <f>_xlfn.IFNA(IF(_xlfn.IFNA(INDEX('CX1'!$H:$H,MATCH(Table2[[#This Row],[Name]],'CX1'!$C:$C,0),1), "") = 0, "",  INDEX('CX1'!$H:$H,MATCH(Table2[[#This Row],[Name]],'CX1'!$C:$C,0),1)), "")</f>
        <v/>
      </c>
      <c r="I3338" s="5">
        <f>_xlfn.IFNA(IF(_xlfn.IFNA(INDEX('CX1'!$I:$I,MATCH(Table2[[#This Row],[DeviceId2]],'CX1'!$C:$C,0),1), "") = 0, "",  INDEX('CX1'!$I:$I,MATCH(Table2[[#This Row],[Name]],'CX1'!$C:$C,0),1)), "")</f>
        <v>1000</v>
      </c>
      <c r="J3338" s="5" t="str">
        <f>_xlfn.IFNA(IF(_xlfn.IFNA(INDEX('CX1'!$J:$J,MATCH(Table2[[#This Row],[Name]],'CX1'!$C:$C,0),1), "") = 0, "",  INDEX('CX1'!$J:$J,MATCH(Table2[[#This Row],[Name]],'CX1'!$C:$C,0),1)), "")</f>
        <v/>
      </c>
      <c r="K3338" t="str">
        <f>IFERROR(_xlfn.IFNA(IF(_xlfn.IFNA(INDEX('CX1'!$K:$K,MATCH(Table2[[#This Row],[Name]],'CX1'!$C:$C,0),1), "") = 0, "",  INDEX('CX1'!$K:$K,MATCH(Table2[[#This Row],[Name]],'CX1'!$C:$C,0),1)), ""), "")</f>
        <v>airTerminalUnit, vav, oaDifferential</v>
      </c>
      <c r="L333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8" t="str">
        <f>_xlfn.IFNA(IF(_xlfn.IFNA(INDEX('CX1'!$M:$M,MATCH(Table2[[#This Row],[Name]],'CX1'!$C:$C,0),1), "") = 0, "",  INDEX('CX1'!$M:$M,MATCH(Table2[[#This Row],[Name]],'CX1'!$C:$C,0),1)), "")</f>
        <v>number</v>
      </c>
      <c r="R3338" t="s">
        <v>8</v>
      </c>
      <c r="S3338" t="b">
        <v>1</v>
      </c>
    </row>
    <row r="3339" spans="1:19">
      <c r="A3339" s="1">
        <v>3337</v>
      </c>
      <c r="B3339" t="s">
        <v>21</v>
      </c>
      <c r="C3339" t="s">
        <v>183</v>
      </c>
      <c r="D3339" t="s">
        <v>279</v>
      </c>
      <c r="E3339" t="str">
        <f>MID(Table2[[#This Row],[DeviceId2]], 12, LEN(Table2[[#This Row],[DeviceId2]]))</f>
        <v>VAV218</v>
      </c>
      <c r="F3339" t="str">
        <f>CONCATENATE("10.3.13.71/pe/", Table2[[#This Row],[Device Tag]], ".xml")</f>
        <v>10.3.13.71/pe/VAV218.xml</v>
      </c>
      <c r="H3339" s="5" t="str">
        <f>_xlfn.IFNA(IF(_xlfn.IFNA(INDEX('CX1'!$H:$H,MATCH(Table2[[#This Row],[Name]],'CX1'!$C:$C,0),1), "") = 0, "",  INDEX('CX1'!$H:$H,MATCH(Table2[[#This Row],[Name]],'CX1'!$C:$C,0),1)), "")</f>
        <v>%</v>
      </c>
      <c r="I3339" s="5">
        <f>_xlfn.IFNA(IF(_xlfn.IFNA(INDEX('CX1'!$I:$I,MATCH(Table2[[#This Row],[DeviceId2]],'CX1'!$C:$C,0),1), "") = 0, "",  INDEX('CX1'!$I:$I,MATCH(Table2[[#This Row],[Name]],'CX1'!$C:$C,0),1)), "")</f>
        <v>1000</v>
      </c>
      <c r="J3339" s="5" t="str">
        <f>_xlfn.IFNA(IF(_xlfn.IFNA(INDEX('CX1'!$J:$J,MATCH(Table2[[#This Row],[Name]],'CX1'!$C:$C,0),1), "") = 0, "",  INDEX('CX1'!$J:$J,MATCH(Table2[[#This Row],[Name]],'CX1'!$C:$C,0),1)), "")</f>
        <v/>
      </c>
      <c r="K3339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3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39" t="s">
        <v>768</v>
      </c>
      <c r="N3339" t="s">
        <v>504</v>
      </c>
      <c r="R3339" t="s">
        <v>8</v>
      </c>
      <c r="S3339" t="b">
        <v>1</v>
      </c>
    </row>
    <row r="3340" spans="1:19">
      <c r="A3340" s="1">
        <v>3338</v>
      </c>
      <c r="B3340" t="s">
        <v>21</v>
      </c>
      <c r="C3340" t="s">
        <v>184</v>
      </c>
      <c r="D3340" t="s">
        <v>279</v>
      </c>
      <c r="E3340" t="str">
        <f>MID(Table2[[#This Row],[DeviceId2]], 12, LEN(Table2[[#This Row],[DeviceId2]]))</f>
        <v>VAV218</v>
      </c>
      <c r="F3340" t="str">
        <f>CONCATENATE("10.3.13.71/pe/", Table2[[#This Row],[Device Tag]], ".xml")</f>
        <v>10.3.13.71/pe/VAV218.xml</v>
      </c>
      <c r="H3340" s="5" t="str">
        <f>_xlfn.IFNA(IF(_xlfn.IFNA(INDEX('CX1'!$H:$H,MATCH(Table2[[#This Row],[Name]],'CX1'!$C:$C,0),1), "") = 0, "",  INDEX('CX1'!$H:$H,MATCH(Table2[[#This Row],[Name]],'CX1'!$C:$C,0),1)), "")</f>
        <v/>
      </c>
      <c r="I3340" s="5">
        <f>_xlfn.IFNA(IF(_xlfn.IFNA(INDEX('CX1'!$I:$I,MATCH(Table2[[#This Row],[DeviceId2]],'CX1'!$C:$C,0),1), "") = 0, "",  INDEX('CX1'!$I:$I,MATCH(Table2[[#This Row],[Name]],'CX1'!$C:$C,0),1)), "")</f>
        <v>1000</v>
      </c>
      <c r="J3340" s="5" t="str">
        <f>_xlfn.IFNA(IF(_xlfn.IFNA(INDEX('CX1'!$J:$J,MATCH(Table2[[#This Row],[Name]],'CX1'!$C:$C,0),1), "") = 0, "",  INDEX('CX1'!$J:$J,MATCH(Table2[[#This Row],[Name]],'CX1'!$C:$C,0),1)), "")</f>
        <v/>
      </c>
      <c r="K3340" t="str">
        <f>IFERROR(_xlfn.IFNA(IF(_xlfn.IFNA(INDEX('CX1'!$K:$K,MATCH(Table2[[#This Row],[Name]],'CX1'!$C:$C,0),1), "") = 0, "",  INDEX('CX1'!$K:$K,MATCH(Table2[[#This Row],[Name]],'CX1'!$C:$C,0),1)), ""), "")</f>
        <v>airTerminalUnit, vav, damperPosition</v>
      </c>
      <c r="L334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0" t="s">
        <v>768</v>
      </c>
      <c r="R3340" t="s">
        <v>8</v>
      </c>
      <c r="S3340" t="b">
        <v>1</v>
      </c>
    </row>
    <row r="3341" spans="1:19">
      <c r="A3341" s="12">
        <v>3339</v>
      </c>
      <c r="B3341" s="13" t="s">
        <v>21</v>
      </c>
      <c r="C3341" s="13" t="s">
        <v>185</v>
      </c>
      <c r="D3341" s="13" t="s">
        <v>279</v>
      </c>
      <c r="E3341" s="13" t="str">
        <f>MID(Table2[[#This Row],[DeviceId2]], 12, LEN(Table2[[#This Row],[DeviceId2]]))</f>
        <v>VAV218</v>
      </c>
      <c r="F3341" s="13" t="str">
        <f>CONCATENATE("10.3.13.71/pe/", Table2[[#This Row],[Device Tag]], ".xml")</f>
        <v>10.3.13.71/pe/VAV218.xml</v>
      </c>
      <c r="G3341" s="13"/>
      <c r="H3341" s="14" t="str">
        <f>_xlfn.IFNA(IF(_xlfn.IFNA(INDEX('CX1'!$H:$H,MATCH(Table2[[#This Row],[Name]],'CX1'!$C:$C,0),1), "") = 0, "",  INDEX('CX1'!$H:$H,MATCH(Table2[[#This Row],[Name]],'CX1'!$C:$C,0),1)), "")</f>
        <v/>
      </c>
      <c r="I3341" s="14">
        <f>_xlfn.IFNA(IF(_xlfn.IFNA(INDEX('CX1'!$I:$I,MATCH(Table2[[#This Row],[DeviceId2]],'CX1'!$C:$C,0),1), "") = 0, "",  INDEX('CX1'!$I:$I,MATCH(Table2[[#This Row],[Name]],'CX1'!$C:$C,0),1)), "")</f>
        <v>1000</v>
      </c>
      <c r="J3341" s="14" t="str">
        <f>_xlfn.IFNA(IF(_xlfn.IFNA(INDEX('CX1'!$J:$J,MATCH(Table2[[#This Row],[Name]],'CX1'!$C:$C,0),1), "") = 0, "",  INDEX('CX1'!$J:$J,MATCH(Table2[[#This Row],[Name]],'CX1'!$C:$C,0),1)), "")</f>
        <v/>
      </c>
      <c r="K3341" s="13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L3341" s="13" t="str">
        <f>_xlfn.IFNA(IF(_xlfn.IFNA(INDEX('CX1'!$L:$L,MATCH(Table2[[#This Row],[Name]],'CX1'!$C:$C,0),1), "") = 0, "",  INDEX('CX1'!$L:$L,MATCH(Table2[[#This Row],[Name]],'CX1'!$C:$C,0),1)), "")</f>
        <v>his, point, writable</v>
      </c>
      <c r="M3341" s="13" t="s">
        <v>298</v>
      </c>
      <c r="N3341" s="13"/>
      <c r="O3341" s="13"/>
      <c r="P3341" s="13"/>
      <c r="Q3341" s="13"/>
      <c r="R3341" s="13" t="s">
        <v>8</v>
      </c>
      <c r="S3341" s="13" t="b">
        <v>0</v>
      </c>
    </row>
    <row r="3342" spans="1:19">
      <c r="A3342" s="1">
        <v>3340</v>
      </c>
      <c r="B3342" t="s">
        <v>21</v>
      </c>
      <c r="C3342" t="s">
        <v>186</v>
      </c>
      <c r="D3342" t="s">
        <v>279</v>
      </c>
      <c r="E3342" t="str">
        <f>MID(Table2[[#This Row],[DeviceId2]], 12, LEN(Table2[[#This Row],[DeviceId2]]))</f>
        <v>VAV218</v>
      </c>
      <c r="F3342" t="str">
        <f>CONCATENATE("10.3.13.71/pe/", Table2[[#This Row],[Device Tag]], ".xml")</f>
        <v>10.3.13.71/pe/VAV218.xml</v>
      </c>
      <c r="H3342" s="5" t="str">
        <f>_xlfn.IFNA(IF(_xlfn.IFNA(INDEX('CX1'!$H:$H,MATCH(Table2[[#This Row],[Name]],'CX1'!$C:$C,0),1), "") = 0, "",  INDEX('CX1'!$H:$H,MATCH(Table2[[#This Row],[Name]],'CX1'!$C:$C,0),1)), "")</f>
        <v>°F</v>
      </c>
      <c r="I3342" s="5">
        <f>_xlfn.IFNA(IF(_xlfn.IFNA(INDEX('CX1'!$I:$I,MATCH(Table2[[#This Row],[DeviceId2]],'CX1'!$C:$C,0),1), "") = 0, "",  INDEX('CX1'!$I:$I,MATCH(Table2[[#This Row],[Name]],'CX1'!$C:$C,0),1)), "")</f>
        <v>1000</v>
      </c>
      <c r="J3342" s="5" t="str">
        <f>_xlfn.IFNA(IF(_xlfn.IFNA(INDEX('CX1'!$J:$J,MATCH(Table2[[#This Row],[Name]],'CX1'!$C:$C,0),1), "") = 0, "",  INDEX('CX1'!$J:$J,MATCH(Table2[[#This Row],[Name]],'CX1'!$C:$C,0),1)), "")</f>
        <v/>
      </c>
      <c r="K3342" t="str">
        <f>IFERROR(_xlfn.IFNA(IF(_xlfn.IFNA(INDEX('CX1'!$K:$K,MATCH(Table2[[#This Row],[Name]],'CX1'!$C:$C,0),1), "") = 0, "",  INDEX('CX1'!$K:$K,MATCH(Table2[[#This Row],[Name]],'CX1'!$C:$C,0),1)), ""), "")</f>
        <v>airTerminalUnit, vav, heatingSP</v>
      </c>
      <c r="L334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2" t="str">
        <f>_xlfn.IFNA(IF(_xlfn.IFNA(INDEX('CX1'!$M:$M,MATCH(Table2[[#This Row],[Name]],'CX1'!$C:$C,0),1), "") = 0, "",  INDEX('CX1'!$M:$M,MATCH(Table2[[#This Row],[Name]],'CX1'!$C:$C,0),1)), "")</f>
        <v>number</v>
      </c>
      <c r="N3342" t="s">
        <v>766</v>
      </c>
      <c r="R3342" t="s">
        <v>8</v>
      </c>
      <c r="S3342" t="b">
        <v>1</v>
      </c>
    </row>
    <row r="3343" spans="1:19" hidden="1">
      <c r="A3343" s="1">
        <v>3341</v>
      </c>
      <c r="B3343" t="s">
        <v>21</v>
      </c>
      <c r="C3343" t="s">
        <v>188</v>
      </c>
      <c r="D3343" t="s">
        <v>279</v>
      </c>
      <c r="E3343" t="str">
        <f>MID(Table2[[#This Row],[DeviceId2]], 12, LEN(Table2[[#This Row],[DeviceId2]]))</f>
        <v>VAV218</v>
      </c>
      <c r="F3343" t="str">
        <f>CONCATENATE("10.3.13.71/pe/", Table2[[#This Row],[Device Tag]], ".xml")</f>
        <v>10.3.13.71/pe/VAV218.xml</v>
      </c>
      <c r="H3343" s="5" t="str">
        <f>_xlfn.IFNA(IF(_xlfn.IFNA(INDEX('CX1'!$H:$H,MATCH(Table2[[#This Row],[Name]],'CX1'!$C:$C,0),1), "") = 0, "",  INDEX('CX1'!$H:$H,MATCH(Table2[[#This Row],[Name]],'CX1'!$C:$C,0),1)), "")</f>
        <v/>
      </c>
      <c r="I3343" s="5" t="e">
        <f>_xlfn.IFNA(IF(_xlfn.IFNA(INDEX('CX1'!$I:$I,MATCH(Table2[[#This Row],[DeviceId2]],'CX1'!$C:$C,0),1), "") = 0, "",  INDEX('CX1'!$I:$I,MATCH(Table2[[#This Row],[Name]],'CX1'!$C:$C,0),1)), "")</f>
        <v>#VALUE!</v>
      </c>
      <c r="J3343" s="5" t="str">
        <f>_xlfn.IFNA(IF(_xlfn.IFNA(INDEX('CX1'!$J:$J,MATCH(Table2[[#This Row],[Name]],'CX1'!$C:$C,0),1), "") = 0, "",  INDEX('CX1'!$J:$J,MATCH(Table2[[#This Row],[Name]],'CX1'!$C:$C,0),1)), "")</f>
        <v/>
      </c>
      <c r="K3343" t="str">
        <f>IFERROR(_xlfn.IFNA(IF(_xlfn.IFNA(INDEX('CX1'!$K:$K,MATCH(Table2[[#This Row],[Name]],'CX1'!$C:$C,0),1), "") = 0, "",  INDEX('CX1'!$K:$K,MATCH(Table2[[#This Row],[Name]],'CX1'!$C:$C,0),1)), ""), "")</f>
        <v/>
      </c>
      <c r="L3343" t="str">
        <f>_xlfn.IFNA(IF(_xlfn.IFNA(INDEX('CX1'!$L:$L,MATCH(Table2[[#This Row],[Name]],'CX1'!$C:$C,0),1), "") = 0, "",  INDEX('CX1'!$L:$L,MATCH(Table2[[#This Row],[Name]],'CX1'!$C:$C,0),1)), "")</f>
        <v/>
      </c>
      <c r="M3343" t="str">
        <f>_xlfn.IFNA(IF(_xlfn.IFNA(INDEX('CX1'!$M:$M,MATCH(Table2[[#This Row],[Name]],'CX1'!$C:$C,0),1), "") = 0, "",  INDEX('CX1'!$M:$M,MATCH(Table2[[#This Row],[Name]],'CX1'!$C:$C,0),1)), "")</f>
        <v/>
      </c>
      <c r="R3343" t="s">
        <v>8</v>
      </c>
    </row>
    <row r="3344" spans="1:19" hidden="1">
      <c r="A3344" s="1">
        <v>3342</v>
      </c>
      <c r="B3344" t="s">
        <v>21</v>
      </c>
      <c r="C3344" t="s">
        <v>131</v>
      </c>
      <c r="D3344" t="s">
        <v>279</v>
      </c>
      <c r="E3344" t="str">
        <f>MID(Table2[[#This Row],[DeviceId2]], 12, LEN(Table2[[#This Row],[DeviceId2]]))</f>
        <v>VAV218</v>
      </c>
      <c r="F3344" t="str">
        <f>CONCATENATE("10.3.13.71/pe/", Table2[[#This Row],[Device Tag]], ".xml")</f>
        <v>10.3.13.71/pe/VAV218.xml</v>
      </c>
      <c r="H3344" s="5" t="str">
        <f>_xlfn.IFNA(IF(_xlfn.IFNA(INDEX('CX1'!$H:$H,MATCH(Table2[[#This Row],[Name]],'CX1'!$C:$C,0),1), "") = 0, "",  INDEX('CX1'!$H:$H,MATCH(Table2[[#This Row],[Name]],'CX1'!$C:$C,0),1)), "")</f>
        <v/>
      </c>
      <c r="I3344" s="5" t="e">
        <f>_xlfn.IFNA(IF(_xlfn.IFNA(INDEX('CX1'!$I:$I,MATCH(Table2[[#This Row],[DeviceId2]],'CX1'!$C:$C,0),1), "") = 0, "",  INDEX('CX1'!$I:$I,MATCH(Table2[[#This Row],[Name]],'CX1'!$C:$C,0),1)), "")</f>
        <v>#VALUE!</v>
      </c>
      <c r="J3344" s="5" t="str">
        <f>_xlfn.IFNA(IF(_xlfn.IFNA(INDEX('CX1'!$J:$J,MATCH(Table2[[#This Row],[Name]],'CX1'!$C:$C,0),1), "") = 0, "",  INDEX('CX1'!$J:$J,MATCH(Table2[[#This Row],[Name]],'CX1'!$C:$C,0),1)), "")</f>
        <v/>
      </c>
      <c r="K3344" t="str">
        <f>IFERROR(_xlfn.IFNA(IF(_xlfn.IFNA(INDEX('CX1'!$K:$K,MATCH(Table2[[#This Row],[Name]],'CX1'!$C:$C,0),1), "") = 0, "",  INDEX('CX1'!$K:$K,MATCH(Table2[[#This Row],[Name]],'CX1'!$C:$C,0),1)), ""), "")</f>
        <v/>
      </c>
      <c r="L3344" t="str">
        <f>_xlfn.IFNA(IF(_xlfn.IFNA(INDEX('CX1'!$L:$L,MATCH(Table2[[#This Row],[Name]],'CX1'!$C:$C,0),1), "") = 0, "",  INDEX('CX1'!$L:$L,MATCH(Table2[[#This Row],[Name]],'CX1'!$C:$C,0),1)), "")</f>
        <v/>
      </c>
      <c r="M3344" t="str">
        <f>_xlfn.IFNA(IF(_xlfn.IFNA(INDEX('CX1'!$M:$M,MATCH(Table2[[#This Row],[Name]],'CX1'!$C:$C,0),1), "") = 0, "",  INDEX('CX1'!$M:$M,MATCH(Table2[[#This Row],[Name]],'CX1'!$C:$C,0),1)), "")</f>
        <v/>
      </c>
      <c r="R3344" t="s">
        <v>8</v>
      </c>
    </row>
    <row r="3345" spans="1:19">
      <c r="A3345" s="12">
        <v>3343</v>
      </c>
      <c r="B3345" s="13" t="s">
        <v>21</v>
      </c>
      <c r="C3345" s="13" t="s">
        <v>189</v>
      </c>
      <c r="D3345" s="13" t="s">
        <v>279</v>
      </c>
      <c r="E3345" s="13" t="str">
        <f>MID(Table2[[#This Row],[DeviceId2]], 12, LEN(Table2[[#This Row],[DeviceId2]]))</f>
        <v>VAV218</v>
      </c>
      <c r="F3345" s="13" t="str">
        <f>CONCATENATE("10.3.13.71/pe/", Table2[[#This Row],[Device Tag]], ".xml")</f>
        <v>10.3.13.71/pe/VAV218.xml</v>
      </c>
      <c r="G3345" s="13"/>
      <c r="H3345" s="14" t="str">
        <f>_xlfn.IFNA(IF(_xlfn.IFNA(INDEX('CX1'!$H:$H,MATCH(Table2[[#This Row],[Name]],'CX1'!$C:$C,0),1), "") = 0, "",  INDEX('CX1'!$H:$H,MATCH(Table2[[#This Row],[Name]],'CX1'!$C:$C,0),1)), "")</f>
        <v/>
      </c>
      <c r="I3345" s="14">
        <f>_xlfn.IFNA(IF(_xlfn.IFNA(INDEX('CX1'!$I:$I,MATCH(Table2[[#This Row],[DeviceId2]],'CX1'!$C:$C,0),1), "") = 0, "",  INDEX('CX1'!$I:$I,MATCH(Table2[[#This Row],[Name]],'CX1'!$C:$C,0),1)), "")</f>
        <v>1000</v>
      </c>
      <c r="J3345" s="14" t="str">
        <f>_xlfn.IFNA(IF(_xlfn.IFNA(INDEX('CX1'!$J:$J,MATCH(Table2[[#This Row],[Name]],'CX1'!$C:$C,0),1), "") = 0, "",  INDEX('CX1'!$J:$J,MATCH(Table2[[#This Row],[Name]],'CX1'!$C:$C,0),1)), "")</f>
        <v/>
      </c>
      <c r="K3345" s="13" t="str">
        <f>IFERROR(_xlfn.IFNA(IF(_xlfn.IFNA(INDEX('CX1'!$K:$K,MATCH(Table2[[#This Row],[Name]],'CX1'!$C:$C,0),1), "") = 0, "",  INDEX('CX1'!$K:$K,MATCH(Table2[[#This Row],[Name]],'CX1'!$C:$C,0),1)), ""), "")</f>
        <v>airTerminalUnit, vav, maxCFMSP</v>
      </c>
      <c r="L3345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5" s="13" t="str">
        <f>_xlfn.IFNA(IF(_xlfn.IFNA(INDEX('CX1'!$M:$M,MATCH(Table2[[#This Row],[Name]],'CX1'!$C:$C,0),1), "") = 0, "",  INDEX('CX1'!$M:$M,MATCH(Table2[[#This Row],[Name]],'CX1'!$C:$C,0),1)), "")</f>
        <v>number</v>
      </c>
      <c r="N3345" s="13"/>
      <c r="O3345" s="13"/>
      <c r="P3345" s="13"/>
      <c r="Q3345" s="13"/>
      <c r="R3345" s="13" t="s">
        <v>8</v>
      </c>
      <c r="S3345" s="13" t="b">
        <v>0</v>
      </c>
    </row>
    <row r="3346" spans="1:19">
      <c r="A3346" s="12">
        <v>3344</v>
      </c>
      <c r="B3346" s="13" t="s">
        <v>21</v>
      </c>
      <c r="C3346" s="13" t="s">
        <v>132</v>
      </c>
      <c r="D3346" s="13" t="s">
        <v>279</v>
      </c>
      <c r="E3346" s="13" t="str">
        <f>MID(Table2[[#This Row],[DeviceId2]], 12, LEN(Table2[[#This Row],[DeviceId2]]))</f>
        <v>VAV218</v>
      </c>
      <c r="F3346" s="13" t="str">
        <f>CONCATENATE("10.3.13.71/pe/", Table2[[#This Row],[Device Tag]], ".xml")</f>
        <v>10.3.13.71/pe/VAV218.xml</v>
      </c>
      <c r="G3346" s="13"/>
      <c r="H3346" s="14" t="str">
        <f>_xlfn.IFNA(IF(_xlfn.IFNA(INDEX('CX1'!$H:$H,MATCH(Table2[[#This Row],[Name]],'CX1'!$C:$C,0),1), "") = 0, "",  INDEX('CX1'!$H:$H,MATCH(Table2[[#This Row],[Name]],'CX1'!$C:$C,0),1)), "")</f>
        <v/>
      </c>
      <c r="I3346" s="14">
        <f>_xlfn.IFNA(IF(_xlfn.IFNA(INDEX('CX1'!$I:$I,MATCH(Table2[[#This Row],[DeviceId2]],'CX1'!$C:$C,0),1), "") = 0, "",  INDEX('CX1'!$I:$I,MATCH(Table2[[#This Row],[Name]],'CX1'!$C:$C,0),1)), "")</f>
        <v>1000</v>
      </c>
      <c r="J3346" s="14" t="str">
        <f>_xlfn.IFNA(IF(_xlfn.IFNA(INDEX('CX1'!$J:$J,MATCH(Table2[[#This Row],[Name]],'CX1'!$C:$C,0),1), "") = 0, "",  INDEX('CX1'!$J:$J,MATCH(Table2[[#This Row],[Name]],'CX1'!$C:$C,0),1)), "")</f>
        <v/>
      </c>
      <c r="K3346" s="13" t="str">
        <f>IFERROR(_xlfn.IFNA(IF(_xlfn.IFNA(INDEX('CX1'!$K:$K,MATCH(Table2[[#This Row],[Name]],'CX1'!$C:$C,0),1), "") = 0, "",  INDEX('CX1'!$K:$K,MATCH(Table2[[#This Row],[Name]],'CX1'!$C:$C,0),1)), ""), "")</f>
        <v>airTerminalUnit, vav, maxHotWaterValve</v>
      </c>
      <c r="L3346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6" s="13" t="s">
        <v>298</v>
      </c>
      <c r="N3346" s="13"/>
      <c r="O3346" s="13"/>
      <c r="P3346" s="13"/>
      <c r="Q3346" s="13"/>
      <c r="R3346" s="13" t="s">
        <v>8</v>
      </c>
      <c r="S3346" s="13" t="b">
        <v>0</v>
      </c>
    </row>
    <row r="3347" spans="1:19" hidden="1">
      <c r="A3347" s="1">
        <v>3345</v>
      </c>
      <c r="B3347" t="s">
        <v>21</v>
      </c>
      <c r="C3347" t="s">
        <v>190</v>
      </c>
      <c r="D3347" t="s">
        <v>279</v>
      </c>
      <c r="E3347" t="str">
        <f>MID(Table2[[#This Row],[DeviceId2]], 12, LEN(Table2[[#This Row],[DeviceId2]]))</f>
        <v>VAV218</v>
      </c>
      <c r="F3347" t="str">
        <f>CONCATENATE("10.3.13.71/pe/", Table2[[#This Row],[Device Tag]], ".xml")</f>
        <v>10.3.13.71/pe/VAV218.xml</v>
      </c>
      <c r="H3347" s="5" t="str">
        <f>_xlfn.IFNA(IF(_xlfn.IFNA(INDEX('CX1'!$H:$H,MATCH(Table2[[#This Row],[Name]],'CX1'!$C:$C,0),1), "") = 0, "",  INDEX('CX1'!$H:$H,MATCH(Table2[[#This Row],[Name]],'CX1'!$C:$C,0),1)), "")</f>
        <v/>
      </c>
      <c r="I3347" s="5" t="e">
        <f>_xlfn.IFNA(IF(_xlfn.IFNA(INDEX('CX1'!$I:$I,MATCH(Table2[[#This Row],[DeviceId2]],'CX1'!$C:$C,0),1), "") = 0, "",  INDEX('CX1'!$I:$I,MATCH(Table2[[#This Row],[Name]],'CX1'!$C:$C,0),1)), "")</f>
        <v>#VALUE!</v>
      </c>
      <c r="J3347" s="5" t="str">
        <f>_xlfn.IFNA(IF(_xlfn.IFNA(INDEX('CX1'!$J:$J,MATCH(Table2[[#This Row],[Name]],'CX1'!$C:$C,0),1), "") = 0, "",  INDEX('CX1'!$J:$J,MATCH(Table2[[#This Row],[Name]],'CX1'!$C:$C,0),1)), "")</f>
        <v/>
      </c>
      <c r="K3347" t="str">
        <f>IFERROR(_xlfn.IFNA(IF(_xlfn.IFNA(INDEX('CX1'!$K:$K,MATCH(Table2[[#This Row],[Name]],'CX1'!$C:$C,0),1), "") = 0, "",  INDEX('CX1'!$K:$K,MATCH(Table2[[#This Row],[Name]],'CX1'!$C:$C,0),1)), ""), "")</f>
        <v/>
      </c>
      <c r="L3347" t="str">
        <f>_xlfn.IFNA(IF(_xlfn.IFNA(INDEX('CX1'!$L:$L,MATCH(Table2[[#This Row],[Name]],'CX1'!$C:$C,0),1), "") = 0, "",  INDEX('CX1'!$L:$L,MATCH(Table2[[#This Row],[Name]],'CX1'!$C:$C,0),1)), "")</f>
        <v/>
      </c>
      <c r="M3347" t="str">
        <f>_xlfn.IFNA(IF(_xlfn.IFNA(INDEX('CX1'!$M:$M,MATCH(Table2[[#This Row],[Name]],'CX1'!$C:$C,0),1), "") = 0, "",  INDEX('CX1'!$M:$M,MATCH(Table2[[#This Row],[Name]],'CX1'!$C:$C,0),1)), "")</f>
        <v/>
      </c>
      <c r="R3347" t="s">
        <v>8</v>
      </c>
    </row>
    <row r="3348" spans="1:19" hidden="1">
      <c r="A3348" s="1">
        <v>3346</v>
      </c>
      <c r="B3348" t="s">
        <v>21</v>
      </c>
      <c r="C3348" t="s">
        <v>191</v>
      </c>
      <c r="D3348" t="s">
        <v>279</v>
      </c>
      <c r="E3348" t="str">
        <f>MID(Table2[[#This Row],[DeviceId2]], 12, LEN(Table2[[#This Row],[DeviceId2]]))</f>
        <v>VAV218</v>
      </c>
      <c r="F3348" t="str">
        <f>CONCATENATE("10.3.13.71/pe/", Table2[[#This Row],[Device Tag]], ".xml")</f>
        <v>10.3.13.71/pe/VAV218.xml</v>
      </c>
      <c r="H3348" s="5" t="str">
        <f>_xlfn.IFNA(IF(_xlfn.IFNA(INDEX('CX1'!$H:$H,MATCH(Table2[[#This Row],[Name]],'CX1'!$C:$C,0),1), "") = 0, "",  INDEX('CX1'!$H:$H,MATCH(Table2[[#This Row],[Name]],'CX1'!$C:$C,0),1)), "")</f>
        <v/>
      </c>
      <c r="I3348" s="5" t="e">
        <f>_xlfn.IFNA(IF(_xlfn.IFNA(INDEX('CX1'!$I:$I,MATCH(Table2[[#This Row],[DeviceId2]],'CX1'!$C:$C,0),1), "") = 0, "",  INDEX('CX1'!$I:$I,MATCH(Table2[[#This Row],[Name]],'CX1'!$C:$C,0),1)), "")</f>
        <v>#VALUE!</v>
      </c>
      <c r="J3348" s="5" t="str">
        <f>_xlfn.IFNA(IF(_xlfn.IFNA(INDEX('CX1'!$J:$J,MATCH(Table2[[#This Row],[Name]],'CX1'!$C:$C,0),1), "") = 0, "",  INDEX('CX1'!$J:$J,MATCH(Table2[[#This Row],[Name]],'CX1'!$C:$C,0),1)), "")</f>
        <v/>
      </c>
      <c r="K3348" t="str">
        <f>IFERROR(_xlfn.IFNA(IF(_xlfn.IFNA(INDEX('CX1'!$K:$K,MATCH(Table2[[#This Row],[Name]],'CX1'!$C:$C,0),1), "") = 0, "",  INDEX('CX1'!$K:$K,MATCH(Table2[[#This Row],[Name]],'CX1'!$C:$C,0),1)), ""), "")</f>
        <v/>
      </c>
      <c r="L3348" t="str">
        <f>_xlfn.IFNA(IF(_xlfn.IFNA(INDEX('CX1'!$L:$L,MATCH(Table2[[#This Row],[Name]],'CX1'!$C:$C,0),1), "") = 0, "",  INDEX('CX1'!$L:$L,MATCH(Table2[[#This Row],[Name]],'CX1'!$C:$C,0),1)), "")</f>
        <v/>
      </c>
      <c r="M3348" t="str">
        <f>_xlfn.IFNA(IF(_xlfn.IFNA(INDEX('CX1'!$M:$M,MATCH(Table2[[#This Row],[Name]],'CX1'!$C:$C,0),1), "") = 0, "",  INDEX('CX1'!$M:$M,MATCH(Table2[[#This Row],[Name]],'CX1'!$C:$C,0),1)), "")</f>
        <v/>
      </c>
      <c r="R3348" t="s">
        <v>8</v>
      </c>
    </row>
    <row r="3349" spans="1:19">
      <c r="A3349" s="12">
        <v>3347</v>
      </c>
      <c r="B3349" s="13" t="s">
        <v>21</v>
      </c>
      <c r="C3349" s="13" t="s">
        <v>192</v>
      </c>
      <c r="D3349" s="13" t="s">
        <v>279</v>
      </c>
      <c r="E3349" s="13" t="str">
        <f>MID(Table2[[#This Row],[DeviceId2]], 12, LEN(Table2[[#This Row],[DeviceId2]]))</f>
        <v>VAV218</v>
      </c>
      <c r="F3349" s="13" t="str">
        <f>CONCATENATE("10.3.13.71/pe/", Table2[[#This Row],[Device Tag]], ".xml")</f>
        <v>10.3.13.71/pe/VAV218.xml</v>
      </c>
      <c r="G3349" s="13"/>
      <c r="H3349" s="14" t="str">
        <f>_xlfn.IFNA(IF(_xlfn.IFNA(INDEX('CX1'!$H:$H,MATCH(Table2[[#This Row],[Name]],'CX1'!$C:$C,0),1), "") = 0, "",  INDEX('CX1'!$H:$H,MATCH(Table2[[#This Row],[Name]],'CX1'!$C:$C,0),1)), "")</f>
        <v/>
      </c>
      <c r="I3349" s="14">
        <f>_xlfn.IFNA(IF(_xlfn.IFNA(INDEX('CX1'!$I:$I,MATCH(Table2[[#This Row],[DeviceId2]],'CX1'!$C:$C,0),1), "") = 0, "",  INDEX('CX1'!$I:$I,MATCH(Table2[[#This Row],[Name]],'CX1'!$C:$C,0),1)), "")</f>
        <v>1000</v>
      </c>
      <c r="J3349" s="14" t="str">
        <f>_xlfn.IFNA(IF(_xlfn.IFNA(INDEX('CX1'!$J:$J,MATCH(Table2[[#This Row],[Name]],'CX1'!$C:$C,0),1), "") = 0, "",  INDEX('CX1'!$J:$J,MATCH(Table2[[#This Row],[Name]],'CX1'!$C:$C,0),1)), "")</f>
        <v/>
      </c>
      <c r="K3349" s="13" t="str">
        <f>IFERROR(_xlfn.IFNA(IF(_xlfn.IFNA(INDEX('CX1'!$K:$K,MATCH(Table2[[#This Row],[Name]],'CX1'!$C:$C,0),1), "") = 0, "",  INDEX('CX1'!$K:$K,MATCH(Table2[[#This Row],[Name]],'CX1'!$C:$C,0),1)), ""), "")</f>
        <v>airTerminalUnit, vav, minCFMSP</v>
      </c>
      <c r="L3349" s="1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49" s="13" t="str">
        <f>_xlfn.IFNA(IF(_xlfn.IFNA(INDEX('CX1'!$M:$M,MATCH(Table2[[#This Row],[Name]],'CX1'!$C:$C,0),1), "") = 0, "",  INDEX('CX1'!$M:$M,MATCH(Table2[[#This Row],[Name]],'CX1'!$C:$C,0),1)), "")</f>
        <v>number</v>
      </c>
      <c r="N3349" s="13"/>
      <c r="O3349" s="13"/>
      <c r="P3349" s="13"/>
      <c r="Q3349" s="13"/>
      <c r="R3349" s="13" t="s">
        <v>8</v>
      </c>
      <c r="S3349" s="13" t="b">
        <v>0</v>
      </c>
    </row>
    <row r="3350" spans="1:19" hidden="1">
      <c r="A3350" s="1">
        <v>3348</v>
      </c>
      <c r="B3350" t="s">
        <v>21</v>
      </c>
      <c r="C3350" t="s">
        <v>193</v>
      </c>
      <c r="D3350" t="s">
        <v>279</v>
      </c>
      <c r="E3350" t="str">
        <f>MID(Table2[[#This Row],[DeviceId2]], 12, LEN(Table2[[#This Row],[DeviceId2]]))</f>
        <v>VAV218</v>
      </c>
      <c r="F3350" t="str">
        <f>CONCATENATE("10.3.13.71/pe/", Table2[[#This Row],[Device Tag]], ".xml")</f>
        <v>10.3.13.71/pe/VAV218.xml</v>
      </c>
      <c r="H3350" s="5" t="str">
        <f>_xlfn.IFNA(IF(_xlfn.IFNA(INDEX('CX1'!$H:$H,MATCH(Table2[[#This Row],[Name]],'CX1'!$C:$C,0),1), "") = 0, "",  INDEX('CX1'!$H:$H,MATCH(Table2[[#This Row],[Name]],'CX1'!$C:$C,0),1)), "")</f>
        <v/>
      </c>
      <c r="I3350" s="5" t="e">
        <f>_xlfn.IFNA(IF(_xlfn.IFNA(INDEX('CX1'!$I:$I,MATCH(Table2[[#This Row],[DeviceId2]],'CX1'!$C:$C,0),1), "") = 0, "",  INDEX('CX1'!$I:$I,MATCH(Table2[[#This Row],[Name]],'CX1'!$C:$C,0),1)), "")</f>
        <v>#VALUE!</v>
      </c>
      <c r="J3350" s="5" t="str">
        <f>_xlfn.IFNA(IF(_xlfn.IFNA(INDEX('CX1'!$J:$J,MATCH(Table2[[#This Row],[Name]],'CX1'!$C:$C,0),1), "") = 0, "",  INDEX('CX1'!$J:$J,MATCH(Table2[[#This Row],[Name]],'CX1'!$C:$C,0),1)), "")</f>
        <v/>
      </c>
      <c r="K3350" t="str">
        <f>IFERROR(_xlfn.IFNA(IF(_xlfn.IFNA(INDEX('CX1'!$K:$K,MATCH(Table2[[#This Row],[Name]],'CX1'!$C:$C,0),1), "") = 0, "",  INDEX('CX1'!$K:$K,MATCH(Table2[[#This Row],[Name]],'CX1'!$C:$C,0),1)), ""), "")</f>
        <v/>
      </c>
      <c r="L3350" t="str">
        <f>_xlfn.IFNA(IF(_xlfn.IFNA(INDEX('CX1'!$L:$L,MATCH(Table2[[#This Row],[Name]],'CX1'!$C:$C,0),1), "") = 0, "",  INDEX('CX1'!$L:$L,MATCH(Table2[[#This Row],[Name]],'CX1'!$C:$C,0),1)), "")</f>
        <v/>
      </c>
      <c r="M3350" t="str">
        <f>_xlfn.IFNA(IF(_xlfn.IFNA(INDEX('CX1'!$M:$M,MATCH(Table2[[#This Row],[Name]],'CX1'!$C:$C,0),1), "") = 0, "",  INDEX('CX1'!$M:$M,MATCH(Table2[[#This Row],[Name]],'CX1'!$C:$C,0),1)), "")</f>
        <v/>
      </c>
      <c r="R3350" t="s">
        <v>8</v>
      </c>
    </row>
    <row r="3351" spans="1:19" hidden="1">
      <c r="A3351" s="1">
        <v>3349</v>
      </c>
      <c r="B3351" t="s">
        <v>21</v>
      </c>
      <c r="C3351" t="s">
        <v>194</v>
      </c>
      <c r="D3351" t="s">
        <v>279</v>
      </c>
      <c r="E3351" t="str">
        <f>MID(Table2[[#This Row],[DeviceId2]], 12, LEN(Table2[[#This Row],[DeviceId2]]))</f>
        <v>VAV218</v>
      </c>
      <c r="F3351" t="str">
        <f>CONCATENATE("10.3.13.71/pe/", Table2[[#This Row],[Device Tag]], ".xml")</f>
        <v>10.3.13.71/pe/VAV218.xml</v>
      </c>
      <c r="H3351" s="5" t="str">
        <f>_xlfn.IFNA(IF(_xlfn.IFNA(INDEX('CX1'!$H:$H,MATCH(Table2[[#This Row],[Name]],'CX1'!$C:$C,0),1), "") = 0, "",  INDEX('CX1'!$H:$H,MATCH(Table2[[#This Row],[Name]],'CX1'!$C:$C,0),1)), "")</f>
        <v/>
      </c>
      <c r="I3351" s="5" t="e">
        <f>_xlfn.IFNA(IF(_xlfn.IFNA(INDEX('CX1'!$I:$I,MATCH(Table2[[#This Row],[DeviceId2]],'CX1'!$C:$C,0),1), "") = 0, "",  INDEX('CX1'!$I:$I,MATCH(Table2[[#This Row],[Name]],'CX1'!$C:$C,0),1)), "")</f>
        <v>#VALUE!</v>
      </c>
      <c r="J3351" s="5" t="str">
        <f>_xlfn.IFNA(IF(_xlfn.IFNA(INDEX('CX1'!$J:$J,MATCH(Table2[[#This Row],[Name]],'CX1'!$C:$C,0),1), "") = 0, "",  INDEX('CX1'!$J:$J,MATCH(Table2[[#This Row],[Name]],'CX1'!$C:$C,0),1)), "")</f>
        <v/>
      </c>
      <c r="K3351" t="str">
        <f>IFERROR(_xlfn.IFNA(IF(_xlfn.IFNA(INDEX('CX1'!$K:$K,MATCH(Table2[[#This Row],[Name]],'CX1'!$C:$C,0),1), "") = 0, "",  INDEX('CX1'!$K:$K,MATCH(Table2[[#This Row],[Name]],'CX1'!$C:$C,0),1)), ""), "")</f>
        <v/>
      </c>
      <c r="L3351" t="str">
        <f>_xlfn.IFNA(IF(_xlfn.IFNA(INDEX('CX1'!$L:$L,MATCH(Table2[[#This Row],[Name]],'CX1'!$C:$C,0),1), "") = 0, "",  INDEX('CX1'!$L:$L,MATCH(Table2[[#This Row],[Name]],'CX1'!$C:$C,0),1)), "")</f>
        <v/>
      </c>
      <c r="M3351" t="str">
        <f>_xlfn.IFNA(IF(_xlfn.IFNA(INDEX('CX1'!$M:$M,MATCH(Table2[[#This Row],[Name]],'CX1'!$C:$C,0),1), "") = 0, "",  INDEX('CX1'!$M:$M,MATCH(Table2[[#This Row],[Name]],'CX1'!$C:$C,0),1)), "")</f>
        <v/>
      </c>
      <c r="R3351" t="s">
        <v>8</v>
      </c>
    </row>
    <row r="3352" spans="1:19" hidden="1">
      <c r="A3352" s="1">
        <v>3350</v>
      </c>
      <c r="B3352" t="s">
        <v>21</v>
      </c>
      <c r="C3352" t="s">
        <v>195</v>
      </c>
      <c r="D3352" t="s">
        <v>279</v>
      </c>
      <c r="E3352" t="str">
        <f>MID(Table2[[#This Row],[DeviceId2]], 12, LEN(Table2[[#This Row],[DeviceId2]]))</f>
        <v>VAV218</v>
      </c>
      <c r="F3352" t="str">
        <f>CONCATENATE("10.3.13.71/pe/", Table2[[#This Row],[Device Tag]], ".xml")</f>
        <v>10.3.13.71/pe/VAV218.xml</v>
      </c>
      <c r="H3352" s="5" t="str">
        <f>_xlfn.IFNA(IF(_xlfn.IFNA(INDEX('CX1'!$H:$H,MATCH(Table2[[#This Row],[Name]],'CX1'!$C:$C,0),1), "") = 0, "",  INDEX('CX1'!$H:$H,MATCH(Table2[[#This Row],[Name]],'CX1'!$C:$C,0),1)), "")</f>
        <v/>
      </c>
      <c r="I3352" s="5" t="e">
        <f>_xlfn.IFNA(IF(_xlfn.IFNA(INDEX('CX1'!$I:$I,MATCH(Table2[[#This Row],[DeviceId2]],'CX1'!$C:$C,0),1), "") = 0, "",  INDEX('CX1'!$I:$I,MATCH(Table2[[#This Row],[Name]],'CX1'!$C:$C,0),1)), "")</f>
        <v>#VALUE!</v>
      </c>
      <c r="J3352" s="5" t="str">
        <f>_xlfn.IFNA(IF(_xlfn.IFNA(INDEX('CX1'!$J:$J,MATCH(Table2[[#This Row],[Name]],'CX1'!$C:$C,0),1), "") = 0, "",  INDEX('CX1'!$J:$J,MATCH(Table2[[#This Row],[Name]],'CX1'!$C:$C,0),1)), "")</f>
        <v/>
      </c>
      <c r="K3352" t="str">
        <f>IFERROR(_xlfn.IFNA(IF(_xlfn.IFNA(INDEX('CX1'!$K:$K,MATCH(Table2[[#This Row],[Name]],'CX1'!$C:$C,0),1), "") = 0, "",  INDEX('CX1'!$K:$K,MATCH(Table2[[#This Row],[Name]],'CX1'!$C:$C,0),1)), ""), "")</f>
        <v/>
      </c>
      <c r="L3352" t="str">
        <f>_xlfn.IFNA(IF(_xlfn.IFNA(INDEX('CX1'!$L:$L,MATCH(Table2[[#This Row],[Name]],'CX1'!$C:$C,0),1), "") = 0, "",  INDEX('CX1'!$L:$L,MATCH(Table2[[#This Row],[Name]],'CX1'!$C:$C,0),1)), "")</f>
        <v/>
      </c>
      <c r="M3352" t="str">
        <f>_xlfn.IFNA(IF(_xlfn.IFNA(INDEX('CX1'!$M:$M,MATCH(Table2[[#This Row],[Name]],'CX1'!$C:$C,0),1), "") = 0, "",  INDEX('CX1'!$M:$M,MATCH(Table2[[#This Row],[Name]],'CX1'!$C:$C,0),1)), "")</f>
        <v/>
      </c>
      <c r="R3352" t="s">
        <v>8</v>
      </c>
    </row>
    <row r="3353" spans="1:19" hidden="1">
      <c r="A3353" s="1">
        <v>3351</v>
      </c>
      <c r="B3353" t="s">
        <v>21</v>
      </c>
      <c r="C3353" t="s">
        <v>196</v>
      </c>
      <c r="D3353" t="s">
        <v>279</v>
      </c>
      <c r="E3353" t="str">
        <f>MID(Table2[[#This Row],[DeviceId2]], 12, LEN(Table2[[#This Row],[DeviceId2]]))</f>
        <v>VAV218</v>
      </c>
      <c r="F3353" t="str">
        <f>CONCATENATE("10.3.13.71/pe/", Table2[[#This Row],[Device Tag]], ".xml")</f>
        <v>10.3.13.71/pe/VAV218.xml</v>
      </c>
      <c r="H3353" s="5" t="str">
        <f>_xlfn.IFNA(IF(_xlfn.IFNA(INDEX('CX1'!$H:$H,MATCH(Table2[[#This Row],[Name]],'CX1'!$C:$C,0),1), "") = 0, "",  INDEX('CX1'!$H:$H,MATCH(Table2[[#This Row],[Name]],'CX1'!$C:$C,0),1)), "")</f>
        <v/>
      </c>
      <c r="I3353" s="5" t="e">
        <f>_xlfn.IFNA(IF(_xlfn.IFNA(INDEX('CX1'!$I:$I,MATCH(Table2[[#This Row],[DeviceId2]],'CX1'!$C:$C,0),1), "") = 0, "",  INDEX('CX1'!$I:$I,MATCH(Table2[[#This Row],[Name]],'CX1'!$C:$C,0),1)), "")</f>
        <v>#VALUE!</v>
      </c>
      <c r="J3353" s="5" t="str">
        <f>_xlfn.IFNA(IF(_xlfn.IFNA(INDEX('CX1'!$J:$J,MATCH(Table2[[#This Row],[Name]],'CX1'!$C:$C,0),1), "") = 0, "",  INDEX('CX1'!$J:$J,MATCH(Table2[[#This Row],[Name]],'CX1'!$C:$C,0),1)), "")</f>
        <v/>
      </c>
      <c r="K3353" t="str">
        <f>IFERROR(_xlfn.IFNA(IF(_xlfn.IFNA(INDEX('CX1'!$K:$K,MATCH(Table2[[#This Row],[Name]],'CX1'!$C:$C,0),1), "") = 0, "",  INDEX('CX1'!$K:$K,MATCH(Table2[[#This Row],[Name]],'CX1'!$C:$C,0),1)), ""), "")</f>
        <v/>
      </c>
      <c r="L3353" t="str">
        <f>_xlfn.IFNA(IF(_xlfn.IFNA(INDEX('CX1'!$L:$L,MATCH(Table2[[#This Row],[Name]],'CX1'!$C:$C,0),1), "") = 0, "",  INDEX('CX1'!$L:$L,MATCH(Table2[[#This Row],[Name]],'CX1'!$C:$C,0),1)), "")</f>
        <v/>
      </c>
      <c r="M3353" t="str">
        <f>_xlfn.IFNA(IF(_xlfn.IFNA(INDEX('CX1'!$M:$M,MATCH(Table2[[#This Row],[Name]],'CX1'!$C:$C,0),1), "") = 0, "",  INDEX('CX1'!$M:$M,MATCH(Table2[[#This Row],[Name]],'CX1'!$C:$C,0),1)), "")</f>
        <v/>
      </c>
      <c r="R3353" t="s">
        <v>8</v>
      </c>
    </row>
    <row r="3354" spans="1:19">
      <c r="A3354" s="1">
        <v>3352</v>
      </c>
      <c r="B3354" t="s">
        <v>21</v>
      </c>
      <c r="C3354" t="s">
        <v>281</v>
      </c>
      <c r="D3354" t="s">
        <v>279</v>
      </c>
      <c r="E3354" t="str">
        <f>MID(Table2[[#This Row],[DeviceId2]], 12, LEN(Table2[[#This Row],[DeviceId2]]))</f>
        <v>VAV218</v>
      </c>
      <c r="F3354" t="str">
        <f>CONCATENATE("10.3.13.71/pe/", Table2[[#This Row],[Device Tag]], ".xml")</f>
        <v>10.3.13.71/pe/VAV218.xml</v>
      </c>
      <c r="H3354" s="5" t="str">
        <f>_xlfn.IFNA(IF(_xlfn.IFNA(INDEX('CX1'!$H:$H,MATCH(Table2[[#This Row],[Name]],'CX1'!$C:$C,0),1), "") = 0, "",  INDEX('CX1'!$H:$H,MATCH(Table2[[#This Row],[Name]],'CX1'!$C:$C,0),1)), "")</f>
        <v>°F</v>
      </c>
      <c r="I3354" s="5">
        <f>_xlfn.IFNA(IF(_xlfn.IFNA(INDEX('CX1'!$I:$I,MATCH(Table2[[#This Row],[DeviceId2]],'CX1'!$C:$C,0),1), "") = 0, "",  INDEX('CX1'!$I:$I,MATCH(Table2[[#This Row],[Name]],'CX1'!$C:$C,0),1)), "")</f>
        <v>1000</v>
      </c>
      <c r="J3354" s="5" t="str">
        <f>_xlfn.IFNA(IF(_xlfn.IFNA(INDEX('CX1'!$J:$J,MATCH(Table2[[#This Row],[Name]],'CX1'!$C:$C,0),1), "") = 0, "",  INDEX('CX1'!$J:$J,MATCH(Table2[[#This Row],[Name]],'CX1'!$C:$C,0),1)), "")</f>
        <v/>
      </c>
      <c r="K3354" t="str">
        <f>IFERROR(_xlfn.IFNA(IF(_xlfn.IFNA(INDEX('CX1'!$K:$K,MATCH(Table2[[#This Row],[Name]],'CX1'!$C:$C,0),1), "") = 0, "",  INDEX('CX1'!$K:$K,MATCH(Table2[[#This Row],[Name]],'CX1'!$C:$C,0),1)), ""), "")</f>
        <v>outdoorAirTemp</v>
      </c>
      <c r="L3354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54" t="str">
        <f>_xlfn.IFNA(IF(_xlfn.IFNA(INDEX('CX1'!$M:$M,MATCH(Table2[[#This Row],[Name]],'CX1'!$C:$C,0),1), "") = 0, "",  INDEX('CX1'!$M:$M,MATCH(Table2[[#This Row],[Name]],'CX1'!$C:$C,0),1)), "")</f>
        <v>number</v>
      </c>
      <c r="N3354" t="s">
        <v>766</v>
      </c>
      <c r="R3354" t="s">
        <v>8</v>
      </c>
      <c r="S3354" t="b">
        <v>1</v>
      </c>
    </row>
    <row r="3355" spans="1:19">
      <c r="A3355" s="12">
        <v>3353</v>
      </c>
      <c r="B3355" s="13" t="s">
        <v>21</v>
      </c>
      <c r="C3355" s="13" t="s">
        <v>197</v>
      </c>
      <c r="D3355" s="13" t="s">
        <v>279</v>
      </c>
      <c r="E3355" s="13" t="str">
        <f>MID(Table2[[#This Row],[DeviceId2]], 12, LEN(Table2[[#This Row],[DeviceId2]]))</f>
        <v>VAV218</v>
      </c>
      <c r="F3355" s="13" t="str">
        <f>CONCATENATE("10.3.13.71/pe/", Table2[[#This Row],[Device Tag]], ".xml")</f>
        <v>10.3.13.71/pe/VAV218.xml</v>
      </c>
      <c r="G3355" s="13"/>
      <c r="H3355" s="14" t="str">
        <f>_xlfn.IFNA(IF(_xlfn.IFNA(INDEX('CX1'!$H:$H,MATCH(Table2[[#This Row],[Name]],'CX1'!$C:$C,0),1), "") = 0, "",  INDEX('CX1'!$H:$H,MATCH(Table2[[#This Row],[Name]],'CX1'!$C:$C,0),1)), "")</f>
        <v/>
      </c>
      <c r="I3355" s="14">
        <f>_xlfn.IFNA(IF(_xlfn.IFNA(INDEX('CX1'!$I:$I,MATCH(Table2[[#This Row],[DeviceId2]],'CX1'!$C:$C,0),1), "") = 0, "",  INDEX('CX1'!$I:$I,MATCH(Table2[[#This Row],[Name]],'CX1'!$C:$C,0),1)), "")</f>
        <v>1</v>
      </c>
      <c r="J3355" s="14" t="str">
        <f>_xlfn.IFNA(IF(_xlfn.IFNA(INDEX('CX1'!$J:$J,MATCH(Table2[[#This Row],[Name]],'CX1'!$C:$C,0),1), "") = 0, "",  INDEX('CX1'!$J:$J,MATCH(Table2[[#This Row],[Name]],'CX1'!$C:$C,0),1)), "")</f>
        <v/>
      </c>
      <c r="K3355" s="13" t="str">
        <f>IFERROR(_xlfn.IFNA(IF(_xlfn.IFNA(INDEX('CX1'!$K:$K,MATCH(Table2[[#This Row],[Name]],'CX1'!$C:$C,0),1), "") = 0, "",  INDEX('CX1'!$K:$K,MATCH(Table2[[#This Row],[Name]],'CX1'!$C:$C,0),1)), ""), "")</f>
        <v>airTerminalUnit, vav, occupancy</v>
      </c>
      <c r="L3355" s="13" t="str">
        <f>_xlfn.IFNA(IF(_xlfn.IFNA(INDEX('CX1'!$L:$L,MATCH(Table2[[#This Row],[Name]],'CX1'!$C:$C,0),1), "") = 0, "",  INDEX('CX1'!$L:$L,MATCH(Table2[[#This Row],[Name]],'CX1'!$C:$C,0),1)), "")</f>
        <v>his, point, writable</v>
      </c>
      <c r="M3355" s="13" t="str">
        <f>_xlfn.IFNA(IF(_xlfn.IFNA(INDEX('CX1'!$M:$M,MATCH(Table2[[#This Row],[Name]],'CX1'!$C:$C,0),1), "") = 0, "",  INDEX('CX1'!$M:$M,MATCH(Table2[[#This Row],[Name]],'CX1'!$C:$C,0),1)), "")</f>
        <v>boolean</v>
      </c>
      <c r="N3355" s="13"/>
      <c r="O3355" s="13"/>
      <c r="P3355" s="13"/>
      <c r="Q3355" s="13"/>
      <c r="R3355" s="13" t="s">
        <v>8</v>
      </c>
      <c r="S3355" s="13" t="b">
        <v>0</v>
      </c>
    </row>
    <row r="3356" spans="1:19">
      <c r="A3356" s="12">
        <v>3354</v>
      </c>
      <c r="B3356" s="13" t="s">
        <v>21</v>
      </c>
      <c r="C3356" s="13" t="s">
        <v>198</v>
      </c>
      <c r="D3356" s="13" t="s">
        <v>279</v>
      </c>
      <c r="E3356" s="13" t="str">
        <f>MID(Table2[[#This Row],[DeviceId2]], 12, LEN(Table2[[#This Row],[DeviceId2]]))</f>
        <v>VAV218</v>
      </c>
      <c r="F3356" s="13" t="str">
        <f>CONCATENATE("10.3.13.71/pe/", Table2[[#This Row],[Device Tag]], ".xml")</f>
        <v>10.3.13.71/pe/VAV218.xml</v>
      </c>
      <c r="G3356" s="13"/>
      <c r="H3356" s="14" t="str">
        <f>_xlfn.IFNA(IF(_xlfn.IFNA(INDEX('CX1'!$H:$H,MATCH(Table2[[#This Row],[Name]],'CX1'!$C:$C,0),1), "") = 0, "",  INDEX('CX1'!$H:$H,MATCH(Table2[[#This Row],[Name]],'CX1'!$C:$C,0),1)), "")</f>
        <v/>
      </c>
      <c r="I3356" s="14">
        <f>_xlfn.IFNA(IF(_xlfn.IFNA(INDEX('CX1'!$I:$I,MATCH(Table2[[#This Row],[DeviceId2]],'CX1'!$C:$C,0),1), "") = 0, "",  INDEX('CX1'!$I:$I,MATCH(Table2[[#This Row],[Name]],'CX1'!$C:$C,0),1)), "")</f>
        <v>1</v>
      </c>
      <c r="J3356" s="14" t="str">
        <f>_xlfn.IFNA(IF(_xlfn.IFNA(INDEX('CX1'!$J:$J,MATCH(Table2[[#This Row],[Name]],'CX1'!$C:$C,0),1), "") = 0, "",  INDEX('CX1'!$J:$J,MATCH(Table2[[#This Row],[Name]],'CX1'!$C:$C,0),1)), "")</f>
        <v/>
      </c>
      <c r="K3356" s="13" t="str">
        <f>IFERROR(_xlfn.IFNA(IF(_xlfn.IFNA(INDEX('CX1'!$K:$K,MATCH(Table2[[#This Row],[Name]],'CX1'!$C:$C,0),1), "") = 0, "",  INDEX('CX1'!$K:$K,MATCH(Table2[[#This Row],[Name]],'CX1'!$C:$C,0),1)), ""), "")</f>
        <v>airTerminalUnit, vav, occupancyOverride</v>
      </c>
      <c r="L3356" s="13" t="str">
        <f>_xlfn.IFNA(IF(_xlfn.IFNA(INDEX('CX1'!$L:$L,MATCH(Table2[[#This Row],[Name]],'CX1'!$C:$C,0),1), "") = 0, "",  INDEX('CX1'!$L:$L,MATCH(Table2[[#This Row],[Name]],'CX1'!$C:$C,0),1)), "")</f>
        <v>his, point, writable</v>
      </c>
      <c r="M3356" s="13" t="str">
        <f>_xlfn.IFNA(IF(_xlfn.IFNA(INDEX('CX1'!$M:$M,MATCH(Table2[[#This Row],[Name]],'CX1'!$C:$C,0),1), "") = 0, "",  INDEX('CX1'!$M:$M,MATCH(Table2[[#This Row],[Name]],'CX1'!$C:$C,0),1)), "")</f>
        <v>boolean</v>
      </c>
      <c r="N3356" s="13"/>
      <c r="O3356" s="13"/>
      <c r="P3356" s="13"/>
      <c r="Q3356" s="13"/>
      <c r="R3356" s="13" t="s">
        <v>8</v>
      </c>
      <c r="S3356" s="13" t="b">
        <v>0</v>
      </c>
    </row>
    <row r="3357" spans="1:19" hidden="1">
      <c r="A3357" s="1">
        <v>3355</v>
      </c>
      <c r="B3357" t="s">
        <v>21</v>
      </c>
      <c r="C3357" t="s">
        <v>199</v>
      </c>
      <c r="D3357" t="s">
        <v>279</v>
      </c>
      <c r="E3357" t="str">
        <f>MID(Table2[[#This Row],[DeviceId2]], 12, LEN(Table2[[#This Row],[DeviceId2]]))</f>
        <v>VAV218</v>
      </c>
      <c r="F3357" t="str">
        <f>CONCATENATE("10.3.13.71/pe/", Table2[[#This Row],[Device Tag]], ".xml")</f>
        <v>10.3.13.71/pe/VAV218.xml</v>
      </c>
      <c r="H3357" s="5" t="str">
        <f>_xlfn.IFNA(IF(_xlfn.IFNA(INDEX('CX1'!$H:$H,MATCH(Table2[[#This Row],[Name]],'CX1'!$C:$C,0),1), "") = 0, "",  INDEX('CX1'!$H:$H,MATCH(Table2[[#This Row],[Name]],'CX1'!$C:$C,0),1)), "")</f>
        <v/>
      </c>
      <c r="I3357" s="5">
        <f>_xlfn.IFNA(IF(_xlfn.IFNA(INDEX('CX1'!$I:$I,MATCH(Table2[[#This Row],[DeviceId2]],'CX1'!$C:$C,0),1), "") = 0, "",  INDEX('CX1'!$I:$I,MATCH(Table2[[#This Row],[Name]],'CX1'!$C:$C,0),1)), "")</f>
        <v>1</v>
      </c>
      <c r="J3357" s="5" t="str">
        <f>_xlfn.IFNA(IF(_xlfn.IFNA(INDEX('CX1'!$J:$J,MATCH(Table2[[#This Row],[Name]],'CX1'!$C:$C,0),1), "") = 0, "",  INDEX('CX1'!$J:$J,MATCH(Table2[[#This Row],[Name]],'CX1'!$C:$C,0),1)), "")</f>
        <v/>
      </c>
      <c r="K3357" t="str">
        <f>IFERROR(_xlfn.IFNA(IF(_xlfn.IFNA(INDEX('CX1'!$K:$K,MATCH(Table2[[#This Row],[Name]],'CX1'!$C:$C,0),1), "") = 0, "",  INDEX('CX1'!$K:$K,MATCH(Table2[[#This Row],[Name]],'CX1'!$C:$C,0),1)), ""), "")</f>
        <v/>
      </c>
      <c r="L3357" t="str">
        <f>_xlfn.IFNA(IF(_xlfn.IFNA(INDEX('CX1'!$L:$L,MATCH(Table2[[#This Row],[Name]],'CX1'!$C:$C,0),1), "") = 0, "",  INDEX('CX1'!$L:$L,MATCH(Table2[[#This Row],[Name]],'CX1'!$C:$C,0),1)), "")</f>
        <v/>
      </c>
      <c r="M3357" t="str">
        <f>_xlfn.IFNA(IF(_xlfn.IFNA(INDEX('CX1'!$M:$M,MATCH(Table2[[#This Row],[Name]],'CX1'!$C:$C,0),1), "") = 0, "",  INDEX('CX1'!$M:$M,MATCH(Table2[[#This Row],[Name]],'CX1'!$C:$C,0),1)), "")</f>
        <v/>
      </c>
      <c r="R3357" t="s">
        <v>8</v>
      </c>
    </row>
    <row r="3358" spans="1:19" hidden="1">
      <c r="A3358" s="1">
        <v>3356</v>
      </c>
      <c r="B3358" t="s">
        <v>21</v>
      </c>
      <c r="C3358" t="s">
        <v>25</v>
      </c>
      <c r="D3358" t="s">
        <v>279</v>
      </c>
      <c r="E3358" t="str">
        <f>MID(Table2[[#This Row],[DeviceId2]], 12, LEN(Table2[[#This Row],[DeviceId2]]))</f>
        <v>VAV218</v>
      </c>
      <c r="F3358" t="str">
        <f>CONCATENATE("10.3.13.71/pe/", Table2[[#This Row],[Device Tag]], ".xml")</f>
        <v>10.3.13.71/pe/VAV218.xml</v>
      </c>
      <c r="H3358" s="5" t="str">
        <f>_xlfn.IFNA(IF(_xlfn.IFNA(INDEX('CX1'!$H:$H,MATCH(Table2[[#This Row],[Name]],'CX1'!$C:$C,0),1), "") = 0, "",  INDEX('CX1'!$H:$H,MATCH(Table2[[#This Row],[Name]],'CX1'!$C:$C,0),1)), "")</f>
        <v/>
      </c>
      <c r="I3358" s="5">
        <f>_xlfn.IFNA(IF(_xlfn.IFNA(INDEX('CX1'!$I:$I,MATCH(Table2[[#This Row],[DeviceId2]],'CX1'!$C:$C,0),1), "") = 0, "",  INDEX('CX1'!$I:$I,MATCH(Table2[[#This Row],[Name]],'CX1'!$C:$C,0),1)), "")</f>
        <v>1</v>
      </c>
      <c r="J3358" s="5" t="str">
        <f>_xlfn.IFNA(IF(_xlfn.IFNA(INDEX('CX1'!$J:$J,MATCH(Table2[[#This Row],[Name]],'CX1'!$C:$C,0),1), "") = 0, "",  INDEX('CX1'!$J:$J,MATCH(Table2[[#This Row],[Name]],'CX1'!$C:$C,0),1)), "")</f>
        <v/>
      </c>
      <c r="K3358" t="str">
        <f>IFERROR(_xlfn.IFNA(IF(_xlfn.IFNA(INDEX('CX1'!$K:$K,MATCH(Table2[[#This Row],[Name]],'CX1'!$C:$C,0),1), "") = 0, "",  INDEX('CX1'!$K:$K,MATCH(Table2[[#This Row],[Name]],'CX1'!$C:$C,0),1)), ""), "")</f>
        <v/>
      </c>
      <c r="L3358" t="str">
        <f>_xlfn.IFNA(IF(_xlfn.IFNA(INDEX('CX1'!$L:$L,MATCH(Table2[[#This Row],[Name]],'CX1'!$C:$C,0),1), "") = 0, "",  INDEX('CX1'!$L:$L,MATCH(Table2[[#This Row],[Name]],'CX1'!$C:$C,0),1)), "")</f>
        <v/>
      </c>
      <c r="M3358" t="str">
        <f>_xlfn.IFNA(IF(_xlfn.IFNA(INDEX('CX1'!$M:$M,MATCH(Table2[[#This Row],[Name]],'CX1'!$C:$C,0),1), "") = 0, "",  INDEX('CX1'!$M:$M,MATCH(Table2[[#This Row],[Name]],'CX1'!$C:$C,0),1)), "")</f>
        <v/>
      </c>
      <c r="R3358" t="s">
        <v>8</v>
      </c>
    </row>
    <row r="3359" spans="1:19">
      <c r="A3359" s="1">
        <v>3357</v>
      </c>
      <c r="B3359" t="s">
        <v>21</v>
      </c>
      <c r="C3359" t="s">
        <v>200</v>
      </c>
      <c r="D3359" t="s">
        <v>279</v>
      </c>
      <c r="E3359" t="str">
        <f>MID(Table2[[#This Row],[DeviceId2]], 12, LEN(Table2[[#This Row],[DeviceId2]]))</f>
        <v>VAV218</v>
      </c>
      <c r="F3359" t="str">
        <f>CONCATENATE("10.3.13.71/pe/", Table2[[#This Row],[Device Tag]], ".xml")</f>
        <v>10.3.13.71/pe/VAV218.xml</v>
      </c>
      <c r="H3359" s="5" t="str">
        <f>_xlfn.IFNA(IF(_xlfn.IFNA(INDEX('CX1'!$H:$H,MATCH(Table2[[#This Row],[Name]],'CX1'!$C:$C,0),1), "") = 0, "",  INDEX('CX1'!$H:$H,MATCH(Table2[[#This Row],[Name]],'CX1'!$C:$C,0),1)), "")</f>
        <v/>
      </c>
      <c r="I3359" s="5">
        <f>_xlfn.IFNA(IF(_xlfn.IFNA(INDEX('CX1'!$I:$I,MATCH(Table2[[#This Row],[DeviceId2]],'CX1'!$C:$C,0),1), "") = 0, "",  INDEX('CX1'!$I:$I,MATCH(Table2[[#This Row],[Name]],'CX1'!$C:$C,0),1)), "")</f>
        <v>1</v>
      </c>
      <c r="J3359" s="5" t="str">
        <f>_xlfn.IFNA(IF(_xlfn.IFNA(INDEX('CX1'!$J:$J,MATCH(Table2[[#This Row],[Name]],'CX1'!$C:$C,0),1), "") = 0, "",  INDEX('CX1'!$J:$J,MATCH(Table2[[#This Row],[Name]],'CX1'!$C:$C,0),1)), "")</f>
        <v/>
      </c>
      <c r="K3359" t="str">
        <f>IFERROR(_xlfn.IFNA(IF(_xlfn.IFNA(INDEX('CX1'!$K:$K,MATCH(Table2[[#This Row],[Name]],'CX1'!$C:$C,0),1), "") = 0, "",  INDEX('CX1'!$K:$K,MATCH(Table2[[#This Row],[Name]],'CX1'!$C:$C,0),1)), ""), "")</f>
        <v>airTerminalUnit, vav, status</v>
      </c>
      <c r="L3359" t="str">
        <f>_xlfn.IFNA(IF(_xlfn.IFNA(INDEX('CX1'!$L:$L,MATCH(Table2[[#This Row],[Name]],'CX1'!$C:$C,0),1), "") = 0, "",  INDEX('CX1'!$L:$L,MATCH(Table2[[#This Row],[Name]],'CX1'!$C:$C,0),1)), "")</f>
        <v>his, point, writable</v>
      </c>
      <c r="M3359" t="str">
        <f>_xlfn.IFNA(IF(_xlfn.IFNA(INDEX('CX1'!$M:$M,MATCH(Table2[[#This Row],[Name]],'CX1'!$C:$C,0),1), "") = 0, "",  INDEX('CX1'!$M:$M,MATCH(Table2[[#This Row],[Name]],'CX1'!$C:$C,0),1)), "")</f>
        <v>boolean</v>
      </c>
      <c r="R3359" t="s">
        <v>8</v>
      </c>
      <c r="S3359" t="b">
        <v>1</v>
      </c>
    </row>
    <row r="3360" spans="1:19">
      <c r="A3360" s="1">
        <v>3358</v>
      </c>
      <c r="B3360" t="s">
        <v>21</v>
      </c>
      <c r="C3360" t="s">
        <v>201</v>
      </c>
      <c r="D3360" t="s">
        <v>279</v>
      </c>
      <c r="E3360" t="str">
        <f>MID(Table2[[#This Row],[DeviceId2]], 12, LEN(Table2[[#This Row],[DeviceId2]]))</f>
        <v>VAV218</v>
      </c>
      <c r="F3360" t="str">
        <f>CONCATENATE("10.3.13.71/pe/", Table2[[#This Row],[Device Tag]], ".xml")</f>
        <v>10.3.13.71/pe/VAV218.xml</v>
      </c>
      <c r="H3360" s="5" t="str">
        <f>_xlfn.IFNA(IF(_xlfn.IFNA(INDEX('CX1'!$H:$H,MATCH(Table2[[#This Row],[Name]],'CX1'!$C:$C,0),1), "") = 0, "",  INDEX('CX1'!$H:$H,MATCH(Table2[[#This Row],[Name]],'CX1'!$C:$C,0),1)), "")</f>
        <v/>
      </c>
      <c r="I3360" s="5">
        <f>_xlfn.IFNA(IF(_xlfn.IFNA(INDEX('CX1'!$I:$I,MATCH(Table2[[#This Row],[DeviceId2]],'CX1'!$C:$C,0),1), "") = 0, "",  INDEX('CX1'!$I:$I,MATCH(Table2[[#This Row],[Name]],'CX1'!$C:$C,0),1)), "")</f>
        <v>1</v>
      </c>
      <c r="J3360" s="5" t="str">
        <f>_xlfn.IFNA(IF(_xlfn.IFNA(INDEX('CX1'!$J:$J,MATCH(Table2[[#This Row],[Name]],'CX1'!$C:$C,0),1), "") = 0, "",  INDEX('CX1'!$J:$J,MATCH(Table2[[#This Row],[Name]],'CX1'!$C:$C,0),1)), "")</f>
        <v/>
      </c>
      <c r="K3360" t="str">
        <f>IFERROR(_xlfn.IFNA(IF(_xlfn.IFNA(INDEX('CX1'!$K:$K,MATCH(Table2[[#This Row],[Name]],'CX1'!$C:$C,0),1), "") = 0, "",  INDEX('CX1'!$K:$K,MATCH(Table2[[#This Row],[Name]],'CX1'!$C:$C,0),1)), ""), "")</f>
        <v>airTerminalUnit, vav, heatingStatus</v>
      </c>
      <c r="L3360" t="str">
        <f>_xlfn.IFNA(IF(_xlfn.IFNA(INDEX('CX1'!$L:$L,MATCH(Table2[[#This Row],[Name]],'CX1'!$C:$C,0),1), "") = 0, "",  INDEX('CX1'!$L:$L,MATCH(Table2[[#This Row],[Name]],'CX1'!$C:$C,0),1)), "")</f>
        <v>his, point, writable</v>
      </c>
      <c r="M3360" t="str">
        <f>_xlfn.IFNA(IF(_xlfn.IFNA(INDEX('CX1'!$M:$M,MATCH(Table2[[#This Row],[Name]],'CX1'!$C:$C,0),1), "") = 0, "",  INDEX('CX1'!$M:$M,MATCH(Table2[[#This Row],[Name]],'CX1'!$C:$C,0),1)), "")</f>
        <v>boolean</v>
      </c>
      <c r="R3360" t="s">
        <v>8</v>
      </c>
      <c r="S3360" t="b">
        <v>1</v>
      </c>
    </row>
    <row r="3361" spans="1:19">
      <c r="A3361" s="1">
        <v>3359</v>
      </c>
      <c r="B3361" t="s">
        <v>21</v>
      </c>
      <c r="C3361" t="s">
        <v>202</v>
      </c>
      <c r="D3361" t="s">
        <v>279</v>
      </c>
      <c r="E3361" t="str">
        <f>MID(Table2[[#This Row],[DeviceId2]], 12, LEN(Table2[[#This Row],[DeviceId2]]))</f>
        <v>VAV218</v>
      </c>
      <c r="F3361" t="str">
        <f>CONCATENATE("10.3.13.71/pe/", Table2[[#This Row],[Device Tag]], ".xml")</f>
        <v>10.3.13.71/pe/VAV218.xml</v>
      </c>
      <c r="H3361" s="5" t="str">
        <f>_xlfn.IFNA(IF(_xlfn.IFNA(INDEX('CX1'!$H:$H,MATCH(Table2[[#This Row],[Name]],'CX1'!$C:$C,0),1), "") = 0, "",  INDEX('CX1'!$H:$H,MATCH(Table2[[#This Row],[Name]],'CX1'!$C:$C,0),1)), "")</f>
        <v>°F</v>
      </c>
      <c r="I3361" s="5">
        <f>_xlfn.IFNA(IF(_xlfn.IFNA(INDEX('CX1'!$I:$I,MATCH(Table2[[#This Row],[DeviceId2]],'CX1'!$C:$C,0),1), "") = 0, "",  INDEX('CX1'!$I:$I,MATCH(Table2[[#This Row],[Name]],'CX1'!$C:$C,0),1)), "")</f>
        <v>1000</v>
      </c>
      <c r="J3361" s="5" t="str">
        <f>_xlfn.IFNA(IF(_xlfn.IFNA(INDEX('CX1'!$J:$J,MATCH(Table2[[#This Row],[Name]],'CX1'!$C:$C,0),1), "") = 0, "",  INDEX('CX1'!$J:$J,MATCH(Table2[[#This Row],[Name]],'CX1'!$C:$C,0),1)), "")</f>
        <v/>
      </c>
      <c r="K3361" t="str">
        <f>IFERROR(_xlfn.IFNA(IF(_xlfn.IFNA(INDEX('CX1'!$K:$K,MATCH(Table2[[#This Row],[Name]],'CX1'!$C:$C,0),1), "") = 0, "",  INDEX('CX1'!$K:$K,MATCH(Table2[[#This Row],[Name]],'CX1'!$C:$C,0),1)), ""), "")</f>
        <v>airTerminalUnit, vav, highTempAlarm</v>
      </c>
      <c r="L3361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1" t="str">
        <f>_xlfn.IFNA(IF(_xlfn.IFNA(INDEX('CX1'!$M:$M,MATCH(Table2[[#This Row],[Name]],'CX1'!$C:$C,0),1), "") = 0, "",  INDEX('CX1'!$M:$M,MATCH(Table2[[#This Row],[Name]],'CX1'!$C:$C,0),1)), "")</f>
        <v>number</v>
      </c>
      <c r="N3361" t="s">
        <v>766</v>
      </c>
      <c r="R3361" t="s">
        <v>8</v>
      </c>
      <c r="S3361" t="b">
        <v>1</v>
      </c>
    </row>
    <row r="3362" spans="1:19">
      <c r="A3362" s="1">
        <v>3360</v>
      </c>
      <c r="B3362" t="s">
        <v>21</v>
      </c>
      <c r="C3362" t="s">
        <v>203</v>
      </c>
      <c r="D3362" t="s">
        <v>279</v>
      </c>
      <c r="E3362" t="str">
        <f>MID(Table2[[#This Row],[DeviceId2]], 12, LEN(Table2[[#This Row],[DeviceId2]]))</f>
        <v>VAV218</v>
      </c>
      <c r="F3362" t="str">
        <f>CONCATENATE("10.3.13.71/pe/", Table2[[#This Row],[Device Tag]], ".xml")</f>
        <v>10.3.13.71/pe/VAV218.xml</v>
      </c>
      <c r="H3362" s="5" t="str">
        <f>_xlfn.IFNA(IF(_xlfn.IFNA(INDEX('CX1'!$H:$H,MATCH(Table2[[#This Row],[Name]],'CX1'!$C:$C,0),1), "") = 0, "",  INDEX('CX1'!$H:$H,MATCH(Table2[[#This Row],[Name]],'CX1'!$C:$C,0),1)), "")</f>
        <v>°F</v>
      </c>
      <c r="I3362" s="5">
        <f>_xlfn.IFNA(IF(_xlfn.IFNA(INDEX('CX1'!$I:$I,MATCH(Table2[[#This Row],[DeviceId2]],'CX1'!$C:$C,0),1), "") = 0, "",  INDEX('CX1'!$I:$I,MATCH(Table2[[#This Row],[Name]],'CX1'!$C:$C,0),1)), "")</f>
        <v>1000</v>
      </c>
      <c r="J3362" s="5" t="str">
        <f>_xlfn.IFNA(IF(_xlfn.IFNA(INDEX('CX1'!$J:$J,MATCH(Table2[[#This Row],[Name]],'CX1'!$C:$C,0),1), "") = 0, "",  INDEX('CX1'!$J:$J,MATCH(Table2[[#This Row],[Name]],'CX1'!$C:$C,0),1)), "")</f>
        <v/>
      </c>
      <c r="K3362" t="str">
        <f>IFERROR(_xlfn.IFNA(IF(_xlfn.IFNA(INDEX('CX1'!$K:$K,MATCH(Table2[[#This Row],[Name]],'CX1'!$C:$C,0),1), "") = 0, "",  INDEX('CX1'!$K:$K,MATCH(Table2[[#This Row],[Name]],'CX1'!$C:$C,0),1)), ""), "")</f>
        <v>airTerminalUnit, vav, lowTempAlarm</v>
      </c>
      <c r="L336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2" t="str">
        <f>_xlfn.IFNA(IF(_xlfn.IFNA(INDEX('CX1'!$M:$M,MATCH(Table2[[#This Row],[Name]],'CX1'!$C:$C,0),1), "") = 0, "",  INDEX('CX1'!$M:$M,MATCH(Table2[[#This Row],[Name]],'CX1'!$C:$C,0),1)), "")</f>
        <v>number</v>
      </c>
      <c r="N3362" t="s">
        <v>766</v>
      </c>
      <c r="R3362" t="s">
        <v>8</v>
      </c>
      <c r="S3362" t="b">
        <v>1</v>
      </c>
    </row>
    <row r="3363" spans="1:19">
      <c r="A3363" s="1">
        <v>3361</v>
      </c>
      <c r="B3363" t="s">
        <v>21</v>
      </c>
      <c r="C3363" t="s">
        <v>282</v>
      </c>
      <c r="D3363" t="s">
        <v>279</v>
      </c>
      <c r="E3363" t="str">
        <f>MID(Table2[[#This Row],[DeviceId2]], 12, LEN(Table2[[#This Row],[DeviceId2]]))</f>
        <v>VAV218</v>
      </c>
      <c r="F3363" t="str">
        <f>CONCATENATE("10.3.13.71/pe/", Table2[[#This Row],[Device Tag]], ".xml")</f>
        <v>10.3.13.71/pe/VAV218.xml</v>
      </c>
      <c r="H3363" s="5" t="str">
        <f>_xlfn.IFNA(IF(_xlfn.IFNA(INDEX('CX1'!$H:$H,MATCH(Table2[[#This Row],[Name]],'CX1'!$C:$C,0),1), "") = 0, "",  INDEX('CX1'!$H:$H,MATCH(Table2[[#This Row],[Name]],'CX1'!$C:$C,0),1)), "")</f>
        <v>°F</v>
      </c>
      <c r="I3363" s="5">
        <f>_xlfn.IFNA(IF(_xlfn.IFNA(INDEX('CX1'!$I:$I,MATCH(Table2[[#This Row],[DeviceId2]],'CX1'!$C:$C,0),1), "") = 0, "",  INDEX('CX1'!$I:$I,MATCH(Table2[[#This Row],[Name]],'CX1'!$C:$C,0),1)), "")</f>
        <v>1000</v>
      </c>
      <c r="J3363" s="5" t="str">
        <f>_xlfn.IFNA(IF(_xlfn.IFNA(INDEX('CX1'!$J:$J,MATCH(Table2[[#This Row],[Name]],'CX1'!$C:$C,0),1), "") = 0, "",  INDEX('CX1'!$J:$J,MATCH(Table2[[#This Row],[Name]],'CX1'!$C:$C,0),1)), "")</f>
        <v/>
      </c>
      <c r="K3363" t="str">
        <f>IFERROR(_xlfn.IFNA(IF(_xlfn.IFNA(INDEX('CX1'!$K:$K,MATCH(Table2[[#This Row],[Name]],'CX1'!$C:$C,0),1), "") = 0, "",  INDEX('CX1'!$K:$K,MATCH(Table2[[#This Row],[Name]],'CX1'!$C:$C,0),1)), ""), "")</f>
        <v>airTerminalUnit, vav, perimeterOutdoorAirSP</v>
      </c>
      <c r="L336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3" t="str">
        <f>_xlfn.IFNA(IF(_xlfn.IFNA(INDEX('CX1'!$M:$M,MATCH(Table2[[#This Row],[Name]],'CX1'!$C:$C,0),1), "") = 0, "",  INDEX('CX1'!$M:$M,MATCH(Table2[[#This Row],[Name]],'CX1'!$C:$C,0),1)), "")</f>
        <v>number</v>
      </c>
      <c r="N3363" t="s">
        <v>766</v>
      </c>
      <c r="R3363" t="s">
        <v>8</v>
      </c>
      <c r="S3363" t="b">
        <v>1</v>
      </c>
    </row>
    <row r="3364" spans="1:19" hidden="1">
      <c r="A3364" s="1">
        <v>3362</v>
      </c>
      <c r="B3364" t="s">
        <v>21</v>
      </c>
      <c r="C3364" t="s">
        <v>147</v>
      </c>
      <c r="D3364" t="s">
        <v>279</v>
      </c>
      <c r="E3364" t="str">
        <f>MID(Table2[[#This Row],[DeviceId2]], 12, LEN(Table2[[#This Row],[DeviceId2]]))</f>
        <v>VAV218</v>
      </c>
      <c r="F3364" t="str">
        <f>CONCATENATE("10.3.13.71/pe/", Table2[[#This Row],[Device Tag]], ".xml")</f>
        <v>10.3.13.71/pe/VAV218.xml</v>
      </c>
      <c r="H3364" s="5" t="str">
        <f>_xlfn.IFNA(IF(_xlfn.IFNA(INDEX('CX1'!$H:$H,MATCH(Table2[[#This Row],[Name]],'CX1'!$C:$C,0),1), "") = 0, "",  INDEX('CX1'!$H:$H,MATCH(Table2[[#This Row],[Name]],'CX1'!$C:$C,0),1)), "")</f>
        <v/>
      </c>
      <c r="I3364" s="5" t="e">
        <f>_xlfn.IFNA(IF(_xlfn.IFNA(INDEX('CX1'!$I:$I,MATCH(Table2[[#This Row],[DeviceId2]],'CX1'!$C:$C,0),1), "") = 0, "",  INDEX('CX1'!$I:$I,MATCH(Table2[[#This Row],[Name]],'CX1'!$C:$C,0),1)), "")</f>
        <v>#VALUE!</v>
      </c>
      <c r="J3364" s="5" t="str">
        <f>_xlfn.IFNA(IF(_xlfn.IFNA(INDEX('CX1'!$J:$J,MATCH(Table2[[#This Row],[Name]],'CX1'!$C:$C,0),1), "") = 0, "",  INDEX('CX1'!$J:$J,MATCH(Table2[[#This Row],[Name]],'CX1'!$C:$C,0),1)), "")</f>
        <v/>
      </c>
      <c r="K3364" t="str">
        <f>IFERROR(_xlfn.IFNA(IF(_xlfn.IFNA(INDEX('CX1'!$K:$K,MATCH(Table2[[#This Row],[Name]],'CX1'!$C:$C,0),1), "") = 0, "",  INDEX('CX1'!$K:$K,MATCH(Table2[[#This Row],[Name]],'CX1'!$C:$C,0),1)), ""), "")</f>
        <v/>
      </c>
      <c r="L3364" t="str">
        <f>_xlfn.IFNA(IF(_xlfn.IFNA(INDEX('CX1'!$L:$L,MATCH(Table2[[#This Row],[Name]],'CX1'!$C:$C,0),1), "") = 0, "",  INDEX('CX1'!$L:$L,MATCH(Table2[[#This Row],[Name]],'CX1'!$C:$C,0),1)), "")</f>
        <v/>
      </c>
      <c r="M3364" t="str">
        <f>_xlfn.IFNA(IF(_xlfn.IFNA(INDEX('CX1'!$M:$M,MATCH(Table2[[#This Row],[Name]],'CX1'!$C:$C,0),1), "") = 0, "",  INDEX('CX1'!$M:$M,MATCH(Table2[[#This Row],[Name]],'CX1'!$C:$C,0),1)), "")</f>
        <v/>
      </c>
      <c r="R3364" t="s">
        <v>8</v>
      </c>
    </row>
    <row r="3365" spans="1:19">
      <c r="A3365" s="1">
        <v>3363</v>
      </c>
      <c r="B3365" t="s">
        <v>21</v>
      </c>
      <c r="C3365" t="s">
        <v>204</v>
      </c>
      <c r="D3365" t="s">
        <v>279</v>
      </c>
      <c r="E3365" t="str">
        <f>MID(Table2[[#This Row],[DeviceId2]], 12, LEN(Table2[[#This Row],[DeviceId2]]))</f>
        <v>VAV218</v>
      </c>
      <c r="F3365" t="str">
        <f>CONCATENATE("10.3.13.71/pe/", Table2[[#This Row],[Device Tag]], ".xml")</f>
        <v>10.3.13.71/pe/VAV218.xml</v>
      </c>
      <c r="H3365" s="5" t="str">
        <f>_xlfn.IFNA(IF(_xlfn.IFNA(INDEX('CX1'!$H:$H,MATCH(Table2[[#This Row],[Name]],'CX1'!$C:$C,0),1), "") = 0, "",  INDEX('CX1'!$H:$H,MATCH(Table2[[#This Row],[Name]],'CX1'!$C:$C,0),1)), "")</f>
        <v>°F</v>
      </c>
      <c r="I3365" s="5">
        <f>_xlfn.IFNA(IF(_xlfn.IFNA(INDEX('CX1'!$I:$I,MATCH(Table2[[#This Row],[DeviceId2]],'CX1'!$C:$C,0),1), "") = 0, "",  INDEX('CX1'!$I:$I,MATCH(Table2[[#This Row],[Name]],'CX1'!$C:$C,0),1)), "")</f>
        <v>1000</v>
      </c>
      <c r="J3365" s="5" t="str">
        <f>_xlfn.IFNA(IF(_xlfn.IFNA(INDEX('CX1'!$J:$J,MATCH(Table2[[#This Row],[Name]],'CX1'!$C:$C,0),1), "") = 0, "",  INDEX('CX1'!$J:$J,MATCH(Table2[[#This Row],[Name]],'CX1'!$C:$C,0),1)), "")</f>
        <v/>
      </c>
      <c r="K3365" t="str">
        <f>IFERROR(_xlfn.IFNA(IF(_xlfn.IFNA(INDEX('CX1'!$K:$K,MATCH(Table2[[#This Row],[Name]],'CX1'!$C:$C,0),1), "") = 0, "",  INDEX('CX1'!$K:$K,MATCH(Table2[[#This Row],[Name]],'CX1'!$C:$C,0),1)), ""), "")</f>
        <v>airTerminalUnit, vav, tempOffset</v>
      </c>
      <c r="L3365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5" t="str">
        <f>_xlfn.IFNA(IF(_xlfn.IFNA(INDEX('CX1'!$M:$M,MATCH(Table2[[#This Row],[Name]],'CX1'!$C:$C,0),1), "") = 0, "",  INDEX('CX1'!$M:$M,MATCH(Table2[[#This Row],[Name]],'CX1'!$C:$C,0),1)), "")</f>
        <v>number</v>
      </c>
      <c r="N3365" t="s">
        <v>766</v>
      </c>
      <c r="R3365" t="s">
        <v>8</v>
      </c>
      <c r="S3365" t="b">
        <v>1</v>
      </c>
    </row>
    <row r="3366" spans="1:19" hidden="1">
      <c r="A3366" s="1">
        <v>3364</v>
      </c>
      <c r="B3366" t="s">
        <v>21</v>
      </c>
      <c r="C3366" t="s">
        <v>205</v>
      </c>
      <c r="D3366" t="s">
        <v>279</v>
      </c>
      <c r="E3366" t="str">
        <f>MID(Table2[[#This Row],[DeviceId2]], 12, LEN(Table2[[#This Row],[DeviceId2]]))</f>
        <v>VAV218</v>
      </c>
      <c r="F3366" t="str">
        <f>CONCATENATE("10.3.13.71/pe/", Table2[[#This Row],[Device Tag]], ".xml")</f>
        <v>10.3.13.71/pe/VAV218.xml</v>
      </c>
      <c r="H3366" s="5" t="str">
        <f>_xlfn.IFNA(IF(_xlfn.IFNA(INDEX('CX1'!$H:$H,MATCH(Table2[[#This Row],[Name]],'CX1'!$C:$C,0),1), "") = 0, "",  INDEX('CX1'!$H:$H,MATCH(Table2[[#This Row],[Name]],'CX1'!$C:$C,0),1)), "")</f>
        <v/>
      </c>
      <c r="I3366" s="5">
        <f>_xlfn.IFNA(IF(_xlfn.IFNA(INDEX('CX1'!$I:$I,MATCH(Table2[[#This Row],[DeviceId2]],'CX1'!$C:$C,0),1), "") = 0, "",  INDEX('CX1'!$I:$I,MATCH(Table2[[#This Row],[Name]],'CX1'!$C:$C,0),1)), "")</f>
        <v>1000</v>
      </c>
      <c r="J3366" s="5" t="str">
        <f>_xlfn.IFNA(IF(_xlfn.IFNA(INDEX('CX1'!$J:$J,MATCH(Table2[[#This Row],[Name]],'CX1'!$C:$C,0),1), "") = 0, "",  INDEX('CX1'!$J:$J,MATCH(Table2[[#This Row],[Name]],'CX1'!$C:$C,0),1)), "")</f>
        <v/>
      </c>
      <c r="K3366" t="str">
        <f>IFERROR(_xlfn.IFNA(IF(_xlfn.IFNA(INDEX('CX1'!$K:$K,MATCH(Table2[[#This Row],[Name]],'CX1'!$C:$C,0),1), "") = 0, "",  INDEX('CX1'!$K:$K,MATCH(Table2[[#This Row],[Name]],'CX1'!$C:$C,0),1)), ""), "")</f>
        <v>airTerminalUnit, vav</v>
      </c>
      <c r="R3366" t="s">
        <v>8</v>
      </c>
    </row>
    <row r="3367" spans="1:19">
      <c r="A3367" s="1">
        <v>3365</v>
      </c>
      <c r="B3367" t="s">
        <v>105</v>
      </c>
      <c r="C3367" t="s">
        <v>206</v>
      </c>
      <c r="D3367" t="s">
        <v>279</v>
      </c>
      <c r="E3367" t="str">
        <f>MID(Table2[[#This Row],[DeviceId2]], 12, LEN(Table2[[#This Row],[DeviceId2]]))</f>
        <v>VAV218</v>
      </c>
      <c r="F3367" t="str">
        <f>CONCATENATE("10.3.13.71/pe/", Table2[[#This Row],[Device Tag]], ".xml")</f>
        <v>10.3.13.71/pe/VAV218.xml</v>
      </c>
      <c r="H3367" s="5" t="str">
        <f>_xlfn.IFNA(IF(_xlfn.IFNA(INDEX('CX1'!$H:$H,MATCH(Table2[[#This Row],[Name]],'CX1'!$C:$C,0),1), "") = 0, "",  INDEX('CX1'!$H:$H,MATCH(Table2[[#This Row],[Name]],'CX1'!$C:$C,0),1)), "")</f>
        <v>°F</v>
      </c>
      <c r="I3367" s="5">
        <f>_xlfn.IFNA(IF(_xlfn.IFNA(INDEX('CX1'!$I:$I,MATCH(Table2[[#This Row],[DeviceId2]],'CX1'!$C:$C,0),1), "") = 0, "",  INDEX('CX1'!$I:$I,MATCH(Table2[[#This Row],[Name]],'CX1'!$C:$C,0),1)), "")</f>
        <v>1000</v>
      </c>
      <c r="J3367" s="5" t="str">
        <f>_xlfn.IFNA(IF(_xlfn.IFNA(INDEX('CX1'!$J:$J,MATCH(Table2[[#This Row],[Name]],'CX1'!$C:$C,0),1), "") = 0, "",  INDEX('CX1'!$J:$J,MATCH(Table2[[#This Row],[Name]],'CX1'!$C:$C,0),1)), "")</f>
        <v/>
      </c>
      <c r="K3367" t="str">
        <f>IFERROR(_xlfn.IFNA(IF(_xlfn.IFNA(INDEX('CX1'!$K:$K,MATCH(Table2[[#This Row],[Name]],'CX1'!$C:$C,0),1), "") = 0, "",  INDEX('CX1'!$K:$K,MATCH(Table2[[#This Row],[Name]],'CX1'!$C:$C,0),1)), ""), "")</f>
        <v>airTerminalUnit, vav, adjustableSP</v>
      </c>
      <c r="L3367" t="str">
        <f>_xlfn.IFNA(IF(_xlfn.IFNA(INDEX('CX1'!$L:$L,MATCH(Table2[[#This Row],[Name]],'CX1'!$C:$C,0),1), "") = 0, "",  INDEX('CX1'!$L:$L,MATCH(Table2[[#This Row],[Name]],'CX1'!$C:$C,0),1)), "")</f>
        <v>his, point, writable, setpoint</v>
      </c>
      <c r="M3367" t="str">
        <f>_xlfn.IFNA(IF(_xlfn.IFNA(INDEX('CX1'!$M:$M,MATCH(Table2[[#This Row],[Name]],'CX1'!$C:$C,0),1), "") = 0, "",  INDEX('CX1'!$M:$M,MATCH(Table2[[#This Row],[Name]],'CX1'!$C:$C,0),1)), "")</f>
        <v>number</v>
      </c>
      <c r="N3367" t="s">
        <v>766</v>
      </c>
      <c r="R3367" t="s">
        <v>8</v>
      </c>
      <c r="S3367" t="b">
        <v>1</v>
      </c>
    </row>
    <row r="3368" spans="1:19">
      <c r="A3368" s="1">
        <v>3366</v>
      </c>
      <c r="B3368" t="s">
        <v>105</v>
      </c>
      <c r="C3368" t="s">
        <v>207</v>
      </c>
      <c r="D3368" t="s">
        <v>279</v>
      </c>
      <c r="E3368" t="str">
        <f>MID(Table2[[#This Row],[DeviceId2]], 12, LEN(Table2[[#This Row],[DeviceId2]]))</f>
        <v>VAV218</v>
      </c>
      <c r="F3368" t="str">
        <f>CONCATENATE("10.3.13.71/pe/", Table2[[#This Row],[Device Tag]], ".xml")</f>
        <v>10.3.13.71/pe/VAV218.xml</v>
      </c>
      <c r="H3368" s="5" t="str">
        <f>_xlfn.IFNA(IF(_xlfn.IFNA(INDEX('CX1'!$H:$H,MATCH(Table2[[#This Row],[Name]],'CX1'!$C:$C,0),1), "") = 0, "",  INDEX('CX1'!$H:$H,MATCH(Table2[[#This Row],[Name]],'CX1'!$C:$C,0),1)), "")</f>
        <v>°F</v>
      </c>
      <c r="I3368" s="5">
        <f>_xlfn.IFNA(IF(_xlfn.IFNA(INDEX('CX1'!$I:$I,MATCH(Table2[[#This Row],[DeviceId2]],'CX1'!$C:$C,0),1), "") = 0, "",  INDEX('CX1'!$I:$I,MATCH(Table2[[#This Row],[Name]],'CX1'!$C:$C,0),1)), "")</f>
        <v>1000</v>
      </c>
      <c r="J3368" s="5" t="str">
        <f>_xlfn.IFNA(IF(_xlfn.IFNA(INDEX('CX1'!$J:$J,MATCH(Table2[[#This Row],[Name]],'CX1'!$C:$C,0),1), "") = 0, "",  INDEX('CX1'!$J:$J,MATCH(Table2[[#This Row],[Name]],'CX1'!$C:$C,0),1)), "")</f>
        <v/>
      </c>
      <c r="K3368" t="str">
        <f>IFERROR(_xlfn.IFNA(IF(_xlfn.IFNA(INDEX('CX1'!$K:$K,MATCH(Table2[[#This Row],[Name]],'CX1'!$C:$C,0),1), "") = 0, "",  INDEX('CX1'!$K:$K,MATCH(Table2[[#This Row],[Name]],'CX1'!$C:$C,0),1)), ""), "")</f>
        <v>airTerminalUnit, vav, dichargeAirTempSensor</v>
      </c>
      <c r="L3368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8" t="str">
        <f>_xlfn.IFNA(IF(_xlfn.IFNA(INDEX('CX1'!$M:$M,MATCH(Table2[[#This Row],[Name]],'CX1'!$C:$C,0),1), "") = 0, "",  INDEX('CX1'!$M:$M,MATCH(Table2[[#This Row],[Name]],'CX1'!$C:$C,0),1)), "")</f>
        <v>number</v>
      </c>
      <c r="N3368" t="s">
        <v>766</v>
      </c>
      <c r="R3368" t="s">
        <v>8</v>
      </c>
      <c r="S3368" t="b">
        <v>1</v>
      </c>
    </row>
    <row r="3369" spans="1:19">
      <c r="A3369" s="1">
        <v>3367</v>
      </c>
      <c r="B3369" t="s">
        <v>105</v>
      </c>
      <c r="C3369" t="s">
        <v>219</v>
      </c>
      <c r="D3369" t="s">
        <v>279</v>
      </c>
      <c r="E3369" t="str">
        <f>MID(Table2[[#This Row],[DeviceId2]], 12, LEN(Table2[[#This Row],[DeviceId2]]))</f>
        <v>VAV218</v>
      </c>
      <c r="F3369" t="str">
        <f>CONCATENATE("10.3.13.71/pe/", Table2[[#This Row],[Device Tag]], ".xml")</f>
        <v>10.3.13.71/pe/VAV218.xml</v>
      </c>
      <c r="H3369" s="5" t="str">
        <f>_xlfn.IFNA(IF(_xlfn.IFNA(INDEX('CX1'!$H:$H,MATCH(Table2[[#This Row],[Name]],'CX1'!$C:$C,0),1), "") = 0, "",  INDEX('CX1'!$H:$H,MATCH(Table2[[#This Row],[Name]],'CX1'!$C:$C,0),1)), "")</f>
        <v>°F</v>
      </c>
      <c r="I3369" s="5">
        <f>_xlfn.IFNA(IF(_xlfn.IFNA(INDEX('CX1'!$I:$I,MATCH(Table2[[#This Row],[DeviceId2]],'CX1'!$C:$C,0),1), "") = 0, "",  INDEX('CX1'!$I:$I,MATCH(Table2[[#This Row],[Name]],'CX1'!$C:$C,0),1)), "")</f>
        <v>1000</v>
      </c>
      <c r="J3369" s="5" t="str">
        <f>_xlfn.IFNA(IF(_xlfn.IFNA(INDEX('CX1'!$J:$J,MATCH(Table2[[#This Row],[Name]],'CX1'!$C:$C,0),1), "") = 0, "",  INDEX('CX1'!$J:$J,MATCH(Table2[[#This Row],[Name]],'CX1'!$C:$C,0),1)), "")</f>
        <v/>
      </c>
      <c r="K3369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369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69" t="str">
        <f>_xlfn.IFNA(IF(_xlfn.IFNA(INDEX('CX1'!$M:$M,MATCH(Table2[[#This Row],[Name]],'CX1'!$C:$C,0),1), "") = 0, "",  INDEX('CX1'!$M:$M,MATCH(Table2[[#This Row],[Name]],'CX1'!$C:$C,0),1)), "")</f>
        <v>number</v>
      </c>
      <c r="N3369" t="s">
        <v>766</v>
      </c>
      <c r="R3369" t="s">
        <v>8</v>
      </c>
      <c r="S3369" t="b">
        <v>1</v>
      </c>
    </row>
    <row r="3370" spans="1:19">
      <c r="A3370" s="1">
        <v>3368</v>
      </c>
      <c r="B3370" t="s">
        <v>105</v>
      </c>
      <c r="C3370" t="s">
        <v>220</v>
      </c>
      <c r="D3370" t="s">
        <v>279</v>
      </c>
      <c r="E3370" t="str">
        <f>MID(Table2[[#This Row],[DeviceId2]], 12, LEN(Table2[[#This Row],[DeviceId2]]))</f>
        <v>VAV218</v>
      </c>
      <c r="F3370" t="str">
        <f>CONCATENATE("10.3.13.71/pe/", Table2[[#This Row],[Device Tag]], ".xml")</f>
        <v>10.3.13.71/pe/VAV218.xml</v>
      </c>
      <c r="H3370" s="5" t="str">
        <f>_xlfn.IFNA(IF(_xlfn.IFNA(INDEX('CX1'!$H:$H,MATCH(Table2[[#This Row],[Name]],'CX1'!$C:$C,0),1), "") = 0, "",  INDEX('CX1'!$H:$H,MATCH(Table2[[#This Row],[Name]],'CX1'!$C:$C,0),1)), "")</f>
        <v>°F</v>
      </c>
      <c r="I3370" s="5">
        <f>_xlfn.IFNA(IF(_xlfn.IFNA(INDEX('CX1'!$I:$I,MATCH(Table2[[#This Row],[DeviceId2]],'CX1'!$C:$C,0),1), "") = 0, "",  INDEX('CX1'!$I:$I,MATCH(Table2[[#This Row],[Name]],'CX1'!$C:$C,0),1)), "")</f>
        <v>1000</v>
      </c>
      <c r="J3370" s="5" t="str">
        <f>_xlfn.IFNA(IF(_xlfn.IFNA(INDEX('CX1'!$J:$J,MATCH(Table2[[#This Row],[Name]],'CX1'!$C:$C,0),1), "") = 0, "",  INDEX('CX1'!$J:$J,MATCH(Table2[[#This Row],[Name]],'CX1'!$C:$C,0),1)), "")</f>
        <v/>
      </c>
      <c r="K3370" t="str">
        <f>IFERROR(_xlfn.IFNA(IF(_xlfn.IFNA(INDEX('CX1'!$K:$K,MATCH(Table2[[#This Row],[Name]],'CX1'!$C:$C,0),1), "") = 0, "",  INDEX('CX1'!$K:$K,MATCH(Table2[[#This Row],[Name]],'CX1'!$C:$C,0),1)), ""), "")</f>
        <v>airTerminalUnit, vav, roomMeanTemp</v>
      </c>
      <c r="L3370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0" t="str">
        <f>_xlfn.IFNA(IF(_xlfn.IFNA(INDEX('CX1'!$M:$M,MATCH(Table2[[#This Row],[Name]],'CX1'!$C:$C,0),1), "") = 0, "",  INDEX('CX1'!$M:$M,MATCH(Table2[[#This Row],[Name]],'CX1'!$C:$C,0),1)), "")</f>
        <v>number</v>
      </c>
      <c r="N3370" t="s">
        <v>766</v>
      </c>
      <c r="R3370" t="s">
        <v>8</v>
      </c>
      <c r="S3370" t="b">
        <v>1</v>
      </c>
    </row>
    <row r="3371" spans="1:19">
      <c r="A3371" s="1">
        <v>3369</v>
      </c>
      <c r="B3371" t="s">
        <v>105</v>
      </c>
      <c r="C3371" t="s">
        <v>209</v>
      </c>
      <c r="D3371" t="s">
        <v>279</v>
      </c>
      <c r="E3371" t="str">
        <f>MID(Table2[[#This Row],[DeviceId2]], 12, LEN(Table2[[#This Row],[DeviceId2]]))</f>
        <v>VAV218</v>
      </c>
      <c r="F3371" t="str">
        <f>CONCATENATE("10.3.13.71/pe/", Table2[[#This Row],[Device Tag]], ".xml")</f>
        <v>10.3.13.71/pe/VAV218.xml</v>
      </c>
      <c r="H3371" s="5" t="str">
        <f>_xlfn.IFNA(IF(_xlfn.IFNA(INDEX('CX1'!$H:$H,MATCH(Table2[[#This Row],[Name]],'CX1'!$C:$C,0),1), "") = 0, "",  INDEX('CX1'!$H:$H,MATCH(Table2[[#This Row],[Name]],'CX1'!$C:$C,0),1)), "")</f>
        <v/>
      </c>
      <c r="I3371" s="5">
        <f>_xlfn.IFNA(IF(_xlfn.IFNA(INDEX('CX1'!$I:$I,MATCH(Table2[[#This Row],[DeviceId2]],'CX1'!$C:$C,0),1), "") = 0, "",  INDEX('CX1'!$I:$I,MATCH(Table2[[#This Row],[Name]],'CX1'!$C:$C,0),1)), "")</f>
        <v>1000</v>
      </c>
      <c r="J3371" s="5" t="str">
        <f>_xlfn.IFNA(IF(_xlfn.IFNA(INDEX('CX1'!$J:$J,MATCH(Table2[[#This Row],[Name]],'CX1'!$C:$C,0),1), "") = 0, "",  INDEX('CX1'!$J:$J,MATCH(Table2[[#This Row],[Name]],'CX1'!$C:$C,0),1)), "")</f>
        <v/>
      </c>
      <c r="K3371" t="str">
        <f>IFERROR(_xlfn.IFNA(IF(_xlfn.IFNA(INDEX('CX1'!$K:$K,MATCH(Table2[[#This Row],[Name]],'CX1'!$C:$C,0),1), "") = 0, "",  INDEX('CX1'!$K:$K,MATCH(Table2[[#This Row],[Name]],'CX1'!$C:$C,0),1)), ""), "")</f>
        <v>airTerminalUnit, vav, valvePositionCommand</v>
      </c>
      <c r="L3371" t="str">
        <f>_xlfn.IFNA(IF(_xlfn.IFNA(INDEX('CX1'!$L:$L,MATCH(Table2[[#This Row],[Name]],'CX1'!$C:$C,0),1), "") = 0, "",  INDEX('CX1'!$L:$L,MATCH(Table2[[#This Row],[Name]],'CX1'!$C:$C,0),1)), "")</f>
        <v>his, point, writable</v>
      </c>
      <c r="M3371" t="s">
        <v>380</v>
      </c>
      <c r="R3371" t="s">
        <v>8</v>
      </c>
      <c r="S3371" t="b">
        <v>1</v>
      </c>
    </row>
    <row r="3372" spans="1:19">
      <c r="A3372" s="1">
        <v>3370</v>
      </c>
      <c r="B3372" t="s">
        <v>108</v>
      </c>
      <c r="C3372" t="s">
        <v>210</v>
      </c>
      <c r="D3372" t="s">
        <v>279</v>
      </c>
      <c r="E3372" t="str">
        <f>MID(Table2[[#This Row],[DeviceId2]], 12, LEN(Table2[[#This Row],[DeviceId2]]))</f>
        <v>VAV218</v>
      </c>
      <c r="F3372" t="str">
        <f>CONCATENATE("10.3.13.71/pe/", Table2[[#This Row],[Device Tag]], ".xml")</f>
        <v>10.3.13.71/pe/VAV218.xml</v>
      </c>
      <c r="H3372" s="5" t="str">
        <f>_xlfn.IFNA(IF(_xlfn.IFNA(INDEX('CX1'!$H:$H,MATCH(Table2[[#This Row],[Name]],'CX1'!$C:$C,0),1), "") = 0, "",  INDEX('CX1'!$H:$H,MATCH(Table2[[#This Row],[Name]],'CX1'!$C:$C,0),1)), "")</f>
        <v>%</v>
      </c>
      <c r="I3372" s="5">
        <f>_xlfn.IFNA(IF(_xlfn.IFNA(INDEX('CX1'!$I:$I,MATCH(Table2[[#This Row],[DeviceId2]],'CX1'!$C:$C,0),1), "") = 0, "",  INDEX('CX1'!$I:$I,MATCH(Table2[[#This Row],[Name]],'CX1'!$C:$C,0),1)), "")</f>
        <v>1000</v>
      </c>
      <c r="J3372" s="5" t="str">
        <f>_xlfn.IFNA(IF(_xlfn.IFNA(INDEX('CX1'!$J:$J,MATCH(Table2[[#This Row],[Name]],'CX1'!$C:$C,0),1), "") = 0, "",  INDEX('CX1'!$J:$J,MATCH(Table2[[#This Row],[Name]],'CX1'!$C:$C,0),1)), "")</f>
        <v/>
      </c>
      <c r="K3372" t="str">
        <f>IFERROR(_xlfn.IFNA(IF(_xlfn.IFNA(INDEX('CX1'!$K:$K,MATCH(Table2[[#This Row],[Name]],'CX1'!$C:$C,0),1), "") = 0, "",  INDEX('CX1'!$K:$K,MATCH(Table2[[#This Row],[Name]],'CX1'!$C:$C,0),1)), ""), "")</f>
        <v>airTerminalUnit, vav, damperCommand</v>
      </c>
      <c r="L3372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2" t="str">
        <f>_xlfn.IFNA(IF(_xlfn.IFNA(INDEX('CX1'!$M:$M,MATCH(Table2[[#This Row],[Name]],'CX1'!$C:$C,0),1), "") = 0, "",  INDEX('CX1'!$M:$M,MATCH(Table2[[#This Row],[Name]],'CX1'!$C:$C,0),1)), "")</f>
        <v>number</v>
      </c>
      <c r="N3372" t="s">
        <v>504</v>
      </c>
      <c r="R3372" t="s">
        <v>8</v>
      </c>
      <c r="S3372" t="b">
        <v>1</v>
      </c>
    </row>
    <row r="3373" spans="1:19">
      <c r="A3373" s="1">
        <v>3371</v>
      </c>
      <c r="B3373" t="s">
        <v>108</v>
      </c>
      <c r="C3373" t="s">
        <v>211</v>
      </c>
      <c r="D3373" t="s">
        <v>279</v>
      </c>
      <c r="E3373" t="str">
        <f>MID(Table2[[#This Row],[DeviceId2]], 12, LEN(Table2[[#This Row],[DeviceId2]]))</f>
        <v>VAV218</v>
      </c>
      <c r="F3373" t="str">
        <f>CONCATENATE("10.3.13.71/pe/", Table2[[#This Row],[Device Tag]], ".xml")</f>
        <v>10.3.13.71/pe/VAV218.xml</v>
      </c>
      <c r="H3373" s="5" t="str">
        <f>_xlfn.IFNA(IF(_xlfn.IFNA(INDEX('CX1'!$H:$H,MATCH(Table2[[#This Row],[Name]],'CX1'!$C:$C,0),1), "") = 0, "",  INDEX('CX1'!$H:$H,MATCH(Table2[[#This Row],[Name]],'CX1'!$C:$C,0),1)), "")</f>
        <v/>
      </c>
      <c r="I3373" s="5">
        <f>_xlfn.IFNA(IF(_xlfn.IFNA(INDEX('CX1'!$I:$I,MATCH(Table2[[#This Row],[DeviceId2]],'CX1'!$C:$C,0),1), "") = 0, "",  INDEX('CX1'!$I:$I,MATCH(Table2[[#This Row],[Name]],'CX1'!$C:$C,0),1)), "")</f>
        <v>1000</v>
      </c>
      <c r="J3373" s="5" t="str">
        <f>_xlfn.IFNA(IF(_xlfn.IFNA(INDEX('CX1'!$J:$J,MATCH(Table2[[#This Row],[Name]],'CX1'!$C:$C,0),1), "") = 0, "",  INDEX('CX1'!$J:$J,MATCH(Table2[[#This Row],[Name]],'CX1'!$C:$C,0),1)), "")</f>
        <v/>
      </c>
      <c r="K3373" t="str">
        <f>IFERROR(_xlfn.IFNA(IF(_xlfn.IFNA(INDEX('CX1'!$K:$K,MATCH(Table2[[#This Row],[Name]],'CX1'!$C:$C,0),1), "") = 0, "",  INDEX('CX1'!$K:$K,MATCH(Table2[[#This Row],[Name]],'CX1'!$C:$C,0),1)), ""), "")</f>
        <v>airTerminalUnit, vav, reheatValvePosition</v>
      </c>
      <c r="L3373" t="str">
        <f>_xlfn.IFNA(IF(_xlfn.IFNA(INDEX('CX1'!$L:$L,MATCH(Table2[[#This Row],[Name]],'CX1'!$C:$C,0),1), "") = 0, "",  INDEX('CX1'!$L:$L,MATCH(Table2[[#This Row],[Name]],'CX1'!$C:$C,0),1)), "")</f>
        <v>his, point, writable, sensor</v>
      </c>
      <c r="M3373" t="s">
        <v>380</v>
      </c>
      <c r="R3373" t="s">
        <v>8</v>
      </c>
      <c r="S3373" t="b">
        <v>1</v>
      </c>
    </row>
    <row r="3374" spans="1:19" hidden="1">
      <c r="A3374" s="1">
        <v>3372</v>
      </c>
      <c r="B3374" t="s">
        <v>108</v>
      </c>
      <c r="C3374" t="s">
        <v>283</v>
      </c>
      <c r="D3374" t="s">
        <v>279</v>
      </c>
      <c r="E3374" t="str">
        <f>MID(Table2[[#This Row],[DeviceId2]], 12, LEN(Table2[[#This Row],[DeviceId2]]))</f>
        <v>VAV218</v>
      </c>
      <c r="F3374" t="str">
        <f>CONCATENATE("10.3.13.71/pe/", Table2[[#This Row],[Device Tag]], ".xml")</f>
        <v>10.3.13.71/pe/VAV218.xml</v>
      </c>
      <c r="H3374" s="5" t="str">
        <f>_xlfn.IFNA(IF(_xlfn.IFNA(INDEX('CX1'!$H:$H,MATCH(Table2[[#This Row],[Name]],'CX1'!$C:$C,0),1), "") = 0, "",  INDEX('CX1'!$H:$H,MATCH(Table2[[#This Row],[Name]],'CX1'!$C:$C,0),1)), "")</f>
        <v/>
      </c>
      <c r="I3374" s="5" t="str">
        <f>_xlfn.IFNA(IF(_xlfn.IFNA(INDEX('CX1'!$I:$I,MATCH(Table2[[#This Row],[DeviceId2]],'CX1'!$C:$C,0),1), "") = 0, "",  INDEX('CX1'!$I:$I,MATCH(Table2[[#This Row],[Name]],'CX1'!$C:$C,0),1)), "")</f>
        <v/>
      </c>
      <c r="J3374" s="5" t="str">
        <f>_xlfn.IFNA(IF(_xlfn.IFNA(INDEX('CX1'!$J:$J,MATCH(Table2[[#This Row],[Name]],'CX1'!$C:$C,0),1), "") = 0, "",  INDEX('CX1'!$J:$J,MATCH(Table2[[#This Row],[Name]],'CX1'!$C:$C,0),1)), "")</f>
        <v/>
      </c>
      <c r="K3374" t="str">
        <f>IFERROR(_xlfn.IFNA(IF(_xlfn.IFNA(INDEX('CX1'!$K:$K,MATCH(Table2[[#This Row],[Name]],'CX1'!$C:$C,0),1), "") = 0, "",  INDEX('CX1'!$K:$K,MATCH(Table2[[#This Row],[Name]],'CX1'!$C:$C,0),1)), ""), "")</f>
        <v/>
      </c>
      <c r="L3374" t="str">
        <f>_xlfn.IFNA(IF(_xlfn.IFNA(INDEX('CX1'!$L:$L,MATCH(Table2[[#This Row],[Name]],'CX1'!$C:$C,0),1), "") = 0, "",  INDEX('CX1'!$L:$L,MATCH(Table2[[#This Row],[Name]],'CX1'!$C:$C,0),1)), "")</f>
        <v/>
      </c>
      <c r="M3374" t="str">
        <f>_xlfn.IFNA(IF(_xlfn.IFNA(INDEX('CX1'!$M:$M,MATCH(Table2[[#This Row],[Name]],'CX1'!$C:$C,0),1), "") = 0, "",  INDEX('CX1'!$M:$M,MATCH(Table2[[#This Row],[Name]],'CX1'!$C:$C,0),1)), "")</f>
        <v/>
      </c>
      <c r="R3374" t="s">
        <v>8</v>
      </c>
    </row>
    <row r="3375" spans="1:19" hidden="1">
      <c r="A3375" s="1">
        <v>3373</v>
      </c>
      <c r="B3375" t="s">
        <v>31</v>
      </c>
      <c r="C3375" t="s">
        <v>32</v>
      </c>
      <c r="D3375" t="s">
        <v>279</v>
      </c>
      <c r="E3375" t="str">
        <f>MID(Table2[[#This Row],[DeviceId2]], 12, LEN(Table2[[#This Row],[DeviceId2]]))</f>
        <v>VAV218</v>
      </c>
      <c r="F3375" t="str">
        <f>CONCATENATE("10.3.13.71/pe/", Table2[[#This Row],[Device Tag]], ".xml")</f>
        <v>10.3.13.71/pe/VAV218.xml</v>
      </c>
      <c r="H3375" s="5" t="str">
        <f>_xlfn.IFNA(IF(_xlfn.IFNA(INDEX('CX1'!$H:$H,MATCH(Table2[[#This Row],[Name]],'CX1'!$C:$C,0),1), "") = 0, "",  INDEX('CX1'!$H:$H,MATCH(Table2[[#This Row],[Name]],'CX1'!$C:$C,0),1)), "")</f>
        <v/>
      </c>
      <c r="I3375" s="5" t="e">
        <f>_xlfn.IFNA(IF(_xlfn.IFNA(INDEX('CX1'!$I:$I,MATCH(Table2[[#This Row],[DeviceId2]],'CX1'!$C:$C,0),1), "") = 0, "",  INDEX('CX1'!$I:$I,MATCH(Table2[[#This Row],[Name]],'CX1'!$C:$C,0),1)), "")</f>
        <v>#VALUE!</v>
      </c>
      <c r="J3375" s="5" t="str">
        <f>_xlfn.IFNA(IF(_xlfn.IFNA(INDEX('CX1'!$J:$J,MATCH(Table2[[#This Row],[Name]],'CX1'!$C:$C,0),1), "") = 0, "",  INDEX('CX1'!$J:$J,MATCH(Table2[[#This Row],[Name]],'CX1'!$C:$C,0),1)), "")</f>
        <v/>
      </c>
      <c r="K3375" t="str">
        <f>IFERROR(_xlfn.IFNA(IF(_xlfn.IFNA(INDEX('CX1'!$K:$K,MATCH(Table2[[#This Row],[Name]],'CX1'!$C:$C,0),1), "") = 0, "",  INDEX('CX1'!$K:$K,MATCH(Table2[[#This Row],[Name]],'CX1'!$C:$C,0),1)), ""), "")</f>
        <v/>
      </c>
      <c r="L3375" t="str">
        <f>_xlfn.IFNA(IF(_xlfn.IFNA(INDEX('CX1'!$L:$L,MATCH(Table2[[#This Row],[Name]],'CX1'!$C:$C,0),1), "") = 0, "",  INDEX('CX1'!$L:$L,MATCH(Table2[[#This Row],[Name]],'CX1'!$C:$C,0),1)), "")</f>
        <v/>
      </c>
      <c r="M3375" t="str">
        <f>_xlfn.IFNA(IF(_xlfn.IFNA(INDEX('CX1'!$M:$M,MATCH(Table2[[#This Row],[Name]],'CX1'!$C:$C,0),1), "") = 0, "",  INDEX('CX1'!$M:$M,MATCH(Table2[[#This Row],[Name]],'CX1'!$C:$C,0),1)), "")</f>
        <v/>
      </c>
      <c r="R3375" t="s">
        <v>8</v>
      </c>
    </row>
    <row r="3376" spans="1:19" hidden="1">
      <c r="A3376" s="1">
        <v>3374</v>
      </c>
      <c r="B3376" t="s">
        <v>31</v>
      </c>
      <c r="C3376" t="s">
        <v>212</v>
      </c>
      <c r="D3376" t="s">
        <v>279</v>
      </c>
      <c r="E3376" t="str">
        <f>MID(Table2[[#This Row],[DeviceId2]], 12, LEN(Table2[[#This Row],[DeviceId2]]))</f>
        <v>VAV218</v>
      </c>
      <c r="F3376" t="str">
        <f>CONCATENATE("10.3.13.71/pe/", Table2[[#This Row],[Device Tag]], ".xml")</f>
        <v>10.3.13.71/pe/VAV218.xml</v>
      </c>
      <c r="H3376" s="5" t="str">
        <f>_xlfn.IFNA(IF(_xlfn.IFNA(INDEX('CX1'!$H:$H,MATCH(Table2[[#This Row],[Name]],'CX1'!$C:$C,0),1), "") = 0, "",  INDEX('CX1'!$H:$H,MATCH(Table2[[#This Row],[Name]],'CX1'!$C:$C,0),1)), "")</f>
        <v/>
      </c>
      <c r="I3376" s="5" t="e">
        <f>_xlfn.IFNA(IF(_xlfn.IFNA(INDEX('CX1'!$I:$I,MATCH(Table2[[#This Row],[DeviceId2]],'CX1'!$C:$C,0),1), "") = 0, "",  INDEX('CX1'!$I:$I,MATCH(Table2[[#This Row],[Name]],'CX1'!$C:$C,0),1)), "")</f>
        <v>#VALUE!</v>
      </c>
      <c r="J3376" s="5" t="str">
        <f>_xlfn.IFNA(IF(_xlfn.IFNA(INDEX('CX1'!$J:$J,MATCH(Table2[[#This Row],[Name]],'CX1'!$C:$C,0),1), "") = 0, "",  INDEX('CX1'!$J:$J,MATCH(Table2[[#This Row],[Name]],'CX1'!$C:$C,0),1)), "")</f>
        <v/>
      </c>
      <c r="K3376" t="str">
        <f>IFERROR(_xlfn.IFNA(IF(_xlfn.IFNA(INDEX('CX1'!$K:$K,MATCH(Table2[[#This Row],[Name]],'CX1'!$C:$C,0),1), "") = 0, "",  INDEX('CX1'!$K:$K,MATCH(Table2[[#This Row],[Name]],'CX1'!$C:$C,0),1)), ""), "")</f>
        <v/>
      </c>
      <c r="L3376" t="str">
        <f>_xlfn.IFNA(IF(_xlfn.IFNA(INDEX('CX1'!$L:$L,MATCH(Table2[[#This Row],[Name]],'CX1'!$C:$C,0),1), "") = 0, "",  INDEX('CX1'!$L:$L,MATCH(Table2[[#This Row],[Name]],'CX1'!$C:$C,0),1)), "")</f>
        <v/>
      </c>
      <c r="M3376" t="str">
        <f>_xlfn.IFNA(IF(_xlfn.IFNA(INDEX('CX1'!$M:$M,MATCH(Table2[[#This Row],[Name]],'CX1'!$C:$C,0),1), "") = 0, "",  INDEX('CX1'!$M:$M,MATCH(Table2[[#This Row],[Name]],'CX1'!$C:$C,0),1)), "")</f>
        <v/>
      </c>
      <c r="R3376" t="s">
        <v>8</v>
      </c>
    </row>
    <row r="3377" spans="1:18" hidden="1">
      <c r="A3377" s="1">
        <v>3375</v>
      </c>
      <c r="B3377" t="s">
        <v>111</v>
      </c>
      <c r="C3377" t="s">
        <v>112</v>
      </c>
      <c r="D3377" t="s">
        <v>279</v>
      </c>
      <c r="E3377" t="str">
        <f>MID(Table2[[#This Row],[DeviceId2]], 12, LEN(Table2[[#This Row],[DeviceId2]]))</f>
        <v>VAV218</v>
      </c>
      <c r="F3377" t="str">
        <f>CONCATENATE("10.3.13.71/pe/", Table2[[#This Row],[Device Tag]], ".xml")</f>
        <v>10.3.13.71/pe/VAV218.xml</v>
      </c>
      <c r="H3377" s="5" t="str">
        <f>_xlfn.IFNA(IF(_xlfn.IFNA(INDEX('CX1'!$H:$H,MATCH(Table2[[#This Row],[Name]],'CX1'!$C:$C,0),1), "") = 0, "",  INDEX('CX1'!$H:$H,MATCH(Table2[[#This Row],[Name]],'CX1'!$C:$C,0),1)), "")</f>
        <v/>
      </c>
      <c r="I3377" s="5" t="e">
        <f>_xlfn.IFNA(IF(_xlfn.IFNA(INDEX('CX1'!$I:$I,MATCH(Table2[[#This Row],[DeviceId2]],'CX1'!$C:$C,0),1), "") = 0, "",  INDEX('CX1'!$I:$I,MATCH(Table2[[#This Row],[Name]],'CX1'!$C:$C,0),1)), "")</f>
        <v>#VALUE!</v>
      </c>
      <c r="J3377" s="5" t="str">
        <f>_xlfn.IFNA(IF(_xlfn.IFNA(INDEX('CX1'!$J:$J,MATCH(Table2[[#This Row],[Name]],'CX1'!$C:$C,0),1), "") = 0, "",  INDEX('CX1'!$J:$J,MATCH(Table2[[#This Row],[Name]],'CX1'!$C:$C,0),1)), "")</f>
        <v/>
      </c>
      <c r="K3377" t="str">
        <f>IFERROR(_xlfn.IFNA(IF(_xlfn.IFNA(INDEX('CX1'!$K:$K,MATCH(Table2[[#This Row],[Name]],'CX1'!$C:$C,0),1), "") = 0, "",  INDEX('CX1'!$K:$K,MATCH(Table2[[#This Row],[Name]],'CX1'!$C:$C,0),1)), ""), "")</f>
        <v/>
      </c>
      <c r="L3377" t="str">
        <f>_xlfn.IFNA(IF(_xlfn.IFNA(INDEX('CX1'!$L:$L,MATCH(Table2[[#This Row],[Name]],'CX1'!$C:$C,0),1), "") = 0, "",  INDEX('CX1'!$L:$L,MATCH(Table2[[#This Row],[Name]],'CX1'!$C:$C,0),1)), "")</f>
        <v/>
      </c>
      <c r="M3377" t="str">
        <f>_xlfn.IFNA(IF(_xlfn.IFNA(INDEX('CX1'!$M:$M,MATCH(Table2[[#This Row],[Name]],'CX1'!$C:$C,0),1), "") = 0, "",  INDEX('CX1'!$M:$M,MATCH(Table2[[#This Row],[Name]],'CX1'!$C:$C,0),1)), "")</f>
        <v/>
      </c>
      <c r="R3377" t="s">
        <v>8</v>
      </c>
    </row>
    <row r="3378" spans="1:18" hidden="1">
      <c r="A3378" s="1">
        <v>3376</v>
      </c>
      <c r="B3378" t="s">
        <v>111</v>
      </c>
      <c r="C3378" t="s">
        <v>113</v>
      </c>
      <c r="D3378" t="s">
        <v>279</v>
      </c>
      <c r="E3378" t="str">
        <f>MID(Table2[[#This Row],[DeviceId2]], 12, LEN(Table2[[#This Row],[DeviceId2]]))</f>
        <v>VAV218</v>
      </c>
      <c r="F3378" t="str">
        <f>CONCATENATE("10.3.13.71/pe/", Table2[[#This Row],[Device Tag]], ".xml")</f>
        <v>10.3.13.71/pe/VAV218.xml</v>
      </c>
      <c r="H3378" s="5" t="str">
        <f>_xlfn.IFNA(IF(_xlfn.IFNA(INDEX('CX1'!$H:$H,MATCH(Table2[[#This Row],[Name]],'CX1'!$C:$C,0),1), "") = 0, "",  INDEX('CX1'!$H:$H,MATCH(Table2[[#This Row],[Name]],'CX1'!$C:$C,0),1)), "")</f>
        <v/>
      </c>
      <c r="I3378" s="5" t="e">
        <f>_xlfn.IFNA(IF(_xlfn.IFNA(INDEX('CX1'!$I:$I,MATCH(Table2[[#This Row],[DeviceId2]],'CX1'!$C:$C,0),1), "") = 0, "",  INDEX('CX1'!$I:$I,MATCH(Table2[[#This Row],[Name]],'CX1'!$C:$C,0),1)), "")</f>
        <v>#VALUE!</v>
      </c>
      <c r="J3378" s="5" t="str">
        <f>_xlfn.IFNA(IF(_xlfn.IFNA(INDEX('CX1'!$J:$J,MATCH(Table2[[#This Row],[Name]],'CX1'!$C:$C,0),1), "") = 0, "",  INDEX('CX1'!$J:$J,MATCH(Table2[[#This Row],[Name]],'CX1'!$C:$C,0),1)), "")</f>
        <v/>
      </c>
      <c r="K3378" t="str">
        <f>IFERROR(_xlfn.IFNA(IF(_xlfn.IFNA(INDEX('CX1'!$K:$K,MATCH(Table2[[#This Row],[Name]],'CX1'!$C:$C,0),1), "") = 0, "",  INDEX('CX1'!$K:$K,MATCH(Table2[[#This Row],[Name]],'CX1'!$C:$C,0),1)), ""), "")</f>
        <v/>
      </c>
      <c r="L3378" t="str">
        <f>_xlfn.IFNA(IF(_xlfn.IFNA(INDEX('CX1'!$L:$L,MATCH(Table2[[#This Row],[Name]],'CX1'!$C:$C,0),1), "") = 0, "",  INDEX('CX1'!$L:$L,MATCH(Table2[[#This Row],[Name]],'CX1'!$C:$C,0),1)), "")</f>
        <v/>
      </c>
      <c r="M3378" t="str">
        <f>_xlfn.IFNA(IF(_xlfn.IFNA(INDEX('CX1'!$M:$M,MATCH(Table2[[#This Row],[Name]],'CX1'!$C:$C,0),1), "") = 0, "",  INDEX('CX1'!$M:$M,MATCH(Table2[[#This Row],[Name]],'CX1'!$C:$C,0),1)), "")</f>
        <v/>
      </c>
      <c r="R3378" t="s">
        <v>8</v>
      </c>
    </row>
    <row r="3379" spans="1:18" hidden="1">
      <c r="A3379" s="1">
        <v>3377</v>
      </c>
      <c r="B3379" t="s">
        <v>33</v>
      </c>
      <c r="C3379" t="s">
        <v>213</v>
      </c>
      <c r="D3379" t="s">
        <v>279</v>
      </c>
      <c r="E3379" t="str">
        <f>MID(Table2[[#This Row],[DeviceId2]], 12, LEN(Table2[[#This Row],[DeviceId2]]))</f>
        <v>VAV218</v>
      </c>
      <c r="F3379" t="str">
        <f>CONCATENATE("10.3.13.71/pe/", Table2[[#This Row],[Device Tag]], ".xml")</f>
        <v>10.3.13.71/pe/VAV218.xml</v>
      </c>
      <c r="H3379" s="5" t="str">
        <f>_xlfn.IFNA(IF(_xlfn.IFNA(INDEX('CX1'!$H:$H,MATCH(Table2[[#This Row],[Name]],'CX1'!$C:$C,0),1), "") = 0, "",  INDEX('CX1'!$H:$H,MATCH(Table2[[#This Row],[Name]],'CX1'!$C:$C,0),1)), "")</f>
        <v/>
      </c>
      <c r="I3379" s="5" t="e">
        <f>_xlfn.IFNA(IF(_xlfn.IFNA(INDEX('CX1'!$I:$I,MATCH(Table2[[#This Row],[DeviceId2]],'CX1'!$C:$C,0),1), "") = 0, "",  INDEX('CX1'!$I:$I,MATCH(Table2[[#This Row],[Name]],'CX1'!$C:$C,0),1)), "")</f>
        <v>#VALUE!</v>
      </c>
      <c r="J3379" s="5" t="str">
        <f>_xlfn.IFNA(IF(_xlfn.IFNA(INDEX('CX1'!$J:$J,MATCH(Table2[[#This Row],[Name]],'CX1'!$C:$C,0),1), "") = 0, "",  INDEX('CX1'!$J:$J,MATCH(Table2[[#This Row],[Name]],'CX1'!$C:$C,0),1)), "")</f>
        <v/>
      </c>
      <c r="K3379" t="str">
        <f>IFERROR(_xlfn.IFNA(IF(_xlfn.IFNA(INDEX('CX1'!$K:$K,MATCH(Table2[[#This Row],[Name]],'CX1'!$C:$C,0),1), "") = 0, "",  INDEX('CX1'!$K:$K,MATCH(Table2[[#This Row],[Name]],'CX1'!$C:$C,0),1)), ""), "")</f>
        <v/>
      </c>
      <c r="R3379" t="s">
        <v>8</v>
      </c>
    </row>
    <row r="3380" spans="1:18" hidden="1">
      <c r="A3380" s="1">
        <v>3378</v>
      </c>
      <c r="B3380" t="s">
        <v>33</v>
      </c>
      <c r="C3380" t="s">
        <v>214</v>
      </c>
      <c r="D3380" t="s">
        <v>279</v>
      </c>
      <c r="E3380" t="str">
        <f>MID(Table2[[#This Row],[DeviceId2]], 12, LEN(Table2[[#This Row],[DeviceId2]]))</f>
        <v>VAV218</v>
      </c>
      <c r="F3380" t="str">
        <f>CONCATENATE("10.3.13.71/pe/", Table2[[#This Row],[Device Tag]], ".xml")</f>
        <v>10.3.13.71/pe/VAV218.xml</v>
      </c>
      <c r="H3380" s="5" t="str">
        <f>_xlfn.IFNA(IF(_xlfn.IFNA(INDEX('CX1'!$H:$H,MATCH(Table2[[#This Row],[Name]],'CX1'!$C:$C,0),1), "") = 0, "",  INDEX('CX1'!$H:$H,MATCH(Table2[[#This Row],[Name]],'CX1'!$C:$C,0),1)), "")</f>
        <v/>
      </c>
      <c r="I3380" s="5">
        <f>_xlfn.IFNA(IF(_xlfn.IFNA(INDEX('CX1'!$I:$I,MATCH(Table2[[#This Row],[DeviceId2]],'CX1'!$C:$C,0),1), "") = 0, "",  INDEX('CX1'!$I:$I,MATCH(Table2[[#This Row],[Name]],'CX1'!$C:$C,0),1)), "")</f>
        <v>1</v>
      </c>
      <c r="J3380" s="5" t="str">
        <f>_xlfn.IFNA(IF(_xlfn.IFNA(INDEX('CX1'!$J:$J,MATCH(Table2[[#This Row],[Name]],'CX1'!$C:$C,0),1), "") = 0, "",  INDEX('CX1'!$J:$J,MATCH(Table2[[#This Row],[Name]],'CX1'!$C:$C,0),1)), "")</f>
        <v/>
      </c>
      <c r="K3380" t="str">
        <f>IFERROR(_xlfn.IFNA(IF(_xlfn.IFNA(INDEX('CX1'!$K:$K,MATCH(Table2[[#This Row],[Name]],'CX1'!$C:$C,0),1), "") = 0, "",  INDEX('CX1'!$K:$K,MATCH(Table2[[#This Row],[Name]],'CX1'!$C:$C,0),1)), ""), "")</f>
        <v/>
      </c>
      <c r="R3380" t="s">
        <v>8</v>
      </c>
    </row>
    <row r="3381" spans="1:18" hidden="1">
      <c r="A3381" s="1">
        <v>3379</v>
      </c>
      <c r="B3381" t="s">
        <v>33</v>
      </c>
      <c r="C3381" t="s">
        <v>38</v>
      </c>
      <c r="D3381" t="s">
        <v>279</v>
      </c>
      <c r="E3381" t="str">
        <f>MID(Table2[[#This Row],[DeviceId2]], 12, LEN(Table2[[#This Row],[DeviceId2]]))</f>
        <v>VAV218</v>
      </c>
      <c r="F3381" t="str">
        <f>CONCATENATE("10.3.13.71/pe/", Table2[[#This Row],[Device Tag]], ".xml")</f>
        <v>10.3.13.71/pe/VAV218.xml</v>
      </c>
      <c r="H3381" s="5" t="str">
        <f>_xlfn.IFNA(IF(_xlfn.IFNA(INDEX('CX1'!$H:$H,MATCH(Table2[[#This Row],[Name]],'CX1'!$C:$C,0),1), "") = 0, "",  INDEX('CX1'!$H:$H,MATCH(Table2[[#This Row],[Name]],'CX1'!$C:$C,0),1)), "")</f>
        <v/>
      </c>
      <c r="I3381" s="5" t="e">
        <f>_xlfn.IFNA(IF(_xlfn.IFNA(INDEX('CX1'!$I:$I,MATCH(Table2[[#This Row],[DeviceId2]],'CX1'!$C:$C,0),1), "") = 0, "",  INDEX('CX1'!$I:$I,MATCH(Table2[[#This Row],[Name]],'CX1'!$C:$C,0),1)), "")</f>
        <v>#VALUE!</v>
      </c>
      <c r="J3381" s="5" t="str">
        <f>_xlfn.IFNA(IF(_xlfn.IFNA(INDEX('CX1'!$J:$J,MATCH(Table2[[#This Row],[Name]],'CX1'!$C:$C,0),1), "") = 0, "",  INDEX('CX1'!$J:$J,MATCH(Table2[[#This Row],[Name]],'CX1'!$C:$C,0),1)), "")</f>
        <v/>
      </c>
      <c r="K3381" t="str">
        <f>IFERROR(_xlfn.IFNA(IF(_xlfn.IFNA(INDEX('CX1'!$K:$K,MATCH(Table2[[#This Row],[Name]],'CX1'!$C:$C,0),1), "") = 0, "",  INDEX('CX1'!$K:$K,MATCH(Table2[[#This Row],[Name]],'CX1'!$C:$C,0),1)), ""), "")</f>
        <v/>
      </c>
      <c r="L3381" t="str">
        <f>_xlfn.IFNA(IF(_xlfn.IFNA(INDEX('CX1'!$L:$L,MATCH(Table2[[#This Row],[Name]],'CX1'!$C:$C,0),1), "") = 0, "",  INDEX('CX1'!$L:$L,MATCH(Table2[[#This Row],[Name]],'CX1'!$C:$C,0),1)), "")</f>
        <v/>
      </c>
      <c r="M3381" t="str">
        <f>_xlfn.IFNA(IF(_xlfn.IFNA(INDEX('CX1'!$M:$M,MATCH(Table2[[#This Row],[Name]],'CX1'!$C:$C,0),1), "") = 0, "",  INDEX('CX1'!$M:$M,MATCH(Table2[[#This Row],[Name]],'CX1'!$C:$C,0),1)), "")</f>
        <v/>
      </c>
      <c r="R3381" t="s">
        <v>8</v>
      </c>
    </row>
    <row r="3382" spans="1:18" hidden="1">
      <c r="A3382" s="1">
        <v>3380</v>
      </c>
      <c r="B3382" t="s">
        <v>33</v>
      </c>
      <c r="C3382" t="s">
        <v>34</v>
      </c>
      <c r="D3382" t="s">
        <v>279</v>
      </c>
      <c r="E3382" t="str">
        <f>MID(Table2[[#This Row],[DeviceId2]], 12, LEN(Table2[[#This Row],[DeviceId2]]))</f>
        <v>VAV218</v>
      </c>
      <c r="F3382" t="str">
        <f>CONCATENATE("10.3.13.71/pe/", Table2[[#This Row],[Device Tag]], ".xml")</f>
        <v>10.3.13.71/pe/VAV218.xml</v>
      </c>
      <c r="H3382" s="5" t="str">
        <f>_xlfn.IFNA(IF(_xlfn.IFNA(INDEX('CX1'!$H:$H,MATCH(Table2[[#This Row],[Name]],'CX1'!$C:$C,0),1), "") = 0, "",  INDEX('CX1'!$H:$H,MATCH(Table2[[#This Row],[Name]],'CX1'!$C:$C,0),1)), "")</f>
        <v/>
      </c>
      <c r="I3382" s="5" t="e">
        <f>_xlfn.IFNA(IF(_xlfn.IFNA(INDEX('CX1'!$I:$I,MATCH(Table2[[#This Row],[DeviceId2]],'CX1'!$C:$C,0),1), "") = 0, "",  INDEX('CX1'!$I:$I,MATCH(Table2[[#This Row],[Name]],'CX1'!$C:$C,0),1)), "")</f>
        <v>#VALUE!</v>
      </c>
      <c r="J3382" s="5" t="str">
        <f>_xlfn.IFNA(IF(_xlfn.IFNA(INDEX('CX1'!$J:$J,MATCH(Table2[[#This Row],[Name]],'CX1'!$C:$C,0),1), "") = 0, "",  INDEX('CX1'!$J:$J,MATCH(Table2[[#This Row],[Name]],'CX1'!$C:$C,0),1)), "")</f>
        <v/>
      </c>
      <c r="K3382" t="str">
        <f>IFERROR(_xlfn.IFNA(IF(_xlfn.IFNA(INDEX('CX1'!$K:$K,MATCH(Table2[[#This Row],[Name]],'CX1'!$C:$C,0),1), "") = 0, "",  INDEX('CX1'!$K:$K,MATCH(Table2[[#This Row],[Name]],'CX1'!$C:$C,0),1)), ""), "")</f>
        <v/>
      </c>
      <c r="L3382" t="str">
        <f>_xlfn.IFNA(IF(_xlfn.IFNA(INDEX('CX1'!$L:$L,MATCH(Table2[[#This Row],[Name]],'CX1'!$C:$C,0),1), "") = 0, "",  INDEX('CX1'!$L:$L,MATCH(Table2[[#This Row],[Name]],'CX1'!$C:$C,0),1)), "")</f>
        <v/>
      </c>
      <c r="M3382" t="str">
        <f>_xlfn.IFNA(IF(_xlfn.IFNA(INDEX('CX1'!$M:$M,MATCH(Table2[[#This Row],[Name]],'CX1'!$C:$C,0),1), "") = 0, "",  INDEX('CX1'!$M:$M,MATCH(Table2[[#This Row],[Name]],'CX1'!$C:$C,0),1)), "")</f>
        <v/>
      </c>
      <c r="R3382" t="s">
        <v>8</v>
      </c>
    </row>
    <row r="3383" spans="1:18" hidden="1">
      <c r="A3383" s="1">
        <v>3381</v>
      </c>
      <c r="B3383" t="s">
        <v>33</v>
      </c>
      <c r="C3383" t="s">
        <v>215</v>
      </c>
      <c r="D3383" t="s">
        <v>279</v>
      </c>
      <c r="E3383" t="str">
        <f>MID(Table2[[#This Row],[DeviceId2]], 12, LEN(Table2[[#This Row],[DeviceId2]]))</f>
        <v>VAV218</v>
      </c>
      <c r="F3383" t="str">
        <f>CONCATENATE("10.3.13.71/pe/", Table2[[#This Row],[Device Tag]], ".xml")</f>
        <v>10.3.13.71/pe/VAV218.xml</v>
      </c>
      <c r="H3383" s="5" t="str">
        <f>_xlfn.IFNA(IF(_xlfn.IFNA(INDEX('CX1'!$H:$H,MATCH(Table2[[#This Row],[Name]],'CX1'!$C:$C,0),1), "") = 0, "",  INDEX('CX1'!$H:$H,MATCH(Table2[[#This Row],[Name]],'CX1'!$C:$C,0),1)), "")</f>
        <v/>
      </c>
      <c r="I3383" s="5">
        <f>_xlfn.IFNA(IF(_xlfn.IFNA(INDEX('CX1'!$I:$I,MATCH(Table2[[#This Row],[DeviceId2]],'CX1'!$C:$C,0),1), "") = 0, "",  INDEX('CX1'!$I:$I,MATCH(Table2[[#This Row],[Name]],'CX1'!$C:$C,0),1)), "")</f>
        <v>1</v>
      </c>
      <c r="J3383" s="5" t="str">
        <f>_xlfn.IFNA(IF(_xlfn.IFNA(INDEX('CX1'!$J:$J,MATCH(Table2[[#This Row],[Name]],'CX1'!$C:$C,0),1), "") = 0, "",  INDEX('CX1'!$J:$J,MATCH(Table2[[#This Row],[Name]],'CX1'!$C:$C,0),1)), "")</f>
        <v/>
      </c>
      <c r="K3383" t="str">
        <f>IFERROR(_xlfn.IFNA(IF(_xlfn.IFNA(INDEX('CX1'!$K:$K,MATCH(Table2[[#This Row],[Name]],'CX1'!$C:$C,0),1), "") = 0, "",  INDEX('CX1'!$K:$K,MATCH(Table2[[#This Row],[Name]],'CX1'!$C:$C,0),1)), ""), "")</f>
        <v/>
      </c>
      <c r="R3383" t="s">
        <v>8</v>
      </c>
    </row>
    <row r="3384" spans="1:18" hidden="1">
      <c r="A3384" s="1">
        <v>3382</v>
      </c>
      <c r="B3384" t="s">
        <v>33</v>
      </c>
      <c r="C3384" t="s">
        <v>35</v>
      </c>
      <c r="D3384" t="s">
        <v>279</v>
      </c>
      <c r="E3384" t="str">
        <f>MID(Table2[[#This Row],[DeviceId2]], 12, LEN(Table2[[#This Row],[DeviceId2]]))</f>
        <v>VAV218</v>
      </c>
      <c r="F3384" t="str">
        <f>CONCATENATE("10.3.13.71/pe/", Table2[[#This Row],[Device Tag]], ".xml")</f>
        <v>10.3.13.71/pe/VAV218.xml</v>
      </c>
      <c r="H3384" s="5" t="str">
        <f>_xlfn.IFNA(IF(_xlfn.IFNA(INDEX('CX1'!$H:$H,MATCH(Table2[[#This Row],[Name]],'CX1'!$C:$C,0),1), "") = 0, "",  INDEX('CX1'!$H:$H,MATCH(Table2[[#This Row],[Name]],'CX1'!$C:$C,0),1)), "")</f>
        <v/>
      </c>
      <c r="I3384" s="5" t="e">
        <f>_xlfn.IFNA(IF(_xlfn.IFNA(INDEX('CX1'!$I:$I,MATCH(Table2[[#This Row],[DeviceId2]],'CX1'!$C:$C,0),1), "") = 0, "",  INDEX('CX1'!$I:$I,MATCH(Table2[[#This Row],[Name]],'CX1'!$C:$C,0),1)), "")</f>
        <v>#VALUE!</v>
      </c>
      <c r="J3384" s="5" t="str">
        <f>_xlfn.IFNA(IF(_xlfn.IFNA(INDEX('CX1'!$J:$J,MATCH(Table2[[#This Row],[Name]],'CX1'!$C:$C,0),1), "") = 0, "",  INDEX('CX1'!$J:$J,MATCH(Table2[[#This Row],[Name]],'CX1'!$C:$C,0),1)), "")</f>
        <v/>
      </c>
      <c r="K3384" t="str">
        <f>IFERROR(_xlfn.IFNA(IF(_xlfn.IFNA(INDEX('CX1'!$K:$K,MATCH(Table2[[#This Row],[Name]],'CX1'!$C:$C,0),1), "") = 0, "",  INDEX('CX1'!$K:$K,MATCH(Table2[[#This Row],[Name]],'CX1'!$C:$C,0),1)), ""), "")</f>
        <v/>
      </c>
      <c r="L3384" t="str">
        <f>_xlfn.IFNA(IF(_xlfn.IFNA(INDEX('CX1'!$L:$L,MATCH(Table2[[#This Row],[Name]],'CX1'!$C:$C,0),1), "") = 0, "",  INDEX('CX1'!$L:$L,MATCH(Table2[[#This Row],[Name]],'CX1'!$C:$C,0),1)), "")</f>
        <v/>
      </c>
      <c r="M3384" t="str">
        <f>_xlfn.IFNA(IF(_xlfn.IFNA(INDEX('CX1'!$M:$M,MATCH(Table2[[#This Row],[Name]],'CX1'!$C:$C,0),1), "") = 0, "",  INDEX('CX1'!$M:$M,MATCH(Table2[[#This Row],[Name]],'CX1'!$C:$C,0),1)), "")</f>
        <v/>
      </c>
      <c r="R3384" t="s">
        <v>8</v>
      </c>
    </row>
    <row r="3385" spans="1:18" hidden="1">
      <c r="A3385" s="1">
        <v>3383</v>
      </c>
      <c r="B3385" t="s">
        <v>33</v>
      </c>
      <c r="C3385" t="s">
        <v>216</v>
      </c>
      <c r="D3385" t="s">
        <v>279</v>
      </c>
      <c r="E3385" t="str">
        <f>MID(Table2[[#This Row],[DeviceId2]], 12, LEN(Table2[[#This Row],[DeviceId2]]))</f>
        <v>VAV218</v>
      </c>
      <c r="F3385" t="str">
        <f>CONCATENATE("10.3.13.71/pe/", Table2[[#This Row],[Device Tag]], ".xml")</f>
        <v>10.3.13.71/pe/VAV218.xml</v>
      </c>
      <c r="H3385" s="5" t="str">
        <f>_xlfn.IFNA(IF(_xlfn.IFNA(INDEX('CX1'!$H:$H,MATCH(Table2[[#This Row],[Name]],'CX1'!$C:$C,0),1), "") = 0, "",  INDEX('CX1'!$H:$H,MATCH(Table2[[#This Row],[Name]],'CX1'!$C:$C,0),1)), "")</f>
        <v/>
      </c>
      <c r="I3385" s="5">
        <f>_xlfn.IFNA(IF(_xlfn.IFNA(INDEX('CX1'!$I:$I,MATCH(Table2[[#This Row],[DeviceId2]],'CX1'!$C:$C,0),1), "") = 0, "",  INDEX('CX1'!$I:$I,MATCH(Table2[[#This Row],[Name]],'CX1'!$C:$C,0),1)), "")</f>
        <v>1</v>
      </c>
      <c r="J3385" s="5" t="str">
        <f>_xlfn.IFNA(IF(_xlfn.IFNA(INDEX('CX1'!$J:$J,MATCH(Table2[[#This Row],[Name]],'CX1'!$C:$C,0),1), "") = 0, "",  INDEX('CX1'!$J:$J,MATCH(Table2[[#This Row],[Name]],'CX1'!$C:$C,0),1)), "")</f>
        <v/>
      </c>
      <c r="K3385" t="str">
        <f>IFERROR(_xlfn.IFNA(IF(_xlfn.IFNA(INDEX('CX1'!$K:$K,MATCH(Table2[[#This Row],[Name]],'CX1'!$C:$C,0),1), "") = 0, "",  INDEX('CX1'!$K:$K,MATCH(Table2[[#This Row],[Name]],'CX1'!$C:$C,0),1)), ""), "")</f>
        <v/>
      </c>
      <c r="R3385" t="s">
        <v>8</v>
      </c>
    </row>
    <row r="3386" spans="1:18" hidden="1">
      <c r="A3386" s="1">
        <v>3384</v>
      </c>
      <c r="B3386" t="s">
        <v>33</v>
      </c>
      <c r="C3386" t="s">
        <v>221</v>
      </c>
      <c r="D3386" t="s">
        <v>279</v>
      </c>
      <c r="E3386" t="str">
        <f>MID(Table2[[#This Row],[DeviceId2]], 12, LEN(Table2[[#This Row],[DeviceId2]]))</f>
        <v>VAV218</v>
      </c>
      <c r="F3386" t="str">
        <f>CONCATENATE("10.3.13.71/pe/", Table2[[#This Row],[Device Tag]], ".xml")</f>
        <v>10.3.13.71/pe/VAV218.xml</v>
      </c>
      <c r="H3386" s="5" t="str">
        <f>_xlfn.IFNA(IF(_xlfn.IFNA(INDEX('CX1'!$H:$H,MATCH(Table2[[#This Row],[Name]],'CX1'!$C:$C,0),1), "") = 0, "",  INDEX('CX1'!$H:$H,MATCH(Table2[[#This Row],[Name]],'CX1'!$C:$C,0),1)), "")</f>
        <v/>
      </c>
      <c r="I3386" s="5">
        <f>_xlfn.IFNA(IF(_xlfn.IFNA(INDEX('CX1'!$I:$I,MATCH(Table2[[#This Row],[DeviceId2]],'CX1'!$C:$C,0),1), "") = 0, "",  INDEX('CX1'!$I:$I,MATCH(Table2[[#This Row],[Name]],'CX1'!$C:$C,0),1)), "")</f>
        <v>1</v>
      </c>
      <c r="J3386" s="5" t="str">
        <f>_xlfn.IFNA(IF(_xlfn.IFNA(INDEX('CX1'!$J:$J,MATCH(Table2[[#This Row],[Name]],'CX1'!$C:$C,0),1), "") = 0, "",  INDEX('CX1'!$J:$J,MATCH(Table2[[#This Row],[Name]],'CX1'!$C:$C,0),1)), "")</f>
        <v/>
      </c>
      <c r="K3386" t="str">
        <f>IFERROR(_xlfn.IFNA(IF(_xlfn.IFNA(INDEX('CX1'!$K:$K,MATCH(Table2[[#This Row],[Name]],'CX1'!$C:$C,0),1), "") = 0, "",  INDEX('CX1'!$K:$K,MATCH(Table2[[#This Row],[Name]],'CX1'!$C:$C,0),1)), ""), "")</f>
        <v/>
      </c>
      <c r="R3386" t="s">
        <v>8</v>
      </c>
    </row>
    <row r="3387" spans="1:18" hidden="1">
      <c r="A3387" s="1">
        <v>3385</v>
      </c>
      <c r="B3387" t="s">
        <v>33</v>
      </c>
      <c r="C3387" t="s">
        <v>284</v>
      </c>
      <c r="D3387" t="s">
        <v>279</v>
      </c>
      <c r="E3387" t="str">
        <f>MID(Table2[[#This Row],[DeviceId2]], 12, LEN(Table2[[#This Row],[DeviceId2]]))</f>
        <v>VAV218</v>
      </c>
      <c r="F3387" t="str">
        <f>CONCATENATE("10.3.13.71/pe/", Table2[[#This Row],[Device Tag]], ".xml")</f>
        <v>10.3.13.71/pe/VAV218.xml</v>
      </c>
      <c r="H3387" s="5" t="str">
        <f>_xlfn.IFNA(IF(_xlfn.IFNA(INDEX('CX1'!$H:$H,MATCH(Table2[[#This Row],[Name]],'CX1'!$C:$C,0),1), "") = 0, "",  INDEX('CX1'!$H:$H,MATCH(Table2[[#This Row],[Name]],'CX1'!$C:$C,0),1)), "")</f>
        <v/>
      </c>
      <c r="I3387" s="5" t="str">
        <f>_xlfn.IFNA(IF(_xlfn.IFNA(INDEX('CX1'!$I:$I,MATCH(Table2[[#This Row],[DeviceId2]],'CX1'!$C:$C,0),1), "") = 0, "",  INDEX('CX1'!$I:$I,MATCH(Table2[[#This Row],[Name]],'CX1'!$C:$C,0),1)), "")</f>
        <v/>
      </c>
      <c r="J3387" s="5" t="str">
        <f>_xlfn.IFNA(IF(_xlfn.IFNA(INDEX('CX1'!$J:$J,MATCH(Table2[[#This Row],[Name]],'CX1'!$C:$C,0),1), "") = 0, "",  INDEX('CX1'!$J:$J,MATCH(Table2[[#This Row],[Name]],'CX1'!$C:$C,0),1)), "")</f>
        <v/>
      </c>
      <c r="K3387" t="str">
        <f>IFERROR(_xlfn.IFNA(IF(_xlfn.IFNA(INDEX('CX1'!$K:$K,MATCH(Table2[[#This Row],[Name]],'CX1'!$C:$C,0),1), "") = 0, "",  INDEX('CX1'!$K:$K,MATCH(Table2[[#This Row],[Name]],'CX1'!$C:$C,0),1)), ""), "")</f>
        <v/>
      </c>
      <c r="L3387" t="str">
        <f>_xlfn.IFNA(IF(_xlfn.IFNA(INDEX('CX1'!$L:$L,MATCH(Table2[[#This Row],[Name]],'CX1'!$C:$C,0),1), "") = 0, "",  INDEX('CX1'!$L:$L,MATCH(Table2[[#This Row],[Name]],'CX1'!$C:$C,0),1)), "")</f>
        <v/>
      </c>
      <c r="M3387" t="str">
        <f>_xlfn.IFNA(IF(_xlfn.IFNA(INDEX('CX1'!$M:$M,MATCH(Table2[[#This Row],[Name]],'CX1'!$C:$C,0),1), "") = 0, "",  INDEX('CX1'!$M:$M,MATCH(Table2[[#This Row],[Name]],'CX1'!$C:$C,0),1)), "")</f>
        <v/>
      </c>
      <c r="R3387" t="s">
        <v>8</v>
      </c>
    </row>
    <row r="3388" spans="1:18" hidden="1">
      <c r="A3388" s="1">
        <v>3386</v>
      </c>
      <c r="B3388" t="s">
        <v>45</v>
      </c>
      <c r="C3388" t="s">
        <v>47</v>
      </c>
      <c r="D3388" t="s">
        <v>279</v>
      </c>
      <c r="E3388" t="str">
        <f>MID(Table2[[#This Row],[DeviceId2]], 12, LEN(Table2[[#This Row],[DeviceId2]]))</f>
        <v>VAV218</v>
      </c>
      <c r="F3388" t="str">
        <f>CONCATENATE("10.3.13.71/pe/", Table2[[#This Row],[Device Tag]], ".xml")</f>
        <v>10.3.13.71/pe/VAV218.xml</v>
      </c>
      <c r="H3388" s="5" t="str">
        <f>_xlfn.IFNA(IF(_xlfn.IFNA(INDEX('CX1'!$H:$H,MATCH(Table2[[#This Row],[Name]],'CX1'!$C:$C,0),1), "") = 0, "",  INDEX('CX1'!$H:$H,MATCH(Table2[[#This Row],[Name]],'CX1'!$C:$C,0),1)), "")</f>
        <v/>
      </c>
      <c r="I3388" s="5" t="e">
        <f>_xlfn.IFNA(IF(_xlfn.IFNA(INDEX('CX1'!$I:$I,MATCH(Table2[[#This Row],[DeviceId2]],'CX1'!$C:$C,0),1), "") = 0, "",  INDEX('CX1'!$I:$I,MATCH(Table2[[#This Row],[Name]],'CX1'!$C:$C,0),1)), "")</f>
        <v>#VALUE!</v>
      </c>
      <c r="J3388" s="5" t="str">
        <f>_xlfn.IFNA(IF(_xlfn.IFNA(INDEX('CX1'!$J:$J,MATCH(Table2[[#This Row],[Name]],'CX1'!$C:$C,0),1), "") = 0, "",  INDEX('CX1'!$J:$J,MATCH(Table2[[#This Row],[Name]],'CX1'!$C:$C,0),1)), "")</f>
        <v/>
      </c>
      <c r="K3388" t="str">
        <f>IFERROR(_xlfn.IFNA(IF(_xlfn.IFNA(INDEX('CX1'!$K:$K,MATCH(Table2[[#This Row],[Name]],'CX1'!$C:$C,0),1), "") = 0, "",  INDEX('CX1'!$K:$K,MATCH(Table2[[#This Row],[Name]],'CX1'!$C:$C,0),1)), ""), "")</f>
        <v/>
      </c>
      <c r="L3388" t="str">
        <f>_xlfn.IFNA(IF(_xlfn.IFNA(INDEX('CX1'!$L:$L,MATCH(Table2[[#This Row],[Name]],'CX1'!$C:$C,0),1), "") = 0, "",  INDEX('CX1'!$L:$L,MATCH(Table2[[#This Row],[Name]],'CX1'!$C:$C,0),1)), "")</f>
        <v/>
      </c>
      <c r="M3388" t="str">
        <f>_xlfn.IFNA(IF(_xlfn.IFNA(INDEX('CX1'!$M:$M,MATCH(Table2[[#This Row],[Name]],'CX1'!$C:$C,0),1), "") = 0, "",  INDEX('CX1'!$M:$M,MATCH(Table2[[#This Row],[Name]],'CX1'!$C:$C,0),1)), "")</f>
        <v/>
      </c>
      <c r="R3388" t="s">
        <v>8</v>
      </c>
    </row>
    <row r="3389" spans="1:18" hidden="1">
      <c r="A3389" s="1">
        <v>3387</v>
      </c>
      <c r="B3389" t="s">
        <v>45</v>
      </c>
      <c r="C3389" t="s">
        <v>48</v>
      </c>
      <c r="D3389" t="s">
        <v>279</v>
      </c>
      <c r="E3389" t="str">
        <f>MID(Table2[[#This Row],[DeviceId2]], 12, LEN(Table2[[#This Row],[DeviceId2]]))</f>
        <v>VAV218</v>
      </c>
      <c r="F3389" t="str">
        <f>CONCATENATE("10.3.13.71/pe/", Table2[[#This Row],[Device Tag]], ".xml")</f>
        <v>10.3.13.71/pe/VAV218.xml</v>
      </c>
      <c r="H3389" s="5" t="str">
        <f>_xlfn.IFNA(IF(_xlfn.IFNA(INDEX('CX1'!$H:$H,MATCH(Table2[[#This Row],[Name]],'CX1'!$C:$C,0),1), "") = 0, "",  INDEX('CX1'!$H:$H,MATCH(Table2[[#This Row],[Name]],'CX1'!$C:$C,0),1)), "")</f>
        <v/>
      </c>
      <c r="I3389" s="5" t="e">
        <f>_xlfn.IFNA(IF(_xlfn.IFNA(INDEX('CX1'!$I:$I,MATCH(Table2[[#This Row],[DeviceId2]],'CX1'!$C:$C,0),1), "") = 0, "",  INDEX('CX1'!$I:$I,MATCH(Table2[[#This Row],[Name]],'CX1'!$C:$C,0),1)), "")</f>
        <v>#VALUE!</v>
      </c>
      <c r="J3389" s="5" t="str">
        <f>_xlfn.IFNA(IF(_xlfn.IFNA(INDEX('CX1'!$J:$J,MATCH(Table2[[#This Row],[Name]],'CX1'!$C:$C,0),1), "") = 0, "",  INDEX('CX1'!$J:$J,MATCH(Table2[[#This Row],[Name]],'CX1'!$C:$C,0),1)), "")</f>
        <v/>
      </c>
      <c r="K3389" t="str">
        <f>IFERROR(_xlfn.IFNA(IF(_xlfn.IFNA(INDEX('CX1'!$K:$K,MATCH(Table2[[#This Row],[Name]],'CX1'!$C:$C,0),1), "") = 0, "",  INDEX('CX1'!$K:$K,MATCH(Table2[[#This Row],[Name]],'CX1'!$C:$C,0),1)), ""), "")</f>
        <v/>
      </c>
      <c r="L3389" t="str">
        <f>_xlfn.IFNA(IF(_xlfn.IFNA(INDEX('CX1'!$L:$L,MATCH(Table2[[#This Row],[Name]],'CX1'!$C:$C,0),1), "") = 0, "",  INDEX('CX1'!$L:$L,MATCH(Table2[[#This Row],[Name]],'CX1'!$C:$C,0),1)), "")</f>
        <v/>
      </c>
      <c r="M3389" t="str">
        <f>_xlfn.IFNA(IF(_xlfn.IFNA(INDEX('CX1'!$M:$M,MATCH(Table2[[#This Row],[Name]],'CX1'!$C:$C,0),1), "") = 0, "",  INDEX('CX1'!$M:$M,MATCH(Table2[[#This Row],[Name]],'CX1'!$C:$C,0),1)), "")</f>
        <v/>
      </c>
      <c r="R3389" t="s">
        <v>8</v>
      </c>
    </row>
    <row r="3390" spans="1:18" hidden="1">
      <c r="A3390" s="1">
        <v>3388</v>
      </c>
      <c r="B3390" t="s">
        <v>45</v>
      </c>
      <c r="C3390" t="s">
        <v>49</v>
      </c>
      <c r="D3390" t="s">
        <v>279</v>
      </c>
      <c r="E3390" t="str">
        <f>MID(Table2[[#This Row],[DeviceId2]], 12, LEN(Table2[[#This Row],[DeviceId2]]))</f>
        <v>VAV218</v>
      </c>
      <c r="F3390" t="str">
        <f>CONCATENATE("10.3.13.71/pe/", Table2[[#This Row],[Device Tag]], ".xml")</f>
        <v>10.3.13.71/pe/VAV218.xml</v>
      </c>
      <c r="H3390" s="5" t="str">
        <f>_xlfn.IFNA(IF(_xlfn.IFNA(INDEX('CX1'!$H:$H,MATCH(Table2[[#This Row],[Name]],'CX1'!$C:$C,0),1), "") = 0, "",  INDEX('CX1'!$H:$H,MATCH(Table2[[#This Row],[Name]],'CX1'!$C:$C,0),1)), "")</f>
        <v/>
      </c>
      <c r="I3390" s="5" t="e">
        <f>_xlfn.IFNA(IF(_xlfn.IFNA(INDEX('CX1'!$I:$I,MATCH(Table2[[#This Row],[DeviceId2]],'CX1'!$C:$C,0),1), "") = 0, "",  INDEX('CX1'!$I:$I,MATCH(Table2[[#This Row],[Name]],'CX1'!$C:$C,0),1)), "")</f>
        <v>#VALUE!</v>
      </c>
      <c r="J3390" s="5" t="str">
        <f>_xlfn.IFNA(IF(_xlfn.IFNA(INDEX('CX1'!$J:$J,MATCH(Table2[[#This Row],[Name]],'CX1'!$C:$C,0),1), "") = 0, "",  INDEX('CX1'!$J:$J,MATCH(Table2[[#This Row],[Name]],'CX1'!$C:$C,0),1)), "")</f>
        <v/>
      </c>
      <c r="K3390" t="str">
        <f>IFERROR(_xlfn.IFNA(IF(_xlfn.IFNA(INDEX('CX1'!$K:$K,MATCH(Table2[[#This Row],[Name]],'CX1'!$C:$C,0),1), "") = 0, "",  INDEX('CX1'!$K:$K,MATCH(Table2[[#This Row],[Name]],'CX1'!$C:$C,0),1)), ""), "")</f>
        <v/>
      </c>
      <c r="L3390" t="str">
        <f>_xlfn.IFNA(IF(_xlfn.IFNA(INDEX('CX1'!$L:$L,MATCH(Table2[[#This Row],[Name]],'CX1'!$C:$C,0),1), "") = 0, "",  INDEX('CX1'!$L:$L,MATCH(Table2[[#This Row],[Name]],'CX1'!$C:$C,0),1)), "")</f>
        <v/>
      </c>
      <c r="M3390" t="str">
        <f>_xlfn.IFNA(IF(_xlfn.IFNA(INDEX('CX1'!$M:$M,MATCH(Table2[[#This Row],[Name]],'CX1'!$C:$C,0),1), "") = 0, "",  INDEX('CX1'!$M:$M,MATCH(Table2[[#This Row],[Name]],'CX1'!$C:$C,0),1)), "")</f>
        <v/>
      </c>
      <c r="R3390" t="s">
        <v>8</v>
      </c>
    </row>
    <row r="3391" spans="1:18" hidden="1">
      <c r="A3391" s="1">
        <v>3389</v>
      </c>
      <c r="B3391" t="s">
        <v>45</v>
      </c>
      <c r="C3391" t="s">
        <v>50</v>
      </c>
      <c r="D3391" t="s">
        <v>279</v>
      </c>
      <c r="E3391" t="str">
        <f>MID(Table2[[#This Row],[DeviceId2]], 12, LEN(Table2[[#This Row],[DeviceId2]]))</f>
        <v>VAV218</v>
      </c>
      <c r="F3391" t="str">
        <f>CONCATENATE("10.3.13.71/pe/", Table2[[#This Row],[Device Tag]], ".xml")</f>
        <v>10.3.13.71/pe/VAV218.xml</v>
      </c>
      <c r="H3391" s="5" t="str">
        <f>_xlfn.IFNA(IF(_xlfn.IFNA(INDEX('CX1'!$H:$H,MATCH(Table2[[#This Row],[Name]],'CX1'!$C:$C,0),1), "") = 0, "",  INDEX('CX1'!$H:$H,MATCH(Table2[[#This Row],[Name]],'CX1'!$C:$C,0),1)), "")</f>
        <v/>
      </c>
      <c r="I3391" s="5" t="e">
        <f>_xlfn.IFNA(IF(_xlfn.IFNA(INDEX('CX1'!$I:$I,MATCH(Table2[[#This Row],[DeviceId2]],'CX1'!$C:$C,0),1), "") = 0, "",  INDEX('CX1'!$I:$I,MATCH(Table2[[#This Row],[Name]],'CX1'!$C:$C,0),1)), "")</f>
        <v>#VALUE!</v>
      </c>
      <c r="J3391" s="5" t="str">
        <f>_xlfn.IFNA(IF(_xlfn.IFNA(INDEX('CX1'!$J:$J,MATCH(Table2[[#This Row],[Name]],'CX1'!$C:$C,0),1), "") = 0, "",  INDEX('CX1'!$J:$J,MATCH(Table2[[#This Row],[Name]],'CX1'!$C:$C,0),1)), "")</f>
        <v/>
      </c>
      <c r="K3391" t="str">
        <f>IFERROR(_xlfn.IFNA(IF(_xlfn.IFNA(INDEX('CX1'!$K:$K,MATCH(Table2[[#This Row],[Name]],'CX1'!$C:$C,0),1), "") = 0, "",  INDEX('CX1'!$K:$K,MATCH(Table2[[#This Row],[Name]],'CX1'!$C:$C,0),1)), ""), "")</f>
        <v/>
      </c>
      <c r="L3391" t="str">
        <f>_xlfn.IFNA(IF(_xlfn.IFNA(INDEX('CX1'!$L:$L,MATCH(Table2[[#This Row],[Name]],'CX1'!$C:$C,0),1), "") = 0, "",  INDEX('CX1'!$L:$L,MATCH(Table2[[#This Row],[Name]],'CX1'!$C:$C,0),1)), "")</f>
        <v/>
      </c>
      <c r="M3391" t="str">
        <f>_xlfn.IFNA(IF(_xlfn.IFNA(INDEX('CX1'!$M:$M,MATCH(Table2[[#This Row],[Name]],'CX1'!$C:$C,0),1), "") = 0, "",  INDEX('CX1'!$M:$M,MATCH(Table2[[#This Row],[Name]],'CX1'!$C:$C,0),1)), "")</f>
        <v/>
      </c>
      <c r="R3391" t="s">
        <v>8</v>
      </c>
    </row>
    <row r="3392" spans="1:18" hidden="1">
      <c r="A3392" s="1">
        <v>3390</v>
      </c>
      <c r="B3392" t="s">
        <v>45</v>
      </c>
      <c r="C3392" t="s">
        <v>52</v>
      </c>
      <c r="D3392" t="s">
        <v>279</v>
      </c>
      <c r="E3392" t="str">
        <f>MID(Table2[[#This Row],[DeviceId2]], 12, LEN(Table2[[#This Row],[DeviceId2]]))</f>
        <v>VAV218</v>
      </c>
      <c r="F3392" t="str">
        <f>CONCATENATE("10.3.13.71/pe/", Table2[[#This Row],[Device Tag]], ".xml")</f>
        <v>10.3.13.71/pe/VAV218.xml</v>
      </c>
      <c r="H3392" s="5" t="str">
        <f>_xlfn.IFNA(IF(_xlfn.IFNA(INDEX('CX1'!$H:$H,MATCH(Table2[[#This Row],[Name]],'CX1'!$C:$C,0),1), "") = 0, "",  INDEX('CX1'!$H:$H,MATCH(Table2[[#This Row],[Name]],'CX1'!$C:$C,0),1)), "")</f>
        <v/>
      </c>
      <c r="I3392" s="5" t="e">
        <f>_xlfn.IFNA(IF(_xlfn.IFNA(INDEX('CX1'!$I:$I,MATCH(Table2[[#This Row],[DeviceId2]],'CX1'!$C:$C,0),1), "") = 0, "",  INDEX('CX1'!$I:$I,MATCH(Table2[[#This Row],[Name]],'CX1'!$C:$C,0),1)), "")</f>
        <v>#VALUE!</v>
      </c>
      <c r="J3392" s="5" t="str">
        <f>_xlfn.IFNA(IF(_xlfn.IFNA(INDEX('CX1'!$J:$J,MATCH(Table2[[#This Row],[Name]],'CX1'!$C:$C,0),1), "") = 0, "",  INDEX('CX1'!$J:$J,MATCH(Table2[[#This Row],[Name]],'CX1'!$C:$C,0),1)), "")</f>
        <v/>
      </c>
      <c r="K3392" t="str">
        <f>IFERROR(_xlfn.IFNA(IF(_xlfn.IFNA(INDEX('CX1'!$K:$K,MATCH(Table2[[#This Row],[Name]],'CX1'!$C:$C,0),1), "") = 0, "",  INDEX('CX1'!$K:$K,MATCH(Table2[[#This Row],[Name]],'CX1'!$C:$C,0),1)), ""), "")</f>
        <v/>
      </c>
      <c r="L3392" t="str">
        <f>_xlfn.IFNA(IF(_xlfn.IFNA(INDEX('CX1'!$L:$L,MATCH(Table2[[#This Row],[Name]],'CX1'!$C:$C,0),1), "") = 0, "",  INDEX('CX1'!$L:$L,MATCH(Table2[[#This Row],[Name]],'CX1'!$C:$C,0),1)), "")</f>
        <v/>
      </c>
      <c r="M3392" t="str">
        <f>_xlfn.IFNA(IF(_xlfn.IFNA(INDEX('CX1'!$M:$M,MATCH(Table2[[#This Row],[Name]],'CX1'!$C:$C,0),1), "") = 0, "",  INDEX('CX1'!$M:$M,MATCH(Table2[[#This Row],[Name]],'CX1'!$C:$C,0),1)), "")</f>
        <v/>
      </c>
      <c r="R3392" t="s">
        <v>8</v>
      </c>
    </row>
    <row r="3393" spans="1:19" hidden="1">
      <c r="A3393" s="1">
        <v>3391</v>
      </c>
      <c r="B3393" t="s">
        <v>45</v>
      </c>
      <c r="C3393" t="s">
        <v>53</v>
      </c>
      <c r="D3393" t="s">
        <v>279</v>
      </c>
      <c r="E3393" t="str">
        <f>MID(Table2[[#This Row],[DeviceId2]], 12, LEN(Table2[[#This Row],[DeviceId2]]))</f>
        <v>VAV218</v>
      </c>
      <c r="F3393" t="str">
        <f>CONCATENATE("10.3.13.71/pe/", Table2[[#This Row],[Device Tag]], ".xml")</f>
        <v>10.3.13.71/pe/VAV218.xml</v>
      </c>
      <c r="H3393" s="5" t="str">
        <f>_xlfn.IFNA(IF(_xlfn.IFNA(INDEX('CX1'!$H:$H,MATCH(Table2[[#This Row],[Name]],'CX1'!$C:$C,0),1), "") = 0, "",  INDEX('CX1'!$H:$H,MATCH(Table2[[#This Row],[Name]],'CX1'!$C:$C,0),1)), "")</f>
        <v/>
      </c>
      <c r="I3393" s="5" t="e">
        <f>_xlfn.IFNA(IF(_xlfn.IFNA(INDEX('CX1'!$I:$I,MATCH(Table2[[#This Row],[DeviceId2]],'CX1'!$C:$C,0),1), "") = 0, "",  INDEX('CX1'!$I:$I,MATCH(Table2[[#This Row],[Name]],'CX1'!$C:$C,0),1)), "")</f>
        <v>#VALUE!</v>
      </c>
      <c r="J3393" s="5" t="str">
        <f>_xlfn.IFNA(IF(_xlfn.IFNA(INDEX('CX1'!$J:$J,MATCH(Table2[[#This Row],[Name]],'CX1'!$C:$C,0),1), "") = 0, "",  INDEX('CX1'!$J:$J,MATCH(Table2[[#This Row],[Name]],'CX1'!$C:$C,0),1)), "")</f>
        <v/>
      </c>
      <c r="K3393" t="str">
        <f>IFERROR(_xlfn.IFNA(IF(_xlfn.IFNA(INDEX('CX1'!$K:$K,MATCH(Table2[[#This Row],[Name]],'CX1'!$C:$C,0),1), "") = 0, "",  INDEX('CX1'!$K:$K,MATCH(Table2[[#This Row],[Name]],'CX1'!$C:$C,0),1)), ""), "")</f>
        <v/>
      </c>
      <c r="L3393" t="str">
        <f>_xlfn.IFNA(IF(_xlfn.IFNA(INDEX('CX1'!$L:$L,MATCH(Table2[[#This Row],[Name]],'CX1'!$C:$C,0),1), "") = 0, "",  INDEX('CX1'!$L:$L,MATCH(Table2[[#This Row],[Name]],'CX1'!$C:$C,0),1)), "")</f>
        <v/>
      </c>
      <c r="M3393" t="str">
        <f>_xlfn.IFNA(IF(_xlfn.IFNA(INDEX('CX1'!$M:$M,MATCH(Table2[[#This Row],[Name]],'CX1'!$C:$C,0),1), "") = 0, "",  INDEX('CX1'!$M:$M,MATCH(Table2[[#This Row],[Name]],'CX1'!$C:$C,0),1)), "")</f>
        <v/>
      </c>
      <c r="R3393" t="s">
        <v>8</v>
      </c>
    </row>
    <row r="3394" spans="1:19" hidden="1">
      <c r="A3394" s="1">
        <v>3392</v>
      </c>
      <c r="B3394" t="s">
        <v>45</v>
      </c>
      <c r="C3394" t="s">
        <v>54</v>
      </c>
      <c r="D3394" t="s">
        <v>279</v>
      </c>
      <c r="E3394" t="str">
        <f>MID(Table2[[#This Row],[DeviceId2]], 12, LEN(Table2[[#This Row],[DeviceId2]]))</f>
        <v>VAV218</v>
      </c>
      <c r="F3394" t="str">
        <f>CONCATENATE("10.3.13.71/pe/", Table2[[#This Row],[Device Tag]], ".xml")</f>
        <v>10.3.13.71/pe/VAV218.xml</v>
      </c>
      <c r="H3394" s="5" t="str">
        <f>_xlfn.IFNA(IF(_xlfn.IFNA(INDEX('CX1'!$H:$H,MATCH(Table2[[#This Row],[Name]],'CX1'!$C:$C,0),1), "") = 0, "",  INDEX('CX1'!$H:$H,MATCH(Table2[[#This Row],[Name]],'CX1'!$C:$C,0),1)), "")</f>
        <v/>
      </c>
      <c r="I3394" s="5" t="e">
        <f>_xlfn.IFNA(IF(_xlfn.IFNA(INDEX('CX1'!$I:$I,MATCH(Table2[[#This Row],[DeviceId2]],'CX1'!$C:$C,0),1), "") = 0, "",  INDEX('CX1'!$I:$I,MATCH(Table2[[#This Row],[Name]],'CX1'!$C:$C,0),1)), "")</f>
        <v>#VALUE!</v>
      </c>
      <c r="J3394" s="5" t="str">
        <f>_xlfn.IFNA(IF(_xlfn.IFNA(INDEX('CX1'!$J:$J,MATCH(Table2[[#This Row],[Name]],'CX1'!$C:$C,0),1), "") = 0, "",  INDEX('CX1'!$J:$J,MATCH(Table2[[#This Row],[Name]],'CX1'!$C:$C,0),1)), "")</f>
        <v/>
      </c>
      <c r="K3394" t="str">
        <f>IFERROR(_xlfn.IFNA(IF(_xlfn.IFNA(INDEX('CX1'!$K:$K,MATCH(Table2[[#This Row],[Name]],'CX1'!$C:$C,0),1), "") = 0, "",  INDEX('CX1'!$K:$K,MATCH(Table2[[#This Row],[Name]],'CX1'!$C:$C,0),1)), ""), "")</f>
        <v/>
      </c>
      <c r="L3394" t="str">
        <f>_xlfn.IFNA(IF(_xlfn.IFNA(INDEX('CX1'!$L:$L,MATCH(Table2[[#This Row],[Name]],'CX1'!$C:$C,0),1), "") = 0, "",  INDEX('CX1'!$L:$L,MATCH(Table2[[#This Row],[Name]],'CX1'!$C:$C,0),1)), "")</f>
        <v/>
      </c>
      <c r="M3394" t="str">
        <f>_xlfn.IFNA(IF(_xlfn.IFNA(INDEX('CX1'!$M:$M,MATCH(Table2[[#This Row],[Name]],'CX1'!$C:$C,0),1), "") = 0, "",  INDEX('CX1'!$M:$M,MATCH(Table2[[#This Row],[Name]],'CX1'!$C:$C,0),1)), "")</f>
        <v/>
      </c>
      <c r="R3394" t="s">
        <v>8</v>
      </c>
    </row>
    <row r="3395" spans="1:19" hidden="1">
      <c r="A3395" s="1">
        <v>3393</v>
      </c>
      <c r="B3395" t="s">
        <v>45</v>
      </c>
      <c r="C3395" t="s">
        <v>55</v>
      </c>
      <c r="D3395" t="s">
        <v>279</v>
      </c>
      <c r="E3395" t="str">
        <f>MID(Table2[[#This Row],[DeviceId2]], 12, LEN(Table2[[#This Row],[DeviceId2]]))</f>
        <v>VAV218</v>
      </c>
      <c r="F3395" t="str">
        <f>CONCATENATE("10.3.13.71/pe/", Table2[[#This Row],[Device Tag]], ".xml")</f>
        <v>10.3.13.71/pe/VAV218.xml</v>
      </c>
      <c r="H3395" s="5" t="str">
        <f>_xlfn.IFNA(IF(_xlfn.IFNA(INDEX('CX1'!$H:$H,MATCH(Table2[[#This Row],[Name]],'CX1'!$C:$C,0),1), "") = 0, "",  INDEX('CX1'!$H:$H,MATCH(Table2[[#This Row],[Name]],'CX1'!$C:$C,0),1)), "")</f>
        <v/>
      </c>
      <c r="I3395" s="5" t="e">
        <f>_xlfn.IFNA(IF(_xlfn.IFNA(INDEX('CX1'!$I:$I,MATCH(Table2[[#This Row],[DeviceId2]],'CX1'!$C:$C,0),1), "") = 0, "",  INDEX('CX1'!$I:$I,MATCH(Table2[[#This Row],[Name]],'CX1'!$C:$C,0),1)), "")</f>
        <v>#VALUE!</v>
      </c>
      <c r="J3395" s="5" t="str">
        <f>_xlfn.IFNA(IF(_xlfn.IFNA(INDEX('CX1'!$J:$J,MATCH(Table2[[#This Row],[Name]],'CX1'!$C:$C,0),1), "") = 0, "",  INDEX('CX1'!$J:$J,MATCH(Table2[[#This Row],[Name]],'CX1'!$C:$C,0),1)), "")</f>
        <v/>
      </c>
      <c r="K3395" t="str">
        <f>IFERROR(_xlfn.IFNA(IF(_xlfn.IFNA(INDEX('CX1'!$K:$K,MATCH(Table2[[#This Row],[Name]],'CX1'!$C:$C,0),1), "") = 0, "",  INDEX('CX1'!$K:$K,MATCH(Table2[[#This Row],[Name]],'CX1'!$C:$C,0),1)), ""), "")</f>
        <v/>
      </c>
      <c r="L3395" t="str">
        <f>_xlfn.IFNA(IF(_xlfn.IFNA(INDEX('CX1'!$L:$L,MATCH(Table2[[#This Row],[Name]],'CX1'!$C:$C,0),1), "") = 0, "",  INDEX('CX1'!$L:$L,MATCH(Table2[[#This Row],[Name]],'CX1'!$C:$C,0),1)), "")</f>
        <v/>
      </c>
      <c r="M3395" t="str">
        <f>_xlfn.IFNA(IF(_xlfn.IFNA(INDEX('CX1'!$M:$M,MATCH(Table2[[#This Row],[Name]],'CX1'!$C:$C,0),1), "") = 0, "",  INDEX('CX1'!$M:$M,MATCH(Table2[[#This Row],[Name]],'CX1'!$C:$C,0),1)), "")</f>
        <v/>
      </c>
      <c r="R3395" t="s">
        <v>8</v>
      </c>
    </row>
    <row r="3396" spans="1:19" hidden="1">
      <c r="A3396" s="1">
        <v>3394</v>
      </c>
      <c r="B3396" t="s">
        <v>45</v>
      </c>
      <c r="C3396" t="s">
        <v>56</v>
      </c>
      <c r="D3396" t="s">
        <v>279</v>
      </c>
      <c r="E3396" t="str">
        <f>MID(Table2[[#This Row],[DeviceId2]], 12, LEN(Table2[[#This Row],[DeviceId2]]))</f>
        <v>VAV218</v>
      </c>
      <c r="F3396" t="str">
        <f>CONCATENATE("10.3.13.71/pe/", Table2[[#This Row],[Device Tag]], ".xml")</f>
        <v>10.3.13.71/pe/VAV218.xml</v>
      </c>
      <c r="H3396" s="5" t="str">
        <f>_xlfn.IFNA(IF(_xlfn.IFNA(INDEX('CX1'!$H:$H,MATCH(Table2[[#This Row],[Name]],'CX1'!$C:$C,0),1), "") = 0, "",  INDEX('CX1'!$H:$H,MATCH(Table2[[#This Row],[Name]],'CX1'!$C:$C,0),1)), "")</f>
        <v/>
      </c>
      <c r="I3396" s="5" t="e">
        <f>_xlfn.IFNA(IF(_xlfn.IFNA(INDEX('CX1'!$I:$I,MATCH(Table2[[#This Row],[DeviceId2]],'CX1'!$C:$C,0),1), "") = 0, "",  INDEX('CX1'!$I:$I,MATCH(Table2[[#This Row],[Name]],'CX1'!$C:$C,0),1)), "")</f>
        <v>#VALUE!</v>
      </c>
      <c r="J3396" s="5" t="str">
        <f>_xlfn.IFNA(IF(_xlfn.IFNA(INDEX('CX1'!$J:$J,MATCH(Table2[[#This Row],[Name]],'CX1'!$C:$C,0),1), "") = 0, "",  INDEX('CX1'!$J:$J,MATCH(Table2[[#This Row],[Name]],'CX1'!$C:$C,0),1)), "")</f>
        <v/>
      </c>
      <c r="K3396" t="str">
        <f>IFERROR(_xlfn.IFNA(IF(_xlfn.IFNA(INDEX('CX1'!$K:$K,MATCH(Table2[[#This Row],[Name]],'CX1'!$C:$C,0),1), "") = 0, "",  INDEX('CX1'!$K:$K,MATCH(Table2[[#This Row],[Name]],'CX1'!$C:$C,0),1)), ""), "")</f>
        <v/>
      </c>
      <c r="L3396" t="str">
        <f>_xlfn.IFNA(IF(_xlfn.IFNA(INDEX('CX1'!$L:$L,MATCH(Table2[[#This Row],[Name]],'CX1'!$C:$C,0),1), "") = 0, "",  INDEX('CX1'!$L:$L,MATCH(Table2[[#This Row],[Name]],'CX1'!$C:$C,0),1)), "")</f>
        <v/>
      </c>
      <c r="M3396" t="str">
        <f>_xlfn.IFNA(IF(_xlfn.IFNA(INDEX('CX1'!$M:$M,MATCH(Table2[[#This Row],[Name]],'CX1'!$C:$C,0),1), "") = 0, "",  INDEX('CX1'!$M:$M,MATCH(Table2[[#This Row],[Name]],'CX1'!$C:$C,0),1)), "")</f>
        <v/>
      </c>
      <c r="R3396" t="s">
        <v>8</v>
      </c>
    </row>
    <row r="3397" spans="1:19" hidden="1">
      <c r="A3397" s="1">
        <v>3395</v>
      </c>
      <c r="B3397" t="s">
        <v>45</v>
      </c>
      <c r="C3397" t="s">
        <v>57</v>
      </c>
      <c r="D3397" t="s">
        <v>279</v>
      </c>
      <c r="E3397" t="str">
        <f>MID(Table2[[#This Row],[DeviceId2]], 12, LEN(Table2[[#This Row],[DeviceId2]]))</f>
        <v>VAV218</v>
      </c>
      <c r="F3397" t="str">
        <f>CONCATENATE("10.3.13.71/pe/", Table2[[#This Row],[Device Tag]], ".xml")</f>
        <v>10.3.13.71/pe/VAV218.xml</v>
      </c>
      <c r="H3397" s="5" t="str">
        <f>_xlfn.IFNA(IF(_xlfn.IFNA(INDEX('CX1'!$H:$H,MATCH(Table2[[#This Row],[Name]],'CX1'!$C:$C,0),1), "") = 0, "",  INDEX('CX1'!$H:$H,MATCH(Table2[[#This Row],[Name]],'CX1'!$C:$C,0),1)), "")</f>
        <v/>
      </c>
      <c r="I3397" s="5" t="e">
        <f>_xlfn.IFNA(IF(_xlfn.IFNA(INDEX('CX1'!$I:$I,MATCH(Table2[[#This Row],[DeviceId2]],'CX1'!$C:$C,0),1), "") = 0, "",  INDEX('CX1'!$I:$I,MATCH(Table2[[#This Row],[Name]],'CX1'!$C:$C,0),1)), "")</f>
        <v>#VALUE!</v>
      </c>
      <c r="J3397" s="5" t="str">
        <f>_xlfn.IFNA(IF(_xlfn.IFNA(INDEX('CX1'!$J:$J,MATCH(Table2[[#This Row],[Name]],'CX1'!$C:$C,0),1), "") = 0, "",  INDEX('CX1'!$J:$J,MATCH(Table2[[#This Row],[Name]],'CX1'!$C:$C,0),1)), "")</f>
        <v/>
      </c>
      <c r="K3397" t="str">
        <f>IFERROR(_xlfn.IFNA(IF(_xlfn.IFNA(INDEX('CX1'!$K:$K,MATCH(Table2[[#This Row],[Name]],'CX1'!$C:$C,0),1), "") = 0, "",  INDEX('CX1'!$K:$K,MATCH(Table2[[#This Row],[Name]],'CX1'!$C:$C,0),1)), ""), "")</f>
        <v/>
      </c>
      <c r="L3397" t="str">
        <f>_xlfn.IFNA(IF(_xlfn.IFNA(INDEX('CX1'!$L:$L,MATCH(Table2[[#This Row],[Name]],'CX1'!$C:$C,0),1), "") = 0, "",  INDEX('CX1'!$L:$L,MATCH(Table2[[#This Row],[Name]],'CX1'!$C:$C,0),1)), "")</f>
        <v/>
      </c>
      <c r="M3397" t="str">
        <f>_xlfn.IFNA(IF(_xlfn.IFNA(INDEX('CX1'!$M:$M,MATCH(Table2[[#This Row],[Name]],'CX1'!$C:$C,0),1), "") = 0, "",  INDEX('CX1'!$M:$M,MATCH(Table2[[#This Row],[Name]],'CX1'!$C:$C,0),1)), "")</f>
        <v/>
      </c>
      <c r="R3397" t="s">
        <v>8</v>
      </c>
    </row>
    <row r="3398" spans="1:19" hidden="1">
      <c r="A3398" s="1">
        <v>3396</v>
      </c>
      <c r="B3398" t="s">
        <v>45</v>
      </c>
      <c r="C3398" t="s">
        <v>58</v>
      </c>
      <c r="D3398" t="s">
        <v>279</v>
      </c>
      <c r="E3398" t="str">
        <f>MID(Table2[[#This Row],[DeviceId2]], 12, LEN(Table2[[#This Row],[DeviceId2]]))</f>
        <v>VAV218</v>
      </c>
      <c r="F3398" t="str">
        <f>CONCATENATE("10.3.13.71/pe/", Table2[[#This Row],[Device Tag]], ".xml")</f>
        <v>10.3.13.71/pe/VAV218.xml</v>
      </c>
      <c r="H3398" s="5" t="str">
        <f>_xlfn.IFNA(IF(_xlfn.IFNA(INDEX('CX1'!$H:$H,MATCH(Table2[[#This Row],[Name]],'CX1'!$C:$C,0),1), "") = 0, "",  INDEX('CX1'!$H:$H,MATCH(Table2[[#This Row],[Name]],'CX1'!$C:$C,0),1)), "")</f>
        <v/>
      </c>
      <c r="I3398" s="5" t="e">
        <f>_xlfn.IFNA(IF(_xlfn.IFNA(INDEX('CX1'!$I:$I,MATCH(Table2[[#This Row],[DeviceId2]],'CX1'!$C:$C,0),1), "") = 0, "",  INDEX('CX1'!$I:$I,MATCH(Table2[[#This Row],[Name]],'CX1'!$C:$C,0),1)), "")</f>
        <v>#VALUE!</v>
      </c>
      <c r="J3398" s="5" t="str">
        <f>_xlfn.IFNA(IF(_xlfn.IFNA(INDEX('CX1'!$J:$J,MATCH(Table2[[#This Row],[Name]],'CX1'!$C:$C,0),1), "") = 0, "",  INDEX('CX1'!$J:$J,MATCH(Table2[[#This Row],[Name]],'CX1'!$C:$C,0),1)), "")</f>
        <v/>
      </c>
      <c r="K3398" t="str">
        <f>IFERROR(_xlfn.IFNA(IF(_xlfn.IFNA(INDEX('CX1'!$K:$K,MATCH(Table2[[#This Row],[Name]],'CX1'!$C:$C,0),1), "") = 0, "",  INDEX('CX1'!$K:$K,MATCH(Table2[[#This Row],[Name]],'CX1'!$C:$C,0),1)), ""), "")</f>
        <v/>
      </c>
      <c r="L3398" t="str">
        <f>_xlfn.IFNA(IF(_xlfn.IFNA(INDEX('CX1'!$L:$L,MATCH(Table2[[#This Row],[Name]],'CX1'!$C:$C,0),1), "") = 0, "",  INDEX('CX1'!$L:$L,MATCH(Table2[[#This Row],[Name]],'CX1'!$C:$C,0),1)), "")</f>
        <v/>
      </c>
      <c r="M3398" t="str">
        <f>_xlfn.IFNA(IF(_xlfn.IFNA(INDEX('CX1'!$M:$M,MATCH(Table2[[#This Row],[Name]],'CX1'!$C:$C,0),1), "") = 0, "",  INDEX('CX1'!$M:$M,MATCH(Table2[[#This Row],[Name]],'CX1'!$C:$C,0),1)), "")</f>
        <v/>
      </c>
      <c r="R3398" t="s">
        <v>8</v>
      </c>
    </row>
    <row r="3399" spans="1:19" hidden="1">
      <c r="A3399" s="1">
        <v>3397</v>
      </c>
      <c r="B3399" t="s">
        <v>45</v>
      </c>
      <c r="C3399" t="s">
        <v>59</v>
      </c>
      <c r="D3399" t="s">
        <v>279</v>
      </c>
      <c r="E3399" t="str">
        <f>MID(Table2[[#This Row],[DeviceId2]], 12, LEN(Table2[[#This Row],[DeviceId2]]))</f>
        <v>VAV218</v>
      </c>
      <c r="F3399" t="str">
        <f>CONCATENATE("10.3.13.71/pe/", Table2[[#This Row],[Device Tag]], ".xml")</f>
        <v>10.3.13.71/pe/VAV218.xml</v>
      </c>
      <c r="H3399" s="5" t="str">
        <f>_xlfn.IFNA(IF(_xlfn.IFNA(INDEX('CX1'!$H:$H,MATCH(Table2[[#This Row],[Name]],'CX1'!$C:$C,0),1), "") = 0, "",  INDEX('CX1'!$H:$H,MATCH(Table2[[#This Row],[Name]],'CX1'!$C:$C,0),1)), "")</f>
        <v/>
      </c>
      <c r="I3399" s="5" t="e">
        <f>_xlfn.IFNA(IF(_xlfn.IFNA(INDEX('CX1'!$I:$I,MATCH(Table2[[#This Row],[DeviceId2]],'CX1'!$C:$C,0),1), "") = 0, "",  INDEX('CX1'!$I:$I,MATCH(Table2[[#This Row],[Name]],'CX1'!$C:$C,0),1)), "")</f>
        <v>#VALUE!</v>
      </c>
      <c r="J3399" s="5" t="str">
        <f>_xlfn.IFNA(IF(_xlfn.IFNA(INDEX('CX1'!$J:$J,MATCH(Table2[[#This Row],[Name]],'CX1'!$C:$C,0),1), "") = 0, "",  INDEX('CX1'!$J:$J,MATCH(Table2[[#This Row],[Name]],'CX1'!$C:$C,0),1)), "")</f>
        <v/>
      </c>
      <c r="K3399" t="str">
        <f>IFERROR(_xlfn.IFNA(IF(_xlfn.IFNA(INDEX('CX1'!$K:$K,MATCH(Table2[[#This Row],[Name]],'CX1'!$C:$C,0),1), "") = 0, "",  INDEX('CX1'!$K:$K,MATCH(Table2[[#This Row],[Name]],'CX1'!$C:$C,0),1)), ""), "")</f>
        <v/>
      </c>
      <c r="L3399" t="str">
        <f>_xlfn.IFNA(IF(_xlfn.IFNA(INDEX('CX1'!$L:$L,MATCH(Table2[[#This Row],[Name]],'CX1'!$C:$C,0),1), "") = 0, "",  INDEX('CX1'!$L:$L,MATCH(Table2[[#This Row],[Name]],'CX1'!$C:$C,0),1)), "")</f>
        <v/>
      </c>
      <c r="M3399" t="str">
        <f>_xlfn.IFNA(IF(_xlfn.IFNA(INDEX('CX1'!$M:$M,MATCH(Table2[[#This Row],[Name]],'CX1'!$C:$C,0),1), "") = 0, "",  INDEX('CX1'!$M:$M,MATCH(Table2[[#This Row],[Name]],'CX1'!$C:$C,0),1)), "")</f>
        <v/>
      </c>
      <c r="R3399" t="s">
        <v>8</v>
      </c>
    </row>
    <row r="3400" spans="1:19" hidden="1">
      <c r="A3400" s="1">
        <v>3398</v>
      </c>
      <c r="B3400" t="s">
        <v>45</v>
      </c>
      <c r="C3400" t="s">
        <v>60</v>
      </c>
      <c r="D3400" t="s">
        <v>279</v>
      </c>
      <c r="E3400" t="str">
        <f>MID(Table2[[#This Row],[DeviceId2]], 12, LEN(Table2[[#This Row],[DeviceId2]]))</f>
        <v>VAV218</v>
      </c>
      <c r="F3400" t="str">
        <f>CONCATENATE("10.3.13.71/pe/", Table2[[#This Row],[Device Tag]], ".xml")</f>
        <v>10.3.13.71/pe/VAV218.xml</v>
      </c>
      <c r="H3400" s="5" t="str">
        <f>_xlfn.IFNA(IF(_xlfn.IFNA(INDEX('CX1'!$H:$H,MATCH(Table2[[#This Row],[Name]],'CX1'!$C:$C,0),1), "") = 0, "",  INDEX('CX1'!$H:$H,MATCH(Table2[[#This Row],[Name]],'CX1'!$C:$C,0),1)), "")</f>
        <v/>
      </c>
      <c r="I3400" s="5" t="e">
        <f>_xlfn.IFNA(IF(_xlfn.IFNA(INDEX('CX1'!$I:$I,MATCH(Table2[[#This Row],[DeviceId2]],'CX1'!$C:$C,0),1), "") = 0, "",  INDEX('CX1'!$I:$I,MATCH(Table2[[#This Row],[Name]],'CX1'!$C:$C,0),1)), "")</f>
        <v>#VALUE!</v>
      </c>
      <c r="J3400" s="5" t="str">
        <f>_xlfn.IFNA(IF(_xlfn.IFNA(INDEX('CX1'!$J:$J,MATCH(Table2[[#This Row],[Name]],'CX1'!$C:$C,0),1), "") = 0, "",  INDEX('CX1'!$J:$J,MATCH(Table2[[#This Row],[Name]],'CX1'!$C:$C,0),1)), "")</f>
        <v/>
      </c>
      <c r="K3400" t="str">
        <f>IFERROR(_xlfn.IFNA(IF(_xlfn.IFNA(INDEX('CX1'!$K:$K,MATCH(Table2[[#This Row],[Name]],'CX1'!$C:$C,0),1), "") = 0, "",  INDEX('CX1'!$K:$K,MATCH(Table2[[#This Row],[Name]],'CX1'!$C:$C,0),1)), ""), "")</f>
        <v/>
      </c>
      <c r="L3400" t="str">
        <f>_xlfn.IFNA(IF(_xlfn.IFNA(INDEX('CX1'!$L:$L,MATCH(Table2[[#This Row],[Name]],'CX1'!$C:$C,0),1), "") = 0, "",  INDEX('CX1'!$L:$L,MATCH(Table2[[#This Row],[Name]],'CX1'!$C:$C,0),1)), "")</f>
        <v/>
      </c>
      <c r="M3400" t="str">
        <f>_xlfn.IFNA(IF(_xlfn.IFNA(INDEX('CX1'!$M:$M,MATCH(Table2[[#This Row],[Name]],'CX1'!$C:$C,0),1), "") = 0, "",  INDEX('CX1'!$M:$M,MATCH(Table2[[#This Row],[Name]],'CX1'!$C:$C,0),1)), "")</f>
        <v/>
      </c>
      <c r="R3400" t="s">
        <v>8</v>
      </c>
    </row>
    <row r="3401" spans="1:19" hidden="1">
      <c r="A3401" s="1">
        <v>3399</v>
      </c>
      <c r="B3401" t="s">
        <v>45</v>
      </c>
      <c r="C3401" t="s">
        <v>120</v>
      </c>
      <c r="D3401" t="s">
        <v>279</v>
      </c>
      <c r="E3401" t="str">
        <f>MID(Table2[[#This Row],[DeviceId2]], 12, LEN(Table2[[#This Row],[DeviceId2]]))</f>
        <v>VAV218</v>
      </c>
      <c r="F3401" t="str">
        <f>CONCATENATE("10.3.13.71/pe/", Table2[[#This Row],[Device Tag]], ".xml")</f>
        <v>10.3.13.71/pe/VAV218.xml</v>
      </c>
      <c r="H3401" s="5" t="str">
        <f>_xlfn.IFNA(IF(_xlfn.IFNA(INDEX('CX1'!$H:$H,MATCH(Table2[[#This Row],[Name]],'CX1'!$C:$C,0),1), "") = 0, "",  INDEX('CX1'!$H:$H,MATCH(Table2[[#This Row],[Name]],'CX1'!$C:$C,0),1)), "")</f>
        <v/>
      </c>
      <c r="I3401" s="5" t="e">
        <f>_xlfn.IFNA(IF(_xlfn.IFNA(INDEX('CX1'!$I:$I,MATCH(Table2[[#This Row],[DeviceId2]],'CX1'!$C:$C,0),1), "") = 0, "",  INDEX('CX1'!$I:$I,MATCH(Table2[[#This Row],[Name]],'CX1'!$C:$C,0),1)), "")</f>
        <v>#VALUE!</v>
      </c>
      <c r="J3401" s="5" t="str">
        <f>_xlfn.IFNA(IF(_xlfn.IFNA(INDEX('CX1'!$J:$J,MATCH(Table2[[#This Row],[Name]],'CX1'!$C:$C,0),1), "") = 0, "",  INDEX('CX1'!$J:$J,MATCH(Table2[[#This Row],[Name]],'CX1'!$C:$C,0),1)), "")</f>
        <v/>
      </c>
      <c r="K3401" t="str">
        <f>IFERROR(_xlfn.IFNA(IF(_xlfn.IFNA(INDEX('CX1'!$K:$K,MATCH(Table2[[#This Row],[Name]],'CX1'!$C:$C,0),1), "") = 0, "",  INDEX('CX1'!$K:$K,MATCH(Table2[[#This Row],[Name]],'CX1'!$C:$C,0),1)), ""), "")</f>
        <v/>
      </c>
      <c r="L3401" t="str">
        <f>_xlfn.IFNA(IF(_xlfn.IFNA(INDEX('CX1'!$L:$L,MATCH(Table2[[#This Row],[Name]],'CX1'!$C:$C,0),1), "") = 0, "",  INDEX('CX1'!$L:$L,MATCH(Table2[[#This Row],[Name]],'CX1'!$C:$C,0),1)), "")</f>
        <v/>
      </c>
      <c r="M3401" t="str">
        <f>_xlfn.IFNA(IF(_xlfn.IFNA(INDEX('CX1'!$M:$M,MATCH(Table2[[#This Row],[Name]],'CX1'!$C:$C,0),1), "") = 0, "",  INDEX('CX1'!$M:$M,MATCH(Table2[[#This Row],[Name]],'CX1'!$C:$C,0),1)), "")</f>
        <v/>
      </c>
      <c r="R3401" t="s">
        <v>8</v>
      </c>
    </row>
    <row r="3402" spans="1:19" hidden="1">
      <c r="A3402" s="1">
        <v>3400</v>
      </c>
      <c r="B3402" t="s">
        <v>45</v>
      </c>
      <c r="C3402" t="s">
        <v>61</v>
      </c>
      <c r="D3402" t="s">
        <v>279</v>
      </c>
      <c r="E3402" t="str">
        <f>MID(Table2[[#This Row],[DeviceId2]], 12, LEN(Table2[[#This Row],[DeviceId2]]))</f>
        <v>VAV218</v>
      </c>
      <c r="F3402" t="str">
        <f>CONCATENATE("10.3.13.71/pe/", Table2[[#This Row],[Device Tag]], ".xml")</f>
        <v>10.3.13.71/pe/VAV218.xml</v>
      </c>
      <c r="H3402" s="5" t="str">
        <f>_xlfn.IFNA(IF(_xlfn.IFNA(INDEX('CX1'!$H:$H,MATCH(Table2[[#This Row],[Name]],'CX1'!$C:$C,0),1), "") = 0, "",  INDEX('CX1'!$H:$H,MATCH(Table2[[#This Row],[Name]],'CX1'!$C:$C,0),1)), "")</f>
        <v/>
      </c>
      <c r="I3402" s="5" t="e">
        <f>_xlfn.IFNA(IF(_xlfn.IFNA(INDEX('CX1'!$I:$I,MATCH(Table2[[#This Row],[DeviceId2]],'CX1'!$C:$C,0),1), "") = 0, "",  INDEX('CX1'!$I:$I,MATCH(Table2[[#This Row],[Name]],'CX1'!$C:$C,0),1)), "")</f>
        <v>#VALUE!</v>
      </c>
      <c r="J3402" s="5" t="str">
        <f>_xlfn.IFNA(IF(_xlfn.IFNA(INDEX('CX1'!$J:$J,MATCH(Table2[[#This Row],[Name]],'CX1'!$C:$C,0),1), "") = 0, "",  INDEX('CX1'!$J:$J,MATCH(Table2[[#This Row],[Name]],'CX1'!$C:$C,0),1)), "")</f>
        <v/>
      </c>
      <c r="K3402" t="str">
        <f>IFERROR(_xlfn.IFNA(IF(_xlfn.IFNA(INDEX('CX1'!$K:$K,MATCH(Table2[[#This Row],[Name]],'CX1'!$C:$C,0),1), "") = 0, "",  INDEX('CX1'!$K:$K,MATCH(Table2[[#This Row],[Name]],'CX1'!$C:$C,0),1)), ""), "")</f>
        <v/>
      </c>
      <c r="L3402" t="str">
        <f>_xlfn.IFNA(IF(_xlfn.IFNA(INDEX('CX1'!$L:$L,MATCH(Table2[[#This Row],[Name]],'CX1'!$C:$C,0),1), "") = 0, "",  INDEX('CX1'!$L:$L,MATCH(Table2[[#This Row],[Name]],'CX1'!$C:$C,0),1)), "")</f>
        <v/>
      </c>
      <c r="M3402" t="str">
        <f>_xlfn.IFNA(IF(_xlfn.IFNA(INDEX('CX1'!$M:$M,MATCH(Table2[[#This Row],[Name]],'CX1'!$C:$C,0),1), "") = 0, "",  INDEX('CX1'!$M:$M,MATCH(Table2[[#This Row],[Name]],'CX1'!$C:$C,0),1)), "")</f>
        <v/>
      </c>
      <c r="R3402" t="s">
        <v>8</v>
      </c>
    </row>
    <row r="3403" spans="1:19" hidden="1">
      <c r="A3403" s="1">
        <v>3401</v>
      </c>
      <c r="B3403" t="s">
        <v>45</v>
      </c>
      <c r="C3403" t="s">
        <v>62</v>
      </c>
      <c r="D3403" t="s">
        <v>279</v>
      </c>
      <c r="E3403" t="str">
        <f>MID(Table2[[#This Row],[DeviceId2]], 12, LEN(Table2[[#This Row],[DeviceId2]]))</f>
        <v>VAV218</v>
      </c>
      <c r="F3403" t="str">
        <f>CONCATENATE("10.3.13.71/pe/", Table2[[#This Row],[Device Tag]], ".xml")</f>
        <v>10.3.13.71/pe/VAV218.xml</v>
      </c>
      <c r="H3403" s="5" t="str">
        <f>_xlfn.IFNA(IF(_xlfn.IFNA(INDEX('CX1'!$H:$H,MATCH(Table2[[#This Row],[Name]],'CX1'!$C:$C,0),1), "") = 0, "",  INDEX('CX1'!$H:$H,MATCH(Table2[[#This Row],[Name]],'CX1'!$C:$C,0),1)), "")</f>
        <v/>
      </c>
      <c r="I3403" s="5" t="e">
        <f>_xlfn.IFNA(IF(_xlfn.IFNA(INDEX('CX1'!$I:$I,MATCH(Table2[[#This Row],[DeviceId2]],'CX1'!$C:$C,0),1), "") = 0, "",  INDEX('CX1'!$I:$I,MATCH(Table2[[#This Row],[Name]],'CX1'!$C:$C,0),1)), "")</f>
        <v>#VALUE!</v>
      </c>
      <c r="J3403" s="5" t="str">
        <f>_xlfn.IFNA(IF(_xlfn.IFNA(INDEX('CX1'!$J:$J,MATCH(Table2[[#This Row],[Name]],'CX1'!$C:$C,0),1), "") = 0, "",  INDEX('CX1'!$J:$J,MATCH(Table2[[#This Row],[Name]],'CX1'!$C:$C,0),1)), "")</f>
        <v/>
      </c>
      <c r="K3403" t="str">
        <f>IFERROR(_xlfn.IFNA(IF(_xlfn.IFNA(INDEX('CX1'!$K:$K,MATCH(Table2[[#This Row],[Name]],'CX1'!$C:$C,0),1), "") = 0, "",  INDEX('CX1'!$K:$K,MATCH(Table2[[#This Row],[Name]],'CX1'!$C:$C,0),1)), ""), "")</f>
        <v/>
      </c>
      <c r="L3403" t="str">
        <f>_xlfn.IFNA(IF(_xlfn.IFNA(INDEX('CX1'!$L:$L,MATCH(Table2[[#This Row],[Name]],'CX1'!$C:$C,0),1), "") = 0, "",  INDEX('CX1'!$L:$L,MATCH(Table2[[#This Row],[Name]],'CX1'!$C:$C,0),1)), "")</f>
        <v/>
      </c>
      <c r="M3403" t="str">
        <f>_xlfn.IFNA(IF(_xlfn.IFNA(INDEX('CX1'!$M:$M,MATCH(Table2[[#This Row],[Name]],'CX1'!$C:$C,0),1), "") = 0, "",  INDEX('CX1'!$M:$M,MATCH(Table2[[#This Row],[Name]],'CX1'!$C:$C,0),1)), "")</f>
        <v/>
      </c>
      <c r="R3403" t="s">
        <v>8</v>
      </c>
    </row>
    <row r="3404" spans="1:19" hidden="1">
      <c r="A3404" s="1">
        <v>3402</v>
      </c>
      <c r="B3404" t="s">
        <v>45</v>
      </c>
      <c r="C3404" t="s">
        <v>63</v>
      </c>
      <c r="D3404" t="s">
        <v>279</v>
      </c>
      <c r="E3404" t="str">
        <f>MID(Table2[[#This Row],[DeviceId2]], 12, LEN(Table2[[#This Row],[DeviceId2]]))</f>
        <v>VAV218</v>
      </c>
      <c r="F3404" t="str">
        <f>CONCATENATE("10.3.13.71/pe/", Table2[[#This Row],[Device Tag]], ".xml")</f>
        <v>10.3.13.71/pe/VAV218.xml</v>
      </c>
      <c r="H3404" s="5" t="str">
        <f>_xlfn.IFNA(IF(_xlfn.IFNA(INDEX('CX1'!$H:$H,MATCH(Table2[[#This Row],[Name]],'CX1'!$C:$C,0),1), "") = 0, "",  INDEX('CX1'!$H:$H,MATCH(Table2[[#This Row],[Name]],'CX1'!$C:$C,0),1)), "")</f>
        <v/>
      </c>
      <c r="I3404" s="5">
        <f>_xlfn.IFNA(IF(_xlfn.IFNA(INDEX('CX1'!$I:$I,MATCH(Table2[[#This Row],[DeviceId2]],'CX1'!$C:$C,0),1), "") = 0, "",  INDEX('CX1'!$I:$I,MATCH(Table2[[#This Row],[Name]],'CX1'!$C:$C,0),1)), "")</f>
        <v>1</v>
      </c>
      <c r="J3404" s="5" t="str">
        <f>_xlfn.IFNA(IF(_xlfn.IFNA(INDEX('CX1'!$J:$J,MATCH(Table2[[#This Row],[Name]],'CX1'!$C:$C,0),1), "") = 0, "",  INDEX('CX1'!$J:$J,MATCH(Table2[[#This Row],[Name]],'CX1'!$C:$C,0),1)), "")</f>
        <v/>
      </c>
      <c r="K3404" t="str">
        <f>IFERROR(_xlfn.IFNA(IF(_xlfn.IFNA(INDEX('CX1'!$K:$K,MATCH(Table2[[#This Row],[Name]],'CX1'!$C:$C,0),1), "") = 0, "",  INDEX('CX1'!$K:$K,MATCH(Table2[[#This Row],[Name]],'CX1'!$C:$C,0),1)), ""), "")</f>
        <v/>
      </c>
      <c r="R3404" t="s">
        <v>8</v>
      </c>
      <c r="S3404" t="b">
        <v>0</v>
      </c>
    </row>
    <row r="3405" spans="1:19" hidden="1">
      <c r="A3405" s="1">
        <v>3403</v>
      </c>
      <c r="B3405" t="s">
        <v>45</v>
      </c>
      <c r="C3405" t="s">
        <v>65</v>
      </c>
      <c r="D3405" t="s">
        <v>279</v>
      </c>
      <c r="E3405" t="str">
        <f>MID(Table2[[#This Row],[DeviceId2]], 12, LEN(Table2[[#This Row],[DeviceId2]]))</f>
        <v>VAV218</v>
      </c>
      <c r="F3405" t="str">
        <f>CONCATENATE("10.3.13.71/pe/", Table2[[#This Row],[Device Tag]], ".xml")</f>
        <v>10.3.13.71/pe/VAV218.xml</v>
      </c>
      <c r="H3405" s="5" t="str">
        <f>_xlfn.IFNA(IF(_xlfn.IFNA(INDEX('CX1'!$H:$H,MATCH(Table2[[#This Row],[Name]],'CX1'!$C:$C,0),1), "") = 0, "",  INDEX('CX1'!$H:$H,MATCH(Table2[[#This Row],[Name]],'CX1'!$C:$C,0),1)), "")</f>
        <v/>
      </c>
      <c r="I3405" s="5" t="e">
        <f>_xlfn.IFNA(IF(_xlfn.IFNA(INDEX('CX1'!$I:$I,MATCH(Table2[[#This Row],[DeviceId2]],'CX1'!$C:$C,0),1), "") = 0, "",  INDEX('CX1'!$I:$I,MATCH(Table2[[#This Row],[Name]],'CX1'!$C:$C,0),1)), "")</f>
        <v>#VALUE!</v>
      </c>
      <c r="J3405" s="5" t="str">
        <f>_xlfn.IFNA(IF(_xlfn.IFNA(INDEX('CX1'!$J:$J,MATCH(Table2[[#This Row],[Name]],'CX1'!$C:$C,0),1), "") = 0, "",  INDEX('CX1'!$J:$J,MATCH(Table2[[#This Row],[Name]],'CX1'!$C:$C,0),1)), "")</f>
        <v/>
      </c>
      <c r="K3405" t="str">
        <f>IFERROR(_xlfn.IFNA(IF(_xlfn.IFNA(INDEX('CX1'!$K:$K,MATCH(Table2[[#This Row],[Name]],'CX1'!$C:$C,0),1), "") = 0, "",  INDEX('CX1'!$K:$K,MATCH(Table2[[#This Row],[Name]],'CX1'!$C:$C,0),1)), ""), "")</f>
        <v/>
      </c>
      <c r="L3405" t="str">
        <f>_xlfn.IFNA(IF(_xlfn.IFNA(INDEX('CX1'!$L:$L,MATCH(Table2[[#This Row],[Name]],'CX1'!$C:$C,0),1), "") = 0, "",  INDEX('CX1'!$L:$L,MATCH(Table2[[#This Row],[Name]],'CX1'!$C:$C,0),1)), "")</f>
        <v/>
      </c>
      <c r="M3405" t="str">
        <f>_xlfn.IFNA(IF(_xlfn.IFNA(INDEX('CX1'!$M:$M,MATCH(Table2[[#This Row],[Name]],'CX1'!$C:$C,0),1), "") = 0, "",  INDEX('CX1'!$M:$M,MATCH(Table2[[#This Row],[Name]],'CX1'!$C:$C,0),1)), "")</f>
        <v/>
      </c>
      <c r="R3405" t="s">
        <v>8</v>
      </c>
    </row>
    <row r="3406" spans="1:19" hidden="1">
      <c r="A3406" s="1">
        <v>3404</v>
      </c>
      <c r="B3406" t="s">
        <v>45</v>
      </c>
      <c r="C3406" t="s">
        <v>66</v>
      </c>
      <c r="D3406" t="s">
        <v>279</v>
      </c>
      <c r="E3406" t="str">
        <f>MID(Table2[[#This Row],[DeviceId2]], 12, LEN(Table2[[#This Row],[DeviceId2]]))</f>
        <v>VAV218</v>
      </c>
      <c r="F3406" t="str">
        <f>CONCATENATE("10.3.13.71/pe/", Table2[[#This Row],[Device Tag]], ".xml")</f>
        <v>10.3.13.71/pe/VAV218.xml</v>
      </c>
      <c r="H3406" s="5" t="str">
        <f>_xlfn.IFNA(IF(_xlfn.IFNA(INDEX('CX1'!$H:$H,MATCH(Table2[[#This Row],[Name]],'CX1'!$C:$C,0),1), "") = 0, "",  INDEX('CX1'!$H:$H,MATCH(Table2[[#This Row],[Name]],'CX1'!$C:$C,0),1)), "")</f>
        <v/>
      </c>
      <c r="I3406" s="5" t="e">
        <f>_xlfn.IFNA(IF(_xlfn.IFNA(INDEX('CX1'!$I:$I,MATCH(Table2[[#This Row],[DeviceId2]],'CX1'!$C:$C,0),1), "") = 0, "",  INDEX('CX1'!$I:$I,MATCH(Table2[[#This Row],[Name]],'CX1'!$C:$C,0),1)), "")</f>
        <v>#VALUE!</v>
      </c>
      <c r="J3406" s="5" t="str">
        <f>_xlfn.IFNA(IF(_xlfn.IFNA(INDEX('CX1'!$J:$J,MATCH(Table2[[#This Row],[Name]],'CX1'!$C:$C,0),1), "") = 0, "",  INDEX('CX1'!$J:$J,MATCH(Table2[[#This Row],[Name]],'CX1'!$C:$C,0),1)), "")</f>
        <v/>
      </c>
      <c r="K3406" t="str">
        <f>IFERROR(_xlfn.IFNA(IF(_xlfn.IFNA(INDEX('CX1'!$K:$K,MATCH(Table2[[#This Row],[Name]],'CX1'!$C:$C,0),1), "") = 0, "",  INDEX('CX1'!$K:$K,MATCH(Table2[[#This Row],[Name]],'CX1'!$C:$C,0),1)), ""), "")</f>
        <v/>
      </c>
      <c r="L3406" t="str">
        <f>_xlfn.IFNA(IF(_xlfn.IFNA(INDEX('CX1'!$L:$L,MATCH(Table2[[#This Row],[Name]],'CX1'!$C:$C,0),1), "") = 0, "",  INDEX('CX1'!$L:$L,MATCH(Table2[[#This Row],[Name]],'CX1'!$C:$C,0),1)), "")</f>
        <v/>
      </c>
      <c r="M3406" t="str">
        <f>_xlfn.IFNA(IF(_xlfn.IFNA(INDEX('CX1'!$M:$M,MATCH(Table2[[#This Row],[Name]],'CX1'!$C:$C,0),1), "") = 0, "",  INDEX('CX1'!$M:$M,MATCH(Table2[[#This Row],[Name]],'CX1'!$C:$C,0),1)), "")</f>
        <v/>
      </c>
      <c r="R3406" t="s">
        <v>8</v>
      </c>
    </row>
    <row r="3407" spans="1:19" hidden="1">
      <c r="A3407" s="1">
        <v>3405</v>
      </c>
      <c r="B3407" t="s">
        <v>45</v>
      </c>
      <c r="C3407" t="s">
        <v>67</v>
      </c>
      <c r="D3407" t="s">
        <v>279</v>
      </c>
      <c r="E3407" t="str">
        <f>MID(Table2[[#This Row],[DeviceId2]], 12, LEN(Table2[[#This Row],[DeviceId2]]))</f>
        <v>VAV218</v>
      </c>
      <c r="F3407" t="str">
        <f>CONCATENATE("10.3.13.71/pe/", Table2[[#This Row],[Device Tag]], ".xml")</f>
        <v>10.3.13.71/pe/VAV218.xml</v>
      </c>
      <c r="H3407" s="5" t="str">
        <f>_xlfn.IFNA(IF(_xlfn.IFNA(INDEX('CX1'!$H:$H,MATCH(Table2[[#This Row],[Name]],'CX1'!$C:$C,0),1), "") = 0, "",  INDEX('CX1'!$H:$H,MATCH(Table2[[#This Row],[Name]],'CX1'!$C:$C,0),1)), "")</f>
        <v/>
      </c>
      <c r="I3407" s="5" t="e">
        <f>_xlfn.IFNA(IF(_xlfn.IFNA(INDEX('CX1'!$I:$I,MATCH(Table2[[#This Row],[DeviceId2]],'CX1'!$C:$C,0),1), "") = 0, "",  INDEX('CX1'!$I:$I,MATCH(Table2[[#This Row],[Name]],'CX1'!$C:$C,0),1)), "")</f>
        <v>#VALUE!</v>
      </c>
      <c r="J3407" s="5" t="str">
        <f>_xlfn.IFNA(IF(_xlfn.IFNA(INDEX('CX1'!$J:$J,MATCH(Table2[[#This Row],[Name]],'CX1'!$C:$C,0),1), "") = 0, "",  INDEX('CX1'!$J:$J,MATCH(Table2[[#This Row],[Name]],'CX1'!$C:$C,0),1)), "")</f>
        <v/>
      </c>
      <c r="K3407" t="str">
        <f>IFERROR(_xlfn.IFNA(IF(_xlfn.IFNA(INDEX('CX1'!$K:$K,MATCH(Table2[[#This Row],[Name]],'CX1'!$C:$C,0),1), "") = 0, "",  INDEX('CX1'!$K:$K,MATCH(Table2[[#This Row],[Name]],'CX1'!$C:$C,0),1)), ""), "")</f>
        <v/>
      </c>
      <c r="L3407" t="str">
        <f>_xlfn.IFNA(IF(_xlfn.IFNA(INDEX('CX1'!$L:$L,MATCH(Table2[[#This Row],[Name]],'CX1'!$C:$C,0),1), "") = 0, "",  INDEX('CX1'!$L:$L,MATCH(Table2[[#This Row],[Name]],'CX1'!$C:$C,0),1)), "")</f>
        <v/>
      </c>
      <c r="M3407" t="str">
        <f>_xlfn.IFNA(IF(_xlfn.IFNA(INDEX('CX1'!$M:$M,MATCH(Table2[[#This Row],[Name]],'CX1'!$C:$C,0),1), "") = 0, "",  INDEX('CX1'!$M:$M,MATCH(Table2[[#This Row],[Name]],'CX1'!$C:$C,0),1)), "")</f>
        <v/>
      </c>
      <c r="R3407" t="s">
        <v>8</v>
      </c>
    </row>
    <row r="3408" spans="1:19" hidden="1">
      <c r="A3408" s="1">
        <v>3406</v>
      </c>
      <c r="B3408" t="s">
        <v>45</v>
      </c>
      <c r="C3408" t="s">
        <v>68</v>
      </c>
      <c r="D3408" t="s">
        <v>279</v>
      </c>
      <c r="E3408" t="str">
        <f>MID(Table2[[#This Row],[DeviceId2]], 12, LEN(Table2[[#This Row],[DeviceId2]]))</f>
        <v>VAV218</v>
      </c>
      <c r="F3408" t="str">
        <f>CONCATENATE("10.3.13.71/pe/", Table2[[#This Row],[Device Tag]], ".xml")</f>
        <v>10.3.13.71/pe/VAV218.xml</v>
      </c>
      <c r="H3408" s="5" t="str">
        <f>_xlfn.IFNA(IF(_xlfn.IFNA(INDEX('CX1'!$H:$H,MATCH(Table2[[#This Row],[Name]],'CX1'!$C:$C,0),1), "") = 0, "",  INDEX('CX1'!$H:$H,MATCH(Table2[[#This Row],[Name]],'CX1'!$C:$C,0),1)), "")</f>
        <v/>
      </c>
      <c r="I3408" s="5" t="e">
        <f>_xlfn.IFNA(IF(_xlfn.IFNA(INDEX('CX1'!$I:$I,MATCH(Table2[[#This Row],[DeviceId2]],'CX1'!$C:$C,0),1), "") = 0, "",  INDEX('CX1'!$I:$I,MATCH(Table2[[#This Row],[Name]],'CX1'!$C:$C,0),1)), "")</f>
        <v>#VALUE!</v>
      </c>
      <c r="J3408" s="5" t="str">
        <f>_xlfn.IFNA(IF(_xlfn.IFNA(INDEX('CX1'!$J:$J,MATCH(Table2[[#This Row],[Name]],'CX1'!$C:$C,0),1), "") = 0, "",  INDEX('CX1'!$J:$J,MATCH(Table2[[#This Row],[Name]],'CX1'!$C:$C,0),1)), "")</f>
        <v/>
      </c>
      <c r="K3408" t="str">
        <f>IFERROR(_xlfn.IFNA(IF(_xlfn.IFNA(INDEX('CX1'!$K:$K,MATCH(Table2[[#This Row],[Name]],'CX1'!$C:$C,0),1), "") = 0, "",  INDEX('CX1'!$K:$K,MATCH(Table2[[#This Row],[Name]],'CX1'!$C:$C,0),1)), ""), "")</f>
        <v/>
      </c>
      <c r="L3408" t="str">
        <f>_xlfn.IFNA(IF(_xlfn.IFNA(INDEX('CX1'!$L:$L,MATCH(Table2[[#This Row],[Name]],'CX1'!$C:$C,0),1), "") = 0, "",  INDEX('CX1'!$L:$L,MATCH(Table2[[#This Row],[Name]],'CX1'!$C:$C,0),1)), "")</f>
        <v/>
      </c>
      <c r="M3408" t="str">
        <f>_xlfn.IFNA(IF(_xlfn.IFNA(INDEX('CX1'!$M:$M,MATCH(Table2[[#This Row],[Name]],'CX1'!$C:$C,0),1), "") = 0, "",  INDEX('CX1'!$M:$M,MATCH(Table2[[#This Row],[Name]],'CX1'!$C:$C,0),1)), "")</f>
        <v/>
      </c>
      <c r="R3408" t="s">
        <v>8</v>
      </c>
    </row>
    <row r="3409" spans="1:18" hidden="1">
      <c r="A3409" s="1">
        <v>3407</v>
      </c>
      <c r="B3409" t="s">
        <v>45</v>
      </c>
      <c r="C3409" t="s">
        <v>70</v>
      </c>
      <c r="D3409" t="s">
        <v>279</v>
      </c>
      <c r="E3409" t="str">
        <f>MID(Table2[[#This Row],[DeviceId2]], 12, LEN(Table2[[#This Row],[DeviceId2]]))</f>
        <v>VAV218</v>
      </c>
      <c r="F3409" t="str">
        <f>CONCATENATE("10.3.13.71/pe/", Table2[[#This Row],[Device Tag]], ".xml")</f>
        <v>10.3.13.71/pe/VAV218.xml</v>
      </c>
      <c r="H3409" s="5" t="str">
        <f>_xlfn.IFNA(IF(_xlfn.IFNA(INDEX('CX1'!$H:$H,MATCH(Table2[[#This Row],[Name]],'CX1'!$C:$C,0),1), "") = 0, "",  INDEX('CX1'!$H:$H,MATCH(Table2[[#This Row],[Name]],'CX1'!$C:$C,0),1)), "")</f>
        <v/>
      </c>
      <c r="I3409" s="5" t="e">
        <f>_xlfn.IFNA(IF(_xlfn.IFNA(INDEX('CX1'!$I:$I,MATCH(Table2[[#This Row],[DeviceId2]],'CX1'!$C:$C,0),1), "") = 0, "",  INDEX('CX1'!$I:$I,MATCH(Table2[[#This Row],[Name]],'CX1'!$C:$C,0),1)), "")</f>
        <v>#VALUE!</v>
      </c>
      <c r="J3409" s="5" t="str">
        <f>_xlfn.IFNA(IF(_xlfn.IFNA(INDEX('CX1'!$J:$J,MATCH(Table2[[#This Row],[Name]],'CX1'!$C:$C,0),1), "") = 0, "",  INDEX('CX1'!$J:$J,MATCH(Table2[[#This Row],[Name]],'CX1'!$C:$C,0),1)), "")</f>
        <v/>
      </c>
      <c r="K3409" t="str">
        <f>IFERROR(_xlfn.IFNA(IF(_xlfn.IFNA(INDEX('CX1'!$K:$K,MATCH(Table2[[#This Row],[Name]],'CX1'!$C:$C,0),1), "") = 0, "",  INDEX('CX1'!$K:$K,MATCH(Table2[[#This Row],[Name]],'CX1'!$C:$C,0),1)), ""), "")</f>
        <v/>
      </c>
      <c r="L3409" t="str">
        <f>_xlfn.IFNA(IF(_xlfn.IFNA(INDEX('CX1'!$L:$L,MATCH(Table2[[#This Row],[Name]],'CX1'!$C:$C,0),1), "") = 0, "",  INDEX('CX1'!$L:$L,MATCH(Table2[[#This Row],[Name]],'CX1'!$C:$C,0),1)), "")</f>
        <v/>
      </c>
      <c r="M3409" t="str">
        <f>_xlfn.IFNA(IF(_xlfn.IFNA(INDEX('CX1'!$M:$M,MATCH(Table2[[#This Row],[Name]],'CX1'!$C:$C,0),1), "") = 0, "",  INDEX('CX1'!$M:$M,MATCH(Table2[[#This Row],[Name]],'CX1'!$C:$C,0),1)), "")</f>
        <v/>
      </c>
      <c r="R3409" t="s">
        <v>8</v>
      </c>
    </row>
    <row r="3410" spans="1:18" hidden="1">
      <c r="A3410" s="1">
        <v>3408</v>
      </c>
      <c r="B3410" t="s">
        <v>45</v>
      </c>
      <c r="C3410" t="s">
        <v>71</v>
      </c>
      <c r="D3410" t="s">
        <v>279</v>
      </c>
      <c r="E3410" t="str">
        <f>MID(Table2[[#This Row],[DeviceId2]], 12, LEN(Table2[[#This Row],[DeviceId2]]))</f>
        <v>VAV218</v>
      </c>
      <c r="F3410" t="str">
        <f>CONCATENATE("10.3.13.71/pe/", Table2[[#This Row],[Device Tag]], ".xml")</f>
        <v>10.3.13.71/pe/VAV218.xml</v>
      </c>
      <c r="H3410" s="5" t="str">
        <f>_xlfn.IFNA(IF(_xlfn.IFNA(INDEX('CX1'!$H:$H,MATCH(Table2[[#This Row],[Name]],'CX1'!$C:$C,0),1), "") = 0, "",  INDEX('CX1'!$H:$H,MATCH(Table2[[#This Row],[Name]],'CX1'!$C:$C,0),1)), "")</f>
        <v/>
      </c>
      <c r="I3410" s="5" t="e">
        <f>_xlfn.IFNA(IF(_xlfn.IFNA(INDEX('CX1'!$I:$I,MATCH(Table2[[#This Row],[DeviceId2]],'CX1'!$C:$C,0),1), "") = 0, "",  INDEX('CX1'!$I:$I,MATCH(Table2[[#This Row],[Name]],'CX1'!$C:$C,0),1)), "")</f>
        <v>#VALUE!</v>
      </c>
      <c r="J3410" s="5" t="str">
        <f>_xlfn.IFNA(IF(_xlfn.IFNA(INDEX('CX1'!$J:$J,MATCH(Table2[[#This Row],[Name]],'CX1'!$C:$C,0),1), "") = 0, "",  INDEX('CX1'!$J:$J,MATCH(Table2[[#This Row],[Name]],'CX1'!$C:$C,0),1)), "")</f>
        <v/>
      </c>
      <c r="K3410" t="str">
        <f>IFERROR(_xlfn.IFNA(IF(_xlfn.IFNA(INDEX('CX1'!$K:$K,MATCH(Table2[[#This Row],[Name]],'CX1'!$C:$C,0),1), "") = 0, "",  INDEX('CX1'!$K:$K,MATCH(Table2[[#This Row],[Name]],'CX1'!$C:$C,0),1)), ""), "")</f>
        <v/>
      </c>
      <c r="L3410" t="str">
        <f>_xlfn.IFNA(IF(_xlfn.IFNA(INDEX('CX1'!$L:$L,MATCH(Table2[[#This Row],[Name]],'CX1'!$C:$C,0),1), "") = 0, "",  INDEX('CX1'!$L:$L,MATCH(Table2[[#This Row],[Name]],'CX1'!$C:$C,0),1)), "")</f>
        <v/>
      </c>
      <c r="M3410" t="str">
        <f>_xlfn.IFNA(IF(_xlfn.IFNA(INDEX('CX1'!$M:$M,MATCH(Table2[[#This Row],[Name]],'CX1'!$C:$C,0),1), "") = 0, "",  INDEX('CX1'!$M:$M,MATCH(Table2[[#This Row],[Name]],'CX1'!$C:$C,0),1)), "")</f>
        <v/>
      </c>
      <c r="R3410" t="s">
        <v>8</v>
      </c>
    </row>
    <row r="3411" spans="1:18" hidden="1">
      <c r="A3411" s="1">
        <v>3409</v>
      </c>
      <c r="B3411" t="s">
        <v>45</v>
      </c>
      <c r="C3411" t="s">
        <v>72</v>
      </c>
      <c r="D3411" t="s">
        <v>279</v>
      </c>
      <c r="E3411" t="str">
        <f>MID(Table2[[#This Row],[DeviceId2]], 12, LEN(Table2[[#This Row],[DeviceId2]]))</f>
        <v>VAV218</v>
      </c>
      <c r="F3411" t="str">
        <f>CONCATENATE("10.3.13.71/pe/", Table2[[#This Row],[Device Tag]], ".xml")</f>
        <v>10.3.13.71/pe/VAV218.xml</v>
      </c>
      <c r="H3411" s="5" t="str">
        <f>_xlfn.IFNA(IF(_xlfn.IFNA(INDEX('CX1'!$H:$H,MATCH(Table2[[#This Row],[Name]],'CX1'!$C:$C,0),1), "") = 0, "",  INDEX('CX1'!$H:$H,MATCH(Table2[[#This Row],[Name]],'CX1'!$C:$C,0),1)), "")</f>
        <v/>
      </c>
      <c r="I3411" s="5" t="e">
        <f>_xlfn.IFNA(IF(_xlfn.IFNA(INDEX('CX1'!$I:$I,MATCH(Table2[[#This Row],[DeviceId2]],'CX1'!$C:$C,0),1), "") = 0, "",  INDEX('CX1'!$I:$I,MATCH(Table2[[#This Row],[Name]],'CX1'!$C:$C,0),1)), "")</f>
        <v>#VALUE!</v>
      </c>
      <c r="J3411" s="5" t="str">
        <f>_xlfn.IFNA(IF(_xlfn.IFNA(INDEX('CX1'!$J:$J,MATCH(Table2[[#This Row],[Name]],'CX1'!$C:$C,0),1), "") = 0, "",  INDEX('CX1'!$J:$J,MATCH(Table2[[#This Row],[Name]],'CX1'!$C:$C,0),1)), "")</f>
        <v/>
      </c>
      <c r="K3411" t="str">
        <f>IFERROR(_xlfn.IFNA(IF(_xlfn.IFNA(INDEX('CX1'!$K:$K,MATCH(Table2[[#This Row],[Name]],'CX1'!$C:$C,0),1), "") = 0, "",  INDEX('CX1'!$K:$K,MATCH(Table2[[#This Row],[Name]],'CX1'!$C:$C,0),1)), ""), "")</f>
        <v/>
      </c>
      <c r="L3411" t="str">
        <f>_xlfn.IFNA(IF(_xlfn.IFNA(INDEX('CX1'!$L:$L,MATCH(Table2[[#This Row],[Name]],'CX1'!$C:$C,0),1), "") = 0, "",  INDEX('CX1'!$L:$L,MATCH(Table2[[#This Row],[Name]],'CX1'!$C:$C,0),1)), "")</f>
        <v/>
      </c>
      <c r="M3411" t="str">
        <f>_xlfn.IFNA(IF(_xlfn.IFNA(INDEX('CX1'!$M:$M,MATCH(Table2[[#This Row],[Name]],'CX1'!$C:$C,0),1), "") = 0, "",  INDEX('CX1'!$M:$M,MATCH(Table2[[#This Row],[Name]],'CX1'!$C:$C,0),1)), "")</f>
        <v/>
      </c>
      <c r="R3411" t="s">
        <v>8</v>
      </c>
    </row>
    <row r="3412" spans="1:18" hidden="1">
      <c r="A3412" s="1">
        <v>3410</v>
      </c>
      <c r="B3412" t="s">
        <v>45</v>
      </c>
      <c r="C3412" t="s">
        <v>121</v>
      </c>
      <c r="D3412" t="s">
        <v>279</v>
      </c>
      <c r="E3412" t="str">
        <f>MID(Table2[[#This Row],[DeviceId2]], 12, LEN(Table2[[#This Row],[DeviceId2]]))</f>
        <v>VAV218</v>
      </c>
      <c r="F3412" t="str">
        <f>CONCATENATE("10.3.13.71/pe/", Table2[[#This Row],[Device Tag]], ".xml")</f>
        <v>10.3.13.71/pe/VAV218.xml</v>
      </c>
      <c r="H3412" s="5" t="str">
        <f>_xlfn.IFNA(IF(_xlfn.IFNA(INDEX('CX1'!$H:$H,MATCH(Table2[[#This Row],[Name]],'CX1'!$C:$C,0),1), "") = 0, "",  INDEX('CX1'!$H:$H,MATCH(Table2[[#This Row],[Name]],'CX1'!$C:$C,0),1)), "")</f>
        <v/>
      </c>
      <c r="I3412" s="5" t="e">
        <f>_xlfn.IFNA(IF(_xlfn.IFNA(INDEX('CX1'!$I:$I,MATCH(Table2[[#This Row],[DeviceId2]],'CX1'!$C:$C,0),1), "") = 0, "",  INDEX('CX1'!$I:$I,MATCH(Table2[[#This Row],[Name]],'CX1'!$C:$C,0),1)), "")</f>
        <v>#VALUE!</v>
      </c>
      <c r="J3412" s="5" t="str">
        <f>_xlfn.IFNA(IF(_xlfn.IFNA(INDEX('CX1'!$J:$J,MATCH(Table2[[#This Row],[Name]],'CX1'!$C:$C,0),1), "") = 0, "",  INDEX('CX1'!$J:$J,MATCH(Table2[[#This Row],[Name]],'CX1'!$C:$C,0),1)), "")</f>
        <v/>
      </c>
      <c r="K3412" t="str">
        <f>IFERROR(_xlfn.IFNA(IF(_xlfn.IFNA(INDEX('CX1'!$K:$K,MATCH(Table2[[#This Row],[Name]],'CX1'!$C:$C,0),1), "") = 0, "",  INDEX('CX1'!$K:$K,MATCH(Table2[[#This Row],[Name]],'CX1'!$C:$C,0),1)), ""), "")</f>
        <v/>
      </c>
      <c r="L3412" t="str">
        <f>_xlfn.IFNA(IF(_xlfn.IFNA(INDEX('CX1'!$L:$L,MATCH(Table2[[#This Row],[Name]],'CX1'!$C:$C,0),1), "") = 0, "",  INDEX('CX1'!$L:$L,MATCH(Table2[[#This Row],[Name]],'CX1'!$C:$C,0),1)), "")</f>
        <v/>
      </c>
      <c r="M3412" t="str">
        <f>_xlfn.IFNA(IF(_xlfn.IFNA(INDEX('CX1'!$M:$M,MATCH(Table2[[#This Row],[Name]],'CX1'!$C:$C,0),1), "") = 0, "",  INDEX('CX1'!$M:$M,MATCH(Table2[[#This Row],[Name]],'CX1'!$C:$C,0),1)), "")</f>
        <v/>
      </c>
      <c r="R3412" t="s">
        <v>8</v>
      </c>
    </row>
    <row r="3413" spans="1:18" hidden="1">
      <c r="A3413" s="1">
        <v>3411</v>
      </c>
      <c r="B3413" t="s">
        <v>45</v>
      </c>
      <c r="C3413" t="s">
        <v>74</v>
      </c>
      <c r="D3413" t="s">
        <v>279</v>
      </c>
      <c r="E3413" t="str">
        <f>MID(Table2[[#This Row],[DeviceId2]], 12, LEN(Table2[[#This Row],[DeviceId2]]))</f>
        <v>VAV218</v>
      </c>
      <c r="F3413" t="str">
        <f>CONCATENATE("10.3.13.71/pe/", Table2[[#This Row],[Device Tag]], ".xml")</f>
        <v>10.3.13.71/pe/VAV218.xml</v>
      </c>
      <c r="H3413" s="5" t="str">
        <f>_xlfn.IFNA(IF(_xlfn.IFNA(INDEX('CX1'!$H:$H,MATCH(Table2[[#This Row],[Name]],'CX1'!$C:$C,0),1), "") = 0, "",  INDEX('CX1'!$H:$H,MATCH(Table2[[#This Row],[Name]],'CX1'!$C:$C,0),1)), "")</f>
        <v/>
      </c>
      <c r="I3413" s="5" t="e">
        <f>_xlfn.IFNA(IF(_xlfn.IFNA(INDEX('CX1'!$I:$I,MATCH(Table2[[#This Row],[DeviceId2]],'CX1'!$C:$C,0),1), "") = 0, "",  INDEX('CX1'!$I:$I,MATCH(Table2[[#This Row],[Name]],'CX1'!$C:$C,0),1)), "")</f>
        <v>#VALUE!</v>
      </c>
      <c r="J3413" s="5" t="str">
        <f>_xlfn.IFNA(IF(_xlfn.IFNA(INDEX('CX1'!$J:$J,MATCH(Table2[[#This Row],[Name]],'CX1'!$C:$C,0),1), "") = 0, "",  INDEX('CX1'!$J:$J,MATCH(Table2[[#This Row],[Name]],'CX1'!$C:$C,0),1)), "")</f>
        <v/>
      </c>
      <c r="K3413" t="str">
        <f>IFERROR(_xlfn.IFNA(IF(_xlfn.IFNA(INDEX('CX1'!$K:$K,MATCH(Table2[[#This Row],[Name]],'CX1'!$C:$C,0),1), "") = 0, "",  INDEX('CX1'!$K:$K,MATCH(Table2[[#This Row],[Name]],'CX1'!$C:$C,0),1)), ""), "")</f>
        <v/>
      </c>
      <c r="L3413" t="str">
        <f>_xlfn.IFNA(IF(_xlfn.IFNA(INDEX('CX1'!$L:$L,MATCH(Table2[[#This Row],[Name]],'CX1'!$C:$C,0),1), "") = 0, "",  INDEX('CX1'!$L:$L,MATCH(Table2[[#This Row],[Name]],'CX1'!$C:$C,0),1)), "")</f>
        <v/>
      </c>
      <c r="M3413" t="str">
        <f>_xlfn.IFNA(IF(_xlfn.IFNA(INDEX('CX1'!$M:$M,MATCH(Table2[[#This Row],[Name]],'CX1'!$C:$C,0),1), "") = 0, "",  INDEX('CX1'!$M:$M,MATCH(Table2[[#This Row],[Name]],'CX1'!$C:$C,0),1)), "")</f>
        <v/>
      </c>
      <c r="R3413" t="s">
        <v>8</v>
      </c>
    </row>
    <row r="3414" spans="1:18" hidden="1">
      <c r="A3414" s="1">
        <v>3412</v>
      </c>
      <c r="B3414" t="s">
        <v>45</v>
      </c>
      <c r="C3414" t="s">
        <v>75</v>
      </c>
      <c r="D3414" t="s">
        <v>279</v>
      </c>
      <c r="E3414" t="str">
        <f>MID(Table2[[#This Row],[DeviceId2]], 12, LEN(Table2[[#This Row],[DeviceId2]]))</f>
        <v>VAV218</v>
      </c>
      <c r="F3414" t="str">
        <f>CONCATENATE("10.3.13.71/pe/", Table2[[#This Row],[Device Tag]], ".xml")</f>
        <v>10.3.13.71/pe/VAV218.xml</v>
      </c>
      <c r="H3414" s="5" t="str">
        <f>_xlfn.IFNA(IF(_xlfn.IFNA(INDEX('CX1'!$H:$H,MATCH(Table2[[#This Row],[Name]],'CX1'!$C:$C,0),1), "") = 0, "",  INDEX('CX1'!$H:$H,MATCH(Table2[[#This Row],[Name]],'CX1'!$C:$C,0),1)), "")</f>
        <v/>
      </c>
      <c r="I3414" s="5" t="e">
        <f>_xlfn.IFNA(IF(_xlfn.IFNA(INDEX('CX1'!$I:$I,MATCH(Table2[[#This Row],[DeviceId2]],'CX1'!$C:$C,0),1), "") = 0, "",  INDEX('CX1'!$I:$I,MATCH(Table2[[#This Row],[Name]],'CX1'!$C:$C,0),1)), "")</f>
        <v>#VALUE!</v>
      </c>
      <c r="J3414" s="5" t="str">
        <f>_xlfn.IFNA(IF(_xlfn.IFNA(INDEX('CX1'!$J:$J,MATCH(Table2[[#This Row],[Name]],'CX1'!$C:$C,0),1), "") = 0, "",  INDEX('CX1'!$J:$J,MATCH(Table2[[#This Row],[Name]],'CX1'!$C:$C,0),1)), "")</f>
        <v/>
      </c>
      <c r="K3414" t="str">
        <f>IFERROR(_xlfn.IFNA(IF(_xlfn.IFNA(INDEX('CX1'!$K:$K,MATCH(Table2[[#This Row],[Name]],'CX1'!$C:$C,0),1), "") = 0, "",  INDEX('CX1'!$K:$K,MATCH(Table2[[#This Row],[Name]],'CX1'!$C:$C,0),1)), ""), "")</f>
        <v/>
      </c>
      <c r="L3414" t="str">
        <f>_xlfn.IFNA(IF(_xlfn.IFNA(INDEX('CX1'!$L:$L,MATCH(Table2[[#This Row],[Name]],'CX1'!$C:$C,0),1), "") = 0, "",  INDEX('CX1'!$L:$L,MATCH(Table2[[#This Row],[Name]],'CX1'!$C:$C,0),1)), "")</f>
        <v/>
      </c>
      <c r="M3414" t="str">
        <f>_xlfn.IFNA(IF(_xlfn.IFNA(INDEX('CX1'!$M:$M,MATCH(Table2[[#This Row],[Name]],'CX1'!$C:$C,0),1), "") = 0, "",  INDEX('CX1'!$M:$M,MATCH(Table2[[#This Row],[Name]],'CX1'!$C:$C,0),1)), "")</f>
        <v/>
      </c>
      <c r="R3414" t="s">
        <v>8</v>
      </c>
    </row>
    <row r="3415" spans="1:18" hidden="1">
      <c r="A3415" s="1">
        <v>3413</v>
      </c>
      <c r="B3415" t="s">
        <v>45</v>
      </c>
      <c r="C3415" t="s">
        <v>77</v>
      </c>
      <c r="D3415" t="s">
        <v>279</v>
      </c>
      <c r="E3415" t="str">
        <f>MID(Table2[[#This Row],[DeviceId2]], 12, LEN(Table2[[#This Row],[DeviceId2]]))</f>
        <v>VAV218</v>
      </c>
      <c r="F3415" t="str">
        <f>CONCATENATE("10.3.13.71/pe/", Table2[[#This Row],[Device Tag]], ".xml")</f>
        <v>10.3.13.71/pe/VAV218.xml</v>
      </c>
      <c r="H3415" s="5" t="str">
        <f>_xlfn.IFNA(IF(_xlfn.IFNA(INDEX('CX1'!$H:$H,MATCH(Table2[[#This Row],[Name]],'CX1'!$C:$C,0),1), "") = 0, "",  INDEX('CX1'!$H:$H,MATCH(Table2[[#This Row],[Name]],'CX1'!$C:$C,0),1)), "")</f>
        <v/>
      </c>
      <c r="I3415" s="5" t="e">
        <f>_xlfn.IFNA(IF(_xlfn.IFNA(INDEX('CX1'!$I:$I,MATCH(Table2[[#This Row],[DeviceId2]],'CX1'!$C:$C,0),1), "") = 0, "",  INDEX('CX1'!$I:$I,MATCH(Table2[[#This Row],[Name]],'CX1'!$C:$C,0),1)), "")</f>
        <v>#VALUE!</v>
      </c>
      <c r="J3415" s="5" t="str">
        <f>_xlfn.IFNA(IF(_xlfn.IFNA(INDEX('CX1'!$J:$J,MATCH(Table2[[#This Row],[Name]],'CX1'!$C:$C,0),1), "") = 0, "",  INDEX('CX1'!$J:$J,MATCH(Table2[[#This Row],[Name]],'CX1'!$C:$C,0),1)), "")</f>
        <v/>
      </c>
      <c r="K3415" t="str">
        <f>IFERROR(_xlfn.IFNA(IF(_xlfn.IFNA(INDEX('CX1'!$K:$K,MATCH(Table2[[#This Row],[Name]],'CX1'!$C:$C,0),1), "") = 0, "",  INDEX('CX1'!$K:$K,MATCH(Table2[[#This Row],[Name]],'CX1'!$C:$C,0),1)), ""), "")</f>
        <v/>
      </c>
      <c r="L3415" t="str">
        <f>_xlfn.IFNA(IF(_xlfn.IFNA(INDEX('CX1'!$L:$L,MATCH(Table2[[#This Row],[Name]],'CX1'!$C:$C,0),1), "") = 0, "",  INDEX('CX1'!$L:$L,MATCH(Table2[[#This Row],[Name]],'CX1'!$C:$C,0),1)), "")</f>
        <v/>
      </c>
      <c r="M3415" t="str">
        <f>_xlfn.IFNA(IF(_xlfn.IFNA(INDEX('CX1'!$M:$M,MATCH(Table2[[#This Row],[Name]],'CX1'!$C:$C,0),1), "") = 0, "",  INDEX('CX1'!$M:$M,MATCH(Table2[[#This Row],[Name]],'CX1'!$C:$C,0),1)), "")</f>
        <v/>
      </c>
      <c r="R3415" t="s">
        <v>8</v>
      </c>
    </row>
    <row r="3416" spans="1:18" hidden="1">
      <c r="A3416" s="1">
        <v>3414</v>
      </c>
      <c r="B3416" t="s">
        <v>45</v>
      </c>
      <c r="C3416" t="s">
        <v>78</v>
      </c>
      <c r="D3416" t="s">
        <v>279</v>
      </c>
      <c r="E3416" t="str">
        <f>MID(Table2[[#This Row],[DeviceId2]], 12, LEN(Table2[[#This Row],[DeviceId2]]))</f>
        <v>VAV218</v>
      </c>
      <c r="F3416" t="str">
        <f>CONCATENATE("10.3.13.71/pe/", Table2[[#This Row],[Device Tag]], ".xml")</f>
        <v>10.3.13.71/pe/VAV218.xml</v>
      </c>
      <c r="H3416" s="5" t="str">
        <f>_xlfn.IFNA(IF(_xlfn.IFNA(INDEX('CX1'!$H:$H,MATCH(Table2[[#This Row],[Name]],'CX1'!$C:$C,0),1), "") = 0, "",  INDEX('CX1'!$H:$H,MATCH(Table2[[#This Row],[Name]],'CX1'!$C:$C,0),1)), "")</f>
        <v/>
      </c>
      <c r="I3416" s="5" t="e">
        <f>_xlfn.IFNA(IF(_xlfn.IFNA(INDEX('CX1'!$I:$I,MATCH(Table2[[#This Row],[DeviceId2]],'CX1'!$C:$C,0),1), "") = 0, "",  INDEX('CX1'!$I:$I,MATCH(Table2[[#This Row],[Name]],'CX1'!$C:$C,0),1)), "")</f>
        <v>#VALUE!</v>
      </c>
      <c r="J3416" s="5" t="str">
        <f>_xlfn.IFNA(IF(_xlfn.IFNA(INDEX('CX1'!$J:$J,MATCH(Table2[[#This Row],[Name]],'CX1'!$C:$C,0),1), "") = 0, "",  INDEX('CX1'!$J:$J,MATCH(Table2[[#This Row],[Name]],'CX1'!$C:$C,0),1)), "")</f>
        <v/>
      </c>
      <c r="K3416" t="str">
        <f>IFERROR(_xlfn.IFNA(IF(_xlfn.IFNA(INDEX('CX1'!$K:$K,MATCH(Table2[[#This Row],[Name]],'CX1'!$C:$C,0),1), "") = 0, "",  INDEX('CX1'!$K:$K,MATCH(Table2[[#This Row],[Name]],'CX1'!$C:$C,0),1)), ""), "")</f>
        <v/>
      </c>
      <c r="L3416" t="str">
        <f>_xlfn.IFNA(IF(_xlfn.IFNA(INDEX('CX1'!$L:$L,MATCH(Table2[[#This Row],[Name]],'CX1'!$C:$C,0),1), "") = 0, "",  INDEX('CX1'!$L:$L,MATCH(Table2[[#This Row],[Name]],'CX1'!$C:$C,0),1)), "")</f>
        <v/>
      </c>
      <c r="M3416" t="str">
        <f>_xlfn.IFNA(IF(_xlfn.IFNA(INDEX('CX1'!$M:$M,MATCH(Table2[[#This Row],[Name]],'CX1'!$C:$C,0),1), "") = 0, "",  INDEX('CX1'!$M:$M,MATCH(Table2[[#This Row],[Name]],'CX1'!$C:$C,0),1)), "")</f>
        <v/>
      </c>
      <c r="R3416" t="s">
        <v>8</v>
      </c>
    </row>
    <row r="3417" spans="1:18" hidden="1">
      <c r="A3417" s="1">
        <v>3415</v>
      </c>
      <c r="B3417" t="s">
        <v>45</v>
      </c>
      <c r="C3417" t="s">
        <v>79</v>
      </c>
      <c r="D3417" t="s">
        <v>279</v>
      </c>
      <c r="E3417" t="str">
        <f>MID(Table2[[#This Row],[DeviceId2]], 12, LEN(Table2[[#This Row],[DeviceId2]]))</f>
        <v>VAV218</v>
      </c>
      <c r="F3417" t="str">
        <f>CONCATENATE("10.3.13.71/pe/", Table2[[#This Row],[Device Tag]], ".xml")</f>
        <v>10.3.13.71/pe/VAV218.xml</v>
      </c>
      <c r="H3417" s="5" t="str">
        <f>_xlfn.IFNA(IF(_xlfn.IFNA(INDEX('CX1'!$H:$H,MATCH(Table2[[#This Row],[Name]],'CX1'!$C:$C,0),1), "") = 0, "",  INDEX('CX1'!$H:$H,MATCH(Table2[[#This Row],[Name]],'CX1'!$C:$C,0),1)), "")</f>
        <v/>
      </c>
      <c r="I3417" s="5" t="e">
        <f>_xlfn.IFNA(IF(_xlfn.IFNA(INDEX('CX1'!$I:$I,MATCH(Table2[[#This Row],[DeviceId2]],'CX1'!$C:$C,0),1), "") = 0, "",  INDEX('CX1'!$I:$I,MATCH(Table2[[#This Row],[Name]],'CX1'!$C:$C,0),1)), "")</f>
        <v>#VALUE!</v>
      </c>
      <c r="J3417" s="5" t="str">
        <f>_xlfn.IFNA(IF(_xlfn.IFNA(INDEX('CX1'!$J:$J,MATCH(Table2[[#This Row],[Name]],'CX1'!$C:$C,0),1), "") = 0, "",  INDEX('CX1'!$J:$J,MATCH(Table2[[#This Row],[Name]],'CX1'!$C:$C,0),1)), "")</f>
        <v/>
      </c>
      <c r="K3417" t="str">
        <f>IFERROR(_xlfn.IFNA(IF(_xlfn.IFNA(INDEX('CX1'!$K:$K,MATCH(Table2[[#This Row],[Name]],'CX1'!$C:$C,0),1), "") = 0, "",  INDEX('CX1'!$K:$K,MATCH(Table2[[#This Row],[Name]],'CX1'!$C:$C,0),1)), ""), "")</f>
        <v/>
      </c>
      <c r="L3417" t="str">
        <f>_xlfn.IFNA(IF(_xlfn.IFNA(INDEX('CX1'!$L:$L,MATCH(Table2[[#This Row],[Name]],'CX1'!$C:$C,0),1), "") = 0, "",  INDEX('CX1'!$L:$L,MATCH(Table2[[#This Row],[Name]],'CX1'!$C:$C,0),1)), "")</f>
        <v/>
      </c>
      <c r="M3417" t="str">
        <f>_xlfn.IFNA(IF(_xlfn.IFNA(INDEX('CX1'!$M:$M,MATCH(Table2[[#This Row],[Name]],'CX1'!$C:$C,0),1), "") = 0, "",  INDEX('CX1'!$M:$M,MATCH(Table2[[#This Row],[Name]],'CX1'!$C:$C,0),1)), "")</f>
        <v/>
      </c>
      <c r="R3417" t="s">
        <v>8</v>
      </c>
    </row>
    <row r="3418" spans="1:18" hidden="1">
      <c r="A3418" s="1">
        <v>3416</v>
      </c>
      <c r="B3418" t="s">
        <v>45</v>
      </c>
      <c r="C3418" t="s">
        <v>80</v>
      </c>
      <c r="D3418" t="s">
        <v>279</v>
      </c>
      <c r="E3418" t="str">
        <f>MID(Table2[[#This Row],[DeviceId2]], 12, LEN(Table2[[#This Row],[DeviceId2]]))</f>
        <v>VAV218</v>
      </c>
      <c r="F3418" t="str">
        <f>CONCATENATE("10.3.13.71/pe/", Table2[[#This Row],[Device Tag]], ".xml")</f>
        <v>10.3.13.71/pe/VAV218.xml</v>
      </c>
      <c r="H3418" s="5" t="str">
        <f>_xlfn.IFNA(IF(_xlfn.IFNA(INDEX('CX1'!$H:$H,MATCH(Table2[[#This Row],[Name]],'CX1'!$C:$C,0),1), "") = 0, "",  INDEX('CX1'!$H:$H,MATCH(Table2[[#This Row],[Name]],'CX1'!$C:$C,0),1)), "")</f>
        <v/>
      </c>
      <c r="I3418" s="5" t="e">
        <f>_xlfn.IFNA(IF(_xlfn.IFNA(INDEX('CX1'!$I:$I,MATCH(Table2[[#This Row],[DeviceId2]],'CX1'!$C:$C,0),1), "") = 0, "",  INDEX('CX1'!$I:$I,MATCH(Table2[[#This Row],[Name]],'CX1'!$C:$C,0),1)), "")</f>
        <v>#VALUE!</v>
      </c>
      <c r="J3418" s="5" t="str">
        <f>_xlfn.IFNA(IF(_xlfn.IFNA(INDEX('CX1'!$J:$J,MATCH(Table2[[#This Row],[Name]],'CX1'!$C:$C,0),1), "") = 0, "",  INDEX('CX1'!$J:$J,MATCH(Table2[[#This Row],[Name]],'CX1'!$C:$C,0),1)), "")</f>
        <v/>
      </c>
      <c r="K3418" t="str">
        <f>IFERROR(_xlfn.IFNA(IF(_xlfn.IFNA(INDEX('CX1'!$K:$K,MATCH(Table2[[#This Row],[Name]],'CX1'!$C:$C,0),1), "") = 0, "",  INDEX('CX1'!$K:$K,MATCH(Table2[[#This Row],[Name]],'CX1'!$C:$C,0),1)), ""), "")</f>
        <v/>
      </c>
      <c r="L3418" t="str">
        <f>_xlfn.IFNA(IF(_xlfn.IFNA(INDEX('CX1'!$L:$L,MATCH(Table2[[#This Row],[Name]],'CX1'!$C:$C,0),1), "") = 0, "",  INDEX('CX1'!$L:$L,MATCH(Table2[[#This Row],[Name]],'CX1'!$C:$C,0),1)), "")</f>
        <v/>
      </c>
      <c r="M3418" t="str">
        <f>_xlfn.IFNA(IF(_xlfn.IFNA(INDEX('CX1'!$M:$M,MATCH(Table2[[#This Row],[Name]],'CX1'!$C:$C,0),1), "") = 0, "",  INDEX('CX1'!$M:$M,MATCH(Table2[[#This Row],[Name]],'CX1'!$C:$C,0),1)), "")</f>
        <v/>
      </c>
      <c r="R3418" t="s">
        <v>8</v>
      </c>
    </row>
    <row r="3419" spans="1:18" hidden="1">
      <c r="A3419" s="1">
        <v>3417</v>
      </c>
      <c r="B3419" t="s">
        <v>45</v>
      </c>
      <c r="C3419" t="s">
        <v>89</v>
      </c>
      <c r="D3419" t="s">
        <v>279</v>
      </c>
      <c r="E3419" t="str">
        <f>MID(Table2[[#This Row],[DeviceId2]], 12, LEN(Table2[[#This Row],[DeviceId2]]))</f>
        <v>VAV218</v>
      </c>
      <c r="F3419" t="str">
        <f>CONCATENATE("10.3.13.71/pe/", Table2[[#This Row],[Device Tag]], ".xml")</f>
        <v>10.3.13.71/pe/VAV218.xml</v>
      </c>
      <c r="H3419" s="5" t="str">
        <f>_xlfn.IFNA(IF(_xlfn.IFNA(INDEX('CX1'!$H:$H,MATCH(Table2[[#This Row],[Name]],'CX1'!$C:$C,0),1), "") = 0, "",  INDEX('CX1'!$H:$H,MATCH(Table2[[#This Row],[Name]],'CX1'!$C:$C,0),1)), "")</f>
        <v/>
      </c>
      <c r="I3419" s="5" t="e">
        <f>_xlfn.IFNA(IF(_xlfn.IFNA(INDEX('CX1'!$I:$I,MATCH(Table2[[#This Row],[DeviceId2]],'CX1'!$C:$C,0),1), "") = 0, "",  INDEX('CX1'!$I:$I,MATCH(Table2[[#This Row],[Name]],'CX1'!$C:$C,0),1)), "")</f>
        <v>#VALUE!</v>
      </c>
      <c r="J3419" s="5" t="str">
        <f>_xlfn.IFNA(IF(_xlfn.IFNA(INDEX('CX1'!$J:$J,MATCH(Table2[[#This Row],[Name]],'CX1'!$C:$C,0),1), "") = 0, "",  INDEX('CX1'!$J:$J,MATCH(Table2[[#This Row],[Name]],'CX1'!$C:$C,0),1)), "")</f>
        <v/>
      </c>
      <c r="K3419" t="str">
        <f>IFERROR(_xlfn.IFNA(IF(_xlfn.IFNA(INDEX('CX1'!$K:$K,MATCH(Table2[[#This Row],[Name]],'CX1'!$C:$C,0),1), "") = 0, "",  INDEX('CX1'!$K:$K,MATCH(Table2[[#This Row],[Name]],'CX1'!$C:$C,0),1)), ""), "")</f>
        <v/>
      </c>
      <c r="L3419" t="str">
        <f>_xlfn.IFNA(IF(_xlfn.IFNA(INDEX('CX1'!$L:$L,MATCH(Table2[[#This Row],[Name]],'CX1'!$C:$C,0),1), "") = 0, "",  INDEX('CX1'!$L:$L,MATCH(Table2[[#This Row],[Name]],'CX1'!$C:$C,0),1)), "")</f>
        <v/>
      </c>
      <c r="M3419" t="str">
        <f>_xlfn.IFNA(IF(_xlfn.IFNA(INDEX('CX1'!$M:$M,MATCH(Table2[[#This Row],[Name]],'CX1'!$C:$C,0),1), "") = 0, "",  INDEX('CX1'!$M:$M,MATCH(Table2[[#This Row],[Name]],'CX1'!$C:$C,0),1)), "")</f>
        <v/>
      </c>
      <c r="R3419" t="s">
        <v>8</v>
      </c>
    </row>
    <row r="3420" spans="1:18" hidden="1">
      <c r="A3420" s="1">
        <v>3418</v>
      </c>
      <c r="B3420" t="s">
        <v>45</v>
      </c>
      <c r="C3420" t="s">
        <v>90</v>
      </c>
      <c r="D3420" t="s">
        <v>279</v>
      </c>
      <c r="E3420" t="str">
        <f>MID(Table2[[#This Row],[DeviceId2]], 12, LEN(Table2[[#This Row],[DeviceId2]]))</f>
        <v>VAV218</v>
      </c>
      <c r="F3420" t="str">
        <f>CONCATENATE("10.3.13.71/pe/", Table2[[#This Row],[Device Tag]], ".xml")</f>
        <v>10.3.13.71/pe/VAV218.xml</v>
      </c>
      <c r="H3420" s="5" t="str">
        <f>_xlfn.IFNA(IF(_xlfn.IFNA(INDEX('CX1'!$H:$H,MATCH(Table2[[#This Row],[Name]],'CX1'!$C:$C,0),1), "") = 0, "",  INDEX('CX1'!$H:$H,MATCH(Table2[[#This Row],[Name]],'CX1'!$C:$C,0),1)), "")</f>
        <v/>
      </c>
      <c r="I3420" s="5" t="e">
        <f>_xlfn.IFNA(IF(_xlfn.IFNA(INDEX('CX1'!$I:$I,MATCH(Table2[[#This Row],[DeviceId2]],'CX1'!$C:$C,0),1), "") = 0, "",  INDEX('CX1'!$I:$I,MATCH(Table2[[#This Row],[Name]],'CX1'!$C:$C,0),1)), "")</f>
        <v>#VALUE!</v>
      </c>
      <c r="J3420" s="5" t="str">
        <f>_xlfn.IFNA(IF(_xlfn.IFNA(INDEX('CX1'!$J:$J,MATCH(Table2[[#This Row],[Name]],'CX1'!$C:$C,0),1), "") = 0, "",  INDEX('CX1'!$J:$J,MATCH(Table2[[#This Row],[Name]],'CX1'!$C:$C,0),1)), "")</f>
        <v/>
      </c>
      <c r="K3420" t="str">
        <f>IFERROR(_xlfn.IFNA(IF(_xlfn.IFNA(INDEX('CX1'!$K:$K,MATCH(Table2[[#This Row],[Name]],'CX1'!$C:$C,0),1), "") = 0, "",  INDEX('CX1'!$K:$K,MATCH(Table2[[#This Row],[Name]],'CX1'!$C:$C,0),1)), ""), "")</f>
        <v/>
      </c>
      <c r="L3420" t="str">
        <f>_xlfn.IFNA(IF(_xlfn.IFNA(INDEX('CX1'!$L:$L,MATCH(Table2[[#This Row],[Name]],'CX1'!$C:$C,0),1), "") = 0, "",  INDEX('CX1'!$L:$L,MATCH(Table2[[#This Row],[Name]],'CX1'!$C:$C,0),1)), "")</f>
        <v/>
      </c>
      <c r="M3420" t="str">
        <f>_xlfn.IFNA(IF(_xlfn.IFNA(INDEX('CX1'!$M:$M,MATCH(Table2[[#This Row],[Name]],'CX1'!$C:$C,0),1), "") = 0, "",  INDEX('CX1'!$M:$M,MATCH(Table2[[#This Row],[Name]],'CX1'!$C:$C,0),1)), "")</f>
        <v/>
      </c>
      <c r="R3420" t="s">
        <v>8</v>
      </c>
    </row>
    <row r="3421" spans="1:18" hidden="1">
      <c r="A3421" s="1">
        <v>3419</v>
      </c>
      <c r="B3421" t="s">
        <v>45</v>
      </c>
      <c r="C3421" t="s">
        <v>91</v>
      </c>
      <c r="D3421" t="s">
        <v>279</v>
      </c>
      <c r="E3421" t="str">
        <f>MID(Table2[[#This Row],[DeviceId2]], 12, LEN(Table2[[#This Row],[DeviceId2]]))</f>
        <v>VAV218</v>
      </c>
      <c r="F3421" t="str">
        <f>CONCATENATE("10.3.13.71/pe/", Table2[[#This Row],[Device Tag]], ".xml")</f>
        <v>10.3.13.71/pe/VAV218.xml</v>
      </c>
      <c r="H3421" s="5" t="str">
        <f>_xlfn.IFNA(IF(_xlfn.IFNA(INDEX('CX1'!$H:$H,MATCH(Table2[[#This Row],[Name]],'CX1'!$C:$C,0),1), "") = 0, "",  INDEX('CX1'!$H:$H,MATCH(Table2[[#This Row],[Name]],'CX1'!$C:$C,0),1)), "")</f>
        <v/>
      </c>
      <c r="I3421" s="5" t="e">
        <f>_xlfn.IFNA(IF(_xlfn.IFNA(INDEX('CX1'!$I:$I,MATCH(Table2[[#This Row],[DeviceId2]],'CX1'!$C:$C,0),1), "") = 0, "",  INDEX('CX1'!$I:$I,MATCH(Table2[[#This Row],[Name]],'CX1'!$C:$C,0),1)), "")</f>
        <v>#VALUE!</v>
      </c>
      <c r="J3421" s="5" t="str">
        <f>_xlfn.IFNA(IF(_xlfn.IFNA(INDEX('CX1'!$J:$J,MATCH(Table2[[#This Row],[Name]],'CX1'!$C:$C,0),1), "") = 0, "",  INDEX('CX1'!$J:$J,MATCH(Table2[[#This Row],[Name]],'CX1'!$C:$C,0),1)), "")</f>
        <v/>
      </c>
      <c r="K3421" t="str">
        <f>IFERROR(_xlfn.IFNA(IF(_xlfn.IFNA(INDEX('CX1'!$K:$K,MATCH(Table2[[#This Row],[Name]],'CX1'!$C:$C,0),1), "") = 0, "",  INDEX('CX1'!$K:$K,MATCH(Table2[[#This Row],[Name]],'CX1'!$C:$C,0),1)), ""), "")</f>
        <v/>
      </c>
      <c r="L3421" t="str">
        <f>_xlfn.IFNA(IF(_xlfn.IFNA(INDEX('CX1'!$L:$L,MATCH(Table2[[#This Row],[Name]],'CX1'!$C:$C,0),1), "") = 0, "",  INDEX('CX1'!$L:$L,MATCH(Table2[[#This Row],[Name]],'CX1'!$C:$C,0),1)), "")</f>
        <v/>
      </c>
      <c r="M3421" t="str">
        <f>_xlfn.IFNA(IF(_xlfn.IFNA(INDEX('CX1'!$M:$M,MATCH(Table2[[#This Row],[Name]],'CX1'!$C:$C,0),1), "") = 0, "",  INDEX('CX1'!$M:$M,MATCH(Table2[[#This Row],[Name]],'CX1'!$C:$C,0),1)), "")</f>
        <v/>
      </c>
      <c r="R3421" t="s">
        <v>8</v>
      </c>
    </row>
    <row r="3422" spans="1:18" hidden="1">
      <c r="A3422" s="1">
        <v>3420</v>
      </c>
      <c r="B3422" t="s">
        <v>45</v>
      </c>
      <c r="C3422" t="s">
        <v>92</v>
      </c>
      <c r="D3422" t="s">
        <v>279</v>
      </c>
      <c r="E3422" t="str">
        <f>MID(Table2[[#This Row],[DeviceId2]], 12, LEN(Table2[[#This Row],[DeviceId2]]))</f>
        <v>VAV218</v>
      </c>
      <c r="F3422" t="str">
        <f>CONCATENATE("10.3.13.71/pe/", Table2[[#This Row],[Device Tag]], ".xml")</f>
        <v>10.3.13.71/pe/VAV218.xml</v>
      </c>
      <c r="H3422" s="5" t="str">
        <f>_xlfn.IFNA(IF(_xlfn.IFNA(INDEX('CX1'!$H:$H,MATCH(Table2[[#This Row],[Name]],'CX1'!$C:$C,0),1), "") = 0, "",  INDEX('CX1'!$H:$H,MATCH(Table2[[#This Row],[Name]],'CX1'!$C:$C,0),1)), "")</f>
        <v/>
      </c>
      <c r="I3422" s="5" t="e">
        <f>_xlfn.IFNA(IF(_xlfn.IFNA(INDEX('CX1'!$I:$I,MATCH(Table2[[#This Row],[DeviceId2]],'CX1'!$C:$C,0),1), "") = 0, "",  INDEX('CX1'!$I:$I,MATCH(Table2[[#This Row],[Name]],'CX1'!$C:$C,0),1)), "")</f>
        <v>#VALUE!</v>
      </c>
      <c r="J3422" s="5" t="str">
        <f>_xlfn.IFNA(IF(_xlfn.IFNA(INDEX('CX1'!$J:$J,MATCH(Table2[[#This Row],[Name]],'CX1'!$C:$C,0),1), "") = 0, "",  INDEX('CX1'!$J:$J,MATCH(Table2[[#This Row],[Name]],'CX1'!$C:$C,0),1)), "")</f>
        <v/>
      </c>
      <c r="K3422" t="str">
        <f>IFERROR(_xlfn.IFNA(IF(_xlfn.IFNA(INDEX('CX1'!$K:$K,MATCH(Table2[[#This Row],[Name]],'CX1'!$C:$C,0),1), "") = 0, "",  INDEX('CX1'!$K:$K,MATCH(Table2[[#This Row],[Name]],'CX1'!$C:$C,0),1)), ""), "")</f>
        <v/>
      </c>
      <c r="L3422" t="str">
        <f>_xlfn.IFNA(IF(_xlfn.IFNA(INDEX('CX1'!$L:$L,MATCH(Table2[[#This Row],[Name]],'CX1'!$C:$C,0),1), "") = 0, "",  INDEX('CX1'!$L:$L,MATCH(Table2[[#This Row],[Name]],'CX1'!$C:$C,0),1)), "")</f>
        <v/>
      </c>
      <c r="M3422" t="str">
        <f>_xlfn.IFNA(IF(_xlfn.IFNA(INDEX('CX1'!$M:$M,MATCH(Table2[[#This Row],[Name]],'CX1'!$C:$C,0),1), "") = 0, "",  INDEX('CX1'!$M:$M,MATCH(Table2[[#This Row],[Name]],'CX1'!$C:$C,0),1)), "")</f>
        <v/>
      </c>
      <c r="R3422" t="s">
        <v>8</v>
      </c>
    </row>
  </sheetData>
  <phoneticPr fontId="4" type="noConversion"/>
  <pageMargins left="0.75" right="0.75" top="1" bottom="1" header="0.5" footer="0.5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193B-FFC0-42F9-896C-07E84D5AA68A}">
  <dimension ref="A1:E4"/>
  <sheetViews>
    <sheetView workbookViewId="0">
      <selection activeCell="B1" sqref="B1"/>
    </sheetView>
  </sheetViews>
  <sheetFormatPr defaultRowHeight="15"/>
  <cols>
    <col min="1" max="1" width="5" bestFit="1" customWidth="1"/>
    <col min="2" max="2" width="22.5703125" bestFit="1" customWidth="1"/>
  </cols>
  <sheetData>
    <row r="1" spans="1:5">
      <c r="A1" t="s">
        <v>383</v>
      </c>
      <c r="B1" t="s">
        <v>766</v>
      </c>
      <c r="E1" s="11" t="s">
        <v>765</v>
      </c>
    </row>
    <row r="2" spans="1:5">
      <c r="A2" t="s">
        <v>584</v>
      </c>
      <c r="B2" t="s">
        <v>764</v>
      </c>
    </row>
    <row r="3" spans="1:5">
      <c r="A3" t="s">
        <v>763</v>
      </c>
      <c r="B3" s="10" t="s">
        <v>762</v>
      </c>
    </row>
    <row r="4" spans="1:5">
      <c r="A4" t="s">
        <v>505</v>
      </c>
      <c r="B4" t="s">
        <v>504</v>
      </c>
    </row>
  </sheetData>
  <hyperlinks>
    <hyperlink ref="E1" r:id="rId1" xr:uid="{15774A16-F288-46B1-BF36-D5DA0C17E8B2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F4AF4-A38E-4F8D-9E1B-E89A112736BA}">
  <dimension ref="A1:C2"/>
  <sheetViews>
    <sheetView workbookViewId="0">
      <selection activeCell="C2" sqref="C2"/>
    </sheetView>
  </sheetViews>
  <sheetFormatPr defaultRowHeight="15"/>
  <cols>
    <col min="1" max="2" width="16.42578125" bestFit="1" customWidth="1"/>
    <col min="3" max="3" width="11.42578125" bestFit="1" customWidth="1"/>
  </cols>
  <sheetData>
    <row r="1" spans="1:3">
      <c r="A1" t="s">
        <v>769</v>
      </c>
      <c r="B1" t="s">
        <v>770</v>
      </c>
      <c r="C1" t="s">
        <v>771</v>
      </c>
    </row>
    <row r="2" spans="1:3">
      <c r="A2">
        <f>COUNTIF('CX1'!S:S, "TRUE")</f>
        <v>501</v>
      </c>
      <c r="B2">
        <f>COUNTIF('CX2'!S:S, "TRUE")</f>
        <v>465</v>
      </c>
      <c r="C2">
        <f>SUM(A2:B2)</f>
        <v>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CX1</vt:lpstr>
      <vt:lpstr>CX2</vt:lpstr>
      <vt:lpstr>Unit _Table</vt:lpstr>
      <vt:lpstr>PointSummary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Schrader</cp:lastModifiedBy>
  <dcterms:created xsi:type="dcterms:W3CDTF">2020-11-05T19:37:15Z</dcterms:created>
  <dcterms:modified xsi:type="dcterms:W3CDTF">2021-01-06T21:24:30Z</dcterms:modified>
</cp:coreProperties>
</file>